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jmmahon_student_unimelb_edu_au/Documents/Ultimate Spreadseet of Victory/"/>
    </mc:Choice>
  </mc:AlternateContent>
  <xr:revisionPtr revIDLastSave="7822" documentId="114_{737A6044-38EB-43D2-A969-771F238130B9}" xr6:coauthVersionLast="45" xr6:coauthVersionMax="45" xr10:uidLastSave="{43595C7D-A8D4-4B2E-A6D2-1C38C0F398D9}"/>
  <bookViews>
    <workbookView xWindow="-110" yWindow="-110" windowWidth="32220" windowHeight="17620" tabRatio="634" activeTab="1" xr2:uid="{EE80C501-1FBE-4DE3-B677-8408A7FEDA38}"/>
  </bookViews>
  <sheets>
    <sheet name="Input_1" sheetId="1" r:id="rId1"/>
    <sheet name="Input_2" sheetId="5" r:id="rId2"/>
    <sheet name="Key" sheetId="6" r:id="rId3"/>
    <sheet name="Output_1_Weekly_Raw" sheetId="7" r:id="rId4"/>
    <sheet name="Output_2_Weekly_Aggregate" sheetId="8" r:id="rId5"/>
    <sheet name="Output_3_Daily_Raw" sheetId="9" r:id="rId6"/>
    <sheet name="Output_4_Daily_Aggregate" sheetId="10" r:id="rId7"/>
    <sheet name="Shifts" sheetId="13" r:id="rId8"/>
    <sheet name="Semester_1" sheetId="11" r:id="rId9"/>
    <sheet name="Semester_2" sheetId="12" r:id="rId10"/>
  </sheets>
  <definedNames>
    <definedName name="_xlchart.v1.0" hidden="1">Output_2_Weekly_Aggregate!$K$57:$X$57</definedName>
    <definedName name="_xlchart.v1.1" hidden="1">Output_2_Weekly_Aggregate!$K$58:$X$58</definedName>
    <definedName name="_xlchart.v1.2" hidden="1">Output_2_Weekly_Aggregate!$K$57:$X$57</definedName>
    <definedName name="_xlchart.v1.3" hidden="1">Output_2_Weekly_Aggregate!$K$58:$X$58</definedName>
    <definedName name="solver_adj" localSheetId="4" hidden="1">Output_2_Weekly_Aggregate!#REF!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2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Output_2_Weekly_Aggregate!#REF!</definedName>
    <definedName name="solver_pre" localSheetId="4" hidden="1">0.000001</definedName>
    <definedName name="solver_rbv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  <definedName name="Week01">Input_1!$C$2:$CV$8</definedName>
    <definedName name="Week02">Input_1!$C$9:$CV$15</definedName>
    <definedName name="Week03">Input_1!$C$16:$CV$22</definedName>
    <definedName name="Week04">Input_1!$C$23:$CV$29</definedName>
    <definedName name="Week05">Input_1!$C$30:$CV$36</definedName>
    <definedName name="Week06">Input_1!$C$37:$CV$43</definedName>
    <definedName name="Week07">Input_1!$C$44:$CV$50</definedName>
    <definedName name="Week08">Input_1!$C$51:$CV$57</definedName>
    <definedName name="Week09">Input_1!$C$58:$CV$64</definedName>
    <definedName name="Week10">Input_1!$C$65:$CV$71</definedName>
    <definedName name="Week11">Input_1!$C$72:$CV$78</definedName>
    <definedName name="Week12">Input_1!$C$79:$CV$85</definedName>
    <definedName name="Week13">Input_1!$C$86:$CV$92</definedName>
    <definedName name="Week14">Input_1!$C$93:$CV$99</definedName>
    <definedName name="Week15">Input_1!$C$100:$CV$106</definedName>
    <definedName name="Week16">Input_1!$C$107:$CV$113</definedName>
    <definedName name="Week17">Input_1!$C$114:$CV$120</definedName>
    <definedName name="Week18">Input_1!$C$121:$CV$127</definedName>
    <definedName name="Week19">Input_1!$C$128:$CV$134</definedName>
    <definedName name="Week20">Input_1!$C$135:$CV$141</definedName>
    <definedName name="Week21">Input_1!$C$142:$CV$148</definedName>
    <definedName name="Week22">Input_1!$C$149:$CV$155</definedName>
    <definedName name="Week23">Input_1!$C$156:$CV$162</definedName>
    <definedName name="Week24">Input_1!$C$163:$CV$169</definedName>
    <definedName name="Week25">Input_1!$C$170:$CV$176</definedName>
    <definedName name="Week26">Input_1!$C$177:$CV$183</definedName>
    <definedName name="Week27">Input_1!$C$184:$CV$190</definedName>
    <definedName name="Week28">Input_1!$C$191:$CV$197</definedName>
    <definedName name="Week29">Input_1!$C$198:$CV$204</definedName>
    <definedName name="Week30">Input_1!$C$205:$CV$211</definedName>
    <definedName name="Week31">Input_1!$C$212:$CV$218</definedName>
    <definedName name="Week32">Input_1!$C$219:$CV$225</definedName>
    <definedName name="Week33">Input_1!$C$226:$CV$232</definedName>
    <definedName name="Week34">Input_1!$C$233:$CV$239</definedName>
    <definedName name="Week35">Input_1!$C$240:$CV$246</definedName>
    <definedName name="Week36">Input_1!$C$247:$CV$253</definedName>
    <definedName name="Week37">Input_1!$C$254:$CV$260</definedName>
    <definedName name="Week38">Input_1!$C$261:$CV$267</definedName>
    <definedName name="Week39">Input_1!$C$268:$CV$274</definedName>
    <definedName name="Week40">Input_1!$C$275:$CV$281</definedName>
    <definedName name="Week41">Input_1!$C$282:$CV$288</definedName>
    <definedName name="Week42">Input_1!$C$289:$CV$295</definedName>
    <definedName name="Week43">Input_1!$C$296:$CV$302</definedName>
    <definedName name="Week44">Input_1!$C$303:$CV$309</definedName>
    <definedName name="Week45">Input_1!$C$310:$CV$316</definedName>
    <definedName name="Week46">Input_1!$C$317:$CV$323</definedName>
    <definedName name="Week47">Input_1!$C$324:$CV$330</definedName>
    <definedName name="Week48">Input_1!$C$331:$CV$337</definedName>
    <definedName name="Week49">Input_1!$C$338:$CV$344</definedName>
    <definedName name="Week50">Input_1!$C$345:$CV$351</definedName>
    <definedName name="Week51">Input_1!$C$352:$CV$358</definedName>
    <definedName name="Week52">Input_1!$C$359:$CV$365</definedName>
    <definedName name="Week53">Input_1!$E$366:$CV$372</definedName>
    <definedName name="Weeks_1_to_53">Input_1!$E$2:$CV$372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X312" i="5" l="1"/>
  <c r="CY312" i="5"/>
  <c r="CX313" i="5"/>
  <c r="CY313" i="5"/>
  <c r="CX314" i="5"/>
  <c r="CY314" i="5"/>
  <c r="CX315" i="5"/>
  <c r="CY315" i="5"/>
  <c r="CX316" i="5"/>
  <c r="CY316" i="5"/>
  <c r="CX317" i="5"/>
  <c r="CY317" i="5"/>
  <c r="CX318" i="5"/>
  <c r="CY318" i="5"/>
  <c r="CX319" i="5"/>
  <c r="CY319" i="5"/>
  <c r="CX320" i="5"/>
  <c r="CY320" i="5"/>
  <c r="CX321" i="5"/>
  <c r="CY321" i="5"/>
  <c r="CX322" i="5"/>
  <c r="CY322" i="5"/>
  <c r="CX323" i="5"/>
  <c r="CY323" i="5"/>
  <c r="CX324" i="5"/>
  <c r="CY324" i="5"/>
  <c r="CX325" i="5"/>
  <c r="CY325" i="5"/>
  <c r="CX326" i="5"/>
  <c r="CY326" i="5"/>
  <c r="CX327" i="5"/>
  <c r="CY327" i="5"/>
  <c r="CX328" i="5"/>
  <c r="CY328" i="5"/>
  <c r="CX329" i="5"/>
  <c r="CY329" i="5"/>
  <c r="CX330" i="5"/>
  <c r="CY330" i="5"/>
  <c r="CX331" i="5"/>
  <c r="CY331" i="5"/>
  <c r="CX332" i="5"/>
  <c r="CY332" i="5"/>
  <c r="CX333" i="5"/>
  <c r="CY333" i="5"/>
  <c r="CX334" i="5"/>
  <c r="CY334" i="5"/>
  <c r="CX335" i="5"/>
  <c r="CY335" i="5"/>
  <c r="CX336" i="5"/>
  <c r="CY336" i="5"/>
  <c r="CX337" i="5"/>
  <c r="CY337" i="5"/>
  <c r="CX338" i="5"/>
  <c r="CY338" i="5"/>
  <c r="CX339" i="5"/>
  <c r="CY339" i="5"/>
  <c r="CX340" i="5"/>
  <c r="CY340" i="5"/>
  <c r="CX341" i="5"/>
  <c r="CY341" i="5"/>
  <c r="CX342" i="5"/>
  <c r="CY342" i="5"/>
  <c r="CX343" i="5"/>
  <c r="CY343" i="5"/>
  <c r="CX344" i="5"/>
  <c r="CY344" i="5"/>
  <c r="CX345" i="5"/>
  <c r="CY345" i="5"/>
  <c r="CX346" i="5"/>
  <c r="CY346" i="5"/>
  <c r="CX347" i="5"/>
  <c r="CY347" i="5"/>
  <c r="CX348" i="5"/>
  <c r="CY348" i="5"/>
  <c r="CX349" i="5"/>
  <c r="CY349" i="5"/>
  <c r="CX350" i="5"/>
  <c r="CY350" i="5"/>
  <c r="CX351" i="5"/>
  <c r="CY351" i="5"/>
  <c r="CX352" i="5"/>
  <c r="CY352" i="5"/>
  <c r="CX353" i="5"/>
  <c r="CY353" i="5"/>
  <c r="CX354" i="5"/>
  <c r="CY354" i="5"/>
  <c r="CX355" i="5"/>
  <c r="CY355" i="5"/>
  <c r="CX356" i="5"/>
  <c r="CY356" i="5"/>
  <c r="CX357" i="5"/>
  <c r="CY357" i="5"/>
  <c r="CX358" i="5"/>
  <c r="CY358" i="5"/>
  <c r="CX359" i="5"/>
  <c r="CY359" i="5"/>
  <c r="CX360" i="5"/>
  <c r="CY360" i="5"/>
  <c r="CX361" i="5"/>
  <c r="CY361" i="5"/>
  <c r="CX362" i="5"/>
  <c r="CY362" i="5"/>
  <c r="CX363" i="5"/>
  <c r="CY363" i="5"/>
  <c r="CX364" i="5"/>
  <c r="CY364" i="5"/>
  <c r="CX365" i="5"/>
  <c r="CY365" i="5"/>
  <c r="CX366" i="5"/>
  <c r="CY366" i="5"/>
  <c r="CX367" i="5"/>
  <c r="CY367" i="5"/>
  <c r="CX368" i="5"/>
  <c r="CY368" i="5"/>
  <c r="CV67" i="5"/>
  <c r="CV68" i="5"/>
  <c r="CV69" i="5"/>
  <c r="CV70" i="5"/>
  <c r="CV71" i="5"/>
  <c r="CV72" i="5"/>
  <c r="CV73" i="5"/>
  <c r="CV74" i="5"/>
  <c r="CV75" i="5"/>
  <c r="CV76" i="5"/>
  <c r="CV77" i="5"/>
  <c r="CV78" i="5"/>
  <c r="CV79" i="5"/>
  <c r="CV80" i="5"/>
  <c r="CW66" i="5"/>
  <c r="CX66" i="5"/>
  <c r="E64" i="5" l="1"/>
  <c r="E65" i="5"/>
  <c r="G55" i="7" l="1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F55" i="7"/>
  <c r="E55" i="7"/>
  <c r="D55" i="7"/>
  <c r="C55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F54" i="7"/>
  <c r="E54" i="7"/>
  <c r="D54" i="7"/>
  <c r="C54" i="7"/>
  <c r="O12" i="13" l="1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O101" i="13"/>
  <c r="O102" i="13"/>
  <c r="O103" i="13"/>
  <c r="O104" i="13"/>
  <c r="O105" i="13"/>
  <c r="O106" i="13"/>
  <c r="O107" i="13"/>
  <c r="O108" i="13"/>
  <c r="O109" i="13"/>
  <c r="O110" i="13"/>
  <c r="O111" i="13"/>
  <c r="O112" i="13"/>
  <c r="O113" i="13"/>
  <c r="O114" i="13"/>
  <c r="O115" i="13"/>
  <c r="O116" i="13"/>
  <c r="O117" i="13"/>
  <c r="O118" i="13"/>
  <c r="O119" i="13"/>
  <c r="O120" i="13"/>
  <c r="O121" i="13"/>
  <c r="O5" i="13"/>
  <c r="O6" i="13"/>
  <c r="O7" i="13"/>
  <c r="O8" i="13"/>
  <c r="O9" i="13"/>
  <c r="O10" i="13"/>
  <c r="O11" i="13"/>
  <c r="O4" i="13"/>
  <c r="O3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17" i="13"/>
  <c r="K118" i="13"/>
  <c r="K119" i="13"/>
  <c r="K120" i="13"/>
  <c r="K121" i="13"/>
  <c r="K4" i="13"/>
  <c r="K3" i="13"/>
  <c r="AS10" i="12" l="1"/>
  <c r="AS11" i="12"/>
  <c r="AS12" i="12"/>
  <c r="AS13" i="12"/>
  <c r="AS14" i="12"/>
  <c r="AS15" i="12"/>
  <c r="AS16" i="12"/>
  <c r="AS17" i="12"/>
  <c r="AS19" i="12"/>
  <c r="AS20" i="12"/>
  <c r="AS21" i="12"/>
  <c r="AS9" i="12"/>
  <c r="AF19" i="12"/>
  <c r="AF20" i="12"/>
  <c r="AF21" i="12"/>
  <c r="AF10" i="12"/>
  <c r="AF11" i="12"/>
  <c r="AF12" i="12"/>
  <c r="AF13" i="12"/>
  <c r="AF14" i="12"/>
  <c r="AF15" i="12"/>
  <c r="AF16" i="12"/>
  <c r="AF17" i="12"/>
  <c r="AF9" i="12"/>
  <c r="P10" i="12"/>
  <c r="P11" i="12"/>
  <c r="P12" i="12"/>
  <c r="P13" i="12"/>
  <c r="P14" i="12"/>
  <c r="P15" i="12"/>
  <c r="P16" i="12"/>
  <c r="P17" i="12"/>
  <c r="P19" i="12"/>
  <c r="P20" i="12"/>
  <c r="P21" i="12"/>
  <c r="P9" i="12"/>
  <c r="Y10" i="12" l="1"/>
  <c r="CB372" i="5" l="1"/>
  <c r="CC372" i="5"/>
  <c r="CD372" i="5"/>
  <c r="CE372" i="5"/>
  <c r="CF372" i="5"/>
  <c r="CG372" i="5"/>
  <c r="CH372" i="5"/>
  <c r="CI372" i="5"/>
  <c r="CJ372" i="5"/>
  <c r="CK372" i="5"/>
  <c r="CL372" i="5"/>
  <c r="CM372" i="5"/>
  <c r="CN372" i="5"/>
  <c r="CO372" i="5"/>
  <c r="CP372" i="5"/>
  <c r="CQ372" i="5"/>
  <c r="CR372" i="5"/>
  <c r="CS372" i="5"/>
  <c r="CT372" i="5"/>
  <c r="CU372" i="5"/>
  <c r="H9" i="12" l="1"/>
  <c r="B4" i="12"/>
  <c r="G93" i="13"/>
  <c r="J93" i="13"/>
  <c r="N93" i="13"/>
  <c r="G94" i="13"/>
  <c r="J94" i="13"/>
  <c r="N94" i="13"/>
  <c r="G95" i="13"/>
  <c r="J95" i="13"/>
  <c r="N95" i="13"/>
  <c r="G96" i="13"/>
  <c r="J96" i="13"/>
  <c r="N96" i="13"/>
  <c r="G97" i="13"/>
  <c r="J97" i="13"/>
  <c r="N97" i="13"/>
  <c r="G98" i="13"/>
  <c r="J98" i="13"/>
  <c r="N98" i="13"/>
  <c r="G99" i="13"/>
  <c r="J99" i="13"/>
  <c r="N99" i="13"/>
  <c r="G100" i="13"/>
  <c r="J100" i="13"/>
  <c r="N100" i="13"/>
  <c r="G101" i="13"/>
  <c r="J101" i="13"/>
  <c r="N101" i="13"/>
  <c r="G102" i="13"/>
  <c r="J102" i="13"/>
  <c r="N102" i="13"/>
  <c r="G103" i="13"/>
  <c r="J103" i="13"/>
  <c r="N103" i="13"/>
  <c r="G104" i="13"/>
  <c r="J104" i="13"/>
  <c r="N104" i="13"/>
  <c r="G105" i="13"/>
  <c r="J105" i="13"/>
  <c r="N105" i="13"/>
  <c r="G106" i="13"/>
  <c r="J106" i="13"/>
  <c r="N106" i="13"/>
  <c r="G107" i="13"/>
  <c r="J107" i="13"/>
  <c r="N107" i="13"/>
  <c r="G108" i="13"/>
  <c r="J108" i="13"/>
  <c r="N108" i="13"/>
  <c r="G109" i="13"/>
  <c r="J109" i="13"/>
  <c r="N109" i="13"/>
  <c r="G110" i="13"/>
  <c r="J110" i="13"/>
  <c r="N110" i="13"/>
  <c r="G111" i="13"/>
  <c r="J111" i="13"/>
  <c r="N111" i="13"/>
  <c r="G112" i="13"/>
  <c r="J112" i="13"/>
  <c r="N112" i="13"/>
  <c r="G113" i="13"/>
  <c r="J113" i="13"/>
  <c r="N113" i="13"/>
  <c r="G114" i="13"/>
  <c r="J114" i="13"/>
  <c r="N114" i="13"/>
  <c r="G115" i="13"/>
  <c r="J115" i="13"/>
  <c r="N115" i="13"/>
  <c r="G116" i="13"/>
  <c r="J116" i="13"/>
  <c r="N116" i="13"/>
  <c r="G117" i="13"/>
  <c r="J117" i="13"/>
  <c r="N117" i="13"/>
  <c r="G118" i="13"/>
  <c r="J118" i="13"/>
  <c r="N118" i="13"/>
  <c r="G119" i="13"/>
  <c r="J119" i="13"/>
  <c r="N119" i="13"/>
  <c r="G120" i="13"/>
  <c r="J120" i="13"/>
  <c r="N120" i="13"/>
  <c r="G121" i="13"/>
  <c r="J121" i="13"/>
  <c r="N121" i="13"/>
  <c r="G17" i="13"/>
  <c r="J17" i="13"/>
  <c r="N17" i="13"/>
  <c r="G18" i="13"/>
  <c r="J18" i="13"/>
  <c r="N18" i="13"/>
  <c r="G19" i="13"/>
  <c r="J19" i="13"/>
  <c r="N19" i="13"/>
  <c r="G20" i="13"/>
  <c r="J20" i="13"/>
  <c r="N20" i="13"/>
  <c r="G21" i="13"/>
  <c r="J21" i="13"/>
  <c r="N21" i="13"/>
  <c r="G22" i="13"/>
  <c r="J22" i="13"/>
  <c r="N22" i="13"/>
  <c r="G23" i="13"/>
  <c r="J23" i="13"/>
  <c r="N23" i="13"/>
  <c r="G24" i="13"/>
  <c r="J24" i="13"/>
  <c r="N24" i="13"/>
  <c r="G25" i="13"/>
  <c r="J25" i="13"/>
  <c r="N25" i="13"/>
  <c r="G26" i="13"/>
  <c r="J26" i="13"/>
  <c r="N26" i="13"/>
  <c r="G27" i="13"/>
  <c r="J27" i="13"/>
  <c r="N27" i="13"/>
  <c r="G28" i="13"/>
  <c r="J28" i="13"/>
  <c r="N28" i="13"/>
  <c r="G29" i="13"/>
  <c r="J29" i="13"/>
  <c r="N29" i="13"/>
  <c r="G30" i="13"/>
  <c r="J30" i="13"/>
  <c r="N30" i="13"/>
  <c r="G31" i="13"/>
  <c r="J31" i="13"/>
  <c r="N31" i="13"/>
  <c r="G32" i="13"/>
  <c r="J32" i="13"/>
  <c r="N32" i="13"/>
  <c r="G33" i="13"/>
  <c r="J33" i="13"/>
  <c r="N33" i="13"/>
  <c r="G34" i="13"/>
  <c r="J34" i="13"/>
  <c r="N34" i="13"/>
  <c r="G35" i="13"/>
  <c r="J35" i="13"/>
  <c r="N35" i="13"/>
  <c r="G36" i="13"/>
  <c r="J36" i="13"/>
  <c r="N36" i="13"/>
  <c r="G37" i="13"/>
  <c r="J37" i="13"/>
  <c r="N37" i="13"/>
  <c r="G38" i="13"/>
  <c r="J38" i="13"/>
  <c r="N38" i="13"/>
  <c r="G39" i="13"/>
  <c r="J39" i="13"/>
  <c r="N39" i="13"/>
  <c r="G40" i="13"/>
  <c r="J40" i="13"/>
  <c r="N40" i="13"/>
  <c r="G41" i="13"/>
  <c r="J41" i="13"/>
  <c r="N41" i="13"/>
  <c r="G42" i="13"/>
  <c r="J42" i="13"/>
  <c r="N42" i="13"/>
  <c r="G43" i="13"/>
  <c r="J43" i="13"/>
  <c r="N43" i="13"/>
  <c r="G44" i="13"/>
  <c r="J44" i="13"/>
  <c r="N44" i="13"/>
  <c r="G45" i="13"/>
  <c r="J45" i="13"/>
  <c r="N45" i="13"/>
  <c r="G46" i="13"/>
  <c r="J46" i="13"/>
  <c r="N46" i="13"/>
  <c r="G47" i="13"/>
  <c r="J47" i="13"/>
  <c r="N47" i="13"/>
  <c r="G48" i="13"/>
  <c r="J48" i="13"/>
  <c r="N48" i="13"/>
  <c r="G49" i="13"/>
  <c r="J49" i="13"/>
  <c r="N49" i="13"/>
  <c r="G50" i="13"/>
  <c r="J50" i="13"/>
  <c r="N50" i="13"/>
  <c r="G51" i="13"/>
  <c r="J51" i="13"/>
  <c r="N51" i="13"/>
  <c r="G52" i="13"/>
  <c r="J52" i="13"/>
  <c r="N52" i="13"/>
  <c r="G53" i="13"/>
  <c r="J53" i="13"/>
  <c r="N53" i="13"/>
  <c r="G54" i="13"/>
  <c r="J54" i="13"/>
  <c r="N54" i="13"/>
  <c r="G55" i="13"/>
  <c r="J55" i="13"/>
  <c r="N55" i="13"/>
  <c r="G56" i="13"/>
  <c r="J56" i="13"/>
  <c r="N56" i="13"/>
  <c r="G57" i="13"/>
  <c r="J57" i="13"/>
  <c r="N57" i="13"/>
  <c r="G58" i="13"/>
  <c r="J58" i="13"/>
  <c r="N58" i="13"/>
  <c r="G59" i="13"/>
  <c r="J59" i="13"/>
  <c r="N59" i="13"/>
  <c r="G60" i="13"/>
  <c r="J60" i="13"/>
  <c r="N60" i="13"/>
  <c r="G61" i="13"/>
  <c r="J61" i="13"/>
  <c r="N61" i="13"/>
  <c r="G62" i="13"/>
  <c r="J62" i="13"/>
  <c r="N62" i="13"/>
  <c r="G63" i="13"/>
  <c r="J63" i="13"/>
  <c r="N63" i="13"/>
  <c r="G64" i="13"/>
  <c r="J64" i="13"/>
  <c r="N64" i="13"/>
  <c r="G65" i="13"/>
  <c r="J65" i="13"/>
  <c r="N65" i="13"/>
  <c r="G66" i="13"/>
  <c r="J66" i="13"/>
  <c r="N66" i="13"/>
  <c r="G67" i="13"/>
  <c r="J67" i="13"/>
  <c r="N67" i="13"/>
  <c r="G68" i="13"/>
  <c r="J68" i="13"/>
  <c r="N68" i="13"/>
  <c r="G69" i="13"/>
  <c r="J69" i="13"/>
  <c r="N69" i="13"/>
  <c r="G70" i="13"/>
  <c r="J70" i="13"/>
  <c r="N70" i="13"/>
  <c r="G71" i="13"/>
  <c r="J71" i="13"/>
  <c r="N71" i="13"/>
  <c r="G72" i="13"/>
  <c r="J72" i="13"/>
  <c r="N72" i="13"/>
  <c r="G73" i="13"/>
  <c r="J73" i="13"/>
  <c r="N73" i="13"/>
  <c r="G74" i="13"/>
  <c r="J74" i="13"/>
  <c r="N74" i="13"/>
  <c r="G75" i="13"/>
  <c r="J75" i="13"/>
  <c r="N75" i="13"/>
  <c r="G76" i="13"/>
  <c r="J76" i="13"/>
  <c r="N76" i="13"/>
  <c r="G77" i="13"/>
  <c r="J77" i="13"/>
  <c r="N77" i="13"/>
  <c r="G78" i="13"/>
  <c r="J78" i="13"/>
  <c r="N78" i="13"/>
  <c r="G79" i="13"/>
  <c r="J79" i="13"/>
  <c r="N79" i="13"/>
  <c r="G80" i="13"/>
  <c r="J80" i="13"/>
  <c r="N80" i="13"/>
  <c r="G81" i="13"/>
  <c r="J81" i="13"/>
  <c r="N81" i="13"/>
  <c r="G82" i="13"/>
  <c r="J82" i="13"/>
  <c r="N82" i="13"/>
  <c r="G83" i="13"/>
  <c r="J83" i="13"/>
  <c r="N83" i="13"/>
  <c r="G84" i="13"/>
  <c r="J84" i="13"/>
  <c r="N84" i="13"/>
  <c r="G85" i="13"/>
  <c r="J85" i="13"/>
  <c r="N85" i="13"/>
  <c r="G86" i="13"/>
  <c r="J86" i="13"/>
  <c r="N86" i="13"/>
  <c r="G87" i="13"/>
  <c r="J87" i="13"/>
  <c r="N87" i="13"/>
  <c r="G88" i="13"/>
  <c r="J88" i="13"/>
  <c r="N88" i="13"/>
  <c r="G89" i="13"/>
  <c r="J89" i="13"/>
  <c r="N89" i="13"/>
  <c r="G90" i="13"/>
  <c r="J90" i="13"/>
  <c r="N90" i="13"/>
  <c r="G91" i="13"/>
  <c r="J91" i="13"/>
  <c r="N91" i="13"/>
  <c r="G92" i="13"/>
  <c r="J92" i="13"/>
  <c r="N92" i="13"/>
  <c r="N3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AO9" i="12"/>
  <c r="AL9" i="12"/>
  <c r="H10" i="12"/>
  <c r="B5" i="12"/>
  <c r="B6" i="12"/>
  <c r="B7" i="12"/>
  <c r="B8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9" i="12"/>
  <c r="E149" i="5" l="1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AG149" i="5"/>
  <c r="AH149" i="5"/>
  <c r="AI149" i="5"/>
  <c r="AJ149" i="5"/>
  <c r="AK149" i="5"/>
  <c r="AL149" i="5"/>
  <c r="AM149" i="5"/>
  <c r="AN149" i="5"/>
  <c r="AO149" i="5"/>
  <c r="AP149" i="5"/>
  <c r="AQ149" i="5"/>
  <c r="AR149" i="5"/>
  <c r="AS149" i="5"/>
  <c r="AT149" i="5"/>
  <c r="AU149" i="5"/>
  <c r="AV149" i="5"/>
  <c r="AW149" i="5"/>
  <c r="AX149" i="5"/>
  <c r="AY149" i="5"/>
  <c r="AZ149" i="5"/>
  <c r="BA149" i="5"/>
  <c r="BB149" i="5"/>
  <c r="BC149" i="5"/>
  <c r="BD149" i="5"/>
  <c r="BE149" i="5"/>
  <c r="BF149" i="5"/>
  <c r="BG149" i="5"/>
  <c r="BH149" i="5"/>
  <c r="BI149" i="5"/>
  <c r="BJ149" i="5"/>
  <c r="BK149" i="5"/>
  <c r="BL149" i="5"/>
  <c r="BM149" i="5"/>
  <c r="BN149" i="5"/>
  <c r="BO149" i="5"/>
  <c r="BP149" i="5"/>
  <c r="BQ149" i="5"/>
  <c r="BR149" i="5"/>
  <c r="BS149" i="5"/>
  <c r="BT149" i="5"/>
  <c r="BU149" i="5"/>
  <c r="BV149" i="5"/>
  <c r="BW149" i="5"/>
  <c r="BX149" i="5"/>
  <c r="BY149" i="5"/>
  <c r="BZ149" i="5"/>
  <c r="CA149" i="5"/>
  <c r="CB149" i="5"/>
  <c r="CC149" i="5"/>
  <c r="CD149" i="5"/>
  <c r="CE149" i="5"/>
  <c r="CF149" i="5"/>
  <c r="CG149" i="5"/>
  <c r="CH149" i="5"/>
  <c r="CI149" i="5"/>
  <c r="CJ149" i="5"/>
  <c r="CK149" i="5"/>
  <c r="CL149" i="5"/>
  <c r="CM149" i="5"/>
  <c r="CN149" i="5"/>
  <c r="CO149" i="5"/>
  <c r="CP149" i="5"/>
  <c r="CQ149" i="5"/>
  <c r="CR149" i="5"/>
  <c r="CS149" i="5"/>
  <c r="CT149" i="5"/>
  <c r="CU149" i="5"/>
  <c r="CV149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AJ150" i="5"/>
  <c r="AK150" i="5"/>
  <c r="AL150" i="5"/>
  <c r="AM150" i="5"/>
  <c r="AN150" i="5"/>
  <c r="AO150" i="5"/>
  <c r="AP150" i="5"/>
  <c r="AQ150" i="5"/>
  <c r="AR150" i="5"/>
  <c r="AS150" i="5"/>
  <c r="AT150" i="5"/>
  <c r="AU150" i="5"/>
  <c r="AV150" i="5"/>
  <c r="AW150" i="5"/>
  <c r="AX150" i="5"/>
  <c r="AY150" i="5"/>
  <c r="AZ150" i="5"/>
  <c r="BA150" i="5"/>
  <c r="BB150" i="5"/>
  <c r="BC150" i="5"/>
  <c r="BD150" i="5"/>
  <c r="BE150" i="5"/>
  <c r="BF150" i="5"/>
  <c r="BG150" i="5"/>
  <c r="BH150" i="5"/>
  <c r="BI150" i="5"/>
  <c r="BJ150" i="5"/>
  <c r="BK150" i="5"/>
  <c r="BL150" i="5"/>
  <c r="BM150" i="5"/>
  <c r="BN150" i="5"/>
  <c r="BO150" i="5"/>
  <c r="BP150" i="5"/>
  <c r="BQ150" i="5"/>
  <c r="BR150" i="5"/>
  <c r="BS150" i="5"/>
  <c r="BT150" i="5"/>
  <c r="BU150" i="5"/>
  <c r="BV150" i="5"/>
  <c r="BW150" i="5"/>
  <c r="BX150" i="5"/>
  <c r="BY150" i="5"/>
  <c r="BZ150" i="5"/>
  <c r="CA150" i="5"/>
  <c r="CB150" i="5"/>
  <c r="CC150" i="5"/>
  <c r="CD150" i="5"/>
  <c r="CE150" i="5"/>
  <c r="CF150" i="5"/>
  <c r="CG150" i="5"/>
  <c r="CH150" i="5"/>
  <c r="CI150" i="5"/>
  <c r="CJ150" i="5"/>
  <c r="CK150" i="5"/>
  <c r="CL150" i="5"/>
  <c r="CM150" i="5"/>
  <c r="CN150" i="5"/>
  <c r="CO150" i="5"/>
  <c r="CP150" i="5"/>
  <c r="CQ150" i="5"/>
  <c r="CR150" i="5"/>
  <c r="CS150" i="5"/>
  <c r="CT150" i="5"/>
  <c r="CU150" i="5"/>
  <c r="CV150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AG151" i="5"/>
  <c r="AH151" i="5"/>
  <c r="AI151" i="5"/>
  <c r="AJ151" i="5"/>
  <c r="AK151" i="5"/>
  <c r="AL151" i="5"/>
  <c r="AM151" i="5"/>
  <c r="AN151" i="5"/>
  <c r="AO151" i="5"/>
  <c r="AP151" i="5"/>
  <c r="AQ151" i="5"/>
  <c r="AR151" i="5"/>
  <c r="AS151" i="5"/>
  <c r="AT151" i="5"/>
  <c r="AU151" i="5"/>
  <c r="AV151" i="5"/>
  <c r="AW151" i="5"/>
  <c r="AX151" i="5"/>
  <c r="AY151" i="5"/>
  <c r="AZ151" i="5"/>
  <c r="BA151" i="5"/>
  <c r="BB151" i="5"/>
  <c r="BC151" i="5"/>
  <c r="BD151" i="5"/>
  <c r="BE151" i="5"/>
  <c r="BF151" i="5"/>
  <c r="BG151" i="5"/>
  <c r="BH151" i="5"/>
  <c r="BI151" i="5"/>
  <c r="BJ151" i="5"/>
  <c r="BK151" i="5"/>
  <c r="BL151" i="5"/>
  <c r="BM151" i="5"/>
  <c r="BN151" i="5"/>
  <c r="BO151" i="5"/>
  <c r="BP151" i="5"/>
  <c r="BQ151" i="5"/>
  <c r="BR151" i="5"/>
  <c r="BS151" i="5"/>
  <c r="BT151" i="5"/>
  <c r="BU151" i="5"/>
  <c r="BV151" i="5"/>
  <c r="BW151" i="5"/>
  <c r="BX151" i="5"/>
  <c r="BY151" i="5"/>
  <c r="BZ151" i="5"/>
  <c r="CA151" i="5"/>
  <c r="CB151" i="5"/>
  <c r="CC151" i="5"/>
  <c r="CD151" i="5"/>
  <c r="CE151" i="5"/>
  <c r="CF151" i="5"/>
  <c r="CG151" i="5"/>
  <c r="CH151" i="5"/>
  <c r="CI151" i="5"/>
  <c r="CJ151" i="5"/>
  <c r="CK151" i="5"/>
  <c r="CL151" i="5"/>
  <c r="CM151" i="5"/>
  <c r="CN151" i="5"/>
  <c r="CO151" i="5"/>
  <c r="CP151" i="5"/>
  <c r="CQ151" i="5"/>
  <c r="CR151" i="5"/>
  <c r="CS151" i="5"/>
  <c r="CT151" i="5"/>
  <c r="CU151" i="5"/>
  <c r="CV151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AJ152" i="5"/>
  <c r="AK152" i="5"/>
  <c r="AL152" i="5"/>
  <c r="AM152" i="5"/>
  <c r="AN152" i="5"/>
  <c r="AO152" i="5"/>
  <c r="AP152" i="5"/>
  <c r="AQ152" i="5"/>
  <c r="AR152" i="5"/>
  <c r="AS152" i="5"/>
  <c r="AT152" i="5"/>
  <c r="AU152" i="5"/>
  <c r="AV152" i="5"/>
  <c r="AW152" i="5"/>
  <c r="AX152" i="5"/>
  <c r="AY152" i="5"/>
  <c r="AZ152" i="5"/>
  <c r="BA152" i="5"/>
  <c r="BB152" i="5"/>
  <c r="BC152" i="5"/>
  <c r="BD152" i="5"/>
  <c r="BE152" i="5"/>
  <c r="BF152" i="5"/>
  <c r="BG152" i="5"/>
  <c r="BH152" i="5"/>
  <c r="BI152" i="5"/>
  <c r="BJ152" i="5"/>
  <c r="BK152" i="5"/>
  <c r="BL152" i="5"/>
  <c r="BM152" i="5"/>
  <c r="BN152" i="5"/>
  <c r="BO152" i="5"/>
  <c r="BP152" i="5"/>
  <c r="BQ152" i="5"/>
  <c r="BR152" i="5"/>
  <c r="BS152" i="5"/>
  <c r="BT152" i="5"/>
  <c r="BU152" i="5"/>
  <c r="BV152" i="5"/>
  <c r="BW152" i="5"/>
  <c r="BX152" i="5"/>
  <c r="BY152" i="5"/>
  <c r="BZ152" i="5"/>
  <c r="CA152" i="5"/>
  <c r="CB152" i="5"/>
  <c r="CC152" i="5"/>
  <c r="CD152" i="5"/>
  <c r="CE152" i="5"/>
  <c r="CF152" i="5"/>
  <c r="CG152" i="5"/>
  <c r="CH152" i="5"/>
  <c r="CI152" i="5"/>
  <c r="CJ152" i="5"/>
  <c r="CK152" i="5"/>
  <c r="CL152" i="5"/>
  <c r="CM152" i="5"/>
  <c r="CN152" i="5"/>
  <c r="CO152" i="5"/>
  <c r="CP152" i="5"/>
  <c r="CQ152" i="5"/>
  <c r="CR152" i="5"/>
  <c r="CS152" i="5"/>
  <c r="CT152" i="5"/>
  <c r="CU152" i="5"/>
  <c r="CV152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AG153" i="5"/>
  <c r="AH153" i="5"/>
  <c r="AI153" i="5"/>
  <c r="AJ153" i="5"/>
  <c r="AK153" i="5"/>
  <c r="AL153" i="5"/>
  <c r="AM153" i="5"/>
  <c r="AN153" i="5"/>
  <c r="AO153" i="5"/>
  <c r="AP153" i="5"/>
  <c r="AQ153" i="5"/>
  <c r="AR153" i="5"/>
  <c r="AS153" i="5"/>
  <c r="AT153" i="5"/>
  <c r="AU153" i="5"/>
  <c r="AV153" i="5"/>
  <c r="AW153" i="5"/>
  <c r="AX153" i="5"/>
  <c r="AY153" i="5"/>
  <c r="AZ153" i="5"/>
  <c r="BA153" i="5"/>
  <c r="BB153" i="5"/>
  <c r="BC153" i="5"/>
  <c r="BD153" i="5"/>
  <c r="BE153" i="5"/>
  <c r="BF153" i="5"/>
  <c r="BG153" i="5"/>
  <c r="BH153" i="5"/>
  <c r="BI153" i="5"/>
  <c r="BJ153" i="5"/>
  <c r="BK153" i="5"/>
  <c r="BL153" i="5"/>
  <c r="BM153" i="5"/>
  <c r="BN153" i="5"/>
  <c r="BO153" i="5"/>
  <c r="BP153" i="5"/>
  <c r="BQ153" i="5"/>
  <c r="BR153" i="5"/>
  <c r="BS153" i="5"/>
  <c r="BT153" i="5"/>
  <c r="BU153" i="5"/>
  <c r="BV153" i="5"/>
  <c r="BW153" i="5"/>
  <c r="BX153" i="5"/>
  <c r="BY153" i="5"/>
  <c r="BZ153" i="5"/>
  <c r="CA153" i="5"/>
  <c r="CB153" i="5"/>
  <c r="CC153" i="5"/>
  <c r="CD153" i="5"/>
  <c r="CE153" i="5"/>
  <c r="CF153" i="5"/>
  <c r="CG153" i="5"/>
  <c r="CH153" i="5"/>
  <c r="CI153" i="5"/>
  <c r="CJ153" i="5"/>
  <c r="CK153" i="5"/>
  <c r="CL153" i="5"/>
  <c r="CM153" i="5"/>
  <c r="CN153" i="5"/>
  <c r="CO153" i="5"/>
  <c r="CP153" i="5"/>
  <c r="CQ153" i="5"/>
  <c r="CR153" i="5"/>
  <c r="CS153" i="5"/>
  <c r="CT153" i="5"/>
  <c r="CU153" i="5"/>
  <c r="CV153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AJ154" i="5"/>
  <c r="AK154" i="5"/>
  <c r="AL154" i="5"/>
  <c r="AM154" i="5"/>
  <c r="AN154" i="5"/>
  <c r="AO154" i="5"/>
  <c r="AP154" i="5"/>
  <c r="AQ154" i="5"/>
  <c r="AR154" i="5"/>
  <c r="AS154" i="5"/>
  <c r="AT154" i="5"/>
  <c r="AU154" i="5"/>
  <c r="AV154" i="5"/>
  <c r="AW154" i="5"/>
  <c r="AX154" i="5"/>
  <c r="AY154" i="5"/>
  <c r="AZ154" i="5"/>
  <c r="BA154" i="5"/>
  <c r="BB154" i="5"/>
  <c r="BC154" i="5"/>
  <c r="BD154" i="5"/>
  <c r="BE154" i="5"/>
  <c r="BF154" i="5"/>
  <c r="BG154" i="5"/>
  <c r="BH154" i="5"/>
  <c r="BI154" i="5"/>
  <c r="BJ154" i="5"/>
  <c r="BK154" i="5"/>
  <c r="BL154" i="5"/>
  <c r="BM154" i="5"/>
  <c r="BN154" i="5"/>
  <c r="BO154" i="5"/>
  <c r="BP154" i="5"/>
  <c r="BQ154" i="5"/>
  <c r="BR154" i="5"/>
  <c r="BS154" i="5"/>
  <c r="BT154" i="5"/>
  <c r="BU154" i="5"/>
  <c r="BV154" i="5"/>
  <c r="BW154" i="5"/>
  <c r="BX154" i="5"/>
  <c r="BY154" i="5"/>
  <c r="BZ154" i="5"/>
  <c r="CA154" i="5"/>
  <c r="CB154" i="5"/>
  <c r="CC154" i="5"/>
  <c r="CD154" i="5"/>
  <c r="CE154" i="5"/>
  <c r="CF154" i="5"/>
  <c r="CG154" i="5"/>
  <c r="CH154" i="5"/>
  <c r="CI154" i="5"/>
  <c r="CJ154" i="5"/>
  <c r="CK154" i="5"/>
  <c r="CL154" i="5"/>
  <c r="CM154" i="5"/>
  <c r="CN154" i="5"/>
  <c r="CO154" i="5"/>
  <c r="CP154" i="5"/>
  <c r="CQ154" i="5"/>
  <c r="CR154" i="5"/>
  <c r="CS154" i="5"/>
  <c r="CT154" i="5"/>
  <c r="CU154" i="5"/>
  <c r="CV154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AG155" i="5"/>
  <c r="AH155" i="5"/>
  <c r="AI155" i="5"/>
  <c r="AJ155" i="5"/>
  <c r="AK155" i="5"/>
  <c r="AL155" i="5"/>
  <c r="AM155" i="5"/>
  <c r="AN155" i="5"/>
  <c r="AO155" i="5"/>
  <c r="AP155" i="5"/>
  <c r="AQ155" i="5"/>
  <c r="AR155" i="5"/>
  <c r="AS155" i="5"/>
  <c r="AT155" i="5"/>
  <c r="AU155" i="5"/>
  <c r="AV155" i="5"/>
  <c r="AW155" i="5"/>
  <c r="AX155" i="5"/>
  <c r="AY155" i="5"/>
  <c r="AZ155" i="5"/>
  <c r="BA155" i="5"/>
  <c r="BB155" i="5"/>
  <c r="BC155" i="5"/>
  <c r="BD155" i="5"/>
  <c r="BE155" i="5"/>
  <c r="BF155" i="5"/>
  <c r="BG155" i="5"/>
  <c r="BH155" i="5"/>
  <c r="BI155" i="5"/>
  <c r="BJ155" i="5"/>
  <c r="BK155" i="5"/>
  <c r="BL155" i="5"/>
  <c r="BM155" i="5"/>
  <c r="BN155" i="5"/>
  <c r="BO155" i="5"/>
  <c r="BP155" i="5"/>
  <c r="BQ155" i="5"/>
  <c r="BR155" i="5"/>
  <c r="BS155" i="5"/>
  <c r="BT155" i="5"/>
  <c r="BU155" i="5"/>
  <c r="BV155" i="5"/>
  <c r="BW155" i="5"/>
  <c r="BX155" i="5"/>
  <c r="BY155" i="5"/>
  <c r="BZ155" i="5"/>
  <c r="CA155" i="5"/>
  <c r="CB155" i="5"/>
  <c r="CC155" i="5"/>
  <c r="CD155" i="5"/>
  <c r="CE155" i="5"/>
  <c r="CF155" i="5"/>
  <c r="CG155" i="5"/>
  <c r="CH155" i="5"/>
  <c r="CI155" i="5"/>
  <c r="CJ155" i="5"/>
  <c r="CK155" i="5"/>
  <c r="CL155" i="5"/>
  <c r="CM155" i="5"/>
  <c r="CN155" i="5"/>
  <c r="CO155" i="5"/>
  <c r="CP155" i="5"/>
  <c r="CQ155" i="5"/>
  <c r="CR155" i="5"/>
  <c r="CS155" i="5"/>
  <c r="CT155" i="5"/>
  <c r="CU155" i="5"/>
  <c r="CV155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AJ156" i="5"/>
  <c r="AK156" i="5"/>
  <c r="AL156" i="5"/>
  <c r="AM156" i="5"/>
  <c r="AN156" i="5"/>
  <c r="AO156" i="5"/>
  <c r="AP156" i="5"/>
  <c r="AQ156" i="5"/>
  <c r="AR156" i="5"/>
  <c r="AS156" i="5"/>
  <c r="AT156" i="5"/>
  <c r="AU156" i="5"/>
  <c r="AV156" i="5"/>
  <c r="AW156" i="5"/>
  <c r="AX156" i="5"/>
  <c r="AY156" i="5"/>
  <c r="AZ156" i="5"/>
  <c r="BA156" i="5"/>
  <c r="BB156" i="5"/>
  <c r="BC156" i="5"/>
  <c r="BD156" i="5"/>
  <c r="BE156" i="5"/>
  <c r="BF156" i="5"/>
  <c r="BG156" i="5"/>
  <c r="BH156" i="5"/>
  <c r="BI156" i="5"/>
  <c r="BJ156" i="5"/>
  <c r="BK156" i="5"/>
  <c r="BL156" i="5"/>
  <c r="BM156" i="5"/>
  <c r="BN156" i="5"/>
  <c r="BO156" i="5"/>
  <c r="BP156" i="5"/>
  <c r="BQ156" i="5"/>
  <c r="BR156" i="5"/>
  <c r="BS156" i="5"/>
  <c r="BT156" i="5"/>
  <c r="BU156" i="5"/>
  <c r="BV156" i="5"/>
  <c r="BW156" i="5"/>
  <c r="BX156" i="5"/>
  <c r="BY156" i="5"/>
  <c r="BZ156" i="5"/>
  <c r="CA156" i="5"/>
  <c r="CB156" i="5"/>
  <c r="CC156" i="5"/>
  <c r="CD156" i="5"/>
  <c r="CE156" i="5"/>
  <c r="CF156" i="5"/>
  <c r="CG156" i="5"/>
  <c r="CH156" i="5"/>
  <c r="CI156" i="5"/>
  <c r="CJ156" i="5"/>
  <c r="CK156" i="5"/>
  <c r="CL156" i="5"/>
  <c r="CM156" i="5"/>
  <c r="CN156" i="5"/>
  <c r="CO156" i="5"/>
  <c r="CP156" i="5"/>
  <c r="CQ156" i="5"/>
  <c r="CR156" i="5"/>
  <c r="CS156" i="5"/>
  <c r="CT156" i="5"/>
  <c r="CU156" i="5"/>
  <c r="CV156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AG157" i="5"/>
  <c r="AH157" i="5"/>
  <c r="AI157" i="5"/>
  <c r="AJ157" i="5"/>
  <c r="AK157" i="5"/>
  <c r="AL157" i="5"/>
  <c r="AM157" i="5"/>
  <c r="AN157" i="5"/>
  <c r="AO157" i="5"/>
  <c r="AP157" i="5"/>
  <c r="AQ157" i="5"/>
  <c r="AR157" i="5"/>
  <c r="AS157" i="5"/>
  <c r="AT157" i="5"/>
  <c r="AU157" i="5"/>
  <c r="AV157" i="5"/>
  <c r="AW157" i="5"/>
  <c r="AX157" i="5"/>
  <c r="AY157" i="5"/>
  <c r="AZ157" i="5"/>
  <c r="BA157" i="5"/>
  <c r="BB157" i="5"/>
  <c r="BC157" i="5"/>
  <c r="BD157" i="5"/>
  <c r="BE157" i="5"/>
  <c r="BF157" i="5"/>
  <c r="BG157" i="5"/>
  <c r="BH157" i="5"/>
  <c r="BI157" i="5"/>
  <c r="BJ157" i="5"/>
  <c r="BK157" i="5"/>
  <c r="BL157" i="5"/>
  <c r="BM157" i="5"/>
  <c r="BN157" i="5"/>
  <c r="BO157" i="5"/>
  <c r="BP157" i="5"/>
  <c r="BQ157" i="5"/>
  <c r="BR157" i="5"/>
  <c r="BS157" i="5"/>
  <c r="BT157" i="5"/>
  <c r="BU157" i="5"/>
  <c r="BV157" i="5"/>
  <c r="BW157" i="5"/>
  <c r="BX157" i="5"/>
  <c r="BY157" i="5"/>
  <c r="BZ157" i="5"/>
  <c r="CA157" i="5"/>
  <c r="CB157" i="5"/>
  <c r="CC157" i="5"/>
  <c r="CD157" i="5"/>
  <c r="CE157" i="5"/>
  <c r="CF157" i="5"/>
  <c r="CG157" i="5"/>
  <c r="CH157" i="5"/>
  <c r="CI157" i="5"/>
  <c r="CJ157" i="5"/>
  <c r="CK157" i="5"/>
  <c r="CL157" i="5"/>
  <c r="CM157" i="5"/>
  <c r="CN157" i="5"/>
  <c r="CO157" i="5"/>
  <c r="CP157" i="5"/>
  <c r="CQ157" i="5"/>
  <c r="CR157" i="5"/>
  <c r="CS157" i="5"/>
  <c r="CT157" i="5"/>
  <c r="CU157" i="5"/>
  <c r="CV157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AJ158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W158" i="5"/>
  <c r="AX158" i="5"/>
  <c r="AY158" i="5"/>
  <c r="AZ158" i="5"/>
  <c r="BA158" i="5"/>
  <c r="BB158" i="5"/>
  <c r="BC158" i="5"/>
  <c r="BD158" i="5"/>
  <c r="BE158" i="5"/>
  <c r="BF158" i="5"/>
  <c r="BG158" i="5"/>
  <c r="BH158" i="5"/>
  <c r="BI158" i="5"/>
  <c r="BJ158" i="5"/>
  <c r="BK158" i="5"/>
  <c r="BL158" i="5"/>
  <c r="BM158" i="5"/>
  <c r="BN158" i="5"/>
  <c r="BO158" i="5"/>
  <c r="BP158" i="5"/>
  <c r="BQ158" i="5"/>
  <c r="BR158" i="5"/>
  <c r="BS158" i="5"/>
  <c r="BT158" i="5"/>
  <c r="BU158" i="5"/>
  <c r="BV158" i="5"/>
  <c r="BW158" i="5"/>
  <c r="BX158" i="5"/>
  <c r="BY158" i="5"/>
  <c r="BZ158" i="5"/>
  <c r="CA158" i="5"/>
  <c r="CB158" i="5"/>
  <c r="CC158" i="5"/>
  <c r="CD158" i="5"/>
  <c r="CE158" i="5"/>
  <c r="CF158" i="5"/>
  <c r="CG158" i="5"/>
  <c r="CH158" i="5"/>
  <c r="CI158" i="5"/>
  <c r="CJ158" i="5"/>
  <c r="CK158" i="5"/>
  <c r="CL158" i="5"/>
  <c r="CM158" i="5"/>
  <c r="CN158" i="5"/>
  <c r="CO158" i="5"/>
  <c r="CP158" i="5"/>
  <c r="CQ158" i="5"/>
  <c r="CR158" i="5"/>
  <c r="CS158" i="5"/>
  <c r="CT158" i="5"/>
  <c r="CU158" i="5"/>
  <c r="CV158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AG159" i="5"/>
  <c r="AH159" i="5"/>
  <c r="AI159" i="5"/>
  <c r="AJ159" i="5"/>
  <c r="AK159" i="5"/>
  <c r="AL159" i="5"/>
  <c r="AM159" i="5"/>
  <c r="AN159" i="5"/>
  <c r="AO159" i="5"/>
  <c r="AP159" i="5"/>
  <c r="AQ159" i="5"/>
  <c r="AR159" i="5"/>
  <c r="AS159" i="5"/>
  <c r="AT159" i="5"/>
  <c r="AU159" i="5"/>
  <c r="AV159" i="5"/>
  <c r="AW159" i="5"/>
  <c r="AX159" i="5"/>
  <c r="AY159" i="5"/>
  <c r="AZ159" i="5"/>
  <c r="BA159" i="5"/>
  <c r="BB159" i="5"/>
  <c r="BC159" i="5"/>
  <c r="BD159" i="5"/>
  <c r="BE159" i="5"/>
  <c r="BF159" i="5"/>
  <c r="BG159" i="5"/>
  <c r="BH159" i="5"/>
  <c r="BI159" i="5"/>
  <c r="BJ159" i="5"/>
  <c r="BK159" i="5"/>
  <c r="BL159" i="5"/>
  <c r="BM159" i="5"/>
  <c r="BN159" i="5"/>
  <c r="BO159" i="5"/>
  <c r="BP159" i="5"/>
  <c r="BQ159" i="5"/>
  <c r="BR159" i="5"/>
  <c r="BS159" i="5"/>
  <c r="BT159" i="5"/>
  <c r="BU159" i="5"/>
  <c r="BV159" i="5"/>
  <c r="BW159" i="5"/>
  <c r="BX159" i="5"/>
  <c r="BY159" i="5"/>
  <c r="BZ159" i="5"/>
  <c r="CA159" i="5"/>
  <c r="CB159" i="5"/>
  <c r="CC159" i="5"/>
  <c r="CD159" i="5"/>
  <c r="CE159" i="5"/>
  <c r="CF159" i="5"/>
  <c r="CG159" i="5"/>
  <c r="CH159" i="5"/>
  <c r="CI159" i="5"/>
  <c r="CJ159" i="5"/>
  <c r="CK159" i="5"/>
  <c r="CL159" i="5"/>
  <c r="CM159" i="5"/>
  <c r="CN159" i="5"/>
  <c r="CO159" i="5"/>
  <c r="CP159" i="5"/>
  <c r="CQ159" i="5"/>
  <c r="CR159" i="5"/>
  <c r="CS159" i="5"/>
  <c r="CT159" i="5"/>
  <c r="CU159" i="5"/>
  <c r="CV159" i="5"/>
  <c r="E147" i="9"/>
  <c r="F147" i="9"/>
  <c r="G147" i="9"/>
  <c r="H147" i="9"/>
  <c r="I147" i="9"/>
  <c r="J147" i="9"/>
  <c r="K147" i="9"/>
  <c r="L147" i="9"/>
  <c r="M147" i="9"/>
  <c r="N147" i="9"/>
  <c r="O147" i="9"/>
  <c r="P147" i="9"/>
  <c r="Q147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AY147" i="9"/>
  <c r="AZ147" i="9"/>
  <c r="BA147" i="9"/>
  <c r="BB147" i="9"/>
  <c r="BC147" i="9"/>
  <c r="BD147" i="9"/>
  <c r="BE147" i="9"/>
  <c r="BF147" i="9"/>
  <c r="BG147" i="9"/>
  <c r="BH147" i="9"/>
  <c r="E148" i="9"/>
  <c r="F148" i="9"/>
  <c r="G148" i="9"/>
  <c r="H148" i="9"/>
  <c r="I148" i="9"/>
  <c r="J148" i="9"/>
  <c r="K148" i="9"/>
  <c r="L148" i="9"/>
  <c r="M148" i="9"/>
  <c r="N148" i="9"/>
  <c r="O148" i="9"/>
  <c r="P148" i="9"/>
  <c r="Q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AY148" i="9"/>
  <c r="AZ148" i="9"/>
  <c r="BA148" i="9"/>
  <c r="BB148" i="9"/>
  <c r="BC148" i="9"/>
  <c r="BD148" i="9"/>
  <c r="BE148" i="9"/>
  <c r="BF148" i="9"/>
  <c r="BG148" i="9"/>
  <c r="BH148" i="9"/>
  <c r="E149" i="9"/>
  <c r="F149" i="9"/>
  <c r="G149" i="9"/>
  <c r="H149" i="9"/>
  <c r="I149" i="9"/>
  <c r="J149" i="9"/>
  <c r="K149" i="9"/>
  <c r="L149" i="9"/>
  <c r="M149" i="9"/>
  <c r="N149" i="9"/>
  <c r="O149" i="9"/>
  <c r="P149" i="9"/>
  <c r="Q149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AY149" i="9"/>
  <c r="AZ149" i="9"/>
  <c r="BA149" i="9"/>
  <c r="BB149" i="9"/>
  <c r="BC149" i="9"/>
  <c r="BD149" i="9"/>
  <c r="BE149" i="9"/>
  <c r="BF149" i="9"/>
  <c r="BG149" i="9"/>
  <c r="BH149" i="9"/>
  <c r="E150" i="9"/>
  <c r="F150" i="9"/>
  <c r="G150" i="9"/>
  <c r="H150" i="9"/>
  <c r="I150" i="9"/>
  <c r="J150" i="9"/>
  <c r="K150" i="9"/>
  <c r="L150" i="9"/>
  <c r="M150" i="9"/>
  <c r="N150" i="9"/>
  <c r="O150" i="9"/>
  <c r="P150" i="9"/>
  <c r="Q150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AY150" i="9"/>
  <c r="AZ150" i="9"/>
  <c r="BA150" i="9"/>
  <c r="BB150" i="9"/>
  <c r="BC150" i="9"/>
  <c r="BD150" i="9"/>
  <c r="BE150" i="9"/>
  <c r="BF150" i="9"/>
  <c r="BG150" i="9"/>
  <c r="BH150" i="9"/>
  <c r="E151" i="9"/>
  <c r="F151" i="9"/>
  <c r="G151" i="9"/>
  <c r="H151" i="9"/>
  <c r="I151" i="9"/>
  <c r="J151" i="9"/>
  <c r="K151" i="9"/>
  <c r="L151" i="9"/>
  <c r="M151" i="9"/>
  <c r="N151" i="9"/>
  <c r="O151" i="9"/>
  <c r="P151" i="9"/>
  <c r="Q151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AY151" i="9"/>
  <c r="AZ151" i="9"/>
  <c r="BA151" i="9"/>
  <c r="BB151" i="9"/>
  <c r="BC151" i="9"/>
  <c r="BD151" i="9"/>
  <c r="BE151" i="9"/>
  <c r="BF151" i="9"/>
  <c r="BG151" i="9"/>
  <c r="BH151" i="9"/>
  <c r="E152" i="9"/>
  <c r="F152" i="9"/>
  <c r="G152" i="9"/>
  <c r="H152" i="9"/>
  <c r="I152" i="9"/>
  <c r="J152" i="9"/>
  <c r="K152" i="9"/>
  <c r="L152" i="9"/>
  <c r="M152" i="9"/>
  <c r="N152" i="9"/>
  <c r="O152" i="9"/>
  <c r="P152" i="9"/>
  <c r="Q152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AY152" i="9"/>
  <c r="AZ152" i="9"/>
  <c r="BA152" i="9"/>
  <c r="BB152" i="9"/>
  <c r="BC152" i="9"/>
  <c r="BD152" i="9"/>
  <c r="BE152" i="9"/>
  <c r="BF152" i="9"/>
  <c r="BG152" i="9"/>
  <c r="BH152" i="9"/>
  <c r="E153" i="9"/>
  <c r="F153" i="9"/>
  <c r="G153" i="9"/>
  <c r="H153" i="9"/>
  <c r="I153" i="9"/>
  <c r="J153" i="9"/>
  <c r="K153" i="9"/>
  <c r="L153" i="9"/>
  <c r="M153" i="9"/>
  <c r="N153" i="9"/>
  <c r="O153" i="9"/>
  <c r="P153" i="9"/>
  <c r="Q153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AY153" i="9"/>
  <c r="AZ153" i="9"/>
  <c r="BA153" i="9"/>
  <c r="BB153" i="9"/>
  <c r="BC153" i="9"/>
  <c r="BD153" i="9"/>
  <c r="BE153" i="9"/>
  <c r="BF153" i="9"/>
  <c r="BG153" i="9"/>
  <c r="BH153" i="9"/>
  <c r="E154" i="9"/>
  <c r="F154" i="9"/>
  <c r="G154" i="9"/>
  <c r="H154" i="9"/>
  <c r="I154" i="9"/>
  <c r="J154" i="9"/>
  <c r="K154" i="9"/>
  <c r="L154" i="9"/>
  <c r="M154" i="9"/>
  <c r="N154" i="9"/>
  <c r="O154" i="9"/>
  <c r="P154" i="9"/>
  <c r="Q154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AY154" i="9"/>
  <c r="AZ154" i="9"/>
  <c r="BA154" i="9"/>
  <c r="BB154" i="9"/>
  <c r="BC154" i="9"/>
  <c r="BD154" i="9"/>
  <c r="BE154" i="9"/>
  <c r="BF154" i="9"/>
  <c r="BG154" i="9"/>
  <c r="BH154" i="9"/>
  <c r="E155" i="9"/>
  <c r="F155" i="9"/>
  <c r="G155" i="9"/>
  <c r="H155" i="9"/>
  <c r="I155" i="9"/>
  <c r="J155" i="9"/>
  <c r="K155" i="9"/>
  <c r="L155" i="9"/>
  <c r="M155" i="9"/>
  <c r="N155" i="9"/>
  <c r="O155" i="9"/>
  <c r="P155" i="9"/>
  <c r="Q155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AY155" i="9"/>
  <c r="AZ155" i="9"/>
  <c r="BA155" i="9"/>
  <c r="BB155" i="9"/>
  <c r="BC155" i="9"/>
  <c r="BD155" i="9"/>
  <c r="BE155" i="9"/>
  <c r="BF155" i="9"/>
  <c r="BG155" i="9"/>
  <c r="BH155" i="9"/>
  <c r="E156" i="9"/>
  <c r="F156" i="9"/>
  <c r="G156" i="9"/>
  <c r="H156" i="9"/>
  <c r="I156" i="9"/>
  <c r="J156" i="9"/>
  <c r="K156" i="9"/>
  <c r="L156" i="9"/>
  <c r="M156" i="9"/>
  <c r="N156" i="9"/>
  <c r="O156" i="9"/>
  <c r="P156" i="9"/>
  <c r="Q156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AY156" i="9"/>
  <c r="AZ156" i="9"/>
  <c r="BA156" i="9"/>
  <c r="BB156" i="9"/>
  <c r="BC156" i="9"/>
  <c r="BD156" i="9"/>
  <c r="BE156" i="9"/>
  <c r="BF156" i="9"/>
  <c r="BG156" i="9"/>
  <c r="BH156" i="9"/>
  <c r="E157" i="9"/>
  <c r="F157" i="9"/>
  <c r="G157" i="9"/>
  <c r="H157" i="9"/>
  <c r="I157" i="9"/>
  <c r="J157" i="9"/>
  <c r="K157" i="9"/>
  <c r="L157" i="9"/>
  <c r="M157" i="9"/>
  <c r="N157" i="9"/>
  <c r="O157" i="9"/>
  <c r="P157" i="9"/>
  <c r="Q157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AY157" i="9"/>
  <c r="AZ157" i="9"/>
  <c r="BA157" i="9"/>
  <c r="BB157" i="9"/>
  <c r="BC157" i="9"/>
  <c r="BD157" i="9"/>
  <c r="BE157" i="9"/>
  <c r="BF157" i="9"/>
  <c r="BG157" i="9"/>
  <c r="BH157" i="9"/>
  <c r="E158" i="9"/>
  <c r="F158" i="9"/>
  <c r="G158" i="9"/>
  <c r="H158" i="9"/>
  <c r="I158" i="9"/>
  <c r="J158" i="9"/>
  <c r="K158" i="9"/>
  <c r="L158" i="9"/>
  <c r="M158" i="9"/>
  <c r="N158" i="9"/>
  <c r="O158" i="9"/>
  <c r="P158" i="9"/>
  <c r="Q158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AY158" i="9"/>
  <c r="AZ158" i="9"/>
  <c r="BA158" i="9"/>
  <c r="BB158" i="9"/>
  <c r="BC158" i="9"/>
  <c r="BD158" i="9"/>
  <c r="BE158" i="9"/>
  <c r="BF158" i="9"/>
  <c r="BG158" i="9"/>
  <c r="BH158" i="9"/>
  <c r="E159" i="9"/>
  <c r="F159" i="9"/>
  <c r="G159" i="9"/>
  <c r="H159" i="9"/>
  <c r="I159" i="9"/>
  <c r="J159" i="9"/>
  <c r="K159" i="9"/>
  <c r="L159" i="9"/>
  <c r="M159" i="9"/>
  <c r="N159" i="9"/>
  <c r="O159" i="9"/>
  <c r="P159" i="9"/>
  <c r="Q159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AY159" i="9"/>
  <c r="AZ159" i="9"/>
  <c r="BA159" i="9"/>
  <c r="BB159" i="9"/>
  <c r="BC159" i="9"/>
  <c r="BD159" i="9"/>
  <c r="BE159" i="9"/>
  <c r="BF159" i="9"/>
  <c r="BG159" i="9"/>
  <c r="BH159" i="9"/>
  <c r="BJ151" i="9" l="1"/>
  <c r="BJ147" i="9"/>
  <c r="BJ158" i="9"/>
  <c r="BJ159" i="9"/>
  <c r="BJ155" i="9"/>
  <c r="BJ156" i="9"/>
  <c r="BJ152" i="9"/>
  <c r="BJ148" i="9"/>
  <c r="BJ157" i="9"/>
  <c r="BJ153" i="9"/>
  <c r="BJ149" i="9"/>
  <c r="BJ154" i="9"/>
  <c r="BJ150" i="9"/>
  <c r="CX313" i="1"/>
  <c r="CY313" i="1"/>
  <c r="CX314" i="1"/>
  <c r="CY314" i="1"/>
  <c r="CX315" i="1"/>
  <c r="CY315" i="1"/>
  <c r="CX316" i="1"/>
  <c r="CY316" i="1"/>
  <c r="CX317" i="1"/>
  <c r="CY317" i="1"/>
  <c r="CX318" i="1"/>
  <c r="CY318" i="1"/>
  <c r="CX319" i="1"/>
  <c r="CY319" i="1"/>
  <c r="CX320" i="1"/>
  <c r="CY320" i="1"/>
  <c r="CX321" i="1"/>
  <c r="CY321" i="1"/>
  <c r="CX322" i="1"/>
  <c r="CY322" i="1"/>
  <c r="CX323" i="1"/>
  <c r="CY323" i="1"/>
  <c r="CX324" i="1"/>
  <c r="CY324" i="1"/>
  <c r="CX325" i="1"/>
  <c r="CY325" i="1"/>
  <c r="CX326" i="1"/>
  <c r="CY326" i="1"/>
  <c r="CX327" i="1"/>
  <c r="CY327" i="1"/>
  <c r="CX328" i="1"/>
  <c r="CY328" i="1"/>
  <c r="CX329" i="1"/>
  <c r="CY329" i="1"/>
  <c r="CX330" i="1"/>
  <c r="CY330" i="1"/>
  <c r="CX331" i="1"/>
  <c r="CY331" i="1"/>
  <c r="CX332" i="1"/>
  <c r="CY332" i="1"/>
  <c r="CX333" i="1"/>
  <c r="CY333" i="1"/>
  <c r="CX334" i="1"/>
  <c r="CY334" i="1"/>
  <c r="CX335" i="1"/>
  <c r="CY335" i="1"/>
  <c r="CX336" i="1"/>
  <c r="CY336" i="1"/>
  <c r="CX337" i="1"/>
  <c r="CY337" i="1"/>
  <c r="CX338" i="1"/>
  <c r="CY338" i="1"/>
  <c r="CX339" i="1"/>
  <c r="CY339" i="1"/>
  <c r="CX340" i="1"/>
  <c r="CY340" i="1"/>
  <c r="CX341" i="1"/>
  <c r="CY341" i="1"/>
  <c r="CX342" i="1"/>
  <c r="CY342" i="1"/>
  <c r="CX343" i="1"/>
  <c r="CY343" i="1"/>
  <c r="CX344" i="1"/>
  <c r="CY344" i="1"/>
  <c r="CX345" i="1"/>
  <c r="CY345" i="1"/>
  <c r="CX346" i="1"/>
  <c r="CY346" i="1"/>
  <c r="CX347" i="1"/>
  <c r="CY347" i="1"/>
  <c r="CX348" i="1"/>
  <c r="CY348" i="1"/>
  <c r="CX349" i="1"/>
  <c r="CY349" i="1"/>
  <c r="CX350" i="1"/>
  <c r="CY350" i="1"/>
  <c r="CX351" i="1"/>
  <c r="CY351" i="1"/>
  <c r="CX352" i="1"/>
  <c r="CY352" i="1"/>
  <c r="CX353" i="1"/>
  <c r="CY353" i="1"/>
  <c r="CX354" i="1"/>
  <c r="CY354" i="1"/>
  <c r="CX355" i="1"/>
  <c r="CY355" i="1"/>
  <c r="CX356" i="1"/>
  <c r="CY356" i="1"/>
  <c r="CX357" i="1"/>
  <c r="CY357" i="1"/>
  <c r="CX358" i="1"/>
  <c r="CY358" i="1"/>
  <c r="CX359" i="1"/>
  <c r="CY359" i="1"/>
  <c r="CX360" i="1"/>
  <c r="CY360" i="1"/>
  <c r="CX361" i="1"/>
  <c r="CY361" i="1"/>
  <c r="CX362" i="1"/>
  <c r="CY362" i="1"/>
  <c r="CX363" i="1"/>
  <c r="CY363" i="1"/>
  <c r="CX364" i="1"/>
  <c r="CY364" i="1"/>
  <c r="CX365" i="1"/>
  <c r="CY365" i="1"/>
  <c r="CX366" i="1"/>
  <c r="CY366" i="1"/>
  <c r="CX367" i="1"/>
  <c r="CY367" i="1"/>
  <c r="CX368" i="1"/>
  <c r="CY368" i="1"/>
  <c r="CY312" i="1"/>
  <c r="CX312" i="1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/>
  <c r="AY66" i="5"/>
  <c r="AZ66" i="5"/>
  <c r="BA66" i="5"/>
  <c r="BB66" i="5"/>
  <c r="BC66" i="5"/>
  <c r="BD66" i="5"/>
  <c r="BE66" i="5"/>
  <c r="BF66" i="5"/>
  <c r="BG66" i="5"/>
  <c r="BH66" i="5"/>
  <c r="BI66" i="5"/>
  <c r="BJ66" i="5"/>
  <c r="BK66" i="5"/>
  <c r="BL66" i="5"/>
  <c r="BM66" i="5"/>
  <c r="BN66" i="5"/>
  <c r="BO66" i="5"/>
  <c r="BP66" i="5"/>
  <c r="BQ66" i="5"/>
  <c r="BR66" i="5"/>
  <c r="BS66" i="5"/>
  <c r="BT66" i="5"/>
  <c r="BU66" i="5"/>
  <c r="BV66" i="5"/>
  <c r="BW66" i="5"/>
  <c r="BX66" i="5"/>
  <c r="BY66" i="5"/>
  <c r="BZ66" i="5"/>
  <c r="CA66" i="5"/>
  <c r="CB66" i="5"/>
  <c r="CC66" i="5"/>
  <c r="CD66" i="5"/>
  <c r="CE66" i="5"/>
  <c r="CF66" i="5"/>
  <c r="CG66" i="5"/>
  <c r="CH66" i="5"/>
  <c r="CI66" i="5"/>
  <c r="CJ66" i="5"/>
  <c r="CK66" i="5"/>
  <c r="CL66" i="5"/>
  <c r="CM66" i="5"/>
  <c r="CN66" i="5"/>
  <c r="CO66" i="5"/>
  <c r="CP66" i="5"/>
  <c r="CQ66" i="5"/>
  <c r="CR66" i="5"/>
  <c r="CS66" i="5"/>
  <c r="CT66" i="5"/>
  <c r="CU66" i="5"/>
  <c r="CV66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H67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AW67" i="5"/>
  <c r="AX67" i="5"/>
  <c r="AY67" i="5"/>
  <c r="AZ67" i="5"/>
  <c r="BA67" i="5"/>
  <c r="BB67" i="5"/>
  <c r="BC67" i="5"/>
  <c r="BD67" i="5"/>
  <c r="BE67" i="5"/>
  <c r="BF67" i="5"/>
  <c r="BG67" i="5"/>
  <c r="BH67" i="5"/>
  <c r="BI67" i="5"/>
  <c r="BJ67" i="5"/>
  <c r="BK67" i="5"/>
  <c r="BL67" i="5"/>
  <c r="BM67" i="5"/>
  <c r="BN67" i="5"/>
  <c r="BO67" i="5"/>
  <c r="BP67" i="5"/>
  <c r="BQ67" i="5"/>
  <c r="BR67" i="5"/>
  <c r="BS67" i="5"/>
  <c r="BT67" i="5"/>
  <c r="BU67" i="5"/>
  <c r="BV67" i="5"/>
  <c r="BW67" i="5"/>
  <c r="BX67" i="5"/>
  <c r="BY67" i="5"/>
  <c r="BZ67" i="5"/>
  <c r="CA67" i="5"/>
  <c r="CB67" i="5"/>
  <c r="CC67" i="5"/>
  <c r="CD67" i="5"/>
  <c r="CE67" i="5"/>
  <c r="CF67" i="5"/>
  <c r="CG67" i="5"/>
  <c r="CH67" i="5"/>
  <c r="CI67" i="5"/>
  <c r="CJ67" i="5"/>
  <c r="CK67" i="5"/>
  <c r="CL67" i="5"/>
  <c r="CM67" i="5"/>
  <c r="CN67" i="5"/>
  <c r="CO67" i="5"/>
  <c r="CP67" i="5"/>
  <c r="CQ67" i="5"/>
  <c r="CR67" i="5"/>
  <c r="CS67" i="5"/>
  <c r="CT67" i="5"/>
  <c r="CU67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AW68" i="5"/>
  <c r="AX68" i="5"/>
  <c r="AY68" i="5"/>
  <c r="AZ68" i="5"/>
  <c r="BA68" i="5"/>
  <c r="BB68" i="5"/>
  <c r="BC68" i="5"/>
  <c r="BD68" i="5"/>
  <c r="BE68" i="5"/>
  <c r="BF68" i="5"/>
  <c r="BG68" i="5"/>
  <c r="BH68" i="5"/>
  <c r="BI68" i="5"/>
  <c r="BJ68" i="5"/>
  <c r="BK68" i="5"/>
  <c r="BL68" i="5"/>
  <c r="BM68" i="5"/>
  <c r="BN68" i="5"/>
  <c r="BO68" i="5"/>
  <c r="BP68" i="5"/>
  <c r="BQ68" i="5"/>
  <c r="BR68" i="5"/>
  <c r="BS68" i="5"/>
  <c r="BT68" i="5"/>
  <c r="BU68" i="5"/>
  <c r="BV68" i="5"/>
  <c r="BW68" i="5"/>
  <c r="BX68" i="5"/>
  <c r="BY68" i="5"/>
  <c r="BZ68" i="5"/>
  <c r="CA68" i="5"/>
  <c r="CB68" i="5"/>
  <c r="CC68" i="5"/>
  <c r="CD68" i="5"/>
  <c r="CE68" i="5"/>
  <c r="CF68" i="5"/>
  <c r="CG68" i="5"/>
  <c r="CH68" i="5"/>
  <c r="CI68" i="5"/>
  <c r="CJ68" i="5"/>
  <c r="CK68" i="5"/>
  <c r="CL68" i="5"/>
  <c r="CM68" i="5"/>
  <c r="CN68" i="5"/>
  <c r="CO68" i="5"/>
  <c r="CP68" i="5"/>
  <c r="CQ68" i="5"/>
  <c r="CR68" i="5"/>
  <c r="CS68" i="5"/>
  <c r="CT68" i="5"/>
  <c r="CU68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W69" i="5"/>
  <c r="AX69" i="5"/>
  <c r="AY69" i="5"/>
  <c r="AZ69" i="5"/>
  <c r="BA69" i="5"/>
  <c r="BB69" i="5"/>
  <c r="BC69" i="5"/>
  <c r="BD69" i="5"/>
  <c r="BE69" i="5"/>
  <c r="BF69" i="5"/>
  <c r="BG69" i="5"/>
  <c r="BH69" i="5"/>
  <c r="BI69" i="5"/>
  <c r="BJ69" i="5"/>
  <c r="BK69" i="5"/>
  <c r="BL69" i="5"/>
  <c r="BM69" i="5"/>
  <c r="BN69" i="5"/>
  <c r="BO69" i="5"/>
  <c r="BP69" i="5"/>
  <c r="BQ69" i="5"/>
  <c r="BR69" i="5"/>
  <c r="BS69" i="5"/>
  <c r="BT69" i="5"/>
  <c r="BU69" i="5"/>
  <c r="BV69" i="5"/>
  <c r="BW69" i="5"/>
  <c r="BX69" i="5"/>
  <c r="BY69" i="5"/>
  <c r="BZ69" i="5"/>
  <c r="CA69" i="5"/>
  <c r="CB69" i="5"/>
  <c r="CC69" i="5"/>
  <c r="CD69" i="5"/>
  <c r="CE69" i="5"/>
  <c r="CF69" i="5"/>
  <c r="CG69" i="5"/>
  <c r="CH69" i="5"/>
  <c r="CI69" i="5"/>
  <c r="CJ69" i="5"/>
  <c r="CK69" i="5"/>
  <c r="CL69" i="5"/>
  <c r="CM69" i="5"/>
  <c r="CN69" i="5"/>
  <c r="CO69" i="5"/>
  <c r="CP69" i="5"/>
  <c r="CQ69" i="5"/>
  <c r="CR69" i="5"/>
  <c r="CS69" i="5"/>
  <c r="CT69" i="5"/>
  <c r="CU69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/>
  <c r="AY70" i="5"/>
  <c r="AZ70" i="5"/>
  <c r="BA70" i="5"/>
  <c r="BB70" i="5"/>
  <c r="BC70" i="5"/>
  <c r="BD70" i="5"/>
  <c r="BE70" i="5"/>
  <c r="BF70" i="5"/>
  <c r="BG70" i="5"/>
  <c r="BH70" i="5"/>
  <c r="BI70" i="5"/>
  <c r="BJ70" i="5"/>
  <c r="BK70" i="5"/>
  <c r="BL70" i="5"/>
  <c r="BM70" i="5"/>
  <c r="BN70" i="5"/>
  <c r="BO70" i="5"/>
  <c r="BP70" i="5"/>
  <c r="BQ70" i="5"/>
  <c r="BR70" i="5"/>
  <c r="BS70" i="5"/>
  <c r="BT70" i="5"/>
  <c r="BU70" i="5"/>
  <c r="BV70" i="5"/>
  <c r="BW70" i="5"/>
  <c r="BX70" i="5"/>
  <c r="BY70" i="5"/>
  <c r="BZ70" i="5"/>
  <c r="CA70" i="5"/>
  <c r="CB70" i="5"/>
  <c r="CC70" i="5"/>
  <c r="CD70" i="5"/>
  <c r="CE70" i="5"/>
  <c r="CF70" i="5"/>
  <c r="CG70" i="5"/>
  <c r="CH70" i="5"/>
  <c r="CI70" i="5"/>
  <c r="CJ70" i="5"/>
  <c r="CK70" i="5"/>
  <c r="CL70" i="5"/>
  <c r="CM70" i="5"/>
  <c r="CN70" i="5"/>
  <c r="CO70" i="5"/>
  <c r="CP70" i="5"/>
  <c r="CQ70" i="5"/>
  <c r="CR70" i="5"/>
  <c r="CS70" i="5"/>
  <c r="CT70" i="5"/>
  <c r="CU70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W71" i="5"/>
  <c r="AX71" i="5"/>
  <c r="AY71" i="5"/>
  <c r="AZ71" i="5"/>
  <c r="BA71" i="5"/>
  <c r="BB71" i="5"/>
  <c r="BC71" i="5"/>
  <c r="BD71" i="5"/>
  <c r="BE71" i="5"/>
  <c r="BF71" i="5"/>
  <c r="BG71" i="5"/>
  <c r="BH71" i="5"/>
  <c r="BI71" i="5"/>
  <c r="BJ71" i="5"/>
  <c r="BK71" i="5"/>
  <c r="BL71" i="5"/>
  <c r="BM71" i="5"/>
  <c r="BN71" i="5"/>
  <c r="BO71" i="5"/>
  <c r="BP71" i="5"/>
  <c r="BQ71" i="5"/>
  <c r="BR71" i="5"/>
  <c r="BS71" i="5"/>
  <c r="BT71" i="5"/>
  <c r="BU71" i="5"/>
  <c r="BV71" i="5"/>
  <c r="BW71" i="5"/>
  <c r="BX71" i="5"/>
  <c r="BY71" i="5"/>
  <c r="BZ71" i="5"/>
  <c r="CA71" i="5"/>
  <c r="CB71" i="5"/>
  <c r="CC71" i="5"/>
  <c r="CD71" i="5"/>
  <c r="CE71" i="5"/>
  <c r="CF71" i="5"/>
  <c r="CG71" i="5"/>
  <c r="CH71" i="5"/>
  <c r="CI71" i="5"/>
  <c r="CJ71" i="5"/>
  <c r="CK71" i="5"/>
  <c r="CL71" i="5"/>
  <c r="CM71" i="5"/>
  <c r="CN71" i="5"/>
  <c r="CO71" i="5"/>
  <c r="CP71" i="5"/>
  <c r="CQ71" i="5"/>
  <c r="CR71" i="5"/>
  <c r="CS71" i="5"/>
  <c r="CT71" i="5"/>
  <c r="CU71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AW72" i="5"/>
  <c r="AX72" i="5"/>
  <c r="AY72" i="5"/>
  <c r="AZ72" i="5"/>
  <c r="BA72" i="5"/>
  <c r="BB72" i="5"/>
  <c r="BC72" i="5"/>
  <c r="BD72" i="5"/>
  <c r="BE72" i="5"/>
  <c r="BF72" i="5"/>
  <c r="BG72" i="5"/>
  <c r="BH72" i="5"/>
  <c r="BI72" i="5"/>
  <c r="BJ72" i="5"/>
  <c r="BK72" i="5"/>
  <c r="BL72" i="5"/>
  <c r="BM72" i="5"/>
  <c r="BN72" i="5"/>
  <c r="BO72" i="5"/>
  <c r="BP72" i="5"/>
  <c r="BQ72" i="5"/>
  <c r="BR72" i="5"/>
  <c r="BS72" i="5"/>
  <c r="BT72" i="5"/>
  <c r="BU72" i="5"/>
  <c r="BV72" i="5"/>
  <c r="BW72" i="5"/>
  <c r="BX72" i="5"/>
  <c r="BY72" i="5"/>
  <c r="BZ72" i="5"/>
  <c r="CA72" i="5"/>
  <c r="CB72" i="5"/>
  <c r="CC72" i="5"/>
  <c r="CD72" i="5"/>
  <c r="CE72" i="5"/>
  <c r="CF72" i="5"/>
  <c r="CG72" i="5"/>
  <c r="CH72" i="5"/>
  <c r="CI72" i="5"/>
  <c r="CJ72" i="5"/>
  <c r="CK72" i="5"/>
  <c r="CL72" i="5"/>
  <c r="CM72" i="5"/>
  <c r="CN72" i="5"/>
  <c r="CO72" i="5"/>
  <c r="CP72" i="5"/>
  <c r="CQ72" i="5"/>
  <c r="CR72" i="5"/>
  <c r="CS72" i="5"/>
  <c r="CT72" i="5"/>
  <c r="CU72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H73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AW73" i="5"/>
  <c r="AX73" i="5"/>
  <c r="AY73" i="5"/>
  <c r="AZ73" i="5"/>
  <c r="BA73" i="5"/>
  <c r="BB73" i="5"/>
  <c r="BC73" i="5"/>
  <c r="BD73" i="5"/>
  <c r="BE73" i="5"/>
  <c r="BF73" i="5"/>
  <c r="BG73" i="5"/>
  <c r="BH73" i="5"/>
  <c r="BI73" i="5"/>
  <c r="BJ73" i="5"/>
  <c r="BK73" i="5"/>
  <c r="BL73" i="5"/>
  <c r="BM73" i="5"/>
  <c r="BN73" i="5"/>
  <c r="BO73" i="5"/>
  <c r="BP73" i="5"/>
  <c r="BQ73" i="5"/>
  <c r="BR73" i="5"/>
  <c r="BS73" i="5"/>
  <c r="BT73" i="5"/>
  <c r="BU73" i="5"/>
  <c r="BV73" i="5"/>
  <c r="BW73" i="5"/>
  <c r="BX73" i="5"/>
  <c r="BY73" i="5"/>
  <c r="BZ73" i="5"/>
  <c r="CA73" i="5"/>
  <c r="CB73" i="5"/>
  <c r="CC73" i="5"/>
  <c r="CD73" i="5"/>
  <c r="CE73" i="5"/>
  <c r="CF73" i="5"/>
  <c r="CG73" i="5"/>
  <c r="CH73" i="5"/>
  <c r="CI73" i="5"/>
  <c r="CJ73" i="5"/>
  <c r="CK73" i="5"/>
  <c r="CL73" i="5"/>
  <c r="CM73" i="5"/>
  <c r="CN73" i="5"/>
  <c r="CO73" i="5"/>
  <c r="CP73" i="5"/>
  <c r="CQ73" i="5"/>
  <c r="CR73" i="5"/>
  <c r="CS73" i="5"/>
  <c r="CT73" i="5"/>
  <c r="CU73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AW74" i="5"/>
  <c r="AX74" i="5"/>
  <c r="AY74" i="5"/>
  <c r="AZ74" i="5"/>
  <c r="BA74" i="5"/>
  <c r="BB74" i="5"/>
  <c r="BC74" i="5"/>
  <c r="BD74" i="5"/>
  <c r="BE74" i="5"/>
  <c r="BF74" i="5"/>
  <c r="BG74" i="5"/>
  <c r="BH74" i="5"/>
  <c r="BI74" i="5"/>
  <c r="BJ74" i="5"/>
  <c r="BK74" i="5"/>
  <c r="BL74" i="5"/>
  <c r="BM74" i="5"/>
  <c r="BN74" i="5"/>
  <c r="BO74" i="5"/>
  <c r="BP74" i="5"/>
  <c r="BQ74" i="5"/>
  <c r="BR74" i="5"/>
  <c r="BS74" i="5"/>
  <c r="BT74" i="5"/>
  <c r="BU74" i="5"/>
  <c r="BV74" i="5"/>
  <c r="BW74" i="5"/>
  <c r="BX74" i="5"/>
  <c r="BY74" i="5"/>
  <c r="BZ74" i="5"/>
  <c r="CA74" i="5"/>
  <c r="CB74" i="5"/>
  <c r="CC74" i="5"/>
  <c r="CD74" i="5"/>
  <c r="CE74" i="5"/>
  <c r="CF74" i="5"/>
  <c r="CG74" i="5"/>
  <c r="CH74" i="5"/>
  <c r="CI74" i="5"/>
  <c r="CJ74" i="5"/>
  <c r="CK74" i="5"/>
  <c r="CL74" i="5"/>
  <c r="CM74" i="5"/>
  <c r="CN74" i="5"/>
  <c r="CO74" i="5"/>
  <c r="CP74" i="5"/>
  <c r="CQ74" i="5"/>
  <c r="CR74" i="5"/>
  <c r="CS74" i="5"/>
  <c r="CT74" i="5"/>
  <c r="CU74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H75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AW75" i="5"/>
  <c r="AX75" i="5"/>
  <c r="AY75" i="5"/>
  <c r="AZ75" i="5"/>
  <c r="BA75" i="5"/>
  <c r="BB75" i="5"/>
  <c r="BC75" i="5"/>
  <c r="BD75" i="5"/>
  <c r="BE75" i="5"/>
  <c r="BF75" i="5"/>
  <c r="BG75" i="5"/>
  <c r="BH75" i="5"/>
  <c r="BI75" i="5"/>
  <c r="BJ75" i="5"/>
  <c r="BK75" i="5"/>
  <c r="BL75" i="5"/>
  <c r="BM75" i="5"/>
  <c r="BN75" i="5"/>
  <c r="BO75" i="5"/>
  <c r="BP75" i="5"/>
  <c r="BQ75" i="5"/>
  <c r="BR75" i="5"/>
  <c r="BS75" i="5"/>
  <c r="BT75" i="5"/>
  <c r="BU75" i="5"/>
  <c r="BV75" i="5"/>
  <c r="BW75" i="5"/>
  <c r="BX75" i="5"/>
  <c r="BY75" i="5"/>
  <c r="BZ75" i="5"/>
  <c r="CA75" i="5"/>
  <c r="CB75" i="5"/>
  <c r="CC75" i="5"/>
  <c r="CD75" i="5"/>
  <c r="CE75" i="5"/>
  <c r="CF75" i="5"/>
  <c r="CG75" i="5"/>
  <c r="CH75" i="5"/>
  <c r="CI75" i="5"/>
  <c r="CJ75" i="5"/>
  <c r="CK75" i="5"/>
  <c r="CL75" i="5"/>
  <c r="CM75" i="5"/>
  <c r="CN75" i="5"/>
  <c r="CO75" i="5"/>
  <c r="CP75" i="5"/>
  <c r="CQ75" i="5"/>
  <c r="CR75" i="5"/>
  <c r="CS75" i="5"/>
  <c r="CT75" i="5"/>
  <c r="CU75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AW76" i="5"/>
  <c r="AX76" i="5"/>
  <c r="AY76" i="5"/>
  <c r="AZ76" i="5"/>
  <c r="BA76" i="5"/>
  <c r="BB76" i="5"/>
  <c r="BC76" i="5"/>
  <c r="BD76" i="5"/>
  <c r="BE76" i="5"/>
  <c r="BF76" i="5"/>
  <c r="BG76" i="5"/>
  <c r="BH76" i="5"/>
  <c r="BI76" i="5"/>
  <c r="BJ76" i="5"/>
  <c r="BK76" i="5"/>
  <c r="BL76" i="5"/>
  <c r="BM76" i="5"/>
  <c r="BN76" i="5"/>
  <c r="BO76" i="5"/>
  <c r="BP76" i="5"/>
  <c r="BQ76" i="5"/>
  <c r="BR76" i="5"/>
  <c r="BS76" i="5"/>
  <c r="BT76" i="5"/>
  <c r="BU76" i="5"/>
  <c r="BV76" i="5"/>
  <c r="BW76" i="5"/>
  <c r="BX76" i="5"/>
  <c r="BY76" i="5"/>
  <c r="BZ76" i="5"/>
  <c r="CA76" i="5"/>
  <c r="CB76" i="5"/>
  <c r="CC76" i="5"/>
  <c r="CD76" i="5"/>
  <c r="CE76" i="5"/>
  <c r="CF76" i="5"/>
  <c r="CG76" i="5"/>
  <c r="CH76" i="5"/>
  <c r="CI76" i="5"/>
  <c r="CJ76" i="5"/>
  <c r="CK76" i="5"/>
  <c r="CL76" i="5"/>
  <c r="CM76" i="5"/>
  <c r="CN76" i="5"/>
  <c r="CO76" i="5"/>
  <c r="CP76" i="5"/>
  <c r="CQ76" i="5"/>
  <c r="CR76" i="5"/>
  <c r="CS76" i="5"/>
  <c r="CT76" i="5"/>
  <c r="CU76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H77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AY77" i="5"/>
  <c r="AZ77" i="5"/>
  <c r="BA77" i="5"/>
  <c r="BB77" i="5"/>
  <c r="BC77" i="5"/>
  <c r="BD77" i="5"/>
  <c r="BE77" i="5"/>
  <c r="BF77" i="5"/>
  <c r="BG77" i="5"/>
  <c r="BH77" i="5"/>
  <c r="BI77" i="5"/>
  <c r="BJ77" i="5"/>
  <c r="BK77" i="5"/>
  <c r="BL77" i="5"/>
  <c r="BM77" i="5"/>
  <c r="BN77" i="5"/>
  <c r="BO77" i="5"/>
  <c r="BP77" i="5"/>
  <c r="BQ77" i="5"/>
  <c r="BR77" i="5"/>
  <c r="BS77" i="5"/>
  <c r="BT77" i="5"/>
  <c r="BU77" i="5"/>
  <c r="BV77" i="5"/>
  <c r="BW77" i="5"/>
  <c r="BX77" i="5"/>
  <c r="BY77" i="5"/>
  <c r="BZ77" i="5"/>
  <c r="CA77" i="5"/>
  <c r="CB77" i="5"/>
  <c r="CC77" i="5"/>
  <c r="CD77" i="5"/>
  <c r="CE77" i="5"/>
  <c r="CF77" i="5"/>
  <c r="CG77" i="5"/>
  <c r="CH77" i="5"/>
  <c r="CI77" i="5"/>
  <c r="CJ77" i="5"/>
  <c r="CK77" i="5"/>
  <c r="CL77" i="5"/>
  <c r="CM77" i="5"/>
  <c r="CN77" i="5"/>
  <c r="CO77" i="5"/>
  <c r="CP77" i="5"/>
  <c r="CQ77" i="5"/>
  <c r="CR77" i="5"/>
  <c r="CS77" i="5"/>
  <c r="CT77" i="5"/>
  <c r="CU77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/>
  <c r="AY78" i="5"/>
  <c r="AZ78" i="5"/>
  <c r="BA78" i="5"/>
  <c r="BB78" i="5"/>
  <c r="BC78" i="5"/>
  <c r="BD78" i="5"/>
  <c r="BE78" i="5"/>
  <c r="BF78" i="5"/>
  <c r="BG78" i="5"/>
  <c r="BH78" i="5"/>
  <c r="BI78" i="5"/>
  <c r="BJ78" i="5"/>
  <c r="BK78" i="5"/>
  <c r="BL78" i="5"/>
  <c r="BM78" i="5"/>
  <c r="BN78" i="5"/>
  <c r="BO78" i="5"/>
  <c r="BP78" i="5"/>
  <c r="BQ78" i="5"/>
  <c r="BR78" i="5"/>
  <c r="BS78" i="5"/>
  <c r="BT78" i="5"/>
  <c r="BU78" i="5"/>
  <c r="BV78" i="5"/>
  <c r="BW78" i="5"/>
  <c r="BX78" i="5"/>
  <c r="BY78" i="5"/>
  <c r="BZ78" i="5"/>
  <c r="CA78" i="5"/>
  <c r="CB78" i="5"/>
  <c r="CC78" i="5"/>
  <c r="CD78" i="5"/>
  <c r="CE78" i="5"/>
  <c r="CF78" i="5"/>
  <c r="CG78" i="5"/>
  <c r="CH78" i="5"/>
  <c r="CI78" i="5"/>
  <c r="CJ78" i="5"/>
  <c r="CK78" i="5"/>
  <c r="CL78" i="5"/>
  <c r="CM78" i="5"/>
  <c r="CN78" i="5"/>
  <c r="CO78" i="5"/>
  <c r="CP78" i="5"/>
  <c r="CQ78" i="5"/>
  <c r="CR78" i="5"/>
  <c r="CS78" i="5"/>
  <c r="CT78" i="5"/>
  <c r="CU78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H79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/>
  <c r="AY79" i="5"/>
  <c r="AZ79" i="5"/>
  <c r="BA79" i="5"/>
  <c r="BB79" i="5"/>
  <c r="BC79" i="5"/>
  <c r="BD79" i="5"/>
  <c r="BE79" i="5"/>
  <c r="BF79" i="5"/>
  <c r="BG79" i="5"/>
  <c r="BH79" i="5"/>
  <c r="BI79" i="5"/>
  <c r="BJ79" i="5"/>
  <c r="BK79" i="5"/>
  <c r="BL79" i="5"/>
  <c r="BM79" i="5"/>
  <c r="BN79" i="5"/>
  <c r="BO79" i="5"/>
  <c r="BP79" i="5"/>
  <c r="BQ79" i="5"/>
  <c r="BR79" i="5"/>
  <c r="BS79" i="5"/>
  <c r="BT79" i="5"/>
  <c r="BU79" i="5"/>
  <c r="BV79" i="5"/>
  <c r="BW79" i="5"/>
  <c r="BX79" i="5"/>
  <c r="BY79" i="5"/>
  <c r="BZ79" i="5"/>
  <c r="CA79" i="5"/>
  <c r="CB79" i="5"/>
  <c r="CC79" i="5"/>
  <c r="CD79" i="5"/>
  <c r="CE79" i="5"/>
  <c r="CF79" i="5"/>
  <c r="CG79" i="5"/>
  <c r="CH79" i="5"/>
  <c r="CI79" i="5"/>
  <c r="CJ79" i="5"/>
  <c r="CK79" i="5"/>
  <c r="CL79" i="5"/>
  <c r="CM79" i="5"/>
  <c r="CN79" i="5"/>
  <c r="CO79" i="5"/>
  <c r="CP79" i="5"/>
  <c r="CQ79" i="5"/>
  <c r="CR79" i="5"/>
  <c r="CS79" i="5"/>
  <c r="CT79" i="5"/>
  <c r="CU79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AJ80" i="5"/>
  <c r="AK80" i="5"/>
  <c r="AL80" i="5"/>
  <c r="AM80" i="5"/>
  <c r="AN80" i="5"/>
  <c r="AO80" i="5"/>
  <c r="AP80" i="5"/>
  <c r="AQ80" i="5"/>
  <c r="AR80" i="5"/>
  <c r="AS80" i="5"/>
  <c r="AT80" i="5"/>
  <c r="AU80" i="5"/>
  <c r="AV80" i="5"/>
  <c r="AW80" i="5"/>
  <c r="AX80" i="5"/>
  <c r="AY80" i="5"/>
  <c r="AZ80" i="5"/>
  <c r="BA80" i="5"/>
  <c r="BB80" i="5"/>
  <c r="BC80" i="5"/>
  <c r="BD80" i="5"/>
  <c r="BE80" i="5"/>
  <c r="BF80" i="5"/>
  <c r="BG80" i="5"/>
  <c r="BH80" i="5"/>
  <c r="BI80" i="5"/>
  <c r="BJ80" i="5"/>
  <c r="BK80" i="5"/>
  <c r="BL80" i="5"/>
  <c r="BM80" i="5"/>
  <c r="BN80" i="5"/>
  <c r="BO80" i="5"/>
  <c r="BP80" i="5"/>
  <c r="BQ80" i="5"/>
  <c r="BR80" i="5"/>
  <c r="BS80" i="5"/>
  <c r="BT80" i="5"/>
  <c r="BU80" i="5"/>
  <c r="BV80" i="5"/>
  <c r="BW80" i="5"/>
  <c r="BX80" i="5"/>
  <c r="BY80" i="5"/>
  <c r="BZ80" i="5"/>
  <c r="CA80" i="5"/>
  <c r="CB80" i="5"/>
  <c r="CC80" i="5"/>
  <c r="CD80" i="5"/>
  <c r="CE80" i="5"/>
  <c r="CF80" i="5"/>
  <c r="CG80" i="5"/>
  <c r="CH80" i="5"/>
  <c r="CI80" i="5"/>
  <c r="CJ80" i="5"/>
  <c r="CK80" i="5"/>
  <c r="CL80" i="5"/>
  <c r="CM80" i="5"/>
  <c r="CN80" i="5"/>
  <c r="CO80" i="5"/>
  <c r="CP80" i="5"/>
  <c r="CQ80" i="5"/>
  <c r="CR80" i="5"/>
  <c r="CS80" i="5"/>
  <c r="CT80" i="5"/>
  <c r="CU80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H81" i="5"/>
  <c r="AI81" i="5"/>
  <c r="AJ81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W81" i="5"/>
  <c r="AX81" i="5"/>
  <c r="AY81" i="5"/>
  <c r="AZ81" i="5"/>
  <c r="BA81" i="5"/>
  <c r="BB81" i="5"/>
  <c r="BC81" i="5"/>
  <c r="BD81" i="5"/>
  <c r="BE81" i="5"/>
  <c r="BF81" i="5"/>
  <c r="BG81" i="5"/>
  <c r="BH81" i="5"/>
  <c r="BI81" i="5"/>
  <c r="BJ81" i="5"/>
  <c r="BK81" i="5"/>
  <c r="BL81" i="5"/>
  <c r="BM81" i="5"/>
  <c r="BN81" i="5"/>
  <c r="BO81" i="5"/>
  <c r="BP81" i="5"/>
  <c r="BQ81" i="5"/>
  <c r="BR81" i="5"/>
  <c r="BS81" i="5"/>
  <c r="BT81" i="5"/>
  <c r="BU81" i="5"/>
  <c r="BV81" i="5"/>
  <c r="BW81" i="5"/>
  <c r="BX81" i="5"/>
  <c r="BY81" i="5"/>
  <c r="BZ81" i="5"/>
  <c r="CA81" i="5"/>
  <c r="CB81" i="5"/>
  <c r="CC81" i="5"/>
  <c r="CD81" i="5"/>
  <c r="CE81" i="5"/>
  <c r="CF81" i="5"/>
  <c r="CG81" i="5"/>
  <c r="CH81" i="5"/>
  <c r="CI81" i="5"/>
  <c r="CJ81" i="5"/>
  <c r="CK81" i="5"/>
  <c r="CL81" i="5"/>
  <c r="CM81" i="5"/>
  <c r="CN81" i="5"/>
  <c r="CO81" i="5"/>
  <c r="CP81" i="5"/>
  <c r="CQ81" i="5"/>
  <c r="CR81" i="5"/>
  <c r="CS81" i="5"/>
  <c r="CT81" i="5"/>
  <c r="CU81" i="5"/>
  <c r="CV81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AJ82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W82" i="5"/>
  <c r="AX82" i="5"/>
  <c r="AY82" i="5"/>
  <c r="AZ82" i="5"/>
  <c r="BA82" i="5"/>
  <c r="BB82" i="5"/>
  <c r="BC82" i="5"/>
  <c r="BD82" i="5"/>
  <c r="BE82" i="5"/>
  <c r="BF82" i="5"/>
  <c r="BG82" i="5"/>
  <c r="BH82" i="5"/>
  <c r="BI82" i="5"/>
  <c r="BJ82" i="5"/>
  <c r="BK82" i="5"/>
  <c r="BL82" i="5"/>
  <c r="BM82" i="5"/>
  <c r="BN82" i="5"/>
  <c r="BO82" i="5"/>
  <c r="BP82" i="5"/>
  <c r="BQ82" i="5"/>
  <c r="BR82" i="5"/>
  <c r="BS82" i="5"/>
  <c r="BT82" i="5"/>
  <c r="BU82" i="5"/>
  <c r="BV82" i="5"/>
  <c r="BW82" i="5"/>
  <c r="BX82" i="5"/>
  <c r="BY82" i="5"/>
  <c r="BZ82" i="5"/>
  <c r="CA82" i="5"/>
  <c r="CB82" i="5"/>
  <c r="CC82" i="5"/>
  <c r="CD82" i="5"/>
  <c r="CE82" i="5"/>
  <c r="CF82" i="5"/>
  <c r="CG82" i="5"/>
  <c r="CH82" i="5"/>
  <c r="CI82" i="5"/>
  <c r="CJ82" i="5"/>
  <c r="CK82" i="5"/>
  <c r="CL82" i="5"/>
  <c r="CM82" i="5"/>
  <c r="CN82" i="5"/>
  <c r="CO82" i="5"/>
  <c r="CP82" i="5"/>
  <c r="CQ82" i="5"/>
  <c r="CR82" i="5"/>
  <c r="CS82" i="5"/>
  <c r="CT82" i="5"/>
  <c r="CU82" i="5"/>
  <c r="CV82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AG83" i="5"/>
  <c r="AH83" i="5"/>
  <c r="AI83" i="5"/>
  <c r="AJ83" i="5"/>
  <c r="AK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X83" i="5"/>
  <c r="AY83" i="5"/>
  <c r="AZ83" i="5"/>
  <c r="BA83" i="5"/>
  <c r="BB83" i="5"/>
  <c r="BC83" i="5"/>
  <c r="BD83" i="5"/>
  <c r="BE83" i="5"/>
  <c r="BF83" i="5"/>
  <c r="BG83" i="5"/>
  <c r="BH83" i="5"/>
  <c r="BI83" i="5"/>
  <c r="BJ83" i="5"/>
  <c r="BK83" i="5"/>
  <c r="BL83" i="5"/>
  <c r="BM83" i="5"/>
  <c r="BN83" i="5"/>
  <c r="BO83" i="5"/>
  <c r="BP83" i="5"/>
  <c r="BQ83" i="5"/>
  <c r="BR83" i="5"/>
  <c r="BS83" i="5"/>
  <c r="BT83" i="5"/>
  <c r="BU83" i="5"/>
  <c r="BV83" i="5"/>
  <c r="BW83" i="5"/>
  <c r="BX83" i="5"/>
  <c r="BY83" i="5"/>
  <c r="BZ83" i="5"/>
  <c r="CA83" i="5"/>
  <c r="CB83" i="5"/>
  <c r="CC83" i="5"/>
  <c r="CD83" i="5"/>
  <c r="CE83" i="5"/>
  <c r="CF83" i="5"/>
  <c r="CG83" i="5"/>
  <c r="CH83" i="5"/>
  <c r="CI83" i="5"/>
  <c r="CJ83" i="5"/>
  <c r="CK83" i="5"/>
  <c r="CL83" i="5"/>
  <c r="CM83" i="5"/>
  <c r="CN83" i="5"/>
  <c r="CO83" i="5"/>
  <c r="CP83" i="5"/>
  <c r="CQ83" i="5"/>
  <c r="CR83" i="5"/>
  <c r="CS83" i="5"/>
  <c r="CT83" i="5"/>
  <c r="CU83" i="5"/>
  <c r="CV83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/>
  <c r="AY84" i="5"/>
  <c r="AZ84" i="5"/>
  <c r="BA84" i="5"/>
  <c r="BB84" i="5"/>
  <c r="BC84" i="5"/>
  <c r="BD84" i="5"/>
  <c r="BE84" i="5"/>
  <c r="BF84" i="5"/>
  <c r="BG84" i="5"/>
  <c r="BH84" i="5"/>
  <c r="BI84" i="5"/>
  <c r="BJ84" i="5"/>
  <c r="BK84" i="5"/>
  <c r="BL84" i="5"/>
  <c r="BM84" i="5"/>
  <c r="BN84" i="5"/>
  <c r="BO84" i="5"/>
  <c r="BP84" i="5"/>
  <c r="BQ84" i="5"/>
  <c r="BR84" i="5"/>
  <c r="BS84" i="5"/>
  <c r="BT84" i="5"/>
  <c r="BU84" i="5"/>
  <c r="BV84" i="5"/>
  <c r="BW84" i="5"/>
  <c r="BX84" i="5"/>
  <c r="BY84" i="5"/>
  <c r="BZ84" i="5"/>
  <c r="CA84" i="5"/>
  <c r="CB84" i="5"/>
  <c r="CC84" i="5"/>
  <c r="CD84" i="5"/>
  <c r="CE84" i="5"/>
  <c r="CF84" i="5"/>
  <c r="CG84" i="5"/>
  <c r="CH84" i="5"/>
  <c r="CI84" i="5"/>
  <c r="CJ84" i="5"/>
  <c r="CK84" i="5"/>
  <c r="CL84" i="5"/>
  <c r="CM84" i="5"/>
  <c r="CN84" i="5"/>
  <c r="CO84" i="5"/>
  <c r="CP84" i="5"/>
  <c r="CQ84" i="5"/>
  <c r="CR84" i="5"/>
  <c r="CS84" i="5"/>
  <c r="CT84" i="5"/>
  <c r="CU84" i="5"/>
  <c r="CV84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AG85" i="5"/>
  <c r="AH85" i="5"/>
  <c r="AI85" i="5"/>
  <c r="AJ85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W85" i="5"/>
  <c r="AX85" i="5"/>
  <c r="AY85" i="5"/>
  <c r="AZ85" i="5"/>
  <c r="BA85" i="5"/>
  <c r="BB85" i="5"/>
  <c r="BC85" i="5"/>
  <c r="BD85" i="5"/>
  <c r="BE85" i="5"/>
  <c r="BF85" i="5"/>
  <c r="BG85" i="5"/>
  <c r="BH85" i="5"/>
  <c r="BI85" i="5"/>
  <c r="BJ85" i="5"/>
  <c r="BK85" i="5"/>
  <c r="BL85" i="5"/>
  <c r="BM85" i="5"/>
  <c r="BN85" i="5"/>
  <c r="BO85" i="5"/>
  <c r="BP85" i="5"/>
  <c r="BQ85" i="5"/>
  <c r="BR85" i="5"/>
  <c r="BS85" i="5"/>
  <c r="BT85" i="5"/>
  <c r="BU85" i="5"/>
  <c r="BV85" i="5"/>
  <c r="BW85" i="5"/>
  <c r="BX85" i="5"/>
  <c r="BY85" i="5"/>
  <c r="BZ85" i="5"/>
  <c r="CA85" i="5"/>
  <c r="CB85" i="5"/>
  <c r="CC85" i="5"/>
  <c r="CD85" i="5"/>
  <c r="CE85" i="5"/>
  <c r="CF85" i="5"/>
  <c r="CG85" i="5"/>
  <c r="CH85" i="5"/>
  <c r="CI85" i="5"/>
  <c r="CJ85" i="5"/>
  <c r="CK85" i="5"/>
  <c r="CL85" i="5"/>
  <c r="CM85" i="5"/>
  <c r="CN85" i="5"/>
  <c r="CO85" i="5"/>
  <c r="CP85" i="5"/>
  <c r="CQ85" i="5"/>
  <c r="CR85" i="5"/>
  <c r="CS85" i="5"/>
  <c r="CT85" i="5"/>
  <c r="CU85" i="5"/>
  <c r="CV85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W86" i="5"/>
  <c r="AX86" i="5"/>
  <c r="AY86" i="5"/>
  <c r="AZ86" i="5"/>
  <c r="BA86" i="5"/>
  <c r="BB86" i="5"/>
  <c r="BC86" i="5"/>
  <c r="BD86" i="5"/>
  <c r="BE86" i="5"/>
  <c r="BF86" i="5"/>
  <c r="BG86" i="5"/>
  <c r="BH86" i="5"/>
  <c r="BI86" i="5"/>
  <c r="BJ86" i="5"/>
  <c r="BK86" i="5"/>
  <c r="BL86" i="5"/>
  <c r="BM86" i="5"/>
  <c r="BN86" i="5"/>
  <c r="BO86" i="5"/>
  <c r="BP86" i="5"/>
  <c r="BQ86" i="5"/>
  <c r="BR86" i="5"/>
  <c r="BS86" i="5"/>
  <c r="BT86" i="5"/>
  <c r="BU86" i="5"/>
  <c r="BV86" i="5"/>
  <c r="BW86" i="5"/>
  <c r="BX86" i="5"/>
  <c r="BY86" i="5"/>
  <c r="BZ86" i="5"/>
  <c r="CA86" i="5"/>
  <c r="CB86" i="5"/>
  <c r="CC86" i="5"/>
  <c r="CD86" i="5"/>
  <c r="CE86" i="5"/>
  <c r="CF86" i="5"/>
  <c r="CG86" i="5"/>
  <c r="CH86" i="5"/>
  <c r="CI86" i="5"/>
  <c r="CJ86" i="5"/>
  <c r="CK86" i="5"/>
  <c r="CL86" i="5"/>
  <c r="CM86" i="5"/>
  <c r="CN86" i="5"/>
  <c r="CO86" i="5"/>
  <c r="CP86" i="5"/>
  <c r="CQ86" i="5"/>
  <c r="CR86" i="5"/>
  <c r="CS86" i="5"/>
  <c r="CT86" i="5"/>
  <c r="CU86" i="5"/>
  <c r="CV86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AG87" i="5"/>
  <c r="AH87" i="5"/>
  <c r="AI87" i="5"/>
  <c r="AJ87" i="5"/>
  <c r="AK87" i="5"/>
  <c r="AL87" i="5"/>
  <c r="AM87" i="5"/>
  <c r="AN87" i="5"/>
  <c r="AO87" i="5"/>
  <c r="AP87" i="5"/>
  <c r="AQ87" i="5"/>
  <c r="AR87" i="5"/>
  <c r="AS87" i="5"/>
  <c r="AT87" i="5"/>
  <c r="AU87" i="5"/>
  <c r="AV87" i="5"/>
  <c r="AW87" i="5"/>
  <c r="AX87" i="5"/>
  <c r="AY87" i="5"/>
  <c r="AZ87" i="5"/>
  <c r="BA87" i="5"/>
  <c r="BB87" i="5"/>
  <c r="BC87" i="5"/>
  <c r="BD87" i="5"/>
  <c r="BE87" i="5"/>
  <c r="BF87" i="5"/>
  <c r="BG87" i="5"/>
  <c r="BH87" i="5"/>
  <c r="BI87" i="5"/>
  <c r="BJ87" i="5"/>
  <c r="BK87" i="5"/>
  <c r="BL87" i="5"/>
  <c r="BM87" i="5"/>
  <c r="BN87" i="5"/>
  <c r="BO87" i="5"/>
  <c r="BP87" i="5"/>
  <c r="BQ87" i="5"/>
  <c r="BR87" i="5"/>
  <c r="BS87" i="5"/>
  <c r="BT87" i="5"/>
  <c r="BU87" i="5"/>
  <c r="BV87" i="5"/>
  <c r="BW87" i="5"/>
  <c r="BX87" i="5"/>
  <c r="BY87" i="5"/>
  <c r="BZ87" i="5"/>
  <c r="CA87" i="5"/>
  <c r="CB87" i="5"/>
  <c r="CC87" i="5"/>
  <c r="CD87" i="5"/>
  <c r="CE87" i="5"/>
  <c r="CF87" i="5"/>
  <c r="CG87" i="5"/>
  <c r="CH87" i="5"/>
  <c r="CI87" i="5"/>
  <c r="CJ87" i="5"/>
  <c r="CK87" i="5"/>
  <c r="CL87" i="5"/>
  <c r="CM87" i="5"/>
  <c r="CN87" i="5"/>
  <c r="CO87" i="5"/>
  <c r="CP87" i="5"/>
  <c r="CQ87" i="5"/>
  <c r="CR87" i="5"/>
  <c r="CS87" i="5"/>
  <c r="CT87" i="5"/>
  <c r="CU87" i="5"/>
  <c r="CV87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AJ88" i="5"/>
  <c r="AK88" i="5"/>
  <c r="AL88" i="5"/>
  <c r="AM88" i="5"/>
  <c r="AN88" i="5"/>
  <c r="AO88" i="5"/>
  <c r="AP88" i="5"/>
  <c r="AQ88" i="5"/>
  <c r="AR88" i="5"/>
  <c r="AS88" i="5"/>
  <c r="AT88" i="5"/>
  <c r="AU88" i="5"/>
  <c r="AV88" i="5"/>
  <c r="AW88" i="5"/>
  <c r="AX88" i="5"/>
  <c r="AY88" i="5"/>
  <c r="AZ88" i="5"/>
  <c r="BA88" i="5"/>
  <c r="BB88" i="5"/>
  <c r="BC88" i="5"/>
  <c r="BD88" i="5"/>
  <c r="BE88" i="5"/>
  <c r="BF88" i="5"/>
  <c r="BG88" i="5"/>
  <c r="BH88" i="5"/>
  <c r="BI88" i="5"/>
  <c r="BJ88" i="5"/>
  <c r="BK88" i="5"/>
  <c r="BL88" i="5"/>
  <c r="BM88" i="5"/>
  <c r="BN88" i="5"/>
  <c r="BO88" i="5"/>
  <c r="BP88" i="5"/>
  <c r="BQ88" i="5"/>
  <c r="BR88" i="5"/>
  <c r="BS88" i="5"/>
  <c r="BT88" i="5"/>
  <c r="BU88" i="5"/>
  <c r="BV88" i="5"/>
  <c r="BW88" i="5"/>
  <c r="BX88" i="5"/>
  <c r="BY88" i="5"/>
  <c r="BZ88" i="5"/>
  <c r="CA88" i="5"/>
  <c r="CB88" i="5"/>
  <c r="CC88" i="5"/>
  <c r="CD88" i="5"/>
  <c r="CE88" i="5"/>
  <c r="CF88" i="5"/>
  <c r="CG88" i="5"/>
  <c r="CH88" i="5"/>
  <c r="CI88" i="5"/>
  <c r="CJ88" i="5"/>
  <c r="CK88" i="5"/>
  <c r="CL88" i="5"/>
  <c r="CM88" i="5"/>
  <c r="CN88" i="5"/>
  <c r="CO88" i="5"/>
  <c r="CP88" i="5"/>
  <c r="CQ88" i="5"/>
  <c r="CR88" i="5"/>
  <c r="CS88" i="5"/>
  <c r="CT88" i="5"/>
  <c r="CU88" i="5"/>
  <c r="CV88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AG89" i="5"/>
  <c r="AH89" i="5"/>
  <c r="AI89" i="5"/>
  <c r="AJ89" i="5"/>
  <c r="AK89" i="5"/>
  <c r="AL89" i="5"/>
  <c r="AM89" i="5"/>
  <c r="AN89" i="5"/>
  <c r="AO89" i="5"/>
  <c r="AP89" i="5"/>
  <c r="AQ89" i="5"/>
  <c r="AR89" i="5"/>
  <c r="AS89" i="5"/>
  <c r="AT89" i="5"/>
  <c r="AU89" i="5"/>
  <c r="AV89" i="5"/>
  <c r="AW89" i="5"/>
  <c r="AX89" i="5"/>
  <c r="AY89" i="5"/>
  <c r="AZ89" i="5"/>
  <c r="BA89" i="5"/>
  <c r="BB89" i="5"/>
  <c r="BC89" i="5"/>
  <c r="BD89" i="5"/>
  <c r="BE89" i="5"/>
  <c r="BF89" i="5"/>
  <c r="BG89" i="5"/>
  <c r="BH89" i="5"/>
  <c r="BI89" i="5"/>
  <c r="BJ89" i="5"/>
  <c r="BK89" i="5"/>
  <c r="BL89" i="5"/>
  <c r="BM89" i="5"/>
  <c r="BN89" i="5"/>
  <c r="BO89" i="5"/>
  <c r="BP89" i="5"/>
  <c r="BQ89" i="5"/>
  <c r="BR89" i="5"/>
  <c r="BS89" i="5"/>
  <c r="BT89" i="5"/>
  <c r="BU89" i="5"/>
  <c r="BV89" i="5"/>
  <c r="BW89" i="5"/>
  <c r="BX89" i="5"/>
  <c r="BY89" i="5"/>
  <c r="BZ89" i="5"/>
  <c r="CA89" i="5"/>
  <c r="CB89" i="5"/>
  <c r="CC89" i="5"/>
  <c r="CD89" i="5"/>
  <c r="CE89" i="5"/>
  <c r="CF89" i="5"/>
  <c r="CG89" i="5"/>
  <c r="CH89" i="5"/>
  <c r="CI89" i="5"/>
  <c r="CJ89" i="5"/>
  <c r="CK89" i="5"/>
  <c r="CL89" i="5"/>
  <c r="CM89" i="5"/>
  <c r="CN89" i="5"/>
  <c r="CO89" i="5"/>
  <c r="CP89" i="5"/>
  <c r="CQ89" i="5"/>
  <c r="CR89" i="5"/>
  <c r="CS89" i="5"/>
  <c r="CT89" i="5"/>
  <c r="CU89" i="5"/>
  <c r="CV89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AJ90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W90" i="5"/>
  <c r="AX90" i="5"/>
  <c r="AY90" i="5"/>
  <c r="AZ90" i="5"/>
  <c r="BA90" i="5"/>
  <c r="BB90" i="5"/>
  <c r="BC90" i="5"/>
  <c r="BD90" i="5"/>
  <c r="BE90" i="5"/>
  <c r="BF90" i="5"/>
  <c r="BG90" i="5"/>
  <c r="BH90" i="5"/>
  <c r="BI90" i="5"/>
  <c r="BJ90" i="5"/>
  <c r="BK90" i="5"/>
  <c r="BL90" i="5"/>
  <c r="BM90" i="5"/>
  <c r="BN90" i="5"/>
  <c r="BO90" i="5"/>
  <c r="BP90" i="5"/>
  <c r="BQ90" i="5"/>
  <c r="BR90" i="5"/>
  <c r="BS90" i="5"/>
  <c r="BT90" i="5"/>
  <c r="BU90" i="5"/>
  <c r="BV90" i="5"/>
  <c r="BW90" i="5"/>
  <c r="BX90" i="5"/>
  <c r="BY90" i="5"/>
  <c r="BZ90" i="5"/>
  <c r="CA90" i="5"/>
  <c r="CB90" i="5"/>
  <c r="CC90" i="5"/>
  <c r="CD90" i="5"/>
  <c r="CE90" i="5"/>
  <c r="CF90" i="5"/>
  <c r="CG90" i="5"/>
  <c r="CH90" i="5"/>
  <c r="CI90" i="5"/>
  <c r="CJ90" i="5"/>
  <c r="CK90" i="5"/>
  <c r="CL90" i="5"/>
  <c r="CM90" i="5"/>
  <c r="CN90" i="5"/>
  <c r="CO90" i="5"/>
  <c r="CP90" i="5"/>
  <c r="CQ90" i="5"/>
  <c r="CR90" i="5"/>
  <c r="CS90" i="5"/>
  <c r="CT90" i="5"/>
  <c r="CU90" i="5"/>
  <c r="CV90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AH91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/>
  <c r="AY91" i="5"/>
  <c r="AZ91" i="5"/>
  <c r="BA91" i="5"/>
  <c r="BB91" i="5"/>
  <c r="BC91" i="5"/>
  <c r="BD91" i="5"/>
  <c r="BE91" i="5"/>
  <c r="BF91" i="5"/>
  <c r="BG91" i="5"/>
  <c r="BH91" i="5"/>
  <c r="BI91" i="5"/>
  <c r="BJ91" i="5"/>
  <c r="BK91" i="5"/>
  <c r="BL91" i="5"/>
  <c r="BM91" i="5"/>
  <c r="BN91" i="5"/>
  <c r="BO91" i="5"/>
  <c r="BP91" i="5"/>
  <c r="BQ91" i="5"/>
  <c r="BR91" i="5"/>
  <c r="BS91" i="5"/>
  <c r="BT91" i="5"/>
  <c r="BU91" i="5"/>
  <c r="BV91" i="5"/>
  <c r="BW91" i="5"/>
  <c r="BX91" i="5"/>
  <c r="BY91" i="5"/>
  <c r="BZ91" i="5"/>
  <c r="CA91" i="5"/>
  <c r="CB91" i="5"/>
  <c r="CC91" i="5"/>
  <c r="CD91" i="5"/>
  <c r="CE91" i="5"/>
  <c r="CF91" i="5"/>
  <c r="CG91" i="5"/>
  <c r="CH91" i="5"/>
  <c r="CI91" i="5"/>
  <c r="CJ91" i="5"/>
  <c r="CK91" i="5"/>
  <c r="CL91" i="5"/>
  <c r="CM91" i="5"/>
  <c r="CN91" i="5"/>
  <c r="CO91" i="5"/>
  <c r="CP91" i="5"/>
  <c r="CQ91" i="5"/>
  <c r="CR91" i="5"/>
  <c r="CS91" i="5"/>
  <c r="CT91" i="5"/>
  <c r="CU91" i="5"/>
  <c r="CV91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AJ92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W92" i="5"/>
  <c r="AX92" i="5"/>
  <c r="AY92" i="5"/>
  <c r="AZ92" i="5"/>
  <c r="BA92" i="5"/>
  <c r="BB92" i="5"/>
  <c r="BC92" i="5"/>
  <c r="BD92" i="5"/>
  <c r="BE92" i="5"/>
  <c r="BF92" i="5"/>
  <c r="BG92" i="5"/>
  <c r="BH92" i="5"/>
  <c r="BI92" i="5"/>
  <c r="BJ92" i="5"/>
  <c r="BK92" i="5"/>
  <c r="BL92" i="5"/>
  <c r="BM92" i="5"/>
  <c r="BN92" i="5"/>
  <c r="BO92" i="5"/>
  <c r="BP92" i="5"/>
  <c r="BQ92" i="5"/>
  <c r="BR92" i="5"/>
  <c r="BS92" i="5"/>
  <c r="BT92" i="5"/>
  <c r="BU92" i="5"/>
  <c r="BV92" i="5"/>
  <c r="BW92" i="5"/>
  <c r="BX92" i="5"/>
  <c r="BY92" i="5"/>
  <c r="BZ92" i="5"/>
  <c r="CA92" i="5"/>
  <c r="CB92" i="5"/>
  <c r="CC92" i="5"/>
  <c r="CD92" i="5"/>
  <c r="CE92" i="5"/>
  <c r="CF92" i="5"/>
  <c r="CG92" i="5"/>
  <c r="CH92" i="5"/>
  <c r="CI92" i="5"/>
  <c r="CJ92" i="5"/>
  <c r="CK92" i="5"/>
  <c r="CL92" i="5"/>
  <c r="CM92" i="5"/>
  <c r="CN92" i="5"/>
  <c r="CO92" i="5"/>
  <c r="CP92" i="5"/>
  <c r="CQ92" i="5"/>
  <c r="CR92" i="5"/>
  <c r="CS92" i="5"/>
  <c r="CT92" i="5"/>
  <c r="CU92" i="5"/>
  <c r="CV92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AH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/>
  <c r="AY93" i="5"/>
  <c r="AZ93" i="5"/>
  <c r="BA93" i="5"/>
  <c r="BB93" i="5"/>
  <c r="BC93" i="5"/>
  <c r="BD93" i="5"/>
  <c r="BE93" i="5"/>
  <c r="BF93" i="5"/>
  <c r="BG93" i="5"/>
  <c r="BH93" i="5"/>
  <c r="BI93" i="5"/>
  <c r="BJ93" i="5"/>
  <c r="BK93" i="5"/>
  <c r="BL93" i="5"/>
  <c r="BM93" i="5"/>
  <c r="BN93" i="5"/>
  <c r="BO93" i="5"/>
  <c r="BP93" i="5"/>
  <c r="BQ93" i="5"/>
  <c r="BR93" i="5"/>
  <c r="BS93" i="5"/>
  <c r="BT93" i="5"/>
  <c r="BU93" i="5"/>
  <c r="BV93" i="5"/>
  <c r="BW93" i="5"/>
  <c r="BX93" i="5"/>
  <c r="BY93" i="5"/>
  <c r="BZ93" i="5"/>
  <c r="CA93" i="5"/>
  <c r="CB93" i="5"/>
  <c r="CC93" i="5"/>
  <c r="CD93" i="5"/>
  <c r="CE93" i="5"/>
  <c r="CF93" i="5"/>
  <c r="CG93" i="5"/>
  <c r="CH93" i="5"/>
  <c r="CI93" i="5"/>
  <c r="CJ93" i="5"/>
  <c r="CK93" i="5"/>
  <c r="CL93" i="5"/>
  <c r="CM93" i="5"/>
  <c r="CN93" i="5"/>
  <c r="CO93" i="5"/>
  <c r="CP93" i="5"/>
  <c r="CQ93" i="5"/>
  <c r="CR93" i="5"/>
  <c r="CS93" i="5"/>
  <c r="CT93" i="5"/>
  <c r="CU93" i="5"/>
  <c r="CV93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/>
  <c r="AY94" i="5"/>
  <c r="AZ94" i="5"/>
  <c r="BA94" i="5"/>
  <c r="BB94" i="5"/>
  <c r="BC94" i="5"/>
  <c r="BD94" i="5"/>
  <c r="BE94" i="5"/>
  <c r="BF94" i="5"/>
  <c r="BG94" i="5"/>
  <c r="BH94" i="5"/>
  <c r="BI94" i="5"/>
  <c r="BJ94" i="5"/>
  <c r="BK94" i="5"/>
  <c r="BL94" i="5"/>
  <c r="BM94" i="5"/>
  <c r="BN94" i="5"/>
  <c r="BO94" i="5"/>
  <c r="BP94" i="5"/>
  <c r="BQ94" i="5"/>
  <c r="BR94" i="5"/>
  <c r="BS94" i="5"/>
  <c r="BT94" i="5"/>
  <c r="BU94" i="5"/>
  <c r="BV94" i="5"/>
  <c r="BW94" i="5"/>
  <c r="BX94" i="5"/>
  <c r="BY94" i="5"/>
  <c r="BZ94" i="5"/>
  <c r="CA94" i="5"/>
  <c r="CB94" i="5"/>
  <c r="CC94" i="5"/>
  <c r="CD94" i="5"/>
  <c r="CE94" i="5"/>
  <c r="CF94" i="5"/>
  <c r="CG94" i="5"/>
  <c r="CH94" i="5"/>
  <c r="CI94" i="5"/>
  <c r="CJ94" i="5"/>
  <c r="CK94" i="5"/>
  <c r="CL94" i="5"/>
  <c r="CM94" i="5"/>
  <c r="CN94" i="5"/>
  <c r="CO94" i="5"/>
  <c r="CP94" i="5"/>
  <c r="CQ94" i="5"/>
  <c r="CR94" i="5"/>
  <c r="CS94" i="5"/>
  <c r="CT94" i="5"/>
  <c r="CU94" i="5"/>
  <c r="CV94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AH95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/>
  <c r="AY95" i="5"/>
  <c r="AZ95" i="5"/>
  <c r="BA95" i="5"/>
  <c r="BB95" i="5"/>
  <c r="BC95" i="5"/>
  <c r="BD95" i="5"/>
  <c r="BE95" i="5"/>
  <c r="BF95" i="5"/>
  <c r="BG95" i="5"/>
  <c r="BH95" i="5"/>
  <c r="BI95" i="5"/>
  <c r="BJ95" i="5"/>
  <c r="BK95" i="5"/>
  <c r="BL95" i="5"/>
  <c r="BM95" i="5"/>
  <c r="BN95" i="5"/>
  <c r="BO95" i="5"/>
  <c r="BP95" i="5"/>
  <c r="BQ95" i="5"/>
  <c r="BR95" i="5"/>
  <c r="BS95" i="5"/>
  <c r="BT95" i="5"/>
  <c r="BU95" i="5"/>
  <c r="BV95" i="5"/>
  <c r="BW95" i="5"/>
  <c r="BX95" i="5"/>
  <c r="BY95" i="5"/>
  <c r="BZ95" i="5"/>
  <c r="CA95" i="5"/>
  <c r="CB95" i="5"/>
  <c r="CC95" i="5"/>
  <c r="CD95" i="5"/>
  <c r="CE95" i="5"/>
  <c r="CF95" i="5"/>
  <c r="CG95" i="5"/>
  <c r="CH95" i="5"/>
  <c r="CI95" i="5"/>
  <c r="CJ95" i="5"/>
  <c r="CK95" i="5"/>
  <c r="CL95" i="5"/>
  <c r="CM95" i="5"/>
  <c r="CN95" i="5"/>
  <c r="CO95" i="5"/>
  <c r="CP95" i="5"/>
  <c r="CQ95" i="5"/>
  <c r="CR95" i="5"/>
  <c r="CS95" i="5"/>
  <c r="CT95" i="5"/>
  <c r="CU95" i="5"/>
  <c r="CV95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/>
  <c r="AY96" i="5"/>
  <c r="AZ96" i="5"/>
  <c r="BA96" i="5"/>
  <c r="BB96" i="5"/>
  <c r="BC96" i="5"/>
  <c r="BD96" i="5"/>
  <c r="BE96" i="5"/>
  <c r="BF96" i="5"/>
  <c r="BG96" i="5"/>
  <c r="BH96" i="5"/>
  <c r="BI96" i="5"/>
  <c r="BJ96" i="5"/>
  <c r="BK96" i="5"/>
  <c r="BL96" i="5"/>
  <c r="BM96" i="5"/>
  <c r="BN96" i="5"/>
  <c r="BO96" i="5"/>
  <c r="BP96" i="5"/>
  <c r="BQ96" i="5"/>
  <c r="BR96" i="5"/>
  <c r="BS96" i="5"/>
  <c r="BT96" i="5"/>
  <c r="BU96" i="5"/>
  <c r="BV96" i="5"/>
  <c r="BW96" i="5"/>
  <c r="BX96" i="5"/>
  <c r="BY96" i="5"/>
  <c r="BZ96" i="5"/>
  <c r="CA96" i="5"/>
  <c r="CB96" i="5"/>
  <c r="CC96" i="5"/>
  <c r="CD96" i="5"/>
  <c r="CE96" i="5"/>
  <c r="CF96" i="5"/>
  <c r="CG96" i="5"/>
  <c r="CH96" i="5"/>
  <c r="CI96" i="5"/>
  <c r="CJ96" i="5"/>
  <c r="CK96" i="5"/>
  <c r="CL96" i="5"/>
  <c r="CM96" i="5"/>
  <c r="CN96" i="5"/>
  <c r="CO96" i="5"/>
  <c r="CP96" i="5"/>
  <c r="CQ96" i="5"/>
  <c r="CR96" i="5"/>
  <c r="CS96" i="5"/>
  <c r="CT96" i="5"/>
  <c r="CU96" i="5"/>
  <c r="CV96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AG97" i="5"/>
  <c r="AH97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/>
  <c r="AY97" i="5"/>
  <c r="AZ97" i="5"/>
  <c r="BA97" i="5"/>
  <c r="BB97" i="5"/>
  <c r="BC97" i="5"/>
  <c r="BD97" i="5"/>
  <c r="BE97" i="5"/>
  <c r="BF97" i="5"/>
  <c r="BG97" i="5"/>
  <c r="BH97" i="5"/>
  <c r="BI97" i="5"/>
  <c r="BJ97" i="5"/>
  <c r="BK97" i="5"/>
  <c r="BL97" i="5"/>
  <c r="BM97" i="5"/>
  <c r="BN97" i="5"/>
  <c r="BO97" i="5"/>
  <c r="BP97" i="5"/>
  <c r="BQ97" i="5"/>
  <c r="BR97" i="5"/>
  <c r="BS97" i="5"/>
  <c r="BT97" i="5"/>
  <c r="BU97" i="5"/>
  <c r="BV97" i="5"/>
  <c r="BW97" i="5"/>
  <c r="BX97" i="5"/>
  <c r="BY97" i="5"/>
  <c r="BZ97" i="5"/>
  <c r="CA97" i="5"/>
  <c r="CB97" i="5"/>
  <c r="CC97" i="5"/>
  <c r="CD97" i="5"/>
  <c r="CE97" i="5"/>
  <c r="CF97" i="5"/>
  <c r="CG97" i="5"/>
  <c r="CH97" i="5"/>
  <c r="CI97" i="5"/>
  <c r="CJ97" i="5"/>
  <c r="CK97" i="5"/>
  <c r="CL97" i="5"/>
  <c r="CM97" i="5"/>
  <c r="CN97" i="5"/>
  <c r="CO97" i="5"/>
  <c r="CP97" i="5"/>
  <c r="CQ97" i="5"/>
  <c r="CR97" i="5"/>
  <c r="CS97" i="5"/>
  <c r="CT97" i="5"/>
  <c r="CU97" i="5"/>
  <c r="CV97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AJ98" i="5"/>
  <c r="AK98" i="5"/>
  <c r="AL98" i="5"/>
  <c r="AM98" i="5"/>
  <c r="AN98" i="5"/>
  <c r="AO98" i="5"/>
  <c r="AP98" i="5"/>
  <c r="AQ98" i="5"/>
  <c r="AR98" i="5"/>
  <c r="AS98" i="5"/>
  <c r="AT98" i="5"/>
  <c r="AU98" i="5"/>
  <c r="AV98" i="5"/>
  <c r="AW98" i="5"/>
  <c r="AX98" i="5"/>
  <c r="AY98" i="5"/>
  <c r="AZ98" i="5"/>
  <c r="BA98" i="5"/>
  <c r="BB98" i="5"/>
  <c r="BC98" i="5"/>
  <c r="BD98" i="5"/>
  <c r="BE98" i="5"/>
  <c r="BF98" i="5"/>
  <c r="BG98" i="5"/>
  <c r="BH98" i="5"/>
  <c r="BI98" i="5"/>
  <c r="BJ98" i="5"/>
  <c r="BK98" i="5"/>
  <c r="BL98" i="5"/>
  <c r="BM98" i="5"/>
  <c r="BN98" i="5"/>
  <c r="BO98" i="5"/>
  <c r="BP98" i="5"/>
  <c r="BQ98" i="5"/>
  <c r="BR98" i="5"/>
  <c r="BS98" i="5"/>
  <c r="BT98" i="5"/>
  <c r="BU98" i="5"/>
  <c r="BV98" i="5"/>
  <c r="BW98" i="5"/>
  <c r="BX98" i="5"/>
  <c r="BY98" i="5"/>
  <c r="BZ98" i="5"/>
  <c r="CA98" i="5"/>
  <c r="CB98" i="5"/>
  <c r="CC98" i="5"/>
  <c r="CD98" i="5"/>
  <c r="CE98" i="5"/>
  <c r="CF98" i="5"/>
  <c r="CG98" i="5"/>
  <c r="CH98" i="5"/>
  <c r="CI98" i="5"/>
  <c r="CJ98" i="5"/>
  <c r="CK98" i="5"/>
  <c r="CL98" i="5"/>
  <c r="CM98" i="5"/>
  <c r="CN98" i="5"/>
  <c r="CO98" i="5"/>
  <c r="CP98" i="5"/>
  <c r="CQ98" i="5"/>
  <c r="CR98" i="5"/>
  <c r="CS98" i="5"/>
  <c r="CT98" i="5"/>
  <c r="CU98" i="5"/>
  <c r="CV98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AG99" i="5"/>
  <c r="AH99" i="5"/>
  <c r="AI99" i="5"/>
  <c r="AJ99" i="5"/>
  <c r="AK99" i="5"/>
  <c r="AL99" i="5"/>
  <c r="AM99" i="5"/>
  <c r="AN99" i="5"/>
  <c r="AO99" i="5"/>
  <c r="AP99" i="5"/>
  <c r="AQ99" i="5"/>
  <c r="AR99" i="5"/>
  <c r="AS99" i="5"/>
  <c r="AT99" i="5"/>
  <c r="AU99" i="5"/>
  <c r="AV99" i="5"/>
  <c r="AW99" i="5"/>
  <c r="AX99" i="5"/>
  <c r="AY99" i="5"/>
  <c r="AZ99" i="5"/>
  <c r="BA99" i="5"/>
  <c r="BB99" i="5"/>
  <c r="BC99" i="5"/>
  <c r="BD99" i="5"/>
  <c r="BE99" i="5"/>
  <c r="BF99" i="5"/>
  <c r="BG99" i="5"/>
  <c r="BH99" i="5"/>
  <c r="BI99" i="5"/>
  <c r="BJ99" i="5"/>
  <c r="BK99" i="5"/>
  <c r="BL99" i="5"/>
  <c r="BM99" i="5"/>
  <c r="BN99" i="5"/>
  <c r="BO99" i="5"/>
  <c r="BP99" i="5"/>
  <c r="BQ99" i="5"/>
  <c r="BR99" i="5"/>
  <c r="BS99" i="5"/>
  <c r="BT99" i="5"/>
  <c r="BU99" i="5"/>
  <c r="BV99" i="5"/>
  <c r="BW99" i="5"/>
  <c r="BX99" i="5"/>
  <c r="BY99" i="5"/>
  <c r="BZ99" i="5"/>
  <c r="CA99" i="5"/>
  <c r="CB99" i="5"/>
  <c r="CC99" i="5"/>
  <c r="CD99" i="5"/>
  <c r="CE99" i="5"/>
  <c r="CF99" i="5"/>
  <c r="CG99" i="5"/>
  <c r="CH99" i="5"/>
  <c r="CI99" i="5"/>
  <c r="CJ99" i="5"/>
  <c r="CK99" i="5"/>
  <c r="CL99" i="5"/>
  <c r="CM99" i="5"/>
  <c r="CN99" i="5"/>
  <c r="CO99" i="5"/>
  <c r="CP99" i="5"/>
  <c r="CQ99" i="5"/>
  <c r="CR99" i="5"/>
  <c r="CS99" i="5"/>
  <c r="CT99" i="5"/>
  <c r="CU99" i="5"/>
  <c r="CV99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AJ100" i="5"/>
  <c r="AK100" i="5"/>
  <c r="AL100" i="5"/>
  <c r="AM100" i="5"/>
  <c r="AN100" i="5"/>
  <c r="AO100" i="5"/>
  <c r="AP100" i="5"/>
  <c r="AQ100" i="5"/>
  <c r="AR100" i="5"/>
  <c r="AS100" i="5"/>
  <c r="AT100" i="5"/>
  <c r="AU100" i="5"/>
  <c r="AV100" i="5"/>
  <c r="AW100" i="5"/>
  <c r="AX100" i="5"/>
  <c r="AY100" i="5"/>
  <c r="AZ100" i="5"/>
  <c r="BA100" i="5"/>
  <c r="BB100" i="5"/>
  <c r="BC100" i="5"/>
  <c r="BD100" i="5"/>
  <c r="BE100" i="5"/>
  <c r="BF100" i="5"/>
  <c r="BG100" i="5"/>
  <c r="BH100" i="5"/>
  <c r="BI100" i="5"/>
  <c r="BJ100" i="5"/>
  <c r="BK100" i="5"/>
  <c r="BL100" i="5"/>
  <c r="BM100" i="5"/>
  <c r="BN100" i="5"/>
  <c r="BO100" i="5"/>
  <c r="BP100" i="5"/>
  <c r="BQ100" i="5"/>
  <c r="BR100" i="5"/>
  <c r="BS100" i="5"/>
  <c r="BT100" i="5"/>
  <c r="BU100" i="5"/>
  <c r="BV100" i="5"/>
  <c r="BW100" i="5"/>
  <c r="BX100" i="5"/>
  <c r="BY100" i="5"/>
  <c r="BZ100" i="5"/>
  <c r="CA100" i="5"/>
  <c r="CB100" i="5"/>
  <c r="CC100" i="5"/>
  <c r="CD100" i="5"/>
  <c r="CE100" i="5"/>
  <c r="CF100" i="5"/>
  <c r="CG100" i="5"/>
  <c r="CH100" i="5"/>
  <c r="CI100" i="5"/>
  <c r="CJ100" i="5"/>
  <c r="CK100" i="5"/>
  <c r="CL100" i="5"/>
  <c r="CM100" i="5"/>
  <c r="CN100" i="5"/>
  <c r="CO100" i="5"/>
  <c r="CP100" i="5"/>
  <c r="CQ100" i="5"/>
  <c r="CR100" i="5"/>
  <c r="CS100" i="5"/>
  <c r="CT100" i="5"/>
  <c r="CU100" i="5"/>
  <c r="CV100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AG101" i="5"/>
  <c r="AH101" i="5"/>
  <c r="AI101" i="5"/>
  <c r="AJ101" i="5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W101" i="5"/>
  <c r="AX101" i="5"/>
  <c r="AY101" i="5"/>
  <c r="AZ101" i="5"/>
  <c r="BA101" i="5"/>
  <c r="BB101" i="5"/>
  <c r="BC101" i="5"/>
  <c r="BD101" i="5"/>
  <c r="BE101" i="5"/>
  <c r="BF101" i="5"/>
  <c r="BG101" i="5"/>
  <c r="BH101" i="5"/>
  <c r="BI101" i="5"/>
  <c r="BJ101" i="5"/>
  <c r="BK101" i="5"/>
  <c r="BL101" i="5"/>
  <c r="BM101" i="5"/>
  <c r="BN101" i="5"/>
  <c r="BO101" i="5"/>
  <c r="BP101" i="5"/>
  <c r="BQ101" i="5"/>
  <c r="BR101" i="5"/>
  <c r="BS101" i="5"/>
  <c r="BT101" i="5"/>
  <c r="BU101" i="5"/>
  <c r="BV101" i="5"/>
  <c r="BW101" i="5"/>
  <c r="BX101" i="5"/>
  <c r="BY101" i="5"/>
  <c r="BZ101" i="5"/>
  <c r="CA101" i="5"/>
  <c r="CB101" i="5"/>
  <c r="CC101" i="5"/>
  <c r="CD101" i="5"/>
  <c r="CE101" i="5"/>
  <c r="CF101" i="5"/>
  <c r="CG101" i="5"/>
  <c r="CH101" i="5"/>
  <c r="CI101" i="5"/>
  <c r="CJ101" i="5"/>
  <c r="CK101" i="5"/>
  <c r="CL101" i="5"/>
  <c r="CM101" i="5"/>
  <c r="CN101" i="5"/>
  <c r="CO101" i="5"/>
  <c r="CP101" i="5"/>
  <c r="CQ101" i="5"/>
  <c r="CR101" i="5"/>
  <c r="CS101" i="5"/>
  <c r="CT101" i="5"/>
  <c r="CU101" i="5"/>
  <c r="CV101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AJ102" i="5"/>
  <c r="AK102" i="5"/>
  <c r="AL102" i="5"/>
  <c r="AM102" i="5"/>
  <c r="AN102" i="5"/>
  <c r="AO102" i="5"/>
  <c r="AP102" i="5"/>
  <c r="AQ102" i="5"/>
  <c r="AR102" i="5"/>
  <c r="AS102" i="5"/>
  <c r="AT102" i="5"/>
  <c r="AU102" i="5"/>
  <c r="AV102" i="5"/>
  <c r="AW102" i="5"/>
  <c r="AX102" i="5"/>
  <c r="AY102" i="5"/>
  <c r="AZ102" i="5"/>
  <c r="BA102" i="5"/>
  <c r="BB102" i="5"/>
  <c r="BC102" i="5"/>
  <c r="BD102" i="5"/>
  <c r="BE102" i="5"/>
  <c r="BF102" i="5"/>
  <c r="BG102" i="5"/>
  <c r="BH102" i="5"/>
  <c r="BI102" i="5"/>
  <c r="BJ102" i="5"/>
  <c r="BK102" i="5"/>
  <c r="BL102" i="5"/>
  <c r="BM102" i="5"/>
  <c r="BN102" i="5"/>
  <c r="BO102" i="5"/>
  <c r="BP102" i="5"/>
  <c r="BQ102" i="5"/>
  <c r="BR102" i="5"/>
  <c r="BS102" i="5"/>
  <c r="BT102" i="5"/>
  <c r="BU102" i="5"/>
  <c r="BV102" i="5"/>
  <c r="BW102" i="5"/>
  <c r="BX102" i="5"/>
  <c r="BY102" i="5"/>
  <c r="BZ102" i="5"/>
  <c r="CA102" i="5"/>
  <c r="CB102" i="5"/>
  <c r="CC102" i="5"/>
  <c r="CD102" i="5"/>
  <c r="CE102" i="5"/>
  <c r="CF102" i="5"/>
  <c r="CG102" i="5"/>
  <c r="CH102" i="5"/>
  <c r="CI102" i="5"/>
  <c r="CJ102" i="5"/>
  <c r="CK102" i="5"/>
  <c r="CL102" i="5"/>
  <c r="CM102" i="5"/>
  <c r="CN102" i="5"/>
  <c r="CO102" i="5"/>
  <c r="CP102" i="5"/>
  <c r="CQ102" i="5"/>
  <c r="CR102" i="5"/>
  <c r="CS102" i="5"/>
  <c r="CT102" i="5"/>
  <c r="CU102" i="5"/>
  <c r="CV102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AG103" i="5"/>
  <c r="AH103" i="5"/>
  <c r="AI103" i="5"/>
  <c r="AJ103" i="5"/>
  <c r="AK103" i="5"/>
  <c r="AL103" i="5"/>
  <c r="AM103" i="5"/>
  <c r="AN103" i="5"/>
  <c r="AO103" i="5"/>
  <c r="AP103" i="5"/>
  <c r="AQ103" i="5"/>
  <c r="AR103" i="5"/>
  <c r="AS103" i="5"/>
  <c r="AT103" i="5"/>
  <c r="AU103" i="5"/>
  <c r="AV103" i="5"/>
  <c r="AW103" i="5"/>
  <c r="AX103" i="5"/>
  <c r="AY103" i="5"/>
  <c r="AZ103" i="5"/>
  <c r="BA103" i="5"/>
  <c r="BB103" i="5"/>
  <c r="BC103" i="5"/>
  <c r="BD103" i="5"/>
  <c r="BE103" i="5"/>
  <c r="BF103" i="5"/>
  <c r="BG103" i="5"/>
  <c r="BH103" i="5"/>
  <c r="BI103" i="5"/>
  <c r="BJ103" i="5"/>
  <c r="BK103" i="5"/>
  <c r="BL103" i="5"/>
  <c r="BM103" i="5"/>
  <c r="BN103" i="5"/>
  <c r="BO103" i="5"/>
  <c r="BP103" i="5"/>
  <c r="BQ103" i="5"/>
  <c r="BR103" i="5"/>
  <c r="BS103" i="5"/>
  <c r="BT103" i="5"/>
  <c r="BU103" i="5"/>
  <c r="BV103" i="5"/>
  <c r="BW103" i="5"/>
  <c r="BX103" i="5"/>
  <c r="BY103" i="5"/>
  <c r="BZ103" i="5"/>
  <c r="CA103" i="5"/>
  <c r="CB103" i="5"/>
  <c r="CC103" i="5"/>
  <c r="CD103" i="5"/>
  <c r="CE103" i="5"/>
  <c r="CF103" i="5"/>
  <c r="CG103" i="5"/>
  <c r="CH103" i="5"/>
  <c r="CI103" i="5"/>
  <c r="CJ103" i="5"/>
  <c r="CK103" i="5"/>
  <c r="CL103" i="5"/>
  <c r="CM103" i="5"/>
  <c r="CN103" i="5"/>
  <c r="CO103" i="5"/>
  <c r="CP103" i="5"/>
  <c r="CQ103" i="5"/>
  <c r="CR103" i="5"/>
  <c r="CS103" i="5"/>
  <c r="CT103" i="5"/>
  <c r="CU103" i="5"/>
  <c r="CV103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AJ104" i="5"/>
  <c r="AK104" i="5"/>
  <c r="AL104" i="5"/>
  <c r="AM104" i="5"/>
  <c r="AN104" i="5"/>
  <c r="AO104" i="5"/>
  <c r="AP104" i="5"/>
  <c r="AQ104" i="5"/>
  <c r="AR104" i="5"/>
  <c r="AS104" i="5"/>
  <c r="AT104" i="5"/>
  <c r="AU104" i="5"/>
  <c r="AV104" i="5"/>
  <c r="AW104" i="5"/>
  <c r="AX104" i="5"/>
  <c r="AY104" i="5"/>
  <c r="AZ104" i="5"/>
  <c r="BA104" i="5"/>
  <c r="BB104" i="5"/>
  <c r="BC104" i="5"/>
  <c r="BD104" i="5"/>
  <c r="BE104" i="5"/>
  <c r="BF104" i="5"/>
  <c r="BG104" i="5"/>
  <c r="BH104" i="5"/>
  <c r="BI104" i="5"/>
  <c r="BJ104" i="5"/>
  <c r="BK104" i="5"/>
  <c r="BL104" i="5"/>
  <c r="BM104" i="5"/>
  <c r="BN104" i="5"/>
  <c r="BO104" i="5"/>
  <c r="BP104" i="5"/>
  <c r="BQ104" i="5"/>
  <c r="BR104" i="5"/>
  <c r="BS104" i="5"/>
  <c r="BT104" i="5"/>
  <c r="BU104" i="5"/>
  <c r="BV104" i="5"/>
  <c r="BW104" i="5"/>
  <c r="BX104" i="5"/>
  <c r="BY104" i="5"/>
  <c r="BZ104" i="5"/>
  <c r="CA104" i="5"/>
  <c r="CB104" i="5"/>
  <c r="CC104" i="5"/>
  <c r="CD104" i="5"/>
  <c r="CE104" i="5"/>
  <c r="CF104" i="5"/>
  <c r="CG104" i="5"/>
  <c r="CH104" i="5"/>
  <c r="CI104" i="5"/>
  <c r="CJ104" i="5"/>
  <c r="CK104" i="5"/>
  <c r="CL104" i="5"/>
  <c r="CM104" i="5"/>
  <c r="CN104" i="5"/>
  <c r="CO104" i="5"/>
  <c r="CP104" i="5"/>
  <c r="CQ104" i="5"/>
  <c r="CR104" i="5"/>
  <c r="CS104" i="5"/>
  <c r="CT104" i="5"/>
  <c r="CU104" i="5"/>
  <c r="CV104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W105" i="5"/>
  <c r="AX105" i="5"/>
  <c r="AY105" i="5"/>
  <c r="AZ105" i="5"/>
  <c r="BA105" i="5"/>
  <c r="BB105" i="5"/>
  <c r="BC105" i="5"/>
  <c r="BD105" i="5"/>
  <c r="BE105" i="5"/>
  <c r="BF105" i="5"/>
  <c r="BG105" i="5"/>
  <c r="BH105" i="5"/>
  <c r="BI105" i="5"/>
  <c r="BJ105" i="5"/>
  <c r="BK105" i="5"/>
  <c r="BL105" i="5"/>
  <c r="BM105" i="5"/>
  <c r="BN105" i="5"/>
  <c r="BO105" i="5"/>
  <c r="BP105" i="5"/>
  <c r="BQ105" i="5"/>
  <c r="BR105" i="5"/>
  <c r="BS105" i="5"/>
  <c r="BT105" i="5"/>
  <c r="BU105" i="5"/>
  <c r="BV105" i="5"/>
  <c r="BW105" i="5"/>
  <c r="BX105" i="5"/>
  <c r="BY105" i="5"/>
  <c r="BZ105" i="5"/>
  <c r="CA105" i="5"/>
  <c r="CB105" i="5"/>
  <c r="CC105" i="5"/>
  <c r="CD105" i="5"/>
  <c r="CE105" i="5"/>
  <c r="CF105" i="5"/>
  <c r="CG105" i="5"/>
  <c r="CH105" i="5"/>
  <c r="CI105" i="5"/>
  <c r="CJ105" i="5"/>
  <c r="CK105" i="5"/>
  <c r="CL105" i="5"/>
  <c r="CM105" i="5"/>
  <c r="CN105" i="5"/>
  <c r="CO105" i="5"/>
  <c r="CP105" i="5"/>
  <c r="CQ105" i="5"/>
  <c r="CR105" i="5"/>
  <c r="CS105" i="5"/>
  <c r="CT105" i="5"/>
  <c r="CU105" i="5"/>
  <c r="CV105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AJ106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W106" i="5"/>
  <c r="AX106" i="5"/>
  <c r="AY106" i="5"/>
  <c r="AZ106" i="5"/>
  <c r="BA106" i="5"/>
  <c r="BB106" i="5"/>
  <c r="BC106" i="5"/>
  <c r="BD106" i="5"/>
  <c r="BE106" i="5"/>
  <c r="BF106" i="5"/>
  <c r="BG106" i="5"/>
  <c r="BH106" i="5"/>
  <c r="BI106" i="5"/>
  <c r="BJ106" i="5"/>
  <c r="BK106" i="5"/>
  <c r="BL106" i="5"/>
  <c r="BM106" i="5"/>
  <c r="BN106" i="5"/>
  <c r="BO106" i="5"/>
  <c r="BP106" i="5"/>
  <c r="BQ106" i="5"/>
  <c r="BR106" i="5"/>
  <c r="BS106" i="5"/>
  <c r="BT106" i="5"/>
  <c r="BU106" i="5"/>
  <c r="BV106" i="5"/>
  <c r="BW106" i="5"/>
  <c r="BX106" i="5"/>
  <c r="BY106" i="5"/>
  <c r="BZ106" i="5"/>
  <c r="CA106" i="5"/>
  <c r="CB106" i="5"/>
  <c r="CC106" i="5"/>
  <c r="CD106" i="5"/>
  <c r="CE106" i="5"/>
  <c r="CF106" i="5"/>
  <c r="CG106" i="5"/>
  <c r="CH106" i="5"/>
  <c r="CI106" i="5"/>
  <c r="CJ106" i="5"/>
  <c r="CK106" i="5"/>
  <c r="CL106" i="5"/>
  <c r="CM106" i="5"/>
  <c r="CN106" i="5"/>
  <c r="CO106" i="5"/>
  <c r="CP106" i="5"/>
  <c r="CQ106" i="5"/>
  <c r="CR106" i="5"/>
  <c r="CS106" i="5"/>
  <c r="CT106" i="5"/>
  <c r="CU106" i="5"/>
  <c r="CV106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AG107" i="5"/>
  <c r="AH107" i="5"/>
  <c r="AI107" i="5"/>
  <c r="AJ107" i="5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W107" i="5"/>
  <c r="AX107" i="5"/>
  <c r="AY107" i="5"/>
  <c r="AZ107" i="5"/>
  <c r="BA107" i="5"/>
  <c r="BB107" i="5"/>
  <c r="BC107" i="5"/>
  <c r="BD107" i="5"/>
  <c r="BE107" i="5"/>
  <c r="BF107" i="5"/>
  <c r="BG107" i="5"/>
  <c r="BH107" i="5"/>
  <c r="BI107" i="5"/>
  <c r="BJ107" i="5"/>
  <c r="BK107" i="5"/>
  <c r="BL107" i="5"/>
  <c r="BM107" i="5"/>
  <c r="BN107" i="5"/>
  <c r="BO107" i="5"/>
  <c r="BP107" i="5"/>
  <c r="BQ107" i="5"/>
  <c r="BR107" i="5"/>
  <c r="BS107" i="5"/>
  <c r="BT107" i="5"/>
  <c r="BU107" i="5"/>
  <c r="BV107" i="5"/>
  <c r="BW107" i="5"/>
  <c r="BX107" i="5"/>
  <c r="BY107" i="5"/>
  <c r="BZ107" i="5"/>
  <c r="CA107" i="5"/>
  <c r="CB107" i="5"/>
  <c r="CC107" i="5"/>
  <c r="CD107" i="5"/>
  <c r="CE107" i="5"/>
  <c r="CF107" i="5"/>
  <c r="CG107" i="5"/>
  <c r="CH107" i="5"/>
  <c r="CI107" i="5"/>
  <c r="CJ107" i="5"/>
  <c r="CK107" i="5"/>
  <c r="CL107" i="5"/>
  <c r="CM107" i="5"/>
  <c r="CN107" i="5"/>
  <c r="CO107" i="5"/>
  <c r="CP107" i="5"/>
  <c r="CQ107" i="5"/>
  <c r="CR107" i="5"/>
  <c r="CS107" i="5"/>
  <c r="CT107" i="5"/>
  <c r="CU107" i="5"/>
  <c r="CV107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AJ108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X108" i="5"/>
  <c r="AY108" i="5"/>
  <c r="AZ108" i="5"/>
  <c r="BA108" i="5"/>
  <c r="BB108" i="5"/>
  <c r="BC108" i="5"/>
  <c r="BD108" i="5"/>
  <c r="BE108" i="5"/>
  <c r="BF108" i="5"/>
  <c r="BG108" i="5"/>
  <c r="BH108" i="5"/>
  <c r="BI108" i="5"/>
  <c r="BJ108" i="5"/>
  <c r="BK108" i="5"/>
  <c r="BL108" i="5"/>
  <c r="BM108" i="5"/>
  <c r="BN108" i="5"/>
  <c r="BO108" i="5"/>
  <c r="BP108" i="5"/>
  <c r="BQ108" i="5"/>
  <c r="BR108" i="5"/>
  <c r="BS108" i="5"/>
  <c r="BT108" i="5"/>
  <c r="BU108" i="5"/>
  <c r="BV108" i="5"/>
  <c r="BW108" i="5"/>
  <c r="BX108" i="5"/>
  <c r="BY108" i="5"/>
  <c r="BZ108" i="5"/>
  <c r="CA108" i="5"/>
  <c r="CB108" i="5"/>
  <c r="CC108" i="5"/>
  <c r="CD108" i="5"/>
  <c r="CE108" i="5"/>
  <c r="CF108" i="5"/>
  <c r="CG108" i="5"/>
  <c r="CH108" i="5"/>
  <c r="CI108" i="5"/>
  <c r="CJ108" i="5"/>
  <c r="CK108" i="5"/>
  <c r="CL108" i="5"/>
  <c r="CM108" i="5"/>
  <c r="CN108" i="5"/>
  <c r="CO108" i="5"/>
  <c r="CP108" i="5"/>
  <c r="CQ108" i="5"/>
  <c r="CR108" i="5"/>
  <c r="CS108" i="5"/>
  <c r="CT108" i="5"/>
  <c r="CU108" i="5"/>
  <c r="CV108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AG109" i="5"/>
  <c r="AH109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X109" i="5"/>
  <c r="AY109" i="5"/>
  <c r="AZ109" i="5"/>
  <c r="BA109" i="5"/>
  <c r="BB109" i="5"/>
  <c r="BC109" i="5"/>
  <c r="BD109" i="5"/>
  <c r="BE109" i="5"/>
  <c r="BF109" i="5"/>
  <c r="BG109" i="5"/>
  <c r="BH109" i="5"/>
  <c r="BI109" i="5"/>
  <c r="BJ109" i="5"/>
  <c r="BK109" i="5"/>
  <c r="BL109" i="5"/>
  <c r="BM109" i="5"/>
  <c r="BN109" i="5"/>
  <c r="BO109" i="5"/>
  <c r="BP109" i="5"/>
  <c r="BQ109" i="5"/>
  <c r="BR109" i="5"/>
  <c r="BS109" i="5"/>
  <c r="BT109" i="5"/>
  <c r="BU109" i="5"/>
  <c r="BV109" i="5"/>
  <c r="BW109" i="5"/>
  <c r="BX109" i="5"/>
  <c r="BY109" i="5"/>
  <c r="BZ109" i="5"/>
  <c r="CA109" i="5"/>
  <c r="CB109" i="5"/>
  <c r="CC109" i="5"/>
  <c r="CD109" i="5"/>
  <c r="CE109" i="5"/>
  <c r="CF109" i="5"/>
  <c r="CG109" i="5"/>
  <c r="CH109" i="5"/>
  <c r="CI109" i="5"/>
  <c r="CJ109" i="5"/>
  <c r="CK109" i="5"/>
  <c r="CL109" i="5"/>
  <c r="CM109" i="5"/>
  <c r="CN109" i="5"/>
  <c r="CO109" i="5"/>
  <c r="CP109" i="5"/>
  <c r="CQ109" i="5"/>
  <c r="CR109" i="5"/>
  <c r="CS109" i="5"/>
  <c r="CT109" i="5"/>
  <c r="CU109" i="5"/>
  <c r="CV109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AJ110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X110" i="5"/>
  <c r="AY110" i="5"/>
  <c r="AZ110" i="5"/>
  <c r="BA110" i="5"/>
  <c r="BB110" i="5"/>
  <c r="BC110" i="5"/>
  <c r="BD110" i="5"/>
  <c r="BE110" i="5"/>
  <c r="BF110" i="5"/>
  <c r="BG110" i="5"/>
  <c r="BH110" i="5"/>
  <c r="BI110" i="5"/>
  <c r="BJ110" i="5"/>
  <c r="BK110" i="5"/>
  <c r="BL110" i="5"/>
  <c r="BM110" i="5"/>
  <c r="BN110" i="5"/>
  <c r="BO110" i="5"/>
  <c r="BP110" i="5"/>
  <c r="BQ110" i="5"/>
  <c r="BR110" i="5"/>
  <c r="BS110" i="5"/>
  <c r="BT110" i="5"/>
  <c r="BU110" i="5"/>
  <c r="BV110" i="5"/>
  <c r="BW110" i="5"/>
  <c r="BX110" i="5"/>
  <c r="BY110" i="5"/>
  <c r="BZ110" i="5"/>
  <c r="CA110" i="5"/>
  <c r="CB110" i="5"/>
  <c r="CC110" i="5"/>
  <c r="CD110" i="5"/>
  <c r="CE110" i="5"/>
  <c r="CF110" i="5"/>
  <c r="CG110" i="5"/>
  <c r="CH110" i="5"/>
  <c r="CI110" i="5"/>
  <c r="CJ110" i="5"/>
  <c r="CK110" i="5"/>
  <c r="CL110" i="5"/>
  <c r="CM110" i="5"/>
  <c r="CN110" i="5"/>
  <c r="CO110" i="5"/>
  <c r="CP110" i="5"/>
  <c r="CQ110" i="5"/>
  <c r="CR110" i="5"/>
  <c r="CS110" i="5"/>
  <c r="CT110" i="5"/>
  <c r="CU110" i="5"/>
  <c r="CV110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S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AG111" i="5"/>
  <c r="AH111" i="5"/>
  <c r="AI111" i="5"/>
  <c r="AJ111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X111" i="5"/>
  <c r="AY111" i="5"/>
  <c r="AZ111" i="5"/>
  <c r="BA111" i="5"/>
  <c r="BB111" i="5"/>
  <c r="BC111" i="5"/>
  <c r="BD111" i="5"/>
  <c r="BE111" i="5"/>
  <c r="BF111" i="5"/>
  <c r="BG111" i="5"/>
  <c r="BH111" i="5"/>
  <c r="BI111" i="5"/>
  <c r="BJ111" i="5"/>
  <c r="BK111" i="5"/>
  <c r="BL111" i="5"/>
  <c r="BM111" i="5"/>
  <c r="BN111" i="5"/>
  <c r="BO111" i="5"/>
  <c r="BP111" i="5"/>
  <c r="BQ111" i="5"/>
  <c r="BR111" i="5"/>
  <c r="BS111" i="5"/>
  <c r="BT111" i="5"/>
  <c r="BU111" i="5"/>
  <c r="BV111" i="5"/>
  <c r="BW111" i="5"/>
  <c r="BX111" i="5"/>
  <c r="BY111" i="5"/>
  <c r="BZ111" i="5"/>
  <c r="CA111" i="5"/>
  <c r="CB111" i="5"/>
  <c r="CC111" i="5"/>
  <c r="CD111" i="5"/>
  <c r="CE111" i="5"/>
  <c r="CF111" i="5"/>
  <c r="CG111" i="5"/>
  <c r="CH111" i="5"/>
  <c r="CI111" i="5"/>
  <c r="CJ111" i="5"/>
  <c r="CK111" i="5"/>
  <c r="CL111" i="5"/>
  <c r="CM111" i="5"/>
  <c r="CN111" i="5"/>
  <c r="CO111" i="5"/>
  <c r="CP111" i="5"/>
  <c r="CQ111" i="5"/>
  <c r="CR111" i="5"/>
  <c r="CS111" i="5"/>
  <c r="CT111" i="5"/>
  <c r="CU111" i="5"/>
  <c r="CV111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X112" i="5"/>
  <c r="AY112" i="5"/>
  <c r="AZ112" i="5"/>
  <c r="BA112" i="5"/>
  <c r="BB112" i="5"/>
  <c r="BC112" i="5"/>
  <c r="BD112" i="5"/>
  <c r="BE112" i="5"/>
  <c r="BF112" i="5"/>
  <c r="BG112" i="5"/>
  <c r="BH112" i="5"/>
  <c r="BI112" i="5"/>
  <c r="BJ112" i="5"/>
  <c r="BK112" i="5"/>
  <c r="BL112" i="5"/>
  <c r="BM112" i="5"/>
  <c r="BN112" i="5"/>
  <c r="BO112" i="5"/>
  <c r="BP112" i="5"/>
  <c r="BQ112" i="5"/>
  <c r="BR112" i="5"/>
  <c r="BS112" i="5"/>
  <c r="BT112" i="5"/>
  <c r="BU112" i="5"/>
  <c r="BV112" i="5"/>
  <c r="BW112" i="5"/>
  <c r="BX112" i="5"/>
  <c r="BY112" i="5"/>
  <c r="BZ112" i="5"/>
  <c r="CA112" i="5"/>
  <c r="CB112" i="5"/>
  <c r="CC112" i="5"/>
  <c r="CD112" i="5"/>
  <c r="CE112" i="5"/>
  <c r="CF112" i="5"/>
  <c r="CG112" i="5"/>
  <c r="CH112" i="5"/>
  <c r="CI112" i="5"/>
  <c r="CJ112" i="5"/>
  <c r="CK112" i="5"/>
  <c r="CL112" i="5"/>
  <c r="CM112" i="5"/>
  <c r="CN112" i="5"/>
  <c r="CO112" i="5"/>
  <c r="CP112" i="5"/>
  <c r="CQ112" i="5"/>
  <c r="CR112" i="5"/>
  <c r="CS112" i="5"/>
  <c r="CT112" i="5"/>
  <c r="CU112" i="5"/>
  <c r="CV112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AG113" i="5"/>
  <c r="AH113" i="5"/>
  <c r="AI113" i="5"/>
  <c r="AJ113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W113" i="5"/>
  <c r="AX113" i="5"/>
  <c r="AY113" i="5"/>
  <c r="AZ113" i="5"/>
  <c r="BA113" i="5"/>
  <c r="BB113" i="5"/>
  <c r="BC113" i="5"/>
  <c r="BD113" i="5"/>
  <c r="BE113" i="5"/>
  <c r="BF113" i="5"/>
  <c r="BG113" i="5"/>
  <c r="BH113" i="5"/>
  <c r="BI113" i="5"/>
  <c r="BJ113" i="5"/>
  <c r="BK113" i="5"/>
  <c r="BL113" i="5"/>
  <c r="BM113" i="5"/>
  <c r="BN113" i="5"/>
  <c r="BO113" i="5"/>
  <c r="BP113" i="5"/>
  <c r="BQ113" i="5"/>
  <c r="BR113" i="5"/>
  <c r="BS113" i="5"/>
  <c r="BT113" i="5"/>
  <c r="BU113" i="5"/>
  <c r="BV113" i="5"/>
  <c r="BW113" i="5"/>
  <c r="BX113" i="5"/>
  <c r="BY113" i="5"/>
  <c r="BZ113" i="5"/>
  <c r="CA113" i="5"/>
  <c r="CB113" i="5"/>
  <c r="CC113" i="5"/>
  <c r="CD113" i="5"/>
  <c r="CE113" i="5"/>
  <c r="CF113" i="5"/>
  <c r="CG113" i="5"/>
  <c r="CH113" i="5"/>
  <c r="CI113" i="5"/>
  <c r="CJ113" i="5"/>
  <c r="CK113" i="5"/>
  <c r="CL113" i="5"/>
  <c r="CM113" i="5"/>
  <c r="CN113" i="5"/>
  <c r="CO113" i="5"/>
  <c r="CP113" i="5"/>
  <c r="CQ113" i="5"/>
  <c r="CR113" i="5"/>
  <c r="CS113" i="5"/>
  <c r="CT113" i="5"/>
  <c r="CU113" i="5"/>
  <c r="CV113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AJ114" i="5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W114" i="5"/>
  <c r="AX114" i="5"/>
  <c r="AY114" i="5"/>
  <c r="AZ114" i="5"/>
  <c r="BA114" i="5"/>
  <c r="BB114" i="5"/>
  <c r="BC114" i="5"/>
  <c r="BD114" i="5"/>
  <c r="BE114" i="5"/>
  <c r="BF114" i="5"/>
  <c r="BG114" i="5"/>
  <c r="BH114" i="5"/>
  <c r="BI114" i="5"/>
  <c r="BJ114" i="5"/>
  <c r="BK114" i="5"/>
  <c r="BL114" i="5"/>
  <c r="BM114" i="5"/>
  <c r="BN114" i="5"/>
  <c r="BO114" i="5"/>
  <c r="BP114" i="5"/>
  <c r="BQ114" i="5"/>
  <c r="BR114" i="5"/>
  <c r="BS114" i="5"/>
  <c r="BT114" i="5"/>
  <c r="BU114" i="5"/>
  <c r="BV114" i="5"/>
  <c r="BW114" i="5"/>
  <c r="BX114" i="5"/>
  <c r="BY114" i="5"/>
  <c r="BZ114" i="5"/>
  <c r="CA114" i="5"/>
  <c r="CB114" i="5"/>
  <c r="CC114" i="5"/>
  <c r="CD114" i="5"/>
  <c r="CE114" i="5"/>
  <c r="CF114" i="5"/>
  <c r="CG114" i="5"/>
  <c r="CH114" i="5"/>
  <c r="CI114" i="5"/>
  <c r="CJ114" i="5"/>
  <c r="CK114" i="5"/>
  <c r="CL114" i="5"/>
  <c r="CM114" i="5"/>
  <c r="CN114" i="5"/>
  <c r="CO114" i="5"/>
  <c r="CP114" i="5"/>
  <c r="CQ114" i="5"/>
  <c r="CR114" i="5"/>
  <c r="CS114" i="5"/>
  <c r="CT114" i="5"/>
  <c r="CU114" i="5"/>
  <c r="CV114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AG115" i="5"/>
  <c r="AH115" i="5"/>
  <c r="AI115" i="5"/>
  <c r="AJ115" i="5"/>
  <c r="AK115" i="5"/>
  <c r="AL115" i="5"/>
  <c r="AM115" i="5"/>
  <c r="AN115" i="5"/>
  <c r="AO115" i="5"/>
  <c r="AP115" i="5"/>
  <c r="AQ115" i="5"/>
  <c r="AR115" i="5"/>
  <c r="AS115" i="5"/>
  <c r="AT115" i="5"/>
  <c r="AU115" i="5"/>
  <c r="AV115" i="5"/>
  <c r="AW115" i="5"/>
  <c r="AX115" i="5"/>
  <c r="AY115" i="5"/>
  <c r="AZ115" i="5"/>
  <c r="BA115" i="5"/>
  <c r="BB115" i="5"/>
  <c r="BC115" i="5"/>
  <c r="BD115" i="5"/>
  <c r="BE115" i="5"/>
  <c r="BF115" i="5"/>
  <c r="BG115" i="5"/>
  <c r="BH115" i="5"/>
  <c r="BI115" i="5"/>
  <c r="BJ115" i="5"/>
  <c r="BK115" i="5"/>
  <c r="BL115" i="5"/>
  <c r="BM115" i="5"/>
  <c r="BN115" i="5"/>
  <c r="BO115" i="5"/>
  <c r="BP115" i="5"/>
  <c r="BQ115" i="5"/>
  <c r="BR115" i="5"/>
  <c r="BS115" i="5"/>
  <c r="BT115" i="5"/>
  <c r="BU115" i="5"/>
  <c r="BV115" i="5"/>
  <c r="BW115" i="5"/>
  <c r="BX115" i="5"/>
  <c r="BY115" i="5"/>
  <c r="BZ115" i="5"/>
  <c r="CA115" i="5"/>
  <c r="CB115" i="5"/>
  <c r="CC115" i="5"/>
  <c r="CD115" i="5"/>
  <c r="CE115" i="5"/>
  <c r="CF115" i="5"/>
  <c r="CG115" i="5"/>
  <c r="CH115" i="5"/>
  <c r="CI115" i="5"/>
  <c r="CJ115" i="5"/>
  <c r="CK115" i="5"/>
  <c r="CL115" i="5"/>
  <c r="CM115" i="5"/>
  <c r="CN115" i="5"/>
  <c r="CO115" i="5"/>
  <c r="CP115" i="5"/>
  <c r="CQ115" i="5"/>
  <c r="CR115" i="5"/>
  <c r="CS115" i="5"/>
  <c r="CT115" i="5"/>
  <c r="CU115" i="5"/>
  <c r="CV115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AJ116" i="5"/>
  <c r="AK116" i="5"/>
  <c r="AL116" i="5"/>
  <c r="AM116" i="5"/>
  <c r="AN116" i="5"/>
  <c r="AO116" i="5"/>
  <c r="AP116" i="5"/>
  <c r="AQ116" i="5"/>
  <c r="AR116" i="5"/>
  <c r="AS116" i="5"/>
  <c r="AT116" i="5"/>
  <c r="AU116" i="5"/>
  <c r="AV116" i="5"/>
  <c r="AW116" i="5"/>
  <c r="AX116" i="5"/>
  <c r="AY116" i="5"/>
  <c r="AZ116" i="5"/>
  <c r="BA116" i="5"/>
  <c r="BB116" i="5"/>
  <c r="BC116" i="5"/>
  <c r="BD116" i="5"/>
  <c r="BE116" i="5"/>
  <c r="BF116" i="5"/>
  <c r="BG116" i="5"/>
  <c r="BH116" i="5"/>
  <c r="BI116" i="5"/>
  <c r="BJ116" i="5"/>
  <c r="BK116" i="5"/>
  <c r="BL116" i="5"/>
  <c r="BM116" i="5"/>
  <c r="BN116" i="5"/>
  <c r="BO116" i="5"/>
  <c r="BP116" i="5"/>
  <c r="BQ116" i="5"/>
  <c r="BR116" i="5"/>
  <c r="BS116" i="5"/>
  <c r="BT116" i="5"/>
  <c r="BU116" i="5"/>
  <c r="BV116" i="5"/>
  <c r="BW116" i="5"/>
  <c r="BX116" i="5"/>
  <c r="BY116" i="5"/>
  <c r="BZ116" i="5"/>
  <c r="CA116" i="5"/>
  <c r="CB116" i="5"/>
  <c r="CC116" i="5"/>
  <c r="CD116" i="5"/>
  <c r="CE116" i="5"/>
  <c r="CF116" i="5"/>
  <c r="CG116" i="5"/>
  <c r="CH116" i="5"/>
  <c r="CI116" i="5"/>
  <c r="CJ116" i="5"/>
  <c r="CK116" i="5"/>
  <c r="CL116" i="5"/>
  <c r="CM116" i="5"/>
  <c r="CN116" i="5"/>
  <c r="CO116" i="5"/>
  <c r="CP116" i="5"/>
  <c r="CQ116" i="5"/>
  <c r="CR116" i="5"/>
  <c r="CS116" i="5"/>
  <c r="CT116" i="5"/>
  <c r="CU116" i="5"/>
  <c r="CV116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AG117" i="5"/>
  <c r="AH117" i="5"/>
  <c r="AI117" i="5"/>
  <c r="AJ117" i="5"/>
  <c r="AK117" i="5"/>
  <c r="AL117" i="5"/>
  <c r="AM117" i="5"/>
  <c r="AN117" i="5"/>
  <c r="AO117" i="5"/>
  <c r="AP117" i="5"/>
  <c r="AQ117" i="5"/>
  <c r="AR117" i="5"/>
  <c r="AS117" i="5"/>
  <c r="AT117" i="5"/>
  <c r="AU117" i="5"/>
  <c r="AV117" i="5"/>
  <c r="AW117" i="5"/>
  <c r="AX117" i="5"/>
  <c r="AY117" i="5"/>
  <c r="AZ117" i="5"/>
  <c r="BA117" i="5"/>
  <c r="BB117" i="5"/>
  <c r="BC117" i="5"/>
  <c r="BD117" i="5"/>
  <c r="BE117" i="5"/>
  <c r="BF117" i="5"/>
  <c r="BG117" i="5"/>
  <c r="BH117" i="5"/>
  <c r="BI117" i="5"/>
  <c r="BJ117" i="5"/>
  <c r="BK117" i="5"/>
  <c r="BL117" i="5"/>
  <c r="BM117" i="5"/>
  <c r="BN117" i="5"/>
  <c r="BO117" i="5"/>
  <c r="BP117" i="5"/>
  <c r="BQ117" i="5"/>
  <c r="BR117" i="5"/>
  <c r="BS117" i="5"/>
  <c r="BT117" i="5"/>
  <c r="BU117" i="5"/>
  <c r="BV117" i="5"/>
  <c r="BW117" i="5"/>
  <c r="BX117" i="5"/>
  <c r="BY117" i="5"/>
  <c r="BZ117" i="5"/>
  <c r="CA117" i="5"/>
  <c r="CB117" i="5"/>
  <c r="CC117" i="5"/>
  <c r="CD117" i="5"/>
  <c r="CE117" i="5"/>
  <c r="CF117" i="5"/>
  <c r="CG117" i="5"/>
  <c r="CH117" i="5"/>
  <c r="CI117" i="5"/>
  <c r="CJ117" i="5"/>
  <c r="CK117" i="5"/>
  <c r="CL117" i="5"/>
  <c r="CM117" i="5"/>
  <c r="CN117" i="5"/>
  <c r="CO117" i="5"/>
  <c r="CP117" i="5"/>
  <c r="CQ117" i="5"/>
  <c r="CR117" i="5"/>
  <c r="CS117" i="5"/>
  <c r="CT117" i="5"/>
  <c r="CU117" i="5"/>
  <c r="CV117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AJ118" i="5"/>
  <c r="AK118" i="5"/>
  <c r="AL118" i="5"/>
  <c r="AM118" i="5"/>
  <c r="AN118" i="5"/>
  <c r="AO118" i="5"/>
  <c r="AP118" i="5"/>
  <c r="AQ118" i="5"/>
  <c r="AR118" i="5"/>
  <c r="AS118" i="5"/>
  <c r="AT118" i="5"/>
  <c r="AU118" i="5"/>
  <c r="AV118" i="5"/>
  <c r="AW118" i="5"/>
  <c r="AX118" i="5"/>
  <c r="AY118" i="5"/>
  <c r="AZ118" i="5"/>
  <c r="BA118" i="5"/>
  <c r="BB118" i="5"/>
  <c r="BC118" i="5"/>
  <c r="BD118" i="5"/>
  <c r="BE118" i="5"/>
  <c r="BF118" i="5"/>
  <c r="BG118" i="5"/>
  <c r="BH118" i="5"/>
  <c r="BI118" i="5"/>
  <c r="BJ118" i="5"/>
  <c r="BK118" i="5"/>
  <c r="BL118" i="5"/>
  <c r="BM118" i="5"/>
  <c r="BN118" i="5"/>
  <c r="BO118" i="5"/>
  <c r="BP118" i="5"/>
  <c r="BQ118" i="5"/>
  <c r="BR118" i="5"/>
  <c r="BS118" i="5"/>
  <c r="BT118" i="5"/>
  <c r="BU118" i="5"/>
  <c r="BV118" i="5"/>
  <c r="BW118" i="5"/>
  <c r="BX118" i="5"/>
  <c r="BY118" i="5"/>
  <c r="BZ118" i="5"/>
  <c r="CA118" i="5"/>
  <c r="CB118" i="5"/>
  <c r="CC118" i="5"/>
  <c r="CD118" i="5"/>
  <c r="CE118" i="5"/>
  <c r="CF118" i="5"/>
  <c r="CG118" i="5"/>
  <c r="CH118" i="5"/>
  <c r="CI118" i="5"/>
  <c r="CJ118" i="5"/>
  <c r="CK118" i="5"/>
  <c r="CL118" i="5"/>
  <c r="CM118" i="5"/>
  <c r="CN118" i="5"/>
  <c r="CO118" i="5"/>
  <c r="CP118" i="5"/>
  <c r="CQ118" i="5"/>
  <c r="CR118" i="5"/>
  <c r="CS118" i="5"/>
  <c r="CT118" i="5"/>
  <c r="CU118" i="5"/>
  <c r="CV118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AG119" i="5"/>
  <c r="AH119" i="5"/>
  <c r="AI119" i="5"/>
  <c r="AJ119" i="5"/>
  <c r="AK119" i="5"/>
  <c r="AL119" i="5"/>
  <c r="AM119" i="5"/>
  <c r="AN119" i="5"/>
  <c r="AO119" i="5"/>
  <c r="AP119" i="5"/>
  <c r="AQ119" i="5"/>
  <c r="AR119" i="5"/>
  <c r="AS119" i="5"/>
  <c r="AT119" i="5"/>
  <c r="AU119" i="5"/>
  <c r="AV119" i="5"/>
  <c r="AW119" i="5"/>
  <c r="AX119" i="5"/>
  <c r="AY119" i="5"/>
  <c r="AZ119" i="5"/>
  <c r="BA119" i="5"/>
  <c r="BB119" i="5"/>
  <c r="BC119" i="5"/>
  <c r="BD119" i="5"/>
  <c r="BE119" i="5"/>
  <c r="BF119" i="5"/>
  <c r="BG119" i="5"/>
  <c r="BH119" i="5"/>
  <c r="BI119" i="5"/>
  <c r="BJ119" i="5"/>
  <c r="BK119" i="5"/>
  <c r="BL119" i="5"/>
  <c r="BM119" i="5"/>
  <c r="BN119" i="5"/>
  <c r="BO119" i="5"/>
  <c r="BP119" i="5"/>
  <c r="BQ119" i="5"/>
  <c r="BR119" i="5"/>
  <c r="BS119" i="5"/>
  <c r="BT119" i="5"/>
  <c r="BU119" i="5"/>
  <c r="BV119" i="5"/>
  <c r="BW119" i="5"/>
  <c r="BX119" i="5"/>
  <c r="BY119" i="5"/>
  <c r="BZ119" i="5"/>
  <c r="CA119" i="5"/>
  <c r="CB119" i="5"/>
  <c r="CC119" i="5"/>
  <c r="CD119" i="5"/>
  <c r="CE119" i="5"/>
  <c r="CF119" i="5"/>
  <c r="CG119" i="5"/>
  <c r="CH119" i="5"/>
  <c r="CI119" i="5"/>
  <c r="CJ119" i="5"/>
  <c r="CK119" i="5"/>
  <c r="CL119" i="5"/>
  <c r="CM119" i="5"/>
  <c r="CN119" i="5"/>
  <c r="CO119" i="5"/>
  <c r="CP119" i="5"/>
  <c r="CQ119" i="5"/>
  <c r="CR119" i="5"/>
  <c r="CS119" i="5"/>
  <c r="CT119" i="5"/>
  <c r="CU119" i="5"/>
  <c r="CV119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AJ120" i="5"/>
  <c r="AK120" i="5"/>
  <c r="AL120" i="5"/>
  <c r="AM120" i="5"/>
  <c r="AN120" i="5"/>
  <c r="AO120" i="5"/>
  <c r="AP120" i="5"/>
  <c r="AQ120" i="5"/>
  <c r="AR120" i="5"/>
  <c r="AS120" i="5"/>
  <c r="AT120" i="5"/>
  <c r="AU120" i="5"/>
  <c r="AV120" i="5"/>
  <c r="AW120" i="5"/>
  <c r="AX120" i="5"/>
  <c r="AY120" i="5"/>
  <c r="AZ120" i="5"/>
  <c r="BA120" i="5"/>
  <c r="BB120" i="5"/>
  <c r="BC120" i="5"/>
  <c r="BD120" i="5"/>
  <c r="BE120" i="5"/>
  <c r="BF120" i="5"/>
  <c r="BG120" i="5"/>
  <c r="BH120" i="5"/>
  <c r="BI120" i="5"/>
  <c r="BJ120" i="5"/>
  <c r="BK120" i="5"/>
  <c r="BL120" i="5"/>
  <c r="BM120" i="5"/>
  <c r="BN120" i="5"/>
  <c r="BO120" i="5"/>
  <c r="BP120" i="5"/>
  <c r="BQ120" i="5"/>
  <c r="BR120" i="5"/>
  <c r="BS120" i="5"/>
  <c r="BT120" i="5"/>
  <c r="BU120" i="5"/>
  <c r="BV120" i="5"/>
  <c r="BW120" i="5"/>
  <c r="BX120" i="5"/>
  <c r="BY120" i="5"/>
  <c r="BZ120" i="5"/>
  <c r="CA120" i="5"/>
  <c r="CB120" i="5"/>
  <c r="CC120" i="5"/>
  <c r="CD120" i="5"/>
  <c r="CE120" i="5"/>
  <c r="CF120" i="5"/>
  <c r="CG120" i="5"/>
  <c r="CH120" i="5"/>
  <c r="CI120" i="5"/>
  <c r="CJ120" i="5"/>
  <c r="CK120" i="5"/>
  <c r="CL120" i="5"/>
  <c r="CM120" i="5"/>
  <c r="CN120" i="5"/>
  <c r="CO120" i="5"/>
  <c r="CP120" i="5"/>
  <c r="CQ120" i="5"/>
  <c r="CR120" i="5"/>
  <c r="CS120" i="5"/>
  <c r="CT120" i="5"/>
  <c r="CU120" i="5"/>
  <c r="CV120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AG121" i="5"/>
  <c r="AH121" i="5"/>
  <c r="AI121" i="5"/>
  <c r="AJ121" i="5"/>
  <c r="AK121" i="5"/>
  <c r="AL121" i="5"/>
  <c r="AM121" i="5"/>
  <c r="AN121" i="5"/>
  <c r="AO121" i="5"/>
  <c r="AP121" i="5"/>
  <c r="AQ121" i="5"/>
  <c r="AR121" i="5"/>
  <c r="AS121" i="5"/>
  <c r="AT121" i="5"/>
  <c r="AU121" i="5"/>
  <c r="AV121" i="5"/>
  <c r="AW121" i="5"/>
  <c r="AX121" i="5"/>
  <c r="AY121" i="5"/>
  <c r="AZ121" i="5"/>
  <c r="BA121" i="5"/>
  <c r="BB121" i="5"/>
  <c r="BC121" i="5"/>
  <c r="BD121" i="5"/>
  <c r="BE121" i="5"/>
  <c r="BF121" i="5"/>
  <c r="BG121" i="5"/>
  <c r="BH121" i="5"/>
  <c r="BI121" i="5"/>
  <c r="BJ121" i="5"/>
  <c r="BK121" i="5"/>
  <c r="BL121" i="5"/>
  <c r="BM121" i="5"/>
  <c r="BN121" i="5"/>
  <c r="BO121" i="5"/>
  <c r="BP121" i="5"/>
  <c r="BQ121" i="5"/>
  <c r="BR121" i="5"/>
  <c r="BS121" i="5"/>
  <c r="BT121" i="5"/>
  <c r="BU121" i="5"/>
  <c r="BV121" i="5"/>
  <c r="BW121" i="5"/>
  <c r="BX121" i="5"/>
  <c r="BY121" i="5"/>
  <c r="BZ121" i="5"/>
  <c r="CA121" i="5"/>
  <c r="CB121" i="5"/>
  <c r="CC121" i="5"/>
  <c r="CD121" i="5"/>
  <c r="CE121" i="5"/>
  <c r="CF121" i="5"/>
  <c r="CG121" i="5"/>
  <c r="CH121" i="5"/>
  <c r="CI121" i="5"/>
  <c r="CJ121" i="5"/>
  <c r="CK121" i="5"/>
  <c r="CL121" i="5"/>
  <c r="CM121" i="5"/>
  <c r="CN121" i="5"/>
  <c r="CO121" i="5"/>
  <c r="CP121" i="5"/>
  <c r="CQ121" i="5"/>
  <c r="CR121" i="5"/>
  <c r="CS121" i="5"/>
  <c r="CT121" i="5"/>
  <c r="CU121" i="5"/>
  <c r="CV121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AJ122" i="5"/>
  <c r="AK122" i="5"/>
  <c r="AL122" i="5"/>
  <c r="AM122" i="5"/>
  <c r="AN122" i="5"/>
  <c r="AO122" i="5"/>
  <c r="AP122" i="5"/>
  <c r="AQ122" i="5"/>
  <c r="AR122" i="5"/>
  <c r="AS122" i="5"/>
  <c r="AT122" i="5"/>
  <c r="AU122" i="5"/>
  <c r="AV122" i="5"/>
  <c r="AW122" i="5"/>
  <c r="AX122" i="5"/>
  <c r="AY122" i="5"/>
  <c r="AZ122" i="5"/>
  <c r="BA122" i="5"/>
  <c r="BB122" i="5"/>
  <c r="BC122" i="5"/>
  <c r="BD122" i="5"/>
  <c r="BE122" i="5"/>
  <c r="BF122" i="5"/>
  <c r="BG122" i="5"/>
  <c r="BH122" i="5"/>
  <c r="BI122" i="5"/>
  <c r="BJ122" i="5"/>
  <c r="BK122" i="5"/>
  <c r="BL122" i="5"/>
  <c r="BM122" i="5"/>
  <c r="BN122" i="5"/>
  <c r="BO122" i="5"/>
  <c r="BP122" i="5"/>
  <c r="BQ122" i="5"/>
  <c r="BR122" i="5"/>
  <c r="BS122" i="5"/>
  <c r="BT122" i="5"/>
  <c r="BU122" i="5"/>
  <c r="BV122" i="5"/>
  <c r="BW122" i="5"/>
  <c r="BX122" i="5"/>
  <c r="BY122" i="5"/>
  <c r="BZ122" i="5"/>
  <c r="CA122" i="5"/>
  <c r="CB122" i="5"/>
  <c r="CC122" i="5"/>
  <c r="CD122" i="5"/>
  <c r="CE122" i="5"/>
  <c r="CF122" i="5"/>
  <c r="CG122" i="5"/>
  <c r="CH122" i="5"/>
  <c r="CI122" i="5"/>
  <c r="CJ122" i="5"/>
  <c r="CK122" i="5"/>
  <c r="CL122" i="5"/>
  <c r="CM122" i="5"/>
  <c r="CN122" i="5"/>
  <c r="CO122" i="5"/>
  <c r="CP122" i="5"/>
  <c r="CQ122" i="5"/>
  <c r="CR122" i="5"/>
  <c r="CS122" i="5"/>
  <c r="CT122" i="5"/>
  <c r="CU122" i="5"/>
  <c r="CV122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AG123" i="5"/>
  <c r="AH123" i="5"/>
  <c r="AI123" i="5"/>
  <c r="AJ123" i="5"/>
  <c r="AK123" i="5"/>
  <c r="AL123" i="5"/>
  <c r="AM123" i="5"/>
  <c r="AN123" i="5"/>
  <c r="AO123" i="5"/>
  <c r="AP123" i="5"/>
  <c r="AQ123" i="5"/>
  <c r="AR123" i="5"/>
  <c r="AS123" i="5"/>
  <c r="AT123" i="5"/>
  <c r="AU123" i="5"/>
  <c r="AV123" i="5"/>
  <c r="AW123" i="5"/>
  <c r="AX123" i="5"/>
  <c r="AY123" i="5"/>
  <c r="AZ123" i="5"/>
  <c r="BA123" i="5"/>
  <c r="BB123" i="5"/>
  <c r="BC123" i="5"/>
  <c r="BD123" i="5"/>
  <c r="BE123" i="5"/>
  <c r="BF123" i="5"/>
  <c r="BG123" i="5"/>
  <c r="BH123" i="5"/>
  <c r="BI123" i="5"/>
  <c r="BJ123" i="5"/>
  <c r="BK123" i="5"/>
  <c r="BL123" i="5"/>
  <c r="BM123" i="5"/>
  <c r="BN123" i="5"/>
  <c r="BO123" i="5"/>
  <c r="BP123" i="5"/>
  <c r="BQ123" i="5"/>
  <c r="BR123" i="5"/>
  <c r="BS123" i="5"/>
  <c r="BT123" i="5"/>
  <c r="BU123" i="5"/>
  <c r="BV123" i="5"/>
  <c r="BW123" i="5"/>
  <c r="BX123" i="5"/>
  <c r="BY123" i="5"/>
  <c r="BZ123" i="5"/>
  <c r="CA123" i="5"/>
  <c r="CB123" i="5"/>
  <c r="CC123" i="5"/>
  <c r="CD123" i="5"/>
  <c r="CE123" i="5"/>
  <c r="CF123" i="5"/>
  <c r="CG123" i="5"/>
  <c r="CH123" i="5"/>
  <c r="CI123" i="5"/>
  <c r="CJ123" i="5"/>
  <c r="CK123" i="5"/>
  <c r="CL123" i="5"/>
  <c r="CM123" i="5"/>
  <c r="CN123" i="5"/>
  <c r="CO123" i="5"/>
  <c r="CP123" i="5"/>
  <c r="CQ123" i="5"/>
  <c r="CR123" i="5"/>
  <c r="CS123" i="5"/>
  <c r="CT123" i="5"/>
  <c r="CU123" i="5"/>
  <c r="CV123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AJ124" i="5"/>
  <c r="AK124" i="5"/>
  <c r="AL124" i="5"/>
  <c r="AM124" i="5"/>
  <c r="AN124" i="5"/>
  <c r="AO124" i="5"/>
  <c r="AP124" i="5"/>
  <c r="AQ124" i="5"/>
  <c r="AR124" i="5"/>
  <c r="AS124" i="5"/>
  <c r="AT124" i="5"/>
  <c r="AU124" i="5"/>
  <c r="AV124" i="5"/>
  <c r="AW124" i="5"/>
  <c r="AX124" i="5"/>
  <c r="AY124" i="5"/>
  <c r="AZ124" i="5"/>
  <c r="BA124" i="5"/>
  <c r="BB124" i="5"/>
  <c r="BC124" i="5"/>
  <c r="BD124" i="5"/>
  <c r="BE124" i="5"/>
  <c r="BF124" i="5"/>
  <c r="BG124" i="5"/>
  <c r="BH124" i="5"/>
  <c r="BI124" i="5"/>
  <c r="BJ124" i="5"/>
  <c r="BK124" i="5"/>
  <c r="BL124" i="5"/>
  <c r="BM124" i="5"/>
  <c r="BN124" i="5"/>
  <c r="BO124" i="5"/>
  <c r="BP124" i="5"/>
  <c r="BQ124" i="5"/>
  <c r="BR124" i="5"/>
  <c r="BS124" i="5"/>
  <c r="BT124" i="5"/>
  <c r="BU124" i="5"/>
  <c r="BV124" i="5"/>
  <c r="BW124" i="5"/>
  <c r="BX124" i="5"/>
  <c r="BY124" i="5"/>
  <c r="BZ124" i="5"/>
  <c r="CA124" i="5"/>
  <c r="CB124" i="5"/>
  <c r="CC124" i="5"/>
  <c r="CD124" i="5"/>
  <c r="CE124" i="5"/>
  <c r="CF124" i="5"/>
  <c r="CG124" i="5"/>
  <c r="CH124" i="5"/>
  <c r="CI124" i="5"/>
  <c r="CJ124" i="5"/>
  <c r="CK124" i="5"/>
  <c r="CL124" i="5"/>
  <c r="CM124" i="5"/>
  <c r="CN124" i="5"/>
  <c r="CO124" i="5"/>
  <c r="CP124" i="5"/>
  <c r="CQ124" i="5"/>
  <c r="CR124" i="5"/>
  <c r="CS124" i="5"/>
  <c r="CT124" i="5"/>
  <c r="CU124" i="5"/>
  <c r="CV124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AG125" i="5"/>
  <c r="AH125" i="5"/>
  <c r="AI125" i="5"/>
  <c r="AJ125" i="5"/>
  <c r="AK125" i="5"/>
  <c r="AL125" i="5"/>
  <c r="AM125" i="5"/>
  <c r="AN125" i="5"/>
  <c r="AO125" i="5"/>
  <c r="AP125" i="5"/>
  <c r="AQ125" i="5"/>
  <c r="AR125" i="5"/>
  <c r="AS125" i="5"/>
  <c r="AT125" i="5"/>
  <c r="AU125" i="5"/>
  <c r="AV125" i="5"/>
  <c r="AW125" i="5"/>
  <c r="AX125" i="5"/>
  <c r="AY125" i="5"/>
  <c r="AZ125" i="5"/>
  <c r="BA125" i="5"/>
  <c r="BB125" i="5"/>
  <c r="BC125" i="5"/>
  <c r="BD125" i="5"/>
  <c r="BE125" i="5"/>
  <c r="BF125" i="5"/>
  <c r="BG125" i="5"/>
  <c r="BH125" i="5"/>
  <c r="BI125" i="5"/>
  <c r="BJ125" i="5"/>
  <c r="BK125" i="5"/>
  <c r="BL125" i="5"/>
  <c r="BM125" i="5"/>
  <c r="BN125" i="5"/>
  <c r="BO125" i="5"/>
  <c r="BP125" i="5"/>
  <c r="BQ125" i="5"/>
  <c r="BR125" i="5"/>
  <c r="BS125" i="5"/>
  <c r="BT125" i="5"/>
  <c r="BU125" i="5"/>
  <c r="BV125" i="5"/>
  <c r="BW125" i="5"/>
  <c r="BX125" i="5"/>
  <c r="BY125" i="5"/>
  <c r="BZ125" i="5"/>
  <c r="CA125" i="5"/>
  <c r="CB125" i="5"/>
  <c r="CC125" i="5"/>
  <c r="CD125" i="5"/>
  <c r="CE125" i="5"/>
  <c r="CF125" i="5"/>
  <c r="CG125" i="5"/>
  <c r="CH125" i="5"/>
  <c r="CI125" i="5"/>
  <c r="CJ125" i="5"/>
  <c r="CK125" i="5"/>
  <c r="CL125" i="5"/>
  <c r="CM125" i="5"/>
  <c r="CN125" i="5"/>
  <c r="CO125" i="5"/>
  <c r="CP125" i="5"/>
  <c r="CQ125" i="5"/>
  <c r="CR125" i="5"/>
  <c r="CS125" i="5"/>
  <c r="CT125" i="5"/>
  <c r="CU125" i="5"/>
  <c r="CV125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AJ126" i="5"/>
  <c r="AK126" i="5"/>
  <c r="AL126" i="5"/>
  <c r="AM126" i="5"/>
  <c r="AN126" i="5"/>
  <c r="AO126" i="5"/>
  <c r="AP126" i="5"/>
  <c r="AQ126" i="5"/>
  <c r="AR126" i="5"/>
  <c r="AS126" i="5"/>
  <c r="AT126" i="5"/>
  <c r="AU126" i="5"/>
  <c r="AV126" i="5"/>
  <c r="AW126" i="5"/>
  <c r="AX126" i="5"/>
  <c r="AY126" i="5"/>
  <c r="AZ126" i="5"/>
  <c r="BA126" i="5"/>
  <c r="BB126" i="5"/>
  <c r="BC126" i="5"/>
  <c r="BD126" i="5"/>
  <c r="BE126" i="5"/>
  <c r="BF126" i="5"/>
  <c r="BG126" i="5"/>
  <c r="BH126" i="5"/>
  <c r="BI126" i="5"/>
  <c r="BJ126" i="5"/>
  <c r="BK126" i="5"/>
  <c r="BL126" i="5"/>
  <c r="BM126" i="5"/>
  <c r="BN126" i="5"/>
  <c r="BO126" i="5"/>
  <c r="BP126" i="5"/>
  <c r="BQ126" i="5"/>
  <c r="BR126" i="5"/>
  <c r="BS126" i="5"/>
  <c r="BT126" i="5"/>
  <c r="BU126" i="5"/>
  <c r="BV126" i="5"/>
  <c r="BW126" i="5"/>
  <c r="BX126" i="5"/>
  <c r="BY126" i="5"/>
  <c r="BZ126" i="5"/>
  <c r="CA126" i="5"/>
  <c r="CB126" i="5"/>
  <c r="CC126" i="5"/>
  <c r="CD126" i="5"/>
  <c r="CE126" i="5"/>
  <c r="CF126" i="5"/>
  <c r="CG126" i="5"/>
  <c r="CH126" i="5"/>
  <c r="CI126" i="5"/>
  <c r="CJ126" i="5"/>
  <c r="CK126" i="5"/>
  <c r="CL126" i="5"/>
  <c r="CM126" i="5"/>
  <c r="CN126" i="5"/>
  <c r="CO126" i="5"/>
  <c r="CP126" i="5"/>
  <c r="CQ126" i="5"/>
  <c r="CR126" i="5"/>
  <c r="CS126" i="5"/>
  <c r="CT126" i="5"/>
  <c r="CU126" i="5"/>
  <c r="CV126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AG127" i="5"/>
  <c r="AH127" i="5"/>
  <c r="AI127" i="5"/>
  <c r="AJ127" i="5"/>
  <c r="AK127" i="5"/>
  <c r="AL127" i="5"/>
  <c r="AM127" i="5"/>
  <c r="AN127" i="5"/>
  <c r="AO127" i="5"/>
  <c r="AP127" i="5"/>
  <c r="AQ127" i="5"/>
  <c r="AR127" i="5"/>
  <c r="AS127" i="5"/>
  <c r="AT127" i="5"/>
  <c r="AU127" i="5"/>
  <c r="AV127" i="5"/>
  <c r="AW127" i="5"/>
  <c r="AX127" i="5"/>
  <c r="AY127" i="5"/>
  <c r="AZ127" i="5"/>
  <c r="BA127" i="5"/>
  <c r="BB127" i="5"/>
  <c r="BC127" i="5"/>
  <c r="BD127" i="5"/>
  <c r="BE127" i="5"/>
  <c r="BF127" i="5"/>
  <c r="BG127" i="5"/>
  <c r="BH127" i="5"/>
  <c r="BI127" i="5"/>
  <c r="BJ127" i="5"/>
  <c r="BK127" i="5"/>
  <c r="BL127" i="5"/>
  <c r="BM127" i="5"/>
  <c r="BN127" i="5"/>
  <c r="BO127" i="5"/>
  <c r="BP127" i="5"/>
  <c r="BQ127" i="5"/>
  <c r="BR127" i="5"/>
  <c r="BS127" i="5"/>
  <c r="BT127" i="5"/>
  <c r="BU127" i="5"/>
  <c r="BV127" i="5"/>
  <c r="BW127" i="5"/>
  <c r="BX127" i="5"/>
  <c r="BY127" i="5"/>
  <c r="BZ127" i="5"/>
  <c r="CA127" i="5"/>
  <c r="CB127" i="5"/>
  <c r="CC127" i="5"/>
  <c r="CD127" i="5"/>
  <c r="CE127" i="5"/>
  <c r="CF127" i="5"/>
  <c r="CG127" i="5"/>
  <c r="CH127" i="5"/>
  <c r="CI127" i="5"/>
  <c r="CJ127" i="5"/>
  <c r="CK127" i="5"/>
  <c r="CL127" i="5"/>
  <c r="CM127" i="5"/>
  <c r="CN127" i="5"/>
  <c r="CO127" i="5"/>
  <c r="CP127" i="5"/>
  <c r="CQ127" i="5"/>
  <c r="CR127" i="5"/>
  <c r="CS127" i="5"/>
  <c r="CT127" i="5"/>
  <c r="CU127" i="5"/>
  <c r="CV127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AJ128" i="5"/>
  <c r="AK128" i="5"/>
  <c r="AL128" i="5"/>
  <c r="AM128" i="5"/>
  <c r="AN128" i="5"/>
  <c r="AO128" i="5"/>
  <c r="AP128" i="5"/>
  <c r="AQ128" i="5"/>
  <c r="AR128" i="5"/>
  <c r="AS128" i="5"/>
  <c r="AT128" i="5"/>
  <c r="AU128" i="5"/>
  <c r="AV128" i="5"/>
  <c r="AW128" i="5"/>
  <c r="AX128" i="5"/>
  <c r="AY128" i="5"/>
  <c r="AZ128" i="5"/>
  <c r="BA128" i="5"/>
  <c r="BB128" i="5"/>
  <c r="BC128" i="5"/>
  <c r="BD128" i="5"/>
  <c r="BE128" i="5"/>
  <c r="BF128" i="5"/>
  <c r="BG128" i="5"/>
  <c r="BH128" i="5"/>
  <c r="BI128" i="5"/>
  <c r="BJ128" i="5"/>
  <c r="BK128" i="5"/>
  <c r="BL128" i="5"/>
  <c r="BM128" i="5"/>
  <c r="BN128" i="5"/>
  <c r="BO128" i="5"/>
  <c r="BP128" i="5"/>
  <c r="BQ128" i="5"/>
  <c r="BR128" i="5"/>
  <c r="BS128" i="5"/>
  <c r="BT128" i="5"/>
  <c r="BU128" i="5"/>
  <c r="BV128" i="5"/>
  <c r="BW128" i="5"/>
  <c r="BX128" i="5"/>
  <c r="BY128" i="5"/>
  <c r="BZ128" i="5"/>
  <c r="CA128" i="5"/>
  <c r="CB128" i="5"/>
  <c r="CC128" i="5"/>
  <c r="CD128" i="5"/>
  <c r="CE128" i="5"/>
  <c r="CF128" i="5"/>
  <c r="CG128" i="5"/>
  <c r="CH128" i="5"/>
  <c r="CI128" i="5"/>
  <c r="CJ128" i="5"/>
  <c r="CK128" i="5"/>
  <c r="CL128" i="5"/>
  <c r="CM128" i="5"/>
  <c r="CN128" i="5"/>
  <c r="CO128" i="5"/>
  <c r="CP128" i="5"/>
  <c r="CQ128" i="5"/>
  <c r="CR128" i="5"/>
  <c r="CS128" i="5"/>
  <c r="CT128" i="5"/>
  <c r="CU128" i="5"/>
  <c r="CV128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AG129" i="5"/>
  <c r="AH129" i="5"/>
  <c r="AI129" i="5"/>
  <c r="AJ129" i="5"/>
  <c r="AK129" i="5"/>
  <c r="AL129" i="5"/>
  <c r="AM129" i="5"/>
  <c r="AN129" i="5"/>
  <c r="AO129" i="5"/>
  <c r="AP129" i="5"/>
  <c r="AQ129" i="5"/>
  <c r="AR129" i="5"/>
  <c r="AS129" i="5"/>
  <c r="AT129" i="5"/>
  <c r="AU129" i="5"/>
  <c r="AV129" i="5"/>
  <c r="AW129" i="5"/>
  <c r="AX129" i="5"/>
  <c r="AY129" i="5"/>
  <c r="AZ129" i="5"/>
  <c r="BA129" i="5"/>
  <c r="BB129" i="5"/>
  <c r="BC129" i="5"/>
  <c r="BD129" i="5"/>
  <c r="BE129" i="5"/>
  <c r="BF129" i="5"/>
  <c r="BG129" i="5"/>
  <c r="BH129" i="5"/>
  <c r="BI129" i="5"/>
  <c r="BJ129" i="5"/>
  <c r="BK129" i="5"/>
  <c r="BL129" i="5"/>
  <c r="BM129" i="5"/>
  <c r="BN129" i="5"/>
  <c r="BO129" i="5"/>
  <c r="BP129" i="5"/>
  <c r="BQ129" i="5"/>
  <c r="BR129" i="5"/>
  <c r="BS129" i="5"/>
  <c r="BT129" i="5"/>
  <c r="BU129" i="5"/>
  <c r="BV129" i="5"/>
  <c r="BW129" i="5"/>
  <c r="BX129" i="5"/>
  <c r="BY129" i="5"/>
  <c r="BZ129" i="5"/>
  <c r="CA129" i="5"/>
  <c r="CB129" i="5"/>
  <c r="CC129" i="5"/>
  <c r="CD129" i="5"/>
  <c r="CE129" i="5"/>
  <c r="CF129" i="5"/>
  <c r="CG129" i="5"/>
  <c r="CH129" i="5"/>
  <c r="CI129" i="5"/>
  <c r="CJ129" i="5"/>
  <c r="CK129" i="5"/>
  <c r="CL129" i="5"/>
  <c r="CM129" i="5"/>
  <c r="CN129" i="5"/>
  <c r="CO129" i="5"/>
  <c r="CP129" i="5"/>
  <c r="CQ129" i="5"/>
  <c r="CR129" i="5"/>
  <c r="CS129" i="5"/>
  <c r="CT129" i="5"/>
  <c r="CU129" i="5"/>
  <c r="CV129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AJ130" i="5"/>
  <c r="AK130" i="5"/>
  <c r="AL130" i="5"/>
  <c r="AM130" i="5"/>
  <c r="AN130" i="5"/>
  <c r="AO130" i="5"/>
  <c r="AP130" i="5"/>
  <c r="AQ130" i="5"/>
  <c r="AR130" i="5"/>
  <c r="AS130" i="5"/>
  <c r="AT130" i="5"/>
  <c r="AU130" i="5"/>
  <c r="AV130" i="5"/>
  <c r="AW130" i="5"/>
  <c r="AX130" i="5"/>
  <c r="AY130" i="5"/>
  <c r="AZ130" i="5"/>
  <c r="BA130" i="5"/>
  <c r="BB130" i="5"/>
  <c r="BC130" i="5"/>
  <c r="BD130" i="5"/>
  <c r="BE130" i="5"/>
  <c r="BF130" i="5"/>
  <c r="BG130" i="5"/>
  <c r="BH130" i="5"/>
  <c r="BI130" i="5"/>
  <c r="BJ130" i="5"/>
  <c r="BK130" i="5"/>
  <c r="BL130" i="5"/>
  <c r="BM130" i="5"/>
  <c r="BN130" i="5"/>
  <c r="BO130" i="5"/>
  <c r="BP130" i="5"/>
  <c r="BQ130" i="5"/>
  <c r="BR130" i="5"/>
  <c r="BS130" i="5"/>
  <c r="BT130" i="5"/>
  <c r="BU130" i="5"/>
  <c r="BV130" i="5"/>
  <c r="BW130" i="5"/>
  <c r="BX130" i="5"/>
  <c r="BY130" i="5"/>
  <c r="BZ130" i="5"/>
  <c r="CA130" i="5"/>
  <c r="CB130" i="5"/>
  <c r="CC130" i="5"/>
  <c r="CD130" i="5"/>
  <c r="CE130" i="5"/>
  <c r="CF130" i="5"/>
  <c r="CG130" i="5"/>
  <c r="CH130" i="5"/>
  <c r="CI130" i="5"/>
  <c r="CJ130" i="5"/>
  <c r="CK130" i="5"/>
  <c r="CL130" i="5"/>
  <c r="CM130" i="5"/>
  <c r="CN130" i="5"/>
  <c r="CO130" i="5"/>
  <c r="CP130" i="5"/>
  <c r="CQ130" i="5"/>
  <c r="CR130" i="5"/>
  <c r="CS130" i="5"/>
  <c r="CT130" i="5"/>
  <c r="CU130" i="5"/>
  <c r="CV130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AG131" i="5"/>
  <c r="AH131" i="5"/>
  <c r="AI131" i="5"/>
  <c r="AJ131" i="5"/>
  <c r="AK131" i="5"/>
  <c r="AL131" i="5"/>
  <c r="AM131" i="5"/>
  <c r="AN131" i="5"/>
  <c r="AO131" i="5"/>
  <c r="AP131" i="5"/>
  <c r="AQ131" i="5"/>
  <c r="AR131" i="5"/>
  <c r="AS131" i="5"/>
  <c r="AT131" i="5"/>
  <c r="AU131" i="5"/>
  <c r="AV131" i="5"/>
  <c r="AW131" i="5"/>
  <c r="AX131" i="5"/>
  <c r="AY131" i="5"/>
  <c r="AZ131" i="5"/>
  <c r="BA131" i="5"/>
  <c r="BB131" i="5"/>
  <c r="BC131" i="5"/>
  <c r="BD131" i="5"/>
  <c r="BE131" i="5"/>
  <c r="BF131" i="5"/>
  <c r="BG131" i="5"/>
  <c r="BH131" i="5"/>
  <c r="BI131" i="5"/>
  <c r="BJ131" i="5"/>
  <c r="BK131" i="5"/>
  <c r="BL131" i="5"/>
  <c r="BM131" i="5"/>
  <c r="BN131" i="5"/>
  <c r="BO131" i="5"/>
  <c r="BP131" i="5"/>
  <c r="BQ131" i="5"/>
  <c r="BR131" i="5"/>
  <c r="BS131" i="5"/>
  <c r="BT131" i="5"/>
  <c r="BU131" i="5"/>
  <c r="BV131" i="5"/>
  <c r="BW131" i="5"/>
  <c r="BX131" i="5"/>
  <c r="BY131" i="5"/>
  <c r="BZ131" i="5"/>
  <c r="CA131" i="5"/>
  <c r="CB131" i="5"/>
  <c r="CC131" i="5"/>
  <c r="CD131" i="5"/>
  <c r="CE131" i="5"/>
  <c r="CF131" i="5"/>
  <c r="CG131" i="5"/>
  <c r="CH131" i="5"/>
  <c r="CI131" i="5"/>
  <c r="CJ131" i="5"/>
  <c r="CK131" i="5"/>
  <c r="CL131" i="5"/>
  <c r="CM131" i="5"/>
  <c r="CN131" i="5"/>
  <c r="CO131" i="5"/>
  <c r="CP131" i="5"/>
  <c r="CQ131" i="5"/>
  <c r="CR131" i="5"/>
  <c r="CS131" i="5"/>
  <c r="CT131" i="5"/>
  <c r="CU131" i="5"/>
  <c r="CV131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AJ132" i="5"/>
  <c r="AK132" i="5"/>
  <c r="AL132" i="5"/>
  <c r="AM132" i="5"/>
  <c r="AN132" i="5"/>
  <c r="AO132" i="5"/>
  <c r="AP132" i="5"/>
  <c r="AQ132" i="5"/>
  <c r="AR132" i="5"/>
  <c r="AS132" i="5"/>
  <c r="AT132" i="5"/>
  <c r="AU132" i="5"/>
  <c r="AV132" i="5"/>
  <c r="AW132" i="5"/>
  <c r="AX132" i="5"/>
  <c r="AY132" i="5"/>
  <c r="AZ132" i="5"/>
  <c r="BA132" i="5"/>
  <c r="BB132" i="5"/>
  <c r="BC132" i="5"/>
  <c r="BD132" i="5"/>
  <c r="BE132" i="5"/>
  <c r="BF132" i="5"/>
  <c r="BG132" i="5"/>
  <c r="BH132" i="5"/>
  <c r="BI132" i="5"/>
  <c r="BJ132" i="5"/>
  <c r="BK132" i="5"/>
  <c r="BL132" i="5"/>
  <c r="BM132" i="5"/>
  <c r="BN132" i="5"/>
  <c r="BO132" i="5"/>
  <c r="BP132" i="5"/>
  <c r="BQ132" i="5"/>
  <c r="BR132" i="5"/>
  <c r="BS132" i="5"/>
  <c r="BT132" i="5"/>
  <c r="BU132" i="5"/>
  <c r="BV132" i="5"/>
  <c r="BW132" i="5"/>
  <c r="BX132" i="5"/>
  <c r="BY132" i="5"/>
  <c r="BZ132" i="5"/>
  <c r="CA132" i="5"/>
  <c r="CB132" i="5"/>
  <c r="CC132" i="5"/>
  <c r="CD132" i="5"/>
  <c r="CE132" i="5"/>
  <c r="CF132" i="5"/>
  <c r="CG132" i="5"/>
  <c r="CH132" i="5"/>
  <c r="CI132" i="5"/>
  <c r="CJ132" i="5"/>
  <c r="CK132" i="5"/>
  <c r="CL132" i="5"/>
  <c r="CM132" i="5"/>
  <c r="CN132" i="5"/>
  <c r="CO132" i="5"/>
  <c r="CP132" i="5"/>
  <c r="CQ132" i="5"/>
  <c r="CR132" i="5"/>
  <c r="CS132" i="5"/>
  <c r="CT132" i="5"/>
  <c r="CU132" i="5"/>
  <c r="CV132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AG133" i="5"/>
  <c r="AH133" i="5"/>
  <c r="AI133" i="5"/>
  <c r="AJ133" i="5"/>
  <c r="AK133" i="5"/>
  <c r="AL133" i="5"/>
  <c r="AM133" i="5"/>
  <c r="AN133" i="5"/>
  <c r="AO133" i="5"/>
  <c r="AP133" i="5"/>
  <c r="AQ133" i="5"/>
  <c r="AR133" i="5"/>
  <c r="AS133" i="5"/>
  <c r="AT133" i="5"/>
  <c r="AU133" i="5"/>
  <c r="AV133" i="5"/>
  <c r="AW133" i="5"/>
  <c r="AX133" i="5"/>
  <c r="AY133" i="5"/>
  <c r="AZ133" i="5"/>
  <c r="BA133" i="5"/>
  <c r="BB133" i="5"/>
  <c r="BC133" i="5"/>
  <c r="BD133" i="5"/>
  <c r="BE133" i="5"/>
  <c r="BF133" i="5"/>
  <c r="BG133" i="5"/>
  <c r="BH133" i="5"/>
  <c r="BI133" i="5"/>
  <c r="BJ133" i="5"/>
  <c r="BK133" i="5"/>
  <c r="BL133" i="5"/>
  <c r="BM133" i="5"/>
  <c r="BN133" i="5"/>
  <c r="BO133" i="5"/>
  <c r="BP133" i="5"/>
  <c r="BQ133" i="5"/>
  <c r="BR133" i="5"/>
  <c r="BS133" i="5"/>
  <c r="BT133" i="5"/>
  <c r="BU133" i="5"/>
  <c r="BV133" i="5"/>
  <c r="BW133" i="5"/>
  <c r="BX133" i="5"/>
  <c r="BY133" i="5"/>
  <c r="BZ133" i="5"/>
  <c r="CA133" i="5"/>
  <c r="CB133" i="5"/>
  <c r="CC133" i="5"/>
  <c r="CD133" i="5"/>
  <c r="CE133" i="5"/>
  <c r="CF133" i="5"/>
  <c r="CG133" i="5"/>
  <c r="CH133" i="5"/>
  <c r="CI133" i="5"/>
  <c r="CJ133" i="5"/>
  <c r="CK133" i="5"/>
  <c r="CL133" i="5"/>
  <c r="CM133" i="5"/>
  <c r="CN133" i="5"/>
  <c r="CO133" i="5"/>
  <c r="CP133" i="5"/>
  <c r="CQ133" i="5"/>
  <c r="CR133" i="5"/>
  <c r="CS133" i="5"/>
  <c r="CT133" i="5"/>
  <c r="CU133" i="5"/>
  <c r="CV133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AJ134" i="5"/>
  <c r="AK134" i="5"/>
  <c r="AL134" i="5"/>
  <c r="AM134" i="5"/>
  <c r="AN134" i="5"/>
  <c r="AO134" i="5"/>
  <c r="AP134" i="5"/>
  <c r="AQ134" i="5"/>
  <c r="AR134" i="5"/>
  <c r="AS134" i="5"/>
  <c r="AT134" i="5"/>
  <c r="AU134" i="5"/>
  <c r="AV134" i="5"/>
  <c r="AW134" i="5"/>
  <c r="AX134" i="5"/>
  <c r="AY134" i="5"/>
  <c r="AZ134" i="5"/>
  <c r="BA134" i="5"/>
  <c r="BB134" i="5"/>
  <c r="BC134" i="5"/>
  <c r="BD134" i="5"/>
  <c r="BE134" i="5"/>
  <c r="BF134" i="5"/>
  <c r="BG134" i="5"/>
  <c r="BH134" i="5"/>
  <c r="BI134" i="5"/>
  <c r="BJ134" i="5"/>
  <c r="BK134" i="5"/>
  <c r="BL134" i="5"/>
  <c r="BM134" i="5"/>
  <c r="BN134" i="5"/>
  <c r="BO134" i="5"/>
  <c r="BP134" i="5"/>
  <c r="BQ134" i="5"/>
  <c r="BR134" i="5"/>
  <c r="BS134" i="5"/>
  <c r="BT134" i="5"/>
  <c r="BU134" i="5"/>
  <c r="BV134" i="5"/>
  <c r="BW134" i="5"/>
  <c r="BX134" i="5"/>
  <c r="BY134" i="5"/>
  <c r="BZ134" i="5"/>
  <c r="CA134" i="5"/>
  <c r="CB134" i="5"/>
  <c r="CC134" i="5"/>
  <c r="CD134" i="5"/>
  <c r="CE134" i="5"/>
  <c r="CF134" i="5"/>
  <c r="CG134" i="5"/>
  <c r="CH134" i="5"/>
  <c r="CI134" i="5"/>
  <c r="CJ134" i="5"/>
  <c r="CK134" i="5"/>
  <c r="CL134" i="5"/>
  <c r="CM134" i="5"/>
  <c r="CN134" i="5"/>
  <c r="CO134" i="5"/>
  <c r="CP134" i="5"/>
  <c r="CQ134" i="5"/>
  <c r="CR134" i="5"/>
  <c r="CS134" i="5"/>
  <c r="CT134" i="5"/>
  <c r="CU134" i="5"/>
  <c r="CV134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AG135" i="5"/>
  <c r="AH135" i="5"/>
  <c r="AI135" i="5"/>
  <c r="AJ135" i="5"/>
  <c r="AK135" i="5"/>
  <c r="AL135" i="5"/>
  <c r="AM135" i="5"/>
  <c r="AN135" i="5"/>
  <c r="AO135" i="5"/>
  <c r="AP135" i="5"/>
  <c r="AQ135" i="5"/>
  <c r="AR135" i="5"/>
  <c r="AS135" i="5"/>
  <c r="AT135" i="5"/>
  <c r="AU135" i="5"/>
  <c r="AV135" i="5"/>
  <c r="AW135" i="5"/>
  <c r="AX135" i="5"/>
  <c r="AY135" i="5"/>
  <c r="AZ135" i="5"/>
  <c r="BA135" i="5"/>
  <c r="BB135" i="5"/>
  <c r="BC135" i="5"/>
  <c r="BD135" i="5"/>
  <c r="BE135" i="5"/>
  <c r="BF135" i="5"/>
  <c r="BG135" i="5"/>
  <c r="BH135" i="5"/>
  <c r="BI135" i="5"/>
  <c r="BJ135" i="5"/>
  <c r="BK135" i="5"/>
  <c r="BL135" i="5"/>
  <c r="BM135" i="5"/>
  <c r="BN135" i="5"/>
  <c r="BO135" i="5"/>
  <c r="BP135" i="5"/>
  <c r="BQ135" i="5"/>
  <c r="BR135" i="5"/>
  <c r="BS135" i="5"/>
  <c r="BT135" i="5"/>
  <c r="BU135" i="5"/>
  <c r="BV135" i="5"/>
  <c r="BW135" i="5"/>
  <c r="BX135" i="5"/>
  <c r="BY135" i="5"/>
  <c r="BZ135" i="5"/>
  <c r="CA135" i="5"/>
  <c r="CB135" i="5"/>
  <c r="CC135" i="5"/>
  <c r="CD135" i="5"/>
  <c r="CE135" i="5"/>
  <c r="CF135" i="5"/>
  <c r="CG135" i="5"/>
  <c r="CH135" i="5"/>
  <c r="CI135" i="5"/>
  <c r="CJ135" i="5"/>
  <c r="CK135" i="5"/>
  <c r="CL135" i="5"/>
  <c r="CM135" i="5"/>
  <c r="CN135" i="5"/>
  <c r="CO135" i="5"/>
  <c r="CP135" i="5"/>
  <c r="CQ135" i="5"/>
  <c r="CR135" i="5"/>
  <c r="CS135" i="5"/>
  <c r="CT135" i="5"/>
  <c r="CU135" i="5"/>
  <c r="CV135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AJ136" i="5"/>
  <c r="AK136" i="5"/>
  <c r="AL136" i="5"/>
  <c r="AM136" i="5"/>
  <c r="AN136" i="5"/>
  <c r="AO136" i="5"/>
  <c r="AP136" i="5"/>
  <c r="AQ136" i="5"/>
  <c r="AR136" i="5"/>
  <c r="AS136" i="5"/>
  <c r="AT136" i="5"/>
  <c r="AU136" i="5"/>
  <c r="AV136" i="5"/>
  <c r="AW136" i="5"/>
  <c r="AX136" i="5"/>
  <c r="AY136" i="5"/>
  <c r="AZ136" i="5"/>
  <c r="BA136" i="5"/>
  <c r="BB136" i="5"/>
  <c r="BC136" i="5"/>
  <c r="BD136" i="5"/>
  <c r="BE136" i="5"/>
  <c r="BF136" i="5"/>
  <c r="BG136" i="5"/>
  <c r="BH136" i="5"/>
  <c r="BI136" i="5"/>
  <c r="BJ136" i="5"/>
  <c r="BK136" i="5"/>
  <c r="BL136" i="5"/>
  <c r="BM136" i="5"/>
  <c r="BN136" i="5"/>
  <c r="BO136" i="5"/>
  <c r="BP136" i="5"/>
  <c r="BQ136" i="5"/>
  <c r="BR136" i="5"/>
  <c r="BS136" i="5"/>
  <c r="BT136" i="5"/>
  <c r="BU136" i="5"/>
  <c r="BV136" i="5"/>
  <c r="BW136" i="5"/>
  <c r="BX136" i="5"/>
  <c r="BY136" i="5"/>
  <c r="BZ136" i="5"/>
  <c r="CA136" i="5"/>
  <c r="CB136" i="5"/>
  <c r="CC136" i="5"/>
  <c r="CD136" i="5"/>
  <c r="CE136" i="5"/>
  <c r="CF136" i="5"/>
  <c r="CG136" i="5"/>
  <c r="CH136" i="5"/>
  <c r="CI136" i="5"/>
  <c r="CJ136" i="5"/>
  <c r="CK136" i="5"/>
  <c r="CL136" i="5"/>
  <c r="CM136" i="5"/>
  <c r="CN136" i="5"/>
  <c r="CO136" i="5"/>
  <c r="CP136" i="5"/>
  <c r="CQ136" i="5"/>
  <c r="CR136" i="5"/>
  <c r="CS136" i="5"/>
  <c r="CT136" i="5"/>
  <c r="CU136" i="5"/>
  <c r="CV136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AG137" i="5"/>
  <c r="AH137" i="5"/>
  <c r="AI137" i="5"/>
  <c r="AJ137" i="5"/>
  <c r="AK137" i="5"/>
  <c r="AL137" i="5"/>
  <c r="AM137" i="5"/>
  <c r="AN137" i="5"/>
  <c r="AO137" i="5"/>
  <c r="AP137" i="5"/>
  <c r="AQ137" i="5"/>
  <c r="AR137" i="5"/>
  <c r="AS137" i="5"/>
  <c r="AT137" i="5"/>
  <c r="AU137" i="5"/>
  <c r="AV137" i="5"/>
  <c r="AW137" i="5"/>
  <c r="AX137" i="5"/>
  <c r="AY137" i="5"/>
  <c r="AZ137" i="5"/>
  <c r="BA137" i="5"/>
  <c r="BB137" i="5"/>
  <c r="BC137" i="5"/>
  <c r="BD137" i="5"/>
  <c r="BE137" i="5"/>
  <c r="BF137" i="5"/>
  <c r="BG137" i="5"/>
  <c r="BH137" i="5"/>
  <c r="BI137" i="5"/>
  <c r="BJ137" i="5"/>
  <c r="BK137" i="5"/>
  <c r="BL137" i="5"/>
  <c r="BM137" i="5"/>
  <c r="BN137" i="5"/>
  <c r="BO137" i="5"/>
  <c r="BP137" i="5"/>
  <c r="BQ137" i="5"/>
  <c r="BR137" i="5"/>
  <c r="BS137" i="5"/>
  <c r="BT137" i="5"/>
  <c r="BU137" i="5"/>
  <c r="BV137" i="5"/>
  <c r="BW137" i="5"/>
  <c r="BX137" i="5"/>
  <c r="BY137" i="5"/>
  <c r="BZ137" i="5"/>
  <c r="CA137" i="5"/>
  <c r="CB137" i="5"/>
  <c r="CC137" i="5"/>
  <c r="CD137" i="5"/>
  <c r="CE137" i="5"/>
  <c r="CF137" i="5"/>
  <c r="CG137" i="5"/>
  <c r="CH137" i="5"/>
  <c r="CI137" i="5"/>
  <c r="CJ137" i="5"/>
  <c r="CK137" i="5"/>
  <c r="CL137" i="5"/>
  <c r="CM137" i="5"/>
  <c r="CN137" i="5"/>
  <c r="CO137" i="5"/>
  <c r="CP137" i="5"/>
  <c r="CQ137" i="5"/>
  <c r="CR137" i="5"/>
  <c r="CS137" i="5"/>
  <c r="CT137" i="5"/>
  <c r="CU137" i="5"/>
  <c r="CV137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AJ138" i="5"/>
  <c r="AK138" i="5"/>
  <c r="AL138" i="5"/>
  <c r="AM138" i="5"/>
  <c r="AN138" i="5"/>
  <c r="AO138" i="5"/>
  <c r="AP138" i="5"/>
  <c r="AQ138" i="5"/>
  <c r="AR138" i="5"/>
  <c r="AS138" i="5"/>
  <c r="AT138" i="5"/>
  <c r="AU138" i="5"/>
  <c r="AV138" i="5"/>
  <c r="AW138" i="5"/>
  <c r="AX138" i="5"/>
  <c r="AY138" i="5"/>
  <c r="AZ138" i="5"/>
  <c r="BA138" i="5"/>
  <c r="BB138" i="5"/>
  <c r="BC138" i="5"/>
  <c r="BD138" i="5"/>
  <c r="BE138" i="5"/>
  <c r="BF138" i="5"/>
  <c r="BG138" i="5"/>
  <c r="BH138" i="5"/>
  <c r="BI138" i="5"/>
  <c r="BJ138" i="5"/>
  <c r="BK138" i="5"/>
  <c r="BL138" i="5"/>
  <c r="BM138" i="5"/>
  <c r="BN138" i="5"/>
  <c r="BO138" i="5"/>
  <c r="BP138" i="5"/>
  <c r="BQ138" i="5"/>
  <c r="BR138" i="5"/>
  <c r="BS138" i="5"/>
  <c r="BT138" i="5"/>
  <c r="BU138" i="5"/>
  <c r="BV138" i="5"/>
  <c r="BW138" i="5"/>
  <c r="BX138" i="5"/>
  <c r="BY138" i="5"/>
  <c r="BZ138" i="5"/>
  <c r="CA138" i="5"/>
  <c r="CB138" i="5"/>
  <c r="CC138" i="5"/>
  <c r="CD138" i="5"/>
  <c r="CE138" i="5"/>
  <c r="CF138" i="5"/>
  <c r="CG138" i="5"/>
  <c r="CH138" i="5"/>
  <c r="CI138" i="5"/>
  <c r="CJ138" i="5"/>
  <c r="CK138" i="5"/>
  <c r="CL138" i="5"/>
  <c r="CM138" i="5"/>
  <c r="CN138" i="5"/>
  <c r="CO138" i="5"/>
  <c r="CP138" i="5"/>
  <c r="CQ138" i="5"/>
  <c r="CR138" i="5"/>
  <c r="CS138" i="5"/>
  <c r="CT138" i="5"/>
  <c r="CU138" i="5"/>
  <c r="CV138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AG139" i="5"/>
  <c r="AH139" i="5"/>
  <c r="AI139" i="5"/>
  <c r="AJ139" i="5"/>
  <c r="AK139" i="5"/>
  <c r="AL139" i="5"/>
  <c r="AM139" i="5"/>
  <c r="AN139" i="5"/>
  <c r="AO139" i="5"/>
  <c r="AP139" i="5"/>
  <c r="AQ139" i="5"/>
  <c r="AR139" i="5"/>
  <c r="AS139" i="5"/>
  <c r="AT139" i="5"/>
  <c r="AU139" i="5"/>
  <c r="AV139" i="5"/>
  <c r="AW139" i="5"/>
  <c r="AX139" i="5"/>
  <c r="AY139" i="5"/>
  <c r="AZ139" i="5"/>
  <c r="BA139" i="5"/>
  <c r="BB139" i="5"/>
  <c r="BC139" i="5"/>
  <c r="BD139" i="5"/>
  <c r="BE139" i="5"/>
  <c r="BF139" i="5"/>
  <c r="BG139" i="5"/>
  <c r="BH139" i="5"/>
  <c r="BI139" i="5"/>
  <c r="BJ139" i="5"/>
  <c r="BK139" i="5"/>
  <c r="BL139" i="5"/>
  <c r="BM139" i="5"/>
  <c r="BN139" i="5"/>
  <c r="BO139" i="5"/>
  <c r="BP139" i="5"/>
  <c r="BQ139" i="5"/>
  <c r="BR139" i="5"/>
  <c r="BS139" i="5"/>
  <c r="BT139" i="5"/>
  <c r="BU139" i="5"/>
  <c r="BV139" i="5"/>
  <c r="BW139" i="5"/>
  <c r="BX139" i="5"/>
  <c r="BY139" i="5"/>
  <c r="BZ139" i="5"/>
  <c r="CA139" i="5"/>
  <c r="CB139" i="5"/>
  <c r="CC139" i="5"/>
  <c r="CD139" i="5"/>
  <c r="CE139" i="5"/>
  <c r="CF139" i="5"/>
  <c r="CG139" i="5"/>
  <c r="CH139" i="5"/>
  <c r="CI139" i="5"/>
  <c r="CJ139" i="5"/>
  <c r="CK139" i="5"/>
  <c r="CL139" i="5"/>
  <c r="CM139" i="5"/>
  <c r="CN139" i="5"/>
  <c r="CO139" i="5"/>
  <c r="CP139" i="5"/>
  <c r="CQ139" i="5"/>
  <c r="CR139" i="5"/>
  <c r="CS139" i="5"/>
  <c r="CT139" i="5"/>
  <c r="CU139" i="5"/>
  <c r="CV139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AJ140" i="5"/>
  <c r="AK140" i="5"/>
  <c r="AL140" i="5"/>
  <c r="AM140" i="5"/>
  <c r="AN140" i="5"/>
  <c r="AO140" i="5"/>
  <c r="AP140" i="5"/>
  <c r="AQ140" i="5"/>
  <c r="AR140" i="5"/>
  <c r="AS140" i="5"/>
  <c r="AT140" i="5"/>
  <c r="AU140" i="5"/>
  <c r="AV140" i="5"/>
  <c r="AW140" i="5"/>
  <c r="AX140" i="5"/>
  <c r="AY140" i="5"/>
  <c r="AZ140" i="5"/>
  <c r="BA140" i="5"/>
  <c r="BB140" i="5"/>
  <c r="BC140" i="5"/>
  <c r="BD140" i="5"/>
  <c r="BE140" i="5"/>
  <c r="BF140" i="5"/>
  <c r="BG140" i="5"/>
  <c r="BH140" i="5"/>
  <c r="BI140" i="5"/>
  <c r="BJ140" i="5"/>
  <c r="BK140" i="5"/>
  <c r="BL140" i="5"/>
  <c r="BM140" i="5"/>
  <c r="BN140" i="5"/>
  <c r="BO140" i="5"/>
  <c r="BP140" i="5"/>
  <c r="BQ140" i="5"/>
  <c r="BR140" i="5"/>
  <c r="BS140" i="5"/>
  <c r="BT140" i="5"/>
  <c r="BU140" i="5"/>
  <c r="BV140" i="5"/>
  <c r="BW140" i="5"/>
  <c r="BX140" i="5"/>
  <c r="BY140" i="5"/>
  <c r="BZ140" i="5"/>
  <c r="CA140" i="5"/>
  <c r="CB140" i="5"/>
  <c r="CC140" i="5"/>
  <c r="CD140" i="5"/>
  <c r="CE140" i="5"/>
  <c r="CF140" i="5"/>
  <c r="CG140" i="5"/>
  <c r="CH140" i="5"/>
  <c r="CI140" i="5"/>
  <c r="CJ140" i="5"/>
  <c r="CK140" i="5"/>
  <c r="CL140" i="5"/>
  <c r="CM140" i="5"/>
  <c r="CN140" i="5"/>
  <c r="CO140" i="5"/>
  <c r="CP140" i="5"/>
  <c r="CQ140" i="5"/>
  <c r="CR140" i="5"/>
  <c r="CS140" i="5"/>
  <c r="CT140" i="5"/>
  <c r="CU140" i="5"/>
  <c r="CV140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AG141" i="5"/>
  <c r="AH141" i="5"/>
  <c r="AI141" i="5"/>
  <c r="AJ141" i="5"/>
  <c r="AK141" i="5"/>
  <c r="AL141" i="5"/>
  <c r="AM141" i="5"/>
  <c r="AN141" i="5"/>
  <c r="AO141" i="5"/>
  <c r="AP141" i="5"/>
  <c r="AQ141" i="5"/>
  <c r="AR141" i="5"/>
  <c r="AS141" i="5"/>
  <c r="AT141" i="5"/>
  <c r="AU141" i="5"/>
  <c r="AV141" i="5"/>
  <c r="AW141" i="5"/>
  <c r="AX141" i="5"/>
  <c r="AY141" i="5"/>
  <c r="AZ141" i="5"/>
  <c r="BA141" i="5"/>
  <c r="BB141" i="5"/>
  <c r="BC141" i="5"/>
  <c r="BD141" i="5"/>
  <c r="BE141" i="5"/>
  <c r="BF141" i="5"/>
  <c r="BG141" i="5"/>
  <c r="BH141" i="5"/>
  <c r="BI141" i="5"/>
  <c r="BJ141" i="5"/>
  <c r="BK141" i="5"/>
  <c r="BL141" i="5"/>
  <c r="BM141" i="5"/>
  <c r="BN141" i="5"/>
  <c r="BO141" i="5"/>
  <c r="BP141" i="5"/>
  <c r="BQ141" i="5"/>
  <c r="BR141" i="5"/>
  <c r="BS141" i="5"/>
  <c r="BT141" i="5"/>
  <c r="BU141" i="5"/>
  <c r="BV141" i="5"/>
  <c r="BW141" i="5"/>
  <c r="BX141" i="5"/>
  <c r="BY141" i="5"/>
  <c r="BZ141" i="5"/>
  <c r="CA141" i="5"/>
  <c r="CB141" i="5"/>
  <c r="CC141" i="5"/>
  <c r="CD141" i="5"/>
  <c r="CE141" i="5"/>
  <c r="CF141" i="5"/>
  <c r="CG141" i="5"/>
  <c r="CH141" i="5"/>
  <c r="CI141" i="5"/>
  <c r="CJ141" i="5"/>
  <c r="CK141" i="5"/>
  <c r="CL141" i="5"/>
  <c r="CM141" i="5"/>
  <c r="CN141" i="5"/>
  <c r="CO141" i="5"/>
  <c r="CP141" i="5"/>
  <c r="CQ141" i="5"/>
  <c r="CR141" i="5"/>
  <c r="CS141" i="5"/>
  <c r="CT141" i="5"/>
  <c r="CU141" i="5"/>
  <c r="CV141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AJ142" i="5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W142" i="5"/>
  <c r="AX142" i="5"/>
  <c r="AY142" i="5"/>
  <c r="AZ142" i="5"/>
  <c r="BA142" i="5"/>
  <c r="BB142" i="5"/>
  <c r="BC142" i="5"/>
  <c r="BD142" i="5"/>
  <c r="BE142" i="5"/>
  <c r="BF142" i="5"/>
  <c r="BG142" i="5"/>
  <c r="BH142" i="5"/>
  <c r="BI142" i="5"/>
  <c r="BJ142" i="5"/>
  <c r="BK142" i="5"/>
  <c r="BL142" i="5"/>
  <c r="BM142" i="5"/>
  <c r="BN142" i="5"/>
  <c r="BO142" i="5"/>
  <c r="BP142" i="5"/>
  <c r="BQ142" i="5"/>
  <c r="BR142" i="5"/>
  <c r="BS142" i="5"/>
  <c r="BT142" i="5"/>
  <c r="BU142" i="5"/>
  <c r="BV142" i="5"/>
  <c r="BW142" i="5"/>
  <c r="BX142" i="5"/>
  <c r="BY142" i="5"/>
  <c r="BZ142" i="5"/>
  <c r="CA142" i="5"/>
  <c r="CB142" i="5"/>
  <c r="CC142" i="5"/>
  <c r="CD142" i="5"/>
  <c r="CE142" i="5"/>
  <c r="CF142" i="5"/>
  <c r="CG142" i="5"/>
  <c r="CH142" i="5"/>
  <c r="CI142" i="5"/>
  <c r="CJ142" i="5"/>
  <c r="CK142" i="5"/>
  <c r="CL142" i="5"/>
  <c r="CM142" i="5"/>
  <c r="CN142" i="5"/>
  <c r="CO142" i="5"/>
  <c r="CP142" i="5"/>
  <c r="CQ142" i="5"/>
  <c r="CR142" i="5"/>
  <c r="CS142" i="5"/>
  <c r="CT142" i="5"/>
  <c r="CU142" i="5"/>
  <c r="CV142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AG143" i="5"/>
  <c r="AH143" i="5"/>
  <c r="AI143" i="5"/>
  <c r="AJ143" i="5"/>
  <c r="AK143" i="5"/>
  <c r="AL143" i="5"/>
  <c r="AM143" i="5"/>
  <c r="AN143" i="5"/>
  <c r="AO143" i="5"/>
  <c r="AP143" i="5"/>
  <c r="AQ143" i="5"/>
  <c r="AR143" i="5"/>
  <c r="AS143" i="5"/>
  <c r="AT143" i="5"/>
  <c r="AU143" i="5"/>
  <c r="AV143" i="5"/>
  <c r="AW143" i="5"/>
  <c r="AX143" i="5"/>
  <c r="AY143" i="5"/>
  <c r="AZ143" i="5"/>
  <c r="BA143" i="5"/>
  <c r="BB143" i="5"/>
  <c r="BC143" i="5"/>
  <c r="BD143" i="5"/>
  <c r="BE143" i="5"/>
  <c r="BF143" i="5"/>
  <c r="BG143" i="5"/>
  <c r="BH143" i="5"/>
  <c r="BI143" i="5"/>
  <c r="BJ143" i="5"/>
  <c r="BK143" i="5"/>
  <c r="BL143" i="5"/>
  <c r="BM143" i="5"/>
  <c r="BN143" i="5"/>
  <c r="BO143" i="5"/>
  <c r="BP143" i="5"/>
  <c r="BQ143" i="5"/>
  <c r="BR143" i="5"/>
  <c r="BS143" i="5"/>
  <c r="BT143" i="5"/>
  <c r="BU143" i="5"/>
  <c r="BV143" i="5"/>
  <c r="BW143" i="5"/>
  <c r="BX143" i="5"/>
  <c r="BY143" i="5"/>
  <c r="BZ143" i="5"/>
  <c r="CA143" i="5"/>
  <c r="CB143" i="5"/>
  <c r="CC143" i="5"/>
  <c r="CD143" i="5"/>
  <c r="CE143" i="5"/>
  <c r="CF143" i="5"/>
  <c r="CG143" i="5"/>
  <c r="CH143" i="5"/>
  <c r="CI143" i="5"/>
  <c r="CJ143" i="5"/>
  <c r="CK143" i="5"/>
  <c r="CL143" i="5"/>
  <c r="CM143" i="5"/>
  <c r="CN143" i="5"/>
  <c r="CO143" i="5"/>
  <c r="CP143" i="5"/>
  <c r="CQ143" i="5"/>
  <c r="CR143" i="5"/>
  <c r="CS143" i="5"/>
  <c r="CT143" i="5"/>
  <c r="CU143" i="5"/>
  <c r="CV143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AJ144" i="5"/>
  <c r="AK144" i="5"/>
  <c r="AL144" i="5"/>
  <c r="AM144" i="5"/>
  <c r="AN144" i="5"/>
  <c r="AO144" i="5"/>
  <c r="AP144" i="5"/>
  <c r="AQ144" i="5"/>
  <c r="AR144" i="5"/>
  <c r="AS144" i="5"/>
  <c r="AT144" i="5"/>
  <c r="AU144" i="5"/>
  <c r="AV144" i="5"/>
  <c r="AW144" i="5"/>
  <c r="AX144" i="5"/>
  <c r="AY144" i="5"/>
  <c r="AZ144" i="5"/>
  <c r="BA144" i="5"/>
  <c r="BB144" i="5"/>
  <c r="BC144" i="5"/>
  <c r="BD144" i="5"/>
  <c r="BE144" i="5"/>
  <c r="BF144" i="5"/>
  <c r="BG144" i="5"/>
  <c r="BH144" i="5"/>
  <c r="BI144" i="5"/>
  <c r="BJ144" i="5"/>
  <c r="BK144" i="5"/>
  <c r="BL144" i="5"/>
  <c r="BM144" i="5"/>
  <c r="BN144" i="5"/>
  <c r="BO144" i="5"/>
  <c r="BP144" i="5"/>
  <c r="BQ144" i="5"/>
  <c r="BR144" i="5"/>
  <c r="BS144" i="5"/>
  <c r="BT144" i="5"/>
  <c r="BU144" i="5"/>
  <c r="BV144" i="5"/>
  <c r="BW144" i="5"/>
  <c r="BX144" i="5"/>
  <c r="BY144" i="5"/>
  <c r="BZ144" i="5"/>
  <c r="CA144" i="5"/>
  <c r="CB144" i="5"/>
  <c r="CC144" i="5"/>
  <c r="CD144" i="5"/>
  <c r="CE144" i="5"/>
  <c r="CF144" i="5"/>
  <c r="CG144" i="5"/>
  <c r="CH144" i="5"/>
  <c r="CI144" i="5"/>
  <c r="CJ144" i="5"/>
  <c r="CK144" i="5"/>
  <c r="CL144" i="5"/>
  <c r="CM144" i="5"/>
  <c r="CN144" i="5"/>
  <c r="CO144" i="5"/>
  <c r="CP144" i="5"/>
  <c r="CQ144" i="5"/>
  <c r="CR144" i="5"/>
  <c r="CS144" i="5"/>
  <c r="CT144" i="5"/>
  <c r="CU144" i="5"/>
  <c r="CV144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AG145" i="5"/>
  <c r="AH145" i="5"/>
  <c r="AI145" i="5"/>
  <c r="AJ145" i="5"/>
  <c r="AK145" i="5"/>
  <c r="AL145" i="5"/>
  <c r="AM145" i="5"/>
  <c r="AN145" i="5"/>
  <c r="AO145" i="5"/>
  <c r="AP145" i="5"/>
  <c r="AQ145" i="5"/>
  <c r="AR145" i="5"/>
  <c r="AS145" i="5"/>
  <c r="AT145" i="5"/>
  <c r="AU145" i="5"/>
  <c r="AV145" i="5"/>
  <c r="AW145" i="5"/>
  <c r="AX145" i="5"/>
  <c r="AY145" i="5"/>
  <c r="AZ145" i="5"/>
  <c r="BA145" i="5"/>
  <c r="BB145" i="5"/>
  <c r="BC145" i="5"/>
  <c r="BD145" i="5"/>
  <c r="BE145" i="5"/>
  <c r="BF145" i="5"/>
  <c r="BG145" i="5"/>
  <c r="BH145" i="5"/>
  <c r="BI145" i="5"/>
  <c r="BJ145" i="5"/>
  <c r="BK145" i="5"/>
  <c r="BL145" i="5"/>
  <c r="BM145" i="5"/>
  <c r="BN145" i="5"/>
  <c r="BO145" i="5"/>
  <c r="BP145" i="5"/>
  <c r="BQ145" i="5"/>
  <c r="BR145" i="5"/>
  <c r="BS145" i="5"/>
  <c r="BT145" i="5"/>
  <c r="BU145" i="5"/>
  <c r="BV145" i="5"/>
  <c r="BW145" i="5"/>
  <c r="BX145" i="5"/>
  <c r="BY145" i="5"/>
  <c r="BZ145" i="5"/>
  <c r="CA145" i="5"/>
  <c r="CB145" i="5"/>
  <c r="CC145" i="5"/>
  <c r="CD145" i="5"/>
  <c r="CE145" i="5"/>
  <c r="CF145" i="5"/>
  <c r="CG145" i="5"/>
  <c r="CH145" i="5"/>
  <c r="CI145" i="5"/>
  <c r="CJ145" i="5"/>
  <c r="CK145" i="5"/>
  <c r="CL145" i="5"/>
  <c r="CM145" i="5"/>
  <c r="CN145" i="5"/>
  <c r="CO145" i="5"/>
  <c r="CP145" i="5"/>
  <c r="CQ145" i="5"/>
  <c r="CR145" i="5"/>
  <c r="CS145" i="5"/>
  <c r="CT145" i="5"/>
  <c r="CU145" i="5"/>
  <c r="CV145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AJ146" i="5"/>
  <c r="AK146" i="5"/>
  <c r="AL146" i="5"/>
  <c r="AM146" i="5"/>
  <c r="AN146" i="5"/>
  <c r="AO146" i="5"/>
  <c r="AP146" i="5"/>
  <c r="AQ146" i="5"/>
  <c r="AR146" i="5"/>
  <c r="AS146" i="5"/>
  <c r="AT146" i="5"/>
  <c r="AU146" i="5"/>
  <c r="AV146" i="5"/>
  <c r="AW146" i="5"/>
  <c r="AX146" i="5"/>
  <c r="AY146" i="5"/>
  <c r="AZ146" i="5"/>
  <c r="BA146" i="5"/>
  <c r="BB146" i="5"/>
  <c r="BC146" i="5"/>
  <c r="BD146" i="5"/>
  <c r="BE146" i="5"/>
  <c r="BF146" i="5"/>
  <c r="BG146" i="5"/>
  <c r="BH146" i="5"/>
  <c r="BI146" i="5"/>
  <c r="BJ146" i="5"/>
  <c r="BK146" i="5"/>
  <c r="BL146" i="5"/>
  <c r="BM146" i="5"/>
  <c r="BN146" i="5"/>
  <c r="BO146" i="5"/>
  <c r="BP146" i="5"/>
  <c r="BQ146" i="5"/>
  <c r="BR146" i="5"/>
  <c r="BS146" i="5"/>
  <c r="BT146" i="5"/>
  <c r="BU146" i="5"/>
  <c r="BV146" i="5"/>
  <c r="BW146" i="5"/>
  <c r="BX146" i="5"/>
  <c r="BY146" i="5"/>
  <c r="BZ146" i="5"/>
  <c r="CA146" i="5"/>
  <c r="CB146" i="5"/>
  <c r="CC146" i="5"/>
  <c r="CD146" i="5"/>
  <c r="CE146" i="5"/>
  <c r="CF146" i="5"/>
  <c r="CG146" i="5"/>
  <c r="CH146" i="5"/>
  <c r="CI146" i="5"/>
  <c r="CJ146" i="5"/>
  <c r="CK146" i="5"/>
  <c r="CL146" i="5"/>
  <c r="CM146" i="5"/>
  <c r="CN146" i="5"/>
  <c r="CO146" i="5"/>
  <c r="CP146" i="5"/>
  <c r="CQ146" i="5"/>
  <c r="CR146" i="5"/>
  <c r="CS146" i="5"/>
  <c r="CT146" i="5"/>
  <c r="CU146" i="5"/>
  <c r="CV146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AG147" i="5"/>
  <c r="AH147" i="5"/>
  <c r="AI147" i="5"/>
  <c r="AJ147" i="5"/>
  <c r="AK147" i="5"/>
  <c r="AL147" i="5"/>
  <c r="AM147" i="5"/>
  <c r="AN147" i="5"/>
  <c r="AO147" i="5"/>
  <c r="AP147" i="5"/>
  <c r="AQ147" i="5"/>
  <c r="AR147" i="5"/>
  <c r="AS147" i="5"/>
  <c r="AT147" i="5"/>
  <c r="AU147" i="5"/>
  <c r="AV147" i="5"/>
  <c r="AW147" i="5"/>
  <c r="AX147" i="5"/>
  <c r="AY147" i="5"/>
  <c r="AZ147" i="5"/>
  <c r="BA147" i="5"/>
  <c r="BB147" i="5"/>
  <c r="BC147" i="5"/>
  <c r="BD147" i="5"/>
  <c r="BE147" i="5"/>
  <c r="BF147" i="5"/>
  <c r="BG147" i="5"/>
  <c r="BH147" i="5"/>
  <c r="BI147" i="5"/>
  <c r="BJ147" i="5"/>
  <c r="BK147" i="5"/>
  <c r="BL147" i="5"/>
  <c r="BM147" i="5"/>
  <c r="BN147" i="5"/>
  <c r="BO147" i="5"/>
  <c r="BP147" i="5"/>
  <c r="BQ147" i="5"/>
  <c r="BR147" i="5"/>
  <c r="BS147" i="5"/>
  <c r="BT147" i="5"/>
  <c r="BU147" i="5"/>
  <c r="BV147" i="5"/>
  <c r="BW147" i="5"/>
  <c r="BX147" i="5"/>
  <c r="BY147" i="5"/>
  <c r="BZ147" i="5"/>
  <c r="CA147" i="5"/>
  <c r="CB147" i="5"/>
  <c r="CC147" i="5"/>
  <c r="CD147" i="5"/>
  <c r="CE147" i="5"/>
  <c r="CF147" i="5"/>
  <c r="CG147" i="5"/>
  <c r="CH147" i="5"/>
  <c r="CI147" i="5"/>
  <c r="CJ147" i="5"/>
  <c r="CK147" i="5"/>
  <c r="CL147" i="5"/>
  <c r="CM147" i="5"/>
  <c r="CN147" i="5"/>
  <c r="CO147" i="5"/>
  <c r="CP147" i="5"/>
  <c r="CQ147" i="5"/>
  <c r="CR147" i="5"/>
  <c r="CS147" i="5"/>
  <c r="CT147" i="5"/>
  <c r="CU147" i="5"/>
  <c r="CV147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AJ148" i="5"/>
  <c r="AK148" i="5"/>
  <c r="AL148" i="5"/>
  <c r="AM148" i="5"/>
  <c r="AN148" i="5"/>
  <c r="AO148" i="5"/>
  <c r="AP148" i="5"/>
  <c r="AQ148" i="5"/>
  <c r="AR148" i="5"/>
  <c r="AS148" i="5"/>
  <c r="AT148" i="5"/>
  <c r="AU148" i="5"/>
  <c r="AV148" i="5"/>
  <c r="AW148" i="5"/>
  <c r="AX148" i="5"/>
  <c r="AY148" i="5"/>
  <c r="AZ148" i="5"/>
  <c r="BA148" i="5"/>
  <c r="BB148" i="5"/>
  <c r="BC148" i="5"/>
  <c r="BD148" i="5"/>
  <c r="BE148" i="5"/>
  <c r="BF148" i="5"/>
  <c r="BG148" i="5"/>
  <c r="BH148" i="5"/>
  <c r="BI148" i="5"/>
  <c r="BJ148" i="5"/>
  <c r="BK148" i="5"/>
  <c r="BL148" i="5"/>
  <c r="BM148" i="5"/>
  <c r="BN148" i="5"/>
  <c r="BO148" i="5"/>
  <c r="BP148" i="5"/>
  <c r="BQ148" i="5"/>
  <c r="BR148" i="5"/>
  <c r="BS148" i="5"/>
  <c r="BT148" i="5"/>
  <c r="BU148" i="5"/>
  <c r="BV148" i="5"/>
  <c r="BW148" i="5"/>
  <c r="BX148" i="5"/>
  <c r="BY148" i="5"/>
  <c r="BZ148" i="5"/>
  <c r="CA148" i="5"/>
  <c r="CB148" i="5"/>
  <c r="CC148" i="5"/>
  <c r="CD148" i="5"/>
  <c r="CE148" i="5"/>
  <c r="CF148" i="5"/>
  <c r="CG148" i="5"/>
  <c r="CH148" i="5"/>
  <c r="CI148" i="5"/>
  <c r="CJ148" i="5"/>
  <c r="CK148" i="5"/>
  <c r="CL148" i="5"/>
  <c r="CM148" i="5"/>
  <c r="CN148" i="5"/>
  <c r="CO148" i="5"/>
  <c r="CP148" i="5"/>
  <c r="CQ148" i="5"/>
  <c r="CR148" i="5"/>
  <c r="CS148" i="5"/>
  <c r="CT148" i="5"/>
  <c r="CU148" i="5"/>
  <c r="CV148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AJ160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W160" i="5"/>
  <c r="AX160" i="5"/>
  <c r="AY160" i="5"/>
  <c r="AZ160" i="5"/>
  <c r="BA160" i="5"/>
  <c r="BB160" i="5"/>
  <c r="BC160" i="5"/>
  <c r="BD160" i="5"/>
  <c r="BE160" i="5"/>
  <c r="BF160" i="5"/>
  <c r="BG160" i="5"/>
  <c r="BH160" i="5"/>
  <c r="BI160" i="5"/>
  <c r="BJ160" i="5"/>
  <c r="BK160" i="5"/>
  <c r="BL160" i="5"/>
  <c r="BM160" i="5"/>
  <c r="BN160" i="5"/>
  <c r="BO160" i="5"/>
  <c r="BP160" i="5"/>
  <c r="BQ160" i="5"/>
  <c r="BR160" i="5"/>
  <c r="BS160" i="5"/>
  <c r="BT160" i="5"/>
  <c r="BU160" i="5"/>
  <c r="BV160" i="5"/>
  <c r="BW160" i="5"/>
  <c r="BX160" i="5"/>
  <c r="BY160" i="5"/>
  <c r="BZ160" i="5"/>
  <c r="CA160" i="5"/>
  <c r="CB160" i="5"/>
  <c r="CC160" i="5"/>
  <c r="CD160" i="5"/>
  <c r="CE160" i="5"/>
  <c r="CF160" i="5"/>
  <c r="CG160" i="5"/>
  <c r="CH160" i="5"/>
  <c r="CI160" i="5"/>
  <c r="CJ160" i="5"/>
  <c r="CK160" i="5"/>
  <c r="CL160" i="5"/>
  <c r="CM160" i="5"/>
  <c r="CN160" i="5"/>
  <c r="CO160" i="5"/>
  <c r="CP160" i="5"/>
  <c r="CQ160" i="5"/>
  <c r="CR160" i="5"/>
  <c r="CS160" i="5"/>
  <c r="CT160" i="5"/>
  <c r="CU160" i="5"/>
  <c r="CV160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AG161" i="5"/>
  <c r="AH161" i="5"/>
  <c r="AI161" i="5"/>
  <c r="AJ161" i="5"/>
  <c r="AK161" i="5"/>
  <c r="AL161" i="5"/>
  <c r="AM161" i="5"/>
  <c r="AN161" i="5"/>
  <c r="AO161" i="5"/>
  <c r="AP161" i="5"/>
  <c r="AQ161" i="5"/>
  <c r="AR161" i="5"/>
  <c r="AS161" i="5"/>
  <c r="AT161" i="5"/>
  <c r="AU161" i="5"/>
  <c r="AV161" i="5"/>
  <c r="AW161" i="5"/>
  <c r="AX161" i="5"/>
  <c r="AY161" i="5"/>
  <c r="AZ161" i="5"/>
  <c r="BA161" i="5"/>
  <c r="BB161" i="5"/>
  <c r="BC161" i="5"/>
  <c r="BD161" i="5"/>
  <c r="BE161" i="5"/>
  <c r="BF161" i="5"/>
  <c r="BG161" i="5"/>
  <c r="BH161" i="5"/>
  <c r="BI161" i="5"/>
  <c r="BJ161" i="5"/>
  <c r="BK161" i="5"/>
  <c r="BL161" i="5"/>
  <c r="BM161" i="5"/>
  <c r="BN161" i="5"/>
  <c r="BO161" i="5"/>
  <c r="BP161" i="5"/>
  <c r="BQ161" i="5"/>
  <c r="BR161" i="5"/>
  <c r="BS161" i="5"/>
  <c r="BT161" i="5"/>
  <c r="BU161" i="5"/>
  <c r="BV161" i="5"/>
  <c r="BW161" i="5"/>
  <c r="BX161" i="5"/>
  <c r="BY161" i="5"/>
  <c r="BZ161" i="5"/>
  <c r="CA161" i="5"/>
  <c r="CB161" i="5"/>
  <c r="CC161" i="5"/>
  <c r="CD161" i="5"/>
  <c r="CE161" i="5"/>
  <c r="CF161" i="5"/>
  <c r="CG161" i="5"/>
  <c r="CH161" i="5"/>
  <c r="CI161" i="5"/>
  <c r="CJ161" i="5"/>
  <c r="CK161" i="5"/>
  <c r="CL161" i="5"/>
  <c r="CM161" i="5"/>
  <c r="CN161" i="5"/>
  <c r="CO161" i="5"/>
  <c r="CP161" i="5"/>
  <c r="CQ161" i="5"/>
  <c r="CR161" i="5"/>
  <c r="CS161" i="5"/>
  <c r="CT161" i="5"/>
  <c r="CU161" i="5"/>
  <c r="CV161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AJ162" i="5"/>
  <c r="AK162" i="5"/>
  <c r="AL162" i="5"/>
  <c r="AM162" i="5"/>
  <c r="AN162" i="5"/>
  <c r="AO162" i="5"/>
  <c r="AP162" i="5"/>
  <c r="AQ162" i="5"/>
  <c r="AR162" i="5"/>
  <c r="AS162" i="5"/>
  <c r="AT162" i="5"/>
  <c r="AU162" i="5"/>
  <c r="AV162" i="5"/>
  <c r="AW162" i="5"/>
  <c r="AX162" i="5"/>
  <c r="AY162" i="5"/>
  <c r="AZ162" i="5"/>
  <c r="BA162" i="5"/>
  <c r="BB162" i="5"/>
  <c r="BC162" i="5"/>
  <c r="BD162" i="5"/>
  <c r="BE162" i="5"/>
  <c r="BF162" i="5"/>
  <c r="BG162" i="5"/>
  <c r="BH162" i="5"/>
  <c r="BI162" i="5"/>
  <c r="BJ162" i="5"/>
  <c r="BK162" i="5"/>
  <c r="BL162" i="5"/>
  <c r="BM162" i="5"/>
  <c r="BN162" i="5"/>
  <c r="BO162" i="5"/>
  <c r="BP162" i="5"/>
  <c r="BQ162" i="5"/>
  <c r="BR162" i="5"/>
  <c r="BS162" i="5"/>
  <c r="BT162" i="5"/>
  <c r="BU162" i="5"/>
  <c r="BV162" i="5"/>
  <c r="BW162" i="5"/>
  <c r="BX162" i="5"/>
  <c r="BY162" i="5"/>
  <c r="BZ162" i="5"/>
  <c r="CA162" i="5"/>
  <c r="CB162" i="5"/>
  <c r="CC162" i="5"/>
  <c r="CD162" i="5"/>
  <c r="CE162" i="5"/>
  <c r="CF162" i="5"/>
  <c r="CG162" i="5"/>
  <c r="CH162" i="5"/>
  <c r="CI162" i="5"/>
  <c r="CJ162" i="5"/>
  <c r="CK162" i="5"/>
  <c r="CL162" i="5"/>
  <c r="CM162" i="5"/>
  <c r="CN162" i="5"/>
  <c r="CO162" i="5"/>
  <c r="CP162" i="5"/>
  <c r="CQ162" i="5"/>
  <c r="CR162" i="5"/>
  <c r="CS162" i="5"/>
  <c r="CT162" i="5"/>
  <c r="CU162" i="5"/>
  <c r="CV162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AG163" i="5"/>
  <c r="AH163" i="5"/>
  <c r="AI163" i="5"/>
  <c r="AJ163" i="5"/>
  <c r="AK163" i="5"/>
  <c r="AL163" i="5"/>
  <c r="AM163" i="5"/>
  <c r="AN163" i="5"/>
  <c r="AO163" i="5"/>
  <c r="AP163" i="5"/>
  <c r="AQ163" i="5"/>
  <c r="AR163" i="5"/>
  <c r="AS163" i="5"/>
  <c r="AT163" i="5"/>
  <c r="AU163" i="5"/>
  <c r="AV163" i="5"/>
  <c r="AW163" i="5"/>
  <c r="AX163" i="5"/>
  <c r="AY163" i="5"/>
  <c r="AZ163" i="5"/>
  <c r="BA163" i="5"/>
  <c r="BB163" i="5"/>
  <c r="BC163" i="5"/>
  <c r="BD163" i="5"/>
  <c r="BE163" i="5"/>
  <c r="BF163" i="5"/>
  <c r="BG163" i="5"/>
  <c r="BH163" i="5"/>
  <c r="BI163" i="5"/>
  <c r="BJ163" i="5"/>
  <c r="BK163" i="5"/>
  <c r="BL163" i="5"/>
  <c r="BM163" i="5"/>
  <c r="BN163" i="5"/>
  <c r="BO163" i="5"/>
  <c r="BP163" i="5"/>
  <c r="BQ163" i="5"/>
  <c r="BR163" i="5"/>
  <c r="BS163" i="5"/>
  <c r="BT163" i="5"/>
  <c r="BU163" i="5"/>
  <c r="BV163" i="5"/>
  <c r="BW163" i="5"/>
  <c r="BX163" i="5"/>
  <c r="BY163" i="5"/>
  <c r="BZ163" i="5"/>
  <c r="CA163" i="5"/>
  <c r="CB163" i="5"/>
  <c r="CC163" i="5"/>
  <c r="CD163" i="5"/>
  <c r="CE163" i="5"/>
  <c r="CF163" i="5"/>
  <c r="CG163" i="5"/>
  <c r="CH163" i="5"/>
  <c r="CI163" i="5"/>
  <c r="CJ163" i="5"/>
  <c r="CK163" i="5"/>
  <c r="CL163" i="5"/>
  <c r="CM163" i="5"/>
  <c r="CN163" i="5"/>
  <c r="CO163" i="5"/>
  <c r="CP163" i="5"/>
  <c r="CQ163" i="5"/>
  <c r="CR163" i="5"/>
  <c r="CS163" i="5"/>
  <c r="CT163" i="5"/>
  <c r="CU163" i="5"/>
  <c r="CV163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AJ164" i="5"/>
  <c r="AK164" i="5"/>
  <c r="AL164" i="5"/>
  <c r="AM164" i="5"/>
  <c r="AN164" i="5"/>
  <c r="AO164" i="5"/>
  <c r="AP164" i="5"/>
  <c r="AQ164" i="5"/>
  <c r="AR164" i="5"/>
  <c r="AS164" i="5"/>
  <c r="AT164" i="5"/>
  <c r="AU164" i="5"/>
  <c r="AV164" i="5"/>
  <c r="AW164" i="5"/>
  <c r="AX164" i="5"/>
  <c r="AY164" i="5"/>
  <c r="AZ164" i="5"/>
  <c r="BA164" i="5"/>
  <c r="BB164" i="5"/>
  <c r="BC164" i="5"/>
  <c r="BD164" i="5"/>
  <c r="BE164" i="5"/>
  <c r="BF164" i="5"/>
  <c r="BG164" i="5"/>
  <c r="BH164" i="5"/>
  <c r="BI164" i="5"/>
  <c r="BJ164" i="5"/>
  <c r="BK164" i="5"/>
  <c r="BL164" i="5"/>
  <c r="BM164" i="5"/>
  <c r="BN164" i="5"/>
  <c r="BO164" i="5"/>
  <c r="BP164" i="5"/>
  <c r="BQ164" i="5"/>
  <c r="BR164" i="5"/>
  <c r="BS164" i="5"/>
  <c r="BT164" i="5"/>
  <c r="BU164" i="5"/>
  <c r="BV164" i="5"/>
  <c r="BW164" i="5"/>
  <c r="BX164" i="5"/>
  <c r="BY164" i="5"/>
  <c r="BZ164" i="5"/>
  <c r="CA164" i="5"/>
  <c r="CB164" i="5"/>
  <c r="CC164" i="5"/>
  <c r="CD164" i="5"/>
  <c r="CE164" i="5"/>
  <c r="CF164" i="5"/>
  <c r="CG164" i="5"/>
  <c r="CH164" i="5"/>
  <c r="CI164" i="5"/>
  <c r="CJ164" i="5"/>
  <c r="CK164" i="5"/>
  <c r="CL164" i="5"/>
  <c r="CM164" i="5"/>
  <c r="CN164" i="5"/>
  <c r="CO164" i="5"/>
  <c r="CP164" i="5"/>
  <c r="CQ164" i="5"/>
  <c r="CR164" i="5"/>
  <c r="CS164" i="5"/>
  <c r="CT164" i="5"/>
  <c r="CU164" i="5"/>
  <c r="CV164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AG165" i="5"/>
  <c r="AH165" i="5"/>
  <c r="AI165" i="5"/>
  <c r="AJ165" i="5"/>
  <c r="AK165" i="5"/>
  <c r="AL165" i="5"/>
  <c r="AM165" i="5"/>
  <c r="AN165" i="5"/>
  <c r="AO165" i="5"/>
  <c r="AP165" i="5"/>
  <c r="AQ165" i="5"/>
  <c r="AR165" i="5"/>
  <c r="AS165" i="5"/>
  <c r="AT165" i="5"/>
  <c r="AU165" i="5"/>
  <c r="AV165" i="5"/>
  <c r="AW165" i="5"/>
  <c r="AX165" i="5"/>
  <c r="AY165" i="5"/>
  <c r="AZ165" i="5"/>
  <c r="BA165" i="5"/>
  <c r="BB165" i="5"/>
  <c r="BC165" i="5"/>
  <c r="BD165" i="5"/>
  <c r="BE165" i="5"/>
  <c r="BF165" i="5"/>
  <c r="BG165" i="5"/>
  <c r="BH165" i="5"/>
  <c r="BI165" i="5"/>
  <c r="BJ165" i="5"/>
  <c r="BK165" i="5"/>
  <c r="BL165" i="5"/>
  <c r="BM165" i="5"/>
  <c r="BN165" i="5"/>
  <c r="BO165" i="5"/>
  <c r="BP165" i="5"/>
  <c r="BQ165" i="5"/>
  <c r="BR165" i="5"/>
  <c r="BS165" i="5"/>
  <c r="BT165" i="5"/>
  <c r="BU165" i="5"/>
  <c r="BV165" i="5"/>
  <c r="BW165" i="5"/>
  <c r="BX165" i="5"/>
  <c r="BY165" i="5"/>
  <c r="BZ165" i="5"/>
  <c r="CA165" i="5"/>
  <c r="CB165" i="5"/>
  <c r="CC165" i="5"/>
  <c r="CD165" i="5"/>
  <c r="CE165" i="5"/>
  <c r="CF165" i="5"/>
  <c r="CG165" i="5"/>
  <c r="CH165" i="5"/>
  <c r="CI165" i="5"/>
  <c r="CJ165" i="5"/>
  <c r="CK165" i="5"/>
  <c r="CL165" i="5"/>
  <c r="CM165" i="5"/>
  <c r="CN165" i="5"/>
  <c r="CO165" i="5"/>
  <c r="CP165" i="5"/>
  <c r="CQ165" i="5"/>
  <c r="CR165" i="5"/>
  <c r="CS165" i="5"/>
  <c r="CT165" i="5"/>
  <c r="CU165" i="5"/>
  <c r="CV165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AJ166" i="5"/>
  <c r="AK166" i="5"/>
  <c r="AL166" i="5"/>
  <c r="AM166" i="5"/>
  <c r="AN166" i="5"/>
  <c r="AO166" i="5"/>
  <c r="AP166" i="5"/>
  <c r="AQ166" i="5"/>
  <c r="AR166" i="5"/>
  <c r="AS166" i="5"/>
  <c r="AT166" i="5"/>
  <c r="AU166" i="5"/>
  <c r="AV166" i="5"/>
  <c r="AW166" i="5"/>
  <c r="AX166" i="5"/>
  <c r="AY166" i="5"/>
  <c r="AZ166" i="5"/>
  <c r="BA166" i="5"/>
  <c r="BB166" i="5"/>
  <c r="BC166" i="5"/>
  <c r="BD166" i="5"/>
  <c r="BE166" i="5"/>
  <c r="BF166" i="5"/>
  <c r="BG166" i="5"/>
  <c r="BH166" i="5"/>
  <c r="BI166" i="5"/>
  <c r="BJ166" i="5"/>
  <c r="BK166" i="5"/>
  <c r="BL166" i="5"/>
  <c r="BM166" i="5"/>
  <c r="BN166" i="5"/>
  <c r="BO166" i="5"/>
  <c r="BP166" i="5"/>
  <c r="BQ166" i="5"/>
  <c r="BR166" i="5"/>
  <c r="BS166" i="5"/>
  <c r="BT166" i="5"/>
  <c r="BU166" i="5"/>
  <c r="BV166" i="5"/>
  <c r="BW166" i="5"/>
  <c r="BX166" i="5"/>
  <c r="BY166" i="5"/>
  <c r="BZ166" i="5"/>
  <c r="CA166" i="5"/>
  <c r="CB166" i="5"/>
  <c r="CC166" i="5"/>
  <c r="CD166" i="5"/>
  <c r="CE166" i="5"/>
  <c r="CF166" i="5"/>
  <c r="CG166" i="5"/>
  <c r="CH166" i="5"/>
  <c r="CI166" i="5"/>
  <c r="CJ166" i="5"/>
  <c r="CK166" i="5"/>
  <c r="CL166" i="5"/>
  <c r="CM166" i="5"/>
  <c r="CN166" i="5"/>
  <c r="CO166" i="5"/>
  <c r="CP166" i="5"/>
  <c r="CQ166" i="5"/>
  <c r="CR166" i="5"/>
  <c r="CS166" i="5"/>
  <c r="CT166" i="5"/>
  <c r="CU166" i="5"/>
  <c r="CV166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AG167" i="5"/>
  <c r="AH167" i="5"/>
  <c r="AI167" i="5"/>
  <c r="AJ167" i="5"/>
  <c r="AK167" i="5"/>
  <c r="AL167" i="5"/>
  <c r="AM167" i="5"/>
  <c r="AN167" i="5"/>
  <c r="AO167" i="5"/>
  <c r="AP167" i="5"/>
  <c r="AQ167" i="5"/>
  <c r="AR167" i="5"/>
  <c r="AS167" i="5"/>
  <c r="AT167" i="5"/>
  <c r="AU167" i="5"/>
  <c r="AV167" i="5"/>
  <c r="AW167" i="5"/>
  <c r="AX167" i="5"/>
  <c r="AY167" i="5"/>
  <c r="AZ167" i="5"/>
  <c r="BA167" i="5"/>
  <c r="BB167" i="5"/>
  <c r="BC167" i="5"/>
  <c r="BD167" i="5"/>
  <c r="BE167" i="5"/>
  <c r="BF167" i="5"/>
  <c r="BG167" i="5"/>
  <c r="BH167" i="5"/>
  <c r="BI167" i="5"/>
  <c r="BJ167" i="5"/>
  <c r="BK167" i="5"/>
  <c r="BL167" i="5"/>
  <c r="BM167" i="5"/>
  <c r="BN167" i="5"/>
  <c r="BO167" i="5"/>
  <c r="BP167" i="5"/>
  <c r="BQ167" i="5"/>
  <c r="BR167" i="5"/>
  <c r="BS167" i="5"/>
  <c r="BT167" i="5"/>
  <c r="BU167" i="5"/>
  <c r="BV167" i="5"/>
  <c r="BW167" i="5"/>
  <c r="BX167" i="5"/>
  <c r="BY167" i="5"/>
  <c r="BZ167" i="5"/>
  <c r="CA167" i="5"/>
  <c r="CB167" i="5"/>
  <c r="CC167" i="5"/>
  <c r="CD167" i="5"/>
  <c r="CE167" i="5"/>
  <c r="CF167" i="5"/>
  <c r="CG167" i="5"/>
  <c r="CH167" i="5"/>
  <c r="CI167" i="5"/>
  <c r="CJ167" i="5"/>
  <c r="CK167" i="5"/>
  <c r="CL167" i="5"/>
  <c r="CM167" i="5"/>
  <c r="CN167" i="5"/>
  <c r="CO167" i="5"/>
  <c r="CP167" i="5"/>
  <c r="CQ167" i="5"/>
  <c r="CR167" i="5"/>
  <c r="CS167" i="5"/>
  <c r="CT167" i="5"/>
  <c r="CU167" i="5"/>
  <c r="CV167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AJ168" i="5"/>
  <c r="AK168" i="5"/>
  <c r="AL168" i="5"/>
  <c r="AM168" i="5"/>
  <c r="AN168" i="5"/>
  <c r="AO168" i="5"/>
  <c r="AP168" i="5"/>
  <c r="AQ168" i="5"/>
  <c r="AR168" i="5"/>
  <c r="AS168" i="5"/>
  <c r="AT168" i="5"/>
  <c r="AU168" i="5"/>
  <c r="AV168" i="5"/>
  <c r="AW168" i="5"/>
  <c r="AX168" i="5"/>
  <c r="AY168" i="5"/>
  <c r="AZ168" i="5"/>
  <c r="BA168" i="5"/>
  <c r="BB168" i="5"/>
  <c r="BC168" i="5"/>
  <c r="BD168" i="5"/>
  <c r="BE168" i="5"/>
  <c r="BF168" i="5"/>
  <c r="BG168" i="5"/>
  <c r="BH168" i="5"/>
  <c r="BI168" i="5"/>
  <c r="BJ168" i="5"/>
  <c r="BK168" i="5"/>
  <c r="BL168" i="5"/>
  <c r="BM168" i="5"/>
  <c r="BN168" i="5"/>
  <c r="BO168" i="5"/>
  <c r="BP168" i="5"/>
  <c r="BQ168" i="5"/>
  <c r="BR168" i="5"/>
  <c r="BS168" i="5"/>
  <c r="BT168" i="5"/>
  <c r="BU168" i="5"/>
  <c r="BV168" i="5"/>
  <c r="BW168" i="5"/>
  <c r="BX168" i="5"/>
  <c r="BY168" i="5"/>
  <c r="BZ168" i="5"/>
  <c r="CA168" i="5"/>
  <c r="CB168" i="5"/>
  <c r="CC168" i="5"/>
  <c r="CD168" i="5"/>
  <c r="CE168" i="5"/>
  <c r="CF168" i="5"/>
  <c r="CG168" i="5"/>
  <c r="CH168" i="5"/>
  <c r="CI168" i="5"/>
  <c r="CJ168" i="5"/>
  <c r="CK168" i="5"/>
  <c r="CL168" i="5"/>
  <c r="CM168" i="5"/>
  <c r="CN168" i="5"/>
  <c r="CO168" i="5"/>
  <c r="CP168" i="5"/>
  <c r="CQ168" i="5"/>
  <c r="CR168" i="5"/>
  <c r="CS168" i="5"/>
  <c r="CT168" i="5"/>
  <c r="CU168" i="5"/>
  <c r="CV168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AG169" i="5"/>
  <c r="AH169" i="5"/>
  <c r="AI169" i="5"/>
  <c r="AJ169" i="5"/>
  <c r="AK169" i="5"/>
  <c r="AL169" i="5"/>
  <c r="AM169" i="5"/>
  <c r="AN169" i="5"/>
  <c r="AO169" i="5"/>
  <c r="AP169" i="5"/>
  <c r="AQ169" i="5"/>
  <c r="AR169" i="5"/>
  <c r="AS169" i="5"/>
  <c r="AT169" i="5"/>
  <c r="AU169" i="5"/>
  <c r="AV169" i="5"/>
  <c r="AW169" i="5"/>
  <c r="AX169" i="5"/>
  <c r="AY169" i="5"/>
  <c r="AZ169" i="5"/>
  <c r="BA169" i="5"/>
  <c r="BB169" i="5"/>
  <c r="BC169" i="5"/>
  <c r="BD169" i="5"/>
  <c r="BE169" i="5"/>
  <c r="BF169" i="5"/>
  <c r="BG169" i="5"/>
  <c r="BH169" i="5"/>
  <c r="BI169" i="5"/>
  <c r="BJ169" i="5"/>
  <c r="BK169" i="5"/>
  <c r="BL169" i="5"/>
  <c r="BM169" i="5"/>
  <c r="BN169" i="5"/>
  <c r="BO169" i="5"/>
  <c r="BP169" i="5"/>
  <c r="BQ169" i="5"/>
  <c r="BR169" i="5"/>
  <c r="BS169" i="5"/>
  <c r="BT169" i="5"/>
  <c r="BU169" i="5"/>
  <c r="BV169" i="5"/>
  <c r="BW169" i="5"/>
  <c r="BX169" i="5"/>
  <c r="BY169" i="5"/>
  <c r="BZ169" i="5"/>
  <c r="CA169" i="5"/>
  <c r="CB169" i="5"/>
  <c r="CC169" i="5"/>
  <c r="CD169" i="5"/>
  <c r="CE169" i="5"/>
  <c r="CF169" i="5"/>
  <c r="CG169" i="5"/>
  <c r="CH169" i="5"/>
  <c r="CI169" i="5"/>
  <c r="CJ169" i="5"/>
  <c r="CK169" i="5"/>
  <c r="CL169" i="5"/>
  <c r="CM169" i="5"/>
  <c r="CN169" i="5"/>
  <c r="CO169" i="5"/>
  <c r="CP169" i="5"/>
  <c r="CQ169" i="5"/>
  <c r="CR169" i="5"/>
  <c r="CS169" i="5"/>
  <c r="CT169" i="5"/>
  <c r="CU169" i="5"/>
  <c r="CV169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AJ170" i="5"/>
  <c r="AK170" i="5"/>
  <c r="AL170" i="5"/>
  <c r="AM170" i="5"/>
  <c r="AN170" i="5"/>
  <c r="AO170" i="5"/>
  <c r="AP170" i="5"/>
  <c r="AQ170" i="5"/>
  <c r="AR170" i="5"/>
  <c r="AS170" i="5"/>
  <c r="AT170" i="5"/>
  <c r="AU170" i="5"/>
  <c r="AV170" i="5"/>
  <c r="AW170" i="5"/>
  <c r="AX170" i="5"/>
  <c r="AY170" i="5"/>
  <c r="AZ170" i="5"/>
  <c r="BA170" i="5"/>
  <c r="BB170" i="5"/>
  <c r="BC170" i="5"/>
  <c r="BD170" i="5"/>
  <c r="BE170" i="5"/>
  <c r="BF170" i="5"/>
  <c r="BG170" i="5"/>
  <c r="BH170" i="5"/>
  <c r="BI170" i="5"/>
  <c r="BJ170" i="5"/>
  <c r="BK170" i="5"/>
  <c r="BL170" i="5"/>
  <c r="BM170" i="5"/>
  <c r="BN170" i="5"/>
  <c r="BO170" i="5"/>
  <c r="BP170" i="5"/>
  <c r="BQ170" i="5"/>
  <c r="BR170" i="5"/>
  <c r="BS170" i="5"/>
  <c r="BT170" i="5"/>
  <c r="BU170" i="5"/>
  <c r="BV170" i="5"/>
  <c r="BW170" i="5"/>
  <c r="BX170" i="5"/>
  <c r="BY170" i="5"/>
  <c r="BZ170" i="5"/>
  <c r="CA170" i="5"/>
  <c r="CB170" i="5"/>
  <c r="CC170" i="5"/>
  <c r="CD170" i="5"/>
  <c r="CE170" i="5"/>
  <c r="CF170" i="5"/>
  <c r="CG170" i="5"/>
  <c r="CH170" i="5"/>
  <c r="CI170" i="5"/>
  <c r="CJ170" i="5"/>
  <c r="CK170" i="5"/>
  <c r="CL170" i="5"/>
  <c r="CM170" i="5"/>
  <c r="CN170" i="5"/>
  <c r="CO170" i="5"/>
  <c r="CP170" i="5"/>
  <c r="CQ170" i="5"/>
  <c r="CR170" i="5"/>
  <c r="CS170" i="5"/>
  <c r="CT170" i="5"/>
  <c r="CU170" i="5"/>
  <c r="CV170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AG171" i="5"/>
  <c r="AH171" i="5"/>
  <c r="AI171" i="5"/>
  <c r="AJ171" i="5"/>
  <c r="AK171" i="5"/>
  <c r="AL171" i="5"/>
  <c r="AM171" i="5"/>
  <c r="AN171" i="5"/>
  <c r="AO171" i="5"/>
  <c r="AP171" i="5"/>
  <c r="AQ171" i="5"/>
  <c r="AR171" i="5"/>
  <c r="AS171" i="5"/>
  <c r="AT171" i="5"/>
  <c r="AU171" i="5"/>
  <c r="AV171" i="5"/>
  <c r="AW171" i="5"/>
  <c r="AX171" i="5"/>
  <c r="AY171" i="5"/>
  <c r="AZ171" i="5"/>
  <c r="BA171" i="5"/>
  <c r="BB171" i="5"/>
  <c r="BC171" i="5"/>
  <c r="BD171" i="5"/>
  <c r="BE171" i="5"/>
  <c r="BF171" i="5"/>
  <c r="BG171" i="5"/>
  <c r="BH171" i="5"/>
  <c r="BI171" i="5"/>
  <c r="BJ171" i="5"/>
  <c r="BK171" i="5"/>
  <c r="BL171" i="5"/>
  <c r="BM171" i="5"/>
  <c r="BN171" i="5"/>
  <c r="BO171" i="5"/>
  <c r="BP171" i="5"/>
  <c r="BQ171" i="5"/>
  <c r="BR171" i="5"/>
  <c r="BS171" i="5"/>
  <c r="BT171" i="5"/>
  <c r="BU171" i="5"/>
  <c r="BV171" i="5"/>
  <c r="BW171" i="5"/>
  <c r="BX171" i="5"/>
  <c r="BY171" i="5"/>
  <c r="BZ171" i="5"/>
  <c r="CA171" i="5"/>
  <c r="CB171" i="5"/>
  <c r="CC171" i="5"/>
  <c r="CD171" i="5"/>
  <c r="CE171" i="5"/>
  <c r="CF171" i="5"/>
  <c r="CG171" i="5"/>
  <c r="CH171" i="5"/>
  <c r="CI171" i="5"/>
  <c r="CJ171" i="5"/>
  <c r="CK171" i="5"/>
  <c r="CL171" i="5"/>
  <c r="CM171" i="5"/>
  <c r="CN171" i="5"/>
  <c r="CO171" i="5"/>
  <c r="CP171" i="5"/>
  <c r="CQ171" i="5"/>
  <c r="CR171" i="5"/>
  <c r="CS171" i="5"/>
  <c r="CT171" i="5"/>
  <c r="CU171" i="5"/>
  <c r="CV171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AJ172" i="5"/>
  <c r="AK172" i="5"/>
  <c r="AL172" i="5"/>
  <c r="AM172" i="5"/>
  <c r="AN172" i="5"/>
  <c r="AO172" i="5"/>
  <c r="AP172" i="5"/>
  <c r="AQ172" i="5"/>
  <c r="AR172" i="5"/>
  <c r="AS172" i="5"/>
  <c r="AT172" i="5"/>
  <c r="AU172" i="5"/>
  <c r="AV172" i="5"/>
  <c r="AW172" i="5"/>
  <c r="AX172" i="5"/>
  <c r="AY172" i="5"/>
  <c r="AZ172" i="5"/>
  <c r="BA172" i="5"/>
  <c r="BB172" i="5"/>
  <c r="BC172" i="5"/>
  <c r="BD172" i="5"/>
  <c r="BE172" i="5"/>
  <c r="BF172" i="5"/>
  <c r="BG172" i="5"/>
  <c r="BH172" i="5"/>
  <c r="BI172" i="5"/>
  <c r="BJ172" i="5"/>
  <c r="BK172" i="5"/>
  <c r="BL172" i="5"/>
  <c r="BM172" i="5"/>
  <c r="BN172" i="5"/>
  <c r="BO172" i="5"/>
  <c r="BP172" i="5"/>
  <c r="BQ172" i="5"/>
  <c r="BR172" i="5"/>
  <c r="BS172" i="5"/>
  <c r="BT172" i="5"/>
  <c r="BU172" i="5"/>
  <c r="BV172" i="5"/>
  <c r="BW172" i="5"/>
  <c r="BX172" i="5"/>
  <c r="BY172" i="5"/>
  <c r="BZ172" i="5"/>
  <c r="CA172" i="5"/>
  <c r="CB172" i="5"/>
  <c r="CC172" i="5"/>
  <c r="CD172" i="5"/>
  <c r="CE172" i="5"/>
  <c r="CF172" i="5"/>
  <c r="CG172" i="5"/>
  <c r="CH172" i="5"/>
  <c r="CI172" i="5"/>
  <c r="CJ172" i="5"/>
  <c r="CK172" i="5"/>
  <c r="CL172" i="5"/>
  <c r="CM172" i="5"/>
  <c r="CN172" i="5"/>
  <c r="CO172" i="5"/>
  <c r="CP172" i="5"/>
  <c r="CQ172" i="5"/>
  <c r="CR172" i="5"/>
  <c r="CS172" i="5"/>
  <c r="CT172" i="5"/>
  <c r="CU172" i="5"/>
  <c r="CV172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AG173" i="5"/>
  <c r="AH173" i="5"/>
  <c r="AI173" i="5"/>
  <c r="AJ173" i="5"/>
  <c r="AK173" i="5"/>
  <c r="AL173" i="5"/>
  <c r="AM173" i="5"/>
  <c r="AN173" i="5"/>
  <c r="AO173" i="5"/>
  <c r="AP173" i="5"/>
  <c r="AQ173" i="5"/>
  <c r="AR173" i="5"/>
  <c r="AS173" i="5"/>
  <c r="AT173" i="5"/>
  <c r="AU173" i="5"/>
  <c r="AV173" i="5"/>
  <c r="AW173" i="5"/>
  <c r="AX173" i="5"/>
  <c r="AY173" i="5"/>
  <c r="AZ173" i="5"/>
  <c r="BA173" i="5"/>
  <c r="BB173" i="5"/>
  <c r="BC173" i="5"/>
  <c r="BD173" i="5"/>
  <c r="BE173" i="5"/>
  <c r="BF173" i="5"/>
  <c r="BG173" i="5"/>
  <c r="BH173" i="5"/>
  <c r="BI173" i="5"/>
  <c r="BJ173" i="5"/>
  <c r="BK173" i="5"/>
  <c r="BL173" i="5"/>
  <c r="BM173" i="5"/>
  <c r="BN173" i="5"/>
  <c r="BO173" i="5"/>
  <c r="BP173" i="5"/>
  <c r="BQ173" i="5"/>
  <c r="BR173" i="5"/>
  <c r="BS173" i="5"/>
  <c r="BT173" i="5"/>
  <c r="BU173" i="5"/>
  <c r="BV173" i="5"/>
  <c r="BW173" i="5"/>
  <c r="BX173" i="5"/>
  <c r="BY173" i="5"/>
  <c r="BZ173" i="5"/>
  <c r="CA173" i="5"/>
  <c r="CB173" i="5"/>
  <c r="CC173" i="5"/>
  <c r="CD173" i="5"/>
  <c r="CE173" i="5"/>
  <c r="CF173" i="5"/>
  <c r="CG173" i="5"/>
  <c r="CH173" i="5"/>
  <c r="CI173" i="5"/>
  <c r="CJ173" i="5"/>
  <c r="CK173" i="5"/>
  <c r="CL173" i="5"/>
  <c r="CM173" i="5"/>
  <c r="CN173" i="5"/>
  <c r="CO173" i="5"/>
  <c r="CP173" i="5"/>
  <c r="CQ173" i="5"/>
  <c r="CR173" i="5"/>
  <c r="CS173" i="5"/>
  <c r="CT173" i="5"/>
  <c r="CU173" i="5"/>
  <c r="CV173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AJ174" i="5"/>
  <c r="AK174" i="5"/>
  <c r="AL174" i="5"/>
  <c r="AM174" i="5"/>
  <c r="AN174" i="5"/>
  <c r="AO174" i="5"/>
  <c r="AP174" i="5"/>
  <c r="AQ174" i="5"/>
  <c r="AR174" i="5"/>
  <c r="AS174" i="5"/>
  <c r="AT174" i="5"/>
  <c r="AU174" i="5"/>
  <c r="AV174" i="5"/>
  <c r="AW174" i="5"/>
  <c r="AX174" i="5"/>
  <c r="AY174" i="5"/>
  <c r="AZ174" i="5"/>
  <c r="BA174" i="5"/>
  <c r="BB174" i="5"/>
  <c r="BC174" i="5"/>
  <c r="BD174" i="5"/>
  <c r="BE174" i="5"/>
  <c r="BF174" i="5"/>
  <c r="BG174" i="5"/>
  <c r="BH174" i="5"/>
  <c r="BI174" i="5"/>
  <c r="BJ174" i="5"/>
  <c r="BK174" i="5"/>
  <c r="BL174" i="5"/>
  <c r="BM174" i="5"/>
  <c r="BN174" i="5"/>
  <c r="BO174" i="5"/>
  <c r="BP174" i="5"/>
  <c r="BQ174" i="5"/>
  <c r="BR174" i="5"/>
  <c r="BS174" i="5"/>
  <c r="BT174" i="5"/>
  <c r="BU174" i="5"/>
  <c r="BV174" i="5"/>
  <c r="BW174" i="5"/>
  <c r="BX174" i="5"/>
  <c r="BY174" i="5"/>
  <c r="BZ174" i="5"/>
  <c r="CA174" i="5"/>
  <c r="CB174" i="5"/>
  <c r="CC174" i="5"/>
  <c r="CD174" i="5"/>
  <c r="CE174" i="5"/>
  <c r="CF174" i="5"/>
  <c r="CG174" i="5"/>
  <c r="CH174" i="5"/>
  <c r="CI174" i="5"/>
  <c r="CJ174" i="5"/>
  <c r="CK174" i="5"/>
  <c r="CL174" i="5"/>
  <c r="CM174" i="5"/>
  <c r="CN174" i="5"/>
  <c r="CO174" i="5"/>
  <c r="CP174" i="5"/>
  <c r="CQ174" i="5"/>
  <c r="CR174" i="5"/>
  <c r="CS174" i="5"/>
  <c r="CT174" i="5"/>
  <c r="CU174" i="5"/>
  <c r="CV174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AG175" i="5"/>
  <c r="AH175" i="5"/>
  <c r="AI175" i="5"/>
  <c r="AJ175" i="5"/>
  <c r="AK175" i="5"/>
  <c r="AL175" i="5"/>
  <c r="AM175" i="5"/>
  <c r="AN175" i="5"/>
  <c r="AO175" i="5"/>
  <c r="AP175" i="5"/>
  <c r="AQ175" i="5"/>
  <c r="AR175" i="5"/>
  <c r="AS175" i="5"/>
  <c r="AT175" i="5"/>
  <c r="AU175" i="5"/>
  <c r="AV175" i="5"/>
  <c r="AW175" i="5"/>
  <c r="AX175" i="5"/>
  <c r="AY175" i="5"/>
  <c r="AZ175" i="5"/>
  <c r="BA175" i="5"/>
  <c r="BB175" i="5"/>
  <c r="BC175" i="5"/>
  <c r="BD175" i="5"/>
  <c r="BE175" i="5"/>
  <c r="BF175" i="5"/>
  <c r="BG175" i="5"/>
  <c r="BH175" i="5"/>
  <c r="BI175" i="5"/>
  <c r="BJ175" i="5"/>
  <c r="BK175" i="5"/>
  <c r="BL175" i="5"/>
  <c r="BM175" i="5"/>
  <c r="BN175" i="5"/>
  <c r="BO175" i="5"/>
  <c r="BP175" i="5"/>
  <c r="BQ175" i="5"/>
  <c r="BR175" i="5"/>
  <c r="BS175" i="5"/>
  <c r="BT175" i="5"/>
  <c r="BU175" i="5"/>
  <c r="BV175" i="5"/>
  <c r="BW175" i="5"/>
  <c r="BX175" i="5"/>
  <c r="BY175" i="5"/>
  <c r="BZ175" i="5"/>
  <c r="CA175" i="5"/>
  <c r="CB175" i="5"/>
  <c r="CC175" i="5"/>
  <c r="CD175" i="5"/>
  <c r="CE175" i="5"/>
  <c r="CF175" i="5"/>
  <c r="CG175" i="5"/>
  <c r="CH175" i="5"/>
  <c r="CI175" i="5"/>
  <c r="CJ175" i="5"/>
  <c r="CK175" i="5"/>
  <c r="CL175" i="5"/>
  <c r="CM175" i="5"/>
  <c r="CN175" i="5"/>
  <c r="CO175" i="5"/>
  <c r="CP175" i="5"/>
  <c r="CQ175" i="5"/>
  <c r="CR175" i="5"/>
  <c r="CS175" i="5"/>
  <c r="CT175" i="5"/>
  <c r="CU175" i="5"/>
  <c r="CV175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AJ176" i="5"/>
  <c r="AK176" i="5"/>
  <c r="AL176" i="5"/>
  <c r="AM176" i="5"/>
  <c r="AN176" i="5"/>
  <c r="AO176" i="5"/>
  <c r="AP176" i="5"/>
  <c r="AQ176" i="5"/>
  <c r="AR176" i="5"/>
  <c r="AS176" i="5"/>
  <c r="AT176" i="5"/>
  <c r="AU176" i="5"/>
  <c r="AV176" i="5"/>
  <c r="AW176" i="5"/>
  <c r="AX176" i="5"/>
  <c r="AY176" i="5"/>
  <c r="AZ176" i="5"/>
  <c r="BA176" i="5"/>
  <c r="BB176" i="5"/>
  <c r="BC176" i="5"/>
  <c r="BD176" i="5"/>
  <c r="BE176" i="5"/>
  <c r="BF176" i="5"/>
  <c r="BG176" i="5"/>
  <c r="BH176" i="5"/>
  <c r="BI176" i="5"/>
  <c r="BJ176" i="5"/>
  <c r="BK176" i="5"/>
  <c r="BL176" i="5"/>
  <c r="BM176" i="5"/>
  <c r="BN176" i="5"/>
  <c r="BO176" i="5"/>
  <c r="BP176" i="5"/>
  <c r="BQ176" i="5"/>
  <c r="BR176" i="5"/>
  <c r="BS176" i="5"/>
  <c r="BT176" i="5"/>
  <c r="BU176" i="5"/>
  <c r="BV176" i="5"/>
  <c r="BW176" i="5"/>
  <c r="BX176" i="5"/>
  <c r="BY176" i="5"/>
  <c r="BZ176" i="5"/>
  <c r="CA176" i="5"/>
  <c r="CB176" i="5"/>
  <c r="CC176" i="5"/>
  <c r="CD176" i="5"/>
  <c r="CE176" i="5"/>
  <c r="CF176" i="5"/>
  <c r="CG176" i="5"/>
  <c r="CH176" i="5"/>
  <c r="CI176" i="5"/>
  <c r="CJ176" i="5"/>
  <c r="CK176" i="5"/>
  <c r="CL176" i="5"/>
  <c r="CM176" i="5"/>
  <c r="CN176" i="5"/>
  <c r="CO176" i="5"/>
  <c r="CP176" i="5"/>
  <c r="CQ176" i="5"/>
  <c r="CR176" i="5"/>
  <c r="CS176" i="5"/>
  <c r="CT176" i="5"/>
  <c r="CU176" i="5"/>
  <c r="CV176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AG177" i="5"/>
  <c r="AH177" i="5"/>
  <c r="AI177" i="5"/>
  <c r="AJ177" i="5"/>
  <c r="AK177" i="5"/>
  <c r="AL177" i="5"/>
  <c r="AM177" i="5"/>
  <c r="AN177" i="5"/>
  <c r="AO177" i="5"/>
  <c r="AP177" i="5"/>
  <c r="AQ177" i="5"/>
  <c r="AR177" i="5"/>
  <c r="AS177" i="5"/>
  <c r="AT177" i="5"/>
  <c r="AU177" i="5"/>
  <c r="AV177" i="5"/>
  <c r="AW177" i="5"/>
  <c r="AX177" i="5"/>
  <c r="AY177" i="5"/>
  <c r="AZ177" i="5"/>
  <c r="BA177" i="5"/>
  <c r="BB177" i="5"/>
  <c r="BC177" i="5"/>
  <c r="BD177" i="5"/>
  <c r="BE177" i="5"/>
  <c r="BF177" i="5"/>
  <c r="BG177" i="5"/>
  <c r="BH177" i="5"/>
  <c r="BI177" i="5"/>
  <c r="BJ177" i="5"/>
  <c r="BK177" i="5"/>
  <c r="BL177" i="5"/>
  <c r="BM177" i="5"/>
  <c r="BN177" i="5"/>
  <c r="BO177" i="5"/>
  <c r="BP177" i="5"/>
  <c r="BQ177" i="5"/>
  <c r="BR177" i="5"/>
  <c r="BS177" i="5"/>
  <c r="BT177" i="5"/>
  <c r="BU177" i="5"/>
  <c r="BV177" i="5"/>
  <c r="BW177" i="5"/>
  <c r="BX177" i="5"/>
  <c r="BY177" i="5"/>
  <c r="BZ177" i="5"/>
  <c r="CA177" i="5"/>
  <c r="CB177" i="5"/>
  <c r="CC177" i="5"/>
  <c r="CD177" i="5"/>
  <c r="CE177" i="5"/>
  <c r="CF177" i="5"/>
  <c r="CG177" i="5"/>
  <c r="CH177" i="5"/>
  <c r="CI177" i="5"/>
  <c r="CJ177" i="5"/>
  <c r="CK177" i="5"/>
  <c r="CL177" i="5"/>
  <c r="CM177" i="5"/>
  <c r="CN177" i="5"/>
  <c r="CO177" i="5"/>
  <c r="CP177" i="5"/>
  <c r="CQ177" i="5"/>
  <c r="CR177" i="5"/>
  <c r="CS177" i="5"/>
  <c r="CT177" i="5"/>
  <c r="CU177" i="5"/>
  <c r="CV177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AJ178" i="5"/>
  <c r="AK178" i="5"/>
  <c r="AL178" i="5"/>
  <c r="AM178" i="5"/>
  <c r="AN178" i="5"/>
  <c r="AO178" i="5"/>
  <c r="AP178" i="5"/>
  <c r="AQ178" i="5"/>
  <c r="AR178" i="5"/>
  <c r="AS178" i="5"/>
  <c r="AT178" i="5"/>
  <c r="AU178" i="5"/>
  <c r="AV178" i="5"/>
  <c r="AW178" i="5"/>
  <c r="AX178" i="5"/>
  <c r="AY178" i="5"/>
  <c r="AZ178" i="5"/>
  <c r="BA178" i="5"/>
  <c r="BB178" i="5"/>
  <c r="BC178" i="5"/>
  <c r="BD178" i="5"/>
  <c r="BE178" i="5"/>
  <c r="BF178" i="5"/>
  <c r="BG178" i="5"/>
  <c r="BH178" i="5"/>
  <c r="BI178" i="5"/>
  <c r="BJ178" i="5"/>
  <c r="BK178" i="5"/>
  <c r="BL178" i="5"/>
  <c r="BM178" i="5"/>
  <c r="BN178" i="5"/>
  <c r="BO178" i="5"/>
  <c r="BP178" i="5"/>
  <c r="BQ178" i="5"/>
  <c r="BR178" i="5"/>
  <c r="BS178" i="5"/>
  <c r="BT178" i="5"/>
  <c r="BU178" i="5"/>
  <c r="BV178" i="5"/>
  <c r="BW178" i="5"/>
  <c r="BX178" i="5"/>
  <c r="BY178" i="5"/>
  <c r="BZ178" i="5"/>
  <c r="CA178" i="5"/>
  <c r="CB178" i="5"/>
  <c r="CC178" i="5"/>
  <c r="CD178" i="5"/>
  <c r="CE178" i="5"/>
  <c r="CF178" i="5"/>
  <c r="CG178" i="5"/>
  <c r="CH178" i="5"/>
  <c r="CI178" i="5"/>
  <c r="CJ178" i="5"/>
  <c r="CK178" i="5"/>
  <c r="CL178" i="5"/>
  <c r="CM178" i="5"/>
  <c r="CN178" i="5"/>
  <c r="CO178" i="5"/>
  <c r="CP178" i="5"/>
  <c r="CQ178" i="5"/>
  <c r="CR178" i="5"/>
  <c r="CS178" i="5"/>
  <c r="CT178" i="5"/>
  <c r="CU178" i="5"/>
  <c r="CV178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AG179" i="5"/>
  <c r="AH179" i="5"/>
  <c r="AI179" i="5"/>
  <c r="AJ179" i="5"/>
  <c r="AK179" i="5"/>
  <c r="AL179" i="5"/>
  <c r="AM179" i="5"/>
  <c r="AN179" i="5"/>
  <c r="AO179" i="5"/>
  <c r="AP179" i="5"/>
  <c r="AQ179" i="5"/>
  <c r="AR179" i="5"/>
  <c r="AS179" i="5"/>
  <c r="AT179" i="5"/>
  <c r="AU179" i="5"/>
  <c r="AV179" i="5"/>
  <c r="AW179" i="5"/>
  <c r="AX179" i="5"/>
  <c r="AY179" i="5"/>
  <c r="AZ179" i="5"/>
  <c r="BA179" i="5"/>
  <c r="BB179" i="5"/>
  <c r="BC179" i="5"/>
  <c r="BD179" i="5"/>
  <c r="BE179" i="5"/>
  <c r="BF179" i="5"/>
  <c r="BG179" i="5"/>
  <c r="BH179" i="5"/>
  <c r="BI179" i="5"/>
  <c r="BJ179" i="5"/>
  <c r="BK179" i="5"/>
  <c r="BL179" i="5"/>
  <c r="BM179" i="5"/>
  <c r="BN179" i="5"/>
  <c r="BO179" i="5"/>
  <c r="BP179" i="5"/>
  <c r="BQ179" i="5"/>
  <c r="BR179" i="5"/>
  <c r="BS179" i="5"/>
  <c r="BT179" i="5"/>
  <c r="BU179" i="5"/>
  <c r="BV179" i="5"/>
  <c r="BW179" i="5"/>
  <c r="BX179" i="5"/>
  <c r="BY179" i="5"/>
  <c r="BZ179" i="5"/>
  <c r="CA179" i="5"/>
  <c r="CB179" i="5"/>
  <c r="CC179" i="5"/>
  <c r="CD179" i="5"/>
  <c r="CE179" i="5"/>
  <c r="CF179" i="5"/>
  <c r="CG179" i="5"/>
  <c r="CH179" i="5"/>
  <c r="CI179" i="5"/>
  <c r="CJ179" i="5"/>
  <c r="CK179" i="5"/>
  <c r="CL179" i="5"/>
  <c r="CM179" i="5"/>
  <c r="CN179" i="5"/>
  <c r="CO179" i="5"/>
  <c r="CP179" i="5"/>
  <c r="CQ179" i="5"/>
  <c r="CR179" i="5"/>
  <c r="CS179" i="5"/>
  <c r="CT179" i="5"/>
  <c r="CU179" i="5"/>
  <c r="CV179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H180" i="5"/>
  <c r="AI180" i="5"/>
  <c r="AJ180" i="5"/>
  <c r="AK180" i="5"/>
  <c r="AL180" i="5"/>
  <c r="AM180" i="5"/>
  <c r="AN180" i="5"/>
  <c r="AO180" i="5"/>
  <c r="AP180" i="5"/>
  <c r="AQ180" i="5"/>
  <c r="AR180" i="5"/>
  <c r="AS180" i="5"/>
  <c r="AT180" i="5"/>
  <c r="AU180" i="5"/>
  <c r="AV180" i="5"/>
  <c r="AW180" i="5"/>
  <c r="AX180" i="5"/>
  <c r="AY180" i="5"/>
  <c r="AZ180" i="5"/>
  <c r="BA180" i="5"/>
  <c r="BB180" i="5"/>
  <c r="BC180" i="5"/>
  <c r="BD180" i="5"/>
  <c r="BE180" i="5"/>
  <c r="BF180" i="5"/>
  <c r="BG180" i="5"/>
  <c r="BH180" i="5"/>
  <c r="BI180" i="5"/>
  <c r="BJ180" i="5"/>
  <c r="BK180" i="5"/>
  <c r="BL180" i="5"/>
  <c r="BM180" i="5"/>
  <c r="BN180" i="5"/>
  <c r="BO180" i="5"/>
  <c r="BP180" i="5"/>
  <c r="BQ180" i="5"/>
  <c r="BR180" i="5"/>
  <c r="BS180" i="5"/>
  <c r="BT180" i="5"/>
  <c r="BU180" i="5"/>
  <c r="BV180" i="5"/>
  <c r="BW180" i="5"/>
  <c r="BX180" i="5"/>
  <c r="BY180" i="5"/>
  <c r="BZ180" i="5"/>
  <c r="CA180" i="5"/>
  <c r="CB180" i="5"/>
  <c r="CC180" i="5"/>
  <c r="CD180" i="5"/>
  <c r="CE180" i="5"/>
  <c r="CF180" i="5"/>
  <c r="CG180" i="5"/>
  <c r="CH180" i="5"/>
  <c r="CI180" i="5"/>
  <c r="CJ180" i="5"/>
  <c r="CK180" i="5"/>
  <c r="CL180" i="5"/>
  <c r="CM180" i="5"/>
  <c r="CN180" i="5"/>
  <c r="CO180" i="5"/>
  <c r="CP180" i="5"/>
  <c r="CQ180" i="5"/>
  <c r="CR180" i="5"/>
  <c r="CS180" i="5"/>
  <c r="CT180" i="5"/>
  <c r="CU180" i="5"/>
  <c r="CV180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AG181" i="5"/>
  <c r="AH181" i="5"/>
  <c r="AI181" i="5"/>
  <c r="AJ181" i="5"/>
  <c r="AK181" i="5"/>
  <c r="AL181" i="5"/>
  <c r="AM181" i="5"/>
  <c r="AN181" i="5"/>
  <c r="AO181" i="5"/>
  <c r="AP181" i="5"/>
  <c r="AQ181" i="5"/>
  <c r="AR181" i="5"/>
  <c r="AS181" i="5"/>
  <c r="AT181" i="5"/>
  <c r="AU181" i="5"/>
  <c r="AV181" i="5"/>
  <c r="AW181" i="5"/>
  <c r="AX181" i="5"/>
  <c r="AY181" i="5"/>
  <c r="AZ181" i="5"/>
  <c r="BA181" i="5"/>
  <c r="BB181" i="5"/>
  <c r="BC181" i="5"/>
  <c r="BD181" i="5"/>
  <c r="BE181" i="5"/>
  <c r="BF181" i="5"/>
  <c r="BG181" i="5"/>
  <c r="BH181" i="5"/>
  <c r="BI181" i="5"/>
  <c r="BJ181" i="5"/>
  <c r="BK181" i="5"/>
  <c r="BL181" i="5"/>
  <c r="BM181" i="5"/>
  <c r="BN181" i="5"/>
  <c r="BO181" i="5"/>
  <c r="BP181" i="5"/>
  <c r="BQ181" i="5"/>
  <c r="BR181" i="5"/>
  <c r="BS181" i="5"/>
  <c r="BT181" i="5"/>
  <c r="BU181" i="5"/>
  <c r="BV181" i="5"/>
  <c r="BW181" i="5"/>
  <c r="BX181" i="5"/>
  <c r="BY181" i="5"/>
  <c r="BZ181" i="5"/>
  <c r="CA181" i="5"/>
  <c r="CB181" i="5"/>
  <c r="CC181" i="5"/>
  <c r="CD181" i="5"/>
  <c r="CE181" i="5"/>
  <c r="CF181" i="5"/>
  <c r="CG181" i="5"/>
  <c r="CH181" i="5"/>
  <c r="CI181" i="5"/>
  <c r="CJ181" i="5"/>
  <c r="CK181" i="5"/>
  <c r="CL181" i="5"/>
  <c r="CM181" i="5"/>
  <c r="CN181" i="5"/>
  <c r="CO181" i="5"/>
  <c r="CP181" i="5"/>
  <c r="CQ181" i="5"/>
  <c r="CR181" i="5"/>
  <c r="CS181" i="5"/>
  <c r="CT181" i="5"/>
  <c r="CU181" i="5"/>
  <c r="CV181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H182" i="5"/>
  <c r="AI182" i="5"/>
  <c r="AJ182" i="5"/>
  <c r="AK182" i="5"/>
  <c r="AL182" i="5"/>
  <c r="AM182" i="5"/>
  <c r="AN182" i="5"/>
  <c r="AO182" i="5"/>
  <c r="AP182" i="5"/>
  <c r="AQ182" i="5"/>
  <c r="AR182" i="5"/>
  <c r="AS182" i="5"/>
  <c r="AT182" i="5"/>
  <c r="AU182" i="5"/>
  <c r="AV182" i="5"/>
  <c r="AW182" i="5"/>
  <c r="AX182" i="5"/>
  <c r="AY182" i="5"/>
  <c r="AZ182" i="5"/>
  <c r="BA182" i="5"/>
  <c r="BB182" i="5"/>
  <c r="BC182" i="5"/>
  <c r="BD182" i="5"/>
  <c r="BE182" i="5"/>
  <c r="BF182" i="5"/>
  <c r="BG182" i="5"/>
  <c r="BH182" i="5"/>
  <c r="BI182" i="5"/>
  <c r="BJ182" i="5"/>
  <c r="BK182" i="5"/>
  <c r="BL182" i="5"/>
  <c r="BM182" i="5"/>
  <c r="BN182" i="5"/>
  <c r="BO182" i="5"/>
  <c r="BP182" i="5"/>
  <c r="BQ182" i="5"/>
  <c r="BR182" i="5"/>
  <c r="BS182" i="5"/>
  <c r="BT182" i="5"/>
  <c r="BU182" i="5"/>
  <c r="BV182" i="5"/>
  <c r="BW182" i="5"/>
  <c r="BX182" i="5"/>
  <c r="BY182" i="5"/>
  <c r="BZ182" i="5"/>
  <c r="CA182" i="5"/>
  <c r="CB182" i="5"/>
  <c r="CC182" i="5"/>
  <c r="CD182" i="5"/>
  <c r="CE182" i="5"/>
  <c r="CF182" i="5"/>
  <c r="CG182" i="5"/>
  <c r="CH182" i="5"/>
  <c r="CI182" i="5"/>
  <c r="CJ182" i="5"/>
  <c r="CK182" i="5"/>
  <c r="CL182" i="5"/>
  <c r="CM182" i="5"/>
  <c r="CN182" i="5"/>
  <c r="CO182" i="5"/>
  <c r="CP182" i="5"/>
  <c r="CQ182" i="5"/>
  <c r="CR182" i="5"/>
  <c r="CS182" i="5"/>
  <c r="CT182" i="5"/>
  <c r="CU182" i="5"/>
  <c r="CV182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AG183" i="5"/>
  <c r="AH183" i="5"/>
  <c r="AI183" i="5"/>
  <c r="AJ183" i="5"/>
  <c r="AK183" i="5"/>
  <c r="AL183" i="5"/>
  <c r="AM183" i="5"/>
  <c r="AN183" i="5"/>
  <c r="AO183" i="5"/>
  <c r="AP183" i="5"/>
  <c r="AQ183" i="5"/>
  <c r="AR183" i="5"/>
  <c r="AS183" i="5"/>
  <c r="AT183" i="5"/>
  <c r="AU183" i="5"/>
  <c r="AV183" i="5"/>
  <c r="AW183" i="5"/>
  <c r="AX183" i="5"/>
  <c r="AY183" i="5"/>
  <c r="AZ183" i="5"/>
  <c r="BA183" i="5"/>
  <c r="BB183" i="5"/>
  <c r="BC183" i="5"/>
  <c r="BD183" i="5"/>
  <c r="BE183" i="5"/>
  <c r="BF183" i="5"/>
  <c r="BG183" i="5"/>
  <c r="BH183" i="5"/>
  <c r="BI183" i="5"/>
  <c r="BJ183" i="5"/>
  <c r="BK183" i="5"/>
  <c r="BL183" i="5"/>
  <c r="BM183" i="5"/>
  <c r="BN183" i="5"/>
  <c r="BO183" i="5"/>
  <c r="BP183" i="5"/>
  <c r="BQ183" i="5"/>
  <c r="BR183" i="5"/>
  <c r="BS183" i="5"/>
  <c r="BT183" i="5"/>
  <c r="BU183" i="5"/>
  <c r="BV183" i="5"/>
  <c r="BW183" i="5"/>
  <c r="BX183" i="5"/>
  <c r="BY183" i="5"/>
  <c r="BZ183" i="5"/>
  <c r="CA183" i="5"/>
  <c r="CB183" i="5"/>
  <c r="CC183" i="5"/>
  <c r="CD183" i="5"/>
  <c r="CE183" i="5"/>
  <c r="CF183" i="5"/>
  <c r="CG183" i="5"/>
  <c r="CH183" i="5"/>
  <c r="CI183" i="5"/>
  <c r="CJ183" i="5"/>
  <c r="CK183" i="5"/>
  <c r="CL183" i="5"/>
  <c r="CM183" i="5"/>
  <c r="CN183" i="5"/>
  <c r="CO183" i="5"/>
  <c r="CP183" i="5"/>
  <c r="CQ183" i="5"/>
  <c r="CR183" i="5"/>
  <c r="CS183" i="5"/>
  <c r="CT183" i="5"/>
  <c r="CU183" i="5"/>
  <c r="CV183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AJ184" i="5"/>
  <c r="AK184" i="5"/>
  <c r="AL184" i="5"/>
  <c r="AM184" i="5"/>
  <c r="AN184" i="5"/>
  <c r="AO184" i="5"/>
  <c r="AP184" i="5"/>
  <c r="AQ184" i="5"/>
  <c r="AR184" i="5"/>
  <c r="AS184" i="5"/>
  <c r="AT184" i="5"/>
  <c r="AU184" i="5"/>
  <c r="AV184" i="5"/>
  <c r="AW184" i="5"/>
  <c r="AX184" i="5"/>
  <c r="AY184" i="5"/>
  <c r="AZ184" i="5"/>
  <c r="BA184" i="5"/>
  <c r="BB184" i="5"/>
  <c r="BC184" i="5"/>
  <c r="BD184" i="5"/>
  <c r="BE184" i="5"/>
  <c r="BF184" i="5"/>
  <c r="BG184" i="5"/>
  <c r="BH184" i="5"/>
  <c r="BI184" i="5"/>
  <c r="BJ184" i="5"/>
  <c r="BK184" i="5"/>
  <c r="BL184" i="5"/>
  <c r="BM184" i="5"/>
  <c r="BN184" i="5"/>
  <c r="BO184" i="5"/>
  <c r="BP184" i="5"/>
  <c r="BQ184" i="5"/>
  <c r="BR184" i="5"/>
  <c r="BS184" i="5"/>
  <c r="BT184" i="5"/>
  <c r="BU184" i="5"/>
  <c r="BV184" i="5"/>
  <c r="BW184" i="5"/>
  <c r="BX184" i="5"/>
  <c r="BY184" i="5"/>
  <c r="BZ184" i="5"/>
  <c r="CA184" i="5"/>
  <c r="CB184" i="5"/>
  <c r="CC184" i="5"/>
  <c r="CD184" i="5"/>
  <c r="CE184" i="5"/>
  <c r="CF184" i="5"/>
  <c r="CG184" i="5"/>
  <c r="CH184" i="5"/>
  <c r="CI184" i="5"/>
  <c r="CJ184" i="5"/>
  <c r="CK184" i="5"/>
  <c r="CL184" i="5"/>
  <c r="CM184" i="5"/>
  <c r="CN184" i="5"/>
  <c r="CO184" i="5"/>
  <c r="CP184" i="5"/>
  <c r="CQ184" i="5"/>
  <c r="CR184" i="5"/>
  <c r="CS184" i="5"/>
  <c r="CT184" i="5"/>
  <c r="CU184" i="5"/>
  <c r="CV184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AG185" i="5"/>
  <c r="AH185" i="5"/>
  <c r="AI185" i="5"/>
  <c r="AJ185" i="5"/>
  <c r="AK185" i="5"/>
  <c r="AL185" i="5"/>
  <c r="AM185" i="5"/>
  <c r="AN185" i="5"/>
  <c r="AO185" i="5"/>
  <c r="AP185" i="5"/>
  <c r="AQ185" i="5"/>
  <c r="AR185" i="5"/>
  <c r="AS185" i="5"/>
  <c r="AT185" i="5"/>
  <c r="AU185" i="5"/>
  <c r="AV185" i="5"/>
  <c r="AW185" i="5"/>
  <c r="AX185" i="5"/>
  <c r="AY185" i="5"/>
  <c r="AZ185" i="5"/>
  <c r="BA185" i="5"/>
  <c r="BB185" i="5"/>
  <c r="BC185" i="5"/>
  <c r="BD185" i="5"/>
  <c r="BE185" i="5"/>
  <c r="BF185" i="5"/>
  <c r="BG185" i="5"/>
  <c r="BH185" i="5"/>
  <c r="BI185" i="5"/>
  <c r="BJ185" i="5"/>
  <c r="BK185" i="5"/>
  <c r="BL185" i="5"/>
  <c r="BM185" i="5"/>
  <c r="BN185" i="5"/>
  <c r="BO185" i="5"/>
  <c r="BP185" i="5"/>
  <c r="BQ185" i="5"/>
  <c r="BR185" i="5"/>
  <c r="BS185" i="5"/>
  <c r="BT185" i="5"/>
  <c r="BU185" i="5"/>
  <c r="BV185" i="5"/>
  <c r="BW185" i="5"/>
  <c r="BX185" i="5"/>
  <c r="BY185" i="5"/>
  <c r="BZ185" i="5"/>
  <c r="CA185" i="5"/>
  <c r="CB185" i="5"/>
  <c r="CC185" i="5"/>
  <c r="CD185" i="5"/>
  <c r="CE185" i="5"/>
  <c r="CF185" i="5"/>
  <c r="CG185" i="5"/>
  <c r="CH185" i="5"/>
  <c r="CI185" i="5"/>
  <c r="CJ185" i="5"/>
  <c r="CK185" i="5"/>
  <c r="CL185" i="5"/>
  <c r="CM185" i="5"/>
  <c r="CN185" i="5"/>
  <c r="CO185" i="5"/>
  <c r="CP185" i="5"/>
  <c r="CQ185" i="5"/>
  <c r="CR185" i="5"/>
  <c r="CS185" i="5"/>
  <c r="CT185" i="5"/>
  <c r="CU185" i="5"/>
  <c r="CV185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H186" i="5"/>
  <c r="AI186" i="5"/>
  <c r="AJ186" i="5"/>
  <c r="AK186" i="5"/>
  <c r="AL186" i="5"/>
  <c r="AM186" i="5"/>
  <c r="AN186" i="5"/>
  <c r="AO186" i="5"/>
  <c r="AP186" i="5"/>
  <c r="AQ186" i="5"/>
  <c r="AR186" i="5"/>
  <c r="AS186" i="5"/>
  <c r="AT186" i="5"/>
  <c r="AU186" i="5"/>
  <c r="AV186" i="5"/>
  <c r="AW186" i="5"/>
  <c r="AX186" i="5"/>
  <c r="AY186" i="5"/>
  <c r="AZ186" i="5"/>
  <c r="BA186" i="5"/>
  <c r="BB186" i="5"/>
  <c r="BC186" i="5"/>
  <c r="BD186" i="5"/>
  <c r="BE186" i="5"/>
  <c r="BF186" i="5"/>
  <c r="BG186" i="5"/>
  <c r="BH186" i="5"/>
  <c r="BI186" i="5"/>
  <c r="BJ186" i="5"/>
  <c r="BK186" i="5"/>
  <c r="BL186" i="5"/>
  <c r="BM186" i="5"/>
  <c r="BN186" i="5"/>
  <c r="BO186" i="5"/>
  <c r="BP186" i="5"/>
  <c r="BQ186" i="5"/>
  <c r="BR186" i="5"/>
  <c r="BS186" i="5"/>
  <c r="BT186" i="5"/>
  <c r="BU186" i="5"/>
  <c r="BV186" i="5"/>
  <c r="BW186" i="5"/>
  <c r="BX186" i="5"/>
  <c r="BY186" i="5"/>
  <c r="BZ186" i="5"/>
  <c r="CA186" i="5"/>
  <c r="CB186" i="5"/>
  <c r="CC186" i="5"/>
  <c r="CD186" i="5"/>
  <c r="CE186" i="5"/>
  <c r="CF186" i="5"/>
  <c r="CG186" i="5"/>
  <c r="CH186" i="5"/>
  <c r="CI186" i="5"/>
  <c r="CJ186" i="5"/>
  <c r="CK186" i="5"/>
  <c r="CL186" i="5"/>
  <c r="CM186" i="5"/>
  <c r="CN186" i="5"/>
  <c r="CO186" i="5"/>
  <c r="CP186" i="5"/>
  <c r="CQ186" i="5"/>
  <c r="CR186" i="5"/>
  <c r="CS186" i="5"/>
  <c r="CT186" i="5"/>
  <c r="CU186" i="5"/>
  <c r="CV186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AG187" i="5"/>
  <c r="AH187" i="5"/>
  <c r="AI187" i="5"/>
  <c r="AJ187" i="5"/>
  <c r="AK187" i="5"/>
  <c r="AL187" i="5"/>
  <c r="AM187" i="5"/>
  <c r="AN187" i="5"/>
  <c r="AO187" i="5"/>
  <c r="AP187" i="5"/>
  <c r="AQ187" i="5"/>
  <c r="AR187" i="5"/>
  <c r="AS187" i="5"/>
  <c r="AT187" i="5"/>
  <c r="AU187" i="5"/>
  <c r="AV187" i="5"/>
  <c r="AW187" i="5"/>
  <c r="AX187" i="5"/>
  <c r="AY187" i="5"/>
  <c r="AZ187" i="5"/>
  <c r="BA187" i="5"/>
  <c r="BB187" i="5"/>
  <c r="BC187" i="5"/>
  <c r="BD187" i="5"/>
  <c r="BE187" i="5"/>
  <c r="BF187" i="5"/>
  <c r="BG187" i="5"/>
  <c r="BH187" i="5"/>
  <c r="BI187" i="5"/>
  <c r="BJ187" i="5"/>
  <c r="BK187" i="5"/>
  <c r="BL187" i="5"/>
  <c r="BM187" i="5"/>
  <c r="BN187" i="5"/>
  <c r="BO187" i="5"/>
  <c r="BP187" i="5"/>
  <c r="BQ187" i="5"/>
  <c r="BR187" i="5"/>
  <c r="BS187" i="5"/>
  <c r="BT187" i="5"/>
  <c r="BU187" i="5"/>
  <c r="BV187" i="5"/>
  <c r="BW187" i="5"/>
  <c r="BX187" i="5"/>
  <c r="BY187" i="5"/>
  <c r="BZ187" i="5"/>
  <c r="CA187" i="5"/>
  <c r="CB187" i="5"/>
  <c r="CC187" i="5"/>
  <c r="CD187" i="5"/>
  <c r="CE187" i="5"/>
  <c r="CF187" i="5"/>
  <c r="CG187" i="5"/>
  <c r="CH187" i="5"/>
  <c r="CI187" i="5"/>
  <c r="CJ187" i="5"/>
  <c r="CK187" i="5"/>
  <c r="CL187" i="5"/>
  <c r="CM187" i="5"/>
  <c r="CN187" i="5"/>
  <c r="CO187" i="5"/>
  <c r="CP187" i="5"/>
  <c r="CQ187" i="5"/>
  <c r="CR187" i="5"/>
  <c r="CS187" i="5"/>
  <c r="CT187" i="5"/>
  <c r="CU187" i="5"/>
  <c r="CV187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H188" i="5"/>
  <c r="AI188" i="5"/>
  <c r="AJ188" i="5"/>
  <c r="AK188" i="5"/>
  <c r="AL188" i="5"/>
  <c r="AM188" i="5"/>
  <c r="AN188" i="5"/>
  <c r="AO188" i="5"/>
  <c r="AP188" i="5"/>
  <c r="AQ188" i="5"/>
  <c r="AR188" i="5"/>
  <c r="AS188" i="5"/>
  <c r="AT188" i="5"/>
  <c r="AU188" i="5"/>
  <c r="AV188" i="5"/>
  <c r="AW188" i="5"/>
  <c r="AX188" i="5"/>
  <c r="AY188" i="5"/>
  <c r="AZ188" i="5"/>
  <c r="BA188" i="5"/>
  <c r="BB188" i="5"/>
  <c r="BC188" i="5"/>
  <c r="BD188" i="5"/>
  <c r="BE188" i="5"/>
  <c r="BF188" i="5"/>
  <c r="BG188" i="5"/>
  <c r="BH188" i="5"/>
  <c r="BI188" i="5"/>
  <c r="BJ188" i="5"/>
  <c r="BK188" i="5"/>
  <c r="BL188" i="5"/>
  <c r="BM188" i="5"/>
  <c r="BN188" i="5"/>
  <c r="BO188" i="5"/>
  <c r="BP188" i="5"/>
  <c r="BQ188" i="5"/>
  <c r="BR188" i="5"/>
  <c r="BS188" i="5"/>
  <c r="BT188" i="5"/>
  <c r="BU188" i="5"/>
  <c r="BV188" i="5"/>
  <c r="BW188" i="5"/>
  <c r="BX188" i="5"/>
  <c r="BY188" i="5"/>
  <c r="BZ188" i="5"/>
  <c r="CA188" i="5"/>
  <c r="CB188" i="5"/>
  <c r="CC188" i="5"/>
  <c r="CD188" i="5"/>
  <c r="CE188" i="5"/>
  <c r="CF188" i="5"/>
  <c r="CG188" i="5"/>
  <c r="CH188" i="5"/>
  <c r="CI188" i="5"/>
  <c r="CJ188" i="5"/>
  <c r="CK188" i="5"/>
  <c r="CL188" i="5"/>
  <c r="CM188" i="5"/>
  <c r="CN188" i="5"/>
  <c r="CO188" i="5"/>
  <c r="CP188" i="5"/>
  <c r="CQ188" i="5"/>
  <c r="CR188" i="5"/>
  <c r="CS188" i="5"/>
  <c r="CT188" i="5"/>
  <c r="CU188" i="5"/>
  <c r="CV188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AG189" i="5"/>
  <c r="AH189" i="5"/>
  <c r="AI189" i="5"/>
  <c r="AJ189" i="5"/>
  <c r="AK189" i="5"/>
  <c r="AL189" i="5"/>
  <c r="AM189" i="5"/>
  <c r="AN189" i="5"/>
  <c r="AO189" i="5"/>
  <c r="AP189" i="5"/>
  <c r="AQ189" i="5"/>
  <c r="AR189" i="5"/>
  <c r="AS189" i="5"/>
  <c r="AT189" i="5"/>
  <c r="AU189" i="5"/>
  <c r="AV189" i="5"/>
  <c r="AW189" i="5"/>
  <c r="AX189" i="5"/>
  <c r="AY189" i="5"/>
  <c r="AZ189" i="5"/>
  <c r="BA189" i="5"/>
  <c r="BB189" i="5"/>
  <c r="BC189" i="5"/>
  <c r="BD189" i="5"/>
  <c r="BE189" i="5"/>
  <c r="BF189" i="5"/>
  <c r="BG189" i="5"/>
  <c r="BH189" i="5"/>
  <c r="BI189" i="5"/>
  <c r="BJ189" i="5"/>
  <c r="BK189" i="5"/>
  <c r="BL189" i="5"/>
  <c r="BM189" i="5"/>
  <c r="BN189" i="5"/>
  <c r="BO189" i="5"/>
  <c r="BP189" i="5"/>
  <c r="BQ189" i="5"/>
  <c r="BR189" i="5"/>
  <c r="BS189" i="5"/>
  <c r="BT189" i="5"/>
  <c r="BU189" i="5"/>
  <c r="BV189" i="5"/>
  <c r="BW189" i="5"/>
  <c r="BX189" i="5"/>
  <c r="BY189" i="5"/>
  <c r="BZ189" i="5"/>
  <c r="CA189" i="5"/>
  <c r="CB189" i="5"/>
  <c r="CC189" i="5"/>
  <c r="CD189" i="5"/>
  <c r="CE189" i="5"/>
  <c r="CF189" i="5"/>
  <c r="CG189" i="5"/>
  <c r="CH189" i="5"/>
  <c r="CI189" i="5"/>
  <c r="CJ189" i="5"/>
  <c r="CK189" i="5"/>
  <c r="CL189" i="5"/>
  <c r="CM189" i="5"/>
  <c r="CN189" i="5"/>
  <c r="CO189" i="5"/>
  <c r="CP189" i="5"/>
  <c r="CQ189" i="5"/>
  <c r="CR189" i="5"/>
  <c r="CS189" i="5"/>
  <c r="CT189" i="5"/>
  <c r="CU189" i="5"/>
  <c r="CV189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H190" i="5"/>
  <c r="AI190" i="5"/>
  <c r="AJ190" i="5"/>
  <c r="AK190" i="5"/>
  <c r="AL190" i="5"/>
  <c r="AM190" i="5"/>
  <c r="AN190" i="5"/>
  <c r="AO190" i="5"/>
  <c r="AP190" i="5"/>
  <c r="AQ190" i="5"/>
  <c r="AR190" i="5"/>
  <c r="AS190" i="5"/>
  <c r="AT190" i="5"/>
  <c r="AU190" i="5"/>
  <c r="AV190" i="5"/>
  <c r="AW190" i="5"/>
  <c r="AX190" i="5"/>
  <c r="AY190" i="5"/>
  <c r="AZ190" i="5"/>
  <c r="BA190" i="5"/>
  <c r="BB190" i="5"/>
  <c r="BC190" i="5"/>
  <c r="BD190" i="5"/>
  <c r="BE190" i="5"/>
  <c r="BF190" i="5"/>
  <c r="BG190" i="5"/>
  <c r="BH190" i="5"/>
  <c r="BI190" i="5"/>
  <c r="BJ190" i="5"/>
  <c r="BK190" i="5"/>
  <c r="BL190" i="5"/>
  <c r="BM190" i="5"/>
  <c r="BN190" i="5"/>
  <c r="BO190" i="5"/>
  <c r="BP190" i="5"/>
  <c r="BQ190" i="5"/>
  <c r="BR190" i="5"/>
  <c r="BS190" i="5"/>
  <c r="BT190" i="5"/>
  <c r="BU190" i="5"/>
  <c r="BV190" i="5"/>
  <c r="BW190" i="5"/>
  <c r="BX190" i="5"/>
  <c r="BY190" i="5"/>
  <c r="BZ190" i="5"/>
  <c r="CA190" i="5"/>
  <c r="CB190" i="5"/>
  <c r="CC190" i="5"/>
  <c r="CD190" i="5"/>
  <c r="CE190" i="5"/>
  <c r="CF190" i="5"/>
  <c r="CG190" i="5"/>
  <c r="CH190" i="5"/>
  <c r="CI190" i="5"/>
  <c r="CJ190" i="5"/>
  <c r="CK190" i="5"/>
  <c r="CL190" i="5"/>
  <c r="CM190" i="5"/>
  <c r="CN190" i="5"/>
  <c r="CO190" i="5"/>
  <c r="CP190" i="5"/>
  <c r="CQ190" i="5"/>
  <c r="CR190" i="5"/>
  <c r="CS190" i="5"/>
  <c r="CT190" i="5"/>
  <c r="CU190" i="5"/>
  <c r="CV190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AG191" i="5"/>
  <c r="AH191" i="5"/>
  <c r="AI191" i="5"/>
  <c r="AJ191" i="5"/>
  <c r="AK191" i="5"/>
  <c r="AL191" i="5"/>
  <c r="AM191" i="5"/>
  <c r="AN191" i="5"/>
  <c r="AO191" i="5"/>
  <c r="AP191" i="5"/>
  <c r="AQ191" i="5"/>
  <c r="AR191" i="5"/>
  <c r="AS191" i="5"/>
  <c r="AT191" i="5"/>
  <c r="AU191" i="5"/>
  <c r="AV191" i="5"/>
  <c r="AW191" i="5"/>
  <c r="AX191" i="5"/>
  <c r="AY191" i="5"/>
  <c r="AZ191" i="5"/>
  <c r="BA191" i="5"/>
  <c r="BB191" i="5"/>
  <c r="BC191" i="5"/>
  <c r="BD191" i="5"/>
  <c r="BE191" i="5"/>
  <c r="BF191" i="5"/>
  <c r="BG191" i="5"/>
  <c r="BH191" i="5"/>
  <c r="BI191" i="5"/>
  <c r="BJ191" i="5"/>
  <c r="BK191" i="5"/>
  <c r="BL191" i="5"/>
  <c r="BM191" i="5"/>
  <c r="BN191" i="5"/>
  <c r="BO191" i="5"/>
  <c r="BP191" i="5"/>
  <c r="BQ191" i="5"/>
  <c r="BR191" i="5"/>
  <c r="BS191" i="5"/>
  <c r="BT191" i="5"/>
  <c r="BU191" i="5"/>
  <c r="BV191" i="5"/>
  <c r="BW191" i="5"/>
  <c r="BX191" i="5"/>
  <c r="BY191" i="5"/>
  <c r="BZ191" i="5"/>
  <c r="CA191" i="5"/>
  <c r="CB191" i="5"/>
  <c r="CC191" i="5"/>
  <c r="CD191" i="5"/>
  <c r="CE191" i="5"/>
  <c r="CF191" i="5"/>
  <c r="CG191" i="5"/>
  <c r="CH191" i="5"/>
  <c r="CI191" i="5"/>
  <c r="CJ191" i="5"/>
  <c r="CK191" i="5"/>
  <c r="CL191" i="5"/>
  <c r="CM191" i="5"/>
  <c r="CN191" i="5"/>
  <c r="CO191" i="5"/>
  <c r="CP191" i="5"/>
  <c r="CQ191" i="5"/>
  <c r="CR191" i="5"/>
  <c r="CS191" i="5"/>
  <c r="CT191" i="5"/>
  <c r="CU191" i="5"/>
  <c r="CV191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H192" i="5"/>
  <c r="AI192" i="5"/>
  <c r="AJ192" i="5"/>
  <c r="AK192" i="5"/>
  <c r="AL192" i="5"/>
  <c r="AM192" i="5"/>
  <c r="AN192" i="5"/>
  <c r="AO192" i="5"/>
  <c r="AP192" i="5"/>
  <c r="AQ192" i="5"/>
  <c r="AR192" i="5"/>
  <c r="AS192" i="5"/>
  <c r="AT192" i="5"/>
  <c r="AU192" i="5"/>
  <c r="AV192" i="5"/>
  <c r="AW192" i="5"/>
  <c r="AX192" i="5"/>
  <c r="AY192" i="5"/>
  <c r="AZ192" i="5"/>
  <c r="BA192" i="5"/>
  <c r="BB192" i="5"/>
  <c r="BC192" i="5"/>
  <c r="BD192" i="5"/>
  <c r="BE192" i="5"/>
  <c r="BF192" i="5"/>
  <c r="BG192" i="5"/>
  <c r="BH192" i="5"/>
  <c r="BI192" i="5"/>
  <c r="BJ192" i="5"/>
  <c r="BK192" i="5"/>
  <c r="BL192" i="5"/>
  <c r="BM192" i="5"/>
  <c r="BN192" i="5"/>
  <c r="BO192" i="5"/>
  <c r="BP192" i="5"/>
  <c r="BQ192" i="5"/>
  <c r="BR192" i="5"/>
  <c r="BS192" i="5"/>
  <c r="BT192" i="5"/>
  <c r="BU192" i="5"/>
  <c r="BV192" i="5"/>
  <c r="BW192" i="5"/>
  <c r="BX192" i="5"/>
  <c r="BY192" i="5"/>
  <c r="BZ192" i="5"/>
  <c r="CA192" i="5"/>
  <c r="CB192" i="5"/>
  <c r="CC192" i="5"/>
  <c r="CD192" i="5"/>
  <c r="CE192" i="5"/>
  <c r="CF192" i="5"/>
  <c r="CG192" i="5"/>
  <c r="CH192" i="5"/>
  <c r="CI192" i="5"/>
  <c r="CJ192" i="5"/>
  <c r="CK192" i="5"/>
  <c r="CL192" i="5"/>
  <c r="CM192" i="5"/>
  <c r="CN192" i="5"/>
  <c r="CO192" i="5"/>
  <c r="CP192" i="5"/>
  <c r="CQ192" i="5"/>
  <c r="CR192" i="5"/>
  <c r="CS192" i="5"/>
  <c r="CT192" i="5"/>
  <c r="CU192" i="5"/>
  <c r="CV192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AG193" i="5"/>
  <c r="AH193" i="5"/>
  <c r="AI193" i="5"/>
  <c r="AJ193" i="5"/>
  <c r="AK193" i="5"/>
  <c r="AL193" i="5"/>
  <c r="AM193" i="5"/>
  <c r="AN193" i="5"/>
  <c r="AO193" i="5"/>
  <c r="AP193" i="5"/>
  <c r="AQ193" i="5"/>
  <c r="AR193" i="5"/>
  <c r="AS193" i="5"/>
  <c r="AT193" i="5"/>
  <c r="AU193" i="5"/>
  <c r="AV193" i="5"/>
  <c r="AW193" i="5"/>
  <c r="AX193" i="5"/>
  <c r="AY193" i="5"/>
  <c r="AZ193" i="5"/>
  <c r="BA193" i="5"/>
  <c r="BB193" i="5"/>
  <c r="BC193" i="5"/>
  <c r="BD193" i="5"/>
  <c r="BE193" i="5"/>
  <c r="BF193" i="5"/>
  <c r="BG193" i="5"/>
  <c r="BH193" i="5"/>
  <c r="BI193" i="5"/>
  <c r="BJ193" i="5"/>
  <c r="BK193" i="5"/>
  <c r="BL193" i="5"/>
  <c r="BM193" i="5"/>
  <c r="BN193" i="5"/>
  <c r="BO193" i="5"/>
  <c r="BP193" i="5"/>
  <c r="BQ193" i="5"/>
  <c r="BR193" i="5"/>
  <c r="BS193" i="5"/>
  <c r="BT193" i="5"/>
  <c r="BU193" i="5"/>
  <c r="BV193" i="5"/>
  <c r="BW193" i="5"/>
  <c r="BX193" i="5"/>
  <c r="BY193" i="5"/>
  <c r="BZ193" i="5"/>
  <c r="CA193" i="5"/>
  <c r="CB193" i="5"/>
  <c r="CC193" i="5"/>
  <c r="CD193" i="5"/>
  <c r="CE193" i="5"/>
  <c r="CF193" i="5"/>
  <c r="CG193" i="5"/>
  <c r="CH193" i="5"/>
  <c r="CI193" i="5"/>
  <c r="CJ193" i="5"/>
  <c r="CK193" i="5"/>
  <c r="CL193" i="5"/>
  <c r="CM193" i="5"/>
  <c r="CN193" i="5"/>
  <c r="CO193" i="5"/>
  <c r="CP193" i="5"/>
  <c r="CQ193" i="5"/>
  <c r="CR193" i="5"/>
  <c r="CS193" i="5"/>
  <c r="CT193" i="5"/>
  <c r="CU193" i="5"/>
  <c r="CV193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H194" i="5"/>
  <c r="AI194" i="5"/>
  <c r="AJ194" i="5"/>
  <c r="AK194" i="5"/>
  <c r="AL194" i="5"/>
  <c r="AM194" i="5"/>
  <c r="AN194" i="5"/>
  <c r="AO194" i="5"/>
  <c r="AP194" i="5"/>
  <c r="AQ194" i="5"/>
  <c r="AR194" i="5"/>
  <c r="AS194" i="5"/>
  <c r="AT194" i="5"/>
  <c r="AU194" i="5"/>
  <c r="AV194" i="5"/>
  <c r="AW194" i="5"/>
  <c r="AX194" i="5"/>
  <c r="AY194" i="5"/>
  <c r="AZ194" i="5"/>
  <c r="BA194" i="5"/>
  <c r="BB194" i="5"/>
  <c r="BC194" i="5"/>
  <c r="BD194" i="5"/>
  <c r="BE194" i="5"/>
  <c r="BF194" i="5"/>
  <c r="BG194" i="5"/>
  <c r="BH194" i="5"/>
  <c r="BI194" i="5"/>
  <c r="BJ194" i="5"/>
  <c r="BK194" i="5"/>
  <c r="BL194" i="5"/>
  <c r="BM194" i="5"/>
  <c r="BN194" i="5"/>
  <c r="BO194" i="5"/>
  <c r="BP194" i="5"/>
  <c r="BQ194" i="5"/>
  <c r="BR194" i="5"/>
  <c r="BS194" i="5"/>
  <c r="BT194" i="5"/>
  <c r="BU194" i="5"/>
  <c r="BV194" i="5"/>
  <c r="BW194" i="5"/>
  <c r="BX194" i="5"/>
  <c r="BY194" i="5"/>
  <c r="BZ194" i="5"/>
  <c r="CA194" i="5"/>
  <c r="CB194" i="5"/>
  <c r="CC194" i="5"/>
  <c r="CD194" i="5"/>
  <c r="CE194" i="5"/>
  <c r="CF194" i="5"/>
  <c r="CG194" i="5"/>
  <c r="CH194" i="5"/>
  <c r="CI194" i="5"/>
  <c r="CJ194" i="5"/>
  <c r="CK194" i="5"/>
  <c r="CL194" i="5"/>
  <c r="CM194" i="5"/>
  <c r="CN194" i="5"/>
  <c r="CO194" i="5"/>
  <c r="CP194" i="5"/>
  <c r="CQ194" i="5"/>
  <c r="CR194" i="5"/>
  <c r="CS194" i="5"/>
  <c r="CT194" i="5"/>
  <c r="CU194" i="5"/>
  <c r="CV194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AG195" i="5"/>
  <c r="AH195" i="5"/>
  <c r="AI195" i="5"/>
  <c r="AJ195" i="5"/>
  <c r="AK195" i="5"/>
  <c r="AL195" i="5"/>
  <c r="AM195" i="5"/>
  <c r="AN195" i="5"/>
  <c r="AO195" i="5"/>
  <c r="AP195" i="5"/>
  <c r="AQ195" i="5"/>
  <c r="AR195" i="5"/>
  <c r="AS195" i="5"/>
  <c r="AT195" i="5"/>
  <c r="AU195" i="5"/>
  <c r="AV195" i="5"/>
  <c r="AW195" i="5"/>
  <c r="AX195" i="5"/>
  <c r="AY195" i="5"/>
  <c r="AZ195" i="5"/>
  <c r="BA195" i="5"/>
  <c r="BB195" i="5"/>
  <c r="BC195" i="5"/>
  <c r="BD195" i="5"/>
  <c r="BE195" i="5"/>
  <c r="BF195" i="5"/>
  <c r="BG195" i="5"/>
  <c r="BH195" i="5"/>
  <c r="BI195" i="5"/>
  <c r="BJ195" i="5"/>
  <c r="BK195" i="5"/>
  <c r="BL195" i="5"/>
  <c r="BM195" i="5"/>
  <c r="BN195" i="5"/>
  <c r="BO195" i="5"/>
  <c r="BP195" i="5"/>
  <c r="BQ195" i="5"/>
  <c r="BR195" i="5"/>
  <c r="BS195" i="5"/>
  <c r="BT195" i="5"/>
  <c r="BU195" i="5"/>
  <c r="BV195" i="5"/>
  <c r="BW195" i="5"/>
  <c r="BX195" i="5"/>
  <c r="BY195" i="5"/>
  <c r="BZ195" i="5"/>
  <c r="CA195" i="5"/>
  <c r="CB195" i="5"/>
  <c r="CC195" i="5"/>
  <c r="CD195" i="5"/>
  <c r="CE195" i="5"/>
  <c r="CF195" i="5"/>
  <c r="CG195" i="5"/>
  <c r="CH195" i="5"/>
  <c r="CI195" i="5"/>
  <c r="CJ195" i="5"/>
  <c r="CK195" i="5"/>
  <c r="CL195" i="5"/>
  <c r="CM195" i="5"/>
  <c r="CN195" i="5"/>
  <c r="CO195" i="5"/>
  <c r="CP195" i="5"/>
  <c r="CQ195" i="5"/>
  <c r="CR195" i="5"/>
  <c r="CS195" i="5"/>
  <c r="CT195" i="5"/>
  <c r="CU195" i="5"/>
  <c r="CV195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H196" i="5"/>
  <c r="AI196" i="5"/>
  <c r="AJ196" i="5"/>
  <c r="AK196" i="5"/>
  <c r="AL196" i="5"/>
  <c r="AM196" i="5"/>
  <c r="AN196" i="5"/>
  <c r="AO196" i="5"/>
  <c r="AP196" i="5"/>
  <c r="AQ196" i="5"/>
  <c r="AR196" i="5"/>
  <c r="AS196" i="5"/>
  <c r="AT196" i="5"/>
  <c r="AU196" i="5"/>
  <c r="AV196" i="5"/>
  <c r="AW196" i="5"/>
  <c r="AX196" i="5"/>
  <c r="AY196" i="5"/>
  <c r="AZ196" i="5"/>
  <c r="BA196" i="5"/>
  <c r="BB196" i="5"/>
  <c r="BC196" i="5"/>
  <c r="BD196" i="5"/>
  <c r="BE196" i="5"/>
  <c r="BF196" i="5"/>
  <c r="BG196" i="5"/>
  <c r="BH196" i="5"/>
  <c r="BI196" i="5"/>
  <c r="BJ196" i="5"/>
  <c r="BK196" i="5"/>
  <c r="BL196" i="5"/>
  <c r="BM196" i="5"/>
  <c r="BN196" i="5"/>
  <c r="BO196" i="5"/>
  <c r="BP196" i="5"/>
  <c r="BQ196" i="5"/>
  <c r="BR196" i="5"/>
  <c r="BS196" i="5"/>
  <c r="BT196" i="5"/>
  <c r="BU196" i="5"/>
  <c r="BV196" i="5"/>
  <c r="BW196" i="5"/>
  <c r="BX196" i="5"/>
  <c r="BY196" i="5"/>
  <c r="BZ196" i="5"/>
  <c r="CA196" i="5"/>
  <c r="CB196" i="5"/>
  <c r="CC196" i="5"/>
  <c r="CD196" i="5"/>
  <c r="CE196" i="5"/>
  <c r="CF196" i="5"/>
  <c r="CG196" i="5"/>
  <c r="CH196" i="5"/>
  <c r="CI196" i="5"/>
  <c r="CJ196" i="5"/>
  <c r="CK196" i="5"/>
  <c r="CL196" i="5"/>
  <c r="CM196" i="5"/>
  <c r="CN196" i="5"/>
  <c r="CO196" i="5"/>
  <c r="CP196" i="5"/>
  <c r="CQ196" i="5"/>
  <c r="CR196" i="5"/>
  <c r="CS196" i="5"/>
  <c r="CT196" i="5"/>
  <c r="CU196" i="5"/>
  <c r="CV196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AG197" i="5"/>
  <c r="AH197" i="5"/>
  <c r="AI197" i="5"/>
  <c r="AJ197" i="5"/>
  <c r="AK197" i="5"/>
  <c r="AL197" i="5"/>
  <c r="AM197" i="5"/>
  <c r="AN197" i="5"/>
  <c r="AO197" i="5"/>
  <c r="AP197" i="5"/>
  <c r="AQ197" i="5"/>
  <c r="AR197" i="5"/>
  <c r="AS197" i="5"/>
  <c r="AT197" i="5"/>
  <c r="AU197" i="5"/>
  <c r="AV197" i="5"/>
  <c r="AW197" i="5"/>
  <c r="AX197" i="5"/>
  <c r="AY197" i="5"/>
  <c r="AZ197" i="5"/>
  <c r="BA197" i="5"/>
  <c r="BB197" i="5"/>
  <c r="BC197" i="5"/>
  <c r="BD197" i="5"/>
  <c r="BE197" i="5"/>
  <c r="BF197" i="5"/>
  <c r="BG197" i="5"/>
  <c r="BH197" i="5"/>
  <c r="BI197" i="5"/>
  <c r="BJ197" i="5"/>
  <c r="BK197" i="5"/>
  <c r="BL197" i="5"/>
  <c r="BM197" i="5"/>
  <c r="BN197" i="5"/>
  <c r="BO197" i="5"/>
  <c r="BP197" i="5"/>
  <c r="BQ197" i="5"/>
  <c r="BR197" i="5"/>
  <c r="BS197" i="5"/>
  <c r="BT197" i="5"/>
  <c r="BU197" i="5"/>
  <c r="BV197" i="5"/>
  <c r="BW197" i="5"/>
  <c r="BX197" i="5"/>
  <c r="BY197" i="5"/>
  <c r="BZ197" i="5"/>
  <c r="CA197" i="5"/>
  <c r="CB197" i="5"/>
  <c r="CC197" i="5"/>
  <c r="CD197" i="5"/>
  <c r="CE197" i="5"/>
  <c r="CF197" i="5"/>
  <c r="CG197" i="5"/>
  <c r="CH197" i="5"/>
  <c r="CI197" i="5"/>
  <c r="CJ197" i="5"/>
  <c r="CK197" i="5"/>
  <c r="CL197" i="5"/>
  <c r="CM197" i="5"/>
  <c r="CN197" i="5"/>
  <c r="CO197" i="5"/>
  <c r="CP197" i="5"/>
  <c r="CQ197" i="5"/>
  <c r="CR197" i="5"/>
  <c r="CS197" i="5"/>
  <c r="CT197" i="5"/>
  <c r="CU197" i="5"/>
  <c r="CV197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H198" i="5"/>
  <c r="AI198" i="5"/>
  <c r="AJ198" i="5"/>
  <c r="AK198" i="5"/>
  <c r="AL198" i="5"/>
  <c r="AM198" i="5"/>
  <c r="AN198" i="5"/>
  <c r="AO198" i="5"/>
  <c r="AP198" i="5"/>
  <c r="AQ198" i="5"/>
  <c r="AR198" i="5"/>
  <c r="AS198" i="5"/>
  <c r="AT198" i="5"/>
  <c r="AU198" i="5"/>
  <c r="AV198" i="5"/>
  <c r="AW198" i="5"/>
  <c r="AX198" i="5"/>
  <c r="AY198" i="5"/>
  <c r="AZ198" i="5"/>
  <c r="BA198" i="5"/>
  <c r="BB198" i="5"/>
  <c r="BC198" i="5"/>
  <c r="BD198" i="5"/>
  <c r="BE198" i="5"/>
  <c r="BF198" i="5"/>
  <c r="BG198" i="5"/>
  <c r="BH198" i="5"/>
  <c r="BI198" i="5"/>
  <c r="BJ198" i="5"/>
  <c r="BK198" i="5"/>
  <c r="BL198" i="5"/>
  <c r="BM198" i="5"/>
  <c r="BN198" i="5"/>
  <c r="BO198" i="5"/>
  <c r="BP198" i="5"/>
  <c r="BQ198" i="5"/>
  <c r="BR198" i="5"/>
  <c r="BS198" i="5"/>
  <c r="BT198" i="5"/>
  <c r="BU198" i="5"/>
  <c r="BV198" i="5"/>
  <c r="BW198" i="5"/>
  <c r="BX198" i="5"/>
  <c r="BY198" i="5"/>
  <c r="BZ198" i="5"/>
  <c r="CA198" i="5"/>
  <c r="CB198" i="5"/>
  <c r="CC198" i="5"/>
  <c r="CD198" i="5"/>
  <c r="CE198" i="5"/>
  <c r="CF198" i="5"/>
  <c r="CG198" i="5"/>
  <c r="CH198" i="5"/>
  <c r="CI198" i="5"/>
  <c r="CJ198" i="5"/>
  <c r="CK198" i="5"/>
  <c r="CL198" i="5"/>
  <c r="CM198" i="5"/>
  <c r="CN198" i="5"/>
  <c r="CO198" i="5"/>
  <c r="CP198" i="5"/>
  <c r="CQ198" i="5"/>
  <c r="CR198" i="5"/>
  <c r="CS198" i="5"/>
  <c r="CT198" i="5"/>
  <c r="CU198" i="5"/>
  <c r="CV198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AG199" i="5"/>
  <c r="AH199" i="5"/>
  <c r="AI199" i="5"/>
  <c r="AJ199" i="5"/>
  <c r="AK199" i="5"/>
  <c r="AL199" i="5"/>
  <c r="AM199" i="5"/>
  <c r="AN199" i="5"/>
  <c r="AO199" i="5"/>
  <c r="AP199" i="5"/>
  <c r="AQ199" i="5"/>
  <c r="AR199" i="5"/>
  <c r="AS199" i="5"/>
  <c r="AT199" i="5"/>
  <c r="AU199" i="5"/>
  <c r="AV199" i="5"/>
  <c r="AW199" i="5"/>
  <c r="AX199" i="5"/>
  <c r="AY199" i="5"/>
  <c r="AZ199" i="5"/>
  <c r="BA199" i="5"/>
  <c r="BB199" i="5"/>
  <c r="BC199" i="5"/>
  <c r="BD199" i="5"/>
  <c r="BE199" i="5"/>
  <c r="BF199" i="5"/>
  <c r="BG199" i="5"/>
  <c r="BH199" i="5"/>
  <c r="BI199" i="5"/>
  <c r="BJ199" i="5"/>
  <c r="BK199" i="5"/>
  <c r="BL199" i="5"/>
  <c r="BM199" i="5"/>
  <c r="BN199" i="5"/>
  <c r="BO199" i="5"/>
  <c r="BP199" i="5"/>
  <c r="BQ199" i="5"/>
  <c r="BR199" i="5"/>
  <c r="BS199" i="5"/>
  <c r="BT199" i="5"/>
  <c r="BU199" i="5"/>
  <c r="BV199" i="5"/>
  <c r="BW199" i="5"/>
  <c r="BX199" i="5"/>
  <c r="BY199" i="5"/>
  <c r="BZ199" i="5"/>
  <c r="CA199" i="5"/>
  <c r="CB199" i="5"/>
  <c r="CC199" i="5"/>
  <c r="CD199" i="5"/>
  <c r="CE199" i="5"/>
  <c r="CF199" i="5"/>
  <c r="CG199" i="5"/>
  <c r="CH199" i="5"/>
  <c r="CI199" i="5"/>
  <c r="CJ199" i="5"/>
  <c r="CK199" i="5"/>
  <c r="CL199" i="5"/>
  <c r="CM199" i="5"/>
  <c r="CN199" i="5"/>
  <c r="CO199" i="5"/>
  <c r="CP199" i="5"/>
  <c r="CQ199" i="5"/>
  <c r="CR199" i="5"/>
  <c r="CS199" i="5"/>
  <c r="CT199" i="5"/>
  <c r="CU199" i="5"/>
  <c r="CV199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H200" i="5"/>
  <c r="AI200" i="5"/>
  <c r="AJ200" i="5"/>
  <c r="AK200" i="5"/>
  <c r="AL200" i="5"/>
  <c r="AM200" i="5"/>
  <c r="AN200" i="5"/>
  <c r="AO200" i="5"/>
  <c r="AP200" i="5"/>
  <c r="AQ200" i="5"/>
  <c r="AR200" i="5"/>
  <c r="AS200" i="5"/>
  <c r="AT200" i="5"/>
  <c r="AU200" i="5"/>
  <c r="AV200" i="5"/>
  <c r="AW200" i="5"/>
  <c r="AX200" i="5"/>
  <c r="AY200" i="5"/>
  <c r="AZ200" i="5"/>
  <c r="BA200" i="5"/>
  <c r="BB200" i="5"/>
  <c r="BC200" i="5"/>
  <c r="BD200" i="5"/>
  <c r="BE200" i="5"/>
  <c r="BF200" i="5"/>
  <c r="BG200" i="5"/>
  <c r="BH200" i="5"/>
  <c r="BI200" i="5"/>
  <c r="BJ200" i="5"/>
  <c r="BK200" i="5"/>
  <c r="BL200" i="5"/>
  <c r="BM200" i="5"/>
  <c r="BN200" i="5"/>
  <c r="BO200" i="5"/>
  <c r="BP200" i="5"/>
  <c r="BQ200" i="5"/>
  <c r="BR200" i="5"/>
  <c r="BS200" i="5"/>
  <c r="BT200" i="5"/>
  <c r="BU200" i="5"/>
  <c r="BV200" i="5"/>
  <c r="BW200" i="5"/>
  <c r="BX200" i="5"/>
  <c r="BY200" i="5"/>
  <c r="BZ200" i="5"/>
  <c r="CA200" i="5"/>
  <c r="CB200" i="5"/>
  <c r="CC200" i="5"/>
  <c r="CD200" i="5"/>
  <c r="CE200" i="5"/>
  <c r="CF200" i="5"/>
  <c r="CG200" i="5"/>
  <c r="CH200" i="5"/>
  <c r="CI200" i="5"/>
  <c r="CJ200" i="5"/>
  <c r="CK200" i="5"/>
  <c r="CL200" i="5"/>
  <c r="CM200" i="5"/>
  <c r="CN200" i="5"/>
  <c r="CO200" i="5"/>
  <c r="CP200" i="5"/>
  <c r="CQ200" i="5"/>
  <c r="CR200" i="5"/>
  <c r="CS200" i="5"/>
  <c r="CT200" i="5"/>
  <c r="CU200" i="5"/>
  <c r="CV200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AG201" i="5"/>
  <c r="AH201" i="5"/>
  <c r="AI201" i="5"/>
  <c r="AJ201" i="5"/>
  <c r="AK201" i="5"/>
  <c r="AL201" i="5"/>
  <c r="AM201" i="5"/>
  <c r="AN201" i="5"/>
  <c r="AO201" i="5"/>
  <c r="AP201" i="5"/>
  <c r="AQ201" i="5"/>
  <c r="AR201" i="5"/>
  <c r="AS201" i="5"/>
  <c r="AT201" i="5"/>
  <c r="AU201" i="5"/>
  <c r="AV201" i="5"/>
  <c r="AW201" i="5"/>
  <c r="AX201" i="5"/>
  <c r="AY201" i="5"/>
  <c r="AZ201" i="5"/>
  <c r="BA201" i="5"/>
  <c r="BB201" i="5"/>
  <c r="BC201" i="5"/>
  <c r="BD201" i="5"/>
  <c r="BE201" i="5"/>
  <c r="BF201" i="5"/>
  <c r="BG201" i="5"/>
  <c r="BH201" i="5"/>
  <c r="BI201" i="5"/>
  <c r="BJ201" i="5"/>
  <c r="BK201" i="5"/>
  <c r="BL201" i="5"/>
  <c r="BM201" i="5"/>
  <c r="BN201" i="5"/>
  <c r="BO201" i="5"/>
  <c r="BP201" i="5"/>
  <c r="BQ201" i="5"/>
  <c r="BR201" i="5"/>
  <c r="BS201" i="5"/>
  <c r="BT201" i="5"/>
  <c r="BU201" i="5"/>
  <c r="BV201" i="5"/>
  <c r="BW201" i="5"/>
  <c r="BX201" i="5"/>
  <c r="BY201" i="5"/>
  <c r="BZ201" i="5"/>
  <c r="CA201" i="5"/>
  <c r="CB201" i="5"/>
  <c r="CC201" i="5"/>
  <c r="CD201" i="5"/>
  <c r="CE201" i="5"/>
  <c r="CF201" i="5"/>
  <c r="CG201" i="5"/>
  <c r="CH201" i="5"/>
  <c r="CI201" i="5"/>
  <c r="CJ201" i="5"/>
  <c r="CK201" i="5"/>
  <c r="CL201" i="5"/>
  <c r="CM201" i="5"/>
  <c r="CN201" i="5"/>
  <c r="CO201" i="5"/>
  <c r="CP201" i="5"/>
  <c r="CQ201" i="5"/>
  <c r="CR201" i="5"/>
  <c r="CS201" i="5"/>
  <c r="CT201" i="5"/>
  <c r="CU201" i="5"/>
  <c r="CV201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H202" i="5"/>
  <c r="AI202" i="5"/>
  <c r="AJ202" i="5"/>
  <c r="AK202" i="5"/>
  <c r="AL202" i="5"/>
  <c r="AM202" i="5"/>
  <c r="AN202" i="5"/>
  <c r="AO202" i="5"/>
  <c r="AP202" i="5"/>
  <c r="AQ202" i="5"/>
  <c r="AR202" i="5"/>
  <c r="AS202" i="5"/>
  <c r="AT202" i="5"/>
  <c r="AU202" i="5"/>
  <c r="AV202" i="5"/>
  <c r="AW202" i="5"/>
  <c r="AX202" i="5"/>
  <c r="AY202" i="5"/>
  <c r="AZ202" i="5"/>
  <c r="BA202" i="5"/>
  <c r="BB202" i="5"/>
  <c r="BC202" i="5"/>
  <c r="BD202" i="5"/>
  <c r="BE202" i="5"/>
  <c r="BF202" i="5"/>
  <c r="BG202" i="5"/>
  <c r="BH202" i="5"/>
  <c r="BI202" i="5"/>
  <c r="BJ202" i="5"/>
  <c r="BK202" i="5"/>
  <c r="BL202" i="5"/>
  <c r="BM202" i="5"/>
  <c r="BN202" i="5"/>
  <c r="BO202" i="5"/>
  <c r="BP202" i="5"/>
  <c r="BQ202" i="5"/>
  <c r="BR202" i="5"/>
  <c r="BS202" i="5"/>
  <c r="BT202" i="5"/>
  <c r="BU202" i="5"/>
  <c r="BV202" i="5"/>
  <c r="BW202" i="5"/>
  <c r="BX202" i="5"/>
  <c r="BY202" i="5"/>
  <c r="BZ202" i="5"/>
  <c r="CA202" i="5"/>
  <c r="CB202" i="5"/>
  <c r="CC202" i="5"/>
  <c r="CD202" i="5"/>
  <c r="CE202" i="5"/>
  <c r="CF202" i="5"/>
  <c r="CG202" i="5"/>
  <c r="CH202" i="5"/>
  <c r="CI202" i="5"/>
  <c r="CJ202" i="5"/>
  <c r="CK202" i="5"/>
  <c r="CL202" i="5"/>
  <c r="CM202" i="5"/>
  <c r="CN202" i="5"/>
  <c r="CO202" i="5"/>
  <c r="CP202" i="5"/>
  <c r="CQ202" i="5"/>
  <c r="CR202" i="5"/>
  <c r="CS202" i="5"/>
  <c r="CT202" i="5"/>
  <c r="CU202" i="5"/>
  <c r="CV202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AG203" i="5"/>
  <c r="AH203" i="5"/>
  <c r="AI203" i="5"/>
  <c r="AJ203" i="5"/>
  <c r="AK203" i="5"/>
  <c r="AL203" i="5"/>
  <c r="AM203" i="5"/>
  <c r="AN203" i="5"/>
  <c r="AO203" i="5"/>
  <c r="AP203" i="5"/>
  <c r="AQ203" i="5"/>
  <c r="AR203" i="5"/>
  <c r="AS203" i="5"/>
  <c r="AT203" i="5"/>
  <c r="AU203" i="5"/>
  <c r="AV203" i="5"/>
  <c r="AW203" i="5"/>
  <c r="AX203" i="5"/>
  <c r="AY203" i="5"/>
  <c r="AZ203" i="5"/>
  <c r="BA203" i="5"/>
  <c r="BB203" i="5"/>
  <c r="BC203" i="5"/>
  <c r="BD203" i="5"/>
  <c r="BE203" i="5"/>
  <c r="BF203" i="5"/>
  <c r="BG203" i="5"/>
  <c r="BH203" i="5"/>
  <c r="BI203" i="5"/>
  <c r="BJ203" i="5"/>
  <c r="BK203" i="5"/>
  <c r="BL203" i="5"/>
  <c r="BM203" i="5"/>
  <c r="BN203" i="5"/>
  <c r="BO203" i="5"/>
  <c r="BP203" i="5"/>
  <c r="BQ203" i="5"/>
  <c r="BR203" i="5"/>
  <c r="BS203" i="5"/>
  <c r="BT203" i="5"/>
  <c r="BU203" i="5"/>
  <c r="BV203" i="5"/>
  <c r="BW203" i="5"/>
  <c r="BX203" i="5"/>
  <c r="BY203" i="5"/>
  <c r="BZ203" i="5"/>
  <c r="CA203" i="5"/>
  <c r="CB203" i="5"/>
  <c r="CC203" i="5"/>
  <c r="CD203" i="5"/>
  <c r="CE203" i="5"/>
  <c r="CF203" i="5"/>
  <c r="CG203" i="5"/>
  <c r="CH203" i="5"/>
  <c r="CI203" i="5"/>
  <c r="CJ203" i="5"/>
  <c r="CK203" i="5"/>
  <c r="CL203" i="5"/>
  <c r="CM203" i="5"/>
  <c r="CN203" i="5"/>
  <c r="CO203" i="5"/>
  <c r="CP203" i="5"/>
  <c r="CQ203" i="5"/>
  <c r="CR203" i="5"/>
  <c r="CS203" i="5"/>
  <c r="CT203" i="5"/>
  <c r="CU203" i="5"/>
  <c r="CV203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H204" i="5"/>
  <c r="AI204" i="5"/>
  <c r="AJ204" i="5"/>
  <c r="AK204" i="5"/>
  <c r="AL204" i="5"/>
  <c r="AM204" i="5"/>
  <c r="AN204" i="5"/>
  <c r="AO204" i="5"/>
  <c r="AP204" i="5"/>
  <c r="AQ204" i="5"/>
  <c r="AR204" i="5"/>
  <c r="AS204" i="5"/>
  <c r="AT204" i="5"/>
  <c r="AU204" i="5"/>
  <c r="AV204" i="5"/>
  <c r="AW204" i="5"/>
  <c r="AX204" i="5"/>
  <c r="AY204" i="5"/>
  <c r="AZ204" i="5"/>
  <c r="BA204" i="5"/>
  <c r="BB204" i="5"/>
  <c r="BC204" i="5"/>
  <c r="BD204" i="5"/>
  <c r="BE204" i="5"/>
  <c r="BF204" i="5"/>
  <c r="BG204" i="5"/>
  <c r="BH204" i="5"/>
  <c r="BI204" i="5"/>
  <c r="BJ204" i="5"/>
  <c r="BK204" i="5"/>
  <c r="BL204" i="5"/>
  <c r="BM204" i="5"/>
  <c r="BN204" i="5"/>
  <c r="BO204" i="5"/>
  <c r="BP204" i="5"/>
  <c r="BQ204" i="5"/>
  <c r="BR204" i="5"/>
  <c r="BS204" i="5"/>
  <c r="BT204" i="5"/>
  <c r="BU204" i="5"/>
  <c r="BV204" i="5"/>
  <c r="BW204" i="5"/>
  <c r="BX204" i="5"/>
  <c r="BY204" i="5"/>
  <c r="BZ204" i="5"/>
  <c r="CA204" i="5"/>
  <c r="CB204" i="5"/>
  <c r="CC204" i="5"/>
  <c r="CD204" i="5"/>
  <c r="CE204" i="5"/>
  <c r="CF204" i="5"/>
  <c r="CG204" i="5"/>
  <c r="CH204" i="5"/>
  <c r="CI204" i="5"/>
  <c r="CJ204" i="5"/>
  <c r="CK204" i="5"/>
  <c r="CL204" i="5"/>
  <c r="CM204" i="5"/>
  <c r="CN204" i="5"/>
  <c r="CO204" i="5"/>
  <c r="CP204" i="5"/>
  <c r="CQ204" i="5"/>
  <c r="CR204" i="5"/>
  <c r="CS204" i="5"/>
  <c r="CT204" i="5"/>
  <c r="CU204" i="5"/>
  <c r="CV204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AG205" i="5"/>
  <c r="AH205" i="5"/>
  <c r="AI205" i="5"/>
  <c r="AJ205" i="5"/>
  <c r="AK205" i="5"/>
  <c r="AL205" i="5"/>
  <c r="AM205" i="5"/>
  <c r="AN205" i="5"/>
  <c r="AO205" i="5"/>
  <c r="AP205" i="5"/>
  <c r="AQ205" i="5"/>
  <c r="AR205" i="5"/>
  <c r="AS205" i="5"/>
  <c r="AT205" i="5"/>
  <c r="AU205" i="5"/>
  <c r="AV205" i="5"/>
  <c r="AW205" i="5"/>
  <c r="AX205" i="5"/>
  <c r="AY205" i="5"/>
  <c r="AZ205" i="5"/>
  <c r="BA205" i="5"/>
  <c r="BB205" i="5"/>
  <c r="BC205" i="5"/>
  <c r="BD205" i="5"/>
  <c r="BE205" i="5"/>
  <c r="BF205" i="5"/>
  <c r="BG205" i="5"/>
  <c r="BH205" i="5"/>
  <c r="BI205" i="5"/>
  <c r="BJ205" i="5"/>
  <c r="BK205" i="5"/>
  <c r="BL205" i="5"/>
  <c r="BM205" i="5"/>
  <c r="BN205" i="5"/>
  <c r="BO205" i="5"/>
  <c r="BP205" i="5"/>
  <c r="BQ205" i="5"/>
  <c r="BR205" i="5"/>
  <c r="BS205" i="5"/>
  <c r="BT205" i="5"/>
  <c r="BU205" i="5"/>
  <c r="BV205" i="5"/>
  <c r="BW205" i="5"/>
  <c r="BX205" i="5"/>
  <c r="BY205" i="5"/>
  <c r="BZ205" i="5"/>
  <c r="CA205" i="5"/>
  <c r="CB205" i="5"/>
  <c r="CC205" i="5"/>
  <c r="CD205" i="5"/>
  <c r="CE205" i="5"/>
  <c r="CF205" i="5"/>
  <c r="CG205" i="5"/>
  <c r="CH205" i="5"/>
  <c r="CI205" i="5"/>
  <c r="CJ205" i="5"/>
  <c r="CK205" i="5"/>
  <c r="CL205" i="5"/>
  <c r="CM205" i="5"/>
  <c r="CN205" i="5"/>
  <c r="CO205" i="5"/>
  <c r="CP205" i="5"/>
  <c r="CQ205" i="5"/>
  <c r="CR205" i="5"/>
  <c r="CS205" i="5"/>
  <c r="CT205" i="5"/>
  <c r="CU205" i="5"/>
  <c r="CV205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H206" i="5"/>
  <c r="AI206" i="5"/>
  <c r="AJ206" i="5"/>
  <c r="AK206" i="5"/>
  <c r="AL206" i="5"/>
  <c r="AM206" i="5"/>
  <c r="AN206" i="5"/>
  <c r="AO206" i="5"/>
  <c r="AP206" i="5"/>
  <c r="AQ206" i="5"/>
  <c r="AR206" i="5"/>
  <c r="AS206" i="5"/>
  <c r="AT206" i="5"/>
  <c r="AU206" i="5"/>
  <c r="AV206" i="5"/>
  <c r="AW206" i="5"/>
  <c r="AX206" i="5"/>
  <c r="AY206" i="5"/>
  <c r="AZ206" i="5"/>
  <c r="BA206" i="5"/>
  <c r="BB206" i="5"/>
  <c r="BC206" i="5"/>
  <c r="BD206" i="5"/>
  <c r="BE206" i="5"/>
  <c r="BF206" i="5"/>
  <c r="BG206" i="5"/>
  <c r="BH206" i="5"/>
  <c r="BI206" i="5"/>
  <c r="BJ206" i="5"/>
  <c r="BK206" i="5"/>
  <c r="BL206" i="5"/>
  <c r="BM206" i="5"/>
  <c r="BN206" i="5"/>
  <c r="BO206" i="5"/>
  <c r="BP206" i="5"/>
  <c r="BQ206" i="5"/>
  <c r="BR206" i="5"/>
  <c r="BS206" i="5"/>
  <c r="BT206" i="5"/>
  <c r="BU206" i="5"/>
  <c r="BV206" i="5"/>
  <c r="BW206" i="5"/>
  <c r="BX206" i="5"/>
  <c r="BY206" i="5"/>
  <c r="BZ206" i="5"/>
  <c r="CA206" i="5"/>
  <c r="CB206" i="5"/>
  <c r="CC206" i="5"/>
  <c r="CD206" i="5"/>
  <c r="CE206" i="5"/>
  <c r="CF206" i="5"/>
  <c r="CG206" i="5"/>
  <c r="CH206" i="5"/>
  <c r="CI206" i="5"/>
  <c r="CJ206" i="5"/>
  <c r="CK206" i="5"/>
  <c r="CL206" i="5"/>
  <c r="CM206" i="5"/>
  <c r="CN206" i="5"/>
  <c r="CO206" i="5"/>
  <c r="CP206" i="5"/>
  <c r="CQ206" i="5"/>
  <c r="CR206" i="5"/>
  <c r="CS206" i="5"/>
  <c r="CT206" i="5"/>
  <c r="CU206" i="5"/>
  <c r="CV206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AG207" i="5"/>
  <c r="AH207" i="5"/>
  <c r="AI207" i="5"/>
  <c r="AJ207" i="5"/>
  <c r="AK207" i="5"/>
  <c r="AL207" i="5"/>
  <c r="AM207" i="5"/>
  <c r="AN207" i="5"/>
  <c r="AO207" i="5"/>
  <c r="AP207" i="5"/>
  <c r="AQ207" i="5"/>
  <c r="AR207" i="5"/>
  <c r="AS207" i="5"/>
  <c r="AT207" i="5"/>
  <c r="AU207" i="5"/>
  <c r="AV207" i="5"/>
  <c r="AW207" i="5"/>
  <c r="AX207" i="5"/>
  <c r="AY207" i="5"/>
  <c r="AZ207" i="5"/>
  <c r="BA207" i="5"/>
  <c r="BB207" i="5"/>
  <c r="BC207" i="5"/>
  <c r="BD207" i="5"/>
  <c r="BE207" i="5"/>
  <c r="BF207" i="5"/>
  <c r="BG207" i="5"/>
  <c r="BH207" i="5"/>
  <c r="BI207" i="5"/>
  <c r="BJ207" i="5"/>
  <c r="BK207" i="5"/>
  <c r="BL207" i="5"/>
  <c r="BM207" i="5"/>
  <c r="BN207" i="5"/>
  <c r="BO207" i="5"/>
  <c r="BP207" i="5"/>
  <c r="BQ207" i="5"/>
  <c r="BR207" i="5"/>
  <c r="BS207" i="5"/>
  <c r="BT207" i="5"/>
  <c r="BU207" i="5"/>
  <c r="BV207" i="5"/>
  <c r="BW207" i="5"/>
  <c r="BX207" i="5"/>
  <c r="BY207" i="5"/>
  <c r="BZ207" i="5"/>
  <c r="CA207" i="5"/>
  <c r="CB207" i="5"/>
  <c r="CC207" i="5"/>
  <c r="CD207" i="5"/>
  <c r="CE207" i="5"/>
  <c r="CF207" i="5"/>
  <c r="CG207" i="5"/>
  <c r="CH207" i="5"/>
  <c r="CI207" i="5"/>
  <c r="CJ207" i="5"/>
  <c r="CK207" i="5"/>
  <c r="CL207" i="5"/>
  <c r="CM207" i="5"/>
  <c r="CN207" i="5"/>
  <c r="CO207" i="5"/>
  <c r="CP207" i="5"/>
  <c r="CQ207" i="5"/>
  <c r="CR207" i="5"/>
  <c r="CS207" i="5"/>
  <c r="CT207" i="5"/>
  <c r="CU207" i="5"/>
  <c r="CV207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H208" i="5"/>
  <c r="AI208" i="5"/>
  <c r="AJ208" i="5"/>
  <c r="AK208" i="5"/>
  <c r="AL208" i="5"/>
  <c r="AM208" i="5"/>
  <c r="AN208" i="5"/>
  <c r="AO208" i="5"/>
  <c r="AP208" i="5"/>
  <c r="AQ208" i="5"/>
  <c r="AR208" i="5"/>
  <c r="AS208" i="5"/>
  <c r="AT208" i="5"/>
  <c r="AU208" i="5"/>
  <c r="AV208" i="5"/>
  <c r="AW208" i="5"/>
  <c r="AX208" i="5"/>
  <c r="AY208" i="5"/>
  <c r="AZ208" i="5"/>
  <c r="BA208" i="5"/>
  <c r="BB208" i="5"/>
  <c r="BC208" i="5"/>
  <c r="BD208" i="5"/>
  <c r="BE208" i="5"/>
  <c r="BF208" i="5"/>
  <c r="BG208" i="5"/>
  <c r="BH208" i="5"/>
  <c r="BI208" i="5"/>
  <c r="BJ208" i="5"/>
  <c r="BK208" i="5"/>
  <c r="BL208" i="5"/>
  <c r="BM208" i="5"/>
  <c r="BN208" i="5"/>
  <c r="BO208" i="5"/>
  <c r="BP208" i="5"/>
  <c r="BQ208" i="5"/>
  <c r="BR208" i="5"/>
  <c r="BS208" i="5"/>
  <c r="BT208" i="5"/>
  <c r="BU208" i="5"/>
  <c r="BV208" i="5"/>
  <c r="BW208" i="5"/>
  <c r="BX208" i="5"/>
  <c r="BY208" i="5"/>
  <c r="BZ208" i="5"/>
  <c r="CA208" i="5"/>
  <c r="CB208" i="5"/>
  <c r="CC208" i="5"/>
  <c r="CD208" i="5"/>
  <c r="CE208" i="5"/>
  <c r="CF208" i="5"/>
  <c r="CG208" i="5"/>
  <c r="CH208" i="5"/>
  <c r="CI208" i="5"/>
  <c r="CJ208" i="5"/>
  <c r="CK208" i="5"/>
  <c r="CL208" i="5"/>
  <c r="CM208" i="5"/>
  <c r="CN208" i="5"/>
  <c r="CO208" i="5"/>
  <c r="CP208" i="5"/>
  <c r="CQ208" i="5"/>
  <c r="CR208" i="5"/>
  <c r="CS208" i="5"/>
  <c r="CT208" i="5"/>
  <c r="CU208" i="5"/>
  <c r="CV208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AG209" i="5"/>
  <c r="AH209" i="5"/>
  <c r="AI209" i="5"/>
  <c r="AJ209" i="5"/>
  <c r="AK209" i="5"/>
  <c r="AL209" i="5"/>
  <c r="AM209" i="5"/>
  <c r="AN209" i="5"/>
  <c r="AO209" i="5"/>
  <c r="AP209" i="5"/>
  <c r="AQ209" i="5"/>
  <c r="AR209" i="5"/>
  <c r="AS209" i="5"/>
  <c r="AT209" i="5"/>
  <c r="AU209" i="5"/>
  <c r="AV209" i="5"/>
  <c r="AW209" i="5"/>
  <c r="AX209" i="5"/>
  <c r="AY209" i="5"/>
  <c r="AZ209" i="5"/>
  <c r="BA209" i="5"/>
  <c r="BB209" i="5"/>
  <c r="BC209" i="5"/>
  <c r="BD209" i="5"/>
  <c r="BE209" i="5"/>
  <c r="BF209" i="5"/>
  <c r="BG209" i="5"/>
  <c r="BH209" i="5"/>
  <c r="BI209" i="5"/>
  <c r="BJ209" i="5"/>
  <c r="BK209" i="5"/>
  <c r="BL209" i="5"/>
  <c r="BM209" i="5"/>
  <c r="BN209" i="5"/>
  <c r="BO209" i="5"/>
  <c r="BP209" i="5"/>
  <c r="BQ209" i="5"/>
  <c r="BR209" i="5"/>
  <c r="BS209" i="5"/>
  <c r="BT209" i="5"/>
  <c r="BU209" i="5"/>
  <c r="BV209" i="5"/>
  <c r="BW209" i="5"/>
  <c r="BX209" i="5"/>
  <c r="BY209" i="5"/>
  <c r="BZ209" i="5"/>
  <c r="CA209" i="5"/>
  <c r="CB209" i="5"/>
  <c r="CC209" i="5"/>
  <c r="CD209" i="5"/>
  <c r="CE209" i="5"/>
  <c r="CF209" i="5"/>
  <c r="CG209" i="5"/>
  <c r="CH209" i="5"/>
  <c r="CI209" i="5"/>
  <c r="CJ209" i="5"/>
  <c r="CK209" i="5"/>
  <c r="CL209" i="5"/>
  <c r="CM209" i="5"/>
  <c r="CN209" i="5"/>
  <c r="CO209" i="5"/>
  <c r="CP209" i="5"/>
  <c r="CQ209" i="5"/>
  <c r="CR209" i="5"/>
  <c r="CS209" i="5"/>
  <c r="CT209" i="5"/>
  <c r="CU209" i="5"/>
  <c r="CV209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H210" i="5"/>
  <c r="AI210" i="5"/>
  <c r="AJ210" i="5"/>
  <c r="AK210" i="5"/>
  <c r="AL210" i="5"/>
  <c r="AM210" i="5"/>
  <c r="AN210" i="5"/>
  <c r="AO210" i="5"/>
  <c r="AP210" i="5"/>
  <c r="AQ210" i="5"/>
  <c r="AR210" i="5"/>
  <c r="AS210" i="5"/>
  <c r="AT210" i="5"/>
  <c r="AU210" i="5"/>
  <c r="AV210" i="5"/>
  <c r="AW210" i="5"/>
  <c r="AX210" i="5"/>
  <c r="AY210" i="5"/>
  <c r="AZ210" i="5"/>
  <c r="BA210" i="5"/>
  <c r="BB210" i="5"/>
  <c r="BC210" i="5"/>
  <c r="BD210" i="5"/>
  <c r="BE210" i="5"/>
  <c r="BF210" i="5"/>
  <c r="BG210" i="5"/>
  <c r="BH210" i="5"/>
  <c r="BI210" i="5"/>
  <c r="BJ210" i="5"/>
  <c r="BK210" i="5"/>
  <c r="BL210" i="5"/>
  <c r="BM210" i="5"/>
  <c r="BN210" i="5"/>
  <c r="BO210" i="5"/>
  <c r="BP210" i="5"/>
  <c r="BQ210" i="5"/>
  <c r="BR210" i="5"/>
  <c r="BS210" i="5"/>
  <c r="BT210" i="5"/>
  <c r="BU210" i="5"/>
  <c r="BV210" i="5"/>
  <c r="BW210" i="5"/>
  <c r="BX210" i="5"/>
  <c r="BY210" i="5"/>
  <c r="BZ210" i="5"/>
  <c r="CA210" i="5"/>
  <c r="CB210" i="5"/>
  <c r="CC210" i="5"/>
  <c r="CD210" i="5"/>
  <c r="CE210" i="5"/>
  <c r="CF210" i="5"/>
  <c r="CG210" i="5"/>
  <c r="CH210" i="5"/>
  <c r="CI210" i="5"/>
  <c r="CJ210" i="5"/>
  <c r="CK210" i="5"/>
  <c r="CL210" i="5"/>
  <c r="CM210" i="5"/>
  <c r="CN210" i="5"/>
  <c r="CO210" i="5"/>
  <c r="CP210" i="5"/>
  <c r="CQ210" i="5"/>
  <c r="CR210" i="5"/>
  <c r="CS210" i="5"/>
  <c r="CT210" i="5"/>
  <c r="CU210" i="5"/>
  <c r="CV210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AG211" i="5"/>
  <c r="AH211" i="5"/>
  <c r="AI211" i="5"/>
  <c r="AJ211" i="5"/>
  <c r="AK211" i="5"/>
  <c r="AL211" i="5"/>
  <c r="AM211" i="5"/>
  <c r="AN211" i="5"/>
  <c r="AO211" i="5"/>
  <c r="AP211" i="5"/>
  <c r="AQ211" i="5"/>
  <c r="AR211" i="5"/>
  <c r="AS211" i="5"/>
  <c r="AT211" i="5"/>
  <c r="AU211" i="5"/>
  <c r="AV211" i="5"/>
  <c r="AW211" i="5"/>
  <c r="AX211" i="5"/>
  <c r="AY211" i="5"/>
  <c r="AZ211" i="5"/>
  <c r="BA211" i="5"/>
  <c r="BB211" i="5"/>
  <c r="BC211" i="5"/>
  <c r="BD211" i="5"/>
  <c r="BE211" i="5"/>
  <c r="BF211" i="5"/>
  <c r="BG211" i="5"/>
  <c r="BH211" i="5"/>
  <c r="BI211" i="5"/>
  <c r="BJ211" i="5"/>
  <c r="BK211" i="5"/>
  <c r="BL211" i="5"/>
  <c r="BM211" i="5"/>
  <c r="BN211" i="5"/>
  <c r="BO211" i="5"/>
  <c r="BP211" i="5"/>
  <c r="BQ211" i="5"/>
  <c r="BR211" i="5"/>
  <c r="BS211" i="5"/>
  <c r="BT211" i="5"/>
  <c r="BU211" i="5"/>
  <c r="BV211" i="5"/>
  <c r="BW211" i="5"/>
  <c r="BX211" i="5"/>
  <c r="BY211" i="5"/>
  <c r="BZ211" i="5"/>
  <c r="CA211" i="5"/>
  <c r="CB211" i="5"/>
  <c r="CC211" i="5"/>
  <c r="CD211" i="5"/>
  <c r="CE211" i="5"/>
  <c r="CF211" i="5"/>
  <c r="CG211" i="5"/>
  <c r="CH211" i="5"/>
  <c r="CI211" i="5"/>
  <c r="CJ211" i="5"/>
  <c r="CK211" i="5"/>
  <c r="CL211" i="5"/>
  <c r="CM211" i="5"/>
  <c r="CN211" i="5"/>
  <c r="CO211" i="5"/>
  <c r="CP211" i="5"/>
  <c r="CQ211" i="5"/>
  <c r="CR211" i="5"/>
  <c r="CS211" i="5"/>
  <c r="CT211" i="5"/>
  <c r="CU211" i="5"/>
  <c r="CV211" i="5"/>
  <c r="E212" i="5"/>
  <c r="F212" i="5"/>
  <c r="G212" i="5"/>
  <c r="H212" i="5"/>
  <c r="I212" i="5"/>
  <c r="J212" i="5"/>
  <c r="K212" i="5"/>
  <c r="L212" i="5"/>
  <c r="M212" i="5"/>
  <c r="N212" i="5"/>
  <c r="O212" i="5"/>
  <c r="P212" i="5"/>
  <c r="Q212" i="5"/>
  <c r="R212" i="5"/>
  <c r="S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H212" i="5"/>
  <c r="AI212" i="5"/>
  <c r="AJ212" i="5"/>
  <c r="AK212" i="5"/>
  <c r="AL212" i="5"/>
  <c r="AM212" i="5"/>
  <c r="AN212" i="5"/>
  <c r="AO212" i="5"/>
  <c r="AP212" i="5"/>
  <c r="AQ212" i="5"/>
  <c r="AR212" i="5"/>
  <c r="AS212" i="5"/>
  <c r="AT212" i="5"/>
  <c r="AU212" i="5"/>
  <c r="AV212" i="5"/>
  <c r="AW212" i="5"/>
  <c r="AX212" i="5"/>
  <c r="AY212" i="5"/>
  <c r="AZ212" i="5"/>
  <c r="BA212" i="5"/>
  <c r="BB212" i="5"/>
  <c r="BC212" i="5"/>
  <c r="BD212" i="5"/>
  <c r="BE212" i="5"/>
  <c r="BF212" i="5"/>
  <c r="BG212" i="5"/>
  <c r="BH212" i="5"/>
  <c r="BI212" i="5"/>
  <c r="BJ212" i="5"/>
  <c r="BK212" i="5"/>
  <c r="BL212" i="5"/>
  <c r="BM212" i="5"/>
  <c r="BN212" i="5"/>
  <c r="BO212" i="5"/>
  <c r="BP212" i="5"/>
  <c r="BQ212" i="5"/>
  <c r="BR212" i="5"/>
  <c r="BS212" i="5"/>
  <c r="BT212" i="5"/>
  <c r="BU212" i="5"/>
  <c r="BV212" i="5"/>
  <c r="BW212" i="5"/>
  <c r="BX212" i="5"/>
  <c r="BY212" i="5"/>
  <c r="BZ212" i="5"/>
  <c r="CA212" i="5"/>
  <c r="CB212" i="5"/>
  <c r="CC212" i="5"/>
  <c r="CD212" i="5"/>
  <c r="CE212" i="5"/>
  <c r="CF212" i="5"/>
  <c r="CG212" i="5"/>
  <c r="CH212" i="5"/>
  <c r="CI212" i="5"/>
  <c r="CJ212" i="5"/>
  <c r="CK212" i="5"/>
  <c r="CL212" i="5"/>
  <c r="CM212" i="5"/>
  <c r="CN212" i="5"/>
  <c r="CO212" i="5"/>
  <c r="CP212" i="5"/>
  <c r="CQ212" i="5"/>
  <c r="CR212" i="5"/>
  <c r="CS212" i="5"/>
  <c r="CT212" i="5"/>
  <c r="CU212" i="5"/>
  <c r="CV212" i="5"/>
  <c r="E213" i="5"/>
  <c r="F213" i="5"/>
  <c r="G213" i="5"/>
  <c r="H213" i="5"/>
  <c r="I213" i="5"/>
  <c r="J213" i="5"/>
  <c r="K213" i="5"/>
  <c r="L213" i="5"/>
  <c r="M213" i="5"/>
  <c r="N213" i="5"/>
  <c r="O213" i="5"/>
  <c r="P213" i="5"/>
  <c r="Q213" i="5"/>
  <c r="R213" i="5"/>
  <c r="S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AG213" i="5"/>
  <c r="AH213" i="5"/>
  <c r="AI213" i="5"/>
  <c r="AJ213" i="5"/>
  <c r="AK213" i="5"/>
  <c r="AL213" i="5"/>
  <c r="AM213" i="5"/>
  <c r="AN213" i="5"/>
  <c r="AO213" i="5"/>
  <c r="AP213" i="5"/>
  <c r="AQ213" i="5"/>
  <c r="AR213" i="5"/>
  <c r="AS213" i="5"/>
  <c r="AT213" i="5"/>
  <c r="AU213" i="5"/>
  <c r="AV213" i="5"/>
  <c r="AW213" i="5"/>
  <c r="AX213" i="5"/>
  <c r="AY213" i="5"/>
  <c r="AZ213" i="5"/>
  <c r="BA213" i="5"/>
  <c r="BB213" i="5"/>
  <c r="BC213" i="5"/>
  <c r="BD213" i="5"/>
  <c r="BE213" i="5"/>
  <c r="BF213" i="5"/>
  <c r="BG213" i="5"/>
  <c r="BH213" i="5"/>
  <c r="BI213" i="5"/>
  <c r="BJ213" i="5"/>
  <c r="BK213" i="5"/>
  <c r="BL213" i="5"/>
  <c r="BM213" i="5"/>
  <c r="BN213" i="5"/>
  <c r="BO213" i="5"/>
  <c r="BP213" i="5"/>
  <c r="BQ213" i="5"/>
  <c r="BR213" i="5"/>
  <c r="BS213" i="5"/>
  <c r="BT213" i="5"/>
  <c r="BU213" i="5"/>
  <c r="BV213" i="5"/>
  <c r="BW213" i="5"/>
  <c r="BX213" i="5"/>
  <c r="BY213" i="5"/>
  <c r="BZ213" i="5"/>
  <c r="CA213" i="5"/>
  <c r="CB213" i="5"/>
  <c r="CC213" i="5"/>
  <c r="CD213" i="5"/>
  <c r="CE213" i="5"/>
  <c r="CF213" i="5"/>
  <c r="CG213" i="5"/>
  <c r="CH213" i="5"/>
  <c r="CI213" i="5"/>
  <c r="CJ213" i="5"/>
  <c r="CK213" i="5"/>
  <c r="CL213" i="5"/>
  <c r="CM213" i="5"/>
  <c r="CN213" i="5"/>
  <c r="CO213" i="5"/>
  <c r="CP213" i="5"/>
  <c r="CQ213" i="5"/>
  <c r="CR213" i="5"/>
  <c r="CS213" i="5"/>
  <c r="CT213" i="5"/>
  <c r="CU213" i="5"/>
  <c r="CV213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H214" i="5"/>
  <c r="AI214" i="5"/>
  <c r="AJ214" i="5"/>
  <c r="AK214" i="5"/>
  <c r="AL214" i="5"/>
  <c r="AM214" i="5"/>
  <c r="AN214" i="5"/>
  <c r="AO214" i="5"/>
  <c r="AP214" i="5"/>
  <c r="AQ214" i="5"/>
  <c r="AR214" i="5"/>
  <c r="AS214" i="5"/>
  <c r="AT214" i="5"/>
  <c r="AU214" i="5"/>
  <c r="AV214" i="5"/>
  <c r="AW214" i="5"/>
  <c r="AX214" i="5"/>
  <c r="AY214" i="5"/>
  <c r="AZ214" i="5"/>
  <c r="BA214" i="5"/>
  <c r="BB214" i="5"/>
  <c r="BC214" i="5"/>
  <c r="BD214" i="5"/>
  <c r="BE214" i="5"/>
  <c r="BF214" i="5"/>
  <c r="BG214" i="5"/>
  <c r="BH214" i="5"/>
  <c r="BI214" i="5"/>
  <c r="BJ214" i="5"/>
  <c r="BK214" i="5"/>
  <c r="BL214" i="5"/>
  <c r="BM214" i="5"/>
  <c r="BN214" i="5"/>
  <c r="BO214" i="5"/>
  <c r="BP214" i="5"/>
  <c r="BQ214" i="5"/>
  <c r="BR214" i="5"/>
  <c r="BS214" i="5"/>
  <c r="BT214" i="5"/>
  <c r="BU214" i="5"/>
  <c r="BV214" i="5"/>
  <c r="BW214" i="5"/>
  <c r="BX214" i="5"/>
  <c r="BY214" i="5"/>
  <c r="BZ214" i="5"/>
  <c r="CA214" i="5"/>
  <c r="CB214" i="5"/>
  <c r="CC214" i="5"/>
  <c r="CD214" i="5"/>
  <c r="CE214" i="5"/>
  <c r="CF214" i="5"/>
  <c r="CG214" i="5"/>
  <c r="CH214" i="5"/>
  <c r="CI214" i="5"/>
  <c r="CJ214" i="5"/>
  <c r="CK214" i="5"/>
  <c r="CL214" i="5"/>
  <c r="CM214" i="5"/>
  <c r="CN214" i="5"/>
  <c r="CO214" i="5"/>
  <c r="CP214" i="5"/>
  <c r="CQ214" i="5"/>
  <c r="CR214" i="5"/>
  <c r="CS214" i="5"/>
  <c r="CT214" i="5"/>
  <c r="CU214" i="5"/>
  <c r="CV214" i="5"/>
  <c r="E215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S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AG215" i="5"/>
  <c r="AH215" i="5"/>
  <c r="AI215" i="5"/>
  <c r="AJ215" i="5"/>
  <c r="AK215" i="5"/>
  <c r="AL215" i="5"/>
  <c r="AM215" i="5"/>
  <c r="AN215" i="5"/>
  <c r="AO215" i="5"/>
  <c r="AP215" i="5"/>
  <c r="AQ215" i="5"/>
  <c r="AR215" i="5"/>
  <c r="AS215" i="5"/>
  <c r="AT215" i="5"/>
  <c r="AU215" i="5"/>
  <c r="AV215" i="5"/>
  <c r="AW215" i="5"/>
  <c r="AX215" i="5"/>
  <c r="AY215" i="5"/>
  <c r="AZ215" i="5"/>
  <c r="BA215" i="5"/>
  <c r="BB215" i="5"/>
  <c r="BC215" i="5"/>
  <c r="BD215" i="5"/>
  <c r="BE215" i="5"/>
  <c r="BF215" i="5"/>
  <c r="BG215" i="5"/>
  <c r="BH215" i="5"/>
  <c r="BI215" i="5"/>
  <c r="BJ215" i="5"/>
  <c r="BK215" i="5"/>
  <c r="BL215" i="5"/>
  <c r="BM215" i="5"/>
  <c r="BN215" i="5"/>
  <c r="BO215" i="5"/>
  <c r="BP215" i="5"/>
  <c r="BQ215" i="5"/>
  <c r="BR215" i="5"/>
  <c r="BS215" i="5"/>
  <c r="BT215" i="5"/>
  <c r="BU215" i="5"/>
  <c r="BV215" i="5"/>
  <c r="BW215" i="5"/>
  <c r="BX215" i="5"/>
  <c r="BY215" i="5"/>
  <c r="BZ215" i="5"/>
  <c r="CA215" i="5"/>
  <c r="CB215" i="5"/>
  <c r="CC215" i="5"/>
  <c r="CD215" i="5"/>
  <c r="CE215" i="5"/>
  <c r="CF215" i="5"/>
  <c r="CG215" i="5"/>
  <c r="CH215" i="5"/>
  <c r="CI215" i="5"/>
  <c r="CJ215" i="5"/>
  <c r="CK215" i="5"/>
  <c r="CL215" i="5"/>
  <c r="CM215" i="5"/>
  <c r="CN215" i="5"/>
  <c r="CO215" i="5"/>
  <c r="CP215" i="5"/>
  <c r="CQ215" i="5"/>
  <c r="CR215" i="5"/>
  <c r="CS215" i="5"/>
  <c r="CT215" i="5"/>
  <c r="CU215" i="5"/>
  <c r="CV215" i="5"/>
  <c r="E216" i="5"/>
  <c r="F216" i="5"/>
  <c r="G216" i="5"/>
  <c r="H216" i="5"/>
  <c r="I216" i="5"/>
  <c r="J216" i="5"/>
  <c r="K216" i="5"/>
  <c r="L216" i="5"/>
  <c r="M216" i="5"/>
  <c r="N216" i="5"/>
  <c r="O216" i="5"/>
  <c r="P216" i="5"/>
  <c r="Q216" i="5"/>
  <c r="R216" i="5"/>
  <c r="S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AJ216" i="5"/>
  <c r="AK216" i="5"/>
  <c r="AL216" i="5"/>
  <c r="AM216" i="5"/>
  <c r="AN216" i="5"/>
  <c r="AO216" i="5"/>
  <c r="AP216" i="5"/>
  <c r="AQ216" i="5"/>
  <c r="AR216" i="5"/>
  <c r="AS216" i="5"/>
  <c r="AT216" i="5"/>
  <c r="AU216" i="5"/>
  <c r="AV216" i="5"/>
  <c r="AW216" i="5"/>
  <c r="AX216" i="5"/>
  <c r="AY216" i="5"/>
  <c r="AZ216" i="5"/>
  <c r="BA216" i="5"/>
  <c r="BB216" i="5"/>
  <c r="BC216" i="5"/>
  <c r="BD216" i="5"/>
  <c r="BE216" i="5"/>
  <c r="BF216" i="5"/>
  <c r="BG216" i="5"/>
  <c r="BH216" i="5"/>
  <c r="BI216" i="5"/>
  <c r="BJ216" i="5"/>
  <c r="BK216" i="5"/>
  <c r="BL216" i="5"/>
  <c r="BM216" i="5"/>
  <c r="BN216" i="5"/>
  <c r="BO216" i="5"/>
  <c r="BP216" i="5"/>
  <c r="BQ216" i="5"/>
  <c r="BR216" i="5"/>
  <c r="BS216" i="5"/>
  <c r="BT216" i="5"/>
  <c r="BU216" i="5"/>
  <c r="BV216" i="5"/>
  <c r="BW216" i="5"/>
  <c r="BX216" i="5"/>
  <c r="BY216" i="5"/>
  <c r="BZ216" i="5"/>
  <c r="CA216" i="5"/>
  <c r="CB216" i="5"/>
  <c r="CC216" i="5"/>
  <c r="CD216" i="5"/>
  <c r="CE216" i="5"/>
  <c r="CF216" i="5"/>
  <c r="CG216" i="5"/>
  <c r="CH216" i="5"/>
  <c r="CI216" i="5"/>
  <c r="CJ216" i="5"/>
  <c r="CK216" i="5"/>
  <c r="CL216" i="5"/>
  <c r="CM216" i="5"/>
  <c r="CN216" i="5"/>
  <c r="CO216" i="5"/>
  <c r="CP216" i="5"/>
  <c r="CQ216" i="5"/>
  <c r="CR216" i="5"/>
  <c r="CS216" i="5"/>
  <c r="CT216" i="5"/>
  <c r="CU216" i="5"/>
  <c r="CV216" i="5"/>
  <c r="E217" i="5"/>
  <c r="F217" i="5"/>
  <c r="G217" i="5"/>
  <c r="H217" i="5"/>
  <c r="I217" i="5"/>
  <c r="J217" i="5"/>
  <c r="K217" i="5"/>
  <c r="L217" i="5"/>
  <c r="M217" i="5"/>
  <c r="N217" i="5"/>
  <c r="O217" i="5"/>
  <c r="P217" i="5"/>
  <c r="Q217" i="5"/>
  <c r="R217" i="5"/>
  <c r="S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AG217" i="5"/>
  <c r="AH217" i="5"/>
  <c r="AI217" i="5"/>
  <c r="AJ217" i="5"/>
  <c r="AK217" i="5"/>
  <c r="AL217" i="5"/>
  <c r="AM217" i="5"/>
  <c r="AN217" i="5"/>
  <c r="AO217" i="5"/>
  <c r="AP217" i="5"/>
  <c r="AQ217" i="5"/>
  <c r="AR217" i="5"/>
  <c r="AS217" i="5"/>
  <c r="AT217" i="5"/>
  <c r="AU217" i="5"/>
  <c r="AV217" i="5"/>
  <c r="AW217" i="5"/>
  <c r="AX217" i="5"/>
  <c r="AY217" i="5"/>
  <c r="AZ217" i="5"/>
  <c r="BA217" i="5"/>
  <c r="BB217" i="5"/>
  <c r="BC217" i="5"/>
  <c r="BD217" i="5"/>
  <c r="BE217" i="5"/>
  <c r="BF217" i="5"/>
  <c r="BG217" i="5"/>
  <c r="BH217" i="5"/>
  <c r="BI217" i="5"/>
  <c r="BJ217" i="5"/>
  <c r="BK217" i="5"/>
  <c r="BL217" i="5"/>
  <c r="BM217" i="5"/>
  <c r="BN217" i="5"/>
  <c r="BO217" i="5"/>
  <c r="BP217" i="5"/>
  <c r="BQ217" i="5"/>
  <c r="BR217" i="5"/>
  <c r="BS217" i="5"/>
  <c r="BT217" i="5"/>
  <c r="BU217" i="5"/>
  <c r="BV217" i="5"/>
  <c r="BW217" i="5"/>
  <c r="BX217" i="5"/>
  <c r="BY217" i="5"/>
  <c r="BZ217" i="5"/>
  <c r="CA217" i="5"/>
  <c r="CB217" i="5"/>
  <c r="CC217" i="5"/>
  <c r="CD217" i="5"/>
  <c r="CE217" i="5"/>
  <c r="CF217" i="5"/>
  <c r="CG217" i="5"/>
  <c r="CH217" i="5"/>
  <c r="CI217" i="5"/>
  <c r="CJ217" i="5"/>
  <c r="CK217" i="5"/>
  <c r="CL217" i="5"/>
  <c r="CM217" i="5"/>
  <c r="CN217" i="5"/>
  <c r="CO217" i="5"/>
  <c r="CP217" i="5"/>
  <c r="CQ217" i="5"/>
  <c r="CR217" i="5"/>
  <c r="CS217" i="5"/>
  <c r="CT217" i="5"/>
  <c r="CU217" i="5"/>
  <c r="CV217" i="5"/>
  <c r="E218" i="5"/>
  <c r="F218" i="5"/>
  <c r="G218" i="5"/>
  <c r="H218" i="5"/>
  <c r="I218" i="5"/>
  <c r="J218" i="5"/>
  <c r="K218" i="5"/>
  <c r="L218" i="5"/>
  <c r="M218" i="5"/>
  <c r="N218" i="5"/>
  <c r="O218" i="5"/>
  <c r="P218" i="5"/>
  <c r="Q218" i="5"/>
  <c r="R218" i="5"/>
  <c r="S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H218" i="5"/>
  <c r="AI218" i="5"/>
  <c r="AJ218" i="5"/>
  <c r="AK218" i="5"/>
  <c r="AL218" i="5"/>
  <c r="AM218" i="5"/>
  <c r="AN218" i="5"/>
  <c r="AO218" i="5"/>
  <c r="AP218" i="5"/>
  <c r="AQ218" i="5"/>
  <c r="AR218" i="5"/>
  <c r="AS218" i="5"/>
  <c r="AT218" i="5"/>
  <c r="AU218" i="5"/>
  <c r="AV218" i="5"/>
  <c r="AW218" i="5"/>
  <c r="AX218" i="5"/>
  <c r="AY218" i="5"/>
  <c r="AZ218" i="5"/>
  <c r="BA218" i="5"/>
  <c r="BB218" i="5"/>
  <c r="BC218" i="5"/>
  <c r="BD218" i="5"/>
  <c r="BE218" i="5"/>
  <c r="BF218" i="5"/>
  <c r="BG218" i="5"/>
  <c r="BH218" i="5"/>
  <c r="BI218" i="5"/>
  <c r="BJ218" i="5"/>
  <c r="BK218" i="5"/>
  <c r="BL218" i="5"/>
  <c r="BM218" i="5"/>
  <c r="BN218" i="5"/>
  <c r="BO218" i="5"/>
  <c r="BP218" i="5"/>
  <c r="BQ218" i="5"/>
  <c r="BR218" i="5"/>
  <c r="BS218" i="5"/>
  <c r="BT218" i="5"/>
  <c r="BU218" i="5"/>
  <c r="BV218" i="5"/>
  <c r="BW218" i="5"/>
  <c r="BX218" i="5"/>
  <c r="BY218" i="5"/>
  <c r="BZ218" i="5"/>
  <c r="CA218" i="5"/>
  <c r="CB218" i="5"/>
  <c r="CC218" i="5"/>
  <c r="CD218" i="5"/>
  <c r="CE218" i="5"/>
  <c r="CF218" i="5"/>
  <c r="CG218" i="5"/>
  <c r="CH218" i="5"/>
  <c r="CI218" i="5"/>
  <c r="CJ218" i="5"/>
  <c r="CK218" i="5"/>
  <c r="CL218" i="5"/>
  <c r="CM218" i="5"/>
  <c r="CN218" i="5"/>
  <c r="CO218" i="5"/>
  <c r="CP218" i="5"/>
  <c r="CQ218" i="5"/>
  <c r="CR218" i="5"/>
  <c r="CS218" i="5"/>
  <c r="CT218" i="5"/>
  <c r="CU218" i="5"/>
  <c r="CV218" i="5"/>
  <c r="E219" i="5"/>
  <c r="F219" i="5"/>
  <c r="G219" i="5"/>
  <c r="H219" i="5"/>
  <c r="I219" i="5"/>
  <c r="J219" i="5"/>
  <c r="K219" i="5"/>
  <c r="L219" i="5"/>
  <c r="M219" i="5"/>
  <c r="N219" i="5"/>
  <c r="O219" i="5"/>
  <c r="P219" i="5"/>
  <c r="Q219" i="5"/>
  <c r="R219" i="5"/>
  <c r="S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AG219" i="5"/>
  <c r="AH219" i="5"/>
  <c r="AI219" i="5"/>
  <c r="AJ219" i="5"/>
  <c r="AK219" i="5"/>
  <c r="AL219" i="5"/>
  <c r="AM219" i="5"/>
  <c r="AN219" i="5"/>
  <c r="AO219" i="5"/>
  <c r="AP219" i="5"/>
  <c r="AQ219" i="5"/>
  <c r="AR219" i="5"/>
  <c r="AS219" i="5"/>
  <c r="AT219" i="5"/>
  <c r="AU219" i="5"/>
  <c r="AV219" i="5"/>
  <c r="AW219" i="5"/>
  <c r="AX219" i="5"/>
  <c r="AY219" i="5"/>
  <c r="AZ219" i="5"/>
  <c r="BA219" i="5"/>
  <c r="BB219" i="5"/>
  <c r="BC219" i="5"/>
  <c r="BD219" i="5"/>
  <c r="BE219" i="5"/>
  <c r="BF219" i="5"/>
  <c r="BG219" i="5"/>
  <c r="BH219" i="5"/>
  <c r="BI219" i="5"/>
  <c r="BJ219" i="5"/>
  <c r="BK219" i="5"/>
  <c r="BL219" i="5"/>
  <c r="BM219" i="5"/>
  <c r="BN219" i="5"/>
  <c r="BO219" i="5"/>
  <c r="BP219" i="5"/>
  <c r="BQ219" i="5"/>
  <c r="BR219" i="5"/>
  <c r="BS219" i="5"/>
  <c r="BT219" i="5"/>
  <c r="BU219" i="5"/>
  <c r="BV219" i="5"/>
  <c r="BW219" i="5"/>
  <c r="BX219" i="5"/>
  <c r="BY219" i="5"/>
  <c r="BZ219" i="5"/>
  <c r="CA219" i="5"/>
  <c r="CB219" i="5"/>
  <c r="CC219" i="5"/>
  <c r="CD219" i="5"/>
  <c r="CE219" i="5"/>
  <c r="CF219" i="5"/>
  <c r="CG219" i="5"/>
  <c r="CH219" i="5"/>
  <c r="CI219" i="5"/>
  <c r="CJ219" i="5"/>
  <c r="CK219" i="5"/>
  <c r="CL219" i="5"/>
  <c r="CM219" i="5"/>
  <c r="CN219" i="5"/>
  <c r="CO219" i="5"/>
  <c r="CP219" i="5"/>
  <c r="CQ219" i="5"/>
  <c r="CR219" i="5"/>
  <c r="CS219" i="5"/>
  <c r="CT219" i="5"/>
  <c r="CU219" i="5"/>
  <c r="CV219" i="5"/>
  <c r="E220" i="5"/>
  <c r="F220" i="5"/>
  <c r="G220" i="5"/>
  <c r="H220" i="5"/>
  <c r="I220" i="5"/>
  <c r="J220" i="5"/>
  <c r="K220" i="5"/>
  <c r="L220" i="5"/>
  <c r="M220" i="5"/>
  <c r="N220" i="5"/>
  <c r="O220" i="5"/>
  <c r="P220" i="5"/>
  <c r="Q220" i="5"/>
  <c r="R220" i="5"/>
  <c r="S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H220" i="5"/>
  <c r="AI220" i="5"/>
  <c r="AJ220" i="5"/>
  <c r="AK220" i="5"/>
  <c r="AL220" i="5"/>
  <c r="AM220" i="5"/>
  <c r="AN220" i="5"/>
  <c r="AO220" i="5"/>
  <c r="AP220" i="5"/>
  <c r="AQ220" i="5"/>
  <c r="AR220" i="5"/>
  <c r="AS220" i="5"/>
  <c r="AT220" i="5"/>
  <c r="AU220" i="5"/>
  <c r="AV220" i="5"/>
  <c r="AW220" i="5"/>
  <c r="AX220" i="5"/>
  <c r="AY220" i="5"/>
  <c r="AZ220" i="5"/>
  <c r="BA220" i="5"/>
  <c r="BB220" i="5"/>
  <c r="BC220" i="5"/>
  <c r="BD220" i="5"/>
  <c r="BE220" i="5"/>
  <c r="BF220" i="5"/>
  <c r="BG220" i="5"/>
  <c r="BH220" i="5"/>
  <c r="BI220" i="5"/>
  <c r="BJ220" i="5"/>
  <c r="BK220" i="5"/>
  <c r="BL220" i="5"/>
  <c r="BM220" i="5"/>
  <c r="BN220" i="5"/>
  <c r="BO220" i="5"/>
  <c r="BP220" i="5"/>
  <c r="BQ220" i="5"/>
  <c r="BR220" i="5"/>
  <c r="BS220" i="5"/>
  <c r="BT220" i="5"/>
  <c r="BU220" i="5"/>
  <c r="BV220" i="5"/>
  <c r="BW220" i="5"/>
  <c r="BX220" i="5"/>
  <c r="BY220" i="5"/>
  <c r="BZ220" i="5"/>
  <c r="CA220" i="5"/>
  <c r="CB220" i="5"/>
  <c r="CC220" i="5"/>
  <c r="CD220" i="5"/>
  <c r="CE220" i="5"/>
  <c r="CF220" i="5"/>
  <c r="CG220" i="5"/>
  <c r="CH220" i="5"/>
  <c r="CI220" i="5"/>
  <c r="CJ220" i="5"/>
  <c r="CK220" i="5"/>
  <c r="CL220" i="5"/>
  <c r="CM220" i="5"/>
  <c r="CN220" i="5"/>
  <c r="CO220" i="5"/>
  <c r="CP220" i="5"/>
  <c r="CQ220" i="5"/>
  <c r="CR220" i="5"/>
  <c r="CS220" i="5"/>
  <c r="CT220" i="5"/>
  <c r="CU220" i="5"/>
  <c r="CV220" i="5"/>
  <c r="E221" i="5"/>
  <c r="F221" i="5"/>
  <c r="G221" i="5"/>
  <c r="H221" i="5"/>
  <c r="I221" i="5"/>
  <c r="J221" i="5"/>
  <c r="K221" i="5"/>
  <c r="L221" i="5"/>
  <c r="M221" i="5"/>
  <c r="N221" i="5"/>
  <c r="O221" i="5"/>
  <c r="P221" i="5"/>
  <c r="Q221" i="5"/>
  <c r="R221" i="5"/>
  <c r="S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AG221" i="5"/>
  <c r="AH221" i="5"/>
  <c r="AI221" i="5"/>
  <c r="AJ221" i="5"/>
  <c r="AK221" i="5"/>
  <c r="AL221" i="5"/>
  <c r="AM221" i="5"/>
  <c r="AN221" i="5"/>
  <c r="AO221" i="5"/>
  <c r="AP221" i="5"/>
  <c r="AQ221" i="5"/>
  <c r="AR221" i="5"/>
  <c r="AS221" i="5"/>
  <c r="AT221" i="5"/>
  <c r="AU221" i="5"/>
  <c r="AV221" i="5"/>
  <c r="AW221" i="5"/>
  <c r="AX221" i="5"/>
  <c r="AY221" i="5"/>
  <c r="AZ221" i="5"/>
  <c r="BA221" i="5"/>
  <c r="BB221" i="5"/>
  <c r="BC221" i="5"/>
  <c r="BD221" i="5"/>
  <c r="BE221" i="5"/>
  <c r="BF221" i="5"/>
  <c r="BG221" i="5"/>
  <c r="BH221" i="5"/>
  <c r="BI221" i="5"/>
  <c r="BJ221" i="5"/>
  <c r="BK221" i="5"/>
  <c r="BL221" i="5"/>
  <c r="BM221" i="5"/>
  <c r="BN221" i="5"/>
  <c r="BO221" i="5"/>
  <c r="BP221" i="5"/>
  <c r="BQ221" i="5"/>
  <c r="BR221" i="5"/>
  <c r="BS221" i="5"/>
  <c r="BT221" i="5"/>
  <c r="BU221" i="5"/>
  <c r="BV221" i="5"/>
  <c r="BW221" i="5"/>
  <c r="BX221" i="5"/>
  <c r="BY221" i="5"/>
  <c r="BZ221" i="5"/>
  <c r="CA221" i="5"/>
  <c r="CB221" i="5"/>
  <c r="CC221" i="5"/>
  <c r="CD221" i="5"/>
  <c r="CE221" i="5"/>
  <c r="CF221" i="5"/>
  <c r="CG221" i="5"/>
  <c r="CH221" i="5"/>
  <c r="CI221" i="5"/>
  <c r="CJ221" i="5"/>
  <c r="CK221" i="5"/>
  <c r="CL221" i="5"/>
  <c r="CM221" i="5"/>
  <c r="CN221" i="5"/>
  <c r="CO221" i="5"/>
  <c r="CP221" i="5"/>
  <c r="CQ221" i="5"/>
  <c r="CR221" i="5"/>
  <c r="CS221" i="5"/>
  <c r="CT221" i="5"/>
  <c r="CU221" i="5"/>
  <c r="CV221" i="5"/>
  <c r="E222" i="5"/>
  <c r="F222" i="5"/>
  <c r="G222" i="5"/>
  <c r="H222" i="5"/>
  <c r="I222" i="5"/>
  <c r="J222" i="5"/>
  <c r="K222" i="5"/>
  <c r="L222" i="5"/>
  <c r="M222" i="5"/>
  <c r="N222" i="5"/>
  <c r="O222" i="5"/>
  <c r="P222" i="5"/>
  <c r="Q222" i="5"/>
  <c r="R222" i="5"/>
  <c r="S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H222" i="5"/>
  <c r="AI222" i="5"/>
  <c r="AJ222" i="5"/>
  <c r="AK222" i="5"/>
  <c r="AL222" i="5"/>
  <c r="AM222" i="5"/>
  <c r="AN222" i="5"/>
  <c r="AO222" i="5"/>
  <c r="AP222" i="5"/>
  <c r="AQ222" i="5"/>
  <c r="AR222" i="5"/>
  <c r="AS222" i="5"/>
  <c r="AT222" i="5"/>
  <c r="AU222" i="5"/>
  <c r="AV222" i="5"/>
  <c r="AW222" i="5"/>
  <c r="AX222" i="5"/>
  <c r="AY222" i="5"/>
  <c r="AZ222" i="5"/>
  <c r="BA222" i="5"/>
  <c r="BB222" i="5"/>
  <c r="BC222" i="5"/>
  <c r="BD222" i="5"/>
  <c r="BE222" i="5"/>
  <c r="BF222" i="5"/>
  <c r="BG222" i="5"/>
  <c r="BH222" i="5"/>
  <c r="BI222" i="5"/>
  <c r="BJ222" i="5"/>
  <c r="BK222" i="5"/>
  <c r="BL222" i="5"/>
  <c r="BM222" i="5"/>
  <c r="BN222" i="5"/>
  <c r="BO222" i="5"/>
  <c r="BP222" i="5"/>
  <c r="BQ222" i="5"/>
  <c r="BR222" i="5"/>
  <c r="BS222" i="5"/>
  <c r="BT222" i="5"/>
  <c r="BU222" i="5"/>
  <c r="BV222" i="5"/>
  <c r="BW222" i="5"/>
  <c r="BX222" i="5"/>
  <c r="BY222" i="5"/>
  <c r="BZ222" i="5"/>
  <c r="CA222" i="5"/>
  <c r="CB222" i="5"/>
  <c r="CC222" i="5"/>
  <c r="CD222" i="5"/>
  <c r="CE222" i="5"/>
  <c r="CF222" i="5"/>
  <c r="CG222" i="5"/>
  <c r="CH222" i="5"/>
  <c r="CI222" i="5"/>
  <c r="CJ222" i="5"/>
  <c r="CK222" i="5"/>
  <c r="CL222" i="5"/>
  <c r="CM222" i="5"/>
  <c r="CN222" i="5"/>
  <c r="CO222" i="5"/>
  <c r="CP222" i="5"/>
  <c r="CQ222" i="5"/>
  <c r="CR222" i="5"/>
  <c r="CS222" i="5"/>
  <c r="CT222" i="5"/>
  <c r="CU222" i="5"/>
  <c r="CV222" i="5"/>
  <c r="E223" i="5"/>
  <c r="F223" i="5"/>
  <c r="G223" i="5"/>
  <c r="H223" i="5"/>
  <c r="I223" i="5"/>
  <c r="J223" i="5"/>
  <c r="K223" i="5"/>
  <c r="L223" i="5"/>
  <c r="M223" i="5"/>
  <c r="N223" i="5"/>
  <c r="O223" i="5"/>
  <c r="P223" i="5"/>
  <c r="Q223" i="5"/>
  <c r="R223" i="5"/>
  <c r="S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AG223" i="5"/>
  <c r="AH223" i="5"/>
  <c r="AI223" i="5"/>
  <c r="AJ223" i="5"/>
  <c r="AK223" i="5"/>
  <c r="AL223" i="5"/>
  <c r="AM223" i="5"/>
  <c r="AN223" i="5"/>
  <c r="AO223" i="5"/>
  <c r="AP223" i="5"/>
  <c r="AQ223" i="5"/>
  <c r="AR223" i="5"/>
  <c r="AS223" i="5"/>
  <c r="AT223" i="5"/>
  <c r="AU223" i="5"/>
  <c r="AV223" i="5"/>
  <c r="AW223" i="5"/>
  <c r="AX223" i="5"/>
  <c r="AY223" i="5"/>
  <c r="AZ223" i="5"/>
  <c r="BA223" i="5"/>
  <c r="BB223" i="5"/>
  <c r="BC223" i="5"/>
  <c r="BD223" i="5"/>
  <c r="BE223" i="5"/>
  <c r="BF223" i="5"/>
  <c r="BG223" i="5"/>
  <c r="BH223" i="5"/>
  <c r="BI223" i="5"/>
  <c r="BJ223" i="5"/>
  <c r="BK223" i="5"/>
  <c r="BL223" i="5"/>
  <c r="BM223" i="5"/>
  <c r="BN223" i="5"/>
  <c r="BO223" i="5"/>
  <c r="BP223" i="5"/>
  <c r="BQ223" i="5"/>
  <c r="BR223" i="5"/>
  <c r="BS223" i="5"/>
  <c r="BT223" i="5"/>
  <c r="BU223" i="5"/>
  <c r="BV223" i="5"/>
  <c r="BW223" i="5"/>
  <c r="BX223" i="5"/>
  <c r="BY223" i="5"/>
  <c r="BZ223" i="5"/>
  <c r="CA223" i="5"/>
  <c r="CB223" i="5"/>
  <c r="CC223" i="5"/>
  <c r="CD223" i="5"/>
  <c r="CE223" i="5"/>
  <c r="CF223" i="5"/>
  <c r="CG223" i="5"/>
  <c r="CH223" i="5"/>
  <c r="CI223" i="5"/>
  <c r="CJ223" i="5"/>
  <c r="CK223" i="5"/>
  <c r="CL223" i="5"/>
  <c r="CM223" i="5"/>
  <c r="CN223" i="5"/>
  <c r="CO223" i="5"/>
  <c r="CP223" i="5"/>
  <c r="CQ223" i="5"/>
  <c r="CR223" i="5"/>
  <c r="CS223" i="5"/>
  <c r="CT223" i="5"/>
  <c r="CU223" i="5"/>
  <c r="CV223" i="5"/>
  <c r="E224" i="5"/>
  <c r="F224" i="5"/>
  <c r="G224" i="5"/>
  <c r="H224" i="5"/>
  <c r="I224" i="5"/>
  <c r="J224" i="5"/>
  <c r="K224" i="5"/>
  <c r="L224" i="5"/>
  <c r="M224" i="5"/>
  <c r="N224" i="5"/>
  <c r="O224" i="5"/>
  <c r="P224" i="5"/>
  <c r="Q224" i="5"/>
  <c r="R224" i="5"/>
  <c r="S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H224" i="5"/>
  <c r="AI224" i="5"/>
  <c r="AJ224" i="5"/>
  <c r="AK224" i="5"/>
  <c r="AL224" i="5"/>
  <c r="AM224" i="5"/>
  <c r="AN224" i="5"/>
  <c r="AO224" i="5"/>
  <c r="AP224" i="5"/>
  <c r="AQ224" i="5"/>
  <c r="AR224" i="5"/>
  <c r="AS224" i="5"/>
  <c r="AT224" i="5"/>
  <c r="AU224" i="5"/>
  <c r="AV224" i="5"/>
  <c r="AW224" i="5"/>
  <c r="AX224" i="5"/>
  <c r="AY224" i="5"/>
  <c r="AZ224" i="5"/>
  <c r="BA224" i="5"/>
  <c r="BB224" i="5"/>
  <c r="BC224" i="5"/>
  <c r="BD224" i="5"/>
  <c r="BE224" i="5"/>
  <c r="BF224" i="5"/>
  <c r="BG224" i="5"/>
  <c r="BH224" i="5"/>
  <c r="BI224" i="5"/>
  <c r="BJ224" i="5"/>
  <c r="BK224" i="5"/>
  <c r="BL224" i="5"/>
  <c r="BM224" i="5"/>
  <c r="BN224" i="5"/>
  <c r="BO224" i="5"/>
  <c r="BP224" i="5"/>
  <c r="BQ224" i="5"/>
  <c r="BR224" i="5"/>
  <c r="BS224" i="5"/>
  <c r="BT224" i="5"/>
  <c r="BU224" i="5"/>
  <c r="BV224" i="5"/>
  <c r="BW224" i="5"/>
  <c r="BX224" i="5"/>
  <c r="BY224" i="5"/>
  <c r="BZ224" i="5"/>
  <c r="CA224" i="5"/>
  <c r="CB224" i="5"/>
  <c r="CC224" i="5"/>
  <c r="CD224" i="5"/>
  <c r="CE224" i="5"/>
  <c r="CF224" i="5"/>
  <c r="CG224" i="5"/>
  <c r="CH224" i="5"/>
  <c r="CI224" i="5"/>
  <c r="CJ224" i="5"/>
  <c r="CK224" i="5"/>
  <c r="CL224" i="5"/>
  <c r="CM224" i="5"/>
  <c r="CN224" i="5"/>
  <c r="CO224" i="5"/>
  <c r="CP224" i="5"/>
  <c r="CQ224" i="5"/>
  <c r="CR224" i="5"/>
  <c r="CS224" i="5"/>
  <c r="CT224" i="5"/>
  <c r="CU224" i="5"/>
  <c r="CV224" i="5"/>
  <c r="E225" i="5"/>
  <c r="F225" i="5"/>
  <c r="G225" i="5"/>
  <c r="H225" i="5"/>
  <c r="I225" i="5"/>
  <c r="J225" i="5"/>
  <c r="K225" i="5"/>
  <c r="L225" i="5"/>
  <c r="M225" i="5"/>
  <c r="N225" i="5"/>
  <c r="O225" i="5"/>
  <c r="P225" i="5"/>
  <c r="Q225" i="5"/>
  <c r="R225" i="5"/>
  <c r="S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AG225" i="5"/>
  <c r="AH225" i="5"/>
  <c r="AI225" i="5"/>
  <c r="AJ225" i="5"/>
  <c r="AK225" i="5"/>
  <c r="AL225" i="5"/>
  <c r="AM225" i="5"/>
  <c r="AN225" i="5"/>
  <c r="AO225" i="5"/>
  <c r="AP225" i="5"/>
  <c r="AQ225" i="5"/>
  <c r="AR225" i="5"/>
  <c r="AS225" i="5"/>
  <c r="AT225" i="5"/>
  <c r="AU225" i="5"/>
  <c r="AV225" i="5"/>
  <c r="AW225" i="5"/>
  <c r="AX225" i="5"/>
  <c r="AY225" i="5"/>
  <c r="AZ225" i="5"/>
  <c r="BA225" i="5"/>
  <c r="BB225" i="5"/>
  <c r="BC225" i="5"/>
  <c r="BD225" i="5"/>
  <c r="BE225" i="5"/>
  <c r="BF225" i="5"/>
  <c r="BG225" i="5"/>
  <c r="BH225" i="5"/>
  <c r="BI225" i="5"/>
  <c r="BJ225" i="5"/>
  <c r="BK225" i="5"/>
  <c r="BL225" i="5"/>
  <c r="BM225" i="5"/>
  <c r="BN225" i="5"/>
  <c r="BO225" i="5"/>
  <c r="BP225" i="5"/>
  <c r="BQ225" i="5"/>
  <c r="BR225" i="5"/>
  <c r="BS225" i="5"/>
  <c r="BT225" i="5"/>
  <c r="BU225" i="5"/>
  <c r="BV225" i="5"/>
  <c r="BW225" i="5"/>
  <c r="BX225" i="5"/>
  <c r="BY225" i="5"/>
  <c r="BZ225" i="5"/>
  <c r="CA225" i="5"/>
  <c r="CB225" i="5"/>
  <c r="CC225" i="5"/>
  <c r="CD225" i="5"/>
  <c r="CE225" i="5"/>
  <c r="CF225" i="5"/>
  <c r="CG225" i="5"/>
  <c r="CH225" i="5"/>
  <c r="CI225" i="5"/>
  <c r="CJ225" i="5"/>
  <c r="CK225" i="5"/>
  <c r="CL225" i="5"/>
  <c r="CM225" i="5"/>
  <c r="CN225" i="5"/>
  <c r="CO225" i="5"/>
  <c r="CP225" i="5"/>
  <c r="CQ225" i="5"/>
  <c r="CR225" i="5"/>
  <c r="CS225" i="5"/>
  <c r="CT225" i="5"/>
  <c r="CU225" i="5"/>
  <c r="CV225" i="5"/>
  <c r="E226" i="5"/>
  <c r="F226" i="5"/>
  <c r="G226" i="5"/>
  <c r="H226" i="5"/>
  <c r="I226" i="5"/>
  <c r="J226" i="5"/>
  <c r="K226" i="5"/>
  <c r="L226" i="5"/>
  <c r="M226" i="5"/>
  <c r="N226" i="5"/>
  <c r="O226" i="5"/>
  <c r="P226" i="5"/>
  <c r="Q226" i="5"/>
  <c r="R226" i="5"/>
  <c r="S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H226" i="5"/>
  <c r="AI226" i="5"/>
  <c r="AJ226" i="5"/>
  <c r="AK226" i="5"/>
  <c r="AL226" i="5"/>
  <c r="AM226" i="5"/>
  <c r="AN226" i="5"/>
  <c r="AO226" i="5"/>
  <c r="AP226" i="5"/>
  <c r="AQ226" i="5"/>
  <c r="AR226" i="5"/>
  <c r="AS226" i="5"/>
  <c r="AT226" i="5"/>
  <c r="AU226" i="5"/>
  <c r="AV226" i="5"/>
  <c r="AW226" i="5"/>
  <c r="AX226" i="5"/>
  <c r="AY226" i="5"/>
  <c r="AZ226" i="5"/>
  <c r="BA226" i="5"/>
  <c r="BB226" i="5"/>
  <c r="BC226" i="5"/>
  <c r="BD226" i="5"/>
  <c r="BE226" i="5"/>
  <c r="BF226" i="5"/>
  <c r="BG226" i="5"/>
  <c r="BH226" i="5"/>
  <c r="BI226" i="5"/>
  <c r="BJ226" i="5"/>
  <c r="BK226" i="5"/>
  <c r="BL226" i="5"/>
  <c r="BM226" i="5"/>
  <c r="BN226" i="5"/>
  <c r="BO226" i="5"/>
  <c r="BP226" i="5"/>
  <c r="BQ226" i="5"/>
  <c r="BR226" i="5"/>
  <c r="BS226" i="5"/>
  <c r="BT226" i="5"/>
  <c r="BU226" i="5"/>
  <c r="BV226" i="5"/>
  <c r="BW226" i="5"/>
  <c r="BX226" i="5"/>
  <c r="BY226" i="5"/>
  <c r="BZ226" i="5"/>
  <c r="CA226" i="5"/>
  <c r="CB226" i="5"/>
  <c r="CC226" i="5"/>
  <c r="CD226" i="5"/>
  <c r="CE226" i="5"/>
  <c r="CF226" i="5"/>
  <c r="CG226" i="5"/>
  <c r="CH226" i="5"/>
  <c r="CI226" i="5"/>
  <c r="CJ226" i="5"/>
  <c r="CK226" i="5"/>
  <c r="CL226" i="5"/>
  <c r="CM226" i="5"/>
  <c r="CN226" i="5"/>
  <c r="CO226" i="5"/>
  <c r="CP226" i="5"/>
  <c r="CQ226" i="5"/>
  <c r="CR226" i="5"/>
  <c r="CS226" i="5"/>
  <c r="CT226" i="5"/>
  <c r="CU226" i="5"/>
  <c r="CV226" i="5"/>
  <c r="E227" i="5"/>
  <c r="F227" i="5"/>
  <c r="G227" i="5"/>
  <c r="H227" i="5"/>
  <c r="I227" i="5"/>
  <c r="J227" i="5"/>
  <c r="K227" i="5"/>
  <c r="L227" i="5"/>
  <c r="M227" i="5"/>
  <c r="N227" i="5"/>
  <c r="O227" i="5"/>
  <c r="P227" i="5"/>
  <c r="Q227" i="5"/>
  <c r="R227" i="5"/>
  <c r="S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AG227" i="5"/>
  <c r="AH227" i="5"/>
  <c r="AI227" i="5"/>
  <c r="AJ227" i="5"/>
  <c r="AK227" i="5"/>
  <c r="AL227" i="5"/>
  <c r="AM227" i="5"/>
  <c r="AN227" i="5"/>
  <c r="AO227" i="5"/>
  <c r="AP227" i="5"/>
  <c r="AQ227" i="5"/>
  <c r="AR227" i="5"/>
  <c r="AS227" i="5"/>
  <c r="AT227" i="5"/>
  <c r="AU227" i="5"/>
  <c r="AV227" i="5"/>
  <c r="AW227" i="5"/>
  <c r="AX227" i="5"/>
  <c r="AY227" i="5"/>
  <c r="AZ227" i="5"/>
  <c r="BA227" i="5"/>
  <c r="BB227" i="5"/>
  <c r="BC227" i="5"/>
  <c r="BD227" i="5"/>
  <c r="BE227" i="5"/>
  <c r="BF227" i="5"/>
  <c r="BG227" i="5"/>
  <c r="BH227" i="5"/>
  <c r="BI227" i="5"/>
  <c r="BJ227" i="5"/>
  <c r="BK227" i="5"/>
  <c r="BL227" i="5"/>
  <c r="BM227" i="5"/>
  <c r="BN227" i="5"/>
  <c r="BO227" i="5"/>
  <c r="BP227" i="5"/>
  <c r="BQ227" i="5"/>
  <c r="BR227" i="5"/>
  <c r="BS227" i="5"/>
  <c r="BT227" i="5"/>
  <c r="BU227" i="5"/>
  <c r="BV227" i="5"/>
  <c r="BW227" i="5"/>
  <c r="BX227" i="5"/>
  <c r="BY227" i="5"/>
  <c r="BZ227" i="5"/>
  <c r="CA227" i="5"/>
  <c r="CB227" i="5"/>
  <c r="CC227" i="5"/>
  <c r="CD227" i="5"/>
  <c r="CE227" i="5"/>
  <c r="CF227" i="5"/>
  <c r="CG227" i="5"/>
  <c r="CH227" i="5"/>
  <c r="CI227" i="5"/>
  <c r="CJ227" i="5"/>
  <c r="CK227" i="5"/>
  <c r="CL227" i="5"/>
  <c r="CM227" i="5"/>
  <c r="CN227" i="5"/>
  <c r="CO227" i="5"/>
  <c r="CP227" i="5"/>
  <c r="CQ227" i="5"/>
  <c r="CR227" i="5"/>
  <c r="CS227" i="5"/>
  <c r="CT227" i="5"/>
  <c r="CU227" i="5"/>
  <c r="CV227" i="5"/>
  <c r="E228" i="5"/>
  <c r="F228" i="5"/>
  <c r="G228" i="5"/>
  <c r="H228" i="5"/>
  <c r="I228" i="5"/>
  <c r="J228" i="5"/>
  <c r="K228" i="5"/>
  <c r="L228" i="5"/>
  <c r="M228" i="5"/>
  <c r="N228" i="5"/>
  <c r="O228" i="5"/>
  <c r="P228" i="5"/>
  <c r="Q228" i="5"/>
  <c r="R228" i="5"/>
  <c r="S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H228" i="5"/>
  <c r="AI228" i="5"/>
  <c r="AJ228" i="5"/>
  <c r="AK228" i="5"/>
  <c r="AL228" i="5"/>
  <c r="AM228" i="5"/>
  <c r="AN228" i="5"/>
  <c r="AO228" i="5"/>
  <c r="AP228" i="5"/>
  <c r="AQ228" i="5"/>
  <c r="AR228" i="5"/>
  <c r="AS228" i="5"/>
  <c r="AT228" i="5"/>
  <c r="AU228" i="5"/>
  <c r="AV228" i="5"/>
  <c r="AW228" i="5"/>
  <c r="AX228" i="5"/>
  <c r="AY228" i="5"/>
  <c r="AZ228" i="5"/>
  <c r="BA228" i="5"/>
  <c r="BB228" i="5"/>
  <c r="BC228" i="5"/>
  <c r="BD228" i="5"/>
  <c r="BE228" i="5"/>
  <c r="BF228" i="5"/>
  <c r="BG228" i="5"/>
  <c r="BH228" i="5"/>
  <c r="BI228" i="5"/>
  <c r="BJ228" i="5"/>
  <c r="BK228" i="5"/>
  <c r="BL228" i="5"/>
  <c r="BM228" i="5"/>
  <c r="BN228" i="5"/>
  <c r="BO228" i="5"/>
  <c r="BP228" i="5"/>
  <c r="BQ228" i="5"/>
  <c r="BR228" i="5"/>
  <c r="BS228" i="5"/>
  <c r="BT228" i="5"/>
  <c r="BU228" i="5"/>
  <c r="BV228" i="5"/>
  <c r="BW228" i="5"/>
  <c r="BX228" i="5"/>
  <c r="BY228" i="5"/>
  <c r="BZ228" i="5"/>
  <c r="CA228" i="5"/>
  <c r="CB228" i="5"/>
  <c r="CC228" i="5"/>
  <c r="CD228" i="5"/>
  <c r="CE228" i="5"/>
  <c r="CF228" i="5"/>
  <c r="CG228" i="5"/>
  <c r="CH228" i="5"/>
  <c r="CI228" i="5"/>
  <c r="CJ228" i="5"/>
  <c r="CK228" i="5"/>
  <c r="CL228" i="5"/>
  <c r="CM228" i="5"/>
  <c r="CN228" i="5"/>
  <c r="CO228" i="5"/>
  <c r="CP228" i="5"/>
  <c r="CQ228" i="5"/>
  <c r="CR228" i="5"/>
  <c r="CS228" i="5"/>
  <c r="CT228" i="5"/>
  <c r="CU228" i="5"/>
  <c r="CV228" i="5"/>
  <c r="E229" i="5"/>
  <c r="F229" i="5"/>
  <c r="G229" i="5"/>
  <c r="H229" i="5"/>
  <c r="I229" i="5"/>
  <c r="J229" i="5"/>
  <c r="K229" i="5"/>
  <c r="L229" i="5"/>
  <c r="M229" i="5"/>
  <c r="N229" i="5"/>
  <c r="O229" i="5"/>
  <c r="P229" i="5"/>
  <c r="Q229" i="5"/>
  <c r="R229" i="5"/>
  <c r="S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AG229" i="5"/>
  <c r="AH229" i="5"/>
  <c r="AI229" i="5"/>
  <c r="AJ229" i="5"/>
  <c r="AK229" i="5"/>
  <c r="AL229" i="5"/>
  <c r="AM229" i="5"/>
  <c r="AN229" i="5"/>
  <c r="AO229" i="5"/>
  <c r="AP229" i="5"/>
  <c r="AQ229" i="5"/>
  <c r="AR229" i="5"/>
  <c r="AS229" i="5"/>
  <c r="AT229" i="5"/>
  <c r="AU229" i="5"/>
  <c r="AV229" i="5"/>
  <c r="AW229" i="5"/>
  <c r="AX229" i="5"/>
  <c r="AY229" i="5"/>
  <c r="AZ229" i="5"/>
  <c r="BA229" i="5"/>
  <c r="BB229" i="5"/>
  <c r="BC229" i="5"/>
  <c r="BD229" i="5"/>
  <c r="BE229" i="5"/>
  <c r="BF229" i="5"/>
  <c r="BG229" i="5"/>
  <c r="BH229" i="5"/>
  <c r="BI229" i="5"/>
  <c r="BJ229" i="5"/>
  <c r="BK229" i="5"/>
  <c r="BL229" i="5"/>
  <c r="BM229" i="5"/>
  <c r="BN229" i="5"/>
  <c r="BO229" i="5"/>
  <c r="BP229" i="5"/>
  <c r="BQ229" i="5"/>
  <c r="BR229" i="5"/>
  <c r="BS229" i="5"/>
  <c r="BT229" i="5"/>
  <c r="BU229" i="5"/>
  <c r="BV229" i="5"/>
  <c r="BW229" i="5"/>
  <c r="BX229" i="5"/>
  <c r="BY229" i="5"/>
  <c r="BZ229" i="5"/>
  <c r="CA229" i="5"/>
  <c r="CB229" i="5"/>
  <c r="CC229" i="5"/>
  <c r="CD229" i="5"/>
  <c r="CE229" i="5"/>
  <c r="CF229" i="5"/>
  <c r="CG229" i="5"/>
  <c r="CH229" i="5"/>
  <c r="CI229" i="5"/>
  <c r="CJ229" i="5"/>
  <c r="CK229" i="5"/>
  <c r="CL229" i="5"/>
  <c r="CM229" i="5"/>
  <c r="CN229" i="5"/>
  <c r="CO229" i="5"/>
  <c r="CP229" i="5"/>
  <c r="CQ229" i="5"/>
  <c r="CR229" i="5"/>
  <c r="CS229" i="5"/>
  <c r="CT229" i="5"/>
  <c r="CU229" i="5"/>
  <c r="CV229" i="5"/>
  <c r="E230" i="5"/>
  <c r="F230" i="5"/>
  <c r="G230" i="5"/>
  <c r="H230" i="5"/>
  <c r="I230" i="5"/>
  <c r="J230" i="5"/>
  <c r="K230" i="5"/>
  <c r="L230" i="5"/>
  <c r="M230" i="5"/>
  <c r="N230" i="5"/>
  <c r="O230" i="5"/>
  <c r="P230" i="5"/>
  <c r="Q230" i="5"/>
  <c r="R230" i="5"/>
  <c r="S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H230" i="5"/>
  <c r="AI230" i="5"/>
  <c r="AJ230" i="5"/>
  <c r="AK230" i="5"/>
  <c r="AL230" i="5"/>
  <c r="AM230" i="5"/>
  <c r="AN230" i="5"/>
  <c r="AO230" i="5"/>
  <c r="AP230" i="5"/>
  <c r="AQ230" i="5"/>
  <c r="AR230" i="5"/>
  <c r="AS230" i="5"/>
  <c r="AT230" i="5"/>
  <c r="AU230" i="5"/>
  <c r="AV230" i="5"/>
  <c r="AW230" i="5"/>
  <c r="AX230" i="5"/>
  <c r="AY230" i="5"/>
  <c r="AZ230" i="5"/>
  <c r="BA230" i="5"/>
  <c r="BB230" i="5"/>
  <c r="BC230" i="5"/>
  <c r="BD230" i="5"/>
  <c r="BE230" i="5"/>
  <c r="BF230" i="5"/>
  <c r="BG230" i="5"/>
  <c r="BH230" i="5"/>
  <c r="BI230" i="5"/>
  <c r="BJ230" i="5"/>
  <c r="BK230" i="5"/>
  <c r="BL230" i="5"/>
  <c r="BM230" i="5"/>
  <c r="BN230" i="5"/>
  <c r="BO230" i="5"/>
  <c r="BP230" i="5"/>
  <c r="BQ230" i="5"/>
  <c r="BR230" i="5"/>
  <c r="BS230" i="5"/>
  <c r="BT230" i="5"/>
  <c r="BU230" i="5"/>
  <c r="BV230" i="5"/>
  <c r="BW230" i="5"/>
  <c r="BX230" i="5"/>
  <c r="BY230" i="5"/>
  <c r="BZ230" i="5"/>
  <c r="CA230" i="5"/>
  <c r="CB230" i="5"/>
  <c r="CC230" i="5"/>
  <c r="CD230" i="5"/>
  <c r="CE230" i="5"/>
  <c r="CF230" i="5"/>
  <c r="CG230" i="5"/>
  <c r="CH230" i="5"/>
  <c r="CI230" i="5"/>
  <c r="CJ230" i="5"/>
  <c r="CK230" i="5"/>
  <c r="CL230" i="5"/>
  <c r="CM230" i="5"/>
  <c r="CN230" i="5"/>
  <c r="CO230" i="5"/>
  <c r="CP230" i="5"/>
  <c r="CQ230" i="5"/>
  <c r="CR230" i="5"/>
  <c r="CS230" i="5"/>
  <c r="CT230" i="5"/>
  <c r="CU230" i="5"/>
  <c r="CV230" i="5"/>
  <c r="E231" i="5"/>
  <c r="F231" i="5"/>
  <c r="G231" i="5"/>
  <c r="H231" i="5"/>
  <c r="I231" i="5"/>
  <c r="J231" i="5"/>
  <c r="K231" i="5"/>
  <c r="L231" i="5"/>
  <c r="M231" i="5"/>
  <c r="N231" i="5"/>
  <c r="O231" i="5"/>
  <c r="P231" i="5"/>
  <c r="Q231" i="5"/>
  <c r="R231" i="5"/>
  <c r="S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AG231" i="5"/>
  <c r="AH231" i="5"/>
  <c r="AI231" i="5"/>
  <c r="AJ231" i="5"/>
  <c r="AK231" i="5"/>
  <c r="AL231" i="5"/>
  <c r="AM231" i="5"/>
  <c r="AN231" i="5"/>
  <c r="AO231" i="5"/>
  <c r="AP231" i="5"/>
  <c r="AQ231" i="5"/>
  <c r="AR231" i="5"/>
  <c r="AS231" i="5"/>
  <c r="AT231" i="5"/>
  <c r="AU231" i="5"/>
  <c r="AV231" i="5"/>
  <c r="AW231" i="5"/>
  <c r="AX231" i="5"/>
  <c r="AY231" i="5"/>
  <c r="AZ231" i="5"/>
  <c r="BA231" i="5"/>
  <c r="BB231" i="5"/>
  <c r="BC231" i="5"/>
  <c r="BD231" i="5"/>
  <c r="BE231" i="5"/>
  <c r="BF231" i="5"/>
  <c r="BG231" i="5"/>
  <c r="BH231" i="5"/>
  <c r="BI231" i="5"/>
  <c r="BJ231" i="5"/>
  <c r="BK231" i="5"/>
  <c r="BL231" i="5"/>
  <c r="BM231" i="5"/>
  <c r="BN231" i="5"/>
  <c r="BO231" i="5"/>
  <c r="BP231" i="5"/>
  <c r="BQ231" i="5"/>
  <c r="BR231" i="5"/>
  <c r="BS231" i="5"/>
  <c r="BT231" i="5"/>
  <c r="BU231" i="5"/>
  <c r="BV231" i="5"/>
  <c r="BW231" i="5"/>
  <c r="BX231" i="5"/>
  <c r="BY231" i="5"/>
  <c r="BZ231" i="5"/>
  <c r="CA231" i="5"/>
  <c r="CB231" i="5"/>
  <c r="CC231" i="5"/>
  <c r="CD231" i="5"/>
  <c r="CE231" i="5"/>
  <c r="CF231" i="5"/>
  <c r="CG231" i="5"/>
  <c r="CH231" i="5"/>
  <c r="CI231" i="5"/>
  <c r="CJ231" i="5"/>
  <c r="CK231" i="5"/>
  <c r="CL231" i="5"/>
  <c r="CM231" i="5"/>
  <c r="CN231" i="5"/>
  <c r="CO231" i="5"/>
  <c r="CP231" i="5"/>
  <c r="CQ231" i="5"/>
  <c r="CR231" i="5"/>
  <c r="CS231" i="5"/>
  <c r="CT231" i="5"/>
  <c r="CU231" i="5"/>
  <c r="CV231" i="5"/>
  <c r="E232" i="5"/>
  <c r="F232" i="5"/>
  <c r="G232" i="5"/>
  <c r="H232" i="5"/>
  <c r="I232" i="5"/>
  <c r="J232" i="5"/>
  <c r="K232" i="5"/>
  <c r="L232" i="5"/>
  <c r="M232" i="5"/>
  <c r="N232" i="5"/>
  <c r="O232" i="5"/>
  <c r="P232" i="5"/>
  <c r="Q232" i="5"/>
  <c r="R232" i="5"/>
  <c r="S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AJ232" i="5"/>
  <c r="AK232" i="5"/>
  <c r="AL232" i="5"/>
  <c r="AM232" i="5"/>
  <c r="AN232" i="5"/>
  <c r="AO232" i="5"/>
  <c r="AP232" i="5"/>
  <c r="AQ232" i="5"/>
  <c r="AR232" i="5"/>
  <c r="AS232" i="5"/>
  <c r="AT232" i="5"/>
  <c r="AU232" i="5"/>
  <c r="AV232" i="5"/>
  <c r="AW232" i="5"/>
  <c r="AX232" i="5"/>
  <c r="AY232" i="5"/>
  <c r="AZ232" i="5"/>
  <c r="BA232" i="5"/>
  <c r="BB232" i="5"/>
  <c r="BC232" i="5"/>
  <c r="BD232" i="5"/>
  <c r="BE232" i="5"/>
  <c r="BF232" i="5"/>
  <c r="BG232" i="5"/>
  <c r="BH232" i="5"/>
  <c r="BI232" i="5"/>
  <c r="BJ232" i="5"/>
  <c r="BK232" i="5"/>
  <c r="BL232" i="5"/>
  <c r="BM232" i="5"/>
  <c r="BN232" i="5"/>
  <c r="BO232" i="5"/>
  <c r="BP232" i="5"/>
  <c r="BQ232" i="5"/>
  <c r="BR232" i="5"/>
  <c r="BS232" i="5"/>
  <c r="BT232" i="5"/>
  <c r="BU232" i="5"/>
  <c r="BV232" i="5"/>
  <c r="BW232" i="5"/>
  <c r="BX232" i="5"/>
  <c r="BY232" i="5"/>
  <c r="BZ232" i="5"/>
  <c r="CA232" i="5"/>
  <c r="CB232" i="5"/>
  <c r="CC232" i="5"/>
  <c r="CD232" i="5"/>
  <c r="CE232" i="5"/>
  <c r="CF232" i="5"/>
  <c r="CG232" i="5"/>
  <c r="CH232" i="5"/>
  <c r="CI232" i="5"/>
  <c r="CJ232" i="5"/>
  <c r="CK232" i="5"/>
  <c r="CL232" i="5"/>
  <c r="CM232" i="5"/>
  <c r="CN232" i="5"/>
  <c r="CO232" i="5"/>
  <c r="CP232" i="5"/>
  <c r="CQ232" i="5"/>
  <c r="CR232" i="5"/>
  <c r="CS232" i="5"/>
  <c r="CT232" i="5"/>
  <c r="CU232" i="5"/>
  <c r="CV232" i="5"/>
  <c r="E233" i="5"/>
  <c r="F233" i="5"/>
  <c r="G233" i="5"/>
  <c r="H233" i="5"/>
  <c r="I233" i="5"/>
  <c r="J233" i="5"/>
  <c r="K233" i="5"/>
  <c r="L233" i="5"/>
  <c r="M233" i="5"/>
  <c r="N233" i="5"/>
  <c r="O233" i="5"/>
  <c r="P233" i="5"/>
  <c r="Q233" i="5"/>
  <c r="R233" i="5"/>
  <c r="S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AG233" i="5"/>
  <c r="AH233" i="5"/>
  <c r="AI233" i="5"/>
  <c r="AJ233" i="5"/>
  <c r="AK233" i="5"/>
  <c r="AL233" i="5"/>
  <c r="AM233" i="5"/>
  <c r="AN233" i="5"/>
  <c r="AO233" i="5"/>
  <c r="AP233" i="5"/>
  <c r="AQ233" i="5"/>
  <c r="AR233" i="5"/>
  <c r="AS233" i="5"/>
  <c r="AT233" i="5"/>
  <c r="AU233" i="5"/>
  <c r="AV233" i="5"/>
  <c r="AW233" i="5"/>
  <c r="AX233" i="5"/>
  <c r="AY233" i="5"/>
  <c r="AZ233" i="5"/>
  <c r="BA233" i="5"/>
  <c r="BB233" i="5"/>
  <c r="BC233" i="5"/>
  <c r="BD233" i="5"/>
  <c r="BE233" i="5"/>
  <c r="BF233" i="5"/>
  <c r="BG233" i="5"/>
  <c r="BH233" i="5"/>
  <c r="BI233" i="5"/>
  <c r="BJ233" i="5"/>
  <c r="BK233" i="5"/>
  <c r="BL233" i="5"/>
  <c r="BM233" i="5"/>
  <c r="BN233" i="5"/>
  <c r="BO233" i="5"/>
  <c r="BP233" i="5"/>
  <c r="BQ233" i="5"/>
  <c r="BR233" i="5"/>
  <c r="BS233" i="5"/>
  <c r="BT233" i="5"/>
  <c r="BU233" i="5"/>
  <c r="BV233" i="5"/>
  <c r="BW233" i="5"/>
  <c r="BX233" i="5"/>
  <c r="BY233" i="5"/>
  <c r="BZ233" i="5"/>
  <c r="CA233" i="5"/>
  <c r="CB233" i="5"/>
  <c r="CC233" i="5"/>
  <c r="CD233" i="5"/>
  <c r="CE233" i="5"/>
  <c r="CF233" i="5"/>
  <c r="CG233" i="5"/>
  <c r="CH233" i="5"/>
  <c r="CI233" i="5"/>
  <c r="CJ233" i="5"/>
  <c r="CK233" i="5"/>
  <c r="CL233" i="5"/>
  <c r="CM233" i="5"/>
  <c r="CN233" i="5"/>
  <c r="CO233" i="5"/>
  <c r="CP233" i="5"/>
  <c r="CQ233" i="5"/>
  <c r="CR233" i="5"/>
  <c r="CS233" i="5"/>
  <c r="CT233" i="5"/>
  <c r="CU233" i="5"/>
  <c r="CV233" i="5"/>
  <c r="E234" i="5"/>
  <c r="F234" i="5"/>
  <c r="G234" i="5"/>
  <c r="H234" i="5"/>
  <c r="I234" i="5"/>
  <c r="J234" i="5"/>
  <c r="K234" i="5"/>
  <c r="L234" i="5"/>
  <c r="M234" i="5"/>
  <c r="N234" i="5"/>
  <c r="O234" i="5"/>
  <c r="P234" i="5"/>
  <c r="Q234" i="5"/>
  <c r="R234" i="5"/>
  <c r="S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H234" i="5"/>
  <c r="AI234" i="5"/>
  <c r="AJ234" i="5"/>
  <c r="AK234" i="5"/>
  <c r="AL234" i="5"/>
  <c r="AM234" i="5"/>
  <c r="AN234" i="5"/>
  <c r="AO234" i="5"/>
  <c r="AP234" i="5"/>
  <c r="AQ234" i="5"/>
  <c r="AR234" i="5"/>
  <c r="AS234" i="5"/>
  <c r="AT234" i="5"/>
  <c r="AU234" i="5"/>
  <c r="AV234" i="5"/>
  <c r="AW234" i="5"/>
  <c r="AX234" i="5"/>
  <c r="AY234" i="5"/>
  <c r="AZ234" i="5"/>
  <c r="BA234" i="5"/>
  <c r="BB234" i="5"/>
  <c r="BC234" i="5"/>
  <c r="BD234" i="5"/>
  <c r="BE234" i="5"/>
  <c r="BF234" i="5"/>
  <c r="BG234" i="5"/>
  <c r="BH234" i="5"/>
  <c r="BI234" i="5"/>
  <c r="BJ234" i="5"/>
  <c r="BK234" i="5"/>
  <c r="BL234" i="5"/>
  <c r="BM234" i="5"/>
  <c r="BN234" i="5"/>
  <c r="BO234" i="5"/>
  <c r="BP234" i="5"/>
  <c r="BQ234" i="5"/>
  <c r="BR234" i="5"/>
  <c r="BS234" i="5"/>
  <c r="BT234" i="5"/>
  <c r="BU234" i="5"/>
  <c r="BV234" i="5"/>
  <c r="BW234" i="5"/>
  <c r="BX234" i="5"/>
  <c r="BY234" i="5"/>
  <c r="BZ234" i="5"/>
  <c r="CA234" i="5"/>
  <c r="CB234" i="5"/>
  <c r="CC234" i="5"/>
  <c r="CD234" i="5"/>
  <c r="CE234" i="5"/>
  <c r="CF234" i="5"/>
  <c r="CG234" i="5"/>
  <c r="CH234" i="5"/>
  <c r="CI234" i="5"/>
  <c r="CJ234" i="5"/>
  <c r="CK234" i="5"/>
  <c r="CL234" i="5"/>
  <c r="CM234" i="5"/>
  <c r="CN234" i="5"/>
  <c r="CO234" i="5"/>
  <c r="CP234" i="5"/>
  <c r="CQ234" i="5"/>
  <c r="CR234" i="5"/>
  <c r="CS234" i="5"/>
  <c r="CT234" i="5"/>
  <c r="CU234" i="5"/>
  <c r="CV234" i="5"/>
  <c r="E235" i="5"/>
  <c r="F235" i="5"/>
  <c r="G235" i="5"/>
  <c r="H235" i="5"/>
  <c r="I235" i="5"/>
  <c r="J235" i="5"/>
  <c r="K235" i="5"/>
  <c r="L235" i="5"/>
  <c r="M235" i="5"/>
  <c r="N235" i="5"/>
  <c r="O235" i="5"/>
  <c r="P235" i="5"/>
  <c r="Q235" i="5"/>
  <c r="R235" i="5"/>
  <c r="S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AG235" i="5"/>
  <c r="AH235" i="5"/>
  <c r="AI235" i="5"/>
  <c r="AJ235" i="5"/>
  <c r="AK235" i="5"/>
  <c r="AL235" i="5"/>
  <c r="AM235" i="5"/>
  <c r="AN235" i="5"/>
  <c r="AO235" i="5"/>
  <c r="AP235" i="5"/>
  <c r="AQ235" i="5"/>
  <c r="AR235" i="5"/>
  <c r="AS235" i="5"/>
  <c r="AT235" i="5"/>
  <c r="AU235" i="5"/>
  <c r="AV235" i="5"/>
  <c r="AW235" i="5"/>
  <c r="AX235" i="5"/>
  <c r="AY235" i="5"/>
  <c r="AZ235" i="5"/>
  <c r="BA235" i="5"/>
  <c r="BB235" i="5"/>
  <c r="BC235" i="5"/>
  <c r="BD235" i="5"/>
  <c r="BE235" i="5"/>
  <c r="BF235" i="5"/>
  <c r="BG235" i="5"/>
  <c r="BH235" i="5"/>
  <c r="BI235" i="5"/>
  <c r="BJ235" i="5"/>
  <c r="BK235" i="5"/>
  <c r="BL235" i="5"/>
  <c r="BM235" i="5"/>
  <c r="BN235" i="5"/>
  <c r="BO235" i="5"/>
  <c r="BP235" i="5"/>
  <c r="BQ235" i="5"/>
  <c r="BR235" i="5"/>
  <c r="BS235" i="5"/>
  <c r="BT235" i="5"/>
  <c r="BU235" i="5"/>
  <c r="BV235" i="5"/>
  <c r="BW235" i="5"/>
  <c r="BX235" i="5"/>
  <c r="BY235" i="5"/>
  <c r="BZ235" i="5"/>
  <c r="CA235" i="5"/>
  <c r="CB235" i="5"/>
  <c r="CC235" i="5"/>
  <c r="CD235" i="5"/>
  <c r="CE235" i="5"/>
  <c r="CF235" i="5"/>
  <c r="CG235" i="5"/>
  <c r="CH235" i="5"/>
  <c r="CI235" i="5"/>
  <c r="CJ235" i="5"/>
  <c r="CK235" i="5"/>
  <c r="CL235" i="5"/>
  <c r="CM235" i="5"/>
  <c r="CN235" i="5"/>
  <c r="CO235" i="5"/>
  <c r="CP235" i="5"/>
  <c r="CQ235" i="5"/>
  <c r="CR235" i="5"/>
  <c r="CS235" i="5"/>
  <c r="CT235" i="5"/>
  <c r="CU235" i="5"/>
  <c r="CV235" i="5"/>
  <c r="E236" i="5"/>
  <c r="F236" i="5"/>
  <c r="G236" i="5"/>
  <c r="H236" i="5"/>
  <c r="I236" i="5"/>
  <c r="J236" i="5"/>
  <c r="K236" i="5"/>
  <c r="L236" i="5"/>
  <c r="M236" i="5"/>
  <c r="N236" i="5"/>
  <c r="O236" i="5"/>
  <c r="P236" i="5"/>
  <c r="Q236" i="5"/>
  <c r="R236" i="5"/>
  <c r="S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H236" i="5"/>
  <c r="AI236" i="5"/>
  <c r="AJ236" i="5"/>
  <c r="AK236" i="5"/>
  <c r="AL236" i="5"/>
  <c r="AM236" i="5"/>
  <c r="AN236" i="5"/>
  <c r="AO236" i="5"/>
  <c r="AP236" i="5"/>
  <c r="AQ236" i="5"/>
  <c r="AR236" i="5"/>
  <c r="AS236" i="5"/>
  <c r="AT236" i="5"/>
  <c r="AU236" i="5"/>
  <c r="AV236" i="5"/>
  <c r="AW236" i="5"/>
  <c r="AX236" i="5"/>
  <c r="AY236" i="5"/>
  <c r="AZ236" i="5"/>
  <c r="BA236" i="5"/>
  <c r="BB236" i="5"/>
  <c r="BC236" i="5"/>
  <c r="BD236" i="5"/>
  <c r="BE236" i="5"/>
  <c r="BF236" i="5"/>
  <c r="BG236" i="5"/>
  <c r="BH236" i="5"/>
  <c r="BI236" i="5"/>
  <c r="BJ236" i="5"/>
  <c r="BK236" i="5"/>
  <c r="BL236" i="5"/>
  <c r="BM236" i="5"/>
  <c r="BN236" i="5"/>
  <c r="BO236" i="5"/>
  <c r="BP236" i="5"/>
  <c r="BQ236" i="5"/>
  <c r="BR236" i="5"/>
  <c r="BS236" i="5"/>
  <c r="BT236" i="5"/>
  <c r="BU236" i="5"/>
  <c r="BV236" i="5"/>
  <c r="BW236" i="5"/>
  <c r="BX236" i="5"/>
  <c r="BY236" i="5"/>
  <c r="BZ236" i="5"/>
  <c r="CA236" i="5"/>
  <c r="CB236" i="5"/>
  <c r="CC236" i="5"/>
  <c r="CD236" i="5"/>
  <c r="CE236" i="5"/>
  <c r="CF236" i="5"/>
  <c r="CG236" i="5"/>
  <c r="CH236" i="5"/>
  <c r="CI236" i="5"/>
  <c r="CJ236" i="5"/>
  <c r="CK236" i="5"/>
  <c r="CL236" i="5"/>
  <c r="CM236" i="5"/>
  <c r="CN236" i="5"/>
  <c r="CO236" i="5"/>
  <c r="CP236" i="5"/>
  <c r="CQ236" i="5"/>
  <c r="CR236" i="5"/>
  <c r="CS236" i="5"/>
  <c r="CT236" i="5"/>
  <c r="CU236" i="5"/>
  <c r="CV236" i="5"/>
  <c r="E237" i="5"/>
  <c r="F237" i="5"/>
  <c r="G237" i="5"/>
  <c r="H237" i="5"/>
  <c r="I237" i="5"/>
  <c r="J237" i="5"/>
  <c r="K237" i="5"/>
  <c r="L237" i="5"/>
  <c r="M237" i="5"/>
  <c r="N237" i="5"/>
  <c r="O237" i="5"/>
  <c r="P237" i="5"/>
  <c r="Q237" i="5"/>
  <c r="R237" i="5"/>
  <c r="S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AG237" i="5"/>
  <c r="AH237" i="5"/>
  <c r="AI237" i="5"/>
  <c r="AJ237" i="5"/>
  <c r="AK237" i="5"/>
  <c r="AL237" i="5"/>
  <c r="AM237" i="5"/>
  <c r="AN237" i="5"/>
  <c r="AO237" i="5"/>
  <c r="AP237" i="5"/>
  <c r="AQ237" i="5"/>
  <c r="AR237" i="5"/>
  <c r="AS237" i="5"/>
  <c r="AT237" i="5"/>
  <c r="AU237" i="5"/>
  <c r="AV237" i="5"/>
  <c r="AW237" i="5"/>
  <c r="AX237" i="5"/>
  <c r="AY237" i="5"/>
  <c r="AZ237" i="5"/>
  <c r="BA237" i="5"/>
  <c r="BB237" i="5"/>
  <c r="BC237" i="5"/>
  <c r="BD237" i="5"/>
  <c r="BE237" i="5"/>
  <c r="BF237" i="5"/>
  <c r="BG237" i="5"/>
  <c r="BH237" i="5"/>
  <c r="BI237" i="5"/>
  <c r="BJ237" i="5"/>
  <c r="BK237" i="5"/>
  <c r="BL237" i="5"/>
  <c r="BM237" i="5"/>
  <c r="BN237" i="5"/>
  <c r="BO237" i="5"/>
  <c r="BP237" i="5"/>
  <c r="BQ237" i="5"/>
  <c r="BR237" i="5"/>
  <c r="BS237" i="5"/>
  <c r="BT237" i="5"/>
  <c r="BU237" i="5"/>
  <c r="BV237" i="5"/>
  <c r="BW237" i="5"/>
  <c r="BX237" i="5"/>
  <c r="BY237" i="5"/>
  <c r="BZ237" i="5"/>
  <c r="CA237" i="5"/>
  <c r="CB237" i="5"/>
  <c r="CC237" i="5"/>
  <c r="CD237" i="5"/>
  <c r="CE237" i="5"/>
  <c r="CF237" i="5"/>
  <c r="CG237" i="5"/>
  <c r="CH237" i="5"/>
  <c r="CI237" i="5"/>
  <c r="CJ237" i="5"/>
  <c r="CK237" i="5"/>
  <c r="CL237" i="5"/>
  <c r="CM237" i="5"/>
  <c r="CN237" i="5"/>
  <c r="CO237" i="5"/>
  <c r="CP237" i="5"/>
  <c r="CQ237" i="5"/>
  <c r="CR237" i="5"/>
  <c r="CS237" i="5"/>
  <c r="CT237" i="5"/>
  <c r="CU237" i="5"/>
  <c r="CV237" i="5"/>
  <c r="E238" i="5"/>
  <c r="F238" i="5"/>
  <c r="G238" i="5"/>
  <c r="H238" i="5"/>
  <c r="I238" i="5"/>
  <c r="J238" i="5"/>
  <c r="K238" i="5"/>
  <c r="L238" i="5"/>
  <c r="M238" i="5"/>
  <c r="N238" i="5"/>
  <c r="O238" i="5"/>
  <c r="P238" i="5"/>
  <c r="Q238" i="5"/>
  <c r="R238" i="5"/>
  <c r="S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H238" i="5"/>
  <c r="AI238" i="5"/>
  <c r="AJ238" i="5"/>
  <c r="AK238" i="5"/>
  <c r="AL238" i="5"/>
  <c r="AM238" i="5"/>
  <c r="AN238" i="5"/>
  <c r="AO238" i="5"/>
  <c r="AP238" i="5"/>
  <c r="AQ238" i="5"/>
  <c r="AR238" i="5"/>
  <c r="AS238" i="5"/>
  <c r="AT238" i="5"/>
  <c r="AU238" i="5"/>
  <c r="AV238" i="5"/>
  <c r="AW238" i="5"/>
  <c r="AX238" i="5"/>
  <c r="AY238" i="5"/>
  <c r="AZ238" i="5"/>
  <c r="BA238" i="5"/>
  <c r="BB238" i="5"/>
  <c r="BC238" i="5"/>
  <c r="BD238" i="5"/>
  <c r="BE238" i="5"/>
  <c r="BF238" i="5"/>
  <c r="BG238" i="5"/>
  <c r="BH238" i="5"/>
  <c r="BI238" i="5"/>
  <c r="BJ238" i="5"/>
  <c r="BK238" i="5"/>
  <c r="BL238" i="5"/>
  <c r="BM238" i="5"/>
  <c r="BN238" i="5"/>
  <c r="BO238" i="5"/>
  <c r="BP238" i="5"/>
  <c r="BQ238" i="5"/>
  <c r="BR238" i="5"/>
  <c r="BS238" i="5"/>
  <c r="BT238" i="5"/>
  <c r="BU238" i="5"/>
  <c r="BV238" i="5"/>
  <c r="BW238" i="5"/>
  <c r="BX238" i="5"/>
  <c r="BY238" i="5"/>
  <c r="BZ238" i="5"/>
  <c r="CA238" i="5"/>
  <c r="CB238" i="5"/>
  <c r="CC238" i="5"/>
  <c r="CD238" i="5"/>
  <c r="CE238" i="5"/>
  <c r="CF238" i="5"/>
  <c r="CG238" i="5"/>
  <c r="CH238" i="5"/>
  <c r="CI238" i="5"/>
  <c r="CJ238" i="5"/>
  <c r="CK238" i="5"/>
  <c r="CL238" i="5"/>
  <c r="CM238" i="5"/>
  <c r="CN238" i="5"/>
  <c r="CO238" i="5"/>
  <c r="CP238" i="5"/>
  <c r="CQ238" i="5"/>
  <c r="CR238" i="5"/>
  <c r="CS238" i="5"/>
  <c r="CT238" i="5"/>
  <c r="CU238" i="5"/>
  <c r="CV238" i="5"/>
  <c r="E239" i="5"/>
  <c r="F239" i="5"/>
  <c r="G239" i="5"/>
  <c r="H239" i="5"/>
  <c r="I239" i="5"/>
  <c r="J239" i="5"/>
  <c r="K239" i="5"/>
  <c r="L239" i="5"/>
  <c r="M239" i="5"/>
  <c r="N239" i="5"/>
  <c r="O239" i="5"/>
  <c r="P239" i="5"/>
  <c r="Q239" i="5"/>
  <c r="R239" i="5"/>
  <c r="S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AG239" i="5"/>
  <c r="AH239" i="5"/>
  <c r="AI239" i="5"/>
  <c r="AJ239" i="5"/>
  <c r="AK239" i="5"/>
  <c r="AL239" i="5"/>
  <c r="AM239" i="5"/>
  <c r="AN239" i="5"/>
  <c r="AO239" i="5"/>
  <c r="AP239" i="5"/>
  <c r="AQ239" i="5"/>
  <c r="AR239" i="5"/>
  <c r="AS239" i="5"/>
  <c r="AT239" i="5"/>
  <c r="AU239" i="5"/>
  <c r="AV239" i="5"/>
  <c r="AW239" i="5"/>
  <c r="AX239" i="5"/>
  <c r="AY239" i="5"/>
  <c r="AZ239" i="5"/>
  <c r="BA239" i="5"/>
  <c r="BB239" i="5"/>
  <c r="BC239" i="5"/>
  <c r="BD239" i="5"/>
  <c r="BE239" i="5"/>
  <c r="BF239" i="5"/>
  <c r="BG239" i="5"/>
  <c r="BH239" i="5"/>
  <c r="BI239" i="5"/>
  <c r="BJ239" i="5"/>
  <c r="BK239" i="5"/>
  <c r="BL239" i="5"/>
  <c r="BM239" i="5"/>
  <c r="BN239" i="5"/>
  <c r="BO239" i="5"/>
  <c r="BP239" i="5"/>
  <c r="BQ239" i="5"/>
  <c r="BR239" i="5"/>
  <c r="BS239" i="5"/>
  <c r="BT239" i="5"/>
  <c r="BU239" i="5"/>
  <c r="BV239" i="5"/>
  <c r="BW239" i="5"/>
  <c r="BX239" i="5"/>
  <c r="BY239" i="5"/>
  <c r="BZ239" i="5"/>
  <c r="CA239" i="5"/>
  <c r="CB239" i="5"/>
  <c r="CC239" i="5"/>
  <c r="CD239" i="5"/>
  <c r="CE239" i="5"/>
  <c r="CF239" i="5"/>
  <c r="CG239" i="5"/>
  <c r="CH239" i="5"/>
  <c r="CI239" i="5"/>
  <c r="CJ239" i="5"/>
  <c r="CK239" i="5"/>
  <c r="CL239" i="5"/>
  <c r="CM239" i="5"/>
  <c r="CN239" i="5"/>
  <c r="CO239" i="5"/>
  <c r="CP239" i="5"/>
  <c r="CQ239" i="5"/>
  <c r="CR239" i="5"/>
  <c r="CS239" i="5"/>
  <c r="CT239" i="5"/>
  <c r="CU239" i="5"/>
  <c r="CV239" i="5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S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AJ240" i="5"/>
  <c r="AK240" i="5"/>
  <c r="AL240" i="5"/>
  <c r="AM240" i="5"/>
  <c r="AN240" i="5"/>
  <c r="AO240" i="5"/>
  <c r="AP240" i="5"/>
  <c r="AQ240" i="5"/>
  <c r="AR240" i="5"/>
  <c r="AS240" i="5"/>
  <c r="AT240" i="5"/>
  <c r="AU240" i="5"/>
  <c r="AV240" i="5"/>
  <c r="AW240" i="5"/>
  <c r="AX240" i="5"/>
  <c r="AY240" i="5"/>
  <c r="AZ240" i="5"/>
  <c r="BA240" i="5"/>
  <c r="BB240" i="5"/>
  <c r="BC240" i="5"/>
  <c r="BD240" i="5"/>
  <c r="BE240" i="5"/>
  <c r="BF240" i="5"/>
  <c r="BG240" i="5"/>
  <c r="BH240" i="5"/>
  <c r="BI240" i="5"/>
  <c r="BJ240" i="5"/>
  <c r="BK240" i="5"/>
  <c r="BL240" i="5"/>
  <c r="BM240" i="5"/>
  <c r="BN240" i="5"/>
  <c r="BO240" i="5"/>
  <c r="BP240" i="5"/>
  <c r="BQ240" i="5"/>
  <c r="BR240" i="5"/>
  <c r="BS240" i="5"/>
  <c r="BT240" i="5"/>
  <c r="BU240" i="5"/>
  <c r="BV240" i="5"/>
  <c r="BW240" i="5"/>
  <c r="BX240" i="5"/>
  <c r="BY240" i="5"/>
  <c r="BZ240" i="5"/>
  <c r="CA240" i="5"/>
  <c r="CB240" i="5"/>
  <c r="CC240" i="5"/>
  <c r="CD240" i="5"/>
  <c r="CE240" i="5"/>
  <c r="CF240" i="5"/>
  <c r="CG240" i="5"/>
  <c r="CH240" i="5"/>
  <c r="CI240" i="5"/>
  <c r="CJ240" i="5"/>
  <c r="CK240" i="5"/>
  <c r="CL240" i="5"/>
  <c r="CM240" i="5"/>
  <c r="CN240" i="5"/>
  <c r="CO240" i="5"/>
  <c r="CP240" i="5"/>
  <c r="CQ240" i="5"/>
  <c r="CR240" i="5"/>
  <c r="CS240" i="5"/>
  <c r="CT240" i="5"/>
  <c r="CU240" i="5"/>
  <c r="CV240" i="5"/>
  <c r="E241" i="5"/>
  <c r="F241" i="5"/>
  <c r="G241" i="5"/>
  <c r="H241" i="5"/>
  <c r="I241" i="5"/>
  <c r="J241" i="5"/>
  <c r="K241" i="5"/>
  <c r="L241" i="5"/>
  <c r="M241" i="5"/>
  <c r="N241" i="5"/>
  <c r="O241" i="5"/>
  <c r="P241" i="5"/>
  <c r="Q241" i="5"/>
  <c r="R241" i="5"/>
  <c r="S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AG241" i="5"/>
  <c r="AH241" i="5"/>
  <c r="AI241" i="5"/>
  <c r="AJ241" i="5"/>
  <c r="AK241" i="5"/>
  <c r="AL241" i="5"/>
  <c r="AM241" i="5"/>
  <c r="AN241" i="5"/>
  <c r="AO241" i="5"/>
  <c r="AP241" i="5"/>
  <c r="AQ241" i="5"/>
  <c r="AR241" i="5"/>
  <c r="AS241" i="5"/>
  <c r="AT241" i="5"/>
  <c r="AU241" i="5"/>
  <c r="AV241" i="5"/>
  <c r="AW241" i="5"/>
  <c r="AX241" i="5"/>
  <c r="AY241" i="5"/>
  <c r="AZ241" i="5"/>
  <c r="BA241" i="5"/>
  <c r="BB241" i="5"/>
  <c r="BC241" i="5"/>
  <c r="BD241" i="5"/>
  <c r="BE241" i="5"/>
  <c r="BF241" i="5"/>
  <c r="BG241" i="5"/>
  <c r="BH241" i="5"/>
  <c r="BI241" i="5"/>
  <c r="BJ241" i="5"/>
  <c r="BK241" i="5"/>
  <c r="BL241" i="5"/>
  <c r="BM241" i="5"/>
  <c r="BN241" i="5"/>
  <c r="BO241" i="5"/>
  <c r="BP241" i="5"/>
  <c r="BQ241" i="5"/>
  <c r="BR241" i="5"/>
  <c r="BS241" i="5"/>
  <c r="BT241" i="5"/>
  <c r="BU241" i="5"/>
  <c r="BV241" i="5"/>
  <c r="BW241" i="5"/>
  <c r="BX241" i="5"/>
  <c r="BY241" i="5"/>
  <c r="BZ241" i="5"/>
  <c r="CA241" i="5"/>
  <c r="CB241" i="5"/>
  <c r="CC241" i="5"/>
  <c r="CD241" i="5"/>
  <c r="CE241" i="5"/>
  <c r="CF241" i="5"/>
  <c r="CG241" i="5"/>
  <c r="CH241" i="5"/>
  <c r="CI241" i="5"/>
  <c r="CJ241" i="5"/>
  <c r="CK241" i="5"/>
  <c r="CL241" i="5"/>
  <c r="CM241" i="5"/>
  <c r="CN241" i="5"/>
  <c r="CO241" i="5"/>
  <c r="CP241" i="5"/>
  <c r="CQ241" i="5"/>
  <c r="CR241" i="5"/>
  <c r="CS241" i="5"/>
  <c r="CT241" i="5"/>
  <c r="CU241" i="5"/>
  <c r="CV241" i="5"/>
  <c r="E242" i="5"/>
  <c r="F242" i="5"/>
  <c r="G242" i="5"/>
  <c r="H242" i="5"/>
  <c r="I242" i="5"/>
  <c r="J242" i="5"/>
  <c r="K242" i="5"/>
  <c r="L242" i="5"/>
  <c r="M242" i="5"/>
  <c r="N242" i="5"/>
  <c r="O242" i="5"/>
  <c r="P242" i="5"/>
  <c r="Q242" i="5"/>
  <c r="R242" i="5"/>
  <c r="S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H242" i="5"/>
  <c r="AI242" i="5"/>
  <c r="AJ242" i="5"/>
  <c r="AK242" i="5"/>
  <c r="AL242" i="5"/>
  <c r="AM242" i="5"/>
  <c r="AN242" i="5"/>
  <c r="AO242" i="5"/>
  <c r="AP242" i="5"/>
  <c r="AQ242" i="5"/>
  <c r="AR242" i="5"/>
  <c r="AS242" i="5"/>
  <c r="AT242" i="5"/>
  <c r="AU242" i="5"/>
  <c r="AV242" i="5"/>
  <c r="AW242" i="5"/>
  <c r="AX242" i="5"/>
  <c r="AY242" i="5"/>
  <c r="AZ242" i="5"/>
  <c r="BA242" i="5"/>
  <c r="BB242" i="5"/>
  <c r="BC242" i="5"/>
  <c r="BD242" i="5"/>
  <c r="BE242" i="5"/>
  <c r="BF242" i="5"/>
  <c r="BG242" i="5"/>
  <c r="BH242" i="5"/>
  <c r="BI242" i="5"/>
  <c r="BJ242" i="5"/>
  <c r="BK242" i="5"/>
  <c r="BL242" i="5"/>
  <c r="BM242" i="5"/>
  <c r="BN242" i="5"/>
  <c r="BO242" i="5"/>
  <c r="BP242" i="5"/>
  <c r="BQ242" i="5"/>
  <c r="BR242" i="5"/>
  <c r="BS242" i="5"/>
  <c r="BT242" i="5"/>
  <c r="BU242" i="5"/>
  <c r="BV242" i="5"/>
  <c r="BW242" i="5"/>
  <c r="BX242" i="5"/>
  <c r="BY242" i="5"/>
  <c r="BZ242" i="5"/>
  <c r="CA242" i="5"/>
  <c r="CB242" i="5"/>
  <c r="CC242" i="5"/>
  <c r="CD242" i="5"/>
  <c r="CE242" i="5"/>
  <c r="CF242" i="5"/>
  <c r="CG242" i="5"/>
  <c r="CH242" i="5"/>
  <c r="CI242" i="5"/>
  <c r="CJ242" i="5"/>
  <c r="CK242" i="5"/>
  <c r="CL242" i="5"/>
  <c r="CM242" i="5"/>
  <c r="CN242" i="5"/>
  <c r="CO242" i="5"/>
  <c r="CP242" i="5"/>
  <c r="CQ242" i="5"/>
  <c r="CR242" i="5"/>
  <c r="CS242" i="5"/>
  <c r="CT242" i="5"/>
  <c r="CU242" i="5"/>
  <c r="CV242" i="5"/>
  <c r="E243" i="5"/>
  <c r="F243" i="5"/>
  <c r="G243" i="5"/>
  <c r="H243" i="5"/>
  <c r="I243" i="5"/>
  <c r="J243" i="5"/>
  <c r="K243" i="5"/>
  <c r="L243" i="5"/>
  <c r="M243" i="5"/>
  <c r="N243" i="5"/>
  <c r="O243" i="5"/>
  <c r="P243" i="5"/>
  <c r="Q243" i="5"/>
  <c r="R243" i="5"/>
  <c r="S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AG243" i="5"/>
  <c r="AH243" i="5"/>
  <c r="AI243" i="5"/>
  <c r="AJ243" i="5"/>
  <c r="AK243" i="5"/>
  <c r="AL243" i="5"/>
  <c r="AM243" i="5"/>
  <c r="AN243" i="5"/>
  <c r="AO243" i="5"/>
  <c r="AP243" i="5"/>
  <c r="AQ243" i="5"/>
  <c r="AR243" i="5"/>
  <c r="AS243" i="5"/>
  <c r="AT243" i="5"/>
  <c r="AU243" i="5"/>
  <c r="AV243" i="5"/>
  <c r="AW243" i="5"/>
  <c r="AX243" i="5"/>
  <c r="AY243" i="5"/>
  <c r="AZ243" i="5"/>
  <c r="BA243" i="5"/>
  <c r="BB243" i="5"/>
  <c r="BC243" i="5"/>
  <c r="BD243" i="5"/>
  <c r="BE243" i="5"/>
  <c r="BF243" i="5"/>
  <c r="BG243" i="5"/>
  <c r="BH243" i="5"/>
  <c r="BI243" i="5"/>
  <c r="BJ243" i="5"/>
  <c r="BK243" i="5"/>
  <c r="BL243" i="5"/>
  <c r="BM243" i="5"/>
  <c r="BN243" i="5"/>
  <c r="BO243" i="5"/>
  <c r="BP243" i="5"/>
  <c r="BQ243" i="5"/>
  <c r="BR243" i="5"/>
  <c r="BS243" i="5"/>
  <c r="BT243" i="5"/>
  <c r="BU243" i="5"/>
  <c r="BV243" i="5"/>
  <c r="BW243" i="5"/>
  <c r="BX243" i="5"/>
  <c r="BY243" i="5"/>
  <c r="BZ243" i="5"/>
  <c r="CA243" i="5"/>
  <c r="CB243" i="5"/>
  <c r="CC243" i="5"/>
  <c r="CD243" i="5"/>
  <c r="CE243" i="5"/>
  <c r="CF243" i="5"/>
  <c r="CG243" i="5"/>
  <c r="CH243" i="5"/>
  <c r="CI243" i="5"/>
  <c r="CJ243" i="5"/>
  <c r="CK243" i="5"/>
  <c r="CL243" i="5"/>
  <c r="CM243" i="5"/>
  <c r="CN243" i="5"/>
  <c r="CO243" i="5"/>
  <c r="CP243" i="5"/>
  <c r="CQ243" i="5"/>
  <c r="CR243" i="5"/>
  <c r="CS243" i="5"/>
  <c r="CT243" i="5"/>
  <c r="CU243" i="5"/>
  <c r="CV243" i="5"/>
  <c r="E244" i="5"/>
  <c r="F244" i="5"/>
  <c r="G244" i="5"/>
  <c r="H244" i="5"/>
  <c r="I244" i="5"/>
  <c r="J244" i="5"/>
  <c r="K244" i="5"/>
  <c r="L244" i="5"/>
  <c r="M244" i="5"/>
  <c r="N244" i="5"/>
  <c r="O244" i="5"/>
  <c r="P244" i="5"/>
  <c r="Q244" i="5"/>
  <c r="R244" i="5"/>
  <c r="S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H244" i="5"/>
  <c r="AI244" i="5"/>
  <c r="AJ244" i="5"/>
  <c r="AK244" i="5"/>
  <c r="AL244" i="5"/>
  <c r="AM244" i="5"/>
  <c r="AN244" i="5"/>
  <c r="AO244" i="5"/>
  <c r="AP244" i="5"/>
  <c r="AQ244" i="5"/>
  <c r="AR244" i="5"/>
  <c r="AS244" i="5"/>
  <c r="AT244" i="5"/>
  <c r="AU244" i="5"/>
  <c r="AV244" i="5"/>
  <c r="AW244" i="5"/>
  <c r="AX244" i="5"/>
  <c r="AY244" i="5"/>
  <c r="AZ244" i="5"/>
  <c r="BA244" i="5"/>
  <c r="BB244" i="5"/>
  <c r="BC244" i="5"/>
  <c r="BD244" i="5"/>
  <c r="BE244" i="5"/>
  <c r="BF244" i="5"/>
  <c r="BG244" i="5"/>
  <c r="BH244" i="5"/>
  <c r="BI244" i="5"/>
  <c r="BJ244" i="5"/>
  <c r="BK244" i="5"/>
  <c r="BL244" i="5"/>
  <c r="BM244" i="5"/>
  <c r="BN244" i="5"/>
  <c r="BO244" i="5"/>
  <c r="BP244" i="5"/>
  <c r="BQ244" i="5"/>
  <c r="BR244" i="5"/>
  <c r="BS244" i="5"/>
  <c r="BT244" i="5"/>
  <c r="BU244" i="5"/>
  <c r="BV244" i="5"/>
  <c r="BW244" i="5"/>
  <c r="BX244" i="5"/>
  <c r="BY244" i="5"/>
  <c r="BZ244" i="5"/>
  <c r="CA244" i="5"/>
  <c r="CB244" i="5"/>
  <c r="CC244" i="5"/>
  <c r="CD244" i="5"/>
  <c r="CE244" i="5"/>
  <c r="CF244" i="5"/>
  <c r="CG244" i="5"/>
  <c r="CH244" i="5"/>
  <c r="CI244" i="5"/>
  <c r="CJ244" i="5"/>
  <c r="CK244" i="5"/>
  <c r="CL244" i="5"/>
  <c r="CM244" i="5"/>
  <c r="CN244" i="5"/>
  <c r="CO244" i="5"/>
  <c r="CP244" i="5"/>
  <c r="CQ244" i="5"/>
  <c r="CR244" i="5"/>
  <c r="CS244" i="5"/>
  <c r="CT244" i="5"/>
  <c r="CU244" i="5"/>
  <c r="CV244" i="5"/>
  <c r="E245" i="5"/>
  <c r="F245" i="5"/>
  <c r="G245" i="5"/>
  <c r="H245" i="5"/>
  <c r="I245" i="5"/>
  <c r="J245" i="5"/>
  <c r="K245" i="5"/>
  <c r="L245" i="5"/>
  <c r="M245" i="5"/>
  <c r="N245" i="5"/>
  <c r="O245" i="5"/>
  <c r="P245" i="5"/>
  <c r="Q245" i="5"/>
  <c r="R245" i="5"/>
  <c r="S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AG245" i="5"/>
  <c r="AH245" i="5"/>
  <c r="AI245" i="5"/>
  <c r="AJ245" i="5"/>
  <c r="AK245" i="5"/>
  <c r="AL245" i="5"/>
  <c r="AM245" i="5"/>
  <c r="AN245" i="5"/>
  <c r="AO245" i="5"/>
  <c r="AP245" i="5"/>
  <c r="AQ245" i="5"/>
  <c r="AR245" i="5"/>
  <c r="AS245" i="5"/>
  <c r="AT245" i="5"/>
  <c r="AU245" i="5"/>
  <c r="AV245" i="5"/>
  <c r="AW245" i="5"/>
  <c r="AX245" i="5"/>
  <c r="AY245" i="5"/>
  <c r="AZ245" i="5"/>
  <c r="BA245" i="5"/>
  <c r="BB245" i="5"/>
  <c r="BC245" i="5"/>
  <c r="BD245" i="5"/>
  <c r="BE245" i="5"/>
  <c r="BF245" i="5"/>
  <c r="BG245" i="5"/>
  <c r="BH245" i="5"/>
  <c r="BI245" i="5"/>
  <c r="BJ245" i="5"/>
  <c r="BK245" i="5"/>
  <c r="BL245" i="5"/>
  <c r="BM245" i="5"/>
  <c r="BN245" i="5"/>
  <c r="BO245" i="5"/>
  <c r="BP245" i="5"/>
  <c r="BQ245" i="5"/>
  <c r="BR245" i="5"/>
  <c r="BS245" i="5"/>
  <c r="BT245" i="5"/>
  <c r="BU245" i="5"/>
  <c r="BV245" i="5"/>
  <c r="BW245" i="5"/>
  <c r="BX245" i="5"/>
  <c r="BY245" i="5"/>
  <c r="BZ245" i="5"/>
  <c r="CA245" i="5"/>
  <c r="CB245" i="5"/>
  <c r="CC245" i="5"/>
  <c r="CD245" i="5"/>
  <c r="CE245" i="5"/>
  <c r="CF245" i="5"/>
  <c r="CG245" i="5"/>
  <c r="CH245" i="5"/>
  <c r="CI245" i="5"/>
  <c r="CJ245" i="5"/>
  <c r="CK245" i="5"/>
  <c r="CL245" i="5"/>
  <c r="CM245" i="5"/>
  <c r="CN245" i="5"/>
  <c r="CO245" i="5"/>
  <c r="CP245" i="5"/>
  <c r="CQ245" i="5"/>
  <c r="CR245" i="5"/>
  <c r="CS245" i="5"/>
  <c r="CT245" i="5"/>
  <c r="CU245" i="5"/>
  <c r="CV245" i="5"/>
  <c r="E246" i="5"/>
  <c r="F246" i="5"/>
  <c r="G246" i="5"/>
  <c r="H246" i="5"/>
  <c r="I246" i="5"/>
  <c r="J246" i="5"/>
  <c r="K246" i="5"/>
  <c r="L246" i="5"/>
  <c r="M246" i="5"/>
  <c r="N246" i="5"/>
  <c r="O246" i="5"/>
  <c r="P246" i="5"/>
  <c r="Q246" i="5"/>
  <c r="R246" i="5"/>
  <c r="S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H246" i="5"/>
  <c r="AI246" i="5"/>
  <c r="AJ246" i="5"/>
  <c r="AK246" i="5"/>
  <c r="AL246" i="5"/>
  <c r="AM246" i="5"/>
  <c r="AN246" i="5"/>
  <c r="AO246" i="5"/>
  <c r="AP246" i="5"/>
  <c r="AQ246" i="5"/>
  <c r="AR246" i="5"/>
  <c r="AS246" i="5"/>
  <c r="AT246" i="5"/>
  <c r="AU246" i="5"/>
  <c r="AV246" i="5"/>
  <c r="AW246" i="5"/>
  <c r="AX246" i="5"/>
  <c r="AY246" i="5"/>
  <c r="AZ246" i="5"/>
  <c r="BA246" i="5"/>
  <c r="BB246" i="5"/>
  <c r="BC246" i="5"/>
  <c r="BD246" i="5"/>
  <c r="BE246" i="5"/>
  <c r="BF246" i="5"/>
  <c r="BG246" i="5"/>
  <c r="BH246" i="5"/>
  <c r="BI246" i="5"/>
  <c r="BJ246" i="5"/>
  <c r="BK246" i="5"/>
  <c r="BL246" i="5"/>
  <c r="BM246" i="5"/>
  <c r="BN246" i="5"/>
  <c r="BO246" i="5"/>
  <c r="BP246" i="5"/>
  <c r="BQ246" i="5"/>
  <c r="BR246" i="5"/>
  <c r="BS246" i="5"/>
  <c r="BT246" i="5"/>
  <c r="BU246" i="5"/>
  <c r="BV246" i="5"/>
  <c r="BW246" i="5"/>
  <c r="BX246" i="5"/>
  <c r="BY246" i="5"/>
  <c r="BZ246" i="5"/>
  <c r="CA246" i="5"/>
  <c r="CB246" i="5"/>
  <c r="CC246" i="5"/>
  <c r="CD246" i="5"/>
  <c r="CE246" i="5"/>
  <c r="CF246" i="5"/>
  <c r="CG246" i="5"/>
  <c r="CH246" i="5"/>
  <c r="CI246" i="5"/>
  <c r="CJ246" i="5"/>
  <c r="CK246" i="5"/>
  <c r="CL246" i="5"/>
  <c r="CM246" i="5"/>
  <c r="CN246" i="5"/>
  <c r="CO246" i="5"/>
  <c r="CP246" i="5"/>
  <c r="CQ246" i="5"/>
  <c r="CR246" i="5"/>
  <c r="CS246" i="5"/>
  <c r="CT246" i="5"/>
  <c r="CU246" i="5"/>
  <c r="CV246" i="5"/>
  <c r="E247" i="5"/>
  <c r="F247" i="5"/>
  <c r="G247" i="5"/>
  <c r="H247" i="5"/>
  <c r="I247" i="5"/>
  <c r="J247" i="5"/>
  <c r="K247" i="5"/>
  <c r="L247" i="5"/>
  <c r="M247" i="5"/>
  <c r="N247" i="5"/>
  <c r="O247" i="5"/>
  <c r="P247" i="5"/>
  <c r="Q247" i="5"/>
  <c r="R247" i="5"/>
  <c r="S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AG247" i="5"/>
  <c r="AH247" i="5"/>
  <c r="AI247" i="5"/>
  <c r="AJ247" i="5"/>
  <c r="AK247" i="5"/>
  <c r="AL247" i="5"/>
  <c r="AM247" i="5"/>
  <c r="AN247" i="5"/>
  <c r="AO247" i="5"/>
  <c r="AP247" i="5"/>
  <c r="AQ247" i="5"/>
  <c r="AR247" i="5"/>
  <c r="AS247" i="5"/>
  <c r="AT247" i="5"/>
  <c r="AU247" i="5"/>
  <c r="AV247" i="5"/>
  <c r="AW247" i="5"/>
  <c r="AX247" i="5"/>
  <c r="AY247" i="5"/>
  <c r="AZ247" i="5"/>
  <c r="BA247" i="5"/>
  <c r="BB247" i="5"/>
  <c r="BC247" i="5"/>
  <c r="BD247" i="5"/>
  <c r="BE247" i="5"/>
  <c r="BF247" i="5"/>
  <c r="BG247" i="5"/>
  <c r="BH247" i="5"/>
  <c r="BI247" i="5"/>
  <c r="BJ247" i="5"/>
  <c r="BK247" i="5"/>
  <c r="BL247" i="5"/>
  <c r="BM247" i="5"/>
  <c r="BN247" i="5"/>
  <c r="BO247" i="5"/>
  <c r="BP247" i="5"/>
  <c r="BQ247" i="5"/>
  <c r="BR247" i="5"/>
  <c r="BS247" i="5"/>
  <c r="BT247" i="5"/>
  <c r="BU247" i="5"/>
  <c r="BV247" i="5"/>
  <c r="BW247" i="5"/>
  <c r="BX247" i="5"/>
  <c r="BY247" i="5"/>
  <c r="BZ247" i="5"/>
  <c r="CA247" i="5"/>
  <c r="CB247" i="5"/>
  <c r="CC247" i="5"/>
  <c r="CD247" i="5"/>
  <c r="CE247" i="5"/>
  <c r="CF247" i="5"/>
  <c r="CG247" i="5"/>
  <c r="CH247" i="5"/>
  <c r="CI247" i="5"/>
  <c r="CJ247" i="5"/>
  <c r="CK247" i="5"/>
  <c r="CL247" i="5"/>
  <c r="CM247" i="5"/>
  <c r="CN247" i="5"/>
  <c r="CO247" i="5"/>
  <c r="CP247" i="5"/>
  <c r="CQ247" i="5"/>
  <c r="CR247" i="5"/>
  <c r="CS247" i="5"/>
  <c r="CT247" i="5"/>
  <c r="CU247" i="5"/>
  <c r="CV247" i="5"/>
  <c r="E248" i="5"/>
  <c r="F248" i="5"/>
  <c r="G248" i="5"/>
  <c r="H248" i="5"/>
  <c r="I248" i="5"/>
  <c r="J248" i="5"/>
  <c r="K248" i="5"/>
  <c r="L248" i="5"/>
  <c r="M248" i="5"/>
  <c r="N248" i="5"/>
  <c r="O248" i="5"/>
  <c r="P248" i="5"/>
  <c r="Q248" i="5"/>
  <c r="R248" i="5"/>
  <c r="S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AJ248" i="5"/>
  <c r="AK248" i="5"/>
  <c r="AL248" i="5"/>
  <c r="AM248" i="5"/>
  <c r="AN248" i="5"/>
  <c r="AO248" i="5"/>
  <c r="AP248" i="5"/>
  <c r="AQ248" i="5"/>
  <c r="AR248" i="5"/>
  <c r="AS248" i="5"/>
  <c r="AT248" i="5"/>
  <c r="AU248" i="5"/>
  <c r="AV248" i="5"/>
  <c r="AW248" i="5"/>
  <c r="AX248" i="5"/>
  <c r="AY248" i="5"/>
  <c r="AZ248" i="5"/>
  <c r="BA248" i="5"/>
  <c r="BB248" i="5"/>
  <c r="BC248" i="5"/>
  <c r="BD248" i="5"/>
  <c r="BE248" i="5"/>
  <c r="BF248" i="5"/>
  <c r="BG248" i="5"/>
  <c r="BH248" i="5"/>
  <c r="BI248" i="5"/>
  <c r="BJ248" i="5"/>
  <c r="BK248" i="5"/>
  <c r="BL248" i="5"/>
  <c r="BM248" i="5"/>
  <c r="BN248" i="5"/>
  <c r="BO248" i="5"/>
  <c r="BP248" i="5"/>
  <c r="BQ248" i="5"/>
  <c r="BR248" i="5"/>
  <c r="BS248" i="5"/>
  <c r="BT248" i="5"/>
  <c r="BU248" i="5"/>
  <c r="BV248" i="5"/>
  <c r="BW248" i="5"/>
  <c r="BX248" i="5"/>
  <c r="BY248" i="5"/>
  <c r="BZ248" i="5"/>
  <c r="CA248" i="5"/>
  <c r="CB248" i="5"/>
  <c r="CC248" i="5"/>
  <c r="CD248" i="5"/>
  <c r="CE248" i="5"/>
  <c r="CF248" i="5"/>
  <c r="CG248" i="5"/>
  <c r="CH248" i="5"/>
  <c r="CI248" i="5"/>
  <c r="CJ248" i="5"/>
  <c r="CK248" i="5"/>
  <c r="CL248" i="5"/>
  <c r="CM248" i="5"/>
  <c r="CN248" i="5"/>
  <c r="CO248" i="5"/>
  <c r="CP248" i="5"/>
  <c r="CQ248" i="5"/>
  <c r="CR248" i="5"/>
  <c r="CS248" i="5"/>
  <c r="CT248" i="5"/>
  <c r="CU248" i="5"/>
  <c r="CV248" i="5"/>
  <c r="E249" i="5"/>
  <c r="F249" i="5"/>
  <c r="G249" i="5"/>
  <c r="H249" i="5"/>
  <c r="I249" i="5"/>
  <c r="J249" i="5"/>
  <c r="K249" i="5"/>
  <c r="L249" i="5"/>
  <c r="M249" i="5"/>
  <c r="N249" i="5"/>
  <c r="O249" i="5"/>
  <c r="P249" i="5"/>
  <c r="Q249" i="5"/>
  <c r="R249" i="5"/>
  <c r="S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AG249" i="5"/>
  <c r="AH249" i="5"/>
  <c r="AI249" i="5"/>
  <c r="AJ249" i="5"/>
  <c r="AK249" i="5"/>
  <c r="AL249" i="5"/>
  <c r="AM249" i="5"/>
  <c r="AN249" i="5"/>
  <c r="AO249" i="5"/>
  <c r="AP249" i="5"/>
  <c r="AQ249" i="5"/>
  <c r="AR249" i="5"/>
  <c r="AS249" i="5"/>
  <c r="AT249" i="5"/>
  <c r="AU249" i="5"/>
  <c r="AV249" i="5"/>
  <c r="AW249" i="5"/>
  <c r="AX249" i="5"/>
  <c r="AY249" i="5"/>
  <c r="AZ249" i="5"/>
  <c r="BA249" i="5"/>
  <c r="BB249" i="5"/>
  <c r="BC249" i="5"/>
  <c r="BD249" i="5"/>
  <c r="BE249" i="5"/>
  <c r="BF249" i="5"/>
  <c r="BG249" i="5"/>
  <c r="BH249" i="5"/>
  <c r="BI249" i="5"/>
  <c r="BJ249" i="5"/>
  <c r="BK249" i="5"/>
  <c r="BL249" i="5"/>
  <c r="BM249" i="5"/>
  <c r="BN249" i="5"/>
  <c r="BO249" i="5"/>
  <c r="BP249" i="5"/>
  <c r="BQ249" i="5"/>
  <c r="BR249" i="5"/>
  <c r="BS249" i="5"/>
  <c r="BT249" i="5"/>
  <c r="BU249" i="5"/>
  <c r="BV249" i="5"/>
  <c r="BW249" i="5"/>
  <c r="BX249" i="5"/>
  <c r="BY249" i="5"/>
  <c r="BZ249" i="5"/>
  <c r="CA249" i="5"/>
  <c r="CB249" i="5"/>
  <c r="CC249" i="5"/>
  <c r="CD249" i="5"/>
  <c r="CE249" i="5"/>
  <c r="CF249" i="5"/>
  <c r="CG249" i="5"/>
  <c r="CH249" i="5"/>
  <c r="CI249" i="5"/>
  <c r="CJ249" i="5"/>
  <c r="CK249" i="5"/>
  <c r="CL249" i="5"/>
  <c r="CM249" i="5"/>
  <c r="CN249" i="5"/>
  <c r="CO249" i="5"/>
  <c r="CP249" i="5"/>
  <c r="CQ249" i="5"/>
  <c r="CR249" i="5"/>
  <c r="CS249" i="5"/>
  <c r="CT249" i="5"/>
  <c r="CU249" i="5"/>
  <c r="CV249" i="5"/>
  <c r="E250" i="5"/>
  <c r="F250" i="5"/>
  <c r="G250" i="5"/>
  <c r="H250" i="5"/>
  <c r="I250" i="5"/>
  <c r="J250" i="5"/>
  <c r="K250" i="5"/>
  <c r="L250" i="5"/>
  <c r="M250" i="5"/>
  <c r="N250" i="5"/>
  <c r="O250" i="5"/>
  <c r="P250" i="5"/>
  <c r="Q250" i="5"/>
  <c r="R250" i="5"/>
  <c r="S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H250" i="5"/>
  <c r="AI250" i="5"/>
  <c r="AJ250" i="5"/>
  <c r="AK250" i="5"/>
  <c r="AL250" i="5"/>
  <c r="AM250" i="5"/>
  <c r="AN250" i="5"/>
  <c r="AO250" i="5"/>
  <c r="AP250" i="5"/>
  <c r="AQ250" i="5"/>
  <c r="AR250" i="5"/>
  <c r="AS250" i="5"/>
  <c r="AT250" i="5"/>
  <c r="AU250" i="5"/>
  <c r="AV250" i="5"/>
  <c r="AW250" i="5"/>
  <c r="AX250" i="5"/>
  <c r="AY250" i="5"/>
  <c r="AZ250" i="5"/>
  <c r="BA250" i="5"/>
  <c r="BB250" i="5"/>
  <c r="BC250" i="5"/>
  <c r="BD250" i="5"/>
  <c r="BE250" i="5"/>
  <c r="BF250" i="5"/>
  <c r="BG250" i="5"/>
  <c r="BH250" i="5"/>
  <c r="BI250" i="5"/>
  <c r="BJ250" i="5"/>
  <c r="BK250" i="5"/>
  <c r="BL250" i="5"/>
  <c r="BM250" i="5"/>
  <c r="BN250" i="5"/>
  <c r="BO250" i="5"/>
  <c r="BP250" i="5"/>
  <c r="BQ250" i="5"/>
  <c r="BR250" i="5"/>
  <c r="BS250" i="5"/>
  <c r="BT250" i="5"/>
  <c r="BU250" i="5"/>
  <c r="BV250" i="5"/>
  <c r="BW250" i="5"/>
  <c r="BX250" i="5"/>
  <c r="BY250" i="5"/>
  <c r="BZ250" i="5"/>
  <c r="CA250" i="5"/>
  <c r="CB250" i="5"/>
  <c r="CC250" i="5"/>
  <c r="CD250" i="5"/>
  <c r="CE250" i="5"/>
  <c r="CF250" i="5"/>
  <c r="CG250" i="5"/>
  <c r="CH250" i="5"/>
  <c r="CI250" i="5"/>
  <c r="CJ250" i="5"/>
  <c r="CK250" i="5"/>
  <c r="CL250" i="5"/>
  <c r="CM250" i="5"/>
  <c r="CN250" i="5"/>
  <c r="CO250" i="5"/>
  <c r="CP250" i="5"/>
  <c r="CQ250" i="5"/>
  <c r="CR250" i="5"/>
  <c r="CS250" i="5"/>
  <c r="CT250" i="5"/>
  <c r="CU250" i="5"/>
  <c r="CV250" i="5"/>
  <c r="E251" i="5"/>
  <c r="F251" i="5"/>
  <c r="G251" i="5"/>
  <c r="H251" i="5"/>
  <c r="I251" i="5"/>
  <c r="J251" i="5"/>
  <c r="K251" i="5"/>
  <c r="L251" i="5"/>
  <c r="M251" i="5"/>
  <c r="N251" i="5"/>
  <c r="O251" i="5"/>
  <c r="P251" i="5"/>
  <c r="Q251" i="5"/>
  <c r="R251" i="5"/>
  <c r="S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AG251" i="5"/>
  <c r="AH251" i="5"/>
  <c r="AI251" i="5"/>
  <c r="AJ251" i="5"/>
  <c r="AK251" i="5"/>
  <c r="AL251" i="5"/>
  <c r="AM251" i="5"/>
  <c r="AN251" i="5"/>
  <c r="AO251" i="5"/>
  <c r="AP251" i="5"/>
  <c r="AQ251" i="5"/>
  <c r="AR251" i="5"/>
  <c r="AS251" i="5"/>
  <c r="AT251" i="5"/>
  <c r="AU251" i="5"/>
  <c r="AV251" i="5"/>
  <c r="AW251" i="5"/>
  <c r="AX251" i="5"/>
  <c r="AY251" i="5"/>
  <c r="AZ251" i="5"/>
  <c r="BA251" i="5"/>
  <c r="BB251" i="5"/>
  <c r="BC251" i="5"/>
  <c r="BD251" i="5"/>
  <c r="BE251" i="5"/>
  <c r="BF251" i="5"/>
  <c r="BG251" i="5"/>
  <c r="BH251" i="5"/>
  <c r="BI251" i="5"/>
  <c r="BJ251" i="5"/>
  <c r="BK251" i="5"/>
  <c r="BL251" i="5"/>
  <c r="BM251" i="5"/>
  <c r="BN251" i="5"/>
  <c r="BO251" i="5"/>
  <c r="BP251" i="5"/>
  <c r="BQ251" i="5"/>
  <c r="BR251" i="5"/>
  <c r="BS251" i="5"/>
  <c r="BT251" i="5"/>
  <c r="BU251" i="5"/>
  <c r="BV251" i="5"/>
  <c r="BW251" i="5"/>
  <c r="BX251" i="5"/>
  <c r="BY251" i="5"/>
  <c r="BZ251" i="5"/>
  <c r="CA251" i="5"/>
  <c r="CB251" i="5"/>
  <c r="CC251" i="5"/>
  <c r="CD251" i="5"/>
  <c r="CE251" i="5"/>
  <c r="CF251" i="5"/>
  <c r="CG251" i="5"/>
  <c r="CH251" i="5"/>
  <c r="CI251" i="5"/>
  <c r="CJ251" i="5"/>
  <c r="CK251" i="5"/>
  <c r="CL251" i="5"/>
  <c r="CM251" i="5"/>
  <c r="CN251" i="5"/>
  <c r="CO251" i="5"/>
  <c r="CP251" i="5"/>
  <c r="CQ251" i="5"/>
  <c r="CR251" i="5"/>
  <c r="CS251" i="5"/>
  <c r="CT251" i="5"/>
  <c r="CU251" i="5"/>
  <c r="CV251" i="5"/>
  <c r="E252" i="5"/>
  <c r="F252" i="5"/>
  <c r="G252" i="5"/>
  <c r="H252" i="5"/>
  <c r="I252" i="5"/>
  <c r="J252" i="5"/>
  <c r="K252" i="5"/>
  <c r="L252" i="5"/>
  <c r="M252" i="5"/>
  <c r="N252" i="5"/>
  <c r="O252" i="5"/>
  <c r="P252" i="5"/>
  <c r="Q252" i="5"/>
  <c r="R252" i="5"/>
  <c r="S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AG252" i="5"/>
  <c r="AH252" i="5"/>
  <c r="AI252" i="5"/>
  <c r="AJ252" i="5"/>
  <c r="AK252" i="5"/>
  <c r="AL252" i="5"/>
  <c r="AM252" i="5"/>
  <c r="AN252" i="5"/>
  <c r="AO252" i="5"/>
  <c r="AP252" i="5"/>
  <c r="AQ252" i="5"/>
  <c r="AR252" i="5"/>
  <c r="AS252" i="5"/>
  <c r="AT252" i="5"/>
  <c r="AU252" i="5"/>
  <c r="AV252" i="5"/>
  <c r="AW252" i="5"/>
  <c r="AX252" i="5"/>
  <c r="AY252" i="5"/>
  <c r="AZ252" i="5"/>
  <c r="BA252" i="5"/>
  <c r="BB252" i="5"/>
  <c r="BC252" i="5"/>
  <c r="BD252" i="5"/>
  <c r="BE252" i="5"/>
  <c r="BF252" i="5"/>
  <c r="BG252" i="5"/>
  <c r="BH252" i="5"/>
  <c r="BI252" i="5"/>
  <c r="BJ252" i="5"/>
  <c r="BK252" i="5"/>
  <c r="BL252" i="5"/>
  <c r="BM252" i="5"/>
  <c r="BN252" i="5"/>
  <c r="BO252" i="5"/>
  <c r="BP252" i="5"/>
  <c r="BQ252" i="5"/>
  <c r="BR252" i="5"/>
  <c r="BS252" i="5"/>
  <c r="BT252" i="5"/>
  <c r="BU252" i="5"/>
  <c r="BV252" i="5"/>
  <c r="BW252" i="5"/>
  <c r="BX252" i="5"/>
  <c r="BY252" i="5"/>
  <c r="BZ252" i="5"/>
  <c r="CA252" i="5"/>
  <c r="CB252" i="5"/>
  <c r="CC252" i="5"/>
  <c r="CD252" i="5"/>
  <c r="CE252" i="5"/>
  <c r="CF252" i="5"/>
  <c r="CG252" i="5"/>
  <c r="CH252" i="5"/>
  <c r="CI252" i="5"/>
  <c r="CJ252" i="5"/>
  <c r="CK252" i="5"/>
  <c r="CL252" i="5"/>
  <c r="CM252" i="5"/>
  <c r="CN252" i="5"/>
  <c r="CO252" i="5"/>
  <c r="CP252" i="5"/>
  <c r="CQ252" i="5"/>
  <c r="CR252" i="5"/>
  <c r="CS252" i="5"/>
  <c r="CT252" i="5"/>
  <c r="CU252" i="5"/>
  <c r="CV252" i="5"/>
  <c r="E253" i="5"/>
  <c r="F253" i="5"/>
  <c r="G253" i="5"/>
  <c r="H253" i="5"/>
  <c r="I253" i="5"/>
  <c r="J253" i="5"/>
  <c r="K253" i="5"/>
  <c r="L253" i="5"/>
  <c r="M253" i="5"/>
  <c r="N253" i="5"/>
  <c r="O253" i="5"/>
  <c r="P253" i="5"/>
  <c r="Q253" i="5"/>
  <c r="R253" i="5"/>
  <c r="S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AG253" i="5"/>
  <c r="AH253" i="5"/>
  <c r="AI253" i="5"/>
  <c r="AJ253" i="5"/>
  <c r="AK253" i="5"/>
  <c r="AL253" i="5"/>
  <c r="AM253" i="5"/>
  <c r="AN253" i="5"/>
  <c r="AO253" i="5"/>
  <c r="AP253" i="5"/>
  <c r="AQ253" i="5"/>
  <c r="AR253" i="5"/>
  <c r="AS253" i="5"/>
  <c r="AT253" i="5"/>
  <c r="AU253" i="5"/>
  <c r="AV253" i="5"/>
  <c r="AW253" i="5"/>
  <c r="AX253" i="5"/>
  <c r="AY253" i="5"/>
  <c r="AZ253" i="5"/>
  <c r="BA253" i="5"/>
  <c r="BB253" i="5"/>
  <c r="BC253" i="5"/>
  <c r="BD253" i="5"/>
  <c r="BE253" i="5"/>
  <c r="BF253" i="5"/>
  <c r="BG253" i="5"/>
  <c r="BH253" i="5"/>
  <c r="BI253" i="5"/>
  <c r="BJ253" i="5"/>
  <c r="BK253" i="5"/>
  <c r="BL253" i="5"/>
  <c r="BM253" i="5"/>
  <c r="BN253" i="5"/>
  <c r="BO253" i="5"/>
  <c r="BP253" i="5"/>
  <c r="BQ253" i="5"/>
  <c r="BR253" i="5"/>
  <c r="BS253" i="5"/>
  <c r="BT253" i="5"/>
  <c r="BU253" i="5"/>
  <c r="BV253" i="5"/>
  <c r="BW253" i="5"/>
  <c r="BX253" i="5"/>
  <c r="BY253" i="5"/>
  <c r="BZ253" i="5"/>
  <c r="CA253" i="5"/>
  <c r="CB253" i="5"/>
  <c r="CC253" i="5"/>
  <c r="CD253" i="5"/>
  <c r="CE253" i="5"/>
  <c r="CF253" i="5"/>
  <c r="CG253" i="5"/>
  <c r="CH253" i="5"/>
  <c r="CI253" i="5"/>
  <c r="CJ253" i="5"/>
  <c r="CK253" i="5"/>
  <c r="CL253" i="5"/>
  <c r="CM253" i="5"/>
  <c r="CN253" i="5"/>
  <c r="CO253" i="5"/>
  <c r="CP253" i="5"/>
  <c r="CQ253" i="5"/>
  <c r="CR253" i="5"/>
  <c r="CS253" i="5"/>
  <c r="CT253" i="5"/>
  <c r="CU253" i="5"/>
  <c r="CV253" i="5"/>
  <c r="E254" i="5"/>
  <c r="F254" i="5"/>
  <c r="G254" i="5"/>
  <c r="H254" i="5"/>
  <c r="I254" i="5"/>
  <c r="J254" i="5"/>
  <c r="K254" i="5"/>
  <c r="L254" i="5"/>
  <c r="M254" i="5"/>
  <c r="N254" i="5"/>
  <c r="O254" i="5"/>
  <c r="P254" i="5"/>
  <c r="Q254" i="5"/>
  <c r="R254" i="5"/>
  <c r="S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AG254" i="5"/>
  <c r="AH254" i="5"/>
  <c r="AI254" i="5"/>
  <c r="AJ254" i="5"/>
  <c r="AK254" i="5"/>
  <c r="AL254" i="5"/>
  <c r="AM254" i="5"/>
  <c r="AN254" i="5"/>
  <c r="AO254" i="5"/>
  <c r="AP254" i="5"/>
  <c r="AQ254" i="5"/>
  <c r="AR254" i="5"/>
  <c r="AS254" i="5"/>
  <c r="AT254" i="5"/>
  <c r="AU254" i="5"/>
  <c r="AV254" i="5"/>
  <c r="AW254" i="5"/>
  <c r="AX254" i="5"/>
  <c r="AY254" i="5"/>
  <c r="AZ254" i="5"/>
  <c r="BA254" i="5"/>
  <c r="BB254" i="5"/>
  <c r="BC254" i="5"/>
  <c r="BD254" i="5"/>
  <c r="BE254" i="5"/>
  <c r="BF254" i="5"/>
  <c r="BG254" i="5"/>
  <c r="BH254" i="5"/>
  <c r="BI254" i="5"/>
  <c r="BJ254" i="5"/>
  <c r="BK254" i="5"/>
  <c r="BL254" i="5"/>
  <c r="BM254" i="5"/>
  <c r="BN254" i="5"/>
  <c r="BO254" i="5"/>
  <c r="BP254" i="5"/>
  <c r="BQ254" i="5"/>
  <c r="BR254" i="5"/>
  <c r="BS254" i="5"/>
  <c r="BT254" i="5"/>
  <c r="BU254" i="5"/>
  <c r="BV254" i="5"/>
  <c r="BW254" i="5"/>
  <c r="BX254" i="5"/>
  <c r="BY254" i="5"/>
  <c r="BZ254" i="5"/>
  <c r="CA254" i="5"/>
  <c r="CB254" i="5"/>
  <c r="CC254" i="5"/>
  <c r="CD254" i="5"/>
  <c r="CE254" i="5"/>
  <c r="CF254" i="5"/>
  <c r="CG254" i="5"/>
  <c r="CH254" i="5"/>
  <c r="CI254" i="5"/>
  <c r="CJ254" i="5"/>
  <c r="CK254" i="5"/>
  <c r="CL254" i="5"/>
  <c r="CM254" i="5"/>
  <c r="CN254" i="5"/>
  <c r="CO254" i="5"/>
  <c r="CP254" i="5"/>
  <c r="CQ254" i="5"/>
  <c r="CR254" i="5"/>
  <c r="CS254" i="5"/>
  <c r="CT254" i="5"/>
  <c r="CU254" i="5"/>
  <c r="CV254" i="5"/>
  <c r="E255" i="5"/>
  <c r="F255" i="5"/>
  <c r="G255" i="5"/>
  <c r="H255" i="5"/>
  <c r="I255" i="5"/>
  <c r="J255" i="5"/>
  <c r="K255" i="5"/>
  <c r="L255" i="5"/>
  <c r="M255" i="5"/>
  <c r="N255" i="5"/>
  <c r="O255" i="5"/>
  <c r="P255" i="5"/>
  <c r="Q255" i="5"/>
  <c r="R255" i="5"/>
  <c r="S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AG255" i="5"/>
  <c r="AH255" i="5"/>
  <c r="AI255" i="5"/>
  <c r="AJ255" i="5"/>
  <c r="AK255" i="5"/>
  <c r="AL255" i="5"/>
  <c r="AM255" i="5"/>
  <c r="AN255" i="5"/>
  <c r="AO255" i="5"/>
  <c r="AP255" i="5"/>
  <c r="AQ255" i="5"/>
  <c r="AR255" i="5"/>
  <c r="AS255" i="5"/>
  <c r="AT255" i="5"/>
  <c r="AU255" i="5"/>
  <c r="AV255" i="5"/>
  <c r="AW255" i="5"/>
  <c r="AX255" i="5"/>
  <c r="AY255" i="5"/>
  <c r="AZ255" i="5"/>
  <c r="BA255" i="5"/>
  <c r="BB255" i="5"/>
  <c r="BC255" i="5"/>
  <c r="BD255" i="5"/>
  <c r="BE255" i="5"/>
  <c r="BF255" i="5"/>
  <c r="BG255" i="5"/>
  <c r="BH255" i="5"/>
  <c r="BI255" i="5"/>
  <c r="BJ255" i="5"/>
  <c r="BK255" i="5"/>
  <c r="BL255" i="5"/>
  <c r="BM255" i="5"/>
  <c r="BN255" i="5"/>
  <c r="BO255" i="5"/>
  <c r="BP255" i="5"/>
  <c r="BQ255" i="5"/>
  <c r="BR255" i="5"/>
  <c r="BS255" i="5"/>
  <c r="BT255" i="5"/>
  <c r="BU255" i="5"/>
  <c r="BV255" i="5"/>
  <c r="BW255" i="5"/>
  <c r="BX255" i="5"/>
  <c r="BY255" i="5"/>
  <c r="BZ255" i="5"/>
  <c r="CA255" i="5"/>
  <c r="CB255" i="5"/>
  <c r="CC255" i="5"/>
  <c r="CD255" i="5"/>
  <c r="CE255" i="5"/>
  <c r="CF255" i="5"/>
  <c r="CG255" i="5"/>
  <c r="CH255" i="5"/>
  <c r="CI255" i="5"/>
  <c r="CJ255" i="5"/>
  <c r="CK255" i="5"/>
  <c r="CL255" i="5"/>
  <c r="CM255" i="5"/>
  <c r="CN255" i="5"/>
  <c r="CO255" i="5"/>
  <c r="CP255" i="5"/>
  <c r="CQ255" i="5"/>
  <c r="CR255" i="5"/>
  <c r="CS255" i="5"/>
  <c r="CT255" i="5"/>
  <c r="CU255" i="5"/>
  <c r="CV255" i="5"/>
  <c r="E256" i="5"/>
  <c r="F256" i="5"/>
  <c r="G256" i="5"/>
  <c r="H256" i="5"/>
  <c r="I256" i="5"/>
  <c r="J256" i="5"/>
  <c r="K256" i="5"/>
  <c r="L256" i="5"/>
  <c r="M256" i="5"/>
  <c r="N256" i="5"/>
  <c r="O256" i="5"/>
  <c r="P256" i="5"/>
  <c r="Q256" i="5"/>
  <c r="R256" i="5"/>
  <c r="S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AG256" i="5"/>
  <c r="AH256" i="5"/>
  <c r="AI256" i="5"/>
  <c r="AJ256" i="5"/>
  <c r="AK256" i="5"/>
  <c r="AL256" i="5"/>
  <c r="AM256" i="5"/>
  <c r="AN256" i="5"/>
  <c r="AO256" i="5"/>
  <c r="AP256" i="5"/>
  <c r="AQ256" i="5"/>
  <c r="AR256" i="5"/>
  <c r="AS256" i="5"/>
  <c r="AT256" i="5"/>
  <c r="AU256" i="5"/>
  <c r="AV256" i="5"/>
  <c r="AW256" i="5"/>
  <c r="AX256" i="5"/>
  <c r="AY256" i="5"/>
  <c r="AZ256" i="5"/>
  <c r="BA256" i="5"/>
  <c r="BB256" i="5"/>
  <c r="BC256" i="5"/>
  <c r="BD256" i="5"/>
  <c r="BE256" i="5"/>
  <c r="BF256" i="5"/>
  <c r="BG256" i="5"/>
  <c r="BH256" i="5"/>
  <c r="BI256" i="5"/>
  <c r="BJ256" i="5"/>
  <c r="BK256" i="5"/>
  <c r="BL256" i="5"/>
  <c r="BM256" i="5"/>
  <c r="BN256" i="5"/>
  <c r="BO256" i="5"/>
  <c r="BP256" i="5"/>
  <c r="BQ256" i="5"/>
  <c r="BR256" i="5"/>
  <c r="BS256" i="5"/>
  <c r="BT256" i="5"/>
  <c r="BU256" i="5"/>
  <c r="BV256" i="5"/>
  <c r="BW256" i="5"/>
  <c r="BX256" i="5"/>
  <c r="BY256" i="5"/>
  <c r="BZ256" i="5"/>
  <c r="CA256" i="5"/>
  <c r="CB256" i="5"/>
  <c r="CC256" i="5"/>
  <c r="CD256" i="5"/>
  <c r="CE256" i="5"/>
  <c r="CF256" i="5"/>
  <c r="CG256" i="5"/>
  <c r="CH256" i="5"/>
  <c r="CI256" i="5"/>
  <c r="CJ256" i="5"/>
  <c r="CK256" i="5"/>
  <c r="CL256" i="5"/>
  <c r="CM256" i="5"/>
  <c r="CN256" i="5"/>
  <c r="CO256" i="5"/>
  <c r="CP256" i="5"/>
  <c r="CQ256" i="5"/>
  <c r="CR256" i="5"/>
  <c r="CS256" i="5"/>
  <c r="CT256" i="5"/>
  <c r="CU256" i="5"/>
  <c r="CV256" i="5"/>
  <c r="E257" i="5"/>
  <c r="F257" i="5"/>
  <c r="G257" i="5"/>
  <c r="H257" i="5"/>
  <c r="I257" i="5"/>
  <c r="J257" i="5"/>
  <c r="K257" i="5"/>
  <c r="L257" i="5"/>
  <c r="M257" i="5"/>
  <c r="N257" i="5"/>
  <c r="O257" i="5"/>
  <c r="P257" i="5"/>
  <c r="Q257" i="5"/>
  <c r="R257" i="5"/>
  <c r="S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AG257" i="5"/>
  <c r="AH257" i="5"/>
  <c r="AI257" i="5"/>
  <c r="AJ257" i="5"/>
  <c r="AK257" i="5"/>
  <c r="AL257" i="5"/>
  <c r="AM257" i="5"/>
  <c r="AN257" i="5"/>
  <c r="AO257" i="5"/>
  <c r="AP257" i="5"/>
  <c r="AQ257" i="5"/>
  <c r="AR257" i="5"/>
  <c r="AS257" i="5"/>
  <c r="AT257" i="5"/>
  <c r="AU257" i="5"/>
  <c r="AV257" i="5"/>
  <c r="AW257" i="5"/>
  <c r="AX257" i="5"/>
  <c r="AY257" i="5"/>
  <c r="AZ257" i="5"/>
  <c r="BA257" i="5"/>
  <c r="BB257" i="5"/>
  <c r="BC257" i="5"/>
  <c r="BD257" i="5"/>
  <c r="BE257" i="5"/>
  <c r="BF257" i="5"/>
  <c r="BG257" i="5"/>
  <c r="BH257" i="5"/>
  <c r="BI257" i="5"/>
  <c r="BJ257" i="5"/>
  <c r="BK257" i="5"/>
  <c r="BL257" i="5"/>
  <c r="BM257" i="5"/>
  <c r="BN257" i="5"/>
  <c r="BO257" i="5"/>
  <c r="BP257" i="5"/>
  <c r="BQ257" i="5"/>
  <c r="BR257" i="5"/>
  <c r="BS257" i="5"/>
  <c r="BT257" i="5"/>
  <c r="BU257" i="5"/>
  <c r="BV257" i="5"/>
  <c r="BW257" i="5"/>
  <c r="BX257" i="5"/>
  <c r="BY257" i="5"/>
  <c r="BZ257" i="5"/>
  <c r="CA257" i="5"/>
  <c r="CB257" i="5"/>
  <c r="CC257" i="5"/>
  <c r="CD257" i="5"/>
  <c r="CE257" i="5"/>
  <c r="CF257" i="5"/>
  <c r="CG257" i="5"/>
  <c r="CH257" i="5"/>
  <c r="CI257" i="5"/>
  <c r="CJ257" i="5"/>
  <c r="CK257" i="5"/>
  <c r="CL257" i="5"/>
  <c r="CM257" i="5"/>
  <c r="CN257" i="5"/>
  <c r="CO257" i="5"/>
  <c r="CP257" i="5"/>
  <c r="CQ257" i="5"/>
  <c r="CR257" i="5"/>
  <c r="CS257" i="5"/>
  <c r="CT257" i="5"/>
  <c r="CU257" i="5"/>
  <c r="CV257" i="5"/>
  <c r="E258" i="5"/>
  <c r="F258" i="5"/>
  <c r="G258" i="5"/>
  <c r="H258" i="5"/>
  <c r="I258" i="5"/>
  <c r="J258" i="5"/>
  <c r="K258" i="5"/>
  <c r="L258" i="5"/>
  <c r="M258" i="5"/>
  <c r="N258" i="5"/>
  <c r="O258" i="5"/>
  <c r="P258" i="5"/>
  <c r="Q258" i="5"/>
  <c r="R258" i="5"/>
  <c r="S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AG258" i="5"/>
  <c r="AH258" i="5"/>
  <c r="AI258" i="5"/>
  <c r="AJ258" i="5"/>
  <c r="AK258" i="5"/>
  <c r="AL258" i="5"/>
  <c r="AM258" i="5"/>
  <c r="AN258" i="5"/>
  <c r="AO258" i="5"/>
  <c r="AP258" i="5"/>
  <c r="AQ258" i="5"/>
  <c r="AR258" i="5"/>
  <c r="AS258" i="5"/>
  <c r="AT258" i="5"/>
  <c r="AU258" i="5"/>
  <c r="AV258" i="5"/>
  <c r="AW258" i="5"/>
  <c r="AX258" i="5"/>
  <c r="AY258" i="5"/>
  <c r="AZ258" i="5"/>
  <c r="BA258" i="5"/>
  <c r="BB258" i="5"/>
  <c r="BC258" i="5"/>
  <c r="BD258" i="5"/>
  <c r="BE258" i="5"/>
  <c r="BF258" i="5"/>
  <c r="BG258" i="5"/>
  <c r="BH258" i="5"/>
  <c r="BI258" i="5"/>
  <c r="BJ258" i="5"/>
  <c r="BK258" i="5"/>
  <c r="BL258" i="5"/>
  <c r="BM258" i="5"/>
  <c r="BN258" i="5"/>
  <c r="BO258" i="5"/>
  <c r="BP258" i="5"/>
  <c r="BQ258" i="5"/>
  <c r="BR258" i="5"/>
  <c r="BS258" i="5"/>
  <c r="BT258" i="5"/>
  <c r="BU258" i="5"/>
  <c r="BV258" i="5"/>
  <c r="BW258" i="5"/>
  <c r="BX258" i="5"/>
  <c r="BY258" i="5"/>
  <c r="BZ258" i="5"/>
  <c r="CA258" i="5"/>
  <c r="CB258" i="5"/>
  <c r="CC258" i="5"/>
  <c r="CD258" i="5"/>
  <c r="CE258" i="5"/>
  <c r="CF258" i="5"/>
  <c r="CG258" i="5"/>
  <c r="CH258" i="5"/>
  <c r="CI258" i="5"/>
  <c r="CJ258" i="5"/>
  <c r="CK258" i="5"/>
  <c r="CL258" i="5"/>
  <c r="CM258" i="5"/>
  <c r="CN258" i="5"/>
  <c r="CO258" i="5"/>
  <c r="CP258" i="5"/>
  <c r="CQ258" i="5"/>
  <c r="CR258" i="5"/>
  <c r="CS258" i="5"/>
  <c r="CT258" i="5"/>
  <c r="CU258" i="5"/>
  <c r="CV258" i="5"/>
  <c r="E259" i="5"/>
  <c r="F259" i="5"/>
  <c r="G259" i="5"/>
  <c r="H259" i="5"/>
  <c r="I259" i="5"/>
  <c r="J259" i="5"/>
  <c r="K259" i="5"/>
  <c r="L259" i="5"/>
  <c r="M259" i="5"/>
  <c r="N259" i="5"/>
  <c r="O259" i="5"/>
  <c r="P259" i="5"/>
  <c r="Q259" i="5"/>
  <c r="R259" i="5"/>
  <c r="S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AG259" i="5"/>
  <c r="AH259" i="5"/>
  <c r="AI259" i="5"/>
  <c r="AJ259" i="5"/>
  <c r="AK259" i="5"/>
  <c r="AL259" i="5"/>
  <c r="AM259" i="5"/>
  <c r="AN259" i="5"/>
  <c r="AO259" i="5"/>
  <c r="AP259" i="5"/>
  <c r="AQ259" i="5"/>
  <c r="AR259" i="5"/>
  <c r="AS259" i="5"/>
  <c r="AT259" i="5"/>
  <c r="AU259" i="5"/>
  <c r="AV259" i="5"/>
  <c r="AW259" i="5"/>
  <c r="AX259" i="5"/>
  <c r="AY259" i="5"/>
  <c r="AZ259" i="5"/>
  <c r="BA259" i="5"/>
  <c r="BB259" i="5"/>
  <c r="BC259" i="5"/>
  <c r="BD259" i="5"/>
  <c r="BE259" i="5"/>
  <c r="BF259" i="5"/>
  <c r="BG259" i="5"/>
  <c r="BH259" i="5"/>
  <c r="BI259" i="5"/>
  <c r="BJ259" i="5"/>
  <c r="BK259" i="5"/>
  <c r="BL259" i="5"/>
  <c r="BM259" i="5"/>
  <c r="BN259" i="5"/>
  <c r="BO259" i="5"/>
  <c r="BP259" i="5"/>
  <c r="BQ259" i="5"/>
  <c r="BR259" i="5"/>
  <c r="BS259" i="5"/>
  <c r="BT259" i="5"/>
  <c r="BU259" i="5"/>
  <c r="BV259" i="5"/>
  <c r="BW259" i="5"/>
  <c r="BX259" i="5"/>
  <c r="BY259" i="5"/>
  <c r="BZ259" i="5"/>
  <c r="CA259" i="5"/>
  <c r="CB259" i="5"/>
  <c r="CC259" i="5"/>
  <c r="CD259" i="5"/>
  <c r="CE259" i="5"/>
  <c r="CF259" i="5"/>
  <c r="CG259" i="5"/>
  <c r="CH259" i="5"/>
  <c r="CI259" i="5"/>
  <c r="CJ259" i="5"/>
  <c r="CK259" i="5"/>
  <c r="CL259" i="5"/>
  <c r="CM259" i="5"/>
  <c r="CN259" i="5"/>
  <c r="CO259" i="5"/>
  <c r="CP259" i="5"/>
  <c r="CQ259" i="5"/>
  <c r="CR259" i="5"/>
  <c r="CS259" i="5"/>
  <c r="CT259" i="5"/>
  <c r="CU259" i="5"/>
  <c r="CV259" i="5"/>
  <c r="E260" i="5"/>
  <c r="F260" i="5"/>
  <c r="G260" i="5"/>
  <c r="H260" i="5"/>
  <c r="I260" i="5"/>
  <c r="J260" i="5"/>
  <c r="K260" i="5"/>
  <c r="L260" i="5"/>
  <c r="M260" i="5"/>
  <c r="N260" i="5"/>
  <c r="O260" i="5"/>
  <c r="P260" i="5"/>
  <c r="Q260" i="5"/>
  <c r="R260" i="5"/>
  <c r="S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AG260" i="5"/>
  <c r="AH260" i="5"/>
  <c r="AI260" i="5"/>
  <c r="AJ260" i="5"/>
  <c r="AK260" i="5"/>
  <c r="AL260" i="5"/>
  <c r="AM260" i="5"/>
  <c r="AN260" i="5"/>
  <c r="AO260" i="5"/>
  <c r="AP260" i="5"/>
  <c r="AQ260" i="5"/>
  <c r="AR260" i="5"/>
  <c r="AS260" i="5"/>
  <c r="AT260" i="5"/>
  <c r="AU260" i="5"/>
  <c r="AV260" i="5"/>
  <c r="AW260" i="5"/>
  <c r="AX260" i="5"/>
  <c r="AY260" i="5"/>
  <c r="AZ260" i="5"/>
  <c r="BA260" i="5"/>
  <c r="BB260" i="5"/>
  <c r="BC260" i="5"/>
  <c r="BD260" i="5"/>
  <c r="BE260" i="5"/>
  <c r="BF260" i="5"/>
  <c r="BG260" i="5"/>
  <c r="BH260" i="5"/>
  <c r="BI260" i="5"/>
  <c r="BJ260" i="5"/>
  <c r="BK260" i="5"/>
  <c r="BL260" i="5"/>
  <c r="BM260" i="5"/>
  <c r="BN260" i="5"/>
  <c r="BO260" i="5"/>
  <c r="BP260" i="5"/>
  <c r="BQ260" i="5"/>
  <c r="BR260" i="5"/>
  <c r="BS260" i="5"/>
  <c r="BT260" i="5"/>
  <c r="BU260" i="5"/>
  <c r="BV260" i="5"/>
  <c r="BW260" i="5"/>
  <c r="BX260" i="5"/>
  <c r="BY260" i="5"/>
  <c r="BZ260" i="5"/>
  <c r="CA260" i="5"/>
  <c r="CB260" i="5"/>
  <c r="CC260" i="5"/>
  <c r="CD260" i="5"/>
  <c r="CE260" i="5"/>
  <c r="CF260" i="5"/>
  <c r="CG260" i="5"/>
  <c r="CH260" i="5"/>
  <c r="CI260" i="5"/>
  <c r="CJ260" i="5"/>
  <c r="CK260" i="5"/>
  <c r="CL260" i="5"/>
  <c r="CM260" i="5"/>
  <c r="CN260" i="5"/>
  <c r="CO260" i="5"/>
  <c r="CP260" i="5"/>
  <c r="CQ260" i="5"/>
  <c r="CR260" i="5"/>
  <c r="CS260" i="5"/>
  <c r="CT260" i="5"/>
  <c r="CU260" i="5"/>
  <c r="CV260" i="5"/>
  <c r="E261" i="5"/>
  <c r="F261" i="5"/>
  <c r="G261" i="5"/>
  <c r="H261" i="5"/>
  <c r="I261" i="5"/>
  <c r="J261" i="5"/>
  <c r="K261" i="5"/>
  <c r="L261" i="5"/>
  <c r="M261" i="5"/>
  <c r="N261" i="5"/>
  <c r="O261" i="5"/>
  <c r="P261" i="5"/>
  <c r="Q261" i="5"/>
  <c r="R261" i="5"/>
  <c r="S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AG261" i="5"/>
  <c r="AH261" i="5"/>
  <c r="AI261" i="5"/>
  <c r="AJ261" i="5"/>
  <c r="AK261" i="5"/>
  <c r="AL261" i="5"/>
  <c r="AM261" i="5"/>
  <c r="AN261" i="5"/>
  <c r="AO261" i="5"/>
  <c r="AP261" i="5"/>
  <c r="AQ261" i="5"/>
  <c r="AR261" i="5"/>
  <c r="AS261" i="5"/>
  <c r="AT261" i="5"/>
  <c r="AU261" i="5"/>
  <c r="AV261" i="5"/>
  <c r="AW261" i="5"/>
  <c r="AX261" i="5"/>
  <c r="AY261" i="5"/>
  <c r="AZ261" i="5"/>
  <c r="BA261" i="5"/>
  <c r="BB261" i="5"/>
  <c r="BC261" i="5"/>
  <c r="BD261" i="5"/>
  <c r="BE261" i="5"/>
  <c r="BF261" i="5"/>
  <c r="BG261" i="5"/>
  <c r="BH261" i="5"/>
  <c r="BI261" i="5"/>
  <c r="BJ261" i="5"/>
  <c r="BK261" i="5"/>
  <c r="BL261" i="5"/>
  <c r="BM261" i="5"/>
  <c r="BN261" i="5"/>
  <c r="BO261" i="5"/>
  <c r="BP261" i="5"/>
  <c r="BQ261" i="5"/>
  <c r="BR261" i="5"/>
  <c r="BS261" i="5"/>
  <c r="BT261" i="5"/>
  <c r="BU261" i="5"/>
  <c r="BV261" i="5"/>
  <c r="BW261" i="5"/>
  <c r="BX261" i="5"/>
  <c r="BY261" i="5"/>
  <c r="BZ261" i="5"/>
  <c r="CA261" i="5"/>
  <c r="CB261" i="5"/>
  <c r="CC261" i="5"/>
  <c r="CD261" i="5"/>
  <c r="CE261" i="5"/>
  <c r="CF261" i="5"/>
  <c r="CG261" i="5"/>
  <c r="CH261" i="5"/>
  <c r="CI261" i="5"/>
  <c r="CJ261" i="5"/>
  <c r="CK261" i="5"/>
  <c r="CL261" i="5"/>
  <c r="CM261" i="5"/>
  <c r="CN261" i="5"/>
  <c r="CO261" i="5"/>
  <c r="CP261" i="5"/>
  <c r="CQ261" i="5"/>
  <c r="CR261" i="5"/>
  <c r="CS261" i="5"/>
  <c r="CT261" i="5"/>
  <c r="CU261" i="5"/>
  <c r="CV261" i="5"/>
  <c r="E262" i="5"/>
  <c r="F262" i="5"/>
  <c r="G262" i="5"/>
  <c r="H262" i="5"/>
  <c r="I262" i="5"/>
  <c r="J262" i="5"/>
  <c r="K262" i="5"/>
  <c r="L262" i="5"/>
  <c r="M262" i="5"/>
  <c r="N262" i="5"/>
  <c r="O262" i="5"/>
  <c r="P262" i="5"/>
  <c r="Q262" i="5"/>
  <c r="R262" i="5"/>
  <c r="S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AG262" i="5"/>
  <c r="AH262" i="5"/>
  <c r="AI262" i="5"/>
  <c r="AJ262" i="5"/>
  <c r="AK262" i="5"/>
  <c r="AL262" i="5"/>
  <c r="AM262" i="5"/>
  <c r="AN262" i="5"/>
  <c r="AO262" i="5"/>
  <c r="AP262" i="5"/>
  <c r="AQ262" i="5"/>
  <c r="AR262" i="5"/>
  <c r="AS262" i="5"/>
  <c r="AT262" i="5"/>
  <c r="AU262" i="5"/>
  <c r="AV262" i="5"/>
  <c r="AW262" i="5"/>
  <c r="AX262" i="5"/>
  <c r="AY262" i="5"/>
  <c r="AZ262" i="5"/>
  <c r="BA262" i="5"/>
  <c r="BB262" i="5"/>
  <c r="BC262" i="5"/>
  <c r="BD262" i="5"/>
  <c r="BE262" i="5"/>
  <c r="BF262" i="5"/>
  <c r="BG262" i="5"/>
  <c r="BH262" i="5"/>
  <c r="BI262" i="5"/>
  <c r="BJ262" i="5"/>
  <c r="BK262" i="5"/>
  <c r="BL262" i="5"/>
  <c r="BM262" i="5"/>
  <c r="BN262" i="5"/>
  <c r="BO262" i="5"/>
  <c r="BP262" i="5"/>
  <c r="BQ262" i="5"/>
  <c r="BR262" i="5"/>
  <c r="BS262" i="5"/>
  <c r="BT262" i="5"/>
  <c r="BU262" i="5"/>
  <c r="BV262" i="5"/>
  <c r="BW262" i="5"/>
  <c r="BX262" i="5"/>
  <c r="BY262" i="5"/>
  <c r="BZ262" i="5"/>
  <c r="CA262" i="5"/>
  <c r="CB262" i="5"/>
  <c r="CC262" i="5"/>
  <c r="CD262" i="5"/>
  <c r="CE262" i="5"/>
  <c r="CF262" i="5"/>
  <c r="CG262" i="5"/>
  <c r="CH262" i="5"/>
  <c r="CI262" i="5"/>
  <c r="CJ262" i="5"/>
  <c r="CK262" i="5"/>
  <c r="CL262" i="5"/>
  <c r="CM262" i="5"/>
  <c r="CN262" i="5"/>
  <c r="CO262" i="5"/>
  <c r="CP262" i="5"/>
  <c r="CQ262" i="5"/>
  <c r="CR262" i="5"/>
  <c r="CS262" i="5"/>
  <c r="CT262" i="5"/>
  <c r="CU262" i="5"/>
  <c r="CV262" i="5"/>
  <c r="E263" i="5"/>
  <c r="F263" i="5"/>
  <c r="G263" i="5"/>
  <c r="H263" i="5"/>
  <c r="I263" i="5"/>
  <c r="J263" i="5"/>
  <c r="K263" i="5"/>
  <c r="L263" i="5"/>
  <c r="M263" i="5"/>
  <c r="N263" i="5"/>
  <c r="O263" i="5"/>
  <c r="P263" i="5"/>
  <c r="Q263" i="5"/>
  <c r="R263" i="5"/>
  <c r="S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AG263" i="5"/>
  <c r="AH263" i="5"/>
  <c r="AI263" i="5"/>
  <c r="AJ263" i="5"/>
  <c r="AK263" i="5"/>
  <c r="AL263" i="5"/>
  <c r="AM263" i="5"/>
  <c r="AN263" i="5"/>
  <c r="AO263" i="5"/>
  <c r="AP263" i="5"/>
  <c r="AQ263" i="5"/>
  <c r="AR263" i="5"/>
  <c r="AS263" i="5"/>
  <c r="AT263" i="5"/>
  <c r="AU263" i="5"/>
  <c r="AV263" i="5"/>
  <c r="AW263" i="5"/>
  <c r="AX263" i="5"/>
  <c r="AY263" i="5"/>
  <c r="AZ263" i="5"/>
  <c r="BA263" i="5"/>
  <c r="BB263" i="5"/>
  <c r="BC263" i="5"/>
  <c r="BD263" i="5"/>
  <c r="BE263" i="5"/>
  <c r="BF263" i="5"/>
  <c r="BG263" i="5"/>
  <c r="BH263" i="5"/>
  <c r="BI263" i="5"/>
  <c r="BJ263" i="5"/>
  <c r="BK263" i="5"/>
  <c r="BL263" i="5"/>
  <c r="BM263" i="5"/>
  <c r="BN263" i="5"/>
  <c r="BO263" i="5"/>
  <c r="BP263" i="5"/>
  <c r="BQ263" i="5"/>
  <c r="BR263" i="5"/>
  <c r="BS263" i="5"/>
  <c r="BT263" i="5"/>
  <c r="BU263" i="5"/>
  <c r="BV263" i="5"/>
  <c r="BW263" i="5"/>
  <c r="BX263" i="5"/>
  <c r="BY263" i="5"/>
  <c r="BZ263" i="5"/>
  <c r="CA263" i="5"/>
  <c r="CB263" i="5"/>
  <c r="CC263" i="5"/>
  <c r="CD263" i="5"/>
  <c r="CE263" i="5"/>
  <c r="CF263" i="5"/>
  <c r="CG263" i="5"/>
  <c r="CH263" i="5"/>
  <c r="CI263" i="5"/>
  <c r="CJ263" i="5"/>
  <c r="CK263" i="5"/>
  <c r="CL263" i="5"/>
  <c r="CM263" i="5"/>
  <c r="CN263" i="5"/>
  <c r="CO263" i="5"/>
  <c r="CP263" i="5"/>
  <c r="CQ263" i="5"/>
  <c r="CR263" i="5"/>
  <c r="CS263" i="5"/>
  <c r="CT263" i="5"/>
  <c r="CU263" i="5"/>
  <c r="CV263" i="5"/>
  <c r="E264" i="5"/>
  <c r="F264" i="5"/>
  <c r="G264" i="5"/>
  <c r="H264" i="5"/>
  <c r="I264" i="5"/>
  <c r="J264" i="5"/>
  <c r="K264" i="5"/>
  <c r="L264" i="5"/>
  <c r="M264" i="5"/>
  <c r="N264" i="5"/>
  <c r="O264" i="5"/>
  <c r="P264" i="5"/>
  <c r="Q264" i="5"/>
  <c r="R264" i="5"/>
  <c r="S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AJ264" i="5"/>
  <c r="AK264" i="5"/>
  <c r="AL264" i="5"/>
  <c r="AM264" i="5"/>
  <c r="AN264" i="5"/>
  <c r="AO264" i="5"/>
  <c r="AP264" i="5"/>
  <c r="AQ264" i="5"/>
  <c r="AR264" i="5"/>
  <c r="AS264" i="5"/>
  <c r="AT264" i="5"/>
  <c r="AU264" i="5"/>
  <c r="AV264" i="5"/>
  <c r="AW264" i="5"/>
  <c r="AX264" i="5"/>
  <c r="AY264" i="5"/>
  <c r="AZ264" i="5"/>
  <c r="BA264" i="5"/>
  <c r="BB264" i="5"/>
  <c r="BC264" i="5"/>
  <c r="BD264" i="5"/>
  <c r="BE264" i="5"/>
  <c r="BF264" i="5"/>
  <c r="BG264" i="5"/>
  <c r="BH264" i="5"/>
  <c r="BI264" i="5"/>
  <c r="BJ264" i="5"/>
  <c r="BK264" i="5"/>
  <c r="BL264" i="5"/>
  <c r="BM264" i="5"/>
  <c r="BN264" i="5"/>
  <c r="BO264" i="5"/>
  <c r="BP264" i="5"/>
  <c r="BQ264" i="5"/>
  <c r="BR264" i="5"/>
  <c r="BS264" i="5"/>
  <c r="BT264" i="5"/>
  <c r="BU264" i="5"/>
  <c r="BV264" i="5"/>
  <c r="BW264" i="5"/>
  <c r="BX264" i="5"/>
  <c r="BY264" i="5"/>
  <c r="BZ264" i="5"/>
  <c r="CA264" i="5"/>
  <c r="CB264" i="5"/>
  <c r="CC264" i="5"/>
  <c r="CD264" i="5"/>
  <c r="CE264" i="5"/>
  <c r="CF264" i="5"/>
  <c r="CG264" i="5"/>
  <c r="CH264" i="5"/>
  <c r="CI264" i="5"/>
  <c r="CJ264" i="5"/>
  <c r="CK264" i="5"/>
  <c r="CL264" i="5"/>
  <c r="CM264" i="5"/>
  <c r="CN264" i="5"/>
  <c r="CO264" i="5"/>
  <c r="CP264" i="5"/>
  <c r="CQ264" i="5"/>
  <c r="CR264" i="5"/>
  <c r="CS264" i="5"/>
  <c r="CT264" i="5"/>
  <c r="CU264" i="5"/>
  <c r="CV264" i="5"/>
  <c r="E265" i="5"/>
  <c r="F265" i="5"/>
  <c r="G265" i="5"/>
  <c r="H265" i="5"/>
  <c r="I265" i="5"/>
  <c r="J265" i="5"/>
  <c r="K265" i="5"/>
  <c r="L265" i="5"/>
  <c r="M265" i="5"/>
  <c r="N265" i="5"/>
  <c r="O265" i="5"/>
  <c r="P265" i="5"/>
  <c r="Q265" i="5"/>
  <c r="R265" i="5"/>
  <c r="S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AG265" i="5"/>
  <c r="AH265" i="5"/>
  <c r="AI265" i="5"/>
  <c r="AJ265" i="5"/>
  <c r="AK265" i="5"/>
  <c r="AL265" i="5"/>
  <c r="AM265" i="5"/>
  <c r="AN265" i="5"/>
  <c r="AO265" i="5"/>
  <c r="AP265" i="5"/>
  <c r="AQ265" i="5"/>
  <c r="AR265" i="5"/>
  <c r="AS265" i="5"/>
  <c r="AT265" i="5"/>
  <c r="AU265" i="5"/>
  <c r="AV265" i="5"/>
  <c r="AW265" i="5"/>
  <c r="AX265" i="5"/>
  <c r="AY265" i="5"/>
  <c r="AZ265" i="5"/>
  <c r="BA265" i="5"/>
  <c r="BB265" i="5"/>
  <c r="BC265" i="5"/>
  <c r="BD265" i="5"/>
  <c r="BE265" i="5"/>
  <c r="BF265" i="5"/>
  <c r="BG265" i="5"/>
  <c r="BH265" i="5"/>
  <c r="BI265" i="5"/>
  <c r="BJ265" i="5"/>
  <c r="BK265" i="5"/>
  <c r="BL265" i="5"/>
  <c r="BM265" i="5"/>
  <c r="BN265" i="5"/>
  <c r="BO265" i="5"/>
  <c r="BP265" i="5"/>
  <c r="BQ265" i="5"/>
  <c r="BR265" i="5"/>
  <c r="BS265" i="5"/>
  <c r="BT265" i="5"/>
  <c r="BU265" i="5"/>
  <c r="BV265" i="5"/>
  <c r="BW265" i="5"/>
  <c r="BX265" i="5"/>
  <c r="BY265" i="5"/>
  <c r="BZ265" i="5"/>
  <c r="CA265" i="5"/>
  <c r="CB265" i="5"/>
  <c r="CC265" i="5"/>
  <c r="CD265" i="5"/>
  <c r="CE265" i="5"/>
  <c r="CF265" i="5"/>
  <c r="CG265" i="5"/>
  <c r="CH265" i="5"/>
  <c r="CI265" i="5"/>
  <c r="CJ265" i="5"/>
  <c r="CK265" i="5"/>
  <c r="CL265" i="5"/>
  <c r="CM265" i="5"/>
  <c r="CN265" i="5"/>
  <c r="CO265" i="5"/>
  <c r="CP265" i="5"/>
  <c r="CQ265" i="5"/>
  <c r="CR265" i="5"/>
  <c r="CS265" i="5"/>
  <c r="CT265" i="5"/>
  <c r="CU265" i="5"/>
  <c r="CV265" i="5"/>
  <c r="E266" i="5"/>
  <c r="F266" i="5"/>
  <c r="G266" i="5"/>
  <c r="H266" i="5"/>
  <c r="I266" i="5"/>
  <c r="J266" i="5"/>
  <c r="K266" i="5"/>
  <c r="L266" i="5"/>
  <c r="M266" i="5"/>
  <c r="N266" i="5"/>
  <c r="O266" i="5"/>
  <c r="P266" i="5"/>
  <c r="Q266" i="5"/>
  <c r="R266" i="5"/>
  <c r="S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AG266" i="5"/>
  <c r="AH266" i="5"/>
  <c r="AI266" i="5"/>
  <c r="AJ266" i="5"/>
  <c r="AK266" i="5"/>
  <c r="AL266" i="5"/>
  <c r="AM266" i="5"/>
  <c r="AN266" i="5"/>
  <c r="AO266" i="5"/>
  <c r="AP266" i="5"/>
  <c r="AQ266" i="5"/>
  <c r="AR266" i="5"/>
  <c r="AS266" i="5"/>
  <c r="AT266" i="5"/>
  <c r="AU266" i="5"/>
  <c r="AV266" i="5"/>
  <c r="AW266" i="5"/>
  <c r="AX266" i="5"/>
  <c r="AY266" i="5"/>
  <c r="AZ266" i="5"/>
  <c r="BA266" i="5"/>
  <c r="BB266" i="5"/>
  <c r="BC266" i="5"/>
  <c r="BD266" i="5"/>
  <c r="BE266" i="5"/>
  <c r="BF266" i="5"/>
  <c r="BG266" i="5"/>
  <c r="BH266" i="5"/>
  <c r="BI266" i="5"/>
  <c r="BJ266" i="5"/>
  <c r="BK266" i="5"/>
  <c r="BL266" i="5"/>
  <c r="BM266" i="5"/>
  <c r="BN266" i="5"/>
  <c r="BO266" i="5"/>
  <c r="BP266" i="5"/>
  <c r="BQ266" i="5"/>
  <c r="BR266" i="5"/>
  <c r="BS266" i="5"/>
  <c r="BT266" i="5"/>
  <c r="BU266" i="5"/>
  <c r="BV266" i="5"/>
  <c r="BW266" i="5"/>
  <c r="BX266" i="5"/>
  <c r="BY266" i="5"/>
  <c r="BZ266" i="5"/>
  <c r="CA266" i="5"/>
  <c r="CB266" i="5"/>
  <c r="CC266" i="5"/>
  <c r="CD266" i="5"/>
  <c r="CE266" i="5"/>
  <c r="CF266" i="5"/>
  <c r="CG266" i="5"/>
  <c r="CH266" i="5"/>
  <c r="CI266" i="5"/>
  <c r="CJ266" i="5"/>
  <c r="CK266" i="5"/>
  <c r="CL266" i="5"/>
  <c r="CM266" i="5"/>
  <c r="CN266" i="5"/>
  <c r="CO266" i="5"/>
  <c r="CP266" i="5"/>
  <c r="CQ266" i="5"/>
  <c r="CR266" i="5"/>
  <c r="CS266" i="5"/>
  <c r="CT266" i="5"/>
  <c r="CU266" i="5"/>
  <c r="CV266" i="5"/>
  <c r="E267" i="5"/>
  <c r="F267" i="5"/>
  <c r="G267" i="5"/>
  <c r="H267" i="5"/>
  <c r="I267" i="5"/>
  <c r="J267" i="5"/>
  <c r="K267" i="5"/>
  <c r="L267" i="5"/>
  <c r="M267" i="5"/>
  <c r="N267" i="5"/>
  <c r="O267" i="5"/>
  <c r="P267" i="5"/>
  <c r="Q267" i="5"/>
  <c r="R267" i="5"/>
  <c r="S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AG267" i="5"/>
  <c r="AH267" i="5"/>
  <c r="AI267" i="5"/>
  <c r="AJ267" i="5"/>
  <c r="AK267" i="5"/>
  <c r="AL267" i="5"/>
  <c r="AM267" i="5"/>
  <c r="AN267" i="5"/>
  <c r="AO267" i="5"/>
  <c r="AP267" i="5"/>
  <c r="AQ267" i="5"/>
  <c r="AR267" i="5"/>
  <c r="AS267" i="5"/>
  <c r="AT267" i="5"/>
  <c r="AU267" i="5"/>
  <c r="AV267" i="5"/>
  <c r="AW267" i="5"/>
  <c r="AX267" i="5"/>
  <c r="AY267" i="5"/>
  <c r="AZ267" i="5"/>
  <c r="BA267" i="5"/>
  <c r="BB267" i="5"/>
  <c r="BC267" i="5"/>
  <c r="BD267" i="5"/>
  <c r="BE267" i="5"/>
  <c r="BF267" i="5"/>
  <c r="BG267" i="5"/>
  <c r="BH267" i="5"/>
  <c r="BI267" i="5"/>
  <c r="BJ267" i="5"/>
  <c r="BK267" i="5"/>
  <c r="BL267" i="5"/>
  <c r="BM267" i="5"/>
  <c r="BN267" i="5"/>
  <c r="BO267" i="5"/>
  <c r="BP267" i="5"/>
  <c r="BQ267" i="5"/>
  <c r="BR267" i="5"/>
  <c r="BS267" i="5"/>
  <c r="BT267" i="5"/>
  <c r="BU267" i="5"/>
  <c r="BV267" i="5"/>
  <c r="BW267" i="5"/>
  <c r="BX267" i="5"/>
  <c r="BY267" i="5"/>
  <c r="BZ267" i="5"/>
  <c r="CA267" i="5"/>
  <c r="CB267" i="5"/>
  <c r="CC267" i="5"/>
  <c r="CD267" i="5"/>
  <c r="CE267" i="5"/>
  <c r="CF267" i="5"/>
  <c r="CG267" i="5"/>
  <c r="CH267" i="5"/>
  <c r="CI267" i="5"/>
  <c r="CJ267" i="5"/>
  <c r="CK267" i="5"/>
  <c r="CL267" i="5"/>
  <c r="CM267" i="5"/>
  <c r="CN267" i="5"/>
  <c r="CO267" i="5"/>
  <c r="CP267" i="5"/>
  <c r="CQ267" i="5"/>
  <c r="CR267" i="5"/>
  <c r="CS267" i="5"/>
  <c r="CT267" i="5"/>
  <c r="CU267" i="5"/>
  <c r="CV267" i="5"/>
  <c r="E268" i="5"/>
  <c r="F268" i="5"/>
  <c r="G268" i="5"/>
  <c r="H268" i="5"/>
  <c r="I268" i="5"/>
  <c r="J268" i="5"/>
  <c r="K268" i="5"/>
  <c r="L268" i="5"/>
  <c r="M268" i="5"/>
  <c r="N268" i="5"/>
  <c r="O268" i="5"/>
  <c r="P268" i="5"/>
  <c r="Q268" i="5"/>
  <c r="R268" i="5"/>
  <c r="S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AG268" i="5"/>
  <c r="AH268" i="5"/>
  <c r="AI268" i="5"/>
  <c r="AJ268" i="5"/>
  <c r="AK268" i="5"/>
  <c r="AL268" i="5"/>
  <c r="AM268" i="5"/>
  <c r="AN268" i="5"/>
  <c r="AO268" i="5"/>
  <c r="AP268" i="5"/>
  <c r="AQ268" i="5"/>
  <c r="AR268" i="5"/>
  <c r="AS268" i="5"/>
  <c r="AT268" i="5"/>
  <c r="AU268" i="5"/>
  <c r="AV268" i="5"/>
  <c r="AW268" i="5"/>
  <c r="AX268" i="5"/>
  <c r="AY268" i="5"/>
  <c r="AZ268" i="5"/>
  <c r="BA268" i="5"/>
  <c r="BB268" i="5"/>
  <c r="BC268" i="5"/>
  <c r="BD268" i="5"/>
  <c r="BE268" i="5"/>
  <c r="BF268" i="5"/>
  <c r="BG268" i="5"/>
  <c r="BH268" i="5"/>
  <c r="BI268" i="5"/>
  <c r="BJ268" i="5"/>
  <c r="BK268" i="5"/>
  <c r="BL268" i="5"/>
  <c r="BM268" i="5"/>
  <c r="BN268" i="5"/>
  <c r="BO268" i="5"/>
  <c r="BP268" i="5"/>
  <c r="BQ268" i="5"/>
  <c r="BR268" i="5"/>
  <c r="BS268" i="5"/>
  <c r="BT268" i="5"/>
  <c r="BU268" i="5"/>
  <c r="BV268" i="5"/>
  <c r="BW268" i="5"/>
  <c r="BX268" i="5"/>
  <c r="BY268" i="5"/>
  <c r="BZ268" i="5"/>
  <c r="CA268" i="5"/>
  <c r="CB268" i="5"/>
  <c r="CC268" i="5"/>
  <c r="CD268" i="5"/>
  <c r="CE268" i="5"/>
  <c r="CF268" i="5"/>
  <c r="CG268" i="5"/>
  <c r="CH268" i="5"/>
  <c r="CI268" i="5"/>
  <c r="CJ268" i="5"/>
  <c r="CK268" i="5"/>
  <c r="CL268" i="5"/>
  <c r="CM268" i="5"/>
  <c r="CN268" i="5"/>
  <c r="CO268" i="5"/>
  <c r="CP268" i="5"/>
  <c r="CQ268" i="5"/>
  <c r="CR268" i="5"/>
  <c r="CS268" i="5"/>
  <c r="CT268" i="5"/>
  <c r="CU268" i="5"/>
  <c r="CV268" i="5"/>
  <c r="E269" i="5"/>
  <c r="F269" i="5"/>
  <c r="G269" i="5"/>
  <c r="H269" i="5"/>
  <c r="I269" i="5"/>
  <c r="J269" i="5"/>
  <c r="K269" i="5"/>
  <c r="L269" i="5"/>
  <c r="M269" i="5"/>
  <c r="N269" i="5"/>
  <c r="O269" i="5"/>
  <c r="P269" i="5"/>
  <c r="Q269" i="5"/>
  <c r="R269" i="5"/>
  <c r="S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AG269" i="5"/>
  <c r="AH269" i="5"/>
  <c r="AI269" i="5"/>
  <c r="AJ269" i="5"/>
  <c r="AK269" i="5"/>
  <c r="AL269" i="5"/>
  <c r="AM269" i="5"/>
  <c r="AN269" i="5"/>
  <c r="AO269" i="5"/>
  <c r="AP269" i="5"/>
  <c r="AQ269" i="5"/>
  <c r="AR269" i="5"/>
  <c r="AS269" i="5"/>
  <c r="AT269" i="5"/>
  <c r="AU269" i="5"/>
  <c r="AV269" i="5"/>
  <c r="AW269" i="5"/>
  <c r="AX269" i="5"/>
  <c r="AY269" i="5"/>
  <c r="AZ269" i="5"/>
  <c r="BA269" i="5"/>
  <c r="BB269" i="5"/>
  <c r="BC269" i="5"/>
  <c r="BD269" i="5"/>
  <c r="BE269" i="5"/>
  <c r="BF269" i="5"/>
  <c r="BG269" i="5"/>
  <c r="BH269" i="5"/>
  <c r="BI269" i="5"/>
  <c r="BJ269" i="5"/>
  <c r="BK269" i="5"/>
  <c r="BL269" i="5"/>
  <c r="BM269" i="5"/>
  <c r="BN269" i="5"/>
  <c r="BO269" i="5"/>
  <c r="BP269" i="5"/>
  <c r="BQ269" i="5"/>
  <c r="BR269" i="5"/>
  <c r="BS269" i="5"/>
  <c r="BT269" i="5"/>
  <c r="BU269" i="5"/>
  <c r="BV269" i="5"/>
  <c r="BW269" i="5"/>
  <c r="BX269" i="5"/>
  <c r="BY269" i="5"/>
  <c r="BZ269" i="5"/>
  <c r="CA269" i="5"/>
  <c r="CB269" i="5"/>
  <c r="CC269" i="5"/>
  <c r="CD269" i="5"/>
  <c r="CE269" i="5"/>
  <c r="CF269" i="5"/>
  <c r="CG269" i="5"/>
  <c r="CH269" i="5"/>
  <c r="CI269" i="5"/>
  <c r="CJ269" i="5"/>
  <c r="CK269" i="5"/>
  <c r="CL269" i="5"/>
  <c r="CM269" i="5"/>
  <c r="CN269" i="5"/>
  <c r="CO269" i="5"/>
  <c r="CP269" i="5"/>
  <c r="CQ269" i="5"/>
  <c r="CR269" i="5"/>
  <c r="CS269" i="5"/>
  <c r="CT269" i="5"/>
  <c r="CU269" i="5"/>
  <c r="CV269" i="5"/>
  <c r="E270" i="5"/>
  <c r="F270" i="5"/>
  <c r="G270" i="5"/>
  <c r="H270" i="5"/>
  <c r="I270" i="5"/>
  <c r="J270" i="5"/>
  <c r="K270" i="5"/>
  <c r="L270" i="5"/>
  <c r="M270" i="5"/>
  <c r="N270" i="5"/>
  <c r="O270" i="5"/>
  <c r="P270" i="5"/>
  <c r="Q270" i="5"/>
  <c r="R270" i="5"/>
  <c r="S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AG270" i="5"/>
  <c r="AH270" i="5"/>
  <c r="AI270" i="5"/>
  <c r="AJ270" i="5"/>
  <c r="AK270" i="5"/>
  <c r="AL270" i="5"/>
  <c r="AM270" i="5"/>
  <c r="AN270" i="5"/>
  <c r="AO270" i="5"/>
  <c r="AP270" i="5"/>
  <c r="AQ270" i="5"/>
  <c r="AR270" i="5"/>
  <c r="AS270" i="5"/>
  <c r="AT270" i="5"/>
  <c r="AU270" i="5"/>
  <c r="AV270" i="5"/>
  <c r="AW270" i="5"/>
  <c r="AX270" i="5"/>
  <c r="AY270" i="5"/>
  <c r="AZ270" i="5"/>
  <c r="BA270" i="5"/>
  <c r="BB270" i="5"/>
  <c r="BC270" i="5"/>
  <c r="BD270" i="5"/>
  <c r="BE270" i="5"/>
  <c r="BF270" i="5"/>
  <c r="BG270" i="5"/>
  <c r="BH270" i="5"/>
  <c r="BI270" i="5"/>
  <c r="BJ270" i="5"/>
  <c r="BK270" i="5"/>
  <c r="BL270" i="5"/>
  <c r="BM270" i="5"/>
  <c r="BN270" i="5"/>
  <c r="BO270" i="5"/>
  <c r="BP270" i="5"/>
  <c r="BQ270" i="5"/>
  <c r="BR270" i="5"/>
  <c r="BS270" i="5"/>
  <c r="BT270" i="5"/>
  <c r="BU270" i="5"/>
  <c r="BV270" i="5"/>
  <c r="BW270" i="5"/>
  <c r="BX270" i="5"/>
  <c r="BY270" i="5"/>
  <c r="BZ270" i="5"/>
  <c r="CA270" i="5"/>
  <c r="CB270" i="5"/>
  <c r="CC270" i="5"/>
  <c r="CD270" i="5"/>
  <c r="CE270" i="5"/>
  <c r="CF270" i="5"/>
  <c r="CG270" i="5"/>
  <c r="CH270" i="5"/>
  <c r="CI270" i="5"/>
  <c r="CJ270" i="5"/>
  <c r="CK270" i="5"/>
  <c r="CL270" i="5"/>
  <c r="CM270" i="5"/>
  <c r="CN270" i="5"/>
  <c r="CO270" i="5"/>
  <c r="CP270" i="5"/>
  <c r="CQ270" i="5"/>
  <c r="CR270" i="5"/>
  <c r="CS270" i="5"/>
  <c r="CT270" i="5"/>
  <c r="CU270" i="5"/>
  <c r="CV270" i="5"/>
  <c r="E271" i="5"/>
  <c r="F271" i="5"/>
  <c r="G271" i="5"/>
  <c r="H271" i="5"/>
  <c r="I271" i="5"/>
  <c r="J271" i="5"/>
  <c r="K271" i="5"/>
  <c r="L271" i="5"/>
  <c r="M271" i="5"/>
  <c r="N271" i="5"/>
  <c r="O271" i="5"/>
  <c r="P271" i="5"/>
  <c r="Q271" i="5"/>
  <c r="R271" i="5"/>
  <c r="S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AG271" i="5"/>
  <c r="AH271" i="5"/>
  <c r="AI271" i="5"/>
  <c r="AJ271" i="5"/>
  <c r="AK271" i="5"/>
  <c r="AL271" i="5"/>
  <c r="AM271" i="5"/>
  <c r="AN271" i="5"/>
  <c r="AO271" i="5"/>
  <c r="AP271" i="5"/>
  <c r="AQ271" i="5"/>
  <c r="AR271" i="5"/>
  <c r="AS271" i="5"/>
  <c r="AT271" i="5"/>
  <c r="AU271" i="5"/>
  <c r="AV271" i="5"/>
  <c r="AW271" i="5"/>
  <c r="AX271" i="5"/>
  <c r="AY271" i="5"/>
  <c r="AZ271" i="5"/>
  <c r="BA271" i="5"/>
  <c r="BB271" i="5"/>
  <c r="BC271" i="5"/>
  <c r="BD271" i="5"/>
  <c r="BE271" i="5"/>
  <c r="BF271" i="5"/>
  <c r="BG271" i="5"/>
  <c r="BH271" i="5"/>
  <c r="BI271" i="5"/>
  <c r="BJ271" i="5"/>
  <c r="BK271" i="5"/>
  <c r="BL271" i="5"/>
  <c r="BM271" i="5"/>
  <c r="BN271" i="5"/>
  <c r="BO271" i="5"/>
  <c r="BP271" i="5"/>
  <c r="BQ271" i="5"/>
  <c r="BR271" i="5"/>
  <c r="BS271" i="5"/>
  <c r="BT271" i="5"/>
  <c r="BU271" i="5"/>
  <c r="BV271" i="5"/>
  <c r="BW271" i="5"/>
  <c r="BX271" i="5"/>
  <c r="BY271" i="5"/>
  <c r="BZ271" i="5"/>
  <c r="CA271" i="5"/>
  <c r="CB271" i="5"/>
  <c r="CC271" i="5"/>
  <c r="CD271" i="5"/>
  <c r="CE271" i="5"/>
  <c r="CF271" i="5"/>
  <c r="CG271" i="5"/>
  <c r="CH271" i="5"/>
  <c r="CI271" i="5"/>
  <c r="CJ271" i="5"/>
  <c r="CK271" i="5"/>
  <c r="CL271" i="5"/>
  <c r="CM271" i="5"/>
  <c r="CN271" i="5"/>
  <c r="CO271" i="5"/>
  <c r="CP271" i="5"/>
  <c r="CQ271" i="5"/>
  <c r="CR271" i="5"/>
  <c r="CS271" i="5"/>
  <c r="CT271" i="5"/>
  <c r="CU271" i="5"/>
  <c r="CV271" i="5"/>
  <c r="E272" i="5"/>
  <c r="F272" i="5"/>
  <c r="G272" i="5"/>
  <c r="H272" i="5"/>
  <c r="I272" i="5"/>
  <c r="J272" i="5"/>
  <c r="K272" i="5"/>
  <c r="L272" i="5"/>
  <c r="M272" i="5"/>
  <c r="N272" i="5"/>
  <c r="O272" i="5"/>
  <c r="P272" i="5"/>
  <c r="Q272" i="5"/>
  <c r="R272" i="5"/>
  <c r="S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AG272" i="5"/>
  <c r="AH272" i="5"/>
  <c r="AI272" i="5"/>
  <c r="AJ272" i="5"/>
  <c r="AK272" i="5"/>
  <c r="AL272" i="5"/>
  <c r="AM272" i="5"/>
  <c r="AN272" i="5"/>
  <c r="AO272" i="5"/>
  <c r="AP272" i="5"/>
  <c r="AQ272" i="5"/>
  <c r="AR272" i="5"/>
  <c r="AS272" i="5"/>
  <c r="AT272" i="5"/>
  <c r="AU272" i="5"/>
  <c r="AV272" i="5"/>
  <c r="AW272" i="5"/>
  <c r="AX272" i="5"/>
  <c r="AY272" i="5"/>
  <c r="AZ272" i="5"/>
  <c r="BA272" i="5"/>
  <c r="BB272" i="5"/>
  <c r="BC272" i="5"/>
  <c r="BD272" i="5"/>
  <c r="BE272" i="5"/>
  <c r="BF272" i="5"/>
  <c r="BG272" i="5"/>
  <c r="BH272" i="5"/>
  <c r="BI272" i="5"/>
  <c r="BJ272" i="5"/>
  <c r="BK272" i="5"/>
  <c r="BL272" i="5"/>
  <c r="BM272" i="5"/>
  <c r="BN272" i="5"/>
  <c r="BO272" i="5"/>
  <c r="BP272" i="5"/>
  <c r="BQ272" i="5"/>
  <c r="BR272" i="5"/>
  <c r="BS272" i="5"/>
  <c r="BT272" i="5"/>
  <c r="BU272" i="5"/>
  <c r="BV272" i="5"/>
  <c r="BW272" i="5"/>
  <c r="BX272" i="5"/>
  <c r="BY272" i="5"/>
  <c r="BZ272" i="5"/>
  <c r="CA272" i="5"/>
  <c r="CB272" i="5"/>
  <c r="CC272" i="5"/>
  <c r="CD272" i="5"/>
  <c r="CE272" i="5"/>
  <c r="CF272" i="5"/>
  <c r="CG272" i="5"/>
  <c r="CH272" i="5"/>
  <c r="CI272" i="5"/>
  <c r="CJ272" i="5"/>
  <c r="CK272" i="5"/>
  <c r="CL272" i="5"/>
  <c r="CM272" i="5"/>
  <c r="CN272" i="5"/>
  <c r="CO272" i="5"/>
  <c r="CP272" i="5"/>
  <c r="CQ272" i="5"/>
  <c r="CR272" i="5"/>
  <c r="CS272" i="5"/>
  <c r="CT272" i="5"/>
  <c r="CU272" i="5"/>
  <c r="CV272" i="5"/>
  <c r="E273" i="5"/>
  <c r="F273" i="5"/>
  <c r="G273" i="5"/>
  <c r="H273" i="5"/>
  <c r="I273" i="5"/>
  <c r="J273" i="5"/>
  <c r="K273" i="5"/>
  <c r="L273" i="5"/>
  <c r="M273" i="5"/>
  <c r="N273" i="5"/>
  <c r="O273" i="5"/>
  <c r="P273" i="5"/>
  <c r="Q273" i="5"/>
  <c r="R273" i="5"/>
  <c r="S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AG273" i="5"/>
  <c r="AH273" i="5"/>
  <c r="AI273" i="5"/>
  <c r="AJ273" i="5"/>
  <c r="AK273" i="5"/>
  <c r="AL273" i="5"/>
  <c r="AM273" i="5"/>
  <c r="AN273" i="5"/>
  <c r="AO273" i="5"/>
  <c r="AP273" i="5"/>
  <c r="AQ273" i="5"/>
  <c r="AR273" i="5"/>
  <c r="AS273" i="5"/>
  <c r="AT273" i="5"/>
  <c r="AU273" i="5"/>
  <c r="AV273" i="5"/>
  <c r="AW273" i="5"/>
  <c r="AX273" i="5"/>
  <c r="AY273" i="5"/>
  <c r="AZ273" i="5"/>
  <c r="BA273" i="5"/>
  <c r="BB273" i="5"/>
  <c r="BC273" i="5"/>
  <c r="BD273" i="5"/>
  <c r="BE273" i="5"/>
  <c r="BF273" i="5"/>
  <c r="BG273" i="5"/>
  <c r="BH273" i="5"/>
  <c r="BI273" i="5"/>
  <c r="BJ273" i="5"/>
  <c r="BK273" i="5"/>
  <c r="BL273" i="5"/>
  <c r="BM273" i="5"/>
  <c r="BN273" i="5"/>
  <c r="BO273" i="5"/>
  <c r="BP273" i="5"/>
  <c r="BQ273" i="5"/>
  <c r="BR273" i="5"/>
  <c r="BS273" i="5"/>
  <c r="BT273" i="5"/>
  <c r="BU273" i="5"/>
  <c r="BV273" i="5"/>
  <c r="BW273" i="5"/>
  <c r="BX273" i="5"/>
  <c r="BY273" i="5"/>
  <c r="BZ273" i="5"/>
  <c r="CA273" i="5"/>
  <c r="CB273" i="5"/>
  <c r="CC273" i="5"/>
  <c r="CD273" i="5"/>
  <c r="CE273" i="5"/>
  <c r="CF273" i="5"/>
  <c r="CG273" i="5"/>
  <c r="CH273" i="5"/>
  <c r="CI273" i="5"/>
  <c r="CJ273" i="5"/>
  <c r="CK273" i="5"/>
  <c r="CL273" i="5"/>
  <c r="CM273" i="5"/>
  <c r="CN273" i="5"/>
  <c r="CO273" i="5"/>
  <c r="CP273" i="5"/>
  <c r="CQ273" i="5"/>
  <c r="CR273" i="5"/>
  <c r="CS273" i="5"/>
  <c r="CT273" i="5"/>
  <c r="CU273" i="5"/>
  <c r="CV273" i="5"/>
  <c r="E274" i="5"/>
  <c r="F274" i="5"/>
  <c r="G274" i="5"/>
  <c r="H274" i="5"/>
  <c r="I274" i="5"/>
  <c r="J274" i="5"/>
  <c r="K274" i="5"/>
  <c r="L274" i="5"/>
  <c r="M274" i="5"/>
  <c r="N274" i="5"/>
  <c r="O274" i="5"/>
  <c r="P274" i="5"/>
  <c r="Q274" i="5"/>
  <c r="R274" i="5"/>
  <c r="S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AG274" i="5"/>
  <c r="AH274" i="5"/>
  <c r="AI274" i="5"/>
  <c r="AJ274" i="5"/>
  <c r="AK274" i="5"/>
  <c r="AL274" i="5"/>
  <c r="AM274" i="5"/>
  <c r="AN274" i="5"/>
  <c r="AO274" i="5"/>
  <c r="AP274" i="5"/>
  <c r="AQ274" i="5"/>
  <c r="AR274" i="5"/>
  <c r="AS274" i="5"/>
  <c r="AT274" i="5"/>
  <c r="AU274" i="5"/>
  <c r="AV274" i="5"/>
  <c r="AW274" i="5"/>
  <c r="AX274" i="5"/>
  <c r="AY274" i="5"/>
  <c r="AZ274" i="5"/>
  <c r="BA274" i="5"/>
  <c r="BB274" i="5"/>
  <c r="BC274" i="5"/>
  <c r="BD274" i="5"/>
  <c r="BE274" i="5"/>
  <c r="BF274" i="5"/>
  <c r="BG274" i="5"/>
  <c r="BH274" i="5"/>
  <c r="BI274" i="5"/>
  <c r="BJ274" i="5"/>
  <c r="BK274" i="5"/>
  <c r="BL274" i="5"/>
  <c r="BM274" i="5"/>
  <c r="BN274" i="5"/>
  <c r="BO274" i="5"/>
  <c r="BP274" i="5"/>
  <c r="BQ274" i="5"/>
  <c r="BR274" i="5"/>
  <c r="BS274" i="5"/>
  <c r="BT274" i="5"/>
  <c r="BU274" i="5"/>
  <c r="BV274" i="5"/>
  <c r="BW274" i="5"/>
  <c r="BX274" i="5"/>
  <c r="BY274" i="5"/>
  <c r="BZ274" i="5"/>
  <c r="CA274" i="5"/>
  <c r="CB274" i="5"/>
  <c r="CC274" i="5"/>
  <c r="CD274" i="5"/>
  <c r="CE274" i="5"/>
  <c r="CF274" i="5"/>
  <c r="CG274" i="5"/>
  <c r="CH274" i="5"/>
  <c r="CI274" i="5"/>
  <c r="CJ274" i="5"/>
  <c r="CK274" i="5"/>
  <c r="CL274" i="5"/>
  <c r="CM274" i="5"/>
  <c r="CN274" i="5"/>
  <c r="CO274" i="5"/>
  <c r="CP274" i="5"/>
  <c r="CQ274" i="5"/>
  <c r="CR274" i="5"/>
  <c r="CS274" i="5"/>
  <c r="CT274" i="5"/>
  <c r="CU274" i="5"/>
  <c r="CV274" i="5"/>
  <c r="E275" i="5"/>
  <c r="F275" i="5"/>
  <c r="G275" i="5"/>
  <c r="H275" i="5"/>
  <c r="I275" i="5"/>
  <c r="J275" i="5"/>
  <c r="K275" i="5"/>
  <c r="L275" i="5"/>
  <c r="M275" i="5"/>
  <c r="N275" i="5"/>
  <c r="O275" i="5"/>
  <c r="P275" i="5"/>
  <c r="Q275" i="5"/>
  <c r="R275" i="5"/>
  <c r="S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AG275" i="5"/>
  <c r="AH275" i="5"/>
  <c r="AI275" i="5"/>
  <c r="AJ275" i="5"/>
  <c r="AK275" i="5"/>
  <c r="AL275" i="5"/>
  <c r="AM275" i="5"/>
  <c r="AN275" i="5"/>
  <c r="AO275" i="5"/>
  <c r="AP275" i="5"/>
  <c r="AQ275" i="5"/>
  <c r="AR275" i="5"/>
  <c r="AS275" i="5"/>
  <c r="AT275" i="5"/>
  <c r="AU275" i="5"/>
  <c r="AV275" i="5"/>
  <c r="AW275" i="5"/>
  <c r="AX275" i="5"/>
  <c r="AY275" i="5"/>
  <c r="AZ275" i="5"/>
  <c r="BA275" i="5"/>
  <c r="BB275" i="5"/>
  <c r="BC275" i="5"/>
  <c r="BD275" i="5"/>
  <c r="BE275" i="5"/>
  <c r="BF275" i="5"/>
  <c r="BG275" i="5"/>
  <c r="BH275" i="5"/>
  <c r="BI275" i="5"/>
  <c r="BJ275" i="5"/>
  <c r="BK275" i="5"/>
  <c r="BL275" i="5"/>
  <c r="BM275" i="5"/>
  <c r="BN275" i="5"/>
  <c r="BO275" i="5"/>
  <c r="BP275" i="5"/>
  <c r="BQ275" i="5"/>
  <c r="BR275" i="5"/>
  <c r="BS275" i="5"/>
  <c r="BT275" i="5"/>
  <c r="BU275" i="5"/>
  <c r="BV275" i="5"/>
  <c r="BW275" i="5"/>
  <c r="BX275" i="5"/>
  <c r="BY275" i="5"/>
  <c r="BZ275" i="5"/>
  <c r="CA275" i="5"/>
  <c r="CB275" i="5"/>
  <c r="CC275" i="5"/>
  <c r="CD275" i="5"/>
  <c r="CE275" i="5"/>
  <c r="CF275" i="5"/>
  <c r="CG275" i="5"/>
  <c r="CH275" i="5"/>
  <c r="CI275" i="5"/>
  <c r="CJ275" i="5"/>
  <c r="CK275" i="5"/>
  <c r="CL275" i="5"/>
  <c r="CM275" i="5"/>
  <c r="CN275" i="5"/>
  <c r="CO275" i="5"/>
  <c r="CP275" i="5"/>
  <c r="CQ275" i="5"/>
  <c r="CR275" i="5"/>
  <c r="CS275" i="5"/>
  <c r="CT275" i="5"/>
  <c r="CU275" i="5"/>
  <c r="CV275" i="5"/>
  <c r="E276" i="5"/>
  <c r="F276" i="5"/>
  <c r="G276" i="5"/>
  <c r="H276" i="5"/>
  <c r="I276" i="5"/>
  <c r="J276" i="5"/>
  <c r="K276" i="5"/>
  <c r="L276" i="5"/>
  <c r="M276" i="5"/>
  <c r="N276" i="5"/>
  <c r="O276" i="5"/>
  <c r="P276" i="5"/>
  <c r="Q276" i="5"/>
  <c r="R276" i="5"/>
  <c r="S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AG276" i="5"/>
  <c r="AH276" i="5"/>
  <c r="AI276" i="5"/>
  <c r="AJ276" i="5"/>
  <c r="AK276" i="5"/>
  <c r="AL276" i="5"/>
  <c r="AM276" i="5"/>
  <c r="AN276" i="5"/>
  <c r="AO276" i="5"/>
  <c r="AP276" i="5"/>
  <c r="AQ276" i="5"/>
  <c r="AR276" i="5"/>
  <c r="AS276" i="5"/>
  <c r="AT276" i="5"/>
  <c r="AU276" i="5"/>
  <c r="AV276" i="5"/>
  <c r="AW276" i="5"/>
  <c r="AX276" i="5"/>
  <c r="AY276" i="5"/>
  <c r="AZ276" i="5"/>
  <c r="BA276" i="5"/>
  <c r="BB276" i="5"/>
  <c r="BC276" i="5"/>
  <c r="BD276" i="5"/>
  <c r="BE276" i="5"/>
  <c r="BF276" i="5"/>
  <c r="BG276" i="5"/>
  <c r="BH276" i="5"/>
  <c r="BI276" i="5"/>
  <c r="BJ276" i="5"/>
  <c r="BK276" i="5"/>
  <c r="BL276" i="5"/>
  <c r="BM276" i="5"/>
  <c r="BN276" i="5"/>
  <c r="BO276" i="5"/>
  <c r="BP276" i="5"/>
  <c r="BQ276" i="5"/>
  <c r="BR276" i="5"/>
  <c r="BS276" i="5"/>
  <c r="BT276" i="5"/>
  <c r="BU276" i="5"/>
  <c r="BV276" i="5"/>
  <c r="BW276" i="5"/>
  <c r="BX276" i="5"/>
  <c r="BY276" i="5"/>
  <c r="BZ276" i="5"/>
  <c r="CA276" i="5"/>
  <c r="CB276" i="5"/>
  <c r="CC276" i="5"/>
  <c r="CD276" i="5"/>
  <c r="CE276" i="5"/>
  <c r="CF276" i="5"/>
  <c r="CG276" i="5"/>
  <c r="CH276" i="5"/>
  <c r="CI276" i="5"/>
  <c r="CJ276" i="5"/>
  <c r="CK276" i="5"/>
  <c r="CL276" i="5"/>
  <c r="CM276" i="5"/>
  <c r="CN276" i="5"/>
  <c r="CO276" i="5"/>
  <c r="CP276" i="5"/>
  <c r="CQ276" i="5"/>
  <c r="CR276" i="5"/>
  <c r="CS276" i="5"/>
  <c r="CT276" i="5"/>
  <c r="CU276" i="5"/>
  <c r="CV276" i="5"/>
  <c r="E277" i="5"/>
  <c r="F277" i="5"/>
  <c r="G277" i="5"/>
  <c r="H277" i="5"/>
  <c r="I277" i="5"/>
  <c r="J277" i="5"/>
  <c r="K277" i="5"/>
  <c r="L277" i="5"/>
  <c r="M277" i="5"/>
  <c r="N277" i="5"/>
  <c r="O277" i="5"/>
  <c r="P277" i="5"/>
  <c r="Q277" i="5"/>
  <c r="R277" i="5"/>
  <c r="S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AG277" i="5"/>
  <c r="AH277" i="5"/>
  <c r="AI277" i="5"/>
  <c r="AJ277" i="5"/>
  <c r="AK277" i="5"/>
  <c r="AL277" i="5"/>
  <c r="AM277" i="5"/>
  <c r="AN277" i="5"/>
  <c r="AO277" i="5"/>
  <c r="AP277" i="5"/>
  <c r="AQ277" i="5"/>
  <c r="AR277" i="5"/>
  <c r="AS277" i="5"/>
  <c r="AT277" i="5"/>
  <c r="AU277" i="5"/>
  <c r="AV277" i="5"/>
  <c r="AW277" i="5"/>
  <c r="AX277" i="5"/>
  <c r="AY277" i="5"/>
  <c r="AZ277" i="5"/>
  <c r="BA277" i="5"/>
  <c r="BB277" i="5"/>
  <c r="BC277" i="5"/>
  <c r="BD277" i="5"/>
  <c r="BE277" i="5"/>
  <c r="BF277" i="5"/>
  <c r="BG277" i="5"/>
  <c r="BH277" i="5"/>
  <c r="BI277" i="5"/>
  <c r="BJ277" i="5"/>
  <c r="BK277" i="5"/>
  <c r="BL277" i="5"/>
  <c r="BM277" i="5"/>
  <c r="BN277" i="5"/>
  <c r="BO277" i="5"/>
  <c r="BP277" i="5"/>
  <c r="BQ277" i="5"/>
  <c r="BR277" i="5"/>
  <c r="BS277" i="5"/>
  <c r="BT277" i="5"/>
  <c r="BU277" i="5"/>
  <c r="BV277" i="5"/>
  <c r="BW277" i="5"/>
  <c r="BX277" i="5"/>
  <c r="BY277" i="5"/>
  <c r="BZ277" i="5"/>
  <c r="CA277" i="5"/>
  <c r="CB277" i="5"/>
  <c r="CC277" i="5"/>
  <c r="CD277" i="5"/>
  <c r="CE277" i="5"/>
  <c r="CF277" i="5"/>
  <c r="CG277" i="5"/>
  <c r="CH277" i="5"/>
  <c r="CI277" i="5"/>
  <c r="CJ277" i="5"/>
  <c r="CK277" i="5"/>
  <c r="CL277" i="5"/>
  <c r="CM277" i="5"/>
  <c r="CN277" i="5"/>
  <c r="CO277" i="5"/>
  <c r="CP277" i="5"/>
  <c r="CQ277" i="5"/>
  <c r="CR277" i="5"/>
  <c r="CS277" i="5"/>
  <c r="CT277" i="5"/>
  <c r="CU277" i="5"/>
  <c r="CV277" i="5"/>
  <c r="E278" i="5"/>
  <c r="F278" i="5"/>
  <c r="G278" i="5"/>
  <c r="H278" i="5"/>
  <c r="I278" i="5"/>
  <c r="J278" i="5"/>
  <c r="K278" i="5"/>
  <c r="L278" i="5"/>
  <c r="M278" i="5"/>
  <c r="N278" i="5"/>
  <c r="O278" i="5"/>
  <c r="P278" i="5"/>
  <c r="Q278" i="5"/>
  <c r="R278" i="5"/>
  <c r="S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AG278" i="5"/>
  <c r="AH278" i="5"/>
  <c r="AI278" i="5"/>
  <c r="AJ278" i="5"/>
  <c r="AK278" i="5"/>
  <c r="AL278" i="5"/>
  <c r="AM278" i="5"/>
  <c r="AN278" i="5"/>
  <c r="AO278" i="5"/>
  <c r="AP278" i="5"/>
  <c r="AQ278" i="5"/>
  <c r="AR278" i="5"/>
  <c r="AS278" i="5"/>
  <c r="AT278" i="5"/>
  <c r="AU278" i="5"/>
  <c r="AV278" i="5"/>
  <c r="AW278" i="5"/>
  <c r="AX278" i="5"/>
  <c r="AY278" i="5"/>
  <c r="AZ278" i="5"/>
  <c r="BA278" i="5"/>
  <c r="BB278" i="5"/>
  <c r="BC278" i="5"/>
  <c r="BD278" i="5"/>
  <c r="BE278" i="5"/>
  <c r="BF278" i="5"/>
  <c r="BG278" i="5"/>
  <c r="BH278" i="5"/>
  <c r="BI278" i="5"/>
  <c r="BJ278" i="5"/>
  <c r="BK278" i="5"/>
  <c r="BL278" i="5"/>
  <c r="BM278" i="5"/>
  <c r="BN278" i="5"/>
  <c r="BO278" i="5"/>
  <c r="BP278" i="5"/>
  <c r="BQ278" i="5"/>
  <c r="BR278" i="5"/>
  <c r="BS278" i="5"/>
  <c r="BT278" i="5"/>
  <c r="BU278" i="5"/>
  <c r="BV278" i="5"/>
  <c r="BW278" i="5"/>
  <c r="BX278" i="5"/>
  <c r="BY278" i="5"/>
  <c r="BZ278" i="5"/>
  <c r="CA278" i="5"/>
  <c r="CB278" i="5"/>
  <c r="CC278" i="5"/>
  <c r="CD278" i="5"/>
  <c r="CE278" i="5"/>
  <c r="CF278" i="5"/>
  <c r="CG278" i="5"/>
  <c r="CH278" i="5"/>
  <c r="CI278" i="5"/>
  <c r="CJ278" i="5"/>
  <c r="CK278" i="5"/>
  <c r="CL278" i="5"/>
  <c r="CM278" i="5"/>
  <c r="CN278" i="5"/>
  <c r="CO278" i="5"/>
  <c r="CP278" i="5"/>
  <c r="CQ278" i="5"/>
  <c r="CR278" i="5"/>
  <c r="CS278" i="5"/>
  <c r="CT278" i="5"/>
  <c r="CU278" i="5"/>
  <c r="CV278" i="5"/>
  <c r="E279" i="5"/>
  <c r="F279" i="5"/>
  <c r="G279" i="5"/>
  <c r="H279" i="5"/>
  <c r="I279" i="5"/>
  <c r="J279" i="5"/>
  <c r="K279" i="5"/>
  <c r="L279" i="5"/>
  <c r="M279" i="5"/>
  <c r="N279" i="5"/>
  <c r="O279" i="5"/>
  <c r="P279" i="5"/>
  <c r="Q279" i="5"/>
  <c r="R279" i="5"/>
  <c r="S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AG279" i="5"/>
  <c r="AH279" i="5"/>
  <c r="AI279" i="5"/>
  <c r="AJ279" i="5"/>
  <c r="AK279" i="5"/>
  <c r="AL279" i="5"/>
  <c r="AM279" i="5"/>
  <c r="AN279" i="5"/>
  <c r="AO279" i="5"/>
  <c r="AP279" i="5"/>
  <c r="AQ279" i="5"/>
  <c r="AR279" i="5"/>
  <c r="AS279" i="5"/>
  <c r="AT279" i="5"/>
  <c r="AU279" i="5"/>
  <c r="AV279" i="5"/>
  <c r="AW279" i="5"/>
  <c r="AX279" i="5"/>
  <c r="AY279" i="5"/>
  <c r="AZ279" i="5"/>
  <c r="BA279" i="5"/>
  <c r="BB279" i="5"/>
  <c r="BC279" i="5"/>
  <c r="BD279" i="5"/>
  <c r="BE279" i="5"/>
  <c r="BF279" i="5"/>
  <c r="BG279" i="5"/>
  <c r="BH279" i="5"/>
  <c r="BI279" i="5"/>
  <c r="BJ279" i="5"/>
  <c r="BK279" i="5"/>
  <c r="BL279" i="5"/>
  <c r="BM279" i="5"/>
  <c r="BN279" i="5"/>
  <c r="BO279" i="5"/>
  <c r="BP279" i="5"/>
  <c r="BQ279" i="5"/>
  <c r="BR279" i="5"/>
  <c r="BS279" i="5"/>
  <c r="BT279" i="5"/>
  <c r="BU279" i="5"/>
  <c r="BV279" i="5"/>
  <c r="BW279" i="5"/>
  <c r="BX279" i="5"/>
  <c r="BY279" i="5"/>
  <c r="BZ279" i="5"/>
  <c r="CA279" i="5"/>
  <c r="CB279" i="5"/>
  <c r="CC279" i="5"/>
  <c r="CD279" i="5"/>
  <c r="CE279" i="5"/>
  <c r="CF279" i="5"/>
  <c r="CG279" i="5"/>
  <c r="CH279" i="5"/>
  <c r="CI279" i="5"/>
  <c r="CJ279" i="5"/>
  <c r="CK279" i="5"/>
  <c r="CL279" i="5"/>
  <c r="CM279" i="5"/>
  <c r="CN279" i="5"/>
  <c r="CO279" i="5"/>
  <c r="CP279" i="5"/>
  <c r="CQ279" i="5"/>
  <c r="CR279" i="5"/>
  <c r="CS279" i="5"/>
  <c r="CT279" i="5"/>
  <c r="CU279" i="5"/>
  <c r="CV279" i="5"/>
  <c r="E280" i="5"/>
  <c r="F280" i="5"/>
  <c r="G280" i="5"/>
  <c r="H280" i="5"/>
  <c r="I280" i="5"/>
  <c r="J280" i="5"/>
  <c r="K280" i="5"/>
  <c r="L280" i="5"/>
  <c r="M280" i="5"/>
  <c r="N280" i="5"/>
  <c r="O280" i="5"/>
  <c r="P280" i="5"/>
  <c r="Q280" i="5"/>
  <c r="R280" i="5"/>
  <c r="S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AG280" i="5"/>
  <c r="AH280" i="5"/>
  <c r="AI280" i="5"/>
  <c r="AJ280" i="5"/>
  <c r="AK280" i="5"/>
  <c r="AL280" i="5"/>
  <c r="AM280" i="5"/>
  <c r="AN280" i="5"/>
  <c r="AO280" i="5"/>
  <c r="AP280" i="5"/>
  <c r="AQ280" i="5"/>
  <c r="AR280" i="5"/>
  <c r="AS280" i="5"/>
  <c r="AT280" i="5"/>
  <c r="AU280" i="5"/>
  <c r="AV280" i="5"/>
  <c r="AW280" i="5"/>
  <c r="AX280" i="5"/>
  <c r="AY280" i="5"/>
  <c r="AZ280" i="5"/>
  <c r="BA280" i="5"/>
  <c r="BB280" i="5"/>
  <c r="BC280" i="5"/>
  <c r="BD280" i="5"/>
  <c r="BE280" i="5"/>
  <c r="BF280" i="5"/>
  <c r="BG280" i="5"/>
  <c r="BH280" i="5"/>
  <c r="BI280" i="5"/>
  <c r="BJ280" i="5"/>
  <c r="BK280" i="5"/>
  <c r="BL280" i="5"/>
  <c r="BM280" i="5"/>
  <c r="BN280" i="5"/>
  <c r="BO280" i="5"/>
  <c r="BP280" i="5"/>
  <c r="BQ280" i="5"/>
  <c r="BR280" i="5"/>
  <c r="BS280" i="5"/>
  <c r="BT280" i="5"/>
  <c r="BU280" i="5"/>
  <c r="BV280" i="5"/>
  <c r="BW280" i="5"/>
  <c r="BX280" i="5"/>
  <c r="BY280" i="5"/>
  <c r="BZ280" i="5"/>
  <c r="CA280" i="5"/>
  <c r="CB280" i="5"/>
  <c r="CC280" i="5"/>
  <c r="CD280" i="5"/>
  <c r="CE280" i="5"/>
  <c r="CF280" i="5"/>
  <c r="CG280" i="5"/>
  <c r="CH280" i="5"/>
  <c r="CI280" i="5"/>
  <c r="CJ280" i="5"/>
  <c r="CK280" i="5"/>
  <c r="CL280" i="5"/>
  <c r="CM280" i="5"/>
  <c r="CN280" i="5"/>
  <c r="CO280" i="5"/>
  <c r="CP280" i="5"/>
  <c r="CQ280" i="5"/>
  <c r="CR280" i="5"/>
  <c r="CS280" i="5"/>
  <c r="CT280" i="5"/>
  <c r="CU280" i="5"/>
  <c r="CV280" i="5"/>
  <c r="E281" i="5"/>
  <c r="F281" i="5"/>
  <c r="G281" i="5"/>
  <c r="H281" i="5"/>
  <c r="I281" i="5"/>
  <c r="J281" i="5"/>
  <c r="K281" i="5"/>
  <c r="L281" i="5"/>
  <c r="M281" i="5"/>
  <c r="N281" i="5"/>
  <c r="O281" i="5"/>
  <c r="P281" i="5"/>
  <c r="Q281" i="5"/>
  <c r="R281" i="5"/>
  <c r="S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AG281" i="5"/>
  <c r="AH281" i="5"/>
  <c r="AI281" i="5"/>
  <c r="AJ281" i="5"/>
  <c r="AK281" i="5"/>
  <c r="AL281" i="5"/>
  <c r="AM281" i="5"/>
  <c r="AN281" i="5"/>
  <c r="AO281" i="5"/>
  <c r="AP281" i="5"/>
  <c r="AQ281" i="5"/>
  <c r="AR281" i="5"/>
  <c r="AS281" i="5"/>
  <c r="AT281" i="5"/>
  <c r="AU281" i="5"/>
  <c r="AV281" i="5"/>
  <c r="AW281" i="5"/>
  <c r="AX281" i="5"/>
  <c r="AY281" i="5"/>
  <c r="AZ281" i="5"/>
  <c r="BA281" i="5"/>
  <c r="BB281" i="5"/>
  <c r="BC281" i="5"/>
  <c r="BD281" i="5"/>
  <c r="BE281" i="5"/>
  <c r="BF281" i="5"/>
  <c r="BG281" i="5"/>
  <c r="BH281" i="5"/>
  <c r="BI281" i="5"/>
  <c r="BJ281" i="5"/>
  <c r="BK281" i="5"/>
  <c r="BL281" i="5"/>
  <c r="BM281" i="5"/>
  <c r="BN281" i="5"/>
  <c r="BO281" i="5"/>
  <c r="BP281" i="5"/>
  <c r="BQ281" i="5"/>
  <c r="BR281" i="5"/>
  <c r="BS281" i="5"/>
  <c r="BT281" i="5"/>
  <c r="BU281" i="5"/>
  <c r="BV281" i="5"/>
  <c r="BW281" i="5"/>
  <c r="BX281" i="5"/>
  <c r="BY281" i="5"/>
  <c r="BZ281" i="5"/>
  <c r="CA281" i="5"/>
  <c r="CB281" i="5"/>
  <c r="CC281" i="5"/>
  <c r="CD281" i="5"/>
  <c r="CE281" i="5"/>
  <c r="CF281" i="5"/>
  <c r="CG281" i="5"/>
  <c r="CH281" i="5"/>
  <c r="CI281" i="5"/>
  <c r="CJ281" i="5"/>
  <c r="CK281" i="5"/>
  <c r="CL281" i="5"/>
  <c r="CM281" i="5"/>
  <c r="CN281" i="5"/>
  <c r="CO281" i="5"/>
  <c r="CP281" i="5"/>
  <c r="CQ281" i="5"/>
  <c r="CR281" i="5"/>
  <c r="CS281" i="5"/>
  <c r="CT281" i="5"/>
  <c r="CU281" i="5"/>
  <c r="CV281" i="5"/>
  <c r="E282" i="5"/>
  <c r="F282" i="5"/>
  <c r="G282" i="5"/>
  <c r="H282" i="5"/>
  <c r="I282" i="5"/>
  <c r="J282" i="5"/>
  <c r="K282" i="5"/>
  <c r="L282" i="5"/>
  <c r="M282" i="5"/>
  <c r="N282" i="5"/>
  <c r="O282" i="5"/>
  <c r="P282" i="5"/>
  <c r="Q282" i="5"/>
  <c r="R282" i="5"/>
  <c r="S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AG282" i="5"/>
  <c r="AH282" i="5"/>
  <c r="AI282" i="5"/>
  <c r="AJ282" i="5"/>
  <c r="AK282" i="5"/>
  <c r="AL282" i="5"/>
  <c r="AM282" i="5"/>
  <c r="AN282" i="5"/>
  <c r="AO282" i="5"/>
  <c r="AP282" i="5"/>
  <c r="AQ282" i="5"/>
  <c r="AR282" i="5"/>
  <c r="AS282" i="5"/>
  <c r="AT282" i="5"/>
  <c r="AU282" i="5"/>
  <c r="AV282" i="5"/>
  <c r="AW282" i="5"/>
  <c r="AX282" i="5"/>
  <c r="AY282" i="5"/>
  <c r="AZ282" i="5"/>
  <c r="BA282" i="5"/>
  <c r="BB282" i="5"/>
  <c r="BC282" i="5"/>
  <c r="BD282" i="5"/>
  <c r="BE282" i="5"/>
  <c r="BF282" i="5"/>
  <c r="BG282" i="5"/>
  <c r="BH282" i="5"/>
  <c r="BI282" i="5"/>
  <c r="BJ282" i="5"/>
  <c r="BK282" i="5"/>
  <c r="BL282" i="5"/>
  <c r="BM282" i="5"/>
  <c r="BN282" i="5"/>
  <c r="BO282" i="5"/>
  <c r="BP282" i="5"/>
  <c r="BQ282" i="5"/>
  <c r="BR282" i="5"/>
  <c r="BS282" i="5"/>
  <c r="BT282" i="5"/>
  <c r="BU282" i="5"/>
  <c r="BV282" i="5"/>
  <c r="BW282" i="5"/>
  <c r="BX282" i="5"/>
  <c r="BY282" i="5"/>
  <c r="BZ282" i="5"/>
  <c r="CA282" i="5"/>
  <c r="CB282" i="5"/>
  <c r="CC282" i="5"/>
  <c r="CD282" i="5"/>
  <c r="CE282" i="5"/>
  <c r="CF282" i="5"/>
  <c r="CG282" i="5"/>
  <c r="CH282" i="5"/>
  <c r="CI282" i="5"/>
  <c r="CJ282" i="5"/>
  <c r="CK282" i="5"/>
  <c r="CL282" i="5"/>
  <c r="CM282" i="5"/>
  <c r="CN282" i="5"/>
  <c r="CO282" i="5"/>
  <c r="CP282" i="5"/>
  <c r="CQ282" i="5"/>
  <c r="CR282" i="5"/>
  <c r="CS282" i="5"/>
  <c r="CT282" i="5"/>
  <c r="CU282" i="5"/>
  <c r="CV282" i="5"/>
  <c r="E283" i="5"/>
  <c r="F283" i="5"/>
  <c r="G283" i="5"/>
  <c r="H283" i="5"/>
  <c r="I283" i="5"/>
  <c r="J283" i="5"/>
  <c r="K283" i="5"/>
  <c r="L283" i="5"/>
  <c r="M283" i="5"/>
  <c r="N283" i="5"/>
  <c r="O283" i="5"/>
  <c r="P283" i="5"/>
  <c r="Q283" i="5"/>
  <c r="R283" i="5"/>
  <c r="S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AG283" i="5"/>
  <c r="AH283" i="5"/>
  <c r="AI283" i="5"/>
  <c r="AJ283" i="5"/>
  <c r="AK283" i="5"/>
  <c r="AL283" i="5"/>
  <c r="AM283" i="5"/>
  <c r="AN283" i="5"/>
  <c r="AO283" i="5"/>
  <c r="AP283" i="5"/>
  <c r="AQ283" i="5"/>
  <c r="AR283" i="5"/>
  <c r="AS283" i="5"/>
  <c r="AT283" i="5"/>
  <c r="AU283" i="5"/>
  <c r="AV283" i="5"/>
  <c r="AW283" i="5"/>
  <c r="AX283" i="5"/>
  <c r="AY283" i="5"/>
  <c r="AZ283" i="5"/>
  <c r="BA283" i="5"/>
  <c r="BB283" i="5"/>
  <c r="BC283" i="5"/>
  <c r="BD283" i="5"/>
  <c r="BE283" i="5"/>
  <c r="BF283" i="5"/>
  <c r="BG283" i="5"/>
  <c r="BH283" i="5"/>
  <c r="BI283" i="5"/>
  <c r="BJ283" i="5"/>
  <c r="BK283" i="5"/>
  <c r="BL283" i="5"/>
  <c r="BM283" i="5"/>
  <c r="BN283" i="5"/>
  <c r="BO283" i="5"/>
  <c r="BP283" i="5"/>
  <c r="BQ283" i="5"/>
  <c r="BR283" i="5"/>
  <c r="BS283" i="5"/>
  <c r="BT283" i="5"/>
  <c r="BU283" i="5"/>
  <c r="BV283" i="5"/>
  <c r="BW283" i="5"/>
  <c r="BX283" i="5"/>
  <c r="BY283" i="5"/>
  <c r="BZ283" i="5"/>
  <c r="CA283" i="5"/>
  <c r="CB283" i="5"/>
  <c r="CC283" i="5"/>
  <c r="CD283" i="5"/>
  <c r="CE283" i="5"/>
  <c r="CF283" i="5"/>
  <c r="CG283" i="5"/>
  <c r="CH283" i="5"/>
  <c r="CI283" i="5"/>
  <c r="CJ283" i="5"/>
  <c r="CK283" i="5"/>
  <c r="CL283" i="5"/>
  <c r="CM283" i="5"/>
  <c r="CN283" i="5"/>
  <c r="CO283" i="5"/>
  <c r="CP283" i="5"/>
  <c r="CQ283" i="5"/>
  <c r="CR283" i="5"/>
  <c r="CS283" i="5"/>
  <c r="CT283" i="5"/>
  <c r="CU283" i="5"/>
  <c r="CV283" i="5"/>
  <c r="E284" i="5"/>
  <c r="F284" i="5"/>
  <c r="G284" i="5"/>
  <c r="H284" i="5"/>
  <c r="I284" i="5"/>
  <c r="J284" i="5"/>
  <c r="K284" i="5"/>
  <c r="L284" i="5"/>
  <c r="M284" i="5"/>
  <c r="N284" i="5"/>
  <c r="O284" i="5"/>
  <c r="P284" i="5"/>
  <c r="Q284" i="5"/>
  <c r="R284" i="5"/>
  <c r="S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AG284" i="5"/>
  <c r="AH284" i="5"/>
  <c r="AI284" i="5"/>
  <c r="AJ284" i="5"/>
  <c r="AK284" i="5"/>
  <c r="AL284" i="5"/>
  <c r="AM284" i="5"/>
  <c r="AN284" i="5"/>
  <c r="AO284" i="5"/>
  <c r="AP284" i="5"/>
  <c r="AQ284" i="5"/>
  <c r="AR284" i="5"/>
  <c r="AS284" i="5"/>
  <c r="AT284" i="5"/>
  <c r="AU284" i="5"/>
  <c r="AV284" i="5"/>
  <c r="AW284" i="5"/>
  <c r="AX284" i="5"/>
  <c r="AY284" i="5"/>
  <c r="AZ284" i="5"/>
  <c r="BA284" i="5"/>
  <c r="BB284" i="5"/>
  <c r="BC284" i="5"/>
  <c r="BD284" i="5"/>
  <c r="BE284" i="5"/>
  <c r="BF284" i="5"/>
  <c r="BG284" i="5"/>
  <c r="BH284" i="5"/>
  <c r="BI284" i="5"/>
  <c r="BJ284" i="5"/>
  <c r="BK284" i="5"/>
  <c r="BL284" i="5"/>
  <c r="BM284" i="5"/>
  <c r="BN284" i="5"/>
  <c r="BO284" i="5"/>
  <c r="BP284" i="5"/>
  <c r="BQ284" i="5"/>
  <c r="BR284" i="5"/>
  <c r="BS284" i="5"/>
  <c r="BT284" i="5"/>
  <c r="BU284" i="5"/>
  <c r="BV284" i="5"/>
  <c r="BW284" i="5"/>
  <c r="BX284" i="5"/>
  <c r="BY284" i="5"/>
  <c r="BZ284" i="5"/>
  <c r="CA284" i="5"/>
  <c r="CB284" i="5"/>
  <c r="CC284" i="5"/>
  <c r="CD284" i="5"/>
  <c r="CE284" i="5"/>
  <c r="CF284" i="5"/>
  <c r="CG284" i="5"/>
  <c r="CH284" i="5"/>
  <c r="CI284" i="5"/>
  <c r="CJ284" i="5"/>
  <c r="CK284" i="5"/>
  <c r="CL284" i="5"/>
  <c r="CM284" i="5"/>
  <c r="CN284" i="5"/>
  <c r="CO284" i="5"/>
  <c r="CP284" i="5"/>
  <c r="CQ284" i="5"/>
  <c r="CR284" i="5"/>
  <c r="CS284" i="5"/>
  <c r="CT284" i="5"/>
  <c r="CU284" i="5"/>
  <c r="CV284" i="5"/>
  <c r="E285" i="5"/>
  <c r="F285" i="5"/>
  <c r="G285" i="5"/>
  <c r="H285" i="5"/>
  <c r="I285" i="5"/>
  <c r="J285" i="5"/>
  <c r="K285" i="5"/>
  <c r="L285" i="5"/>
  <c r="M285" i="5"/>
  <c r="N285" i="5"/>
  <c r="O285" i="5"/>
  <c r="P285" i="5"/>
  <c r="Q285" i="5"/>
  <c r="R285" i="5"/>
  <c r="S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AG285" i="5"/>
  <c r="AH285" i="5"/>
  <c r="AI285" i="5"/>
  <c r="AJ285" i="5"/>
  <c r="AK285" i="5"/>
  <c r="AL285" i="5"/>
  <c r="AM285" i="5"/>
  <c r="AN285" i="5"/>
  <c r="AO285" i="5"/>
  <c r="AP285" i="5"/>
  <c r="AQ285" i="5"/>
  <c r="AR285" i="5"/>
  <c r="AS285" i="5"/>
  <c r="AT285" i="5"/>
  <c r="AU285" i="5"/>
  <c r="AV285" i="5"/>
  <c r="AW285" i="5"/>
  <c r="AX285" i="5"/>
  <c r="AY285" i="5"/>
  <c r="AZ285" i="5"/>
  <c r="BA285" i="5"/>
  <c r="BB285" i="5"/>
  <c r="BC285" i="5"/>
  <c r="BD285" i="5"/>
  <c r="BE285" i="5"/>
  <c r="BF285" i="5"/>
  <c r="BG285" i="5"/>
  <c r="BH285" i="5"/>
  <c r="BI285" i="5"/>
  <c r="BJ285" i="5"/>
  <c r="BK285" i="5"/>
  <c r="BL285" i="5"/>
  <c r="BM285" i="5"/>
  <c r="BN285" i="5"/>
  <c r="BO285" i="5"/>
  <c r="BP285" i="5"/>
  <c r="BQ285" i="5"/>
  <c r="BR285" i="5"/>
  <c r="BS285" i="5"/>
  <c r="BT285" i="5"/>
  <c r="BU285" i="5"/>
  <c r="BV285" i="5"/>
  <c r="BW285" i="5"/>
  <c r="BX285" i="5"/>
  <c r="BY285" i="5"/>
  <c r="BZ285" i="5"/>
  <c r="CA285" i="5"/>
  <c r="CB285" i="5"/>
  <c r="CC285" i="5"/>
  <c r="CD285" i="5"/>
  <c r="CE285" i="5"/>
  <c r="CF285" i="5"/>
  <c r="CG285" i="5"/>
  <c r="CH285" i="5"/>
  <c r="CI285" i="5"/>
  <c r="CJ285" i="5"/>
  <c r="CK285" i="5"/>
  <c r="CL285" i="5"/>
  <c r="CM285" i="5"/>
  <c r="CN285" i="5"/>
  <c r="CO285" i="5"/>
  <c r="CP285" i="5"/>
  <c r="CQ285" i="5"/>
  <c r="CR285" i="5"/>
  <c r="CS285" i="5"/>
  <c r="CT285" i="5"/>
  <c r="CU285" i="5"/>
  <c r="CV285" i="5"/>
  <c r="E286" i="5"/>
  <c r="F286" i="5"/>
  <c r="G286" i="5"/>
  <c r="H286" i="5"/>
  <c r="I286" i="5"/>
  <c r="J286" i="5"/>
  <c r="K286" i="5"/>
  <c r="L286" i="5"/>
  <c r="M286" i="5"/>
  <c r="N286" i="5"/>
  <c r="O286" i="5"/>
  <c r="P286" i="5"/>
  <c r="Q286" i="5"/>
  <c r="R286" i="5"/>
  <c r="S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AG286" i="5"/>
  <c r="AH286" i="5"/>
  <c r="AI286" i="5"/>
  <c r="AJ286" i="5"/>
  <c r="AK286" i="5"/>
  <c r="AL286" i="5"/>
  <c r="AM286" i="5"/>
  <c r="AN286" i="5"/>
  <c r="AO286" i="5"/>
  <c r="AP286" i="5"/>
  <c r="AQ286" i="5"/>
  <c r="AR286" i="5"/>
  <c r="AS286" i="5"/>
  <c r="AT286" i="5"/>
  <c r="AU286" i="5"/>
  <c r="AV286" i="5"/>
  <c r="AW286" i="5"/>
  <c r="AX286" i="5"/>
  <c r="AY286" i="5"/>
  <c r="AZ286" i="5"/>
  <c r="BA286" i="5"/>
  <c r="BB286" i="5"/>
  <c r="BC286" i="5"/>
  <c r="BD286" i="5"/>
  <c r="BE286" i="5"/>
  <c r="BF286" i="5"/>
  <c r="BG286" i="5"/>
  <c r="BH286" i="5"/>
  <c r="BI286" i="5"/>
  <c r="BJ286" i="5"/>
  <c r="BK286" i="5"/>
  <c r="BL286" i="5"/>
  <c r="BM286" i="5"/>
  <c r="BN286" i="5"/>
  <c r="BO286" i="5"/>
  <c r="BP286" i="5"/>
  <c r="BQ286" i="5"/>
  <c r="BR286" i="5"/>
  <c r="BS286" i="5"/>
  <c r="BT286" i="5"/>
  <c r="BU286" i="5"/>
  <c r="BV286" i="5"/>
  <c r="BW286" i="5"/>
  <c r="BX286" i="5"/>
  <c r="BY286" i="5"/>
  <c r="BZ286" i="5"/>
  <c r="CA286" i="5"/>
  <c r="CB286" i="5"/>
  <c r="CC286" i="5"/>
  <c r="CD286" i="5"/>
  <c r="CE286" i="5"/>
  <c r="CF286" i="5"/>
  <c r="CG286" i="5"/>
  <c r="CH286" i="5"/>
  <c r="CI286" i="5"/>
  <c r="CJ286" i="5"/>
  <c r="CK286" i="5"/>
  <c r="CL286" i="5"/>
  <c r="CM286" i="5"/>
  <c r="CN286" i="5"/>
  <c r="CO286" i="5"/>
  <c r="CP286" i="5"/>
  <c r="CQ286" i="5"/>
  <c r="CR286" i="5"/>
  <c r="CS286" i="5"/>
  <c r="CT286" i="5"/>
  <c r="CU286" i="5"/>
  <c r="CV286" i="5"/>
  <c r="E287" i="5"/>
  <c r="F287" i="5"/>
  <c r="G287" i="5"/>
  <c r="H287" i="5"/>
  <c r="I287" i="5"/>
  <c r="J287" i="5"/>
  <c r="K287" i="5"/>
  <c r="L287" i="5"/>
  <c r="M287" i="5"/>
  <c r="N287" i="5"/>
  <c r="O287" i="5"/>
  <c r="P287" i="5"/>
  <c r="Q287" i="5"/>
  <c r="R287" i="5"/>
  <c r="S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AG287" i="5"/>
  <c r="AH287" i="5"/>
  <c r="AI287" i="5"/>
  <c r="AJ287" i="5"/>
  <c r="AK287" i="5"/>
  <c r="AL287" i="5"/>
  <c r="AM287" i="5"/>
  <c r="AN287" i="5"/>
  <c r="AO287" i="5"/>
  <c r="AP287" i="5"/>
  <c r="AQ287" i="5"/>
  <c r="AR287" i="5"/>
  <c r="AS287" i="5"/>
  <c r="AT287" i="5"/>
  <c r="AU287" i="5"/>
  <c r="AV287" i="5"/>
  <c r="AW287" i="5"/>
  <c r="AX287" i="5"/>
  <c r="AY287" i="5"/>
  <c r="AZ287" i="5"/>
  <c r="BA287" i="5"/>
  <c r="BB287" i="5"/>
  <c r="BC287" i="5"/>
  <c r="BD287" i="5"/>
  <c r="BE287" i="5"/>
  <c r="BF287" i="5"/>
  <c r="BG287" i="5"/>
  <c r="BH287" i="5"/>
  <c r="BI287" i="5"/>
  <c r="BJ287" i="5"/>
  <c r="BK287" i="5"/>
  <c r="BL287" i="5"/>
  <c r="BM287" i="5"/>
  <c r="BN287" i="5"/>
  <c r="BO287" i="5"/>
  <c r="BP287" i="5"/>
  <c r="BQ287" i="5"/>
  <c r="BR287" i="5"/>
  <c r="BS287" i="5"/>
  <c r="BT287" i="5"/>
  <c r="BU287" i="5"/>
  <c r="BV287" i="5"/>
  <c r="BW287" i="5"/>
  <c r="BX287" i="5"/>
  <c r="BY287" i="5"/>
  <c r="BZ287" i="5"/>
  <c r="CA287" i="5"/>
  <c r="CB287" i="5"/>
  <c r="CC287" i="5"/>
  <c r="CD287" i="5"/>
  <c r="CE287" i="5"/>
  <c r="CF287" i="5"/>
  <c r="CG287" i="5"/>
  <c r="CH287" i="5"/>
  <c r="CI287" i="5"/>
  <c r="CJ287" i="5"/>
  <c r="CK287" i="5"/>
  <c r="CL287" i="5"/>
  <c r="CM287" i="5"/>
  <c r="CN287" i="5"/>
  <c r="CO287" i="5"/>
  <c r="CP287" i="5"/>
  <c r="CQ287" i="5"/>
  <c r="CR287" i="5"/>
  <c r="CS287" i="5"/>
  <c r="CT287" i="5"/>
  <c r="CU287" i="5"/>
  <c r="CV287" i="5"/>
  <c r="E288" i="5"/>
  <c r="F288" i="5"/>
  <c r="G288" i="5"/>
  <c r="H288" i="5"/>
  <c r="I288" i="5"/>
  <c r="J288" i="5"/>
  <c r="K288" i="5"/>
  <c r="L288" i="5"/>
  <c r="M288" i="5"/>
  <c r="N288" i="5"/>
  <c r="O288" i="5"/>
  <c r="P288" i="5"/>
  <c r="Q288" i="5"/>
  <c r="R288" i="5"/>
  <c r="S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AG288" i="5"/>
  <c r="AH288" i="5"/>
  <c r="AI288" i="5"/>
  <c r="AJ288" i="5"/>
  <c r="AK288" i="5"/>
  <c r="AL288" i="5"/>
  <c r="AM288" i="5"/>
  <c r="AN288" i="5"/>
  <c r="AO288" i="5"/>
  <c r="AP288" i="5"/>
  <c r="AQ288" i="5"/>
  <c r="AR288" i="5"/>
  <c r="AS288" i="5"/>
  <c r="AT288" i="5"/>
  <c r="AU288" i="5"/>
  <c r="AV288" i="5"/>
  <c r="AW288" i="5"/>
  <c r="AX288" i="5"/>
  <c r="AY288" i="5"/>
  <c r="AZ288" i="5"/>
  <c r="BA288" i="5"/>
  <c r="BB288" i="5"/>
  <c r="BC288" i="5"/>
  <c r="BD288" i="5"/>
  <c r="BE288" i="5"/>
  <c r="BF288" i="5"/>
  <c r="BG288" i="5"/>
  <c r="BH288" i="5"/>
  <c r="BI288" i="5"/>
  <c r="BJ288" i="5"/>
  <c r="BK288" i="5"/>
  <c r="BL288" i="5"/>
  <c r="BM288" i="5"/>
  <c r="BN288" i="5"/>
  <c r="BO288" i="5"/>
  <c r="BP288" i="5"/>
  <c r="BQ288" i="5"/>
  <c r="BR288" i="5"/>
  <c r="BS288" i="5"/>
  <c r="BT288" i="5"/>
  <c r="BU288" i="5"/>
  <c r="BV288" i="5"/>
  <c r="BW288" i="5"/>
  <c r="BX288" i="5"/>
  <c r="BY288" i="5"/>
  <c r="BZ288" i="5"/>
  <c r="CA288" i="5"/>
  <c r="CB288" i="5"/>
  <c r="CC288" i="5"/>
  <c r="CD288" i="5"/>
  <c r="CE288" i="5"/>
  <c r="CF288" i="5"/>
  <c r="CG288" i="5"/>
  <c r="CH288" i="5"/>
  <c r="CI288" i="5"/>
  <c r="CJ288" i="5"/>
  <c r="CK288" i="5"/>
  <c r="CL288" i="5"/>
  <c r="CM288" i="5"/>
  <c r="CN288" i="5"/>
  <c r="CO288" i="5"/>
  <c r="CP288" i="5"/>
  <c r="CQ288" i="5"/>
  <c r="CR288" i="5"/>
  <c r="CS288" i="5"/>
  <c r="CT288" i="5"/>
  <c r="CU288" i="5"/>
  <c r="CV288" i="5"/>
  <c r="E289" i="5"/>
  <c r="F289" i="5"/>
  <c r="G289" i="5"/>
  <c r="H289" i="5"/>
  <c r="I289" i="5"/>
  <c r="J289" i="5"/>
  <c r="K289" i="5"/>
  <c r="L289" i="5"/>
  <c r="M289" i="5"/>
  <c r="N289" i="5"/>
  <c r="O289" i="5"/>
  <c r="P289" i="5"/>
  <c r="Q289" i="5"/>
  <c r="R289" i="5"/>
  <c r="S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AG289" i="5"/>
  <c r="AH289" i="5"/>
  <c r="AI289" i="5"/>
  <c r="AJ289" i="5"/>
  <c r="AK289" i="5"/>
  <c r="AL289" i="5"/>
  <c r="AM289" i="5"/>
  <c r="AN289" i="5"/>
  <c r="AO289" i="5"/>
  <c r="AP289" i="5"/>
  <c r="AQ289" i="5"/>
  <c r="AR289" i="5"/>
  <c r="AS289" i="5"/>
  <c r="AT289" i="5"/>
  <c r="AU289" i="5"/>
  <c r="AV289" i="5"/>
  <c r="AW289" i="5"/>
  <c r="AX289" i="5"/>
  <c r="AY289" i="5"/>
  <c r="AZ289" i="5"/>
  <c r="BA289" i="5"/>
  <c r="BB289" i="5"/>
  <c r="BC289" i="5"/>
  <c r="BD289" i="5"/>
  <c r="BE289" i="5"/>
  <c r="BF289" i="5"/>
  <c r="BG289" i="5"/>
  <c r="BH289" i="5"/>
  <c r="BI289" i="5"/>
  <c r="BJ289" i="5"/>
  <c r="BK289" i="5"/>
  <c r="BL289" i="5"/>
  <c r="BM289" i="5"/>
  <c r="BN289" i="5"/>
  <c r="BO289" i="5"/>
  <c r="BP289" i="5"/>
  <c r="BQ289" i="5"/>
  <c r="BR289" i="5"/>
  <c r="BS289" i="5"/>
  <c r="BT289" i="5"/>
  <c r="BU289" i="5"/>
  <c r="BV289" i="5"/>
  <c r="BW289" i="5"/>
  <c r="BX289" i="5"/>
  <c r="BY289" i="5"/>
  <c r="BZ289" i="5"/>
  <c r="CA289" i="5"/>
  <c r="CB289" i="5"/>
  <c r="CC289" i="5"/>
  <c r="CD289" i="5"/>
  <c r="CE289" i="5"/>
  <c r="CF289" i="5"/>
  <c r="CG289" i="5"/>
  <c r="CH289" i="5"/>
  <c r="CI289" i="5"/>
  <c r="CJ289" i="5"/>
  <c r="CK289" i="5"/>
  <c r="CL289" i="5"/>
  <c r="CM289" i="5"/>
  <c r="CN289" i="5"/>
  <c r="CO289" i="5"/>
  <c r="CP289" i="5"/>
  <c r="CQ289" i="5"/>
  <c r="CR289" i="5"/>
  <c r="CS289" i="5"/>
  <c r="CT289" i="5"/>
  <c r="CU289" i="5"/>
  <c r="CV289" i="5"/>
  <c r="E290" i="5"/>
  <c r="F290" i="5"/>
  <c r="G290" i="5"/>
  <c r="H290" i="5"/>
  <c r="I290" i="5"/>
  <c r="J290" i="5"/>
  <c r="K290" i="5"/>
  <c r="L290" i="5"/>
  <c r="M290" i="5"/>
  <c r="N290" i="5"/>
  <c r="O290" i="5"/>
  <c r="P290" i="5"/>
  <c r="Q290" i="5"/>
  <c r="R290" i="5"/>
  <c r="S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AG290" i="5"/>
  <c r="AH290" i="5"/>
  <c r="AI290" i="5"/>
  <c r="AJ290" i="5"/>
  <c r="AK290" i="5"/>
  <c r="AL290" i="5"/>
  <c r="AM290" i="5"/>
  <c r="AN290" i="5"/>
  <c r="AO290" i="5"/>
  <c r="AP290" i="5"/>
  <c r="AQ290" i="5"/>
  <c r="AR290" i="5"/>
  <c r="AS290" i="5"/>
  <c r="AT290" i="5"/>
  <c r="AU290" i="5"/>
  <c r="AV290" i="5"/>
  <c r="AW290" i="5"/>
  <c r="AX290" i="5"/>
  <c r="AY290" i="5"/>
  <c r="AZ290" i="5"/>
  <c r="BA290" i="5"/>
  <c r="BB290" i="5"/>
  <c r="BC290" i="5"/>
  <c r="BD290" i="5"/>
  <c r="BE290" i="5"/>
  <c r="BF290" i="5"/>
  <c r="BG290" i="5"/>
  <c r="BH290" i="5"/>
  <c r="BI290" i="5"/>
  <c r="BJ290" i="5"/>
  <c r="BK290" i="5"/>
  <c r="BL290" i="5"/>
  <c r="BM290" i="5"/>
  <c r="BN290" i="5"/>
  <c r="BO290" i="5"/>
  <c r="BP290" i="5"/>
  <c r="BQ290" i="5"/>
  <c r="BR290" i="5"/>
  <c r="BS290" i="5"/>
  <c r="BT290" i="5"/>
  <c r="BU290" i="5"/>
  <c r="BV290" i="5"/>
  <c r="BW290" i="5"/>
  <c r="BX290" i="5"/>
  <c r="BY290" i="5"/>
  <c r="BZ290" i="5"/>
  <c r="CA290" i="5"/>
  <c r="CB290" i="5"/>
  <c r="CC290" i="5"/>
  <c r="CD290" i="5"/>
  <c r="CE290" i="5"/>
  <c r="CF290" i="5"/>
  <c r="CG290" i="5"/>
  <c r="CH290" i="5"/>
  <c r="CI290" i="5"/>
  <c r="CJ290" i="5"/>
  <c r="CK290" i="5"/>
  <c r="CL290" i="5"/>
  <c r="CM290" i="5"/>
  <c r="CN290" i="5"/>
  <c r="CO290" i="5"/>
  <c r="CP290" i="5"/>
  <c r="CQ290" i="5"/>
  <c r="CR290" i="5"/>
  <c r="CS290" i="5"/>
  <c r="CT290" i="5"/>
  <c r="CU290" i="5"/>
  <c r="CV290" i="5"/>
  <c r="E291" i="5"/>
  <c r="F291" i="5"/>
  <c r="G291" i="5"/>
  <c r="H291" i="5"/>
  <c r="I291" i="5"/>
  <c r="J291" i="5"/>
  <c r="K291" i="5"/>
  <c r="L291" i="5"/>
  <c r="M291" i="5"/>
  <c r="N291" i="5"/>
  <c r="O291" i="5"/>
  <c r="P291" i="5"/>
  <c r="Q291" i="5"/>
  <c r="R291" i="5"/>
  <c r="S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AG291" i="5"/>
  <c r="AH291" i="5"/>
  <c r="AI291" i="5"/>
  <c r="AJ291" i="5"/>
  <c r="AK291" i="5"/>
  <c r="AL291" i="5"/>
  <c r="AM291" i="5"/>
  <c r="AN291" i="5"/>
  <c r="AO291" i="5"/>
  <c r="AP291" i="5"/>
  <c r="AQ291" i="5"/>
  <c r="AR291" i="5"/>
  <c r="AS291" i="5"/>
  <c r="AT291" i="5"/>
  <c r="AU291" i="5"/>
  <c r="AV291" i="5"/>
  <c r="AW291" i="5"/>
  <c r="AX291" i="5"/>
  <c r="AY291" i="5"/>
  <c r="AZ291" i="5"/>
  <c r="BA291" i="5"/>
  <c r="BB291" i="5"/>
  <c r="BC291" i="5"/>
  <c r="BD291" i="5"/>
  <c r="BE291" i="5"/>
  <c r="BF291" i="5"/>
  <c r="BG291" i="5"/>
  <c r="BH291" i="5"/>
  <c r="BI291" i="5"/>
  <c r="BJ291" i="5"/>
  <c r="BK291" i="5"/>
  <c r="BL291" i="5"/>
  <c r="BM291" i="5"/>
  <c r="BN291" i="5"/>
  <c r="BO291" i="5"/>
  <c r="BP291" i="5"/>
  <c r="BQ291" i="5"/>
  <c r="BR291" i="5"/>
  <c r="BS291" i="5"/>
  <c r="BT291" i="5"/>
  <c r="BU291" i="5"/>
  <c r="BV291" i="5"/>
  <c r="BW291" i="5"/>
  <c r="BX291" i="5"/>
  <c r="BY291" i="5"/>
  <c r="BZ291" i="5"/>
  <c r="CA291" i="5"/>
  <c r="CB291" i="5"/>
  <c r="CC291" i="5"/>
  <c r="CD291" i="5"/>
  <c r="CE291" i="5"/>
  <c r="CF291" i="5"/>
  <c r="CG291" i="5"/>
  <c r="CH291" i="5"/>
  <c r="CI291" i="5"/>
  <c r="CJ291" i="5"/>
  <c r="CK291" i="5"/>
  <c r="CL291" i="5"/>
  <c r="CM291" i="5"/>
  <c r="CN291" i="5"/>
  <c r="CO291" i="5"/>
  <c r="CP291" i="5"/>
  <c r="CQ291" i="5"/>
  <c r="CR291" i="5"/>
  <c r="CS291" i="5"/>
  <c r="CT291" i="5"/>
  <c r="CU291" i="5"/>
  <c r="CV291" i="5"/>
  <c r="E292" i="5"/>
  <c r="F292" i="5"/>
  <c r="G292" i="5"/>
  <c r="H292" i="5"/>
  <c r="I292" i="5"/>
  <c r="J292" i="5"/>
  <c r="K292" i="5"/>
  <c r="L292" i="5"/>
  <c r="M292" i="5"/>
  <c r="N292" i="5"/>
  <c r="O292" i="5"/>
  <c r="P292" i="5"/>
  <c r="Q292" i="5"/>
  <c r="R292" i="5"/>
  <c r="S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AG292" i="5"/>
  <c r="AH292" i="5"/>
  <c r="AI292" i="5"/>
  <c r="AJ292" i="5"/>
  <c r="AK292" i="5"/>
  <c r="AL292" i="5"/>
  <c r="AM292" i="5"/>
  <c r="AN292" i="5"/>
  <c r="AO292" i="5"/>
  <c r="AP292" i="5"/>
  <c r="AQ292" i="5"/>
  <c r="AR292" i="5"/>
  <c r="AS292" i="5"/>
  <c r="AT292" i="5"/>
  <c r="AU292" i="5"/>
  <c r="AV292" i="5"/>
  <c r="AW292" i="5"/>
  <c r="AX292" i="5"/>
  <c r="AY292" i="5"/>
  <c r="AZ292" i="5"/>
  <c r="BA292" i="5"/>
  <c r="BB292" i="5"/>
  <c r="BC292" i="5"/>
  <c r="BD292" i="5"/>
  <c r="BE292" i="5"/>
  <c r="BF292" i="5"/>
  <c r="BG292" i="5"/>
  <c r="BH292" i="5"/>
  <c r="BI292" i="5"/>
  <c r="BJ292" i="5"/>
  <c r="BK292" i="5"/>
  <c r="BL292" i="5"/>
  <c r="BM292" i="5"/>
  <c r="BN292" i="5"/>
  <c r="BO292" i="5"/>
  <c r="BP292" i="5"/>
  <c r="BQ292" i="5"/>
  <c r="BR292" i="5"/>
  <c r="BS292" i="5"/>
  <c r="BT292" i="5"/>
  <c r="BU292" i="5"/>
  <c r="BV292" i="5"/>
  <c r="BW292" i="5"/>
  <c r="BX292" i="5"/>
  <c r="BY292" i="5"/>
  <c r="BZ292" i="5"/>
  <c r="CA292" i="5"/>
  <c r="CB292" i="5"/>
  <c r="CC292" i="5"/>
  <c r="CD292" i="5"/>
  <c r="CE292" i="5"/>
  <c r="CF292" i="5"/>
  <c r="CG292" i="5"/>
  <c r="CH292" i="5"/>
  <c r="CI292" i="5"/>
  <c r="CJ292" i="5"/>
  <c r="CK292" i="5"/>
  <c r="CL292" i="5"/>
  <c r="CM292" i="5"/>
  <c r="CN292" i="5"/>
  <c r="CO292" i="5"/>
  <c r="CP292" i="5"/>
  <c r="CQ292" i="5"/>
  <c r="CR292" i="5"/>
  <c r="CS292" i="5"/>
  <c r="CT292" i="5"/>
  <c r="CU292" i="5"/>
  <c r="CV292" i="5"/>
  <c r="E293" i="5"/>
  <c r="F293" i="5"/>
  <c r="G293" i="5"/>
  <c r="H293" i="5"/>
  <c r="I293" i="5"/>
  <c r="J293" i="5"/>
  <c r="K293" i="5"/>
  <c r="L293" i="5"/>
  <c r="M293" i="5"/>
  <c r="N293" i="5"/>
  <c r="O293" i="5"/>
  <c r="P293" i="5"/>
  <c r="Q293" i="5"/>
  <c r="R293" i="5"/>
  <c r="S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AG293" i="5"/>
  <c r="AH293" i="5"/>
  <c r="AI293" i="5"/>
  <c r="AJ293" i="5"/>
  <c r="AK293" i="5"/>
  <c r="AL293" i="5"/>
  <c r="AM293" i="5"/>
  <c r="AN293" i="5"/>
  <c r="AO293" i="5"/>
  <c r="AP293" i="5"/>
  <c r="AQ293" i="5"/>
  <c r="AR293" i="5"/>
  <c r="AS293" i="5"/>
  <c r="AT293" i="5"/>
  <c r="AU293" i="5"/>
  <c r="AV293" i="5"/>
  <c r="AW293" i="5"/>
  <c r="AX293" i="5"/>
  <c r="AY293" i="5"/>
  <c r="AZ293" i="5"/>
  <c r="BA293" i="5"/>
  <c r="BB293" i="5"/>
  <c r="BC293" i="5"/>
  <c r="BD293" i="5"/>
  <c r="BE293" i="5"/>
  <c r="BF293" i="5"/>
  <c r="BG293" i="5"/>
  <c r="BH293" i="5"/>
  <c r="BI293" i="5"/>
  <c r="BJ293" i="5"/>
  <c r="BK293" i="5"/>
  <c r="BL293" i="5"/>
  <c r="BM293" i="5"/>
  <c r="BN293" i="5"/>
  <c r="BO293" i="5"/>
  <c r="BP293" i="5"/>
  <c r="BQ293" i="5"/>
  <c r="BR293" i="5"/>
  <c r="BS293" i="5"/>
  <c r="BT293" i="5"/>
  <c r="BU293" i="5"/>
  <c r="BV293" i="5"/>
  <c r="BW293" i="5"/>
  <c r="BX293" i="5"/>
  <c r="BY293" i="5"/>
  <c r="BZ293" i="5"/>
  <c r="CA293" i="5"/>
  <c r="CB293" i="5"/>
  <c r="CC293" i="5"/>
  <c r="CD293" i="5"/>
  <c r="CE293" i="5"/>
  <c r="CF293" i="5"/>
  <c r="CG293" i="5"/>
  <c r="CH293" i="5"/>
  <c r="CI293" i="5"/>
  <c r="CJ293" i="5"/>
  <c r="CK293" i="5"/>
  <c r="CL293" i="5"/>
  <c r="CM293" i="5"/>
  <c r="CN293" i="5"/>
  <c r="CO293" i="5"/>
  <c r="CP293" i="5"/>
  <c r="CQ293" i="5"/>
  <c r="CR293" i="5"/>
  <c r="CS293" i="5"/>
  <c r="CT293" i="5"/>
  <c r="CU293" i="5"/>
  <c r="CV293" i="5"/>
  <c r="E294" i="5"/>
  <c r="F294" i="5"/>
  <c r="G294" i="5"/>
  <c r="H294" i="5"/>
  <c r="I294" i="5"/>
  <c r="J294" i="5"/>
  <c r="K294" i="5"/>
  <c r="L294" i="5"/>
  <c r="M294" i="5"/>
  <c r="N294" i="5"/>
  <c r="O294" i="5"/>
  <c r="P294" i="5"/>
  <c r="Q294" i="5"/>
  <c r="R294" i="5"/>
  <c r="S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AG294" i="5"/>
  <c r="AH294" i="5"/>
  <c r="AI294" i="5"/>
  <c r="AJ294" i="5"/>
  <c r="AK294" i="5"/>
  <c r="AL294" i="5"/>
  <c r="AM294" i="5"/>
  <c r="AN294" i="5"/>
  <c r="AO294" i="5"/>
  <c r="AP294" i="5"/>
  <c r="AQ294" i="5"/>
  <c r="AR294" i="5"/>
  <c r="AS294" i="5"/>
  <c r="AT294" i="5"/>
  <c r="AU294" i="5"/>
  <c r="AV294" i="5"/>
  <c r="AW294" i="5"/>
  <c r="AX294" i="5"/>
  <c r="AY294" i="5"/>
  <c r="AZ294" i="5"/>
  <c r="BA294" i="5"/>
  <c r="BB294" i="5"/>
  <c r="BC294" i="5"/>
  <c r="BD294" i="5"/>
  <c r="BE294" i="5"/>
  <c r="BF294" i="5"/>
  <c r="BG294" i="5"/>
  <c r="BH294" i="5"/>
  <c r="BI294" i="5"/>
  <c r="BJ294" i="5"/>
  <c r="BK294" i="5"/>
  <c r="BL294" i="5"/>
  <c r="BM294" i="5"/>
  <c r="BN294" i="5"/>
  <c r="BO294" i="5"/>
  <c r="BP294" i="5"/>
  <c r="BQ294" i="5"/>
  <c r="BR294" i="5"/>
  <c r="BS294" i="5"/>
  <c r="BT294" i="5"/>
  <c r="BU294" i="5"/>
  <c r="BV294" i="5"/>
  <c r="BW294" i="5"/>
  <c r="BX294" i="5"/>
  <c r="BY294" i="5"/>
  <c r="BZ294" i="5"/>
  <c r="CA294" i="5"/>
  <c r="CB294" i="5"/>
  <c r="CC294" i="5"/>
  <c r="CD294" i="5"/>
  <c r="CE294" i="5"/>
  <c r="CF294" i="5"/>
  <c r="CG294" i="5"/>
  <c r="CH294" i="5"/>
  <c r="CI294" i="5"/>
  <c r="CJ294" i="5"/>
  <c r="CK294" i="5"/>
  <c r="CL294" i="5"/>
  <c r="CM294" i="5"/>
  <c r="CN294" i="5"/>
  <c r="CO294" i="5"/>
  <c r="CP294" i="5"/>
  <c r="CQ294" i="5"/>
  <c r="CR294" i="5"/>
  <c r="CS294" i="5"/>
  <c r="CT294" i="5"/>
  <c r="CU294" i="5"/>
  <c r="CV294" i="5"/>
  <c r="E295" i="5"/>
  <c r="F295" i="5"/>
  <c r="G295" i="5"/>
  <c r="H295" i="5"/>
  <c r="I295" i="5"/>
  <c r="J295" i="5"/>
  <c r="K295" i="5"/>
  <c r="L295" i="5"/>
  <c r="M295" i="5"/>
  <c r="N295" i="5"/>
  <c r="O295" i="5"/>
  <c r="P295" i="5"/>
  <c r="Q295" i="5"/>
  <c r="R295" i="5"/>
  <c r="S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AG295" i="5"/>
  <c r="AH295" i="5"/>
  <c r="AI295" i="5"/>
  <c r="AJ295" i="5"/>
  <c r="AK295" i="5"/>
  <c r="AL295" i="5"/>
  <c r="AM295" i="5"/>
  <c r="AN295" i="5"/>
  <c r="AO295" i="5"/>
  <c r="AP295" i="5"/>
  <c r="AQ295" i="5"/>
  <c r="AR295" i="5"/>
  <c r="AS295" i="5"/>
  <c r="AT295" i="5"/>
  <c r="AU295" i="5"/>
  <c r="AV295" i="5"/>
  <c r="AW295" i="5"/>
  <c r="AX295" i="5"/>
  <c r="AY295" i="5"/>
  <c r="AZ295" i="5"/>
  <c r="BA295" i="5"/>
  <c r="BB295" i="5"/>
  <c r="BC295" i="5"/>
  <c r="BD295" i="5"/>
  <c r="BE295" i="5"/>
  <c r="BF295" i="5"/>
  <c r="BG295" i="5"/>
  <c r="BH295" i="5"/>
  <c r="BI295" i="5"/>
  <c r="BJ295" i="5"/>
  <c r="BK295" i="5"/>
  <c r="BL295" i="5"/>
  <c r="BM295" i="5"/>
  <c r="BN295" i="5"/>
  <c r="BO295" i="5"/>
  <c r="BP295" i="5"/>
  <c r="BQ295" i="5"/>
  <c r="BR295" i="5"/>
  <c r="BS295" i="5"/>
  <c r="BT295" i="5"/>
  <c r="BU295" i="5"/>
  <c r="BV295" i="5"/>
  <c r="BW295" i="5"/>
  <c r="BX295" i="5"/>
  <c r="BY295" i="5"/>
  <c r="BZ295" i="5"/>
  <c r="CA295" i="5"/>
  <c r="CB295" i="5"/>
  <c r="CC295" i="5"/>
  <c r="CD295" i="5"/>
  <c r="CE295" i="5"/>
  <c r="CF295" i="5"/>
  <c r="CG295" i="5"/>
  <c r="CH295" i="5"/>
  <c r="CI295" i="5"/>
  <c r="CJ295" i="5"/>
  <c r="CK295" i="5"/>
  <c r="CL295" i="5"/>
  <c r="CM295" i="5"/>
  <c r="CN295" i="5"/>
  <c r="CO295" i="5"/>
  <c r="CP295" i="5"/>
  <c r="CQ295" i="5"/>
  <c r="CR295" i="5"/>
  <c r="CS295" i="5"/>
  <c r="CT295" i="5"/>
  <c r="CU295" i="5"/>
  <c r="CV295" i="5"/>
  <c r="E296" i="5"/>
  <c r="F296" i="5"/>
  <c r="G296" i="5"/>
  <c r="H296" i="5"/>
  <c r="I296" i="5"/>
  <c r="J296" i="5"/>
  <c r="K296" i="5"/>
  <c r="L296" i="5"/>
  <c r="M296" i="5"/>
  <c r="N296" i="5"/>
  <c r="O296" i="5"/>
  <c r="P296" i="5"/>
  <c r="Q296" i="5"/>
  <c r="R296" i="5"/>
  <c r="S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AG296" i="5"/>
  <c r="AH296" i="5"/>
  <c r="AI296" i="5"/>
  <c r="AJ296" i="5"/>
  <c r="AK296" i="5"/>
  <c r="AL296" i="5"/>
  <c r="AM296" i="5"/>
  <c r="AN296" i="5"/>
  <c r="AO296" i="5"/>
  <c r="AP296" i="5"/>
  <c r="AQ296" i="5"/>
  <c r="AR296" i="5"/>
  <c r="AS296" i="5"/>
  <c r="AT296" i="5"/>
  <c r="AU296" i="5"/>
  <c r="AV296" i="5"/>
  <c r="AW296" i="5"/>
  <c r="AX296" i="5"/>
  <c r="AY296" i="5"/>
  <c r="AZ296" i="5"/>
  <c r="BA296" i="5"/>
  <c r="BB296" i="5"/>
  <c r="BC296" i="5"/>
  <c r="BD296" i="5"/>
  <c r="BE296" i="5"/>
  <c r="BF296" i="5"/>
  <c r="BG296" i="5"/>
  <c r="BH296" i="5"/>
  <c r="BI296" i="5"/>
  <c r="BJ296" i="5"/>
  <c r="BK296" i="5"/>
  <c r="BL296" i="5"/>
  <c r="BM296" i="5"/>
  <c r="BN296" i="5"/>
  <c r="BO296" i="5"/>
  <c r="BP296" i="5"/>
  <c r="BQ296" i="5"/>
  <c r="BR296" i="5"/>
  <c r="BS296" i="5"/>
  <c r="BT296" i="5"/>
  <c r="BU296" i="5"/>
  <c r="BV296" i="5"/>
  <c r="BW296" i="5"/>
  <c r="BX296" i="5"/>
  <c r="BY296" i="5"/>
  <c r="BZ296" i="5"/>
  <c r="CA296" i="5"/>
  <c r="CB296" i="5"/>
  <c r="CC296" i="5"/>
  <c r="CD296" i="5"/>
  <c r="CE296" i="5"/>
  <c r="CF296" i="5"/>
  <c r="CG296" i="5"/>
  <c r="CH296" i="5"/>
  <c r="CI296" i="5"/>
  <c r="CJ296" i="5"/>
  <c r="CK296" i="5"/>
  <c r="CL296" i="5"/>
  <c r="CM296" i="5"/>
  <c r="CN296" i="5"/>
  <c r="CO296" i="5"/>
  <c r="CP296" i="5"/>
  <c r="CQ296" i="5"/>
  <c r="CR296" i="5"/>
  <c r="CS296" i="5"/>
  <c r="CT296" i="5"/>
  <c r="CU296" i="5"/>
  <c r="CV296" i="5"/>
  <c r="E297" i="5"/>
  <c r="F297" i="5"/>
  <c r="G297" i="5"/>
  <c r="H297" i="5"/>
  <c r="I297" i="5"/>
  <c r="J297" i="5"/>
  <c r="K297" i="5"/>
  <c r="L297" i="5"/>
  <c r="M297" i="5"/>
  <c r="N297" i="5"/>
  <c r="O297" i="5"/>
  <c r="P297" i="5"/>
  <c r="Q297" i="5"/>
  <c r="R297" i="5"/>
  <c r="S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AG297" i="5"/>
  <c r="AH297" i="5"/>
  <c r="AI297" i="5"/>
  <c r="AJ297" i="5"/>
  <c r="AK297" i="5"/>
  <c r="AL297" i="5"/>
  <c r="AM297" i="5"/>
  <c r="AN297" i="5"/>
  <c r="AO297" i="5"/>
  <c r="AP297" i="5"/>
  <c r="AQ297" i="5"/>
  <c r="AR297" i="5"/>
  <c r="AS297" i="5"/>
  <c r="AT297" i="5"/>
  <c r="AU297" i="5"/>
  <c r="AV297" i="5"/>
  <c r="AW297" i="5"/>
  <c r="AX297" i="5"/>
  <c r="AY297" i="5"/>
  <c r="AZ297" i="5"/>
  <c r="BA297" i="5"/>
  <c r="BB297" i="5"/>
  <c r="BC297" i="5"/>
  <c r="BD297" i="5"/>
  <c r="BE297" i="5"/>
  <c r="BF297" i="5"/>
  <c r="BG297" i="5"/>
  <c r="BH297" i="5"/>
  <c r="BI297" i="5"/>
  <c r="BJ297" i="5"/>
  <c r="BK297" i="5"/>
  <c r="BL297" i="5"/>
  <c r="BM297" i="5"/>
  <c r="BN297" i="5"/>
  <c r="BO297" i="5"/>
  <c r="BP297" i="5"/>
  <c r="BQ297" i="5"/>
  <c r="BR297" i="5"/>
  <c r="BS297" i="5"/>
  <c r="BT297" i="5"/>
  <c r="BU297" i="5"/>
  <c r="BV297" i="5"/>
  <c r="BW297" i="5"/>
  <c r="BX297" i="5"/>
  <c r="BY297" i="5"/>
  <c r="BZ297" i="5"/>
  <c r="CA297" i="5"/>
  <c r="CB297" i="5"/>
  <c r="CC297" i="5"/>
  <c r="CD297" i="5"/>
  <c r="CE297" i="5"/>
  <c r="CF297" i="5"/>
  <c r="CG297" i="5"/>
  <c r="CH297" i="5"/>
  <c r="CI297" i="5"/>
  <c r="CJ297" i="5"/>
  <c r="CK297" i="5"/>
  <c r="CL297" i="5"/>
  <c r="CM297" i="5"/>
  <c r="CN297" i="5"/>
  <c r="CO297" i="5"/>
  <c r="CP297" i="5"/>
  <c r="CQ297" i="5"/>
  <c r="CR297" i="5"/>
  <c r="CS297" i="5"/>
  <c r="CT297" i="5"/>
  <c r="CU297" i="5"/>
  <c r="CV297" i="5"/>
  <c r="E298" i="5"/>
  <c r="F298" i="5"/>
  <c r="G298" i="5"/>
  <c r="H298" i="5"/>
  <c r="I298" i="5"/>
  <c r="J298" i="5"/>
  <c r="K298" i="5"/>
  <c r="L298" i="5"/>
  <c r="M298" i="5"/>
  <c r="N298" i="5"/>
  <c r="O298" i="5"/>
  <c r="P298" i="5"/>
  <c r="Q298" i="5"/>
  <c r="R298" i="5"/>
  <c r="S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AG298" i="5"/>
  <c r="AH298" i="5"/>
  <c r="AI298" i="5"/>
  <c r="AJ298" i="5"/>
  <c r="AK298" i="5"/>
  <c r="AL298" i="5"/>
  <c r="AM298" i="5"/>
  <c r="AN298" i="5"/>
  <c r="AO298" i="5"/>
  <c r="AP298" i="5"/>
  <c r="AQ298" i="5"/>
  <c r="AR298" i="5"/>
  <c r="AS298" i="5"/>
  <c r="AT298" i="5"/>
  <c r="AU298" i="5"/>
  <c r="AV298" i="5"/>
  <c r="AW298" i="5"/>
  <c r="AX298" i="5"/>
  <c r="AY298" i="5"/>
  <c r="AZ298" i="5"/>
  <c r="BA298" i="5"/>
  <c r="BB298" i="5"/>
  <c r="BC298" i="5"/>
  <c r="BD298" i="5"/>
  <c r="BE298" i="5"/>
  <c r="BF298" i="5"/>
  <c r="BG298" i="5"/>
  <c r="BH298" i="5"/>
  <c r="BI298" i="5"/>
  <c r="BJ298" i="5"/>
  <c r="BK298" i="5"/>
  <c r="BL298" i="5"/>
  <c r="BM298" i="5"/>
  <c r="BN298" i="5"/>
  <c r="BO298" i="5"/>
  <c r="BP298" i="5"/>
  <c r="BQ298" i="5"/>
  <c r="BR298" i="5"/>
  <c r="BS298" i="5"/>
  <c r="BT298" i="5"/>
  <c r="BU298" i="5"/>
  <c r="BV298" i="5"/>
  <c r="BW298" i="5"/>
  <c r="BX298" i="5"/>
  <c r="BY298" i="5"/>
  <c r="BZ298" i="5"/>
  <c r="CA298" i="5"/>
  <c r="CB298" i="5"/>
  <c r="CC298" i="5"/>
  <c r="CD298" i="5"/>
  <c r="CE298" i="5"/>
  <c r="CF298" i="5"/>
  <c r="CG298" i="5"/>
  <c r="CH298" i="5"/>
  <c r="CI298" i="5"/>
  <c r="CJ298" i="5"/>
  <c r="CK298" i="5"/>
  <c r="CL298" i="5"/>
  <c r="CM298" i="5"/>
  <c r="CN298" i="5"/>
  <c r="CO298" i="5"/>
  <c r="CP298" i="5"/>
  <c r="CQ298" i="5"/>
  <c r="CR298" i="5"/>
  <c r="CS298" i="5"/>
  <c r="CT298" i="5"/>
  <c r="CU298" i="5"/>
  <c r="CV298" i="5"/>
  <c r="E299" i="5"/>
  <c r="F299" i="5"/>
  <c r="G299" i="5"/>
  <c r="H299" i="5"/>
  <c r="I299" i="5"/>
  <c r="J299" i="5"/>
  <c r="K299" i="5"/>
  <c r="L299" i="5"/>
  <c r="M299" i="5"/>
  <c r="N299" i="5"/>
  <c r="O299" i="5"/>
  <c r="P299" i="5"/>
  <c r="Q299" i="5"/>
  <c r="R299" i="5"/>
  <c r="S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AG299" i="5"/>
  <c r="AH299" i="5"/>
  <c r="AI299" i="5"/>
  <c r="AJ299" i="5"/>
  <c r="AK299" i="5"/>
  <c r="AL299" i="5"/>
  <c r="AM299" i="5"/>
  <c r="AN299" i="5"/>
  <c r="AO299" i="5"/>
  <c r="AP299" i="5"/>
  <c r="AQ299" i="5"/>
  <c r="AR299" i="5"/>
  <c r="AS299" i="5"/>
  <c r="AT299" i="5"/>
  <c r="AU299" i="5"/>
  <c r="AV299" i="5"/>
  <c r="AW299" i="5"/>
  <c r="AX299" i="5"/>
  <c r="AY299" i="5"/>
  <c r="AZ299" i="5"/>
  <c r="BA299" i="5"/>
  <c r="BB299" i="5"/>
  <c r="BC299" i="5"/>
  <c r="BD299" i="5"/>
  <c r="BE299" i="5"/>
  <c r="BF299" i="5"/>
  <c r="BG299" i="5"/>
  <c r="BH299" i="5"/>
  <c r="BI299" i="5"/>
  <c r="BJ299" i="5"/>
  <c r="BK299" i="5"/>
  <c r="BL299" i="5"/>
  <c r="BM299" i="5"/>
  <c r="BN299" i="5"/>
  <c r="BO299" i="5"/>
  <c r="BP299" i="5"/>
  <c r="BQ299" i="5"/>
  <c r="BR299" i="5"/>
  <c r="BS299" i="5"/>
  <c r="BT299" i="5"/>
  <c r="BU299" i="5"/>
  <c r="BV299" i="5"/>
  <c r="BW299" i="5"/>
  <c r="BX299" i="5"/>
  <c r="BY299" i="5"/>
  <c r="BZ299" i="5"/>
  <c r="CA299" i="5"/>
  <c r="CB299" i="5"/>
  <c r="CC299" i="5"/>
  <c r="CD299" i="5"/>
  <c r="CE299" i="5"/>
  <c r="CF299" i="5"/>
  <c r="CG299" i="5"/>
  <c r="CH299" i="5"/>
  <c r="CI299" i="5"/>
  <c r="CJ299" i="5"/>
  <c r="CK299" i="5"/>
  <c r="CL299" i="5"/>
  <c r="CM299" i="5"/>
  <c r="CN299" i="5"/>
  <c r="CO299" i="5"/>
  <c r="CP299" i="5"/>
  <c r="CQ299" i="5"/>
  <c r="CR299" i="5"/>
  <c r="CS299" i="5"/>
  <c r="CT299" i="5"/>
  <c r="CU299" i="5"/>
  <c r="CV299" i="5"/>
  <c r="E300" i="5"/>
  <c r="F300" i="5"/>
  <c r="G300" i="5"/>
  <c r="H300" i="5"/>
  <c r="I300" i="5"/>
  <c r="J300" i="5"/>
  <c r="K300" i="5"/>
  <c r="L300" i="5"/>
  <c r="M300" i="5"/>
  <c r="N300" i="5"/>
  <c r="O300" i="5"/>
  <c r="P300" i="5"/>
  <c r="Q300" i="5"/>
  <c r="R300" i="5"/>
  <c r="S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G300" i="5"/>
  <c r="AH300" i="5"/>
  <c r="AI300" i="5"/>
  <c r="AJ300" i="5"/>
  <c r="AK300" i="5"/>
  <c r="AL300" i="5"/>
  <c r="AM300" i="5"/>
  <c r="AN300" i="5"/>
  <c r="AO300" i="5"/>
  <c r="AP300" i="5"/>
  <c r="AQ300" i="5"/>
  <c r="AR300" i="5"/>
  <c r="AS300" i="5"/>
  <c r="AT300" i="5"/>
  <c r="AU300" i="5"/>
  <c r="AV300" i="5"/>
  <c r="AW300" i="5"/>
  <c r="AX300" i="5"/>
  <c r="AY300" i="5"/>
  <c r="AZ300" i="5"/>
  <c r="BA300" i="5"/>
  <c r="BB300" i="5"/>
  <c r="BC300" i="5"/>
  <c r="BD300" i="5"/>
  <c r="BE300" i="5"/>
  <c r="BF300" i="5"/>
  <c r="BG300" i="5"/>
  <c r="BH300" i="5"/>
  <c r="BI300" i="5"/>
  <c r="BJ300" i="5"/>
  <c r="BK300" i="5"/>
  <c r="BL300" i="5"/>
  <c r="BM300" i="5"/>
  <c r="BN300" i="5"/>
  <c r="BO300" i="5"/>
  <c r="BP300" i="5"/>
  <c r="BQ300" i="5"/>
  <c r="BR300" i="5"/>
  <c r="BS300" i="5"/>
  <c r="BT300" i="5"/>
  <c r="BU300" i="5"/>
  <c r="BV300" i="5"/>
  <c r="BW300" i="5"/>
  <c r="BX300" i="5"/>
  <c r="BY300" i="5"/>
  <c r="BZ300" i="5"/>
  <c r="CA300" i="5"/>
  <c r="CB300" i="5"/>
  <c r="CC300" i="5"/>
  <c r="CD300" i="5"/>
  <c r="CE300" i="5"/>
  <c r="CF300" i="5"/>
  <c r="CG300" i="5"/>
  <c r="CH300" i="5"/>
  <c r="CI300" i="5"/>
  <c r="CJ300" i="5"/>
  <c r="CK300" i="5"/>
  <c r="CL300" i="5"/>
  <c r="CM300" i="5"/>
  <c r="CN300" i="5"/>
  <c r="CO300" i="5"/>
  <c r="CP300" i="5"/>
  <c r="CQ300" i="5"/>
  <c r="CR300" i="5"/>
  <c r="CS300" i="5"/>
  <c r="CT300" i="5"/>
  <c r="CU300" i="5"/>
  <c r="CV300" i="5"/>
  <c r="E301" i="5"/>
  <c r="F301" i="5"/>
  <c r="G301" i="5"/>
  <c r="H301" i="5"/>
  <c r="I301" i="5"/>
  <c r="J301" i="5"/>
  <c r="K301" i="5"/>
  <c r="L301" i="5"/>
  <c r="M301" i="5"/>
  <c r="N301" i="5"/>
  <c r="O301" i="5"/>
  <c r="P301" i="5"/>
  <c r="Q301" i="5"/>
  <c r="R301" i="5"/>
  <c r="S301" i="5"/>
  <c r="T301" i="5"/>
  <c r="U301" i="5"/>
  <c r="V301" i="5"/>
  <c r="W301" i="5"/>
  <c r="X301" i="5"/>
  <c r="Y301" i="5"/>
  <c r="Z301" i="5"/>
  <c r="AA301" i="5"/>
  <c r="AB301" i="5"/>
  <c r="AC301" i="5"/>
  <c r="AD301" i="5"/>
  <c r="AE301" i="5"/>
  <c r="AF301" i="5"/>
  <c r="AG301" i="5"/>
  <c r="AH301" i="5"/>
  <c r="AI301" i="5"/>
  <c r="AJ301" i="5"/>
  <c r="AK301" i="5"/>
  <c r="AL301" i="5"/>
  <c r="AM301" i="5"/>
  <c r="AN301" i="5"/>
  <c r="AO301" i="5"/>
  <c r="AP301" i="5"/>
  <c r="AQ301" i="5"/>
  <c r="AR301" i="5"/>
  <c r="AS301" i="5"/>
  <c r="AT301" i="5"/>
  <c r="AU301" i="5"/>
  <c r="AV301" i="5"/>
  <c r="AW301" i="5"/>
  <c r="AX301" i="5"/>
  <c r="AY301" i="5"/>
  <c r="AZ301" i="5"/>
  <c r="BA301" i="5"/>
  <c r="BB301" i="5"/>
  <c r="BC301" i="5"/>
  <c r="BD301" i="5"/>
  <c r="BE301" i="5"/>
  <c r="BF301" i="5"/>
  <c r="BG301" i="5"/>
  <c r="BH301" i="5"/>
  <c r="BI301" i="5"/>
  <c r="BJ301" i="5"/>
  <c r="BK301" i="5"/>
  <c r="BL301" i="5"/>
  <c r="BM301" i="5"/>
  <c r="BN301" i="5"/>
  <c r="BO301" i="5"/>
  <c r="BP301" i="5"/>
  <c r="BQ301" i="5"/>
  <c r="BR301" i="5"/>
  <c r="BS301" i="5"/>
  <c r="BT301" i="5"/>
  <c r="BU301" i="5"/>
  <c r="BV301" i="5"/>
  <c r="BW301" i="5"/>
  <c r="BX301" i="5"/>
  <c r="BY301" i="5"/>
  <c r="BZ301" i="5"/>
  <c r="CA301" i="5"/>
  <c r="CB301" i="5"/>
  <c r="CC301" i="5"/>
  <c r="CD301" i="5"/>
  <c r="CE301" i="5"/>
  <c r="CF301" i="5"/>
  <c r="CG301" i="5"/>
  <c r="CH301" i="5"/>
  <c r="CI301" i="5"/>
  <c r="CJ301" i="5"/>
  <c r="CK301" i="5"/>
  <c r="CL301" i="5"/>
  <c r="CM301" i="5"/>
  <c r="CN301" i="5"/>
  <c r="CO301" i="5"/>
  <c r="CP301" i="5"/>
  <c r="CQ301" i="5"/>
  <c r="CR301" i="5"/>
  <c r="CS301" i="5"/>
  <c r="CT301" i="5"/>
  <c r="CU301" i="5"/>
  <c r="CV301" i="5"/>
  <c r="E302" i="5"/>
  <c r="F302" i="5"/>
  <c r="G302" i="5"/>
  <c r="H302" i="5"/>
  <c r="I302" i="5"/>
  <c r="J302" i="5"/>
  <c r="K302" i="5"/>
  <c r="L302" i="5"/>
  <c r="M302" i="5"/>
  <c r="N302" i="5"/>
  <c r="O302" i="5"/>
  <c r="P302" i="5"/>
  <c r="Q302" i="5"/>
  <c r="R302" i="5"/>
  <c r="S302" i="5"/>
  <c r="T302" i="5"/>
  <c r="U302" i="5"/>
  <c r="V302" i="5"/>
  <c r="W302" i="5"/>
  <c r="X302" i="5"/>
  <c r="Y302" i="5"/>
  <c r="Z302" i="5"/>
  <c r="AA302" i="5"/>
  <c r="AB302" i="5"/>
  <c r="AC302" i="5"/>
  <c r="AD302" i="5"/>
  <c r="AE302" i="5"/>
  <c r="AF302" i="5"/>
  <c r="AG302" i="5"/>
  <c r="AH302" i="5"/>
  <c r="AI302" i="5"/>
  <c r="AJ302" i="5"/>
  <c r="AK302" i="5"/>
  <c r="AL302" i="5"/>
  <c r="AM302" i="5"/>
  <c r="AN302" i="5"/>
  <c r="AO302" i="5"/>
  <c r="AP302" i="5"/>
  <c r="AQ302" i="5"/>
  <c r="AR302" i="5"/>
  <c r="AS302" i="5"/>
  <c r="AT302" i="5"/>
  <c r="AU302" i="5"/>
  <c r="AV302" i="5"/>
  <c r="AW302" i="5"/>
  <c r="AX302" i="5"/>
  <c r="AY302" i="5"/>
  <c r="AZ302" i="5"/>
  <c r="BA302" i="5"/>
  <c r="BB302" i="5"/>
  <c r="BC302" i="5"/>
  <c r="BD302" i="5"/>
  <c r="BE302" i="5"/>
  <c r="BF302" i="5"/>
  <c r="BG302" i="5"/>
  <c r="BH302" i="5"/>
  <c r="BI302" i="5"/>
  <c r="BJ302" i="5"/>
  <c r="BK302" i="5"/>
  <c r="BL302" i="5"/>
  <c r="BM302" i="5"/>
  <c r="BN302" i="5"/>
  <c r="BO302" i="5"/>
  <c r="BP302" i="5"/>
  <c r="BQ302" i="5"/>
  <c r="BR302" i="5"/>
  <c r="BS302" i="5"/>
  <c r="BT302" i="5"/>
  <c r="BU302" i="5"/>
  <c r="BV302" i="5"/>
  <c r="BW302" i="5"/>
  <c r="BX302" i="5"/>
  <c r="BY302" i="5"/>
  <c r="BZ302" i="5"/>
  <c r="CA302" i="5"/>
  <c r="CB302" i="5"/>
  <c r="CC302" i="5"/>
  <c r="CD302" i="5"/>
  <c r="CE302" i="5"/>
  <c r="CF302" i="5"/>
  <c r="CG302" i="5"/>
  <c r="CH302" i="5"/>
  <c r="CI302" i="5"/>
  <c r="CJ302" i="5"/>
  <c r="CK302" i="5"/>
  <c r="CL302" i="5"/>
  <c r="CM302" i="5"/>
  <c r="CN302" i="5"/>
  <c r="CO302" i="5"/>
  <c r="CP302" i="5"/>
  <c r="CQ302" i="5"/>
  <c r="CR302" i="5"/>
  <c r="CS302" i="5"/>
  <c r="CT302" i="5"/>
  <c r="CU302" i="5"/>
  <c r="CV302" i="5"/>
  <c r="E303" i="5"/>
  <c r="F303" i="5"/>
  <c r="G303" i="5"/>
  <c r="H303" i="5"/>
  <c r="I303" i="5"/>
  <c r="J303" i="5"/>
  <c r="K303" i="5"/>
  <c r="L303" i="5"/>
  <c r="M303" i="5"/>
  <c r="N303" i="5"/>
  <c r="O303" i="5"/>
  <c r="P303" i="5"/>
  <c r="Q303" i="5"/>
  <c r="R303" i="5"/>
  <c r="S303" i="5"/>
  <c r="T303" i="5"/>
  <c r="U303" i="5"/>
  <c r="V303" i="5"/>
  <c r="W303" i="5"/>
  <c r="X303" i="5"/>
  <c r="Y303" i="5"/>
  <c r="Z303" i="5"/>
  <c r="AA303" i="5"/>
  <c r="AB303" i="5"/>
  <c r="AC303" i="5"/>
  <c r="AD303" i="5"/>
  <c r="AE303" i="5"/>
  <c r="AF303" i="5"/>
  <c r="AG303" i="5"/>
  <c r="AH303" i="5"/>
  <c r="AI303" i="5"/>
  <c r="AJ303" i="5"/>
  <c r="AK303" i="5"/>
  <c r="AL303" i="5"/>
  <c r="AM303" i="5"/>
  <c r="AN303" i="5"/>
  <c r="AO303" i="5"/>
  <c r="AP303" i="5"/>
  <c r="AQ303" i="5"/>
  <c r="AR303" i="5"/>
  <c r="AS303" i="5"/>
  <c r="AT303" i="5"/>
  <c r="AU303" i="5"/>
  <c r="AV303" i="5"/>
  <c r="AW303" i="5"/>
  <c r="AX303" i="5"/>
  <c r="AY303" i="5"/>
  <c r="AZ303" i="5"/>
  <c r="BA303" i="5"/>
  <c r="BB303" i="5"/>
  <c r="BC303" i="5"/>
  <c r="BD303" i="5"/>
  <c r="BE303" i="5"/>
  <c r="BF303" i="5"/>
  <c r="BG303" i="5"/>
  <c r="BH303" i="5"/>
  <c r="BI303" i="5"/>
  <c r="BJ303" i="5"/>
  <c r="BK303" i="5"/>
  <c r="BL303" i="5"/>
  <c r="BM303" i="5"/>
  <c r="BN303" i="5"/>
  <c r="BO303" i="5"/>
  <c r="BP303" i="5"/>
  <c r="BQ303" i="5"/>
  <c r="BR303" i="5"/>
  <c r="BS303" i="5"/>
  <c r="BT303" i="5"/>
  <c r="BU303" i="5"/>
  <c r="BV303" i="5"/>
  <c r="BW303" i="5"/>
  <c r="BX303" i="5"/>
  <c r="BY303" i="5"/>
  <c r="BZ303" i="5"/>
  <c r="CA303" i="5"/>
  <c r="CB303" i="5"/>
  <c r="CC303" i="5"/>
  <c r="CD303" i="5"/>
  <c r="CE303" i="5"/>
  <c r="CF303" i="5"/>
  <c r="CG303" i="5"/>
  <c r="CH303" i="5"/>
  <c r="CI303" i="5"/>
  <c r="CJ303" i="5"/>
  <c r="CK303" i="5"/>
  <c r="CL303" i="5"/>
  <c r="CM303" i="5"/>
  <c r="CN303" i="5"/>
  <c r="CO303" i="5"/>
  <c r="CP303" i="5"/>
  <c r="CQ303" i="5"/>
  <c r="CR303" i="5"/>
  <c r="CS303" i="5"/>
  <c r="CT303" i="5"/>
  <c r="CU303" i="5"/>
  <c r="CV303" i="5"/>
  <c r="E304" i="5"/>
  <c r="F304" i="5"/>
  <c r="G304" i="5"/>
  <c r="H304" i="5"/>
  <c r="I304" i="5"/>
  <c r="J304" i="5"/>
  <c r="K304" i="5"/>
  <c r="L304" i="5"/>
  <c r="M304" i="5"/>
  <c r="N304" i="5"/>
  <c r="O304" i="5"/>
  <c r="P304" i="5"/>
  <c r="Q304" i="5"/>
  <c r="R304" i="5"/>
  <c r="S304" i="5"/>
  <c r="T304" i="5"/>
  <c r="U304" i="5"/>
  <c r="V304" i="5"/>
  <c r="W304" i="5"/>
  <c r="X304" i="5"/>
  <c r="Y304" i="5"/>
  <c r="Z304" i="5"/>
  <c r="AA304" i="5"/>
  <c r="AB304" i="5"/>
  <c r="AC304" i="5"/>
  <c r="AD304" i="5"/>
  <c r="AE304" i="5"/>
  <c r="AF304" i="5"/>
  <c r="AG304" i="5"/>
  <c r="AH304" i="5"/>
  <c r="AI304" i="5"/>
  <c r="AJ304" i="5"/>
  <c r="AK304" i="5"/>
  <c r="AL304" i="5"/>
  <c r="AM304" i="5"/>
  <c r="AN304" i="5"/>
  <c r="AO304" i="5"/>
  <c r="AP304" i="5"/>
  <c r="AQ304" i="5"/>
  <c r="AR304" i="5"/>
  <c r="AS304" i="5"/>
  <c r="AT304" i="5"/>
  <c r="AU304" i="5"/>
  <c r="AV304" i="5"/>
  <c r="AW304" i="5"/>
  <c r="AX304" i="5"/>
  <c r="AY304" i="5"/>
  <c r="AZ304" i="5"/>
  <c r="BA304" i="5"/>
  <c r="BB304" i="5"/>
  <c r="BC304" i="5"/>
  <c r="BD304" i="5"/>
  <c r="BE304" i="5"/>
  <c r="BF304" i="5"/>
  <c r="BG304" i="5"/>
  <c r="BH304" i="5"/>
  <c r="BI304" i="5"/>
  <c r="BJ304" i="5"/>
  <c r="BK304" i="5"/>
  <c r="BL304" i="5"/>
  <c r="BM304" i="5"/>
  <c r="BN304" i="5"/>
  <c r="BO304" i="5"/>
  <c r="BP304" i="5"/>
  <c r="BQ304" i="5"/>
  <c r="BR304" i="5"/>
  <c r="BS304" i="5"/>
  <c r="BT304" i="5"/>
  <c r="BU304" i="5"/>
  <c r="BV304" i="5"/>
  <c r="BW304" i="5"/>
  <c r="BX304" i="5"/>
  <c r="BY304" i="5"/>
  <c r="BZ304" i="5"/>
  <c r="CA304" i="5"/>
  <c r="CB304" i="5"/>
  <c r="CC304" i="5"/>
  <c r="CD304" i="5"/>
  <c r="CE304" i="5"/>
  <c r="CF304" i="5"/>
  <c r="CG304" i="5"/>
  <c r="CH304" i="5"/>
  <c r="CI304" i="5"/>
  <c r="CJ304" i="5"/>
  <c r="CK304" i="5"/>
  <c r="CL304" i="5"/>
  <c r="CM304" i="5"/>
  <c r="CN304" i="5"/>
  <c r="CO304" i="5"/>
  <c r="CP304" i="5"/>
  <c r="CQ304" i="5"/>
  <c r="CR304" i="5"/>
  <c r="CS304" i="5"/>
  <c r="CT304" i="5"/>
  <c r="CU304" i="5"/>
  <c r="CV304" i="5"/>
  <c r="E305" i="5"/>
  <c r="F305" i="5"/>
  <c r="G305" i="5"/>
  <c r="H305" i="5"/>
  <c r="I305" i="5"/>
  <c r="J305" i="5"/>
  <c r="K305" i="5"/>
  <c r="L305" i="5"/>
  <c r="M305" i="5"/>
  <c r="N305" i="5"/>
  <c r="O305" i="5"/>
  <c r="P305" i="5"/>
  <c r="Q305" i="5"/>
  <c r="R305" i="5"/>
  <c r="S305" i="5"/>
  <c r="T305" i="5"/>
  <c r="U305" i="5"/>
  <c r="V305" i="5"/>
  <c r="W305" i="5"/>
  <c r="X305" i="5"/>
  <c r="Y305" i="5"/>
  <c r="Z305" i="5"/>
  <c r="AA305" i="5"/>
  <c r="AB305" i="5"/>
  <c r="AC305" i="5"/>
  <c r="AD305" i="5"/>
  <c r="AE305" i="5"/>
  <c r="AF305" i="5"/>
  <c r="AG305" i="5"/>
  <c r="AH305" i="5"/>
  <c r="AI305" i="5"/>
  <c r="AJ305" i="5"/>
  <c r="AK305" i="5"/>
  <c r="AL305" i="5"/>
  <c r="AM305" i="5"/>
  <c r="AN305" i="5"/>
  <c r="AO305" i="5"/>
  <c r="AP305" i="5"/>
  <c r="AQ305" i="5"/>
  <c r="AR305" i="5"/>
  <c r="AS305" i="5"/>
  <c r="AT305" i="5"/>
  <c r="AU305" i="5"/>
  <c r="AV305" i="5"/>
  <c r="AW305" i="5"/>
  <c r="AX305" i="5"/>
  <c r="AY305" i="5"/>
  <c r="AZ305" i="5"/>
  <c r="BA305" i="5"/>
  <c r="BB305" i="5"/>
  <c r="BC305" i="5"/>
  <c r="BD305" i="5"/>
  <c r="BE305" i="5"/>
  <c r="BF305" i="5"/>
  <c r="BG305" i="5"/>
  <c r="BH305" i="5"/>
  <c r="BI305" i="5"/>
  <c r="BJ305" i="5"/>
  <c r="BK305" i="5"/>
  <c r="BL305" i="5"/>
  <c r="BM305" i="5"/>
  <c r="BN305" i="5"/>
  <c r="BO305" i="5"/>
  <c r="BP305" i="5"/>
  <c r="BQ305" i="5"/>
  <c r="BR305" i="5"/>
  <c r="BS305" i="5"/>
  <c r="BT305" i="5"/>
  <c r="BU305" i="5"/>
  <c r="BV305" i="5"/>
  <c r="BW305" i="5"/>
  <c r="BX305" i="5"/>
  <c r="BY305" i="5"/>
  <c r="BZ305" i="5"/>
  <c r="CA305" i="5"/>
  <c r="CB305" i="5"/>
  <c r="CC305" i="5"/>
  <c r="CD305" i="5"/>
  <c r="CE305" i="5"/>
  <c r="CF305" i="5"/>
  <c r="CG305" i="5"/>
  <c r="CH305" i="5"/>
  <c r="CI305" i="5"/>
  <c r="CJ305" i="5"/>
  <c r="CK305" i="5"/>
  <c r="CL305" i="5"/>
  <c r="CM305" i="5"/>
  <c r="CN305" i="5"/>
  <c r="CO305" i="5"/>
  <c r="CP305" i="5"/>
  <c r="CQ305" i="5"/>
  <c r="CR305" i="5"/>
  <c r="CS305" i="5"/>
  <c r="CT305" i="5"/>
  <c r="CU305" i="5"/>
  <c r="CV305" i="5"/>
  <c r="E306" i="5"/>
  <c r="F306" i="5"/>
  <c r="G306" i="5"/>
  <c r="H306" i="5"/>
  <c r="I306" i="5"/>
  <c r="J306" i="5"/>
  <c r="K306" i="5"/>
  <c r="L306" i="5"/>
  <c r="M306" i="5"/>
  <c r="N306" i="5"/>
  <c r="O306" i="5"/>
  <c r="P306" i="5"/>
  <c r="Q306" i="5"/>
  <c r="R306" i="5"/>
  <c r="S306" i="5"/>
  <c r="T306" i="5"/>
  <c r="U306" i="5"/>
  <c r="V306" i="5"/>
  <c r="W306" i="5"/>
  <c r="X306" i="5"/>
  <c r="Y306" i="5"/>
  <c r="Z306" i="5"/>
  <c r="AA306" i="5"/>
  <c r="AB306" i="5"/>
  <c r="AC306" i="5"/>
  <c r="AD306" i="5"/>
  <c r="AE306" i="5"/>
  <c r="AF306" i="5"/>
  <c r="AG306" i="5"/>
  <c r="AH306" i="5"/>
  <c r="AI306" i="5"/>
  <c r="AJ306" i="5"/>
  <c r="AK306" i="5"/>
  <c r="AL306" i="5"/>
  <c r="AM306" i="5"/>
  <c r="AN306" i="5"/>
  <c r="AO306" i="5"/>
  <c r="AP306" i="5"/>
  <c r="AQ306" i="5"/>
  <c r="AR306" i="5"/>
  <c r="AS306" i="5"/>
  <c r="AT306" i="5"/>
  <c r="AU306" i="5"/>
  <c r="AV306" i="5"/>
  <c r="AW306" i="5"/>
  <c r="AX306" i="5"/>
  <c r="AY306" i="5"/>
  <c r="AZ306" i="5"/>
  <c r="BA306" i="5"/>
  <c r="BB306" i="5"/>
  <c r="BC306" i="5"/>
  <c r="BD306" i="5"/>
  <c r="BE306" i="5"/>
  <c r="BF306" i="5"/>
  <c r="BG306" i="5"/>
  <c r="BH306" i="5"/>
  <c r="BI306" i="5"/>
  <c r="BJ306" i="5"/>
  <c r="BK306" i="5"/>
  <c r="BL306" i="5"/>
  <c r="BM306" i="5"/>
  <c r="BN306" i="5"/>
  <c r="BO306" i="5"/>
  <c r="BP306" i="5"/>
  <c r="BQ306" i="5"/>
  <c r="BR306" i="5"/>
  <c r="BS306" i="5"/>
  <c r="BT306" i="5"/>
  <c r="BU306" i="5"/>
  <c r="BV306" i="5"/>
  <c r="BW306" i="5"/>
  <c r="BX306" i="5"/>
  <c r="BY306" i="5"/>
  <c r="BZ306" i="5"/>
  <c r="CA306" i="5"/>
  <c r="CB306" i="5"/>
  <c r="CC306" i="5"/>
  <c r="CD306" i="5"/>
  <c r="CE306" i="5"/>
  <c r="CF306" i="5"/>
  <c r="CG306" i="5"/>
  <c r="CH306" i="5"/>
  <c r="CI306" i="5"/>
  <c r="CJ306" i="5"/>
  <c r="CK306" i="5"/>
  <c r="CL306" i="5"/>
  <c r="CM306" i="5"/>
  <c r="CN306" i="5"/>
  <c r="CO306" i="5"/>
  <c r="CP306" i="5"/>
  <c r="CQ306" i="5"/>
  <c r="CR306" i="5"/>
  <c r="CS306" i="5"/>
  <c r="CT306" i="5"/>
  <c r="CU306" i="5"/>
  <c r="CV306" i="5"/>
  <c r="E307" i="5"/>
  <c r="F307" i="5"/>
  <c r="G307" i="5"/>
  <c r="H307" i="5"/>
  <c r="I307" i="5"/>
  <c r="J307" i="5"/>
  <c r="K307" i="5"/>
  <c r="L307" i="5"/>
  <c r="M307" i="5"/>
  <c r="N307" i="5"/>
  <c r="O307" i="5"/>
  <c r="P307" i="5"/>
  <c r="Q307" i="5"/>
  <c r="R307" i="5"/>
  <c r="S307" i="5"/>
  <c r="T307" i="5"/>
  <c r="U307" i="5"/>
  <c r="V307" i="5"/>
  <c r="W307" i="5"/>
  <c r="X307" i="5"/>
  <c r="Y307" i="5"/>
  <c r="Z307" i="5"/>
  <c r="AA307" i="5"/>
  <c r="AB307" i="5"/>
  <c r="AC307" i="5"/>
  <c r="AD307" i="5"/>
  <c r="AE307" i="5"/>
  <c r="AF307" i="5"/>
  <c r="AG307" i="5"/>
  <c r="AH307" i="5"/>
  <c r="AI307" i="5"/>
  <c r="AJ307" i="5"/>
  <c r="AK307" i="5"/>
  <c r="AL307" i="5"/>
  <c r="AM307" i="5"/>
  <c r="AN307" i="5"/>
  <c r="AO307" i="5"/>
  <c r="AP307" i="5"/>
  <c r="AQ307" i="5"/>
  <c r="AR307" i="5"/>
  <c r="AS307" i="5"/>
  <c r="AT307" i="5"/>
  <c r="AU307" i="5"/>
  <c r="AV307" i="5"/>
  <c r="AW307" i="5"/>
  <c r="AX307" i="5"/>
  <c r="AY307" i="5"/>
  <c r="AZ307" i="5"/>
  <c r="BA307" i="5"/>
  <c r="BB307" i="5"/>
  <c r="BC307" i="5"/>
  <c r="BD307" i="5"/>
  <c r="BE307" i="5"/>
  <c r="BF307" i="5"/>
  <c r="BG307" i="5"/>
  <c r="BH307" i="5"/>
  <c r="BI307" i="5"/>
  <c r="BJ307" i="5"/>
  <c r="BK307" i="5"/>
  <c r="BL307" i="5"/>
  <c r="BM307" i="5"/>
  <c r="BN307" i="5"/>
  <c r="BO307" i="5"/>
  <c r="BP307" i="5"/>
  <c r="BQ307" i="5"/>
  <c r="BR307" i="5"/>
  <c r="BS307" i="5"/>
  <c r="BT307" i="5"/>
  <c r="BU307" i="5"/>
  <c r="BV307" i="5"/>
  <c r="BW307" i="5"/>
  <c r="BX307" i="5"/>
  <c r="BY307" i="5"/>
  <c r="BZ307" i="5"/>
  <c r="CA307" i="5"/>
  <c r="CB307" i="5"/>
  <c r="CC307" i="5"/>
  <c r="CD307" i="5"/>
  <c r="CE307" i="5"/>
  <c r="CF307" i="5"/>
  <c r="CG307" i="5"/>
  <c r="CH307" i="5"/>
  <c r="CI307" i="5"/>
  <c r="CJ307" i="5"/>
  <c r="CK307" i="5"/>
  <c r="CL307" i="5"/>
  <c r="CM307" i="5"/>
  <c r="CN307" i="5"/>
  <c r="CO307" i="5"/>
  <c r="CP307" i="5"/>
  <c r="CQ307" i="5"/>
  <c r="CR307" i="5"/>
  <c r="CS307" i="5"/>
  <c r="CT307" i="5"/>
  <c r="CU307" i="5"/>
  <c r="CV307" i="5"/>
  <c r="E308" i="5"/>
  <c r="F308" i="5"/>
  <c r="G308" i="5"/>
  <c r="H308" i="5"/>
  <c r="I308" i="5"/>
  <c r="J308" i="5"/>
  <c r="K308" i="5"/>
  <c r="L308" i="5"/>
  <c r="M308" i="5"/>
  <c r="N308" i="5"/>
  <c r="O308" i="5"/>
  <c r="P308" i="5"/>
  <c r="Q308" i="5"/>
  <c r="R308" i="5"/>
  <c r="S308" i="5"/>
  <c r="T308" i="5"/>
  <c r="U308" i="5"/>
  <c r="V308" i="5"/>
  <c r="W308" i="5"/>
  <c r="X308" i="5"/>
  <c r="Y308" i="5"/>
  <c r="Z308" i="5"/>
  <c r="AA308" i="5"/>
  <c r="AB308" i="5"/>
  <c r="AC308" i="5"/>
  <c r="AD308" i="5"/>
  <c r="AE308" i="5"/>
  <c r="AF308" i="5"/>
  <c r="AG308" i="5"/>
  <c r="AH308" i="5"/>
  <c r="AI308" i="5"/>
  <c r="AJ308" i="5"/>
  <c r="AK308" i="5"/>
  <c r="AL308" i="5"/>
  <c r="AM308" i="5"/>
  <c r="AN308" i="5"/>
  <c r="AO308" i="5"/>
  <c r="AP308" i="5"/>
  <c r="AQ308" i="5"/>
  <c r="AR308" i="5"/>
  <c r="AS308" i="5"/>
  <c r="AT308" i="5"/>
  <c r="AU308" i="5"/>
  <c r="AV308" i="5"/>
  <c r="AW308" i="5"/>
  <c r="AX308" i="5"/>
  <c r="AY308" i="5"/>
  <c r="AZ308" i="5"/>
  <c r="BA308" i="5"/>
  <c r="BB308" i="5"/>
  <c r="BC308" i="5"/>
  <c r="BD308" i="5"/>
  <c r="BE308" i="5"/>
  <c r="BF308" i="5"/>
  <c r="BG308" i="5"/>
  <c r="BH308" i="5"/>
  <c r="BI308" i="5"/>
  <c r="BJ308" i="5"/>
  <c r="BK308" i="5"/>
  <c r="BL308" i="5"/>
  <c r="BM308" i="5"/>
  <c r="BN308" i="5"/>
  <c r="BO308" i="5"/>
  <c r="BP308" i="5"/>
  <c r="BQ308" i="5"/>
  <c r="BR308" i="5"/>
  <c r="BS308" i="5"/>
  <c r="BT308" i="5"/>
  <c r="BU308" i="5"/>
  <c r="BV308" i="5"/>
  <c r="BW308" i="5"/>
  <c r="BX308" i="5"/>
  <c r="BY308" i="5"/>
  <c r="BZ308" i="5"/>
  <c r="CA308" i="5"/>
  <c r="CB308" i="5"/>
  <c r="CC308" i="5"/>
  <c r="CD308" i="5"/>
  <c r="CE308" i="5"/>
  <c r="CF308" i="5"/>
  <c r="CG308" i="5"/>
  <c r="CH308" i="5"/>
  <c r="CI308" i="5"/>
  <c r="CJ308" i="5"/>
  <c r="CK308" i="5"/>
  <c r="CL308" i="5"/>
  <c r="CM308" i="5"/>
  <c r="CN308" i="5"/>
  <c r="CO308" i="5"/>
  <c r="CP308" i="5"/>
  <c r="CQ308" i="5"/>
  <c r="CR308" i="5"/>
  <c r="CS308" i="5"/>
  <c r="CT308" i="5"/>
  <c r="CU308" i="5"/>
  <c r="CV308" i="5"/>
  <c r="E309" i="5"/>
  <c r="F309" i="5"/>
  <c r="G309" i="5"/>
  <c r="H309" i="5"/>
  <c r="I309" i="5"/>
  <c r="J309" i="5"/>
  <c r="K309" i="5"/>
  <c r="L309" i="5"/>
  <c r="M309" i="5"/>
  <c r="N309" i="5"/>
  <c r="O309" i="5"/>
  <c r="P309" i="5"/>
  <c r="Q309" i="5"/>
  <c r="R309" i="5"/>
  <c r="S309" i="5"/>
  <c r="T309" i="5"/>
  <c r="U309" i="5"/>
  <c r="V309" i="5"/>
  <c r="W309" i="5"/>
  <c r="X309" i="5"/>
  <c r="Y309" i="5"/>
  <c r="Z309" i="5"/>
  <c r="AA309" i="5"/>
  <c r="AB309" i="5"/>
  <c r="AC309" i="5"/>
  <c r="AD309" i="5"/>
  <c r="AE309" i="5"/>
  <c r="AF309" i="5"/>
  <c r="AG309" i="5"/>
  <c r="AH309" i="5"/>
  <c r="AI309" i="5"/>
  <c r="AJ309" i="5"/>
  <c r="AK309" i="5"/>
  <c r="AL309" i="5"/>
  <c r="AM309" i="5"/>
  <c r="AN309" i="5"/>
  <c r="AO309" i="5"/>
  <c r="AP309" i="5"/>
  <c r="AQ309" i="5"/>
  <c r="AR309" i="5"/>
  <c r="AS309" i="5"/>
  <c r="AT309" i="5"/>
  <c r="AU309" i="5"/>
  <c r="AV309" i="5"/>
  <c r="AW309" i="5"/>
  <c r="AX309" i="5"/>
  <c r="AY309" i="5"/>
  <c r="AZ309" i="5"/>
  <c r="BA309" i="5"/>
  <c r="BB309" i="5"/>
  <c r="BC309" i="5"/>
  <c r="BD309" i="5"/>
  <c r="BE309" i="5"/>
  <c r="BF309" i="5"/>
  <c r="BG309" i="5"/>
  <c r="BH309" i="5"/>
  <c r="BI309" i="5"/>
  <c r="BJ309" i="5"/>
  <c r="BK309" i="5"/>
  <c r="BL309" i="5"/>
  <c r="BM309" i="5"/>
  <c r="BN309" i="5"/>
  <c r="BO309" i="5"/>
  <c r="BP309" i="5"/>
  <c r="BQ309" i="5"/>
  <c r="BR309" i="5"/>
  <c r="BS309" i="5"/>
  <c r="BT309" i="5"/>
  <c r="BU309" i="5"/>
  <c r="BV309" i="5"/>
  <c r="BW309" i="5"/>
  <c r="BX309" i="5"/>
  <c r="BY309" i="5"/>
  <c r="BZ309" i="5"/>
  <c r="CA309" i="5"/>
  <c r="CB309" i="5"/>
  <c r="CC309" i="5"/>
  <c r="CD309" i="5"/>
  <c r="CE309" i="5"/>
  <c r="CF309" i="5"/>
  <c r="CG309" i="5"/>
  <c r="CH309" i="5"/>
  <c r="CI309" i="5"/>
  <c r="CJ309" i="5"/>
  <c r="CK309" i="5"/>
  <c r="CL309" i="5"/>
  <c r="CM309" i="5"/>
  <c r="CN309" i="5"/>
  <c r="CO309" i="5"/>
  <c r="CP309" i="5"/>
  <c r="CQ309" i="5"/>
  <c r="CR309" i="5"/>
  <c r="CS309" i="5"/>
  <c r="CT309" i="5"/>
  <c r="CU309" i="5"/>
  <c r="CV309" i="5"/>
  <c r="E310" i="5"/>
  <c r="F310" i="5"/>
  <c r="G310" i="5"/>
  <c r="H310" i="5"/>
  <c r="I310" i="5"/>
  <c r="J310" i="5"/>
  <c r="K310" i="5"/>
  <c r="L310" i="5"/>
  <c r="M310" i="5"/>
  <c r="N310" i="5"/>
  <c r="O310" i="5"/>
  <c r="P310" i="5"/>
  <c r="Q310" i="5"/>
  <c r="R310" i="5"/>
  <c r="S310" i="5"/>
  <c r="T310" i="5"/>
  <c r="U310" i="5"/>
  <c r="V310" i="5"/>
  <c r="W310" i="5"/>
  <c r="X310" i="5"/>
  <c r="Y310" i="5"/>
  <c r="Z310" i="5"/>
  <c r="AA310" i="5"/>
  <c r="AB310" i="5"/>
  <c r="AC310" i="5"/>
  <c r="AD310" i="5"/>
  <c r="AE310" i="5"/>
  <c r="AF310" i="5"/>
  <c r="AG310" i="5"/>
  <c r="AH310" i="5"/>
  <c r="AI310" i="5"/>
  <c r="AJ310" i="5"/>
  <c r="AK310" i="5"/>
  <c r="AL310" i="5"/>
  <c r="AM310" i="5"/>
  <c r="AN310" i="5"/>
  <c r="AO310" i="5"/>
  <c r="AP310" i="5"/>
  <c r="AQ310" i="5"/>
  <c r="AR310" i="5"/>
  <c r="AS310" i="5"/>
  <c r="AT310" i="5"/>
  <c r="AU310" i="5"/>
  <c r="AV310" i="5"/>
  <c r="AW310" i="5"/>
  <c r="AX310" i="5"/>
  <c r="AY310" i="5"/>
  <c r="AZ310" i="5"/>
  <c r="BA310" i="5"/>
  <c r="BB310" i="5"/>
  <c r="BC310" i="5"/>
  <c r="BD310" i="5"/>
  <c r="BE310" i="5"/>
  <c r="BF310" i="5"/>
  <c r="BG310" i="5"/>
  <c r="BH310" i="5"/>
  <c r="BI310" i="5"/>
  <c r="BJ310" i="5"/>
  <c r="BK310" i="5"/>
  <c r="BL310" i="5"/>
  <c r="BM310" i="5"/>
  <c r="BN310" i="5"/>
  <c r="BO310" i="5"/>
  <c r="BP310" i="5"/>
  <c r="BQ310" i="5"/>
  <c r="BR310" i="5"/>
  <c r="BS310" i="5"/>
  <c r="BT310" i="5"/>
  <c r="BU310" i="5"/>
  <c r="BV310" i="5"/>
  <c r="BW310" i="5"/>
  <c r="BX310" i="5"/>
  <c r="BY310" i="5"/>
  <c r="BZ310" i="5"/>
  <c r="CA310" i="5"/>
  <c r="CB310" i="5"/>
  <c r="CC310" i="5"/>
  <c r="CD310" i="5"/>
  <c r="CE310" i="5"/>
  <c r="CF310" i="5"/>
  <c r="CG310" i="5"/>
  <c r="CH310" i="5"/>
  <c r="CI310" i="5"/>
  <c r="CJ310" i="5"/>
  <c r="CK310" i="5"/>
  <c r="CL310" i="5"/>
  <c r="CM310" i="5"/>
  <c r="CN310" i="5"/>
  <c r="CO310" i="5"/>
  <c r="CP310" i="5"/>
  <c r="CQ310" i="5"/>
  <c r="CR310" i="5"/>
  <c r="CS310" i="5"/>
  <c r="CT310" i="5"/>
  <c r="CU310" i="5"/>
  <c r="CV310" i="5"/>
  <c r="E311" i="5"/>
  <c r="F311" i="5"/>
  <c r="G311" i="5"/>
  <c r="H311" i="5"/>
  <c r="I311" i="5"/>
  <c r="J311" i="5"/>
  <c r="K311" i="5"/>
  <c r="L311" i="5"/>
  <c r="M311" i="5"/>
  <c r="N311" i="5"/>
  <c r="O311" i="5"/>
  <c r="P311" i="5"/>
  <c r="Q311" i="5"/>
  <c r="R311" i="5"/>
  <c r="S311" i="5"/>
  <c r="T311" i="5"/>
  <c r="U311" i="5"/>
  <c r="V311" i="5"/>
  <c r="W311" i="5"/>
  <c r="X311" i="5"/>
  <c r="Y311" i="5"/>
  <c r="Z311" i="5"/>
  <c r="AA311" i="5"/>
  <c r="AB311" i="5"/>
  <c r="AC311" i="5"/>
  <c r="AD311" i="5"/>
  <c r="AE311" i="5"/>
  <c r="AF311" i="5"/>
  <c r="AG311" i="5"/>
  <c r="AH311" i="5"/>
  <c r="AI311" i="5"/>
  <c r="AJ311" i="5"/>
  <c r="AK311" i="5"/>
  <c r="AL311" i="5"/>
  <c r="AM311" i="5"/>
  <c r="AN311" i="5"/>
  <c r="AO311" i="5"/>
  <c r="AP311" i="5"/>
  <c r="AQ311" i="5"/>
  <c r="AR311" i="5"/>
  <c r="AS311" i="5"/>
  <c r="AT311" i="5"/>
  <c r="AU311" i="5"/>
  <c r="AV311" i="5"/>
  <c r="AW311" i="5"/>
  <c r="AX311" i="5"/>
  <c r="AY311" i="5"/>
  <c r="AZ311" i="5"/>
  <c r="BA311" i="5"/>
  <c r="BB311" i="5"/>
  <c r="BC311" i="5"/>
  <c r="BD311" i="5"/>
  <c r="BE311" i="5"/>
  <c r="BF311" i="5"/>
  <c r="BG311" i="5"/>
  <c r="BH311" i="5"/>
  <c r="BI311" i="5"/>
  <c r="BJ311" i="5"/>
  <c r="BK311" i="5"/>
  <c r="BL311" i="5"/>
  <c r="BM311" i="5"/>
  <c r="BN311" i="5"/>
  <c r="BO311" i="5"/>
  <c r="BP311" i="5"/>
  <c r="BQ311" i="5"/>
  <c r="BR311" i="5"/>
  <c r="BS311" i="5"/>
  <c r="BT311" i="5"/>
  <c r="BU311" i="5"/>
  <c r="BV311" i="5"/>
  <c r="BW311" i="5"/>
  <c r="BX311" i="5"/>
  <c r="BY311" i="5"/>
  <c r="BZ311" i="5"/>
  <c r="CA311" i="5"/>
  <c r="CB311" i="5"/>
  <c r="CC311" i="5"/>
  <c r="CD311" i="5"/>
  <c r="CE311" i="5"/>
  <c r="CF311" i="5"/>
  <c r="CG311" i="5"/>
  <c r="CH311" i="5"/>
  <c r="CI311" i="5"/>
  <c r="CJ311" i="5"/>
  <c r="CK311" i="5"/>
  <c r="CL311" i="5"/>
  <c r="CM311" i="5"/>
  <c r="CN311" i="5"/>
  <c r="CO311" i="5"/>
  <c r="CP311" i="5"/>
  <c r="CQ311" i="5"/>
  <c r="CR311" i="5"/>
  <c r="CS311" i="5"/>
  <c r="CT311" i="5"/>
  <c r="CU311" i="5"/>
  <c r="CV311" i="5"/>
  <c r="E312" i="5"/>
  <c r="F312" i="5"/>
  <c r="G312" i="5"/>
  <c r="H312" i="5"/>
  <c r="I312" i="5"/>
  <c r="J312" i="5"/>
  <c r="K312" i="5"/>
  <c r="L312" i="5"/>
  <c r="M312" i="5"/>
  <c r="N312" i="5"/>
  <c r="O312" i="5"/>
  <c r="P312" i="5"/>
  <c r="Q312" i="5"/>
  <c r="R312" i="5"/>
  <c r="S312" i="5"/>
  <c r="T312" i="5"/>
  <c r="U312" i="5"/>
  <c r="V312" i="5"/>
  <c r="W312" i="5"/>
  <c r="X312" i="5"/>
  <c r="Y312" i="5"/>
  <c r="Z312" i="5"/>
  <c r="AA312" i="5"/>
  <c r="AB312" i="5"/>
  <c r="AC312" i="5"/>
  <c r="AD312" i="5"/>
  <c r="AE312" i="5"/>
  <c r="AF312" i="5"/>
  <c r="AG312" i="5"/>
  <c r="AH312" i="5"/>
  <c r="AI312" i="5"/>
  <c r="AJ312" i="5"/>
  <c r="AK312" i="5"/>
  <c r="AL312" i="5"/>
  <c r="AM312" i="5"/>
  <c r="AN312" i="5"/>
  <c r="AO312" i="5"/>
  <c r="AP312" i="5"/>
  <c r="AQ312" i="5"/>
  <c r="AR312" i="5"/>
  <c r="AS312" i="5"/>
  <c r="AT312" i="5"/>
  <c r="AU312" i="5"/>
  <c r="AV312" i="5"/>
  <c r="AW312" i="5"/>
  <c r="AX312" i="5"/>
  <c r="AY312" i="5"/>
  <c r="AZ312" i="5"/>
  <c r="BA312" i="5"/>
  <c r="BB312" i="5"/>
  <c r="BC312" i="5"/>
  <c r="BD312" i="5"/>
  <c r="BE312" i="5"/>
  <c r="BF312" i="5"/>
  <c r="BG312" i="5"/>
  <c r="BH312" i="5"/>
  <c r="BI312" i="5"/>
  <c r="BJ312" i="5"/>
  <c r="BK312" i="5"/>
  <c r="BL312" i="5"/>
  <c r="BM312" i="5"/>
  <c r="BN312" i="5"/>
  <c r="BO312" i="5"/>
  <c r="BP312" i="5"/>
  <c r="BQ312" i="5"/>
  <c r="BR312" i="5"/>
  <c r="BS312" i="5"/>
  <c r="BT312" i="5"/>
  <c r="BU312" i="5"/>
  <c r="BV312" i="5"/>
  <c r="BW312" i="5"/>
  <c r="BX312" i="5"/>
  <c r="BY312" i="5"/>
  <c r="BZ312" i="5"/>
  <c r="CA312" i="5"/>
  <c r="CB312" i="5"/>
  <c r="CC312" i="5"/>
  <c r="CD312" i="5"/>
  <c r="CE312" i="5"/>
  <c r="CF312" i="5"/>
  <c r="CG312" i="5"/>
  <c r="CH312" i="5"/>
  <c r="CI312" i="5"/>
  <c r="CJ312" i="5"/>
  <c r="CK312" i="5"/>
  <c r="CL312" i="5"/>
  <c r="CM312" i="5"/>
  <c r="CN312" i="5"/>
  <c r="CO312" i="5"/>
  <c r="CP312" i="5"/>
  <c r="CQ312" i="5"/>
  <c r="CR312" i="5"/>
  <c r="CS312" i="5"/>
  <c r="CT312" i="5"/>
  <c r="CU312" i="5"/>
  <c r="CV312" i="5"/>
  <c r="E313" i="5"/>
  <c r="F313" i="5"/>
  <c r="G313" i="5"/>
  <c r="H313" i="5"/>
  <c r="I313" i="5"/>
  <c r="J313" i="5"/>
  <c r="K313" i="5"/>
  <c r="L313" i="5"/>
  <c r="M313" i="5"/>
  <c r="N313" i="5"/>
  <c r="O313" i="5"/>
  <c r="P313" i="5"/>
  <c r="Q313" i="5"/>
  <c r="R313" i="5"/>
  <c r="S313" i="5"/>
  <c r="T313" i="5"/>
  <c r="U313" i="5"/>
  <c r="V313" i="5"/>
  <c r="W313" i="5"/>
  <c r="X313" i="5"/>
  <c r="Y313" i="5"/>
  <c r="Z313" i="5"/>
  <c r="AA313" i="5"/>
  <c r="AB313" i="5"/>
  <c r="AC313" i="5"/>
  <c r="AD313" i="5"/>
  <c r="AE313" i="5"/>
  <c r="AF313" i="5"/>
  <c r="AG313" i="5"/>
  <c r="AH313" i="5"/>
  <c r="AI313" i="5"/>
  <c r="AJ313" i="5"/>
  <c r="AK313" i="5"/>
  <c r="AL313" i="5"/>
  <c r="AM313" i="5"/>
  <c r="AN313" i="5"/>
  <c r="AO313" i="5"/>
  <c r="AP313" i="5"/>
  <c r="AQ313" i="5"/>
  <c r="AR313" i="5"/>
  <c r="AS313" i="5"/>
  <c r="AT313" i="5"/>
  <c r="AU313" i="5"/>
  <c r="AV313" i="5"/>
  <c r="AW313" i="5"/>
  <c r="AX313" i="5"/>
  <c r="AY313" i="5"/>
  <c r="AZ313" i="5"/>
  <c r="BA313" i="5"/>
  <c r="BB313" i="5"/>
  <c r="BC313" i="5"/>
  <c r="BD313" i="5"/>
  <c r="BE313" i="5"/>
  <c r="BF313" i="5"/>
  <c r="BG313" i="5"/>
  <c r="BH313" i="5"/>
  <c r="BI313" i="5"/>
  <c r="BJ313" i="5"/>
  <c r="BK313" i="5"/>
  <c r="BL313" i="5"/>
  <c r="BM313" i="5"/>
  <c r="BN313" i="5"/>
  <c r="BO313" i="5"/>
  <c r="BP313" i="5"/>
  <c r="BQ313" i="5"/>
  <c r="BR313" i="5"/>
  <c r="BS313" i="5"/>
  <c r="BT313" i="5"/>
  <c r="BU313" i="5"/>
  <c r="BV313" i="5"/>
  <c r="BW313" i="5"/>
  <c r="BX313" i="5"/>
  <c r="BY313" i="5"/>
  <c r="BZ313" i="5"/>
  <c r="CA313" i="5"/>
  <c r="CB313" i="5"/>
  <c r="CC313" i="5"/>
  <c r="CD313" i="5"/>
  <c r="CE313" i="5"/>
  <c r="CF313" i="5"/>
  <c r="CG313" i="5"/>
  <c r="CH313" i="5"/>
  <c r="CI313" i="5"/>
  <c r="CJ313" i="5"/>
  <c r="CK313" i="5"/>
  <c r="CL313" i="5"/>
  <c r="CM313" i="5"/>
  <c r="CN313" i="5"/>
  <c r="CO313" i="5"/>
  <c r="CP313" i="5"/>
  <c r="CQ313" i="5"/>
  <c r="CR313" i="5"/>
  <c r="CS313" i="5"/>
  <c r="CT313" i="5"/>
  <c r="CU313" i="5"/>
  <c r="CV313" i="5"/>
  <c r="E314" i="5"/>
  <c r="F314" i="5"/>
  <c r="G314" i="5"/>
  <c r="H314" i="5"/>
  <c r="I314" i="5"/>
  <c r="J314" i="5"/>
  <c r="K314" i="5"/>
  <c r="L314" i="5"/>
  <c r="M314" i="5"/>
  <c r="N314" i="5"/>
  <c r="O314" i="5"/>
  <c r="P314" i="5"/>
  <c r="Q314" i="5"/>
  <c r="R314" i="5"/>
  <c r="S314" i="5"/>
  <c r="T314" i="5"/>
  <c r="U314" i="5"/>
  <c r="V314" i="5"/>
  <c r="W314" i="5"/>
  <c r="X314" i="5"/>
  <c r="Y314" i="5"/>
  <c r="Z314" i="5"/>
  <c r="AA314" i="5"/>
  <c r="AB314" i="5"/>
  <c r="AC314" i="5"/>
  <c r="AD314" i="5"/>
  <c r="AE314" i="5"/>
  <c r="AF314" i="5"/>
  <c r="AG314" i="5"/>
  <c r="AH314" i="5"/>
  <c r="AI314" i="5"/>
  <c r="AJ314" i="5"/>
  <c r="AK314" i="5"/>
  <c r="AL314" i="5"/>
  <c r="AM314" i="5"/>
  <c r="AN314" i="5"/>
  <c r="AO314" i="5"/>
  <c r="AP314" i="5"/>
  <c r="AQ314" i="5"/>
  <c r="AR314" i="5"/>
  <c r="AS314" i="5"/>
  <c r="AT314" i="5"/>
  <c r="AU314" i="5"/>
  <c r="AV314" i="5"/>
  <c r="AW314" i="5"/>
  <c r="AX314" i="5"/>
  <c r="AY314" i="5"/>
  <c r="AZ314" i="5"/>
  <c r="BA314" i="5"/>
  <c r="BB314" i="5"/>
  <c r="BC314" i="5"/>
  <c r="BD314" i="5"/>
  <c r="BE314" i="5"/>
  <c r="BF314" i="5"/>
  <c r="BG314" i="5"/>
  <c r="BH314" i="5"/>
  <c r="BI314" i="5"/>
  <c r="BJ314" i="5"/>
  <c r="BK314" i="5"/>
  <c r="BL314" i="5"/>
  <c r="BM314" i="5"/>
  <c r="BN314" i="5"/>
  <c r="BO314" i="5"/>
  <c r="BP314" i="5"/>
  <c r="BQ314" i="5"/>
  <c r="BR314" i="5"/>
  <c r="BS314" i="5"/>
  <c r="BT314" i="5"/>
  <c r="BU314" i="5"/>
  <c r="BV314" i="5"/>
  <c r="BW314" i="5"/>
  <c r="BX314" i="5"/>
  <c r="BY314" i="5"/>
  <c r="BZ314" i="5"/>
  <c r="CA314" i="5"/>
  <c r="CB314" i="5"/>
  <c r="CC314" i="5"/>
  <c r="CD314" i="5"/>
  <c r="CE314" i="5"/>
  <c r="CF314" i="5"/>
  <c r="CG314" i="5"/>
  <c r="CH314" i="5"/>
  <c r="CI314" i="5"/>
  <c r="CJ314" i="5"/>
  <c r="CK314" i="5"/>
  <c r="CL314" i="5"/>
  <c r="CM314" i="5"/>
  <c r="CN314" i="5"/>
  <c r="CO314" i="5"/>
  <c r="CP314" i="5"/>
  <c r="CQ314" i="5"/>
  <c r="CR314" i="5"/>
  <c r="CS314" i="5"/>
  <c r="CT314" i="5"/>
  <c r="CU314" i="5"/>
  <c r="CV314" i="5"/>
  <c r="E315" i="5"/>
  <c r="F315" i="5"/>
  <c r="G315" i="5"/>
  <c r="H315" i="5"/>
  <c r="I315" i="5"/>
  <c r="J315" i="5"/>
  <c r="K315" i="5"/>
  <c r="L315" i="5"/>
  <c r="M315" i="5"/>
  <c r="N315" i="5"/>
  <c r="O315" i="5"/>
  <c r="P315" i="5"/>
  <c r="Q315" i="5"/>
  <c r="R315" i="5"/>
  <c r="S315" i="5"/>
  <c r="T315" i="5"/>
  <c r="U315" i="5"/>
  <c r="V315" i="5"/>
  <c r="W315" i="5"/>
  <c r="X315" i="5"/>
  <c r="Y315" i="5"/>
  <c r="Z315" i="5"/>
  <c r="AA315" i="5"/>
  <c r="AB315" i="5"/>
  <c r="AC315" i="5"/>
  <c r="AD315" i="5"/>
  <c r="AE315" i="5"/>
  <c r="AF315" i="5"/>
  <c r="AG315" i="5"/>
  <c r="AH315" i="5"/>
  <c r="AI315" i="5"/>
  <c r="AJ315" i="5"/>
  <c r="AK315" i="5"/>
  <c r="AL315" i="5"/>
  <c r="AM315" i="5"/>
  <c r="AN315" i="5"/>
  <c r="AO315" i="5"/>
  <c r="AP315" i="5"/>
  <c r="AQ315" i="5"/>
  <c r="AR315" i="5"/>
  <c r="AS315" i="5"/>
  <c r="AT315" i="5"/>
  <c r="AU315" i="5"/>
  <c r="AV315" i="5"/>
  <c r="AW315" i="5"/>
  <c r="AX315" i="5"/>
  <c r="AY315" i="5"/>
  <c r="AZ315" i="5"/>
  <c r="BA315" i="5"/>
  <c r="BB315" i="5"/>
  <c r="BC315" i="5"/>
  <c r="BD315" i="5"/>
  <c r="BE315" i="5"/>
  <c r="BF315" i="5"/>
  <c r="BG315" i="5"/>
  <c r="BH315" i="5"/>
  <c r="BI315" i="5"/>
  <c r="BJ315" i="5"/>
  <c r="BK315" i="5"/>
  <c r="BL315" i="5"/>
  <c r="BM315" i="5"/>
  <c r="BN315" i="5"/>
  <c r="BO315" i="5"/>
  <c r="BP315" i="5"/>
  <c r="BQ315" i="5"/>
  <c r="BR315" i="5"/>
  <c r="BS315" i="5"/>
  <c r="BT315" i="5"/>
  <c r="BU315" i="5"/>
  <c r="BV315" i="5"/>
  <c r="BW315" i="5"/>
  <c r="BX315" i="5"/>
  <c r="BY315" i="5"/>
  <c r="BZ315" i="5"/>
  <c r="CA315" i="5"/>
  <c r="CB315" i="5"/>
  <c r="CC315" i="5"/>
  <c r="CD315" i="5"/>
  <c r="CE315" i="5"/>
  <c r="CF315" i="5"/>
  <c r="CG315" i="5"/>
  <c r="CH315" i="5"/>
  <c r="CI315" i="5"/>
  <c r="CJ315" i="5"/>
  <c r="CK315" i="5"/>
  <c r="CL315" i="5"/>
  <c r="CM315" i="5"/>
  <c r="CN315" i="5"/>
  <c r="CO315" i="5"/>
  <c r="CP315" i="5"/>
  <c r="CQ315" i="5"/>
  <c r="CR315" i="5"/>
  <c r="CS315" i="5"/>
  <c r="CT315" i="5"/>
  <c r="CU315" i="5"/>
  <c r="CV315" i="5"/>
  <c r="E316" i="5"/>
  <c r="F316" i="5"/>
  <c r="G316" i="5"/>
  <c r="H316" i="5"/>
  <c r="I316" i="5"/>
  <c r="J316" i="5"/>
  <c r="K316" i="5"/>
  <c r="L316" i="5"/>
  <c r="M316" i="5"/>
  <c r="N316" i="5"/>
  <c r="O316" i="5"/>
  <c r="P316" i="5"/>
  <c r="Q316" i="5"/>
  <c r="R316" i="5"/>
  <c r="S316" i="5"/>
  <c r="T316" i="5"/>
  <c r="U316" i="5"/>
  <c r="V316" i="5"/>
  <c r="W316" i="5"/>
  <c r="X316" i="5"/>
  <c r="Y316" i="5"/>
  <c r="Z316" i="5"/>
  <c r="AA316" i="5"/>
  <c r="AB316" i="5"/>
  <c r="AC316" i="5"/>
  <c r="AD316" i="5"/>
  <c r="AE316" i="5"/>
  <c r="AF316" i="5"/>
  <c r="AG316" i="5"/>
  <c r="AH316" i="5"/>
  <c r="AI316" i="5"/>
  <c r="AJ316" i="5"/>
  <c r="AK316" i="5"/>
  <c r="AL316" i="5"/>
  <c r="AM316" i="5"/>
  <c r="AN316" i="5"/>
  <c r="AO316" i="5"/>
  <c r="AP316" i="5"/>
  <c r="AQ316" i="5"/>
  <c r="AR316" i="5"/>
  <c r="AS316" i="5"/>
  <c r="AT316" i="5"/>
  <c r="AU316" i="5"/>
  <c r="AV316" i="5"/>
  <c r="AW316" i="5"/>
  <c r="AX316" i="5"/>
  <c r="AY316" i="5"/>
  <c r="AZ316" i="5"/>
  <c r="BA316" i="5"/>
  <c r="BB316" i="5"/>
  <c r="BC316" i="5"/>
  <c r="BD316" i="5"/>
  <c r="BE316" i="5"/>
  <c r="BF316" i="5"/>
  <c r="BG316" i="5"/>
  <c r="BH316" i="5"/>
  <c r="BI316" i="5"/>
  <c r="BJ316" i="5"/>
  <c r="BK316" i="5"/>
  <c r="BL316" i="5"/>
  <c r="BM316" i="5"/>
  <c r="BN316" i="5"/>
  <c r="BO316" i="5"/>
  <c r="BP316" i="5"/>
  <c r="BQ316" i="5"/>
  <c r="BR316" i="5"/>
  <c r="BS316" i="5"/>
  <c r="BT316" i="5"/>
  <c r="BU316" i="5"/>
  <c r="BV316" i="5"/>
  <c r="BW316" i="5"/>
  <c r="BX316" i="5"/>
  <c r="BY316" i="5"/>
  <c r="BZ316" i="5"/>
  <c r="CA316" i="5"/>
  <c r="CB316" i="5"/>
  <c r="CC316" i="5"/>
  <c r="CD316" i="5"/>
  <c r="CE316" i="5"/>
  <c r="CF316" i="5"/>
  <c r="CG316" i="5"/>
  <c r="CH316" i="5"/>
  <c r="CI316" i="5"/>
  <c r="CJ316" i="5"/>
  <c r="CK316" i="5"/>
  <c r="CL316" i="5"/>
  <c r="CM316" i="5"/>
  <c r="CN316" i="5"/>
  <c r="CO316" i="5"/>
  <c r="CP316" i="5"/>
  <c r="CQ316" i="5"/>
  <c r="CR316" i="5"/>
  <c r="CS316" i="5"/>
  <c r="CT316" i="5"/>
  <c r="CU316" i="5"/>
  <c r="CV316" i="5"/>
  <c r="E317" i="5"/>
  <c r="F317" i="5"/>
  <c r="G317" i="5"/>
  <c r="H317" i="5"/>
  <c r="I317" i="5"/>
  <c r="J317" i="5"/>
  <c r="K317" i="5"/>
  <c r="L317" i="5"/>
  <c r="M317" i="5"/>
  <c r="N317" i="5"/>
  <c r="O317" i="5"/>
  <c r="P317" i="5"/>
  <c r="Q317" i="5"/>
  <c r="R317" i="5"/>
  <c r="S317" i="5"/>
  <c r="T317" i="5"/>
  <c r="U317" i="5"/>
  <c r="V317" i="5"/>
  <c r="W317" i="5"/>
  <c r="X317" i="5"/>
  <c r="Y317" i="5"/>
  <c r="Z317" i="5"/>
  <c r="AA317" i="5"/>
  <c r="AB317" i="5"/>
  <c r="AC317" i="5"/>
  <c r="AD317" i="5"/>
  <c r="AE317" i="5"/>
  <c r="AF317" i="5"/>
  <c r="AG317" i="5"/>
  <c r="AH317" i="5"/>
  <c r="AI317" i="5"/>
  <c r="AJ317" i="5"/>
  <c r="AK317" i="5"/>
  <c r="AL317" i="5"/>
  <c r="AM317" i="5"/>
  <c r="AN317" i="5"/>
  <c r="AO317" i="5"/>
  <c r="AP317" i="5"/>
  <c r="AQ317" i="5"/>
  <c r="AR317" i="5"/>
  <c r="AS317" i="5"/>
  <c r="AT317" i="5"/>
  <c r="AU317" i="5"/>
  <c r="AV317" i="5"/>
  <c r="AW317" i="5"/>
  <c r="AX317" i="5"/>
  <c r="AY317" i="5"/>
  <c r="AZ317" i="5"/>
  <c r="BA317" i="5"/>
  <c r="BB317" i="5"/>
  <c r="BC317" i="5"/>
  <c r="BD317" i="5"/>
  <c r="BE317" i="5"/>
  <c r="BF317" i="5"/>
  <c r="BG317" i="5"/>
  <c r="BH317" i="5"/>
  <c r="BI317" i="5"/>
  <c r="BJ317" i="5"/>
  <c r="BK317" i="5"/>
  <c r="BL317" i="5"/>
  <c r="BM317" i="5"/>
  <c r="BN317" i="5"/>
  <c r="BO317" i="5"/>
  <c r="BP317" i="5"/>
  <c r="BQ317" i="5"/>
  <c r="BR317" i="5"/>
  <c r="BS317" i="5"/>
  <c r="BT317" i="5"/>
  <c r="BU317" i="5"/>
  <c r="BV317" i="5"/>
  <c r="BW317" i="5"/>
  <c r="BX317" i="5"/>
  <c r="BY317" i="5"/>
  <c r="BZ317" i="5"/>
  <c r="CA317" i="5"/>
  <c r="CB317" i="5"/>
  <c r="CC317" i="5"/>
  <c r="CD317" i="5"/>
  <c r="CE317" i="5"/>
  <c r="CF317" i="5"/>
  <c r="CG317" i="5"/>
  <c r="CH317" i="5"/>
  <c r="CI317" i="5"/>
  <c r="CJ317" i="5"/>
  <c r="CK317" i="5"/>
  <c r="CL317" i="5"/>
  <c r="CM317" i="5"/>
  <c r="CN317" i="5"/>
  <c r="CO317" i="5"/>
  <c r="CP317" i="5"/>
  <c r="CQ317" i="5"/>
  <c r="CR317" i="5"/>
  <c r="CS317" i="5"/>
  <c r="CT317" i="5"/>
  <c r="CU317" i="5"/>
  <c r="CV317" i="5"/>
  <c r="E318" i="5"/>
  <c r="F318" i="5"/>
  <c r="G318" i="5"/>
  <c r="H318" i="5"/>
  <c r="I318" i="5"/>
  <c r="J318" i="5"/>
  <c r="K318" i="5"/>
  <c r="L318" i="5"/>
  <c r="M318" i="5"/>
  <c r="N318" i="5"/>
  <c r="O318" i="5"/>
  <c r="P318" i="5"/>
  <c r="Q318" i="5"/>
  <c r="R318" i="5"/>
  <c r="S318" i="5"/>
  <c r="T318" i="5"/>
  <c r="U318" i="5"/>
  <c r="V318" i="5"/>
  <c r="W318" i="5"/>
  <c r="X318" i="5"/>
  <c r="Y318" i="5"/>
  <c r="Z318" i="5"/>
  <c r="AA318" i="5"/>
  <c r="AB318" i="5"/>
  <c r="AC318" i="5"/>
  <c r="AD318" i="5"/>
  <c r="AE318" i="5"/>
  <c r="AF318" i="5"/>
  <c r="AG318" i="5"/>
  <c r="AH318" i="5"/>
  <c r="AI318" i="5"/>
  <c r="AJ318" i="5"/>
  <c r="AK318" i="5"/>
  <c r="AL318" i="5"/>
  <c r="AM318" i="5"/>
  <c r="AN318" i="5"/>
  <c r="AO318" i="5"/>
  <c r="AP318" i="5"/>
  <c r="AQ318" i="5"/>
  <c r="AR318" i="5"/>
  <c r="AS318" i="5"/>
  <c r="AT318" i="5"/>
  <c r="AU318" i="5"/>
  <c r="AV318" i="5"/>
  <c r="AW318" i="5"/>
  <c r="AX318" i="5"/>
  <c r="AY318" i="5"/>
  <c r="AZ318" i="5"/>
  <c r="BA318" i="5"/>
  <c r="BB318" i="5"/>
  <c r="BC318" i="5"/>
  <c r="BD318" i="5"/>
  <c r="BE318" i="5"/>
  <c r="BF318" i="5"/>
  <c r="BG318" i="5"/>
  <c r="BH318" i="5"/>
  <c r="BI318" i="5"/>
  <c r="BJ318" i="5"/>
  <c r="BK318" i="5"/>
  <c r="BL318" i="5"/>
  <c r="BM318" i="5"/>
  <c r="BN318" i="5"/>
  <c r="BO318" i="5"/>
  <c r="BP318" i="5"/>
  <c r="BQ318" i="5"/>
  <c r="BR318" i="5"/>
  <c r="BS318" i="5"/>
  <c r="BT318" i="5"/>
  <c r="BU318" i="5"/>
  <c r="BV318" i="5"/>
  <c r="BW318" i="5"/>
  <c r="BX318" i="5"/>
  <c r="BY318" i="5"/>
  <c r="BZ318" i="5"/>
  <c r="CA318" i="5"/>
  <c r="CB318" i="5"/>
  <c r="CC318" i="5"/>
  <c r="CD318" i="5"/>
  <c r="CE318" i="5"/>
  <c r="CF318" i="5"/>
  <c r="CG318" i="5"/>
  <c r="CH318" i="5"/>
  <c r="CI318" i="5"/>
  <c r="CJ318" i="5"/>
  <c r="CK318" i="5"/>
  <c r="CL318" i="5"/>
  <c r="CM318" i="5"/>
  <c r="CN318" i="5"/>
  <c r="CO318" i="5"/>
  <c r="CP318" i="5"/>
  <c r="CQ318" i="5"/>
  <c r="CR318" i="5"/>
  <c r="CS318" i="5"/>
  <c r="CT318" i="5"/>
  <c r="CU318" i="5"/>
  <c r="CV318" i="5"/>
  <c r="E319" i="5"/>
  <c r="F319" i="5"/>
  <c r="G319" i="5"/>
  <c r="H319" i="5"/>
  <c r="I319" i="5"/>
  <c r="J319" i="5"/>
  <c r="K319" i="5"/>
  <c r="L319" i="5"/>
  <c r="M319" i="5"/>
  <c r="N319" i="5"/>
  <c r="O319" i="5"/>
  <c r="P319" i="5"/>
  <c r="Q319" i="5"/>
  <c r="R319" i="5"/>
  <c r="S319" i="5"/>
  <c r="T319" i="5"/>
  <c r="U319" i="5"/>
  <c r="V319" i="5"/>
  <c r="W319" i="5"/>
  <c r="X319" i="5"/>
  <c r="Y319" i="5"/>
  <c r="Z319" i="5"/>
  <c r="AA319" i="5"/>
  <c r="AB319" i="5"/>
  <c r="AC319" i="5"/>
  <c r="AD319" i="5"/>
  <c r="AE319" i="5"/>
  <c r="AF319" i="5"/>
  <c r="AG319" i="5"/>
  <c r="AH319" i="5"/>
  <c r="AI319" i="5"/>
  <c r="AJ319" i="5"/>
  <c r="AK319" i="5"/>
  <c r="AL319" i="5"/>
  <c r="AM319" i="5"/>
  <c r="AN319" i="5"/>
  <c r="AO319" i="5"/>
  <c r="AP319" i="5"/>
  <c r="AQ319" i="5"/>
  <c r="AR319" i="5"/>
  <c r="AS319" i="5"/>
  <c r="AT319" i="5"/>
  <c r="AU319" i="5"/>
  <c r="AV319" i="5"/>
  <c r="AW319" i="5"/>
  <c r="AX319" i="5"/>
  <c r="AY319" i="5"/>
  <c r="AZ319" i="5"/>
  <c r="BA319" i="5"/>
  <c r="BB319" i="5"/>
  <c r="BC319" i="5"/>
  <c r="BD319" i="5"/>
  <c r="BE319" i="5"/>
  <c r="BF319" i="5"/>
  <c r="BG319" i="5"/>
  <c r="BH319" i="5"/>
  <c r="BI319" i="5"/>
  <c r="BJ319" i="5"/>
  <c r="BK319" i="5"/>
  <c r="BL319" i="5"/>
  <c r="BM319" i="5"/>
  <c r="BN319" i="5"/>
  <c r="BO319" i="5"/>
  <c r="BP319" i="5"/>
  <c r="BQ319" i="5"/>
  <c r="BR319" i="5"/>
  <c r="BS319" i="5"/>
  <c r="BT319" i="5"/>
  <c r="BU319" i="5"/>
  <c r="BV319" i="5"/>
  <c r="BW319" i="5"/>
  <c r="BX319" i="5"/>
  <c r="BY319" i="5"/>
  <c r="BZ319" i="5"/>
  <c r="CA319" i="5"/>
  <c r="CB319" i="5"/>
  <c r="CC319" i="5"/>
  <c r="CD319" i="5"/>
  <c r="CE319" i="5"/>
  <c r="CF319" i="5"/>
  <c r="CG319" i="5"/>
  <c r="CH319" i="5"/>
  <c r="CI319" i="5"/>
  <c r="CJ319" i="5"/>
  <c r="CK319" i="5"/>
  <c r="CL319" i="5"/>
  <c r="CM319" i="5"/>
  <c r="CN319" i="5"/>
  <c r="CO319" i="5"/>
  <c r="CP319" i="5"/>
  <c r="CQ319" i="5"/>
  <c r="CR319" i="5"/>
  <c r="CS319" i="5"/>
  <c r="CT319" i="5"/>
  <c r="CU319" i="5"/>
  <c r="CV319" i="5"/>
  <c r="E320" i="5"/>
  <c r="F320" i="5"/>
  <c r="G320" i="5"/>
  <c r="H320" i="5"/>
  <c r="I320" i="5"/>
  <c r="J320" i="5"/>
  <c r="K320" i="5"/>
  <c r="L320" i="5"/>
  <c r="M320" i="5"/>
  <c r="N320" i="5"/>
  <c r="O320" i="5"/>
  <c r="P320" i="5"/>
  <c r="Q320" i="5"/>
  <c r="R320" i="5"/>
  <c r="S320" i="5"/>
  <c r="T320" i="5"/>
  <c r="U320" i="5"/>
  <c r="V320" i="5"/>
  <c r="W320" i="5"/>
  <c r="X320" i="5"/>
  <c r="Y320" i="5"/>
  <c r="Z320" i="5"/>
  <c r="AA320" i="5"/>
  <c r="AB320" i="5"/>
  <c r="AC320" i="5"/>
  <c r="AD320" i="5"/>
  <c r="AE320" i="5"/>
  <c r="AF320" i="5"/>
  <c r="AG320" i="5"/>
  <c r="AH320" i="5"/>
  <c r="AI320" i="5"/>
  <c r="AJ320" i="5"/>
  <c r="AK320" i="5"/>
  <c r="AL320" i="5"/>
  <c r="AM320" i="5"/>
  <c r="AN320" i="5"/>
  <c r="AO320" i="5"/>
  <c r="AP320" i="5"/>
  <c r="AQ320" i="5"/>
  <c r="AR320" i="5"/>
  <c r="AS320" i="5"/>
  <c r="AT320" i="5"/>
  <c r="AU320" i="5"/>
  <c r="AV320" i="5"/>
  <c r="AW320" i="5"/>
  <c r="AX320" i="5"/>
  <c r="AY320" i="5"/>
  <c r="AZ320" i="5"/>
  <c r="BA320" i="5"/>
  <c r="BB320" i="5"/>
  <c r="BC320" i="5"/>
  <c r="BD320" i="5"/>
  <c r="BE320" i="5"/>
  <c r="BF320" i="5"/>
  <c r="BG320" i="5"/>
  <c r="BH320" i="5"/>
  <c r="BI320" i="5"/>
  <c r="BJ320" i="5"/>
  <c r="BK320" i="5"/>
  <c r="BL320" i="5"/>
  <c r="BM320" i="5"/>
  <c r="BN320" i="5"/>
  <c r="BO320" i="5"/>
  <c r="BP320" i="5"/>
  <c r="BQ320" i="5"/>
  <c r="BR320" i="5"/>
  <c r="BS320" i="5"/>
  <c r="BT320" i="5"/>
  <c r="BU320" i="5"/>
  <c r="BV320" i="5"/>
  <c r="BW320" i="5"/>
  <c r="BX320" i="5"/>
  <c r="BY320" i="5"/>
  <c r="BZ320" i="5"/>
  <c r="CA320" i="5"/>
  <c r="CB320" i="5"/>
  <c r="CC320" i="5"/>
  <c r="CD320" i="5"/>
  <c r="CE320" i="5"/>
  <c r="CF320" i="5"/>
  <c r="CG320" i="5"/>
  <c r="CH320" i="5"/>
  <c r="CI320" i="5"/>
  <c r="CJ320" i="5"/>
  <c r="CK320" i="5"/>
  <c r="CL320" i="5"/>
  <c r="CM320" i="5"/>
  <c r="CN320" i="5"/>
  <c r="CO320" i="5"/>
  <c r="CP320" i="5"/>
  <c r="CQ320" i="5"/>
  <c r="CR320" i="5"/>
  <c r="CS320" i="5"/>
  <c r="CT320" i="5"/>
  <c r="CU320" i="5"/>
  <c r="CV320" i="5"/>
  <c r="E321" i="5"/>
  <c r="F321" i="5"/>
  <c r="G321" i="5"/>
  <c r="H321" i="5"/>
  <c r="I321" i="5"/>
  <c r="J321" i="5"/>
  <c r="K321" i="5"/>
  <c r="L321" i="5"/>
  <c r="M321" i="5"/>
  <c r="N321" i="5"/>
  <c r="O321" i="5"/>
  <c r="P321" i="5"/>
  <c r="Q321" i="5"/>
  <c r="R321" i="5"/>
  <c r="S321" i="5"/>
  <c r="T321" i="5"/>
  <c r="U321" i="5"/>
  <c r="V321" i="5"/>
  <c r="W321" i="5"/>
  <c r="X321" i="5"/>
  <c r="Y321" i="5"/>
  <c r="Z321" i="5"/>
  <c r="AA321" i="5"/>
  <c r="AB321" i="5"/>
  <c r="AC321" i="5"/>
  <c r="AD321" i="5"/>
  <c r="AE321" i="5"/>
  <c r="AF321" i="5"/>
  <c r="AG321" i="5"/>
  <c r="AH321" i="5"/>
  <c r="AI321" i="5"/>
  <c r="AJ321" i="5"/>
  <c r="AK321" i="5"/>
  <c r="AL321" i="5"/>
  <c r="AM321" i="5"/>
  <c r="AN321" i="5"/>
  <c r="AO321" i="5"/>
  <c r="AP321" i="5"/>
  <c r="AQ321" i="5"/>
  <c r="AR321" i="5"/>
  <c r="AS321" i="5"/>
  <c r="AT321" i="5"/>
  <c r="AU321" i="5"/>
  <c r="AV321" i="5"/>
  <c r="AW321" i="5"/>
  <c r="AX321" i="5"/>
  <c r="AY321" i="5"/>
  <c r="AZ321" i="5"/>
  <c r="BA321" i="5"/>
  <c r="BB321" i="5"/>
  <c r="BC321" i="5"/>
  <c r="BD321" i="5"/>
  <c r="BE321" i="5"/>
  <c r="BF321" i="5"/>
  <c r="BG321" i="5"/>
  <c r="BH321" i="5"/>
  <c r="BI321" i="5"/>
  <c r="BJ321" i="5"/>
  <c r="BK321" i="5"/>
  <c r="BL321" i="5"/>
  <c r="BM321" i="5"/>
  <c r="BN321" i="5"/>
  <c r="BO321" i="5"/>
  <c r="BP321" i="5"/>
  <c r="BQ321" i="5"/>
  <c r="BR321" i="5"/>
  <c r="BS321" i="5"/>
  <c r="BT321" i="5"/>
  <c r="BU321" i="5"/>
  <c r="BV321" i="5"/>
  <c r="BW321" i="5"/>
  <c r="BX321" i="5"/>
  <c r="BY321" i="5"/>
  <c r="BZ321" i="5"/>
  <c r="CA321" i="5"/>
  <c r="CB321" i="5"/>
  <c r="CC321" i="5"/>
  <c r="CD321" i="5"/>
  <c r="CE321" i="5"/>
  <c r="CF321" i="5"/>
  <c r="CG321" i="5"/>
  <c r="CH321" i="5"/>
  <c r="CI321" i="5"/>
  <c r="CJ321" i="5"/>
  <c r="CK321" i="5"/>
  <c r="CL321" i="5"/>
  <c r="CM321" i="5"/>
  <c r="CN321" i="5"/>
  <c r="CO321" i="5"/>
  <c r="CP321" i="5"/>
  <c r="CQ321" i="5"/>
  <c r="CR321" i="5"/>
  <c r="CS321" i="5"/>
  <c r="CT321" i="5"/>
  <c r="CU321" i="5"/>
  <c r="CV321" i="5"/>
  <c r="E322" i="5"/>
  <c r="F322" i="5"/>
  <c r="G322" i="5"/>
  <c r="H322" i="5"/>
  <c r="I322" i="5"/>
  <c r="J322" i="5"/>
  <c r="K322" i="5"/>
  <c r="L322" i="5"/>
  <c r="M322" i="5"/>
  <c r="N322" i="5"/>
  <c r="O322" i="5"/>
  <c r="P322" i="5"/>
  <c r="Q322" i="5"/>
  <c r="R322" i="5"/>
  <c r="S322" i="5"/>
  <c r="T322" i="5"/>
  <c r="U322" i="5"/>
  <c r="V322" i="5"/>
  <c r="W322" i="5"/>
  <c r="X322" i="5"/>
  <c r="Y322" i="5"/>
  <c r="Z322" i="5"/>
  <c r="AA322" i="5"/>
  <c r="AB322" i="5"/>
  <c r="AC322" i="5"/>
  <c r="AD322" i="5"/>
  <c r="AE322" i="5"/>
  <c r="AF322" i="5"/>
  <c r="AG322" i="5"/>
  <c r="AH322" i="5"/>
  <c r="AI322" i="5"/>
  <c r="AJ322" i="5"/>
  <c r="AK322" i="5"/>
  <c r="AL322" i="5"/>
  <c r="AM322" i="5"/>
  <c r="AN322" i="5"/>
  <c r="AO322" i="5"/>
  <c r="AP322" i="5"/>
  <c r="AQ322" i="5"/>
  <c r="AR322" i="5"/>
  <c r="AS322" i="5"/>
  <c r="AT322" i="5"/>
  <c r="AU322" i="5"/>
  <c r="AV322" i="5"/>
  <c r="AW322" i="5"/>
  <c r="AX322" i="5"/>
  <c r="AY322" i="5"/>
  <c r="AZ322" i="5"/>
  <c r="BA322" i="5"/>
  <c r="BB322" i="5"/>
  <c r="BC322" i="5"/>
  <c r="BD322" i="5"/>
  <c r="BE322" i="5"/>
  <c r="BF322" i="5"/>
  <c r="BG322" i="5"/>
  <c r="BH322" i="5"/>
  <c r="BI322" i="5"/>
  <c r="BJ322" i="5"/>
  <c r="BK322" i="5"/>
  <c r="BL322" i="5"/>
  <c r="BM322" i="5"/>
  <c r="BN322" i="5"/>
  <c r="BO322" i="5"/>
  <c r="BP322" i="5"/>
  <c r="BQ322" i="5"/>
  <c r="BR322" i="5"/>
  <c r="BS322" i="5"/>
  <c r="BT322" i="5"/>
  <c r="BU322" i="5"/>
  <c r="BV322" i="5"/>
  <c r="BW322" i="5"/>
  <c r="BX322" i="5"/>
  <c r="BY322" i="5"/>
  <c r="BZ322" i="5"/>
  <c r="CA322" i="5"/>
  <c r="CB322" i="5"/>
  <c r="CC322" i="5"/>
  <c r="CD322" i="5"/>
  <c r="CE322" i="5"/>
  <c r="CF322" i="5"/>
  <c r="CG322" i="5"/>
  <c r="CH322" i="5"/>
  <c r="CI322" i="5"/>
  <c r="CJ322" i="5"/>
  <c r="CK322" i="5"/>
  <c r="CL322" i="5"/>
  <c r="CM322" i="5"/>
  <c r="CN322" i="5"/>
  <c r="CO322" i="5"/>
  <c r="CP322" i="5"/>
  <c r="CQ322" i="5"/>
  <c r="CR322" i="5"/>
  <c r="CS322" i="5"/>
  <c r="CT322" i="5"/>
  <c r="CU322" i="5"/>
  <c r="CV322" i="5"/>
  <c r="E323" i="5"/>
  <c r="F323" i="5"/>
  <c r="G323" i="5"/>
  <c r="H323" i="5"/>
  <c r="I323" i="5"/>
  <c r="J323" i="5"/>
  <c r="K323" i="5"/>
  <c r="L323" i="5"/>
  <c r="M323" i="5"/>
  <c r="N323" i="5"/>
  <c r="O323" i="5"/>
  <c r="P323" i="5"/>
  <c r="Q323" i="5"/>
  <c r="R323" i="5"/>
  <c r="S323" i="5"/>
  <c r="T323" i="5"/>
  <c r="U323" i="5"/>
  <c r="V323" i="5"/>
  <c r="W323" i="5"/>
  <c r="X323" i="5"/>
  <c r="Y323" i="5"/>
  <c r="Z323" i="5"/>
  <c r="AA323" i="5"/>
  <c r="AB323" i="5"/>
  <c r="AC323" i="5"/>
  <c r="AD323" i="5"/>
  <c r="AE323" i="5"/>
  <c r="AF323" i="5"/>
  <c r="AG323" i="5"/>
  <c r="AH323" i="5"/>
  <c r="AI323" i="5"/>
  <c r="AJ323" i="5"/>
  <c r="AK323" i="5"/>
  <c r="AL323" i="5"/>
  <c r="AM323" i="5"/>
  <c r="AN323" i="5"/>
  <c r="AO323" i="5"/>
  <c r="AP323" i="5"/>
  <c r="AQ323" i="5"/>
  <c r="AR323" i="5"/>
  <c r="AS323" i="5"/>
  <c r="AT323" i="5"/>
  <c r="AU323" i="5"/>
  <c r="AV323" i="5"/>
  <c r="AW323" i="5"/>
  <c r="AX323" i="5"/>
  <c r="AY323" i="5"/>
  <c r="AZ323" i="5"/>
  <c r="BA323" i="5"/>
  <c r="BB323" i="5"/>
  <c r="BC323" i="5"/>
  <c r="BD323" i="5"/>
  <c r="BE323" i="5"/>
  <c r="BF323" i="5"/>
  <c r="BG323" i="5"/>
  <c r="BH323" i="5"/>
  <c r="BI323" i="5"/>
  <c r="BJ323" i="5"/>
  <c r="BK323" i="5"/>
  <c r="BL323" i="5"/>
  <c r="BM323" i="5"/>
  <c r="BN323" i="5"/>
  <c r="BO323" i="5"/>
  <c r="BP323" i="5"/>
  <c r="BQ323" i="5"/>
  <c r="BR323" i="5"/>
  <c r="BS323" i="5"/>
  <c r="BT323" i="5"/>
  <c r="BU323" i="5"/>
  <c r="BV323" i="5"/>
  <c r="BW323" i="5"/>
  <c r="BX323" i="5"/>
  <c r="BY323" i="5"/>
  <c r="BZ323" i="5"/>
  <c r="CA323" i="5"/>
  <c r="CB323" i="5"/>
  <c r="CC323" i="5"/>
  <c r="CD323" i="5"/>
  <c r="CE323" i="5"/>
  <c r="CF323" i="5"/>
  <c r="CG323" i="5"/>
  <c r="CH323" i="5"/>
  <c r="CI323" i="5"/>
  <c r="CJ323" i="5"/>
  <c r="CK323" i="5"/>
  <c r="CL323" i="5"/>
  <c r="CM323" i="5"/>
  <c r="CN323" i="5"/>
  <c r="CO323" i="5"/>
  <c r="CP323" i="5"/>
  <c r="CQ323" i="5"/>
  <c r="CR323" i="5"/>
  <c r="CS323" i="5"/>
  <c r="CT323" i="5"/>
  <c r="CU323" i="5"/>
  <c r="CV323" i="5"/>
  <c r="E324" i="5"/>
  <c r="F324" i="5"/>
  <c r="G324" i="5"/>
  <c r="H324" i="5"/>
  <c r="I324" i="5"/>
  <c r="J324" i="5"/>
  <c r="K324" i="5"/>
  <c r="L324" i="5"/>
  <c r="M324" i="5"/>
  <c r="N324" i="5"/>
  <c r="O324" i="5"/>
  <c r="P324" i="5"/>
  <c r="Q324" i="5"/>
  <c r="R324" i="5"/>
  <c r="S324" i="5"/>
  <c r="T324" i="5"/>
  <c r="U324" i="5"/>
  <c r="V324" i="5"/>
  <c r="W324" i="5"/>
  <c r="X324" i="5"/>
  <c r="Y324" i="5"/>
  <c r="Z324" i="5"/>
  <c r="AA324" i="5"/>
  <c r="AB324" i="5"/>
  <c r="AC324" i="5"/>
  <c r="AD324" i="5"/>
  <c r="AE324" i="5"/>
  <c r="AF324" i="5"/>
  <c r="AG324" i="5"/>
  <c r="AH324" i="5"/>
  <c r="AI324" i="5"/>
  <c r="AJ324" i="5"/>
  <c r="AK324" i="5"/>
  <c r="AL324" i="5"/>
  <c r="AM324" i="5"/>
  <c r="AN324" i="5"/>
  <c r="AO324" i="5"/>
  <c r="AP324" i="5"/>
  <c r="AQ324" i="5"/>
  <c r="AR324" i="5"/>
  <c r="AS324" i="5"/>
  <c r="AT324" i="5"/>
  <c r="AU324" i="5"/>
  <c r="AV324" i="5"/>
  <c r="AW324" i="5"/>
  <c r="AX324" i="5"/>
  <c r="AY324" i="5"/>
  <c r="AZ324" i="5"/>
  <c r="BA324" i="5"/>
  <c r="BB324" i="5"/>
  <c r="BC324" i="5"/>
  <c r="BD324" i="5"/>
  <c r="BE324" i="5"/>
  <c r="BF324" i="5"/>
  <c r="BG324" i="5"/>
  <c r="BH324" i="5"/>
  <c r="BI324" i="5"/>
  <c r="BJ324" i="5"/>
  <c r="BK324" i="5"/>
  <c r="BL324" i="5"/>
  <c r="BM324" i="5"/>
  <c r="BN324" i="5"/>
  <c r="BO324" i="5"/>
  <c r="BP324" i="5"/>
  <c r="BQ324" i="5"/>
  <c r="BR324" i="5"/>
  <c r="BS324" i="5"/>
  <c r="BT324" i="5"/>
  <c r="BU324" i="5"/>
  <c r="BV324" i="5"/>
  <c r="BW324" i="5"/>
  <c r="BX324" i="5"/>
  <c r="BY324" i="5"/>
  <c r="BZ324" i="5"/>
  <c r="CA324" i="5"/>
  <c r="CB324" i="5"/>
  <c r="CC324" i="5"/>
  <c r="CD324" i="5"/>
  <c r="CE324" i="5"/>
  <c r="CF324" i="5"/>
  <c r="CG324" i="5"/>
  <c r="CH324" i="5"/>
  <c r="CI324" i="5"/>
  <c r="CJ324" i="5"/>
  <c r="CK324" i="5"/>
  <c r="CL324" i="5"/>
  <c r="CM324" i="5"/>
  <c r="CN324" i="5"/>
  <c r="CO324" i="5"/>
  <c r="CP324" i="5"/>
  <c r="CQ324" i="5"/>
  <c r="CR324" i="5"/>
  <c r="CS324" i="5"/>
  <c r="CT324" i="5"/>
  <c r="CU324" i="5"/>
  <c r="CV324" i="5"/>
  <c r="E325" i="5"/>
  <c r="F325" i="5"/>
  <c r="G325" i="5"/>
  <c r="H325" i="5"/>
  <c r="I325" i="5"/>
  <c r="J325" i="5"/>
  <c r="K325" i="5"/>
  <c r="L325" i="5"/>
  <c r="M325" i="5"/>
  <c r="N325" i="5"/>
  <c r="O325" i="5"/>
  <c r="P325" i="5"/>
  <c r="Q325" i="5"/>
  <c r="R325" i="5"/>
  <c r="S325" i="5"/>
  <c r="T325" i="5"/>
  <c r="U325" i="5"/>
  <c r="V325" i="5"/>
  <c r="W325" i="5"/>
  <c r="X325" i="5"/>
  <c r="Y325" i="5"/>
  <c r="Z325" i="5"/>
  <c r="AA325" i="5"/>
  <c r="AB325" i="5"/>
  <c r="AC325" i="5"/>
  <c r="AD325" i="5"/>
  <c r="AE325" i="5"/>
  <c r="AF325" i="5"/>
  <c r="AG325" i="5"/>
  <c r="AH325" i="5"/>
  <c r="AI325" i="5"/>
  <c r="AJ325" i="5"/>
  <c r="AK325" i="5"/>
  <c r="AL325" i="5"/>
  <c r="AM325" i="5"/>
  <c r="AN325" i="5"/>
  <c r="AO325" i="5"/>
  <c r="AP325" i="5"/>
  <c r="AQ325" i="5"/>
  <c r="AR325" i="5"/>
  <c r="AS325" i="5"/>
  <c r="AT325" i="5"/>
  <c r="AU325" i="5"/>
  <c r="AV325" i="5"/>
  <c r="AW325" i="5"/>
  <c r="AX325" i="5"/>
  <c r="AY325" i="5"/>
  <c r="AZ325" i="5"/>
  <c r="BA325" i="5"/>
  <c r="BB325" i="5"/>
  <c r="BC325" i="5"/>
  <c r="BD325" i="5"/>
  <c r="BE325" i="5"/>
  <c r="BF325" i="5"/>
  <c r="BG325" i="5"/>
  <c r="BH325" i="5"/>
  <c r="BI325" i="5"/>
  <c r="BJ325" i="5"/>
  <c r="BK325" i="5"/>
  <c r="BL325" i="5"/>
  <c r="BM325" i="5"/>
  <c r="BN325" i="5"/>
  <c r="BO325" i="5"/>
  <c r="BP325" i="5"/>
  <c r="BQ325" i="5"/>
  <c r="BR325" i="5"/>
  <c r="BS325" i="5"/>
  <c r="BT325" i="5"/>
  <c r="BU325" i="5"/>
  <c r="BV325" i="5"/>
  <c r="BW325" i="5"/>
  <c r="BX325" i="5"/>
  <c r="BY325" i="5"/>
  <c r="BZ325" i="5"/>
  <c r="CA325" i="5"/>
  <c r="CB325" i="5"/>
  <c r="CC325" i="5"/>
  <c r="CD325" i="5"/>
  <c r="CE325" i="5"/>
  <c r="CF325" i="5"/>
  <c r="CG325" i="5"/>
  <c r="CH325" i="5"/>
  <c r="CI325" i="5"/>
  <c r="CJ325" i="5"/>
  <c r="CK325" i="5"/>
  <c r="CL325" i="5"/>
  <c r="CM325" i="5"/>
  <c r="CN325" i="5"/>
  <c r="CO325" i="5"/>
  <c r="CP325" i="5"/>
  <c r="CQ325" i="5"/>
  <c r="CR325" i="5"/>
  <c r="CS325" i="5"/>
  <c r="CT325" i="5"/>
  <c r="CU325" i="5"/>
  <c r="CV325" i="5"/>
  <c r="E326" i="5"/>
  <c r="F326" i="5"/>
  <c r="G326" i="5"/>
  <c r="H326" i="5"/>
  <c r="I326" i="5"/>
  <c r="J326" i="5"/>
  <c r="K326" i="5"/>
  <c r="L326" i="5"/>
  <c r="M326" i="5"/>
  <c r="N326" i="5"/>
  <c r="O326" i="5"/>
  <c r="P326" i="5"/>
  <c r="Q326" i="5"/>
  <c r="R326" i="5"/>
  <c r="S326" i="5"/>
  <c r="T326" i="5"/>
  <c r="U326" i="5"/>
  <c r="V326" i="5"/>
  <c r="W326" i="5"/>
  <c r="X326" i="5"/>
  <c r="Y326" i="5"/>
  <c r="Z326" i="5"/>
  <c r="AA326" i="5"/>
  <c r="AB326" i="5"/>
  <c r="AC326" i="5"/>
  <c r="AD326" i="5"/>
  <c r="AE326" i="5"/>
  <c r="AF326" i="5"/>
  <c r="AG326" i="5"/>
  <c r="AH326" i="5"/>
  <c r="AI326" i="5"/>
  <c r="AJ326" i="5"/>
  <c r="AK326" i="5"/>
  <c r="AL326" i="5"/>
  <c r="AM326" i="5"/>
  <c r="AN326" i="5"/>
  <c r="AO326" i="5"/>
  <c r="AP326" i="5"/>
  <c r="AQ326" i="5"/>
  <c r="AR326" i="5"/>
  <c r="AS326" i="5"/>
  <c r="AT326" i="5"/>
  <c r="AU326" i="5"/>
  <c r="AV326" i="5"/>
  <c r="AW326" i="5"/>
  <c r="AX326" i="5"/>
  <c r="AY326" i="5"/>
  <c r="AZ326" i="5"/>
  <c r="BA326" i="5"/>
  <c r="BB326" i="5"/>
  <c r="BC326" i="5"/>
  <c r="BD326" i="5"/>
  <c r="BE326" i="5"/>
  <c r="BF326" i="5"/>
  <c r="BG326" i="5"/>
  <c r="BH326" i="5"/>
  <c r="BI326" i="5"/>
  <c r="BJ326" i="5"/>
  <c r="BK326" i="5"/>
  <c r="BL326" i="5"/>
  <c r="BM326" i="5"/>
  <c r="BN326" i="5"/>
  <c r="BO326" i="5"/>
  <c r="BP326" i="5"/>
  <c r="BQ326" i="5"/>
  <c r="BR326" i="5"/>
  <c r="BS326" i="5"/>
  <c r="BT326" i="5"/>
  <c r="BU326" i="5"/>
  <c r="BV326" i="5"/>
  <c r="BW326" i="5"/>
  <c r="BX326" i="5"/>
  <c r="BY326" i="5"/>
  <c r="BZ326" i="5"/>
  <c r="CA326" i="5"/>
  <c r="CB326" i="5"/>
  <c r="CC326" i="5"/>
  <c r="CD326" i="5"/>
  <c r="CE326" i="5"/>
  <c r="CF326" i="5"/>
  <c r="CG326" i="5"/>
  <c r="CH326" i="5"/>
  <c r="CI326" i="5"/>
  <c r="CJ326" i="5"/>
  <c r="CK326" i="5"/>
  <c r="CL326" i="5"/>
  <c r="CM326" i="5"/>
  <c r="CN326" i="5"/>
  <c r="CO326" i="5"/>
  <c r="CP326" i="5"/>
  <c r="CQ326" i="5"/>
  <c r="CR326" i="5"/>
  <c r="CS326" i="5"/>
  <c r="CT326" i="5"/>
  <c r="CU326" i="5"/>
  <c r="CV326" i="5"/>
  <c r="E327" i="5"/>
  <c r="F327" i="5"/>
  <c r="G327" i="5"/>
  <c r="H327" i="5"/>
  <c r="I327" i="5"/>
  <c r="J327" i="5"/>
  <c r="K327" i="5"/>
  <c r="L327" i="5"/>
  <c r="M327" i="5"/>
  <c r="N327" i="5"/>
  <c r="O327" i="5"/>
  <c r="P327" i="5"/>
  <c r="Q327" i="5"/>
  <c r="R327" i="5"/>
  <c r="S327" i="5"/>
  <c r="T327" i="5"/>
  <c r="U327" i="5"/>
  <c r="V327" i="5"/>
  <c r="W327" i="5"/>
  <c r="X327" i="5"/>
  <c r="Y327" i="5"/>
  <c r="Z327" i="5"/>
  <c r="AA327" i="5"/>
  <c r="AB327" i="5"/>
  <c r="AC327" i="5"/>
  <c r="AD327" i="5"/>
  <c r="AE327" i="5"/>
  <c r="AF327" i="5"/>
  <c r="AG327" i="5"/>
  <c r="AH327" i="5"/>
  <c r="AI327" i="5"/>
  <c r="AJ327" i="5"/>
  <c r="AK327" i="5"/>
  <c r="AL327" i="5"/>
  <c r="AM327" i="5"/>
  <c r="AN327" i="5"/>
  <c r="AO327" i="5"/>
  <c r="AP327" i="5"/>
  <c r="AQ327" i="5"/>
  <c r="AR327" i="5"/>
  <c r="AS327" i="5"/>
  <c r="AT327" i="5"/>
  <c r="AU327" i="5"/>
  <c r="AV327" i="5"/>
  <c r="AW327" i="5"/>
  <c r="AX327" i="5"/>
  <c r="AY327" i="5"/>
  <c r="AZ327" i="5"/>
  <c r="BA327" i="5"/>
  <c r="BB327" i="5"/>
  <c r="BC327" i="5"/>
  <c r="BD327" i="5"/>
  <c r="BE327" i="5"/>
  <c r="BF327" i="5"/>
  <c r="BG327" i="5"/>
  <c r="BH327" i="5"/>
  <c r="BI327" i="5"/>
  <c r="BJ327" i="5"/>
  <c r="BK327" i="5"/>
  <c r="BL327" i="5"/>
  <c r="BM327" i="5"/>
  <c r="BN327" i="5"/>
  <c r="BO327" i="5"/>
  <c r="BP327" i="5"/>
  <c r="BQ327" i="5"/>
  <c r="BR327" i="5"/>
  <c r="BS327" i="5"/>
  <c r="BT327" i="5"/>
  <c r="BU327" i="5"/>
  <c r="BV327" i="5"/>
  <c r="BW327" i="5"/>
  <c r="BX327" i="5"/>
  <c r="BY327" i="5"/>
  <c r="BZ327" i="5"/>
  <c r="CA327" i="5"/>
  <c r="CB327" i="5"/>
  <c r="CC327" i="5"/>
  <c r="CD327" i="5"/>
  <c r="CE327" i="5"/>
  <c r="CF327" i="5"/>
  <c r="CG327" i="5"/>
  <c r="CH327" i="5"/>
  <c r="CI327" i="5"/>
  <c r="CJ327" i="5"/>
  <c r="CK327" i="5"/>
  <c r="CL327" i="5"/>
  <c r="CM327" i="5"/>
  <c r="CN327" i="5"/>
  <c r="CO327" i="5"/>
  <c r="CP327" i="5"/>
  <c r="CQ327" i="5"/>
  <c r="CR327" i="5"/>
  <c r="CS327" i="5"/>
  <c r="CT327" i="5"/>
  <c r="CU327" i="5"/>
  <c r="CV327" i="5"/>
  <c r="E328" i="5"/>
  <c r="F328" i="5"/>
  <c r="G328" i="5"/>
  <c r="H328" i="5"/>
  <c r="I328" i="5"/>
  <c r="J328" i="5"/>
  <c r="K328" i="5"/>
  <c r="L328" i="5"/>
  <c r="M328" i="5"/>
  <c r="N328" i="5"/>
  <c r="O328" i="5"/>
  <c r="P328" i="5"/>
  <c r="Q328" i="5"/>
  <c r="R328" i="5"/>
  <c r="S328" i="5"/>
  <c r="T328" i="5"/>
  <c r="U328" i="5"/>
  <c r="V328" i="5"/>
  <c r="W328" i="5"/>
  <c r="X328" i="5"/>
  <c r="Y328" i="5"/>
  <c r="Z328" i="5"/>
  <c r="AA328" i="5"/>
  <c r="AB328" i="5"/>
  <c r="AC328" i="5"/>
  <c r="AD328" i="5"/>
  <c r="AE328" i="5"/>
  <c r="AF328" i="5"/>
  <c r="AG328" i="5"/>
  <c r="AH328" i="5"/>
  <c r="AI328" i="5"/>
  <c r="AJ328" i="5"/>
  <c r="AK328" i="5"/>
  <c r="AL328" i="5"/>
  <c r="AM328" i="5"/>
  <c r="AN328" i="5"/>
  <c r="AO328" i="5"/>
  <c r="AP328" i="5"/>
  <c r="AQ328" i="5"/>
  <c r="AR328" i="5"/>
  <c r="AS328" i="5"/>
  <c r="AT328" i="5"/>
  <c r="AU328" i="5"/>
  <c r="AV328" i="5"/>
  <c r="AW328" i="5"/>
  <c r="AX328" i="5"/>
  <c r="AY328" i="5"/>
  <c r="AZ328" i="5"/>
  <c r="BA328" i="5"/>
  <c r="BB328" i="5"/>
  <c r="BC328" i="5"/>
  <c r="BD328" i="5"/>
  <c r="BE328" i="5"/>
  <c r="BF328" i="5"/>
  <c r="BG328" i="5"/>
  <c r="BH328" i="5"/>
  <c r="BI328" i="5"/>
  <c r="BJ328" i="5"/>
  <c r="BK328" i="5"/>
  <c r="BL328" i="5"/>
  <c r="BM328" i="5"/>
  <c r="BN328" i="5"/>
  <c r="BO328" i="5"/>
  <c r="BP328" i="5"/>
  <c r="BQ328" i="5"/>
  <c r="BR328" i="5"/>
  <c r="BS328" i="5"/>
  <c r="BT328" i="5"/>
  <c r="BU328" i="5"/>
  <c r="BV328" i="5"/>
  <c r="BW328" i="5"/>
  <c r="BX328" i="5"/>
  <c r="BY328" i="5"/>
  <c r="BZ328" i="5"/>
  <c r="CA328" i="5"/>
  <c r="CB328" i="5"/>
  <c r="CC328" i="5"/>
  <c r="CD328" i="5"/>
  <c r="CE328" i="5"/>
  <c r="CF328" i="5"/>
  <c r="CG328" i="5"/>
  <c r="CH328" i="5"/>
  <c r="CI328" i="5"/>
  <c r="CJ328" i="5"/>
  <c r="CK328" i="5"/>
  <c r="CL328" i="5"/>
  <c r="CM328" i="5"/>
  <c r="CN328" i="5"/>
  <c r="CO328" i="5"/>
  <c r="CP328" i="5"/>
  <c r="CQ328" i="5"/>
  <c r="CR328" i="5"/>
  <c r="CS328" i="5"/>
  <c r="CT328" i="5"/>
  <c r="CU328" i="5"/>
  <c r="CV328" i="5"/>
  <c r="E329" i="5"/>
  <c r="F329" i="5"/>
  <c r="G329" i="5"/>
  <c r="H329" i="5"/>
  <c r="I329" i="5"/>
  <c r="J329" i="5"/>
  <c r="K329" i="5"/>
  <c r="L329" i="5"/>
  <c r="M329" i="5"/>
  <c r="N329" i="5"/>
  <c r="O329" i="5"/>
  <c r="P329" i="5"/>
  <c r="Q329" i="5"/>
  <c r="R329" i="5"/>
  <c r="S329" i="5"/>
  <c r="T329" i="5"/>
  <c r="U329" i="5"/>
  <c r="V329" i="5"/>
  <c r="W329" i="5"/>
  <c r="X329" i="5"/>
  <c r="Y329" i="5"/>
  <c r="Z329" i="5"/>
  <c r="AA329" i="5"/>
  <c r="AB329" i="5"/>
  <c r="AC329" i="5"/>
  <c r="AD329" i="5"/>
  <c r="AE329" i="5"/>
  <c r="AF329" i="5"/>
  <c r="AG329" i="5"/>
  <c r="AH329" i="5"/>
  <c r="AI329" i="5"/>
  <c r="AJ329" i="5"/>
  <c r="AK329" i="5"/>
  <c r="AL329" i="5"/>
  <c r="AM329" i="5"/>
  <c r="AN329" i="5"/>
  <c r="AO329" i="5"/>
  <c r="AP329" i="5"/>
  <c r="AQ329" i="5"/>
  <c r="AR329" i="5"/>
  <c r="AS329" i="5"/>
  <c r="AT329" i="5"/>
  <c r="AU329" i="5"/>
  <c r="AV329" i="5"/>
  <c r="AW329" i="5"/>
  <c r="AX329" i="5"/>
  <c r="AY329" i="5"/>
  <c r="AZ329" i="5"/>
  <c r="BA329" i="5"/>
  <c r="BB329" i="5"/>
  <c r="BC329" i="5"/>
  <c r="BD329" i="5"/>
  <c r="BE329" i="5"/>
  <c r="BF329" i="5"/>
  <c r="BG329" i="5"/>
  <c r="BH329" i="5"/>
  <c r="BI329" i="5"/>
  <c r="BJ329" i="5"/>
  <c r="BK329" i="5"/>
  <c r="BL329" i="5"/>
  <c r="BM329" i="5"/>
  <c r="BN329" i="5"/>
  <c r="BO329" i="5"/>
  <c r="BP329" i="5"/>
  <c r="BQ329" i="5"/>
  <c r="BR329" i="5"/>
  <c r="BS329" i="5"/>
  <c r="BT329" i="5"/>
  <c r="BU329" i="5"/>
  <c r="BV329" i="5"/>
  <c r="BW329" i="5"/>
  <c r="BX329" i="5"/>
  <c r="BY329" i="5"/>
  <c r="BZ329" i="5"/>
  <c r="CA329" i="5"/>
  <c r="CB329" i="5"/>
  <c r="CC329" i="5"/>
  <c r="CD329" i="5"/>
  <c r="CE329" i="5"/>
  <c r="CF329" i="5"/>
  <c r="CG329" i="5"/>
  <c r="CH329" i="5"/>
  <c r="CI329" i="5"/>
  <c r="CJ329" i="5"/>
  <c r="CK329" i="5"/>
  <c r="CL329" i="5"/>
  <c r="CM329" i="5"/>
  <c r="CN329" i="5"/>
  <c r="CO329" i="5"/>
  <c r="CP329" i="5"/>
  <c r="CQ329" i="5"/>
  <c r="CR329" i="5"/>
  <c r="CS329" i="5"/>
  <c r="CT329" i="5"/>
  <c r="CU329" i="5"/>
  <c r="CV329" i="5"/>
  <c r="E330" i="5"/>
  <c r="F330" i="5"/>
  <c r="G330" i="5"/>
  <c r="H330" i="5"/>
  <c r="I330" i="5"/>
  <c r="J330" i="5"/>
  <c r="K330" i="5"/>
  <c r="L330" i="5"/>
  <c r="M330" i="5"/>
  <c r="N330" i="5"/>
  <c r="O330" i="5"/>
  <c r="P330" i="5"/>
  <c r="Q330" i="5"/>
  <c r="R330" i="5"/>
  <c r="S330" i="5"/>
  <c r="T330" i="5"/>
  <c r="U330" i="5"/>
  <c r="V330" i="5"/>
  <c r="W330" i="5"/>
  <c r="X330" i="5"/>
  <c r="Y330" i="5"/>
  <c r="Z330" i="5"/>
  <c r="AA330" i="5"/>
  <c r="AB330" i="5"/>
  <c r="AC330" i="5"/>
  <c r="AD330" i="5"/>
  <c r="AE330" i="5"/>
  <c r="AF330" i="5"/>
  <c r="AG330" i="5"/>
  <c r="AH330" i="5"/>
  <c r="AI330" i="5"/>
  <c r="AJ330" i="5"/>
  <c r="AK330" i="5"/>
  <c r="AL330" i="5"/>
  <c r="AM330" i="5"/>
  <c r="AN330" i="5"/>
  <c r="AO330" i="5"/>
  <c r="AP330" i="5"/>
  <c r="AQ330" i="5"/>
  <c r="AR330" i="5"/>
  <c r="AS330" i="5"/>
  <c r="AT330" i="5"/>
  <c r="AU330" i="5"/>
  <c r="AV330" i="5"/>
  <c r="AW330" i="5"/>
  <c r="AX330" i="5"/>
  <c r="AY330" i="5"/>
  <c r="AZ330" i="5"/>
  <c r="BA330" i="5"/>
  <c r="BB330" i="5"/>
  <c r="BC330" i="5"/>
  <c r="BD330" i="5"/>
  <c r="BE330" i="5"/>
  <c r="BF330" i="5"/>
  <c r="BG330" i="5"/>
  <c r="BH330" i="5"/>
  <c r="BI330" i="5"/>
  <c r="BJ330" i="5"/>
  <c r="BK330" i="5"/>
  <c r="BL330" i="5"/>
  <c r="BM330" i="5"/>
  <c r="BN330" i="5"/>
  <c r="BO330" i="5"/>
  <c r="BP330" i="5"/>
  <c r="BQ330" i="5"/>
  <c r="BR330" i="5"/>
  <c r="BS330" i="5"/>
  <c r="BT330" i="5"/>
  <c r="BU330" i="5"/>
  <c r="BV330" i="5"/>
  <c r="BW330" i="5"/>
  <c r="BX330" i="5"/>
  <c r="BY330" i="5"/>
  <c r="BZ330" i="5"/>
  <c r="CA330" i="5"/>
  <c r="CB330" i="5"/>
  <c r="CC330" i="5"/>
  <c r="CD330" i="5"/>
  <c r="CE330" i="5"/>
  <c r="CF330" i="5"/>
  <c r="CG330" i="5"/>
  <c r="CH330" i="5"/>
  <c r="CI330" i="5"/>
  <c r="CJ330" i="5"/>
  <c r="CK330" i="5"/>
  <c r="CL330" i="5"/>
  <c r="CM330" i="5"/>
  <c r="CN330" i="5"/>
  <c r="CO330" i="5"/>
  <c r="CP330" i="5"/>
  <c r="CQ330" i="5"/>
  <c r="CR330" i="5"/>
  <c r="CS330" i="5"/>
  <c r="CT330" i="5"/>
  <c r="CU330" i="5"/>
  <c r="CV330" i="5"/>
  <c r="E331" i="5"/>
  <c r="F331" i="5"/>
  <c r="G331" i="5"/>
  <c r="H331" i="5"/>
  <c r="I331" i="5"/>
  <c r="J331" i="5"/>
  <c r="K331" i="5"/>
  <c r="L331" i="5"/>
  <c r="M331" i="5"/>
  <c r="N331" i="5"/>
  <c r="O331" i="5"/>
  <c r="P331" i="5"/>
  <c r="Q331" i="5"/>
  <c r="R331" i="5"/>
  <c r="S331" i="5"/>
  <c r="T331" i="5"/>
  <c r="U331" i="5"/>
  <c r="V331" i="5"/>
  <c r="W331" i="5"/>
  <c r="X331" i="5"/>
  <c r="Y331" i="5"/>
  <c r="Z331" i="5"/>
  <c r="AA331" i="5"/>
  <c r="AB331" i="5"/>
  <c r="AC331" i="5"/>
  <c r="AD331" i="5"/>
  <c r="AE331" i="5"/>
  <c r="AF331" i="5"/>
  <c r="AG331" i="5"/>
  <c r="AH331" i="5"/>
  <c r="AI331" i="5"/>
  <c r="AJ331" i="5"/>
  <c r="AK331" i="5"/>
  <c r="AL331" i="5"/>
  <c r="AM331" i="5"/>
  <c r="AN331" i="5"/>
  <c r="AO331" i="5"/>
  <c r="AP331" i="5"/>
  <c r="AQ331" i="5"/>
  <c r="AR331" i="5"/>
  <c r="AS331" i="5"/>
  <c r="AT331" i="5"/>
  <c r="AU331" i="5"/>
  <c r="AV331" i="5"/>
  <c r="AW331" i="5"/>
  <c r="AX331" i="5"/>
  <c r="AY331" i="5"/>
  <c r="AZ331" i="5"/>
  <c r="BA331" i="5"/>
  <c r="BB331" i="5"/>
  <c r="BC331" i="5"/>
  <c r="BD331" i="5"/>
  <c r="BE331" i="5"/>
  <c r="BF331" i="5"/>
  <c r="BG331" i="5"/>
  <c r="BH331" i="5"/>
  <c r="BI331" i="5"/>
  <c r="BJ331" i="5"/>
  <c r="BK331" i="5"/>
  <c r="BL331" i="5"/>
  <c r="BM331" i="5"/>
  <c r="BN331" i="5"/>
  <c r="BO331" i="5"/>
  <c r="BP331" i="5"/>
  <c r="BQ331" i="5"/>
  <c r="BR331" i="5"/>
  <c r="BS331" i="5"/>
  <c r="BT331" i="5"/>
  <c r="BU331" i="5"/>
  <c r="BV331" i="5"/>
  <c r="BW331" i="5"/>
  <c r="BX331" i="5"/>
  <c r="BY331" i="5"/>
  <c r="BZ331" i="5"/>
  <c r="CA331" i="5"/>
  <c r="CB331" i="5"/>
  <c r="CC331" i="5"/>
  <c r="CD331" i="5"/>
  <c r="CE331" i="5"/>
  <c r="CF331" i="5"/>
  <c r="CG331" i="5"/>
  <c r="CH331" i="5"/>
  <c r="CI331" i="5"/>
  <c r="CJ331" i="5"/>
  <c r="CK331" i="5"/>
  <c r="CL331" i="5"/>
  <c r="CM331" i="5"/>
  <c r="CN331" i="5"/>
  <c r="CO331" i="5"/>
  <c r="CP331" i="5"/>
  <c r="CQ331" i="5"/>
  <c r="CR331" i="5"/>
  <c r="CS331" i="5"/>
  <c r="CT331" i="5"/>
  <c r="CU331" i="5"/>
  <c r="CV331" i="5"/>
  <c r="E332" i="5"/>
  <c r="F332" i="5"/>
  <c r="G332" i="5"/>
  <c r="H332" i="5"/>
  <c r="I332" i="5"/>
  <c r="J332" i="5"/>
  <c r="K332" i="5"/>
  <c r="L332" i="5"/>
  <c r="M332" i="5"/>
  <c r="N332" i="5"/>
  <c r="O332" i="5"/>
  <c r="P332" i="5"/>
  <c r="Q332" i="5"/>
  <c r="R332" i="5"/>
  <c r="S332" i="5"/>
  <c r="T332" i="5"/>
  <c r="U332" i="5"/>
  <c r="V332" i="5"/>
  <c r="W332" i="5"/>
  <c r="X332" i="5"/>
  <c r="Y332" i="5"/>
  <c r="Z332" i="5"/>
  <c r="AA332" i="5"/>
  <c r="AB332" i="5"/>
  <c r="AC332" i="5"/>
  <c r="AD332" i="5"/>
  <c r="AE332" i="5"/>
  <c r="AF332" i="5"/>
  <c r="AG332" i="5"/>
  <c r="AH332" i="5"/>
  <c r="AI332" i="5"/>
  <c r="AJ332" i="5"/>
  <c r="AK332" i="5"/>
  <c r="AL332" i="5"/>
  <c r="AM332" i="5"/>
  <c r="AN332" i="5"/>
  <c r="AO332" i="5"/>
  <c r="AP332" i="5"/>
  <c r="AQ332" i="5"/>
  <c r="AR332" i="5"/>
  <c r="AS332" i="5"/>
  <c r="AT332" i="5"/>
  <c r="AU332" i="5"/>
  <c r="AV332" i="5"/>
  <c r="AW332" i="5"/>
  <c r="AX332" i="5"/>
  <c r="AY332" i="5"/>
  <c r="AZ332" i="5"/>
  <c r="BA332" i="5"/>
  <c r="BB332" i="5"/>
  <c r="BC332" i="5"/>
  <c r="BD332" i="5"/>
  <c r="BE332" i="5"/>
  <c r="BF332" i="5"/>
  <c r="BG332" i="5"/>
  <c r="BH332" i="5"/>
  <c r="BI332" i="5"/>
  <c r="BJ332" i="5"/>
  <c r="BK332" i="5"/>
  <c r="BL332" i="5"/>
  <c r="BM332" i="5"/>
  <c r="BN332" i="5"/>
  <c r="BO332" i="5"/>
  <c r="BP332" i="5"/>
  <c r="BQ332" i="5"/>
  <c r="BR332" i="5"/>
  <c r="BS332" i="5"/>
  <c r="BT332" i="5"/>
  <c r="BU332" i="5"/>
  <c r="BV332" i="5"/>
  <c r="BW332" i="5"/>
  <c r="BX332" i="5"/>
  <c r="BY332" i="5"/>
  <c r="BZ332" i="5"/>
  <c r="CA332" i="5"/>
  <c r="CB332" i="5"/>
  <c r="CC332" i="5"/>
  <c r="CD332" i="5"/>
  <c r="CE332" i="5"/>
  <c r="CF332" i="5"/>
  <c r="CG332" i="5"/>
  <c r="CH332" i="5"/>
  <c r="CI332" i="5"/>
  <c r="CJ332" i="5"/>
  <c r="CK332" i="5"/>
  <c r="CL332" i="5"/>
  <c r="CM332" i="5"/>
  <c r="CN332" i="5"/>
  <c r="CO332" i="5"/>
  <c r="CP332" i="5"/>
  <c r="CQ332" i="5"/>
  <c r="CR332" i="5"/>
  <c r="CS332" i="5"/>
  <c r="CT332" i="5"/>
  <c r="CU332" i="5"/>
  <c r="CV332" i="5"/>
  <c r="E333" i="5"/>
  <c r="F333" i="5"/>
  <c r="G333" i="5"/>
  <c r="H333" i="5"/>
  <c r="I333" i="5"/>
  <c r="J333" i="5"/>
  <c r="K333" i="5"/>
  <c r="L333" i="5"/>
  <c r="M333" i="5"/>
  <c r="N333" i="5"/>
  <c r="O333" i="5"/>
  <c r="P333" i="5"/>
  <c r="Q333" i="5"/>
  <c r="R333" i="5"/>
  <c r="S333" i="5"/>
  <c r="T333" i="5"/>
  <c r="U333" i="5"/>
  <c r="V333" i="5"/>
  <c r="W333" i="5"/>
  <c r="X333" i="5"/>
  <c r="Y333" i="5"/>
  <c r="Z333" i="5"/>
  <c r="AA333" i="5"/>
  <c r="AB333" i="5"/>
  <c r="AC333" i="5"/>
  <c r="AD333" i="5"/>
  <c r="AE333" i="5"/>
  <c r="AF333" i="5"/>
  <c r="AG333" i="5"/>
  <c r="AH333" i="5"/>
  <c r="AI333" i="5"/>
  <c r="AJ333" i="5"/>
  <c r="AK333" i="5"/>
  <c r="AL333" i="5"/>
  <c r="AM333" i="5"/>
  <c r="AN333" i="5"/>
  <c r="AO333" i="5"/>
  <c r="AP333" i="5"/>
  <c r="AQ333" i="5"/>
  <c r="AR333" i="5"/>
  <c r="AS333" i="5"/>
  <c r="AT333" i="5"/>
  <c r="AU333" i="5"/>
  <c r="AV333" i="5"/>
  <c r="AW333" i="5"/>
  <c r="AX333" i="5"/>
  <c r="AY333" i="5"/>
  <c r="AZ333" i="5"/>
  <c r="BA333" i="5"/>
  <c r="BB333" i="5"/>
  <c r="BC333" i="5"/>
  <c r="BD333" i="5"/>
  <c r="BE333" i="5"/>
  <c r="BF333" i="5"/>
  <c r="BG333" i="5"/>
  <c r="BH333" i="5"/>
  <c r="BI333" i="5"/>
  <c r="BJ333" i="5"/>
  <c r="BK333" i="5"/>
  <c r="BL333" i="5"/>
  <c r="BM333" i="5"/>
  <c r="BN333" i="5"/>
  <c r="BO333" i="5"/>
  <c r="BP333" i="5"/>
  <c r="BQ333" i="5"/>
  <c r="BR333" i="5"/>
  <c r="BS333" i="5"/>
  <c r="BT333" i="5"/>
  <c r="BU333" i="5"/>
  <c r="BV333" i="5"/>
  <c r="BW333" i="5"/>
  <c r="BX333" i="5"/>
  <c r="BY333" i="5"/>
  <c r="BZ333" i="5"/>
  <c r="CA333" i="5"/>
  <c r="CB333" i="5"/>
  <c r="CC333" i="5"/>
  <c r="CD333" i="5"/>
  <c r="CE333" i="5"/>
  <c r="CF333" i="5"/>
  <c r="CG333" i="5"/>
  <c r="CH333" i="5"/>
  <c r="CI333" i="5"/>
  <c r="CJ333" i="5"/>
  <c r="CK333" i="5"/>
  <c r="CL333" i="5"/>
  <c r="CM333" i="5"/>
  <c r="CN333" i="5"/>
  <c r="CO333" i="5"/>
  <c r="CP333" i="5"/>
  <c r="CQ333" i="5"/>
  <c r="CR333" i="5"/>
  <c r="CS333" i="5"/>
  <c r="CT333" i="5"/>
  <c r="CU333" i="5"/>
  <c r="CV333" i="5"/>
  <c r="E334" i="5"/>
  <c r="F334" i="5"/>
  <c r="G334" i="5"/>
  <c r="H334" i="5"/>
  <c r="I334" i="5"/>
  <c r="J334" i="5"/>
  <c r="K334" i="5"/>
  <c r="L334" i="5"/>
  <c r="M334" i="5"/>
  <c r="N334" i="5"/>
  <c r="O334" i="5"/>
  <c r="P334" i="5"/>
  <c r="Q334" i="5"/>
  <c r="R334" i="5"/>
  <c r="S334" i="5"/>
  <c r="T334" i="5"/>
  <c r="U334" i="5"/>
  <c r="V334" i="5"/>
  <c r="W334" i="5"/>
  <c r="X334" i="5"/>
  <c r="Y334" i="5"/>
  <c r="Z334" i="5"/>
  <c r="AA334" i="5"/>
  <c r="AB334" i="5"/>
  <c r="AC334" i="5"/>
  <c r="AD334" i="5"/>
  <c r="AE334" i="5"/>
  <c r="AF334" i="5"/>
  <c r="AG334" i="5"/>
  <c r="AH334" i="5"/>
  <c r="AI334" i="5"/>
  <c r="AJ334" i="5"/>
  <c r="AK334" i="5"/>
  <c r="AL334" i="5"/>
  <c r="AM334" i="5"/>
  <c r="AN334" i="5"/>
  <c r="AO334" i="5"/>
  <c r="AP334" i="5"/>
  <c r="AQ334" i="5"/>
  <c r="AR334" i="5"/>
  <c r="AS334" i="5"/>
  <c r="AT334" i="5"/>
  <c r="AU334" i="5"/>
  <c r="AV334" i="5"/>
  <c r="AW334" i="5"/>
  <c r="AX334" i="5"/>
  <c r="AY334" i="5"/>
  <c r="AZ334" i="5"/>
  <c r="BA334" i="5"/>
  <c r="BB334" i="5"/>
  <c r="BC334" i="5"/>
  <c r="BD334" i="5"/>
  <c r="BE334" i="5"/>
  <c r="BF334" i="5"/>
  <c r="BG334" i="5"/>
  <c r="BH334" i="5"/>
  <c r="BI334" i="5"/>
  <c r="BJ334" i="5"/>
  <c r="BK334" i="5"/>
  <c r="BL334" i="5"/>
  <c r="BM334" i="5"/>
  <c r="BN334" i="5"/>
  <c r="BO334" i="5"/>
  <c r="BP334" i="5"/>
  <c r="BQ334" i="5"/>
  <c r="BR334" i="5"/>
  <c r="BS334" i="5"/>
  <c r="BT334" i="5"/>
  <c r="BU334" i="5"/>
  <c r="BV334" i="5"/>
  <c r="BW334" i="5"/>
  <c r="BX334" i="5"/>
  <c r="BY334" i="5"/>
  <c r="BZ334" i="5"/>
  <c r="CA334" i="5"/>
  <c r="CB334" i="5"/>
  <c r="CC334" i="5"/>
  <c r="CD334" i="5"/>
  <c r="CE334" i="5"/>
  <c r="CF334" i="5"/>
  <c r="CG334" i="5"/>
  <c r="CH334" i="5"/>
  <c r="CI334" i="5"/>
  <c r="CJ334" i="5"/>
  <c r="CK334" i="5"/>
  <c r="CL334" i="5"/>
  <c r="CM334" i="5"/>
  <c r="CN334" i="5"/>
  <c r="CO334" i="5"/>
  <c r="CP334" i="5"/>
  <c r="CQ334" i="5"/>
  <c r="CR334" i="5"/>
  <c r="CS334" i="5"/>
  <c r="CT334" i="5"/>
  <c r="CU334" i="5"/>
  <c r="CV334" i="5"/>
  <c r="E335" i="5"/>
  <c r="F335" i="5"/>
  <c r="G335" i="5"/>
  <c r="H335" i="5"/>
  <c r="I335" i="5"/>
  <c r="J335" i="5"/>
  <c r="K335" i="5"/>
  <c r="L335" i="5"/>
  <c r="M335" i="5"/>
  <c r="N335" i="5"/>
  <c r="O335" i="5"/>
  <c r="P335" i="5"/>
  <c r="Q335" i="5"/>
  <c r="R335" i="5"/>
  <c r="S335" i="5"/>
  <c r="T335" i="5"/>
  <c r="U335" i="5"/>
  <c r="V335" i="5"/>
  <c r="W335" i="5"/>
  <c r="X335" i="5"/>
  <c r="Y335" i="5"/>
  <c r="Z335" i="5"/>
  <c r="AA335" i="5"/>
  <c r="AB335" i="5"/>
  <c r="AC335" i="5"/>
  <c r="AD335" i="5"/>
  <c r="AE335" i="5"/>
  <c r="AF335" i="5"/>
  <c r="AG335" i="5"/>
  <c r="AH335" i="5"/>
  <c r="AI335" i="5"/>
  <c r="AJ335" i="5"/>
  <c r="AK335" i="5"/>
  <c r="AL335" i="5"/>
  <c r="AM335" i="5"/>
  <c r="AN335" i="5"/>
  <c r="AO335" i="5"/>
  <c r="AP335" i="5"/>
  <c r="AQ335" i="5"/>
  <c r="AR335" i="5"/>
  <c r="AS335" i="5"/>
  <c r="AT335" i="5"/>
  <c r="AU335" i="5"/>
  <c r="AV335" i="5"/>
  <c r="AW335" i="5"/>
  <c r="AX335" i="5"/>
  <c r="AY335" i="5"/>
  <c r="AZ335" i="5"/>
  <c r="BA335" i="5"/>
  <c r="BB335" i="5"/>
  <c r="BC335" i="5"/>
  <c r="BD335" i="5"/>
  <c r="BE335" i="5"/>
  <c r="BF335" i="5"/>
  <c r="BG335" i="5"/>
  <c r="BH335" i="5"/>
  <c r="BI335" i="5"/>
  <c r="BJ335" i="5"/>
  <c r="BK335" i="5"/>
  <c r="BL335" i="5"/>
  <c r="BM335" i="5"/>
  <c r="BN335" i="5"/>
  <c r="BO335" i="5"/>
  <c r="BP335" i="5"/>
  <c r="BQ335" i="5"/>
  <c r="BR335" i="5"/>
  <c r="BS335" i="5"/>
  <c r="BT335" i="5"/>
  <c r="BU335" i="5"/>
  <c r="BV335" i="5"/>
  <c r="BW335" i="5"/>
  <c r="BX335" i="5"/>
  <c r="BY335" i="5"/>
  <c r="BZ335" i="5"/>
  <c r="CA335" i="5"/>
  <c r="CB335" i="5"/>
  <c r="CC335" i="5"/>
  <c r="CD335" i="5"/>
  <c r="CE335" i="5"/>
  <c r="CF335" i="5"/>
  <c r="CG335" i="5"/>
  <c r="CH335" i="5"/>
  <c r="CI335" i="5"/>
  <c r="CJ335" i="5"/>
  <c r="CK335" i="5"/>
  <c r="CL335" i="5"/>
  <c r="CM335" i="5"/>
  <c r="CN335" i="5"/>
  <c r="CO335" i="5"/>
  <c r="CP335" i="5"/>
  <c r="CQ335" i="5"/>
  <c r="CR335" i="5"/>
  <c r="CS335" i="5"/>
  <c r="CT335" i="5"/>
  <c r="CU335" i="5"/>
  <c r="CV335" i="5"/>
  <c r="E336" i="5"/>
  <c r="F336" i="5"/>
  <c r="G336" i="5"/>
  <c r="H336" i="5"/>
  <c r="I336" i="5"/>
  <c r="J336" i="5"/>
  <c r="K336" i="5"/>
  <c r="L336" i="5"/>
  <c r="M336" i="5"/>
  <c r="N336" i="5"/>
  <c r="O336" i="5"/>
  <c r="P336" i="5"/>
  <c r="Q336" i="5"/>
  <c r="R336" i="5"/>
  <c r="S336" i="5"/>
  <c r="T336" i="5"/>
  <c r="U336" i="5"/>
  <c r="V336" i="5"/>
  <c r="W336" i="5"/>
  <c r="X336" i="5"/>
  <c r="Y336" i="5"/>
  <c r="Z336" i="5"/>
  <c r="AA336" i="5"/>
  <c r="AB336" i="5"/>
  <c r="AC336" i="5"/>
  <c r="AD336" i="5"/>
  <c r="AE336" i="5"/>
  <c r="AF336" i="5"/>
  <c r="AG336" i="5"/>
  <c r="AH336" i="5"/>
  <c r="AI336" i="5"/>
  <c r="AJ336" i="5"/>
  <c r="AK336" i="5"/>
  <c r="AL336" i="5"/>
  <c r="AM336" i="5"/>
  <c r="AN336" i="5"/>
  <c r="AO336" i="5"/>
  <c r="AP336" i="5"/>
  <c r="AQ336" i="5"/>
  <c r="AR336" i="5"/>
  <c r="AS336" i="5"/>
  <c r="AT336" i="5"/>
  <c r="AU336" i="5"/>
  <c r="AV336" i="5"/>
  <c r="AW336" i="5"/>
  <c r="AX336" i="5"/>
  <c r="AY336" i="5"/>
  <c r="AZ336" i="5"/>
  <c r="BA336" i="5"/>
  <c r="BB336" i="5"/>
  <c r="BC336" i="5"/>
  <c r="BD336" i="5"/>
  <c r="BE336" i="5"/>
  <c r="BF336" i="5"/>
  <c r="BG336" i="5"/>
  <c r="BH336" i="5"/>
  <c r="BI336" i="5"/>
  <c r="BJ336" i="5"/>
  <c r="BK336" i="5"/>
  <c r="BL336" i="5"/>
  <c r="BM336" i="5"/>
  <c r="BN336" i="5"/>
  <c r="BO336" i="5"/>
  <c r="BP336" i="5"/>
  <c r="BQ336" i="5"/>
  <c r="BR336" i="5"/>
  <c r="BS336" i="5"/>
  <c r="BT336" i="5"/>
  <c r="BU336" i="5"/>
  <c r="BV336" i="5"/>
  <c r="BW336" i="5"/>
  <c r="BX336" i="5"/>
  <c r="BY336" i="5"/>
  <c r="BZ336" i="5"/>
  <c r="CA336" i="5"/>
  <c r="CB336" i="5"/>
  <c r="CC336" i="5"/>
  <c r="CD336" i="5"/>
  <c r="CE336" i="5"/>
  <c r="CF336" i="5"/>
  <c r="CG336" i="5"/>
  <c r="CH336" i="5"/>
  <c r="CI336" i="5"/>
  <c r="CJ336" i="5"/>
  <c r="CK336" i="5"/>
  <c r="CL336" i="5"/>
  <c r="CM336" i="5"/>
  <c r="CN336" i="5"/>
  <c r="CO336" i="5"/>
  <c r="CP336" i="5"/>
  <c r="CQ336" i="5"/>
  <c r="CR336" i="5"/>
  <c r="CS336" i="5"/>
  <c r="CT336" i="5"/>
  <c r="CU336" i="5"/>
  <c r="CV336" i="5"/>
  <c r="E337" i="5"/>
  <c r="F337" i="5"/>
  <c r="G337" i="5"/>
  <c r="H337" i="5"/>
  <c r="I337" i="5"/>
  <c r="J337" i="5"/>
  <c r="K337" i="5"/>
  <c r="L337" i="5"/>
  <c r="M337" i="5"/>
  <c r="N337" i="5"/>
  <c r="O337" i="5"/>
  <c r="P337" i="5"/>
  <c r="Q337" i="5"/>
  <c r="R337" i="5"/>
  <c r="S337" i="5"/>
  <c r="T337" i="5"/>
  <c r="U337" i="5"/>
  <c r="V337" i="5"/>
  <c r="W337" i="5"/>
  <c r="X337" i="5"/>
  <c r="Y337" i="5"/>
  <c r="Z337" i="5"/>
  <c r="AA337" i="5"/>
  <c r="AB337" i="5"/>
  <c r="AC337" i="5"/>
  <c r="AD337" i="5"/>
  <c r="AE337" i="5"/>
  <c r="AF337" i="5"/>
  <c r="AG337" i="5"/>
  <c r="AH337" i="5"/>
  <c r="AI337" i="5"/>
  <c r="AJ337" i="5"/>
  <c r="AK337" i="5"/>
  <c r="AL337" i="5"/>
  <c r="AM337" i="5"/>
  <c r="AN337" i="5"/>
  <c r="AO337" i="5"/>
  <c r="AP337" i="5"/>
  <c r="AQ337" i="5"/>
  <c r="AR337" i="5"/>
  <c r="AS337" i="5"/>
  <c r="AT337" i="5"/>
  <c r="AU337" i="5"/>
  <c r="AV337" i="5"/>
  <c r="AW337" i="5"/>
  <c r="AX337" i="5"/>
  <c r="AY337" i="5"/>
  <c r="AZ337" i="5"/>
  <c r="BA337" i="5"/>
  <c r="BB337" i="5"/>
  <c r="BC337" i="5"/>
  <c r="BD337" i="5"/>
  <c r="BE337" i="5"/>
  <c r="BF337" i="5"/>
  <c r="BG337" i="5"/>
  <c r="BH337" i="5"/>
  <c r="BI337" i="5"/>
  <c r="BJ337" i="5"/>
  <c r="BK337" i="5"/>
  <c r="BL337" i="5"/>
  <c r="BM337" i="5"/>
  <c r="BN337" i="5"/>
  <c r="BO337" i="5"/>
  <c r="BP337" i="5"/>
  <c r="BQ337" i="5"/>
  <c r="BR337" i="5"/>
  <c r="BS337" i="5"/>
  <c r="BT337" i="5"/>
  <c r="BU337" i="5"/>
  <c r="BV337" i="5"/>
  <c r="BW337" i="5"/>
  <c r="BX337" i="5"/>
  <c r="BY337" i="5"/>
  <c r="BZ337" i="5"/>
  <c r="CA337" i="5"/>
  <c r="CB337" i="5"/>
  <c r="CC337" i="5"/>
  <c r="CD337" i="5"/>
  <c r="CE337" i="5"/>
  <c r="CF337" i="5"/>
  <c r="CG337" i="5"/>
  <c r="CH337" i="5"/>
  <c r="CI337" i="5"/>
  <c r="CJ337" i="5"/>
  <c r="CK337" i="5"/>
  <c r="CL337" i="5"/>
  <c r="CM337" i="5"/>
  <c r="CN337" i="5"/>
  <c r="CO337" i="5"/>
  <c r="CP337" i="5"/>
  <c r="CQ337" i="5"/>
  <c r="CR337" i="5"/>
  <c r="CS337" i="5"/>
  <c r="CT337" i="5"/>
  <c r="CU337" i="5"/>
  <c r="CV337" i="5"/>
  <c r="E338" i="5"/>
  <c r="F338" i="5"/>
  <c r="G338" i="5"/>
  <c r="H338" i="5"/>
  <c r="I338" i="5"/>
  <c r="J338" i="5"/>
  <c r="K338" i="5"/>
  <c r="L338" i="5"/>
  <c r="M338" i="5"/>
  <c r="N338" i="5"/>
  <c r="O338" i="5"/>
  <c r="P338" i="5"/>
  <c r="Q338" i="5"/>
  <c r="R338" i="5"/>
  <c r="S338" i="5"/>
  <c r="T338" i="5"/>
  <c r="U338" i="5"/>
  <c r="V338" i="5"/>
  <c r="W338" i="5"/>
  <c r="X338" i="5"/>
  <c r="Y338" i="5"/>
  <c r="Z338" i="5"/>
  <c r="AA338" i="5"/>
  <c r="AB338" i="5"/>
  <c r="AC338" i="5"/>
  <c r="AD338" i="5"/>
  <c r="AE338" i="5"/>
  <c r="AF338" i="5"/>
  <c r="AG338" i="5"/>
  <c r="AH338" i="5"/>
  <c r="AI338" i="5"/>
  <c r="AJ338" i="5"/>
  <c r="AK338" i="5"/>
  <c r="AL338" i="5"/>
  <c r="AM338" i="5"/>
  <c r="AN338" i="5"/>
  <c r="AO338" i="5"/>
  <c r="AP338" i="5"/>
  <c r="AQ338" i="5"/>
  <c r="AR338" i="5"/>
  <c r="AS338" i="5"/>
  <c r="AT338" i="5"/>
  <c r="AU338" i="5"/>
  <c r="AV338" i="5"/>
  <c r="AW338" i="5"/>
  <c r="AX338" i="5"/>
  <c r="AY338" i="5"/>
  <c r="AZ338" i="5"/>
  <c r="BA338" i="5"/>
  <c r="BB338" i="5"/>
  <c r="BC338" i="5"/>
  <c r="BD338" i="5"/>
  <c r="BE338" i="5"/>
  <c r="BF338" i="5"/>
  <c r="BG338" i="5"/>
  <c r="BH338" i="5"/>
  <c r="BI338" i="5"/>
  <c r="BJ338" i="5"/>
  <c r="BK338" i="5"/>
  <c r="BL338" i="5"/>
  <c r="BM338" i="5"/>
  <c r="BN338" i="5"/>
  <c r="BO338" i="5"/>
  <c r="BP338" i="5"/>
  <c r="BQ338" i="5"/>
  <c r="BR338" i="5"/>
  <c r="BS338" i="5"/>
  <c r="BT338" i="5"/>
  <c r="BU338" i="5"/>
  <c r="BV338" i="5"/>
  <c r="BW338" i="5"/>
  <c r="BX338" i="5"/>
  <c r="BY338" i="5"/>
  <c r="BZ338" i="5"/>
  <c r="CA338" i="5"/>
  <c r="CB338" i="5"/>
  <c r="CC338" i="5"/>
  <c r="CD338" i="5"/>
  <c r="CE338" i="5"/>
  <c r="CF338" i="5"/>
  <c r="CG338" i="5"/>
  <c r="CH338" i="5"/>
  <c r="CI338" i="5"/>
  <c r="CJ338" i="5"/>
  <c r="CK338" i="5"/>
  <c r="CL338" i="5"/>
  <c r="CM338" i="5"/>
  <c r="CN338" i="5"/>
  <c r="CO338" i="5"/>
  <c r="CP338" i="5"/>
  <c r="CQ338" i="5"/>
  <c r="CR338" i="5"/>
  <c r="CS338" i="5"/>
  <c r="CT338" i="5"/>
  <c r="CU338" i="5"/>
  <c r="CV338" i="5"/>
  <c r="E339" i="5"/>
  <c r="F339" i="5"/>
  <c r="G339" i="5"/>
  <c r="H339" i="5"/>
  <c r="I339" i="5"/>
  <c r="J339" i="5"/>
  <c r="K339" i="5"/>
  <c r="L339" i="5"/>
  <c r="M339" i="5"/>
  <c r="N339" i="5"/>
  <c r="O339" i="5"/>
  <c r="P339" i="5"/>
  <c r="Q339" i="5"/>
  <c r="R339" i="5"/>
  <c r="S339" i="5"/>
  <c r="T339" i="5"/>
  <c r="U339" i="5"/>
  <c r="V339" i="5"/>
  <c r="W339" i="5"/>
  <c r="X339" i="5"/>
  <c r="Y339" i="5"/>
  <c r="Z339" i="5"/>
  <c r="AA339" i="5"/>
  <c r="AB339" i="5"/>
  <c r="AC339" i="5"/>
  <c r="AD339" i="5"/>
  <c r="AE339" i="5"/>
  <c r="AF339" i="5"/>
  <c r="AG339" i="5"/>
  <c r="AH339" i="5"/>
  <c r="AI339" i="5"/>
  <c r="AJ339" i="5"/>
  <c r="AK339" i="5"/>
  <c r="AL339" i="5"/>
  <c r="AM339" i="5"/>
  <c r="AN339" i="5"/>
  <c r="AO339" i="5"/>
  <c r="AP339" i="5"/>
  <c r="AQ339" i="5"/>
  <c r="AR339" i="5"/>
  <c r="AS339" i="5"/>
  <c r="AT339" i="5"/>
  <c r="AU339" i="5"/>
  <c r="AV339" i="5"/>
  <c r="AW339" i="5"/>
  <c r="AX339" i="5"/>
  <c r="AY339" i="5"/>
  <c r="AZ339" i="5"/>
  <c r="BA339" i="5"/>
  <c r="BB339" i="5"/>
  <c r="BC339" i="5"/>
  <c r="BD339" i="5"/>
  <c r="BE339" i="5"/>
  <c r="BF339" i="5"/>
  <c r="BG339" i="5"/>
  <c r="BH339" i="5"/>
  <c r="BI339" i="5"/>
  <c r="BJ339" i="5"/>
  <c r="BK339" i="5"/>
  <c r="BL339" i="5"/>
  <c r="BM339" i="5"/>
  <c r="BN339" i="5"/>
  <c r="BO339" i="5"/>
  <c r="BP339" i="5"/>
  <c r="BQ339" i="5"/>
  <c r="BR339" i="5"/>
  <c r="BS339" i="5"/>
  <c r="BT339" i="5"/>
  <c r="BU339" i="5"/>
  <c r="BV339" i="5"/>
  <c r="BW339" i="5"/>
  <c r="BX339" i="5"/>
  <c r="BY339" i="5"/>
  <c r="BZ339" i="5"/>
  <c r="CA339" i="5"/>
  <c r="CB339" i="5"/>
  <c r="CC339" i="5"/>
  <c r="CD339" i="5"/>
  <c r="CE339" i="5"/>
  <c r="CF339" i="5"/>
  <c r="CG339" i="5"/>
  <c r="CH339" i="5"/>
  <c r="CI339" i="5"/>
  <c r="CJ339" i="5"/>
  <c r="CK339" i="5"/>
  <c r="CL339" i="5"/>
  <c r="CM339" i="5"/>
  <c r="CN339" i="5"/>
  <c r="CO339" i="5"/>
  <c r="CP339" i="5"/>
  <c r="CQ339" i="5"/>
  <c r="CR339" i="5"/>
  <c r="CS339" i="5"/>
  <c r="CT339" i="5"/>
  <c r="CU339" i="5"/>
  <c r="CV339" i="5"/>
  <c r="E340" i="5"/>
  <c r="F340" i="5"/>
  <c r="G340" i="5"/>
  <c r="H340" i="5"/>
  <c r="I340" i="5"/>
  <c r="J340" i="5"/>
  <c r="K340" i="5"/>
  <c r="L340" i="5"/>
  <c r="M340" i="5"/>
  <c r="N340" i="5"/>
  <c r="O340" i="5"/>
  <c r="P340" i="5"/>
  <c r="Q340" i="5"/>
  <c r="R340" i="5"/>
  <c r="S340" i="5"/>
  <c r="T340" i="5"/>
  <c r="U340" i="5"/>
  <c r="V340" i="5"/>
  <c r="W340" i="5"/>
  <c r="X340" i="5"/>
  <c r="Y340" i="5"/>
  <c r="Z340" i="5"/>
  <c r="AA340" i="5"/>
  <c r="AB340" i="5"/>
  <c r="AC340" i="5"/>
  <c r="AD340" i="5"/>
  <c r="AE340" i="5"/>
  <c r="AF340" i="5"/>
  <c r="AG340" i="5"/>
  <c r="AH340" i="5"/>
  <c r="AI340" i="5"/>
  <c r="AJ340" i="5"/>
  <c r="AK340" i="5"/>
  <c r="AL340" i="5"/>
  <c r="AM340" i="5"/>
  <c r="AN340" i="5"/>
  <c r="AO340" i="5"/>
  <c r="AP340" i="5"/>
  <c r="AQ340" i="5"/>
  <c r="AR340" i="5"/>
  <c r="AS340" i="5"/>
  <c r="AT340" i="5"/>
  <c r="AU340" i="5"/>
  <c r="AV340" i="5"/>
  <c r="AW340" i="5"/>
  <c r="AX340" i="5"/>
  <c r="AY340" i="5"/>
  <c r="AZ340" i="5"/>
  <c r="BA340" i="5"/>
  <c r="BB340" i="5"/>
  <c r="BC340" i="5"/>
  <c r="BD340" i="5"/>
  <c r="BE340" i="5"/>
  <c r="BF340" i="5"/>
  <c r="BG340" i="5"/>
  <c r="BH340" i="5"/>
  <c r="BI340" i="5"/>
  <c r="BJ340" i="5"/>
  <c r="BK340" i="5"/>
  <c r="BL340" i="5"/>
  <c r="BM340" i="5"/>
  <c r="BN340" i="5"/>
  <c r="BO340" i="5"/>
  <c r="BP340" i="5"/>
  <c r="BQ340" i="5"/>
  <c r="BR340" i="5"/>
  <c r="BS340" i="5"/>
  <c r="BT340" i="5"/>
  <c r="BU340" i="5"/>
  <c r="BV340" i="5"/>
  <c r="BW340" i="5"/>
  <c r="BX340" i="5"/>
  <c r="BY340" i="5"/>
  <c r="BZ340" i="5"/>
  <c r="CA340" i="5"/>
  <c r="CB340" i="5"/>
  <c r="CC340" i="5"/>
  <c r="CD340" i="5"/>
  <c r="CE340" i="5"/>
  <c r="CF340" i="5"/>
  <c r="CG340" i="5"/>
  <c r="CH340" i="5"/>
  <c r="CI340" i="5"/>
  <c r="CJ340" i="5"/>
  <c r="CK340" i="5"/>
  <c r="CL340" i="5"/>
  <c r="CM340" i="5"/>
  <c r="CN340" i="5"/>
  <c r="CO340" i="5"/>
  <c r="CP340" i="5"/>
  <c r="CQ340" i="5"/>
  <c r="CR340" i="5"/>
  <c r="CS340" i="5"/>
  <c r="CT340" i="5"/>
  <c r="CU340" i="5"/>
  <c r="CV340" i="5"/>
  <c r="E341" i="5"/>
  <c r="F341" i="5"/>
  <c r="G341" i="5"/>
  <c r="H341" i="5"/>
  <c r="I341" i="5"/>
  <c r="J341" i="5"/>
  <c r="K341" i="5"/>
  <c r="L341" i="5"/>
  <c r="M341" i="5"/>
  <c r="N341" i="5"/>
  <c r="O341" i="5"/>
  <c r="P341" i="5"/>
  <c r="Q341" i="5"/>
  <c r="R341" i="5"/>
  <c r="S341" i="5"/>
  <c r="T341" i="5"/>
  <c r="U341" i="5"/>
  <c r="V341" i="5"/>
  <c r="W341" i="5"/>
  <c r="X341" i="5"/>
  <c r="Y341" i="5"/>
  <c r="Z341" i="5"/>
  <c r="AA341" i="5"/>
  <c r="AB341" i="5"/>
  <c r="AC341" i="5"/>
  <c r="AD341" i="5"/>
  <c r="AE341" i="5"/>
  <c r="AF341" i="5"/>
  <c r="AG341" i="5"/>
  <c r="AH341" i="5"/>
  <c r="AI341" i="5"/>
  <c r="AJ341" i="5"/>
  <c r="AK341" i="5"/>
  <c r="AL341" i="5"/>
  <c r="AM341" i="5"/>
  <c r="AN341" i="5"/>
  <c r="AO341" i="5"/>
  <c r="AP341" i="5"/>
  <c r="AQ341" i="5"/>
  <c r="AR341" i="5"/>
  <c r="AS341" i="5"/>
  <c r="AT341" i="5"/>
  <c r="AU341" i="5"/>
  <c r="AV341" i="5"/>
  <c r="AW341" i="5"/>
  <c r="AX341" i="5"/>
  <c r="AY341" i="5"/>
  <c r="AZ341" i="5"/>
  <c r="BA341" i="5"/>
  <c r="BB341" i="5"/>
  <c r="BC341" i="5"/>
  <c r="BD341" i="5"/>
  <c r="BE341" i="5"/>
  <c r="BF341" i="5"/>
  <c r="BG341" i="5"/>
  <c r="BH341" i="5"/>
  <c r="BI341" i="5"/>
  <c r="BJ341" i="5"/>
  <c r="BK341" i="5"/>
  <c r="BL341" i="5"/>
  <c r="BM341" i="5"/>
  <c r="BN341" i="5"/>
  <c r="BO341" i="5"/>
  <c r="BP341" i="5"/>
  <c r="BQ341" i="5"/>
  <c r="BR341" i="5"/>
  <c r="BS341" i="5"/>
  <c r="BT341" i="5"/>
  <c r="BU341" i="5"/>
  <c r="BV341" i="5"/>
  <c r="BW341" i="5"/>
  <c r="BX341" i="5"/>
  <c r="BY341" i="5"/>
  <c r="BZ341" i="5"/>
  <c r="CA341" i="5"/>
  <c r="CB341" i="5"/>
  <c r="CC341" i="5"/>
  <c r="CD341" i="5"/>
  <c r="CE341" i="5"/>
  <c r="CF341" i="5"/>
  <c r="CG341" i="5"/>
  <c r="CH341" i="5"/>
  <c r="CI341" i="5"/>
  <c r="CJ341" i="5"/>
  <c r="CK341" i="5"/>
  <c r="CL341" i="5"/>
  <c r="CM341" i="5"/>
  <c r="CN341" i="5"/>
  <c r="CO341" i="5"/>
  <c r="CP341" i="5"/>
  <c r="CQ341" i="5"/>
  <c r="CR341" i="5"/>
  <c r="CS341" i="5"/>
  <c r="CT341" i="5"/>
  <c r="CU341" i="5"/>
  <c r="CV341" i="5"/>
  <c r="E342" i="5"/>
  <c r="F342" i="5"/>
  <c r="G342" i="5"/>
  <c r="H342" i="5"/>
  <c r="I342" i="5"/>
  <c r="J342" i="5"/>
  <c r="K342" i="5"/>
  <c r="L342" i="5"/>
  <c r="M342" i="5"/>
  <c r="N342" i="5"/>
  <c r="O342" i="5"/>
  <c r="P342" i="5"/>
  <c r="Q342" i="5"/>
  <c r="R342" i="5"/>
  <c r="S342" i="5"/>
  <c r="T342" i="5"/>
  <c r="U342" i="5"/>
  <c r="V342" i="5"/>
  <c r="W342" i="5"/>
  <c r="X342" i="5"/>
  <c r="Y342" i="5"/>
  <c r="Z342" i="5"/>
  <c r="AA342" i="5"/>
  <c r="AB342" i="5"/>
  <c r="AC342" i="5"/>
  <c r="AD342" i="5"/>
  <c r="AE342" i="5"/>
  <c r="AF342" i="5"/>
  <c r="AG342" i="5"/>
  <c r="AH342" i="5"/>
  <c r="AI342" i="5"/>
  <c r="AJ342" i="5"/>
  <c r="AK342" i="5"/>
  <c r="AL342" i="5"/>
  <c r="AM342" i="5"/>
  <c r="AN342" i="5"/>
  <c r="AO342" i="5"/>
  <c r="AP342" i="5"/>
  <c r="AQ342" i="5"/>
  <c r="AR342" i="5"/>
  <c r="AS342" i="5"/>
  <c r="AT342" i="5"/>
  <c r="AU342" i="5"/>
  <c r="AV342" i="5"/>
  <c r="AW342" i="5"/>
  <c r="AX342" i="5"/>
  <c r="AY342" i="5"/>
  <c r="AZ342" i="5"/>
  <c r="BA342" i="5"/>
  <c r="BB342" i="5"/>
  <c r="BC342" i="5"/>
  <c r="BD342" i="5"/>
  <c r="BE342" i="5"/>
  <c r="BF342" i="5"/>
  <c r="BG342" i="5"/>
  <c r="BH342" i="5"/>
  <c r="BI342" i="5"/>
  <c r="BJ342" i="5"/>
  <c r="BK342" i="5"/>
  <c r="BL342" i="5"/>
  <c r="BM342" i="5"/>
  <c r="BN342" i="5"/>
  <c r="BO342" i="5"/>
  <c r="BP342" i="5"/>
  <c r="BQ342" i="5"/>
  <c r="BR342" i="5"/>
  <c r="BS342" i="5"/>
  <c r="BT342" i="5"/>
  <c r="BU342" i="5"/>
  <c r="BV342" i="5"/>
  <c r="BW342" i="5"/>
  <c r="BX342" i="5"/>
  <c r="BY342" i="5"/>
  <c r="BZ342" i="5"/>
  <c r="CA342" i="5"/>
  <c r="CB342" i="5"/>
  <c r="CC342" i="5"/>
  <c r="CD342" i="5"/>
  <c r="CE342" i="5"/>
  <c r="CF342" i="5"/>
  <c r="CG342" i="5"/>
  <c r="CH342" i="5"/>
  <c r="CI342" i="5"/>
  <c r="CJ342" i="5"/>
  <c r="CK342" i="5"/>
  <c r="CL342" i="5"/>
  <c r="CM342" i="5"/>
  <c r="CN342" i="5"/>
  <c r="CO342" i="5"/>
  <c r="CP342" i="5"/>
  <c r="CQ342" i="5"/>
  <c r="CR342" i="5"/>
  <c r="CS342" i="5"/>
  <c r="CT342" i="5"/>
  <c r="CU342" i="5"/>
  <c r="CV342" i="5"/>
  <c r="E343" i="5"/>
  <c r="F343" i="5"/>
  <c r="G343" i="5"/>
  <c r="H343" i="5"/>
  <c r="I343" i="5"/>
  <c r="J343" i="5"/>
  <c r="K343" i="5"/>
  <c r="L343" i="5"/>
  <c r="M343" i="5"/>
  <c r="N343" i="5"/>
  <c r="O343" i="5"/>
  <c r="P343" i="5"/>
  <c r="Q343" i="5"/>
  <c r="R343" i="5"/>
  <c r="S343" i="5"/>
  <c r="T343" i="5"/>
  <c r="U343" i="5"/>
  <c r="V343" i="5"/>
  <c r="W343" i="5"/>
  <c r="X343" i="5"/>
  <c r="Y343" i="5"/>
  <c r="Z343" i="5"/>
  <c r="AA343" i="5"/>
  <c r="AB343" i="5"/>
  <c r="AC343" i="5"/>
  <c r="AD343" i="5"/>
  <c r="AE343" i="5"/>
  <c r="AF343" i="5"/>
  <c r="AG343" i="5"/>
  <c r="AH343" i="5"/>
  <c r="AI343" i="5"/>
  <c r="AJ343" i="5"/>
  <c r="AK343" i="5"/>
  <c r="AL343" i="5"/>
  <c r="AM343" i="5"/>
  <c r="AN343" i="5"/>
  <c r="AO343" i="5"/>
  <c r="AP343" i="5"/>
  <c r="AQ343" i="5"/>
  <c r="AR343" i="5"/>
  <c r="AS343" i="5"/>
  <c r="AT343" i="5"/>
  <c r="AU343" i="5"/>
  <c r="AV343" i="5"/>
  <c r="AW343" i="5"/>
  <c r="AX343" i="5"/>
  <c r="AY343" i="5"/>
  <c r="AZ343" i="5"/>
  <c r="BA343" i="5"/>
  <c r="BB343" i="5"/>
  <c r="BC343" i="5"/>
  <c r="BD343" i="5"/>
  <c r="BE343" i="5"/>
  <c r="BF343" i="5"/>
  <c r="BG343" i="5"/>
  <c r="BH343" i="5"/>
  <c r="BI343" i="5"/>
  <c r="BJ343" i="5"/>
  <c r="BK343" i="5"/>
  <c r="BL343" i="5"/>
  <c r="BM343" i="5"/>
  <c r="BN343" i="5"/>
  <c r="BO343" i="5"/>
  <c r="BP343" i="5"/>
  <c r="BQ343" i="5"/>
  <c r="BR343" i="5"/>
  <c r="BS343" i="5"/>
  <c r="BT343" i="5"/>
  <c r="BU343" i="5"/>
  <c r="BV343" i="5"/>
  <c r="BW343" i="5"/>
  <c r="BX343" i="5"/>
  <c r="BY343" i="5"/>
  <c r="BZ343" i="5"/>
  <c r="CA343" i="5"/>
  <c r="CB343" i="5"/>
  <c r="CC343" i="5"/>
  <c r="CD343" i="5"/>
  <c r="CE343" i="5"/>
  <c r="CF343" i="5"/>
  <c r="CG343" i="5"/>
  <c r="CH343" i="5"/>
  <c r="CI343" i="5"/>
  <c r="CJ343" i="5"/>
  <c r="CK343" i="5"/>
  <c r="CL343" i="5"/>
  <c r="CM343" i="5"/>
  <c r="CN343" i="5"/>
  <c r="CO343" i="5"/>
  <c r="CP343" i="5"/>
  <c r="CQ343" i="5"/>
  <c r="CR343" i="5"/>
  <c r="CS343" i="5"/>
  <c r="CT343" i="5"/>
  <c r="CU343" i="5"/>
  <c r="CV343" i="5"/>
  <c r="E344" i="5"/>
  <c r="F344" i="5"/>
  <c r="G344" i="5"/>
  <c r="H344" i="5"/>
  <c r="I344" i="5"/>
  <c r="J344" i="5"/>
  <c r="K344" i="5"/>
  <c r="L344" i="5"/>
  <c r="M344" i="5"/>
  <c r="N344" i="5"/>
  <c r="O344" i="5"/>
  <c r="P344" i="5"/>
  <c r="Q344" i="5"/>
  <c r="R344" i="5"/>
  <c r="S344" i="5"/>
  <c r="T344" i="5"/>
  <c r="U344" i="5"/>
  <c r="V344" i="5"/>
  <c r="W344" i="5"/>
  <c r="X344" i="5"/>
  <c r="Y344" i="5"/>
  <c r="Z344" i="5"/>
  <c r="AA344" i="5"/>
  <c r="AB344" i="5"/>
  <c r="AC344" i="5"/>
  <c r="AD344" i="5"/>
  <c r="AE344" i="5"/>
  <c r="AF344" i="5"/>
  <c r="AG344" i="5"/>
  <c r="AH344" i="5"/>
  <c r="AI344" i="5"/>
  <c r="AJ344" i="5"/>
  <c r="AK344" i="5"/>
  <c r="AL344" i="5"/>
  <c r="AM344" i="5"/>
  <c r="AN344" i="5"/>
  <c r="AO344" i="5"/>
  <c r="AP344" i="5"/>
  <c r="AQ344" i="5"/>
  <c r="AR344" i="5"/>
  <c r="AS344" i="5"/>
  <c r="AT344" i="5"/>
  <c r="AU344" i="5"/>
  <c r="AV344" i="5"/>
  <c r="AW344" i="5"/>
  <c r="AX344" i="5"/>
  <c r="AY344" i="5"/>
  <c r="AZ344" i="5"/>
  <c r="BA344" i="5"/>
  <c r="BB344" i="5"/>
  <c r="BC344" i="5"/>
  <c r="BD344" i="5"/>
  <c r="BE344" i="5"/>
  <c r="BF344" i="5"/>
  <c r="BG344" i="5"/>
  <c r="BH344" i="5"/>
  <c r="BI344" i="5"/>
  <c r="BJ344" i="5"/>
  <c r="BK344" i="5"/>
  <c r="BL344" i="5"/>
  <c r="BM344" i="5"/>
  <c r="BN344" i="5"/>
  <c r="BO344" i="5"/>
  <c r="BP344" i="5"/>
  <c r="BQ344" i="5"/>
  <c r="BR344" i="5"/>
  <c r="BS344" i="5"/>
  <c r="BT344" i="5"/>
  <c r="BU344" i="5"/>
  <c r="BV344" i="5"/>
  <c r="BW344" i="5"/>
  <c r="BX344" i="5"/>
  <c r="BY344" i="5"/>
  <c r="BZ344" i="5"/>
  <c r="CA344" i="5"/>
  <c r="CB344" i="5"/>
  <c r="CC344" i="5"/>
  <c r="CD344" i="5"/>
  <c r="CE344" i="5"/>
  <c r="CF344" i="5"/>
  <c r="CG344" i="5"/>
  <c r="CH344" i="5"/>
  <c r="CI344" i="5"/>
  <c r="CJ344" i="5"/>
  <c r="CK344" i="5"/>
  <c r="CL344" i="5"/>
  <c r="CM344" i="5"/>
  <c r="CN344" i="5"/>
  <c r="CO344" i="5"/>
  <c r="CP344" i="5"/>
  <c r="CQ344" i="5"/>
  <c r="CR344" i="5"/>
  <c r="CS344" i="5"/>
  <c r="CT344" i="5"/>
  <c r="CU344" i="5"/>
  <c r="CV344" i="5"/>
  <c r="E345" i="5"/>
  <c r="F345" i="5"/>
  <c r="G345" i="5"/>
  <c r="H345" i="5"/>
  <c r="I345" i="5"/>
  <c r="J345" i="5"/>
  <c r="K345" i="5"/>
  <c r="L345" i="5"/>
  <c r="M345" i="5"/>
  <c r="N345" i="5"/>
  <c r="O345" i="5"/>
  <c r="P345" i="5"/>
  <c r="Q345" i="5"/>
  <c r="R345" i="5"/>
  <c r="S345" i="5"/>
  <c r="T345" i="5"/>
  <c r="U345" i="5"/>
  <c r="V345" i="5"/>
  <c r="W345" i="5"/>
  <c r="X345" i="5"/>
  <c r="Y345" i="5"/>
  <c r="Z345" i="5"/>
  <c r="AA345" i="5"/>
  <c r="AB345" i="5"/>
  <c r="AC345" i="5"/>
  <c r="AD345" i="5"/>
  <c r="AE345" i="5"/>
  <c r="AF345" i="5"/>
  <c r="AG345" i="5"/>
  <c r="AH345" i="5"/>
  <c r="AI345" i="5"/>
  <c r="AJ345" i="5"/>
  <c r="AK345" i="5"/>
  <c r="AL345" i="5"/>
  <c r="AM345" i="5"/>
  <c r="AN345" i="5"/>
  <c r="AO345" i="5"/>
  <c r="AP345" i="5"/>
  <c r="AQ345" i="5"/>
  <c r="AR345" i="5"/>
  <c r="AS345" i="5"/>
  <c r="AT345" i="5"/>
  <c r="AU345" i="5"/>
  <c r="AV345" i="5"/>
  <c r="AW345" i="5"/>
  <c r="AX345" i="5"/>
  <c r="AY345" i="5"/>
  <c r="AZ345" i="5"/>
  <c r="BA345" i="5"/>
  <c r="BB345" i="5"/>
  <c r="BC345" i="5"/>
  <c r="BD345" i="5"/>
  <c r="BE345" i="5"/>
  <c r="BF345" i="5"/>
  <c r="BG345" i="5"/>
  <c r="BH345" i="5"/>
  <c r="BI345" i="5"/>
  <c r="BJ345" i="5"/>
  <c r="BK345" i="5"/>
  <c r="BL345" i="5"/>
  <c r="BM345" i="5"/>
  <c r="BN345" i="5"/>
  <c r="BO345" i="5"/>
  <c r="BP345" i="5"/>
  <c r="BQ345" i="5"/>
  <c r="BR345" i="5"/>
  <c r="BS345" i="5"/>
  <c r="BT345" i="5"/>
  <c r="BU345" i="5"/>
  <c r="BV345" i="5"/>
  <c r="BW345" i="5"/>
  <c r="BX345" i="5"/>
  <c r="BY345" i="5"/>
  <c r="BZ345" i="5"/>
  <c r="CA345" i="5"/>
  <c r="CB345" i="5"/>
  <c r="CC345" i="5"/>
  <c r="CD345" i="5"/>
  <c r="CE345" i="5"/>
  <c r="CF345" i="5"/>
  <c r="CG345" i="5"/>
  <c r="CH345" i="5"/>
  <c r="CI345" i="5"/>
  <c r="CJ345" i="5"/>
  <c r="CK345" i="5"/>
  <c r="CL345" i="5"/>
  <c r="CM345" i="5"/>
  <c r="CN345" i="5"/>
  <c r="CO345" i="5"/>
  <c r="CP345" i="5"/>
  <c r="CQ345" i="5"/>
  <c r="CR345" i="5"/>
  <c r="CS345" i="5"/>
  <c r="CT345" i="5"/>
  <c r="CU345" i="5"/>
  <c r="CV345" i="5"/>
  <c r="E346" i="5"/>
  <c r="F346" i="5"/>
  <c r="G346" i="5"/>
  <c r="H346" i="5"/>
  <c r="I346" i="5"/>
  <c r="J346" i="5"/>
  <c r="K346" i="5"/>
  <c r="L346" i="5"/>
  <c r="M346" i="5"/>
  <c r="N346" i="5"/>
  <c r="O346" i="5"/>
  <c r="P346" i="5"/>
  <c r="Q346" i="5"/>
  <c r="R346" i="5"/>
  <c r="S346" i="5"/>
  <c r="T346" i="5"/>
  <c r="U346" i="5"/>
  <c r="V346" i="5"/>
  <c r="W346" i="5"/>
  <c r="X346" i="5"/>
  <c r="Y346" i="5"/>
  <c r="Z346" i="5"/>
  <c r="AA346" i="5"/>
  <c r="AB346" i="5"/>
  <c r="AC346" i="5"/>
  <c r="AD346" i="5"/>
  <c r="AE346" i="5"/>
  <c r="AF346" i="5"/>
  <c r="AG346" i="5"/>
  <c r="AH346" i="5"/>
  <c r="AI346" i="5"/>
  <c r="AJ346" i="5"/>
  <c r="AK346" i="5"/>
  <c r="AL346" i="5"/>
  <c r="AM346" i="5"/>
  <c r="AN346" i="5"/>
  <c r="AO346" i="5"/>
  <c r="AP346" i="5"/>
  <c r="AQ346" i="5"/>
  <c r="AR346" i="5"/>
  <c r="AS346" i="5"/>
  <c r="AT346" i="5"/>
  <c r="AU346" i="5"/>
  <c r="AV346" i="5"/>
  <c r="AW346" i="5"/>
  <c r="AX346" i="5"/>
  <c r="AY346" i="5"/>
  <c r="AZ346" i="5"/>
  <c r="BA346" i="5"/>
  <c r="BB346" i="5"/>
  <c r="BC346" i="5"/>
  <c r="BD346" i="5"/>
  <c r="BE346" i="5"/>
  <c r="BF346" i="5"/>
  <c r="BG346" i="5"/>
  <c r="BH346" i="5"/>
  <c r="BI346" i="5"/>
  <c r="BJ346" i="5"/>
  <c r="BK346" i="5"/>
  <c r="BL346" i="5"/>
  <c r="BM346" i="5"/>
  <c r="BN346" i="5"/>
  <c r="BO346" i="5"/>
  <c r="BP346" i="5"/>
  <c r="BQ346" i="5"/>
  <c r="BR346" i="5"/>
  <c r="BS346" i="5"/>
  <c r="BT346" i="5"/>
  <c r="BU346" i="5"/>
  <c r="BV346" i="5"/>
  <c r="BW346" i="5"/>
  <c r="BX346" i="5"/>
  <c r="BY346" i="5"/>
  <c r="BZ346" i="5"/>
  <c r="CA346" i="5"/>
  <c r="CB346" i="5"/>
  <c r="CC346" i="5"/>
  <c r="CD346" i="5"/>
  <c r="CE346" i="5"/>
  <c r="CF346" i="5"/>
  <c r="CG346" i="5"/>
  <c r="CH346" i="5"/>
  <c r="CI346" i="5"/>
  <c r="CJ346" i="5"/>
  <c r="CK346" i="5"/>
  <c r="CL346" i="5"/>
  <c r="CM346" i="5"/>
  <c r="CN346" i="5"/>
  <c r="CO346" i="5"/>
  <c r="CP346" i="5"/>
  <c r="CQ346" i="5"/>
  <c r="CR346" i="5"/>
  <c r="CS346" i="5"/>
  <c r="CT346" i="5"/>
  <c r="CU346" i="5"/>
  <c r="CV346" i="5"/>
  <c r="E347" i="5"/>
  <c r="F347" i="5"/>
  <c r="G347" i="5"/>
  <c r="H347" i="5"/>
  <c r="I347" i="5"/>
  <c r="J347" i="5"/>
  <c r="K347" i="5"/>
  <c r="L347" i="5"/>
  <c r="M347" i="5"/>
  <c r="N347" i="5"/>
  <c r="O347" i="5"/>
  <c r="P347" i="5"/>
  <c r="Q347" i="5"/>
  <c r="R347" i="5"/>
  <c r="S347" i="5"/>
  <c r="T347" i="5"/>
  <c r="U347" i="5"/>
  <c r="V347" i="5"/>
  <c r="W347" i="5"/>
  <c r="X347" i="5"/>
  <c r="Y347" i="5"/>
  <c r="Z347" i="5"/>
  <c r="AA347" i="5"/>
  <c r="AB347" i="5"/>
  <c r="AC347" i="5"/>
  <c r="AD347" i="5"/>
  <c r="AE347" i="5"/>
  <c r="AF347" i="5"/>
  <c r="AG347" i="5"/>
  <c r="AH347" i="5"/>
  <c r="AI347" i="5"/>
  <c r="AJ347" i="5"/>
  <c r="AK347" i="5"/>
  <c r="AL347" i="5"/>
  <c r="AM347" i="5"/>
  <c r="AN347" i="5"/>
  <c r="AO347" i="5"/>
  <c r="AP347" i="5"/>
  <c r="AQ347" i="5"/>
  <c r="AR347" i="5"/>
  <c r="AS347" i="5"/>
  <c r="AT347" i="5"/>
  <c r="AU347" i="5"/>
  <c r="AV347" i="5"/>
  <c r="AW347" i="5"/>
  <c r="AX347" i="5"/>
  <c r="AY347" i="5"/>
  <c r="AZ347" i="5"/>
  <c r="BA347" i="5"/>
  <c r="BB347" i="5"/>
  <c r="BC347" i="5"/>
  <c r="BD347" i="5"/>
  <c r="BE347" i="5"/>
  <c r="BF347" i="5"/>
  <c r="BG347" i="5"/>
  <c r="BH347" i="5"/>
  <c r="BI347" i="5"/>
  <c r="BJ347" i="5"/>
  <c r="BK347" i="5"/>
  <c r="BL347" i="5"/>
  <c r="BM347" i="5"/>
  <c r="BN347" i="5"/>
  <c r="BO347" i="5"/>
  <c r="BP347" i="5"/>
  <c r="BQ347" i="5"/>
  <c r="BR347" i="5"/>
  <c r="BS347" i="5"/>
  <c r="BT347" i="5"/>
  <c r="BU347" i="5"/>
  <c r="BV347" i="5"/>
  <c r="BW347" i="5"/>
  <c r="BX347" i="5"/>
  <c r="BY347" i="5"/>
  <c r="BZ347" i="5"/>
  <c r="CA347" i="5"/>
  <c r="CB347" i="5"/>
  <c r="CC347" i="5"/>
  <c r="CD347" i="5"/>
  <c r="CE347" i="5"/>
  <c r="CF347" i="5"/>
  <c r="CG347" i="5"/>
  <c r="CH347" i="5"/>
  <c r="CI347" i="5"/>
  <c r="CJ347" i="5"/>
  <c r="CK347" i="5"/>
  <c r="CL347" i="5"/>
  <c r="CM347" i="5"/>
  <c r="CN347" i="5"/>
  <c r="CO347" i="5"/>
  <c r="CP347" i="5"/>
  <c r="CQ347" i="5"/>
  <c r="CR347" i="5"/>
  <c r="CS347" i="5"/>
  <c r="CT347" i="5"/>
  <c r="CU347" i="5"/>
  <c r="CV347" i="5"/>
  <c r="E348" i="5"/>
  <c r="F348" i="5"/>
  <c r="G348" i="5"/>
  <c r="H348" i="5"/>
  <c r="I348" i="5"/>
  <c r="J348" i="5"/>
  <c r="K348" i="5"/>
  <c r="L348" i="5"/>
  <c r="M348" i="5"/>
  <c r="N348" i="5"/>
  <c r="O348" i="5"/>
  <c r="P348" i="5"/>
  <c r="Q348" i="5"/>
  <c r="R348" i="5"/>
  <c r="S348" i="5"/>
  <c r="T348" i="5"/>
  <c r="U348" i="5"/>
  <c r="V348" i="5"/>
  <c r="W348" i="5"/>
  <c r="X348" i="5"/>
  <c r="Y348" i="5"/>
  <c r="Z348" i="5"/>
  <c r="AA348" i="5"/>
  <c r="AB348" i="5"/>
  <c r="AC348" i="5"/>
  <c r="AD348" i="5"/>
  <c r="AE348" i="5"/>
  <c r="AF348" i="5"/>
  <c r="AG348" i="5"/>
  <c r="AH348" i="5"/>
  <c r="AI348" i="5"/>
  <c r="AJ348" i="5"/>
  <c r="AK348" i="5"/>
  <c r="AL348" i="5"/>
  <c r="AM348" i="5"/>
  <c r="AN348" i="5"/>
  <c r="AO348" i="5"/>
  <c r="AP348" i="5"/>
  <c r="AQ348" i="5"/>
  <c r="AR348" i="5"/>
  <c r="AS348" i="5"/>
  <c r="AT348" i="5"/>
  <c r="AU348" i="5"/>
  <c r="AV348" i="5"/>
  <c r="AW348" i="5"/>
  <c r="AX348" i="5"/>
  <c r="AY348" i="5"/>
  <c r="AZ348" i="5"/>
  <c r="BA348" i="5"/>
  <c r="BB348" i="5"/>
  <c r="BC348" i="5"/>
  <c r="BD348" i="5"/>
  <c r="BE348" i="5"/>
  <c r="BF348" i="5"/>
  <c r="BG348" i="5"/>
  <c r="BH348" i="5"/>
  <c r="BI348" i="5"/>
  <c r="BJ348" i="5"/>
  <c r="BK348" i="5"/>
  <c r="BL348" i="5"/>
  <c r="BM348" i="5"/>
  <c r="BN348" i="5"/>
  <c r="BO348" i="5"/>
  <c r="BP348" i="5"/>
  <c r="BQ348" i="5"/>
  <c r="BR348" i="5"/>
  <c r="BS348" i="5"/>
  <c r="BT348" i="5"/>
  <c r="BU348" i="5"/>
  <c r="BV348" i="5"/>
  <c r="BW348" i="5"/>
  <c r="BX348" i="5"/>
  <c r="BY348" i="5"/>
  <c r="BZ348" i="5"/>
  <c r="CA348" i="5"/>
  <c r="CB348" i="5"/>
  <c r="CC348" i="5"/>
  <c r="CD348" i="5"/>
  <c r="CE348" i="5"/>
  <c r="CF348" i="5"/>
  <c r="CG348" i="5"/>
  <c r="CH348" i="5"/>
  <c r="CI348" i="5"/>
  <c r="CJ348" i="5"/>
  <c r="CK348" i="5"/>
  <c r="CL348" i="5"/>
  <c r="CM348" i="5"/>
  <c r="CN348" i="5"/>
  <c r="CO348" i="5"/>
  <c r="CP348" i="5"/>
  <c r="CQ348" i="5"/>
  <c r="CR348" i="5"/>
  <c r="CS348" i="5"/>
  <c r="CT348" i="5"/>
  <c r="CU348" i="5"/>
  <c r="CV348" i="5"/>
  <c r="E349" i="5"/>
  <c r="F349" i="5"/>
  <c r="G349" i="5"/>
  <c r="H349" i="5"/>
  <c r="I349" i="5"/>
  <c r="J349" i="5"/>
  <c r="K349" i="5"/>
  <c r="L349" i="5"/>
  <c r="M349" i="5"/>
  <c r="N349" i="5"/>
  <c r="O349" i="5"/>
  <c r="P349" i="5"/>
  <c r="Q349" i="5"/>
  <c r="R349" i="5"/>
  <c r="S349" i="5"/>
  <c r="T349" i="5"/>
  <c r="U349" i="5"/>
  <c r="V349" i="5"/>
  <c r="W349" i="5"/>
  <c r="X349" i="5"/>
  <c r="Y349" i="5"/>
  <c r="Z349" i="5"/>
  <c r="AA349" i="5"/>
  <c r="AB349" i="5"/>
  <c r="AC349" i="5"/>
  <c r="AD349" i="5"/>
  <c r="AE349" i="5"/>
  <c r="AF349" i="5"/>
  <c r="AG349" i="5"/>
  <c r="AH349" i="5"/>
  <c r="AI349" i="5"/>
  <c r="AJ349" i="5"/>
  <c r="AK349" i="5"/>
  <c r="AL349" i="5"/>
  <c r="AM349" i="5"/>
  <c r="AN349" i="5"/>
  <c r="AO349" i="5"/>
  <c r="AP349" i="5"/>
  <c r="AQ349" i="5"/>
  <c r="AR349" i="5"/>
  <c r="AS349" i="5"/>
  <c r="AT349" i="5"/>
  <c r="AU349" i="5"/>
  <c r="AV349" i="5"/>
  <c r="AW349" i="5"/>
  <c r="AX349" i="5"/>
  <c r="AY349" i="5"/>
  <c r="AZ349" i="5"/>
  <c r="BA349" i="5"/>
  <c r="BB349" i="5"/>
  <c r="BC349" i="5"/>
  <c r="BD349" i="5"/>
  <c r="BE349" i="5"/>
  <c r="BF349" i="5"/>
  <c r="BG349" i="5"/>
  <c r="BH349" i="5"/>
  <c r="BI349" i="5"/>
  <c r="BJ349" i="5"/>
  <c r="BK349" i="5"/>
  <c r="BL349" i="5"/>
  <c r="BM349" i="5"/>
  <c r="BN349" i="5"/>
  <c r="BO349" i="5"/>
  <c r="BP349" i="5"/>
  <c r="BQ349" i="5"/>
  <c r="BR349" i="5"/>
  <c r="BS349" i="5"/>
  <c r="BT349" i="5"/>
  <c r="BU349" i="5"/>
  <c r="BV349" i="5"/>
  <c r="BW349" i="5"/>
  <c r="BX349" i="5"/>
  <c r="BY349" i="5"/>
  <c r="BZ349" i="5"/>
  <c r="CA349" i="5"/>
  <c r="CB349" i="5"/>
  <c r="CC349" i="5"/>
  <c r="CD349" i="5"/>
  <c r="CE349" i="5"/>
  <c r="CF349" i="5"/>
  <c r="CG349" i="5"/>
  <c r="CH349" i="5"/>
  <c r="CI349" i="5"/>
  <c r="CJ349" i="5"/>
  <c r="CK349" i="5"/>
  <c r="CL349" i="5"/>
  <c r="CM349" i="5"/>
  <c r="CN349" i="5"/>
  <c r="CO349" i="5"/>
  <c r="CP349" i="5"/>
  <c r="CQ349" i="5"/>
  <c r="CR349" i="5"/>
  <c r="CS349" i="5"/>
  <c r="CT349" i="5"/>
  <c r="CU349" i="5"/>
  <c r="CV349" i="5"/>
  <c r="E350" i="5"/>
  <c r="F350" i="5"/>
  <c r="G350" i="5"/>
  <c r="H350" i="5"/>
  <c r="I350" i="5"/>
  <c r="J350" i="5"/>
  <c r="K350" i="5"/>
  <c r="L350" i="5"/>
  <c r="M350" i="5"/>
  <c r="N350" i="5"/>
  <c r="O350" i="5"/>
  <c r="P350" i="5"/>
  <c r="Q350" i="5"/>
  <c r="R350" i="5"/>
  <c r="S350" i="5"/>
  <c r="T350" i="5"/>
  <c r="U350" i="5"/>
  <c r="V350" i="5"/>
  <c r="W350" i="5"/>
  <c r="X350" i="5"/>
  <c r="Y350" i="5"/>
  <c r="Z350" i="5"/>
  <c r="AA350" i="5"/>
  <c r="AB350" i="5"/>
  <c r="AC350" i="5"/>
  <c r="AD350" i="5"/>
  <c r="AE350" i="5"/>
  <c r="AF350" i="5"/>
  <c r="AG350" i="5"/>
  <c r="AH350" i="5"/>
  <c r="AI350" i="5"/>
  <c r="AJ350" i="5"/>
  <c r="AK350" i="5"/>
  <c r="AL350" i="5"/>
  <c r="AM350" i="5"/>
  <c r="AN350" i="5"/>
  <c r="AO350" i="5"/>
  <c r="AP350" i="5"/>
  <c r="AQ350" i="5"/>
  <c r="AR350" i="5"/>
  <c r="AS350" i="5"/>
  <c r="AT350" i="5"/>
  <c r="AU350" i="5"/>
  <c r="AV350" i="5"/>
  <c r="AW350" i="5"/>
  <c r="AX350" i="5"/>
  <c r="AY350" i="5"/>
  <c r="AZ350" i="5"/>
  <c r="BA350" i="5"/>
  <c r="BB350" i="5"/>
  <c r="BC350" i="5"/>
  <c r="BD350" i="5"/>
  <c r="BE350" i="5"/>
  <c r="BF350" i="5"/>
  <c r="BG350" i="5"/>
  <c r="BH350" i="5"/>
  <c r="BI350" i="5"/>
  <c r="BJ350" i="5"/>
  <c r="BK350" i="5"/>
  <c r="BL350" i="5"/>
  <c r="BM350" i="5"/>
  <c r="BN350" i="5"/>
  <c r="BO350" i="5"/>
  <c r="BP350" i="5"/>
  <c r="BQ350" i="5"/>
  <c r="BR350" i="5"/>
  <c r="BS350" i="5"/>
  <c r="BT350" i="5"/>
  <c r="BU350" i="5"/>
  <c r="BV350" i="5"/>
  <c r="BW350" i="5"/>
  <c r="BX350" i="5"/>
  <c r="BY350" i="5"/>
  <c r="BZ350" i="5"/>
  <c r="CA350" i="5"/>
  <c r="CB350" i="5"/>
  <c r="CC350" i="5"/>
  <c r="CD350" i="5"/>
  <c r="CE350" i="5"/>
  <c r="CF350" i="5"/>
  <c r="CG350" i="5"/>
  <c r="CH350" i="5"/>
  <c r="CI350" i="5"/>
  <c r="CJ350" i="5"/>
  <c r="CK350" i="5"/>
  <c r="CL350" i="5"/>
  <c r="CM350" i="5"/>
  <c r="CN350" i="5"/>
  <c r="CO350" i="5"/>
  <c r="CP350" i="5"/>
  <c r="CQ350" i="5"/>
  <c r="CR350" i="5"/>
  <c r="CS350" i="5"/>
  <c r="CT350" i="5"/>
  <c r="CU350" i="5"/>
  <c r="CV350" i="5"/>
  <c r="E351" i="5"/>
  <c r="F351" i="5"/>
  <c r="G351" i="5"/>
  <c r="H351" i="5"/>
  <c r="I351" i="5"/>
  <c r="J351" i="5"/>
  <c r="K351" i="5"/>
  <c r="L351" i="5"/>
  <c r="M351" i="5"/>
  <c r="N351" i="5"/>
  <c r="O351" i="5"/>
  <c r="P351" i="5"/>
  <c r="Q351" i="5"/>
  <c r="R351" i="5"/>
  <c r="S351" i="5"/>
  <c r="T351" i="5"/>
  <c r="U351" i="5"/>
  <c r="V351" i="5"/>
  <c r="W351" i="5"/>
  <c r="X351" i="5"/>
  <c r="Y351" i="5"/>
  <c r="Z351" i="5"/>
  <c r="AA351" i="5"/>
  <c r="AB351" i="5"/>
  <c r="AC351" i="5"/>
  <c r="AD351" i="5"/>
  <c r="AE351" i="5"/>
  <c r="AF351" i="5"/>
  <c r="AG351" i="5"/>
  <c r="AH351" i="5"/>
  <c r="AI351" i="5"/>
  <c r="AJ351" i="5"/>
  <c r="AK351" i="5"/>
  <c r="AL351" i="5"/>
  <c r="AM351" i="5"/>
  <c r="AN351" i="5"/>
  <c r="AO351" i="5"/>
  <c r="AP351" i="5"/>
  <c r="AQ351" i="5"/>
  <c r="AR351" i="5"/>
  <c r="AS351" i="5"/>
  <c r="AT351" i="5"/>
  <c r="AU351" i="5"/>
  <c r="AV351" i="5"/>
  <c r="AW351" i="5"/>
  <c r="AX351" i="5"/>
  <c r="AY351" i="5"/>
  <c r="AZ351" i="5"/>
  <c r="BA351" i="5"/>
  <c r="BB351" i="5"/>
  <c r="BC351" i="5"/>
  <c r="BD351" i="5"/>
  <c r="BE351" i="5"/>
  <c r="BF351" i="5"/>
  <c r="BG351" i="5"/>
  <c r="BH351" i="5"/>
  <c r="BI351" i="5"/>
  <c r="BJ351" i="5"/>
  <c r="BK351" i="5"/>
  <c r="BL351" i="5"/>
  <c r="BM351" i="5"/>
  <c r="BN351" i="5"/>
  <c r="BO351" i="5"/>
  <c r="BP351" i="5"/>
  <c r="BQ351" i="5"/>
  <c r="BR351" i="5"/>
  <c r="BS351" i="5"/>
  <c r="BT351" i="5"/>
  <c r="BU351" i="5"/>
  <c r="BV351" i="5"/>
  <c r="BW351" i="5"/>
  <c r="BX351" i="5"/>
  <c r="BY351" i="5"/>
  <c r="BZ351" i="5"/>
  <c r="CA351" i="5"/>
  <c r="CB351" i="5"/>
  <c r="CC351" i="5"/>
  <c r="CD351" i="5"/>
  <c r="CE351" i="5"/>
  <c r="CF351" i="5"/>
  <c r="CG351" i="5"/>
  <c r="CH351" i="5"/>
  <c r="CI351" i="5"/>
  <c r="CJ351" i="5"/>
  <c r="CK351" i="5"/>
  <c r="CL351" i="5"/>
  <c r="CM351" i="5"/>
  <c r="CN351" i="5"/>
  <c r="CO351" i="5"/>
  <c r="CP351" i="5"/>
  <c r="CQ351" i="5"/>
  <c r="CR351" i="5"/>
  <c r="CS351" i="5"/>
  <c r="CT351" i="5"/>
  <c r="CU351" i="5"/>
  <c r="CV351" i="5"/>
  <c r="E352" i="5"/>
  <c r="F352" i="5"/>
  <c r="G352" i="5"/>
  <c r="H352" i="5"/>
  <c r="I352" i="5"/>
  <c r="J352" i="5"/>
  <c r="K352" i="5"/>
  <c r="L352" i="5"/>
  <c r="M352" i="5"/>
  <c r="N352" i="5"/>
  <c r="O352" i="5"/>
  <c r="P352" i="5"/>
  <c r="Q352" i="5"/>
  <c r="R352" i="5"/>
  <c r="S352" i="5"/>
  <c r="T352" i="5"/>
  <c r="U352" i="5"/>
  <c r="V352" i="5"/>
  <c r="W352" i="5"/>
  <c r="X352" i="5"/>
  <c r="Y352" i="5"/>
  <c r="Z352" i="5"/>
  <c r="AA352" i="5"/>
  <c r="AB352" i="5"/>
  <c r="AC352" i="5"/>
  <c r="AD352" i="5"/>
  <c r="AE352" i="5"/>
  <c r="AF352" i="5"/>
  <c r="AG352" i="5"/>
  <c r="AH352" i="5"/>
  <c r="AI352" i="5"/>
  <c r="AJ352" i="5"/>
  <c r="AK352" i="5"/>
  <c r="AL352" i="5"/>
  <c r="AM352" i="5"/>
  <c r="AN352" i="5"/>
  <c r="AO352" i="5"/>
  <c r="AP352" i="5"/>
  <c r="AQ352" i="5"/>
  <c r="AR352" i="5"/>
  <c r="AS352" i="5"/>
  <c r="AT352" i="5"/>
  <c r="AU352" i="5"/>
  <c r="AV352" i="5"/>
  <c r="AW352" i="5"/>
  <c r="AX352" i="5"/>
  <c r="AY352" i="5"/>
  <c r="AZ352" i="5"/>
  <c r="BA352" i="5"/>
  <c r="BB352" i="5"/>
  <c r="BC352" i="5"/>
  <c r="BD352" i="5"/>
  <c r="BE352" i="5"/>
  <c r="BF352" i="5"/>
  <c r="BG352" i="5"/>
  <c r="BH352" i="5"/>
  <c r="BI352" i="5"/>
  <c r="BJ352" i="5"/>
  <c r="BK352" i="5"/>
  <c r="BL352" i="5"/>
  <c r="BM352" i="5"/>
  <c r="BN352" i="5"/>
  <c r="BO352" i="5"/>
  <c r="BP352" i="5"/>
  <c r="BQ352" i="5"/>
  <c r="BR352" i="5"/>
  <c r="BS352" i="5"/>
  <c r="BT352" i="5"/>
  <c r="BU352" i="5"/>
  <c r="BV352" i="5"/>
  <c r="BW352" i="5"/>
  <c r="BX352" i="5"/>
  <c r="BY352" i="5"/>
  <c r="BZ352" i="5"/>
  <c r="CA352" i="5"/>
  <c r="CB352" i="5"/>
  <c r="CC352" i="5"/>
  <c r="CD352" i="5"/>
  <c r="CE352" i="5"/>
  <c r="CF352" i="5"/>
  <c r="CG352" i="5"/>
  <c r="CH352" i="5"/>
  <c r="CI352" i="5"/>
  <c r="CJ352" i="5"/>
  <c r="CK352" i="5"/>
  <c r="CL352" i="5"/>
  <c r="CM352" i="5"/>
  <c r="CN352" i="5"/>
  <c r="CO352" i="5"/>
  <c r="CP352" i="5"/>
  <c r="CQ352" i="5"/>
  <c r="CR352" i="5"/>
  <c r="CS352" i="5"/>
  <c r="CT352" i="5"/>
  <c r="CU352" i="5"/>
  <c r="CV352" i="5"/>
  <c r="E353" i="5"/>
  <c r="F353" i="5"/>
  <c r="G353" i="5"/>
  <c r="H353" i="5"/>
  <c r="I353" i="5"/>
  <c r="J353" i="5"/>
  <c r="K353" i="5"/>
  <c r="L353" i="5"/>
  <c r="M353" i="5"/>
  <c r="N353" i="5"/>
  <c r="O353" i="5"/>
  <c r="P353" i="5"/>
  <c r="Q353" i="5"/>
  <c r="R353" i="5"/>
  <c r="S353" i="5"/>
  <c r="T353" i="5"/>
  <c r="U353" i="5"/>
  <c r="V353" i="5"/>
  <c r="W353" i="5"/>
  <c r="X353" i="5"/>
  <c r="Y353" i="5"/>
  <c r="Z353" i="5"/>
  <c r="AA353" i="5"/>
  <c r="AB353" i="5"/>
  <c r="AC353" i="5"/>
  <c r="AD353" i="5"/>
  <c r="AE353" i="5"/>
  <c r="AF353" i="5"/>
  <c r="AG353" i="5"/>
  <c r="AH353" i="5"/>
  <c r="AI353" i="5"/>
  <c r="AJ353" i="5"/>
  <c r="AK353" i="5"/>
  <c r="AL353" i="5"/>
  <c r="AM353" i="5"/>
  <c r="AN353" i="5"/>
  <c r="AO353" i="5"/>
  <c r="AP353" i="5"/>
  <c r="AQ353" i="5"/>
  <c r="AR353" i="5"/>
  <c r="AS353" i="5"/>
  <c r="AT353" i="5"/>
  <c r="AU353" i="5"/>
  <c r="AV353" i="5"/>
  <c r="AW353" i="5"/>
  <c r="AX353" i="5"/>
  <c r="AY353" i="5"/>
  <c r="AZ353" i="5"/>
  <c r="BA353" i="5"/>
  <c r="BB353" i="5"/>
  <c r="BC353" i="5"/>
  <c r="BD353" i="5"/>
  <c r="BE353" i="5"/>
  <c r="BF353" i="5"/>
  <c r="BG353" i="5"/>
  <c r="BH353" i="5"/>
  <c r="BI353" i="5"/>
  <c r="BJ353" i="5"/>
  <c r="BK353" i="5"/>
  <c r="BL353" i="5"/>
  <c r="BM353" i="5"/>
  <c r="BN353" i="5"/>
  <c r="BO353" i="5"/>
  <c r="BP353" i="5"/>
  <c r="BQ353" i="5"/>
  <c r="BR353" i="5"/>
  <c r="BS353" i="5"/>
  <c r="BT353" i="5"/>
  <c r="BU353" i="5"/>
  <c r="BV353" i="5"/>
  <c r="BW353" i="5"/>
  <c r="BX353" i="5"/>
  <c r="BY353" i="5"/>
  <c r="BZ353" i="5"/>
  <c r="CA353" i="5"/>
  <c r="CB353" i="5"/>
  <c r="CC353" i="5"/>
  <c r="CD353" i="5"/>
  <c r="CE353" i="5"/>
  <c r="CF353" i="5"/>
  <c r="CG353" i="5"/>
  <c r="CH353" i="5"/>
  <c r="CI353" i="5"/>
  <c r="CJ353" i="5"/>
  <c r="CK353" i="5"/>
  <c r="CL353" i="5"/>
  <c r="CM353" i="5"/>
  <c r="CN353" i="5"/>
  <c r="CO353" i="5"/>
  <c r="CP353" i="5"/>
  <c r="CQ353" i="5"/>
  <c r="CR353" i="5"/>
  <c r="CS353" i="5"/>
  <c r="CT353" i="5"/>
  <c r="CU353" i="5"/>
  <c r="CV353" i="5"/>
  <c r="E354" i="5"/>
  <c r="F354" i="5"/>
  <c r="G354" i="5"/>
  <c r="H354" i="5"/>
  <c r="I354" i="5"/>
  <c r="J354" i="5"/>
  <c r="K354" i="5"/>
  <c r="L354" i="5"/>
  <c r="M354" i="5"/>
  <c r="N354" i="5"/>
  <c r="O354" i="5"/>
  <c r="P354" i="5"/>
  <c r="Q354" i="5"/>
  <c r="R354" i="5"/>
  <c r="S354" i="5"/>
  <c r="T354" i="5"/>
  <c r="U354" i="5"/>
  <c r="V354" i="5"/>
  <c r="W354" i="5"/>
  <c r="X354" i="5"/>
  <c r="Y354" i="5"/>
  <c r="Z354" i="5"/>
  <c r="AA354" i="5"/>
  <c r="AB354" i="5"/>
  <c r="AC354" i="5"/>
  <c r="AD354" i="5"/>
  <c r="AE354" i="5"/>
  <c r="AF354" i="5"/>
  <c r="AG354" i="5"/>
  <c r="AH354" i="5"/>
  <c r="AI354" i="5"/>
  <c r="AJ354" i="5"/>
  <c r="AK354" i="5"/>
  <c r="AL354" i="5"/>
  <c r="AM354" i="5"/>
  <c r="AN354" i="5"/>
  <c r="AO354" i="5"/>
  <c r="AP354" i="5"/>
  <c r="AQ354" i="5"/>
  <c r="AR354" i="5"/>
  <c r="AS354" i="5"/>
  <c r="AT354" i="5"/>
  <c r="AU354" i="5"/>
  <c r="AV354" i="5"/>
  <c r="AW354" i="5"/>
  <c r="AX354" i="5"/>
  <c r="AY354" i="5"/>
  <c r="AZ354" i="5"/>
  <c r="BA354" i="5"/>
  <c r="BB354" i="5"/>
  <c r="BC354" i="5"/>
  <c r="BD354" i="5"/>
  <c r="BE354" i="5"/>
  <c r="BF354" i="5"/>
  <c r="BG354" i="5"/>
  <c r="BH354" i="5"/>
  <c r="BI354" i="5"/>
  <c r="BJ354" i="5"/>
  <c r="BK354" i="5"/>
  <c r="BL354" i="5"/>
  <c r="BM354" i="5"/>
  <c r="BN354" i="5"/>
  <c r="BO354" i="5"/>
  <c r="BP354" i="5"/>
  <c r="BQ354" i="5"/>
  <c r="BR354" i="5"/>
  <c r="BS354" i="5"/>
  <c r="BT354" i="5"/>
  <c r="BU354" i="5"/>
  <c r="BV354" i="5"/>
  <c r="BW354" i="5"/>
  <c r="BX354" i="5"/>
  <c r="BY354" i="5"/>
  <c r="BZ354" i="5"/>
  <c r="CA354" i="5"/>
  <c r="CB354" i="5"/>
  <c r="CC354" i="5"/>
  <c r="CD354" i="5"/>
  <c r="CE354" i="5"/>
  <c r="CF354" i="5"/>
  <c r="CG354" i="5"/>
  <c r="CH354" i="5"/>
  <c r="CI354" i="5"/>
  <c r="CJ354" i="5"/>
  <c r="CK354" i="5"/>
  <c r="CL354" i="5"/>
  <c r="CM354" i="5"/>
  <c r="CN354" i="5"/>
  <c r="CO354" i="5"/>
  <c r="CP354" i="5"/>
  <c r="CQ354" i="5"/>
  <c r="CR354" i="5"/>
  <c r="CS354" i="5"/>
  <c r="CT354" i="5"/>
  <c r="CU354" i="5"/>
  <c r="CV354" i="5"/>
  <c r="E355" i="5"/>
  <c r="F355" i="5"/>
  <c r="G355" i="5"/>
  <c r="H355" i="5"/>
  <c r="I355" i="5"/>
  <c r="J355" i="5"/>
  <c r="K355" i="5"/>
  <c r="L355" i="5"/>
  <c r="M355" i="5"/>
  <c r="N355" i="5"/>
  <c r="O355" i="5"/>
  <c r="P355" i="5"/>
  <c r="Q355" i="5"/>
  <c r="R355" i="5"/>
  <c r="S355" i="5"/>
  <c r="T355" i="5"/>
  <c r="U355" i="5"/>
  <c r="V355" i="5"/>
  <c r="W355" i="5"/>
  <c r="X355" i="5"/>
  <c r="Y355" i="5"/>
  <c r="Z355" i="5"/>
  <c r="AA355" i="5"/>
  <c r="AB355" i="5"/>
  <c r="AC355" i="5"/>
  <c r="AD355" i="5"/>
  <c r="AE355" i="5"/>
  <c r="AF355" i="5"/>
  <c r="AG355" i="5"/>
  <c r="AH355" i="5"/>
  <c r="AI355" i="5"/>
  <c r="AJ355" i="5"/>
  <c r="AK355" i="5"/>
  <c r="AL355" i="5"/>
  <c r="AM355" i="5"/>
  <c r="AN355" i="5"/>
  <c r="AO355" i="5"/>
  <c r="AP355" i="5"/>
  <c r="AQ355" i="5"/>
  <c r="AR355" i="5"/>
  <c r="AS355" i="5"/>
  <c r="AT355" i="5"/>
  <c r="AU355" i="5"/>
  <c r="AV355" i="5"/>
  <c r="AW355" i="5"/>
  <c r="AX355" i="5"/>
  <c r="AY355" i="5"/>
  <c r="AZ355" i="5"/>
  <c r="BA355" i="5"/>
  <c r="BB355" i="5"/>
  <c r="BC355" i="5"/>
  <c r="BD355" i="5"/>
  <c r="BE355" i="5"/>
  <c r="BF355" i="5"/>
  <c r="BG355" i="5"/>
  <c r="BH355" i="5"/>
  <c r="BI355" i="5"/>
  <c r="BJ355" i="5"/>
  <c r="BK355" i="5"/>
  <c r="BL355" i="5"/>
  <c r="BM355" i="5"/>
  <c r="BN355" i="5"/>
  <c r="BO355" i="5"/>
  <c r="BP355" i="5"/>
  <c r="BQ355" i="5"/>
  <c r="BR355" i="5"/>
  <c r="BS355" i="5"/>
  <c r="BT355" i="5"/>
  <c r="BU355" i="5"/>
  <c r="BV355" i="5"/>
  <c r="BW355" i="5"/>
  <c r="BX355" i="5"/>
  <c r="BY355" i="5"/>
  <c r="BZ355" i="5"/>
  <c r="CA355" i="5"/>
  <c r="CB355" i="5"/>
  <c r="CC355" i="5"/>
  <c r="CD355" i="5"/>
  <c r="CE355" i="5"/>
  <c r="CF355" i="5"/>
  <c r="CG355" i="5"/>
  <c r="CH355" i="5"/>
  <c r="CI355" i="5"/>
  <c r="CJ355" i="5"/>
  <c r="CK355" i="5"/>
  <c r="CL355" i="5"/>
  <c r="CM355" i="5"/>
  <c r="CN355" i="5"/>
  <c r="CO355" i="5"/>
  <c r="CP355" i="5"/>
  <c r="CQ355" i="5"/>
  <c r="CR355" i="5"/>
  <c r="CS355" i="5"/>
  <c r="CT355" i="5"/>
  <c r="CU355" i="5"/>
  <c r="CV355" i="5"/>
  <c r="E356" i="5"/>
  <c r="F356" i="5"/>
  <c r="G356" i="5"/>
  <c r="H356" i="5"/>
  <c r="I356" i="5"/>
  <c r="J356" i="5"/>
  <c r="K356" i="5"/>
  <c r="L356" i="5"/>
  <c r="M356" i="5"/>
  <c r="N356" i="5"/>
  <c r="O356" i="5"/>
  <c r="P356" i="5"/>
  <c r="Q356" i="5"/>
  <c r="R356" i="5"/>
  <c r="S356" i="5"/>
  <c r="T356" i="5"/>
  <c r="U356" i="5"/>
  <c r="V356" i="5"/>
  <c r="W356" i="5"/>
  <c r="X356" i="5"/>
  <c r="Y356" i="5"/>
  <c r="Z356" i="5"/>
  <c r="AA356" i="5"/>
  <c r="AB356" i="5"/>
  <c r="AC356" i="5"/>
  <c r="AD356" i="5"/>
  <c r="AE356" i="5"/>
  <c r="AF356" i="5"/>
  <c r="AG356" i="5"/>
  <c r="AH356" i="5"/>
  <c r="AI356" i="5"/>
  <c r="AJ356" i="5"/>
  <c r="AK356" i="5"/>
  <c r="AL356" i="5"/>
  <c r="AM356" i="5"/>
  <c r="AN356" i="5"/>
  <c r="AO356" i="5"/>
  <c r="AP356" i="5"/>
  <c r="AQ356" i="5"/>
  <c r="AR356" i="5"/>
  <c r="AS356" i="5"/>
  <c r="AT356" i="5"/>
  <c r="AU356" i="5"/>
  <c r="AV356" i="5"/>
  <c r="AW356" i="5"/>
  <c r="AX356" i="5"/>
  <c r="AY356" i="5"/>
  <c r="AZ356" i="5"/>
  <c r="BA356" i="5"/>
  <c r="BB356" i="5"/>
  <c r="BC356" i="5"/>
  <c r="BD356" i="5"/>
  <c r="BE356" i="5"/>
  <c r="BF356" i="5"/>
  <c r="BG356" i="5"/>
  <c r="BH356" i="5"/>
  <c r="BI356" i="5"/>
  <c r="BJ356" i="5"/>
  <c r="BK356" i="5"/>
  <c r="BL356" i="5"/>
  <c r="BM356" i="5"/>
  <c r="BN356" i="5"/>
  <c r="BO356" i="5"/>
  <c r="BP356" i="5"/>
  <c r="BQ356" i="5"/>
  <c r="BR356" i="5"/>
  <c r="BS356" i="5"/>
  <c r="BT356" i="5"/>
  <c r="BU356" i="5"/>
  <c r="BV356" i="5"/>
  <c r="BW356" i="5"/>
  <c r="BX356" i="5"/>
  <c r="BY356" i="5"/>
  <c r="BZ356" i="5"/>
  <c r="CA356" i="5"/>
  <c r="CB356" i="5"/>
  <c r="CC356" i="5"/>
  <c r="CD356" i="5"/>
  <c r="CE356" i="5"/>
  <c r="CF356" i="5"/>
  <c r="CG356" i="5"/>
  <c r="CH356" i="5"/>
  <c r="CI356" i="5"/>
  <c r="CJ356" i="5"/>
  <c r="CK356" i="5"/>
  <c r="CL356" i="5"/>
  <c r="CM356" i="5"/>
  <c r="CN356" i="5"/>
  <c r="CO356" i="5"/>
  <c r="CP356" i="5"/>
  <c r="CQ356" i="5"/>
  <c r="CR356" i="5"/>
  <c r="CS356" i="5"/>
  <c r="CT356" i="5"/>
  <c r="CU356" i="5"/>
  <c r="CV356" i="5"/>
  <c r="E357" i="5"/>
  <c r="F357" i="5"/>
  <c r="G357" i="5"/>
  <c r="H357" i="5"/>
  <c r="I357" i="5"/>
  <c r="J357" i="5"/>
  <c r="K357" i="5"/>
  <c r="L357" i="5"/>
  <c r="M357" i="5"/>
  <c r="N357" i="5"/>
  <c r="O357" i="5"/>
  <c r="P357" i="5"/>
  <c r="Q357" i="5"/>
  <c r="R357" i="5"/>
  <c r="S357" i="5"/>
  <c r="T357" i="5"/>
  <c r="U357" i="5"/>
  <c r="V357" i="5"/>
  <c r="W357" i="5"/>
  <c r="X357" i="5"/>
  <c r="Y357" i="5"/>
  <c r="Z357" i="5"/>
  <c r="AA357" i="5"/>
  <c r="AB357" i="5"/>
  <c r="AC357" i="5"/>
  <c r="AD357" i="5"/>
  <c r="AE357" i="5"/>
  <c r="AF357" i="5"/>
  <c r="AG357" i="5"/>
  <c r="AH357" i="5"/>
  <c r="AI357" i="5"/>
  <c r="AJ357" i="5"/>
  <c r="AK357" i="5"/>
  <c r="AL357" i="5"/>
  <c r="AM357" i="5"/>
  <c r="AN357" i="5"/>
  <c r="AO357" i="5"/>
  <c r="AP357" i="5"/>
  <c r="AQ357" i="5"/>
  <c r="AR357" i="5"/>
  <c r="AS357" i="5"/>
  <c r="AT357" i="5"/>
  <c r="AU357" i="5"/>
  <c r="AV357" i="5"/>
  <c r="AW357" i="5"/>
  <c r="AX357" i="5"/>
  <c r="AY357" i="5"/>
  <c r="AZ357" i="5"/>
  <c r="BA357" i="5"/>
  <c r="BB357" i="5"/>
  <c r="BC357" i="5"/>
  <c r="BD357" i="5"/>
  <c r="BE357" i="5"/>
  <c r="BF357" i="5"/>
  <c r="BG357" i="5"/>
  <c r="BH357" i="5"/>
  <c r="BI357" i="5"/>
  <c r="BJ357" i="5"/>
  <c r="BK357" i="5"/>
  <c r="BL357" i="5"/>
  <c r="BM357" i="5"/>
  <c r="BN357" i="5"/>
  <c r="BO357" i="5"/>
  <c r="BP357" i="5"/>
  <c r="BQ357" i="5"/>
  <c r="BR357" i="5"/>
  <c r="BS357" i="5"/>
  <c r="BT357" i="5"/>
  <c r="BU357" i="5"/>
  <c r="BV357" i="5"/>
  <c r="BW357" i="5"/>
  <c r="BX357" i="5"/>
  <c r="BY357" i="5"/>
  <c r="BZ357" i="5"/>
  <c r="CA357" i="5"/>
  <c r="CB357" i="5"/>
  <c r="CC357" i="5"/>
  <c r="CD357" i="5"/>
  <c r="CE357" i="5"/>
  <c r="CF357" i="5"/>
  <c r="CG357" i="5"/>
  <c r="CH357" i="5"/>
  <c r="CI357" i="5"/>
  <c r="CJ357" i="5"/>
  <c r="CK357" i="5"/>
  <c r="CL357" i="5"/>
  <c r="CM357" i="5"/>
  <c r="CN357" i="5"/>
  <c r="CO357" i="5"/>
  <c r="CP357" i="5"/>
  <c r="CQ357" i="5"/>
  <c r="CR357" i="5"/>
  <c r="CS357" i="5"/>
  <c r="CT357" i="5"/>
  <c r="CU357" i="5"/>
  <c r="CV357" i="5"/>
  <c r="E358" i="5"/>
  <c r="F358" i="5"/>
  <c r="G358" i="5"/>
  <c r="H358" i="5"/>
  <c r="I358" i="5"/>
  <c r="J358" i="5"/>
  <c r="K358" i="5"/>
  <c r="L358" i="5"/>
  <c r="M358" i="5"/>
  <c r="N358" i="5"/>
  <c r="O358" i="5"/>
  <c r="P358" i="5"/>
  <c r="Q358" i="5"/>
  <c r="R358" i="5"/>
  <c r="S358" i="5"/>
  <c r="T358" i="5"/>
  <c r="U358" i="5"/>
  <c r="V358" i="5"/>
  <c r="W358" i="5"/>
  <c r="X358" i="5"/>
  <c r="Y358" i="5"/>
  <c r="Z358" i="5"/>
  <c r="AA358" i="5"/>
  <c r="AB358" i="5"/>
  <c r="AC358" i="5"/>
  <c r="AD358" i="5"/>
  <c r="AE358" i="5"/>
  <c r="AF358" i="5"/>
  <c r="AG358" i="5"/>
  <c r="AH358" i="5"/>
  <c r="AI358" i="5"/>
  <c r="AJ358" i="5"/>
  <c r="AK358" i="5"/>
  <c r="AL358" i="5"/>
  <c r="AM358" i="5"/>
  <c r="AN358" i="5"/>
  <c r="AO358" i="5"/>
  <c r="AP358" i="5"/>
  <c r="AQ358" i="5"/>
  <c r="AR358" i="5"/>
  <c r="AS358" i="5"/>
  <c r="AT358" i="5"/>
  <c r="AU358" i="5"/>
  <c r="AV358" i="5"/>
  <c r="AW358" i="5"/>
  <c r="AX358" i="5"/>
  <c r="AY358" i="5"/>
  <c r="AZ358" i="5"/>
  <c r="BA358" i="5"/>
  <c r="BB358" i="5"/>
  <c r="BC358" i="5"/>
  <c r="BD358" i="5"/>
  <c r="BE358" i="5"/>
  <c r="BF358" i="5"/>
  <c r="BG358" i="5"/>
  <c r="BH358" i="5"/>
  <c r="BI358" i="5"/>
  <c r="BJ358" i="5"/>
  <c r="BK358" i="5"/>
  <c r="BL358" i="5"/>
  <c r="BM358" i="5"/>
  <c r="BN358" i="5"/>
  <c r="BO358" i="5"/>
  <c r="BP358" i="5"/>
  <c r="BQ358" i="5"/>
  <c r="BR358" i="5"/>
  <c r="BS358" i="5"/>
  <c r="BT358" i="5"/>
  <c r="BU358" i="5"/>
  <c r="BV358" i="5"/>
  <c r="BW358" i="5"/>
  <c r="BX358" i="5"/>
  <c r="BY358" i="5"/>
  <c r="BZ358" i="5"/>
  <c r="CA358" i="5"/>
  <c r="CB358" i="5"/>
  <c r="CC358" i="5"/>
  <c r="CD358" i="5"/>
  <c r="CE358" i="5"/>
  <c r="CF358" i="5"/>
  <c r="CG358" i="5"/>
  <c r="CH358" i="5"/>
  <c r="CI358" i="5"/>
  <c r="CJ358" i="5"/>
  <c r="CK358" i="5"/>
  <c r="CL358" i="5"/>
  <c r="CM358" i="5"/>
  <c r="CN358" i="5"/>
  <c r="CO358" i="5"/>
  <c r="CP358" i="5"/>
  <c r="CQ358" i="5"/>
  <c r="CR358" i="5"/>
  <c r="CS358" i="5"/>
  <c r="CT358" i="5"/>
  <c r="CU358" i="5"/>
  <c r="CV358" i="5"/>
  <c r="E359" i="5"/>
  <c r="F359" i="5"/>
  <c r="G359" i="5"/>
  <c r="H359" i="5"/>
  <c r="I359" i="5"/>
  <c r="J359" i="5"/>
  <c r="K359" i="5"/>
  <c r="L359" i="5"/>
  <c r="M359" i="5"/>
  <c r="N359" i="5"/>
  <c r="O359" i="5"/>
  <c r="P359" i="5"/>
  <c r="Q359" i="5"/>
  <c r="R359" i="5"/>
  <c r="S359" i="5"/>
  <c r="T359" i="5"/>
  <c r="U359" i="5"/>
  <c r="V359" i="5"/>
  <c r="W359" i="5"/>
  <c r="X359" i="5"/>
  <c r="Y359" i="5"/>
  <c r="Z359" i="5"/>
  <c r="AA359" i="5"/>
  <c r="AB359" i="5"/>
  <c r="AC359" i="5"/>
  <c r="AD359" i="5"/>
  <c r="AE359" i="5"/>
  <c r="AF359" i="5"/>
  <c r="AG359" i="5"/>
  <c r="AH359" i="5"/>
  <c r="AI359" i="5"/>
  <c r="AJ359" i="5"/>
  <c r="AK359" i="5"/>
  <c r="AL359" i="5"/>
  <c r="AM359" i="5"/>
  <c r="AN359" i="5"/>
  <c r="AO359" i="5"/>
  <c r="AP359" i="5"/>
  <c r="AQ359" i="5"/>
  <c r="AR359" i="5"/>
  <c r="AS359" i="5"/>
  <c r="AT359" i="5"/>
  <c r="AU359" i="5"/>
  <c r="AV359" i="5"/>
  <c r="AW359" i="5"/>
  <c r="AX359" i="5"/>
  <c r="AY359" i="5"/>
  <c r="AZ359" i="5"/>
  <c r="BA359" i="5"/>
  <c r="BB359" i="5"/>
  <c r="BC359" i="5"/>
  <c r="BD359" i="5"/>
  <c r="BE359" i="5"/>
  <c r="BF359" i="5"/>
  <c r="BG359" i="5"/>
  <c r="BH359" i="5"/>
  <c r="BI359" i="5"/>
  <c r="BJ359" i="5"/>
  <c r="BK359" i="5"/>
  <c r="BL359" i="5"/>
  <c r="BM359" i="5"/>
  <c r="BN359" i="5"/>
  <c r="BO359" i="5"/>
  <c r="BP359" i="5"/>
  <c r="BQ359" i="5"/>
  <c r="BR359" i="5"/>
  <c r="BS359" i="5"/>
  <c r="BT359" i="5"/>
  <c r="BU359" i="5"/>
  <c r="BV359" i="5"/>
  <c r="BW359" i="5"/>
  <c r="BX359" i="5"/>
  <c r="BY359" i="5"/>
  <c r="BZ359" i="5"/>
  <c r="CA359" i="5"/>
  <c r="CB359" i="5"/>
  <c r="CC359" i="5"/>
  <c r="CD359" i="5"/>
  <c r="CE359" i="5"/>
  <c r="CF359" i="5"/>
  <c r="CG359" i="5"/>
  <c r="CH359" i="5"/>
  <c r="CI359" i="5"/>
  <c r="CJ359" i="5"/>
  <c r="CK359" i="5"/>
  <c r="CL359" i="5"/>
  <c r="CM359" i="5"/>
  <c r="CN359" i="5"/>
  <c r="CO359" i="5"/>
  <c r="CP359" i="5"/>
  <c r="CQ359" i="5"/>
  <c r="CR359" i="5"/>
  <c r="CS359" i="5"/>
  <c r="CT359" i="5"/>
  <c r="CU359" i="5"/>
  <c r="CV359" i="5"/>
  <c r="E360" i="5"/>
  <c r="F360" i="5"/>
  <c r="G360" i="5"/>
  <c r="H360" i="5"/>
  <c r="I360" i="5"/>
  <c r="J360" i="5"/>
  <c r="K360" i="5"/>
  <c r="L360" i="5"/>
  <c r="M360" i="5"/>
  <c r="N360" i="5"/>
  <c r="O360" i="5"/>
  <c r="P360" i="5"/>
  <c r="Q360" i="5"/>
  <c r="R360" i="5"/>
  <c r="S360" i="5"/>
  <c r="T360" i="5"/>
  <c r="U360" i="5"/>
  <c r="V360" i="5"/>
  <c r="W360" i="5"/>
  <c r="X360" i="5"/>
  <c r="Y360" i="5"/>
  <c r="Z360" i="5"/>
  <c r="AA360" i="5"/>
  <c r="AB360" i="5"/>
  <c r="AC360" i="5"/>
  <c r="AD360" i="5"/>
  <c r="AE360" i="5"/>
  <c r="AF360" i="5"/>
  <c r="AG360" i="5"/>
  <c r="AH360" i="5"/>
  <c r="AI360" i="5"/>
  <c r="AJ360" i="5"/>
  <c r="AK360" i="5"/>
  <c r="AL360" i="5"/>
  <c r="AM360" i="5"/>
  <c r="AN360" i="5"/>
  <c r="AO360" i="5"/>
  <c r="AP360" i="5"/>
  <c r="AQ360" i="5"/>
  <c r="AR360" i="5"/>
  <c r="AS360" i="5"/>
  <c r="AT360" i="5"/>
  <c r="AU360" i="5"/>
  <c r="AV360" i="5"/>
  <c r="AW360" i="5"/>
  <c r="AX360" i="5"/>
  <c r="AY360" i="5"/>
  <c r="AZ360" i="5"/>
  <c r="BA360" i="5"/>
  <c r="BB360" i="5"/>
  <c r="BC360" i="5"/>
  <c r="BD360" i="5"/>
  <c r="BE360" i="5"/>
  <c r="BF360" i="5"/>
  <c r="BG360" i="5"/>
  <c r="BH360" i="5"/>
  <c r="BI360" i="5"/>
  <c r="BJ360" i="5"/>
  <c r="BK360" i="5"/>
  <c r="BL360" i="5"/>
  <c r="BM360" i="5"/>
  <c r="BN360" i="5"/>
  <c r="BO360" i="5"/>
  <c r="BP360" i="5"/>
  <c r="BQ360" i="5"/>
  <c r="BR360" i="5"/>
  <c r="BS360" i="5"/>
  <c r="BT360" i="5"/>
  <c r="BU360" i="5"/>
  <c r="BV360" i="5"/>
  <c r="BW360" i="5"/>
  <c r="BX360" i="5"/>
  <c r="BY360" i="5"/>
  <c r="BZ360" i="5"/>
  <c r="CA360" i="5"/>
  <c r="CB360" i="5"/>
  <c r="CC360" i="5"/>
  <c r="CD360" i="5"/>
  <c r="CE360" i="5"/>
  <c r="CF360" i="5"/>
  <c r="CG360" i="5"/>
  <c r="CH360" i="5"/>
  <c r="CI360" i="5"/>
  <c r="CJ360" i="5"/>
  <c r="CK360" i="5"/>
  <c r="CL360" i="5"/>
  <c r="CM360" i="5"/>
  <c r="CN360" i="5"/>
  <c r="CO360" i="5"/>
  <c r="CP360" i="5"/>
  <c r="CQ360" i="5"/>
  <c r="CR360" i="5"/>
  <c r="CS360" i="5"/>
  <c r="CT360" i="5"/>
  <c r="CU360" i="5"/>
  <c r="CV360" i="5"/>
  <c r="E361" i="5"/>
  <c r="F361" i="5"/>
  <c r="G361" i="5"/>
  <c r="H361" i="5"/>
  <c r="I361" i="5"/>
  <c r="J361" i="5"/>
  <c r="K361" i="5"/>
  <c r="L361" i="5"/>
  <c r="M361" i="5"/>
  <c r="N361" i="5"/>
  <c r="O361" i="5"/>
  <c r="P361" i="5"/>
  <c r="Q361" i="5"/>
  <c r="R361" i="5"/>
  <c r="S361" i="5"/>
  <c r="T361" i="5"/>
  <c r="U361" i="5"/>
  <c r="V361" i="5"/>
  <c r="W361" i="5"/>
  <c r="X361" i="5"/>
  <c r="Y361" i="5"/>
  <c r="Z361" i="5"/>
  <c r="AA361" i="5"/>
  <c r="AB361" i="5"/>
  <c r="AC361" i="5"/>
  <c r="AD361" i="5"/>
  <c r="AE361" i="5"/>
  <c r="AF361" i="5"/>
  <c r="AG361" i="5"/>
  <c r="AH361" i="5"/>
  <c r="AI361" i="5"/>
  <c r="AJ361" i="5"/>
  <c r="AK361" i="5"/>
  <c r="AL361" i="5"/>
  <c r="AM361" i="5"/>
  <c r="AN361" i="5"/>
  <c r="AO361" i="5"/>
  <c r="AP361" i="5"/>
  <c r="AQ361" i="5"/>
  <c r="AR361" i="5"/>
  <c r="AS361" i="5"/>
  <c r="AT361" i="5"/>
  <c r="AU361" i="5"/>
  <c r="AV361" i="5"/>
  <c r="AW361" i="5"/>
  <c r="AX361" i="5"/>
  <c r="AY361" i="5"/>
  <c r="AZ361" i="5"/>
  <c r="BA361" i="5"/>
  <c r="BB361" i="5"/>
  <c r="BC361" i="5"/>
  <c r="BD361" i="5"/>
  <c r="BE361" i="5"/>
  <c r="BF361" i="5"/>
  <c r="BG361" i="5"/>
  <c r="BH361" i="5"/>
  <c r="BI361" i="5"/>
  <c r="BJ361" i="5"/>
  <c r="BK361" i="5"/>
  <c r="BL361" i="5"/>
  <c r="BM361" i="5"/>
  <c r="BN361" i="5"/>
  <c r="BO361" i="5"/>
  <c r="BP361" i="5"/>
  <c r="BQ361" i="5"/>
  <c r="BR361" i="5"/>
  <c r="BS361" i="5"/>
  <c r="BT361" i="5"/>
  <c r="BU361" i="5"/>
  <c r="BV361" i="5"/>
  <c r="BW361" i="5"/>
  <c r="BX361" i="5"/>
  <c r="BY361" i="5"/>
  <c r="BZ361" i="5"/>
  <c r="CA361" i="5"/>
  <c r="CB361" i="5"/>
  <c r="CC361" i="5"/>
  <c r="CD361" i="5"/>
  <c r="CE361" i="5"/>
  <c r="CF361" i="5"/>
  <c r="CG361" i="5"/>
  <c r="CH361" i="5"/>
  <c r="CI361" i="5"/>
  <c r="CJ361" i="5"/>
  <c r="CK361" i="5"/>
  <c r="CL361" i="5"/>
  <c r="CM361" i="5"/>
  <c r="CN361" i="5"/>
  <c r="CO361" i="5"/>
  <c r="CP361" i="5"/>
  <c r="CQ361" i="5"/>
  <c r="CR361" i="5"/>
  <c r="CS361" i="5"/>
  <c r="CT361" i="5"/>
  <c r="CU361" i="5"/>
  <c r="CV361" i="5"/>
  <c r="E362" i="5"/>
  <c r="F362" i="5"/>
  <c r="G362" i="5"/>
  <c r="H362" i="5"/>
  <c r="I362" i="5"/>
  <c r="J362" i="5"/>
  <c r="K362" i="5"/>
  <c r="L362" i="5"/>
  <c r="M362" i="5"/>
  <c r="N362" i="5"/>
  <c r="O362" i="5"/>
  <c r="P362" i="5"/>
  <c r="Q362" i="5"/>
  <c r="R362" i="5"/>
  <c r="S362" i="5"/>
  <c r="T362" i="5"/>
  <c r="U362" i="5"/>
  <c r="V362" i="5"/>
  <c r="W362" i="5"/>
  <c r="X362" i="5"/>
  <c r="Y362" i="5"/>
  <c r="Z362" i="5"/>
  <c r="AA362" i="5"/>
  <c r="AB362" i="5"/>
  <c r="AC362" i="5"/>
  <c r="AD362" i="5"/>
  <c r="AE362" i="5"/>
  <c r="AF362" i="5"/>
  <c r="AG362" i="5"/>
  <c r="AH362" i="5"/>
  <c r="AI362" i="5"/>
  <c r="AJ362" i="5"/>
  <c r="AK362" i="5"/>
  <c r="AL362" i="5"/>
  <c r="AM362" i="5"/>
  <c r="AN362" i="5"/>
  <c r="AO362" i="5"/>
  <c r="AP362" i="5"/>
  <c r="AQ362" i="5"/>
  <c r="AR362" i="5"/>
  <c r="AS362" i="5"/>
  <c r="AT362" i="5"/>
  <c r="AU362" i="5"/>
  <c r="AV362" i="5"/>
  <c r="AW362" i="5"/>
  <c r="AX362" i="5"/>
  <c r="AY362" i="5"/>
  <c r="AZ362" i="5"/>
  <c r="BA362" i="5"/>
  <c r="BB362" i="5"/>
  <c r="BC362" i="5"/>
  <c r="BD362" i="5"/>
  <c r="BE362" i="5"/>
  <c r="BF362" i="5"/>
  <c r="BG362" i="5"/>
  <c r="BH362" i="5"/>
  <c r="BI362" i="5"/>
  <c r="BJ362" i="5"/>
  <c r="BK362" i="5"/>
  <c r="BL362" i="5"/>
  <c r="BM362" i="5"/>
  <c r="BN362" i="5"/>
  <c r="BO362" i="5"/>
  <c r="BP362" i="5"/>
  <c r="BQ362" i="5"/>
  <c r="BR362" i="5"/>
  <c r="BS362" i="5"/>
  <c r="BT362" i="5"/>
  <c r="BU362" i="5"/>
  <c r="BV362" i="5"/>
  <c r="BW362" i="5"/>
  <c r="BX362" i="5"/>
  <c r="BY362" i="5"/>
  <c r="BZ362" i="5"/>
  <c r="CA362" i="5"/>
  <c r="CB362" i="5"/>
  <c r="CC362" i="5"/>
  <c r="CD362" i="5"/>
  <c r="CE362" i="5"/>
  <c r="CF362" i="5"/>
  <c r="CG362" i="5"/>
  <c r="CH362" i="5"/>
  <c r="CI362" i="5"/>
  <c r="CJ362" i="5"/>
  <c r="CK362" i="5"/>
  <c r="CL362" i="5"/>
  <c r="CM362" i="5"/>
  <c r="CN362" i="5"/>
  <c r="CO362" i="5"/>
  <c r="CP362" i="5"/>
  <c r="CQ362" i="5"/>
  <c r="CR362" i="5"/>
  <c r="CS362" i="5"/>
  <c r="CT362" i="5"/>
  <c r="CU362" i="5"/>
  <c r="CV362" i="5"/>
  <c r="E363" i="5"/>
  <c r="F363" i="5"/>
  <c r="G363" i="5"/>
  <c r="H363" i="5"/>
  <c r="I363" i="5"/>
  <c r="J363" i="5"/>
  <c r="K363" i="5"/>
  <c r="L363" i="5"/>
  <c r="M363" i="5"/>
  <c r="N363" i="5"/>
  <c r="O363" i="5"/>
  <c r="P363" i="5"/>
  <c r="Q363" i="5"/>
  <c r="R363" i="5"/>
  <c r="S363" i="5"/>
  <c r="T363" i="5"/>
  <c r="U363" i="5"/>
  <c r="V363" i="5"/>
  <c r="W363" i="5"/>
  <c r="X363" i="5"/>
  <c r="Y363" i="5"/>
  <c r="Z363" i="5"/>
  <c r="AA363" i="5"/>
  <c r="AB363" i="5"/>
  <c r="AC363" i="5"/>
  <c r="AD363" i="5"/>
  <c r="AE363" i="5"/>
  <c r="AF363" i="5"/>
  <c r="AG363" i="5"/>
  <c r="AH363" i="5"/>
  <c r="AI363" i="5"/>
  <c r="AJ363" i="5"/>
  <c r="AK363" i="5"/>
  <c r="AL363" i="5"/>
  <c r="AM363" i="5"/>
  <c r="AN363" i="5"/>
  <c r="AO363" i="5"/>
  <c r="AP363" i="5"/>
  <c r="AQ363" i="5"/>
  <c r="AR363" i="5"/>
  <c r="AS363" i="5"/>
  <c r="AT363" i="5"/>
  <c r="AU363" i="5"/>
  <c r="AV363" i="5"/>
  <c r="AW363" i="5"/>
  <c r="AX363" i="5"/>
  <c r="AY363" i="5"/>
  <c r="AZ363" i="5"/>
  <c r="BA363" i="5"/>
  <c r="BB363" i="5"/>
  <c r="BC363" i="5"/>
  <c r="BD363" i="5"/>
  <c r="BE363" i="5"/>
  <c r="BF363" i="5"/>
  <c r="BG363" i="5"/>
  <c r="BH363" i="5"/>
  <c r="BI363" i="5"/>
  <c r="BJ363" i="5"/>
  <c r="BK363" i="5"/>
  <c r="BL363" i="5"/>
  <c r="BM363" i="5"/>
  <c r="BN363" i="5"/>
  <c r="BO363" i="5"/>
  <c r="BP363" i="5"/>
  <c r="BQ363" i="5"/>
  <c r="BR363" i="5"/>
  <c r="BS363" i="5"/>
  <c r="BT363" i="5"/>
  <c r="BU363" i="5"/>
  <c r="BV363" i="5"/>
  <c r="BW363" i="5"/>
  <c r="BX363" i="5"/>
  <c r="BY363" i="5"/>
  <c r="BZ363" i="5"/>
  <c r="CA363" i="5"/>
  <c r="CB363" i="5"/>
  <c r="CC363" i="5"/>
  <c r="CD363" i="5"/>
  <c r="CE363" i="5"/>
  <c r="CF363" i="5"/>
  <c r="CG363" i="5"/>
  <c r="CH363" i="5"/>
  <c r="CI363" i="5"/>
  <c r="CJ363" i="5"/>
  <c r="CK363" i="5"/>
  <c r="CL363" i="5"/>
  <c r="CM363" i="5"/>
  <c r="CN363" i="5"/>
  <c r="CO363" i="5"/>
  <c r="CP363" i="5"/>
  <c r="CQ363" i="5"/>
  <c r="CR363" i="5"/>
  <c r="CS363" i="5"/>
  <c r="CT363" i="5"/>
  <c r="CU363" i="5"/>
  <c r="CV363" i="5"/>
  <c r="E364" i="5"/>
  <c r="F364" i="5"/>
  <c r="G364" i="5"/>
  <c r="H364" i="5"/>
  <c r="I364" i="5"/>
  <c r="J364" i="5"/>
  <c r="K364" i="5"/>
  <c r="L364" i="5"/>
  <c r="M364" i="5"/>
  <c r="N364" i="5"/>
  <c r="O364" i="5"/>
  <c r="P364" i="5"/>
  <c r="Q364" i="5"/>
  <c r="R364" i="5"/>
  <c r="S364" i="5"/>
  <c r="T364" i="5"/>
  <c r="U364" i="5"/>
  <c r="V364" i="5"/>
  <c r="W364" i="5"/>
  <c r="X364" i="5"/>
  <c r="Y364" i="5"/>
  <c r="Z364" i="5"/>
  <c r="AA364" i="5"/>
  <c r="AB364" i="5"/>
  <c r="AC364" i="5"/>
  <c r="AD364" i="5"/>
  <c r="AE364" i="5"/>
  <c r="AF364" i="5"/>
  <c r="AG364" i="5"/>
  <c r="AH364" i="5"/>
  <c r="AI364" i="5"/>
  <c r="AJ364" i="5"/>
  <c r="AK364" i="5"/>
  <c r="AL364" i="5"/>
  <c r="AM364" i="5"/>
  <c r="AN364" i="5"/>
  <c r="AO364" i="5"/>
  <c r="AP364" i="5"/>
  <c r="AQ364" i="5"/>
  <c r="AR364" i="5"/>
  <c r="AS364" i="5"/>
  <c r="AT364" i="5"/>
  <c r="AU364" i="5"/>
  <c r="AV364" i="5"/>
  <c r="AW364" i="5"/>
  <c r="AX364" i="5"/>
  <c r="AY364" i="5"/>
  <c r="AZ364" i="5"/>
  <c r="BA364" i="5"/>
  <c r="BB364" i="5"/>
  <c r="BC364" i="5"/>
  <c r="BD364" i="5"/>
  <c r="BE364" i="5"/>
  <c r="BF364" i="5"/>
  <c r="BG364" i="5"/>
  <c r="BH364" i="5"/>
  <c r="BI364" i="5"/>
  <c r="BJ364" i="5"/>
  <c r="BK364" i="5"/>
  <c r="BL364" i="5"/>
  <c r="BM364" i="5"/>
  <c r="BN364" i="5"/>
  <c r="BO364" i="5"/>
  <c r="BP364" i="5"/>
  <c r="BQ364" i="5"/>
  <c r="BR364" i="5"/>
  <c r="BS364" i="5"/>
  <c r="BT364" i="5"/>
  <c r="BU364" i="5"/>
  <c r="BV364" i="5"/>
  <c r="BW364" i="5"/>
  <c r="BX364" i="5"/>
  <c r="BY364" i="5"/>
  <c r="BZ364" i="5"/>
  <c r="CA364" i="5"/>
  <c r="CB364" i="5"/>
  <c r="CC364" i="5"/>
  <c r="CD364" i="5"/>
  <c r="CE364" i="5"/>
  <c r="CF364" i="5"/>
  <c r="CG364" i="5"/>
  <c r="CH364" i="5"/>
  <c r="CI364" i="5"/>
  <c r="CJ364" i="5"/>
  <c r="CK364" i="5"/>
  <c r="CL364" i="5"/>
  <c r="CM364" i="5"/>
  <c r="CN364" i="5"/>
  <c r="CO364" i="5"/>
  <c r="CP364" i="5"/>
  <c r="CQ364" i="5"/>
  <c r="CR364" i="5"/>
  <c r="CS364" i="5"/>
  <c r="CT364" i="5"/>
  <c r="CU364" i="5"/>
  <c r="CV364" i="5"/>
  <c r="E365" i="5"/>
  <c r="F365" i="5"/>
  <c r="G365" i="5"/>
  <c r="H365" i="5"/>
  <c r="I365" i="5"/>
  <c r="J365" i="5"/>
  <c r="K365" i="5"/>
  <c r="L365" i="5"/>
  <c r="M365" i="5"/>
  <c r="N365" i="5"/>
  <c r="O365" i="5"/>
  <c r="P365" i="5"/>
  <c r="Q365" i="5"/>
  <c r="R365" i="5"/>
  <c r="S365" i="5"/>
  <c r="T365" i="5"/>
  <c r="U365" i="5"/>
  <c r="V365" i="5"/>
  <c r="W365" i="5"/>
  <c r="X365" i="5"/>
  <c r="Y365" i="5"/>
  <c r="Z365" i="5"/>
  <c r="AA365" i="5"/>
  <c r="AB365" i="5"/>
  <c r="AC365" i="5"/>
  <c r="AD365" i="5"/>
  <c r="AE365" i="5"/>
  <c r="AF365" i="5"/>
  <c r="AG365" i="5"/>
  <c r="AH365" i="5"/>
  <c r="AI365" i="5"/>
  <c r="AJ365" i="5"/>
  <c r="AK365" i="5"/>
  <c r="AL365" i="5"/>
  <c r="AM365" i="5"/>
  <c r="AN365" i="5"/>
  <c r="AO365" i="5"/>
  <c r="AP365" i="5"/>
  <c r="AQ365" i="5"/>
  <c r="AR365" i="5"/>
  <c r="AS365" i="5"/>
  <c r="AT365" i="5"/>
  <c r="AU365" i="5"/>
  <c r="AV365" i="5"/>
  <c r="AW365" i="5"/>
  <c r="AX365" i="5"/>
  <c r="AY365" i="5"/>
  <c r="AZ365" i="5"/>
  <c r="BA365" i="5"/>
  <c r="BB365" i="5"/>
  <c r="BC365" i="5"/>
  <c r="BD365" i="5"/>
  <c r="BE365" i="5"/>
  <c r="BF365" i="5"/>
  <c r="BG365" i="5"/>
  <c r="BH365" i="5"/>
  <c r="BI365" i="5"/>
  <c r="BJ365" i="5"/>
  <c r="BK365" i="5"/>
  <c r="BL365" i="5"/>
  <c r="BM365" i="5"/>
  <c r="BN365" i="5"/>
  <c r="BO365" i="5"/>
  <c r="BP365" i="5"/>
  <c r="BQ365" i="5"/>
  <c r="BR365" i="5"/>
  <c r="BS365" i="5"/>
  <c r="BT365" i="5"/>
  <c r="BU365" i="5"/>
  <c r="BV365" i="5"/>
  <c r="BW365" i="5"/>
  <c r="BX365" i="5"/>
  <c r="BY365" i="5"/>
  <c r="BZ365" i="5"/>
  <c r="CA365" i="5"/>
  <c r="CB365" i="5"/>
  <c r="CC365" i="5"/>
  <c r="CD365" i="5"/>
  <c r="CE365" i="5"/>
  <c r="CF365" i="5"/>
  <c r="CG365" i="5"/>
  <c r="CH365" i="5"/>
  <c r="CI365" i="5"/>
  <c r="CJ365" i="5"/>
  <c r="CK365" i="5"/>
  <c r="CL365" i="5"/>
  <c r="CM365" i="5"/>
  <c r="CN365" i="5"/>
  <c r="CO365" i="5"/>
  <c r="CP365" i="5"/>
  <c r="CQ365" i="5"/>
  <c r="CR365" i="5"/>
  <c r="CS365" i="5"/>
  <c r="CT365" i="5"/>
  <c r="CU365" i="5"/>
  <c r="CV365" i="5"/>
  <c r="E366" i="5"/>
  <c r="F366" i="5"/>
  <c r="G366" i="5"/>
  <c r="H366" i="5"/>
  <c r="I366" i="5"/>
  <c r="J366" i="5"/>
  <c r="K366" i="5"/>
  <c r="L366" i="5"/>
  <c r="M366" i="5"/>
  <c r="N366" i="5"/>
  <c r="O366" i="5"/>
  <c r="P366" i="5"/>
  <c r="Q366" i="5"/>
  <c r="R366" i="5"/>
  <c r="S366" i="5"/>
  <c r="T366" i="5"/>
  <c r="U366" i="5"/>
  <c r="V366" i="5"/>
  <c r="W366" i="5"/>
  <c r="X366" i="5"/>
  <c r="Y366" i="5"/>
  <c r="Z366" i="5"/>
  <c r="AA366" i="5"/>
  <c r="AB366" i="5"/>
  <c r="AC366" i="5"/>
  <c r="AD366" i="5"/>
  <c r="AE366" i="5"/>
  <c r="AF366" i="5"/>
  <c r="AG366" i="5"/>
  <c r="AH366" i="5"/>
  <c r="AI366" i="5"/>
  <c r="AJ366" i="5"/>
  <c r="AK366" i="5"/>
  <c r="AL366" i="5"/>
  <c r="AM366" i="5"/>
  <c r="AN366" i="5"/>
  <c r="AO366" i="5"/>
  <c r="AP366" i="5"/>
  <c r="AQ366" i="5"/>
  <c r="AR366" i="5"/>
  <c r="AS366" i="5"/>
  <c r="AT366" i="5"/>
  <c r="AU366" i="5"/>
  <c r="AV366" i="5"/>
  <c r="AW366" i="5"/>
  <c r="AX366" i="5"/>
  <c r="AY366" i="5"/>
  <c r="AZ366" i="5"/>
  <c r="BA366" i="5"/>
  <c r="BB366" i="5"/>
  <c r="BC366" i="5"/>
  <c r="BD366" i="5"/>
  <c r="BE366" i="5"/>
  <c r="BF366" i="5"/>
  <c r="BG366" i="5"/>
  <c r="BH366" i="5"/>
  <c r="BI366" i="5"/>
  <c r="BJ366" i="5"/>
  <c r="BK366" i="5"/>
  <c r="BL366" i="5"/>
  <c r="BM366" i="5"/>
  <c r="BN366" i="5"/>
  <c r="BO366" i="5"/>
  <c r="BP366" i="5"/>
  <c r="BQ366" i="5"/>
  <c r="BR366" i="5"/>
  <c r="BS366" i="5"/>
  <c r="BT366" i="5"/>
  <c r="BU366" i="5"/>
  <c r="BV366" i="5"/>
  <c r="BW366" i="5"/>
  <c r="BX366" i="5"/>
  <c r="BY366" i="5"/>
  <c r="BZ366" i="5"/>
  <c r="CA366" i="5"/>
  <c r="CB366" i="5"/>
  <c r="CC366" i="5"/>
  <c r="CD366" i="5"/>
  <c r="CE366" i="5"/>
  <c r="CF366" i="5"/>
  <c r="CG366" i="5"/>
  <c r="CH366" i="5"/>
  <c r="CI366" i="5"/>
  <c r="CJ366" i="5"/>
  <c r="CK366" i="5"/>
  <c r="CL366" i="5"/>
  <c r="CM366" i="5"/>
  <c r="CN366" i="5"/>
  <c r="CO366" i="5"/>
  <c r="CP366" i="5"/>
  <c r="CQ366" i="5"/>
  <c r="CR366" i="5"/>
  <c r="CS366" i="5"/>
  <c r="CT366" i="5"/>
  <c r="CU366" i="5"/>
  <c r="CV366" i="5"/>
  <c r="E367" i="5"/>
  <c r="F367" i="5"/>
  <c r="G367" i="5"/>
  <c r="H367" i="5"/>
  <c r="I367" i="5"/>
  <c r="J367" i="5"/>
  <c r="K367" i="5"/>
  <c r="L367" i="5"/>
  <c r="M367" i="5"/>
  <c r="N367" i="5"/>
  <c r="O367" i="5"/>
  <c r="P367" i="5"/>
  <c r="Q367" i="5"/>
  <c r="R367" i="5"/>
  <c r="S367" i="5"/>
  <c r="T367" i="5"/>
  <c r="U367" i="5"/>
  <c r="V367" i="5"/>
  <c r="W367" i="5"/>
  <c r="X367" i="5"/>
  <c r="Y367" i="5"/>
  <c r="Z367" i="5"/>
  <c r="AA367" i="5"/>
  <c r="AB367" i="5"/>
  <c r="AC367" i="5"/>
  <c r="AD367" i="5"/>
  <c r="AE367" i="5"/>
  <c r="AF367" i="5"/>
  <c r="AG367" i="5"/>
  <c r="AH367" i="5"/>
  <c r="AI367" i="5"/>
  <c r="AJ367" i="5"/>
  <c r="AK367" i="5"/>
  <c r="AL367" i="5"/>
  <c r="AM367" i="5"/>
  <c r="AN367" i="5"/>
  <c r="AO367" i="5"/>
  <c r="AP367" i="5"/>
  <c r="AQ367" i="5"/>
  <c r="AR367" i="5"/>
  <c r="AS367" i="5"/>
  <c r="AT367" i="5"/>
  <c r="AU367" i="5"/>
  <c r="AV367" i="5"/>
  <c r="AW367" i="5"/>
  <c r="AX367" i="5"/>
  <c r="AY367" i="5"/>
  <c r="AZ367" i="5"/>
  <c r="BA367" i="5"/>
  <c r="BB367" i="5"/>
  <c r="BC367" i="5"/>
  <c r="BD367" i="5"/>
  <c r="BE367" i="5"/>
  <c r="BF367" i="5"/>
  <c r="BG367" i="5"/>
  <c r="BH367" i="5"/>
  <c r="BI367" i="5"/>
  <c r="BJ367" i="5"/>
  <c r="BK367" i="5"/>
  <c r="BL367" i="5"/>
  <c r="BM367" i="5"/>
  <c r="BN367" i="5"/>
  <c r="BO367" i="5"/>
  <c r="BP367" i="5"/>
  <c r="BQ367" i="5"/>
  <c r="BR367" i="5"/>
  <c r="BS367" i="5"/>
  <c r="BT367" i="5"/>
  <c r="BU367" i="5"/>
  <c r="BV367" i="5"/>
  <c r="BW367" i="5"/>
  <c r="BX367" i="5"/>
  <c r="BY367" i="5"/>
  <c r="BZ367" i="5"/>
  <c r="CA367" i="5"/>
  <c r="CB367" i="5"/>
  <c r="CC367" i="5"/>
  <c r="CD367" i="5"/>
  <c r="CE367" i="5"/>
  <c r="CF367" i="5"/>
  <c r="CG367" i="5"/>
  <c r="CH367" i="5"/>
  <c r="CI367" i="5"/>
  <c r="CJ367" i="5"/>
  <c r="CK367" i="5"/>
  <c r="CL367" i="5"/>
  <c r="CM367" i="5"/>
  <c r="CN367" i="5"/>
  <c r="CO367" i="5"/>
  <c r="CP367" i="5"/>
  <c r="CQ367" i="5"/>
  <c r="CR367" i="5"/>
  <c r="CS367" i="5"/>
  <c r="CT367" i="5"/>
  <c r="CU367" i="5"/>
  <c r="CV367" i="5"/>
  <c r="E368" i="5"/>
  <c r="F368" i="5"/>
  <c r="G368" i="5"/>
  <c r="H368" i="5"/>
  <c r="I368" i="5"/>
  <c r="J368" i="5"/>
  <c r="K368" i="5"/>
  <c r="L368" i="5"/>
  <c r="M368" i="5"/>
  <c r="N368" i="5"/>
  <c r="O368" i="5"/>
  <c r="P368" i="5"/>
  <c r="Q368" i="5"/>
  <c r="R368" i="5"/>
  <c r="S368" i="5"/>
  <c r="T368" i="5"/>
  <c r="U368" i="5"/>
  <c r="V368" i="5"/>
  <c r="W368" i="5"/>
  <c r="X368" i="5"/>
  <c r="Y368" i="5"/>
  <c r="Z368" i="5"/>
  <c r="AA368" i="5"/>
  <c r="AB368" i="5"/>
  <c r="AC368" i="5"/>
  <c r="AD368" i="5"/>
  <c r="AE368" i="5"/>
  <c r="AF368" i="5"/>
  <c r="AG368" i="5"/>
  <c r="AH368" i="5"/>
  <c r="AI368" i="5"/>
  <c r="AJ368" i="5"/>
  <c r="AK368" i="5"/>
  <c r="AL368" i="5"/>
  <c r="AM368" i="5"/>
  <c r="AN368" i="5"/>
  <c r="AO368" i="5"/>
  <c r="AP368" i="5"/>
  <c r="AQ368" i="5"/>
  <c r="AR368" i="5"/>
  <c r="AS368" i="5"/>
  <c r="AT368" i="5"/>
  <c r="AU368" i="5"/>
  <c r="AV368" i="5"/>
  <c r="AW368" i="5"/>
  <c r="AX368" i="5"/>
  <c r="AY368" i="5"/>
  <c r="AZ368" i="5"/>
  <c r="BA368" i="5"/>
  <c r="BB368" i="5"/>
  <c r="BC368" i="5"/>
  <c r="BD368" i="5"/>
  <c r="BE368" i="5"/>
  <c r="BF368" i="5"/>
  <c r="BG368" i="5"/>
  <c r="BH368" i="5"/>
  <c r="BI368" i="5"/>
  <c r="BJ368" i="5"/>
  <c r="BK368" i="5"/>
  <c r="BL368" i="5"/>
  <c r="BM368" i="5"/>
  <c r="BN368" i="5"/>
  <c r="BO368" i="5"/>
  <c r="BP368" i="5"/>
  <c r="BQ368" i="5"/>
  <c r="BR368" i="5"/>
  <c r="BS368" i="5"/>
  <c r="BT368" i="5"/>
  <c r="BU368" i="5"/>
  <c r="BV368" i="5"/>
  <c r="BW368" i="5"/>
  <c r="BX368" i="5"/>
  <c r="BY368" i="5"/>
  <c r="BZ368" i="5"/>
  <c r="CA368" i="5"/>
  <c r="CB368" i="5"/>
  <c r="CC368" i="5"/>
  <c r="CD368" i="5"/>
  <c r="CE368" i="5"/>
  <c r="CF368" i="5"/>
  <c r="CG368" i="5"/>
  <c r="CH368" i="5"/>
  <c r="CI368" i="5"/>
  <c r="CJ368" i="5"/>
  <c r="CK368" i="5"/>
  <c r="CL368" i="5"/>
  <c r="CM368" i="5"/>
  <c r="CN368" i="5"/>
  <c r="CO368" i="5"/>
  <c r="CP368" i="5"/>
  <c r="CQ368" i="5"/>
  <c r="CR368" i="5"/>
  <c r="CS368" i="5"/>
  <c r="CT368" i="5"/>
  <c r="CU368" i="5"/>
  <c r="CV368" i="5"/>
  <c r="E369" i="5"/>
  <c r="F369" i="5"/>
  <c r="G369" i="5"/>
  <c r="H369" i="5"/>
  <c r="I369" i="5"/>
  <c r="J369" i="5"/>
  <c r="K369" i="5"/>
  <c r="L369" i="5"/>
  <c r="M369" i="5"/>
  <c r="N369" i="5"/>
  <c r="O369" i="5"/>
  <c r="P369" i="5"/>
  <c r="Q369" i="5"/>
  <c r="R369" i="5"/>
  <c r="S369" i="5"/>
  <c r="T369" i="5"/>
  <c r="U369" i="5"/>
  <c r="V369" i="5"/>
  <c r="W369" i="5"/>
  <c r="X369" i="5"/>
  <c r="Y369" i="5"/>
  <c r="Z369" i="5"/>
  <c r="AA369" i="5"/>
  <c r="AB369" i="5"/>
  <c r="AC369" i="5"/>
  <c r="AD369" i="5"/>
  <c r="AE369" i="5"/>
  <c r="AF369" i="5"/>
  <c r="AG369" i="5"/>
  <c r="AH369" i="5"/>
  <c r="AI369" i="5"/>
  <c r="AJ369" i="5"/>
  <c r="AK369" i="5"/>
  <c r="AL369" i="5"/>
  <c r="AM369" i="5"/>
  <c r="AN369" i="5"/>
  <c r="AO369" i="5"/>
  <c r="AP369" i="5"/>
  <c r="AQ369" i="5"/>
  <c r="AR369" i="5"/>
  <c r="AS369" i="5"/>
  <c r="AT369" i="5"/>
  <c r="AU369" i="5"/>
  <c r="AV369" i="5"/>
  <c r="AW369" i="5"/>
  <c r="AX369" i="5"/>
  <c r="AY369" i="5"/>
  <c r="AZ369" i="5"/>
  <c r="BA369" i="5"/>
  <c r="BB369" i="5"/>
  <c r="BC369" i="5"/>
  <c r="BD369" i="5"/>
  <c r="BE369" i="5"/>
  <c r="BF369" i="5"/>
  <c r="BG369" i="5"/>
  <c r="BH369" i="5"/>
  <c r="BI369" i="5"/>
  <c r="BJ369" i="5"/>
  <c r="BK369" i="5"/>
  <c r="BL369" i="5"/>
  <c r="BM369" i="5"/>
  <c r="BN369" i="5"/>
  <c r="BO369" i="5"/>
  <c r="BP369" i="5"/>
  <c r="BQ369" i="5"/>
  <c r="BR369" i="5"/>
  <c r="BS369" i="5"/>
  <c r="BT369" i="5"/>
  <c r="BU369" i="5"/>
  <c r="BV369" i="5"/>
  <c r="BW369" i="5"/>
  <c r="BX369" i="5"/>
  <c r="BY369" i="5"/>
  <c r="BZ369" i="5"/>
  <c r="CA369" i="5"/>
  <c r="CB369" i="5"/>
  <c r="CC369" i="5"/>
  <c r="CD369" i="5"/>
  <c r="CE369" i="5"/>
  <c r="CF369" i="5"/>
  <c r="CG369" i="5"/>
  <c r="CH369" i="5"/>
  <c r="CI369" i="5"/>
  <c r="CJ369" i="5"/>
  <c r="CK369" i="5"/>
  <c r="CL369" i="5"/>
  <c r="CM369" i="5"/>
  <c r="CN369" i="5"/>
  <c r="CO369" i="5"/>
  <c r="CP369" i="5"/>
  <c r="CQ369" i="5"/>
  <c r="CR369" i="5"/>
  <c r="CS369" i="5"/>
  <c r="CT369" i="5"/>
  <c r="CU369" i="5"/>
  <c r="CV369" i="5"/>
  <c r="E370" i="5"/>
  <c r="F370" i="5"/>
  <c r="G370" i="5"/>
  <c r="H370" i="5"/>
  <c r="I370" i="5"/>
  <c r="J370" i="5"/>
  <c r="K370" i="5"/>
  <c r="L370" i="5"/>
  <c r="M370" i="5"/>
  <c r="N370" i="5"/>
  <c r="O370" i="5"/>
  <c r="P370" i="5"/>
  <c r="Q370" i="5"/>
  <c r="R370" i="5"/>
  <c r="S370" i="5"/>
  <c r="T370" i="5"/>
  <c r="U370" i="5"/>
  <c r="V370" i="5"/>
  <c r="W370" i="5"/>
  <c r="X370" i="5"/>
  <c r="Y370" i="5"/>
  <c r="Z370" i="5"/>
  <c r="AA370" i="5"/>
  <c r="AB370" i="5"/>
  <c r="AC370" i="5"/>
  <c r="AD370" i="5"/>
  <c r="AE370" i="5"/>
  <c r="AF370" i="5"/>
  <c r="AG370" i="5"/>
  <c r="AH370" i="5"/>
  <c r="AI370" i="5"/>
  <c r="AJ370" i="5"/>
  <c r="AK370" i="5"/>
  <c r="AL370" i="5"/>
  <c r="AM370" i="5"/>
  <c r="AN370" i="5"/>
  <c r="AO370" i="5"/>
  <c r="AP370" i="5"/>
  <c r="AQ370" i="5"/>
  <c r="AR370" i="5"/>
  <c r="AS370" i="5"/>
  <c r="AT370" i="5"/>
  <c r="AU370" i="5"/>
  <c r="AV370" i="5"/>
  <c r="AW370" i="5"/>
  <c r="AX370" i="5"/>
  <c r="AY370" i="5"/>
  <c r="AZ370" i="5"/>
  <c r="BA370" i="5"/>
  <c r="BB370" i="5"/>
  <c r="BC370" i="5"/>
  <c r="BD370" i="5"/>
  <c r="BE370" i="5"/>
  <c r="BF370" i="5"/>
  <c r="BG370" i="5"/>
  <c r="BH370" i="5"/>
  <c r="BI370" i="5"/>
  <c r="BJ370" i="5"/>
  <c r="BK370" i="5"/>
  <c r="BL370" i="5"/>
  <c r="BM370" i="5"/>
  <c r="BN370" i="5"/>
  <c r="BO370" i="5"/>
  <c r="BP370" i="5"/>
  <c r="BQ370" i="5"/>
  <c r="BR370" i="5"/>
  <c r="BS370" i="5"/>
  <c r="BT370" i="5"/>
  <c r="BU370" i="5"/>
  <c r="BV370" i="5"/>
  <c r="BW370" i="5"/>
  <c r="BX370" i="5"/>
  <c r="BY370" i="5"/>
  <c r="BZ370" i="5"/>
  <c r="CA370" i="5"/>
  <c r="CB370" i="5"/>
  <c r="CC370" i="5"/>
  <c r="CD370" i="5"/>
  <c r="CE370" i="5"/>
  <c r="CF370" i="5"/>
  <c r="CG370" i="5"/>
  <c r="CH370" i="5"/>
  <c r="CI370" i="5"/>
  <c r="CJ370" i="5"/>
  <c r="CK370" i="5"/>
  <c r="CL370" i="5"/>
  <c r="CM370" i="5"/>
  <c r="CN370" i="5"/>
  <c r="CO370" i="5"/>
  <c r="CP370" i="5"/>
  <c r="CQ370" i="5"/>
  <c r="CR370" i="5"/>
  <c r="CS370" i="5"/>
  <c r="CT370" i="5"/>
  <c r="CU370" i="5"/>
  <c r="CV370" i="5"/>
  <c r="E371" i="5"/>
  <c r="F371" i="5"/>
  <c r="G371" i="5"/>
  <c r="H371" i="5"/>
  <c r="I371" i="5"/>
  <c r="J371" i="5"/>
  <c r="K371" i="5"/>
  <c r="L371" i="5"/>
  <c r="M371" i="5"/>
  <c r="N371" i="5"/>
  <c r="O371" i="5"/>
  <c r="P371" i="5"/>
  <c r="Q371" i="5"/>
  <c r="R371" i="5"/>
  <c r="S371" i="5"/>
  <c r="T371" i="5"/>
  <c r="U371" i="5"/>
  <c r="V371" i="5"/>
  <c r="W371" i="5"/>
  <c r="X371" i="5"/>
  <c r="Y371" i="5"/>
  <c r="Z371" i="5"/>
  <c r="AA371" i="5"/>
  <c r="AB371" i="5"/>
  <c r="AC371" i="5"/>
  <c r="AD371" i="5"/>
  <c r="AE371" i="5"/>
  <c r="AF371" i="5"/>
  <c r="AG371" i="5"/>
  <c r="AH371" i="5"/>
  <c r="AI371" i="5"/>
  <c r="AJ371" i="5"/>
  <c r="AK371" i="5"/>
  <c r="AL371" i="5"/>
  <c r="AM371" i="5"/>
  <c r="AN371" i="5"/>
  <c r="AO371" i="5"/>
  <c r="AP371" i="5"/>
  <c r="AQ371" i="5"/>
  <c r="AR371" i="5"/>
  <c r="AS371" i="5"/>
  <c r="AT371" i="5"/>
  <c r="AU371" i="5"/>
  <c r="AV371" i="5"/>
  <c r="AW371" i="5"/>
  <c r="AX371" i="5"/>
  <c r="AY371" i="5"/>
  <c r="AZ371" i="5"/>
  <c r="BA371" i="5"/>
  <c r="BB371" i="5"/>
  <c r="BC371" i="5"/>
  <c r="BD371" i="5"/>
  <c r="BE371" i="5"/>
  <c r="BF371" i="5"/>
  <c r="BG371" i="5"/>
  <c r="BH371" i="5"/>
  <c r="BI371" i="5"/>
  <c r="BJ371" i="5"/>
  <c r="BK371" i="5"/>
  <c r="BL371" i="5"/>
  <c r="BM371" i="5"/>
  <c r="BN371" i="5"/>
  <c r="BO371" i="5"/>
  <c r="BP371" i="5"/>
  <c r="BQ371" i="5"/>
  <c r="BR371" i="5"/>
  <c r="BS371" i="5"/>
  <c r="BT371" i="5"/>
  <c r="BU371" i="5"/>
  <c r="BV371" i="5"/>
  <c r="BW371" i="5"/>
  <c r="BX371" i="5"/>
  <c r="BY371" i="5"/>
  <c r="BZ371" i="5"/>
  <c r="CA371" i="5"/>
  <c r="CB371" i="5"/>
  <c r="CC371" i="5"/>
  <c r="CD371" i="5"/>
  <c r="CE371" i="5"/>
  <c r="CF371" i="5"/>
  <c r="CG371" i="5"/>
  <c r="CH371" i="5"/>
  <c r="CI371" i="5"/>
  <c r="CJ371" i="5"/>
  <c r="CK371" i="5"/>
  <c r="CL371" i="5"/>
  <c r="CM371" i="5"/>
  <c r="CN371" i="5"/>
  <c r="CO371" i="5"/>
  <c r="CP371" i="5"/>
  <c r="CQ371" i="5"/>
  <c r="CR371" i="5"/>
  <c r="CS371" i="5"/>
  <c r="CT371" i="5"/>
  <c r="CU371" i="5"/>
  <c r="CV371" i="5"/>
  <c r="E372" i="5"/>
  <c r="F372" i="5"/>
  <c r="G372" i="5"/>
  <c r="H372" i="5"/>
  <c r="I372" i="5"/>
  <c r="J372" i="5"/>
  <c r="K372" i="5"/>
  <c r="L372" i="5"/>
  <c r="M372" i="5"/>
  <c r="N372" i="5"/>
  <c r="O372" i="5"/>
  <c r="P372" i="5"/>
  <c r="Q372" i="5"/>
  <c r="R372" i="5"/>
  <c r="S372" i="5"/>
  <c r="T372" i="5"/>
  <c r="U372" i="5"/>
  <c r="V372" i="5"/>
  <c r="W372" i="5"/>
  <c r="X372" i="5"/>
  <c r="Y372" i="5"/>
  <c r="Z372" i="5"/>
  <c r="AA372" i="5"/>
  <c r="AB372" i="5"/>
  <c r="AC372" i="5"/>
  <c r="AD372" i="5"/>
  <c r="AE372" i="5"/>
  <c r="AF372" i="5"/>
  <c r="AG372" i="5"/>
  <c r="AH372" i="5"/>
  <c r="AI372" i="5"/>
  <c r="AJ372" i="5"/>
  <c r="AK372" i="5"/>
  <c r="AL372" i="5"/>
  <c r="AM372" i="5"/>
  <c r="AN372" i="5"/>
  <c r="AO372" i="5"/>
  <c r="AP372" i="5"/>
  <c r="AQ372" i="5"/>
  <c r="AR372" i="5"/>
  <c r="AS372" i="5"/>
  <c r="AT372" i="5"/>
  <c r="AU372" i="5"/>
  <c r="AV372" i="5"/>
  <c r="AW372" i="5"/>
  <c r="AX372" i="5"/>
  <c r="AY372" i="5"/>
  <c r="AZ372" i="5"/>
  <c r="BA372" i="5"/>
  <c r="BB372" i="5"/>
  <c r="BC372" i="5"/>
  <c r="BD372" i="5"/>
  <c r="BE372" i="5"/>
  <c r="BF372" i="5"/>
  <c r="BG372" i="5"/>
  <c r="BH372" i="5"/>
  <c r="BI372" i="5"/>
  <c r="BJ372" i="5"/>
  <c r="BK372" i="5"/>
  <c r="BL372" i="5"/>
  <c r="BM372" i="5"/>
  <c r="BN372" i="5"/>
  <c r="BO372" i="5"/>
  <c r="BP372" i="5"/>
  <c r="BQ372" i="5"/>
  <c r="BR372" i="5"/>
  <c r="BS372" i="5"/>
  <c r="BT372" i="5"/>
  <c r="BU372" i="5"/>
  <c r="BV372" i="5"/>
  <c r="BW372" i="5"/>
  <c r="BX372" i="5"/>
  <c r="BY372" i="5"/>
  <c r="BZ372" i="5"/>
  <c r="CA372" i="5"/>
  <c r="CV372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BC65" i="5"/>
  <c r="BD65" i="5"/>
  <c r="BE65" i="5"/>
  <c r="BF65" i="5"/>
  <c r="BG65" i="5"/>
  <c r="BH65" i="5"/>
  <c r="BI65" i="5"/>
  <c r="BJ65" i="5"/>
  <c r="BK65" i="5"/>
  <c r="BL65" i="5"/>
  <c r="BM65" i="5"/>
  <c r="BN65" i="5"/>
  <c r="BO65" i="5"/>
  <c r="BP65" i="5"/>
  <c r="BQ65" i="5"/>
  <c r="BR65" i="5"/>
  <c r="BS65" i="5"/>
  <c r="BT65" i="5"/>
  <c r="BU65" i="5"/>
  <c r="BV65" i="5"/>
  <c r="BW65" i="5"/>
  <c r="BX65" i="5"/>
  <c r="BY65" i="5"/>
  <c r="BZ65" i="5"/>
  <c r="CA65" i="5"/>
  <c r="CB65" i="5"/>
  <c r="CC65" i="5"/>
  <c r="CD65" i="5"/>
  <c r="CE65" i="5"/>
  <c r="CF65" i="5"/>
  <c r="CG65" i="5"/>
  <c r="CH65" i="5"/>
  <c r="CI65" i="5"/>
  <c r="CJ65" i="5"/>
  <c r="CK65" i="5"/>
  <c r="CL65" i="5"/>
  <c r="CM65" i="5"/>
  <c r="CN65" i="5"/>
  <c r="CO65" i="5"/>
  <c r="CP65" i="5"/>
  <c r="CQ65" i="5"/>
  <c r="CR65" i="5"/>
  <c r="CS65" i="5"/>
  <c r="CT65" i="5"/>
  <c r="CU65" i="5"/>
  <c r="CV65" i="5"/>
  <c r="I18" i="11" l="1"/>
  <c r="L18" i="11"/>
  <c r="Z18" i="11" l="1"/>
  <c r="Z17" i="11"/>
  <c r="Z16" i="11"/>
  <c r="Z15" i="11"/>
  <c r="Z14" i="11"/>
  <c r="Z13" i="11"/>
  <c r="Z12" i="11"/>
  <c r="Z11" i="11"/>
  <c r="Z8" i="11"/>
  <c r="Z6" i="11"/>
  <c r="Z5" i="11"/>
  <c r="Z4" i="11"/>
  <c r="X12" i="11" l="1"/>
  <c r="X13" i="11"/>
  <c r="X14" i="11"/>
  <c r="X15" i="11"/>
  <c r="X16" i="11"/>
  <c r="X17" i="11"/>
  <c r="X18" i="11"/>
  <c r="AO21" i="12" l="1"/>
  <c r="AL21" i="12"/>
  <c r="Y21" i="12"/>
  <c r="L21" i="12"/>
  <c r="H21" i="12"/>
  <c r="AO20" i="12"/>
  <c r="AL20" i="12"/>
  <c r="Y20" i="12"/>
  <c r="L20" i="12"/>
  <c r="H20" i="12"/>
  <c r="AO19" i="12"/>
  <c r="AL19" i="12"/>
  <c r="Y19" i="12"/>
  <c r="L19" i="12"/>
  <c r="H19" i="12"/>
  <c r="AO17" i="12"/>
  <c r="AL17" i="12"/>
  <c r="Y17" i="12"/>
  <c r="L17" i="12"/>
  <c r="H17" i="12"/>
  <c r="AO16" i="12"/>
  <c r="AL16" i="12"/>
  <c r="Y16" i="12"/>
  <c r="L16" i="12"/>
  <c r="H16" i="12"/>
  <c r="AO15" i="12"/>
  <c r="AL15" i="12"/>
  <c r="Y15" i="12"/>
  <c r="L15" i="12"/>
  <c r="H15" i="12"/>
  <c r="AO14" i="12"/>
  <c r="AL14" i="12"/>
  <c r="Y14" i="12"/>
  <c r="L14" i="12"/>
  <c r="H14" i="12"/>
  <c r="AO13" i="12"/>
  <c r="AL13" i="12"/>
  <c r="Y13" i="12"/>
  <c r="L13" i="12"/>
  <c r="H13" i="12"/>
  <c r="AO12" i="12"/>
  <c r="AL12" i="12"/>
  <c r="Y12" i="12"/>
  <c r="L12" i="12"/>
  <c r="H12" i="12"/>
  <c r="AO11" i="12"/>
  <c r="AL11" i="12"/>
  <c r="Y11" i="12"/>
  <c r="L11" i="12"/>
  <c r="H11" i="12"/>
  <c r="AO10" i="12"/>
  <c r="AL10" i="12"/>
  <c r="L10" i="12"/>
  <c r="Y9" i="12"/>
  <c r="L9" i="12"/>
  <c r="AC18" i="11"/>
  <c r="B18" i="11"/>
  <c r="AQ17" i="11"/>
  <c r="AM17" i="11"/>
  <c r="AC17" i="11"/>
  <c r="L17" i="11"/>
  <c r="I17" i="11"/>
  <c r="F17" i="11"/>
  <c r="B17" i="11"/>
  <c r="AQ16" i="11"/>
  <c r="AM16" i="11"/>
  <c r="AC16" i="11"/>
  <c r="L16" i="11"/>
  <c r="I16" i="11"/>
  <c r="F16" i="11"/>
  <c r="B16" i="11"/>
  <c r="AQ15" i="11"/>
  <c r="AM15" i="11"/>
  <c r="AC15" i="11"/>
  <c r="L15" i="11"/>
  <c r="I15" i="11"/>
  <c r="F15" i="11"/>
  <c r="B15" i="11"/>
  <c r="AQ14" i="11"/>
  <c r="AM14" i="11"/>
  <c r="AC14" i="11"/>
  <c r="L14" i="11"/>
  <c r="I14" i="11"/>
  <c r="F14" i="11"/>
  <c r="B14" i="11"/>
  <c r="AQ13" i="11"/>
  <c r="AM13" i="11"/>
  <c r="AC13" i="11"/>
  <c r="L13" i="11"/>
  <c r="I13" i="11"/>
  <c r="F13" i="11"/>
  <c r="B13" i="11"/>
  <c r="AQ12" i="11"/>
  <c r="AM12" i="11"/>
  <c r="AC12" i="11"/>
  <c r="L12" i="11"/>
  <c r="I12" i="11"/>
  <c r="F12" i="11"/>
  <c r="B12" i="11"/>
  <c r="AQ11" i="11"/>
  <c r="AM11" i="11"/>
  <c r="AC11" i="11"/>
  <c r="X11" i="11"/>
  <c r="L11" i="11"/>
  <c r="I11" i="11"/>
  <c r="F11" i="11"/>
  <c r="B11" i="11"/>
  <c r="B10" i="11"/>
  <c r="AM9" i="11"/>
  <c r="B9" i="11"/>
  <c r="AQ8" i="11"/>
  <c r="AM8" i="11"/>
  <c r="AC8" i="11"/>
  <c r="X8" i="11"/>
  <c r="L8" i="11"/>
  <c r="I8" i="11"/>
  <c r="F8" i="11"/>
  <c r="B8" i="11"/>
  <c r="B7" i="11"/>
  <c r="AQ6" i="11"/>
  <c r="AM6" i="11"/>
  <c r="AC6" i="11"/>
  <c r="X6" i="11"/>
  <c r="L6" i="11"/>
  <c r="I6" i="11"/>
  <c r="F6" i="11"/>
  <c r="B6" i="11"/>
  <c r="AQ5" i="11"/>
  <c r="AM5" i="11"/>
  <c r="AC5" i="11"/>
  <c r="X5" i="11"/>
  <c r="L5" i="11"/>
  <c r="I5" i="11"/>
  <c r="F5" i="11"/>
  <c r="B5" i="11"/>
  <c r="AM4" i="11"/>
  <c r="X4" i="11"/>
  <c r="I4" i="11"/>
  <c r="F4" i="11"/>
  <c r="B4" i="11"/>
  <c r="BH373" i="9"/>
  <c r="BG373" i="9"/>
  <c r="Z373" i="10" s="1"/>
  <c r="BF373" i="9"/>
  <c r="Y373" i="10" s="1"/>
  <c r="BE373" i="9"/>
  <c r="BD373" i="9"/>
  <c r="BC373" i="9"/>
  <c r="BB373" i="9"/>
  <c r="BA373" i="9"/>
  <c r="W373" i="10" s="1"/>
  <c r="AZ373" i="9"/>
  <c r="AY373" i="9"/>
  <c r="V373" i="10" s="1"/>
  <c r="AX373" i="9"/>
  <c r="AW373" i="9"/>
  <c r="AV373" i="9"/>
  <c r="AU373" i="9"/>
  <c r="AT373" i="9"/>
  <c r="AS373" i="9"/>
  <c r="AR373" i="9"/>
  <c r="AQ373" i="9"/>
  <c r="AP373" i="9"/>
  <c r="AO373" i="9"/>
  <c r="AN373" i="9"/>
  <c r="AM373" i="9"/>
  <c r="AL373" i="9"/>
  <c r="AK373" i="9"/>
  <c r="AJ373" i="9"/>
  <c r="AI373" i="9"/>
  <c r="AH373" i="9"/>
  <c r="AG373" i="9"/>
  <c r="AF373" i="9"/>
  <c r="AE373" i="9"/>
  <c r="AD373" i="9"/>
  <c r="AC373" i="9"/>
  <c r="AB373" i="9"/>
  <c r="AA373" i="9"/>
  <c r="O373" i="10" s="1"/>
  <c r="Z373" i="9"/>
  <c r="M373" i="10" s="1"/>
  <c r="Y373" i="9"/>
  <c r="X373" i="9"/>
  <c r="W373" i="9"/>
  <c r="V373" i="9"/>
  <c r="U373" i="9"/>
  <c r="T373" i="9"/>
  <c r="S373" i="9"/>
  <c r="R373" i="9"/>
  <c r="Q373" i="9"/>
  <c r="P373" i="9"/>
  <c r="O373" i="9"/>
  <c r="N373" i="9"/>
  <c r="M373" i="9"/>
  <c r="L373" i="9"/>
  <c r="K373" i="9"/>
  <c r="J373" i="9"/>
  <c r="I373" i="9"/>
  <c r="H373" i="9"/>
  <c r="G373" i="9"/>
  <c r="F373" i="9"/>
  <c r="E373" i="9"/>
  <c r="BH372" i="9"/>
  <c r="BG372" i="9"/>
  <c r="Z372" i="10" s="1"/>
  <c r="BF372" i="9"/>
  <c r="Y372" i="10" s="1"/>
  <c r="BE372" i="9"/>
  <c r="BD372" i="9"/>
  <c r="BC372" i="9"/>
  <c r="BB372" i="9"/>
  <c r="BA372" i="9"/>
  <c r="W372" i="10" s="1"/>
  <c r="AZ372" i="9"/>
  <c r="AY372" i="9"/>
  <c r="V372" i="10" s="1"/>
  <c r="AX372" i="9"/>
  <c r="AW372" i="9"/>
  <c r="AV372" i="9"/>
  <c r="AU372" i="9"/>
  <c r="AT372" i="9"/>
  <c r="AS372" i="9"/>
  <c r="AR372" i="9"/>
  <c r="AQ372" i="9"/>
  <c r="AP372" i="9"/>
  <c r="AO372" i="9"/>
  <c r="AN372" i="9"/>
  <c r="AM372" i="9"/>
  <c r="AL372" i="9"/>
  <c r="AK372" i="9"/>
  <c r="AJ372" i="9"/>
  <c r="AI372" i="9"/>
  <c r="AH372" i="9"/>
  <c r="AG372" i="9"/>
  <c r="AF372" i="9"/>
  <c r="AE372" i="9"/>
  <c r="AD372" i="9"/>
  <c r="AC372" i="9"/>
  <c r="AB372" i="9"/>
  <c r="AA372" i="9"/>
  <c r="O372" i="10" s="1"/>
  <c r="Z372" i="9"/>
  <c r="M372" i="10" s="1"/>
  <c r="Y372" i="9"/>
  <c r="X372" i="9"/>
  <c r="W372" i="9"/>
  <c r="V372" i="9"/>
  <c r="U372" i="9"/>
  <c r="T372" i="9"/>
  <c r="S372" i="9"/>
  <c r="R372" i="9"/>
  <c r="Q372" i="9"/>
  <c r="P372" i="9"/>
  <c r="O372" i="9"/>
  <c r="N372" i="9"/>
  <c r="M372" i="9"/>
  <c r="L372" i="9"/>
  <c r="K372" i="9"/>
  <c r="J372" i="9"/>
  <c r="I372" i="9"/>
  <c r="H372" i="9"/>
  <c r="G372" i="9"/>
  <c r="F372" i="9"/>
  <c r="E372" i="9"/>
  <c r="BH371" i="9"/>
  <c r="BG371" i="9"/>
  <c r="Z371" i="10" s="1"/>
  <c r="BF371" i="9"/>
  <c r="Y371" i="10" s="1"/>
  <c r="BE371" i="9"/>
  <c r="BD371" i="9"/>
  <c r="BC371" i="9"/>
  <c r="BB371" i="9"/>
  <c r="BA371" i="9"/>
  <c r="W371" i="10" s="1"/>
  <c r="AZ371" i="9"/>
  <c r="AY371" i="9"/>
  <c r="V371" i="10" s="1"/>
  <c r="AX371" i="9"/>
  <c r="AW371" i="9"/>
  <c r="AV371" i="9"/>
  <c r="AU371" i="9"/>
  <c r="AT371" i="9"/>
  <c r="AS371" i="9"/>
  <c r="AR371" i="9"/>
  <c r="AQ371" i="9"/>
  <c r="AP371" i="9"/>
  <c r="AO371" i="9"/>
  <c r="AN371" i="9"/>
  <c r="AM371" i="9"/>
  <c r="AL371" i="9"/>
  <c r="AK371" i="9"/>
  <c r="AJ371" i="9"/>
  <c r="AI371" i="9"/>
  <c r="AH371" i="9"/>
  <c r="AG371" i="9"/>
  <c r="AF371" i="9"/>
  <c r="AE371" i="9"/>
  <c r="AD371" i="9"/>
  <c r="AC371" i="9"/>
  <c r="AB371" i="9"/>
  <c r="AA371" i="9"/>
  <c r="O371" i="10" s="1"/>
  <c r="Z371" i="9"/>
  <c r="M371" i="10" s="1"/>
  <c r="Y371" i="9"/>
  <c r="X371" i="9"/>
  <c r="W371" i="9"/>
  <c r="V371" i="9"/>
  <c r="U371" i="9"/>
  <c r="T371" i="9"/>
  <c r="S371" i="9"/>
  <c r="R371" i="9"/>
  <c r="Q371" i="9"/>
  <c r="P371" i="9"/>
  <c r="O371" i="9"/>
  <c r="N371" i="9"/>
  <c r="M371" i="9"/>
  <c r="L371" i="9"/>
  <c r="K371" i="9"/>
  <c r="J371" i="9"/>
  <c r="I371" i="9"/>
  <c r="H371" i="9"/>
  <c r="G371" i="9"/>
  <c r="F371" i="9"/>
  <c r="E371" i="9"/>
  <c r="BH370" i="9"/>
  <c r="BG370" i="9"/>
  <c r="Z370" i="10" s="1"/>
  <c r="BF370" i="9"/>
  <c r="Y370" i="10" s="1"/>
  <c r="BE370" i="9"/>
  <c r="BD370" i="9"/>
  <c r="BC370" i="9"/>
  <c r="BB370" i="9"/>
  <c r="BA370" i="9"/>
  <c r="W370" i="10" s="1"/>
  <c r="AZ370" i="9"/>
  <c r="AY370" i="9"/>
  <c r="V370" i="10" s="1"/>
  <c r="AX370" i="9"/>
  <c r="AW370" i="9"/>
  <c r="AV370" i="9"/>
  <c r="AU370" i="9"/>
  <c r="AT370" i="9"/>
  <c r="AS370" i="9"/>
  <c r="AR370" i="9"/>
  <c r="AQ370" i="9"/>
  <c r="AP370" i="9"/>
  <c r="AO370" i="9"/>
  <c r="AN370" i="9"/>
  <c r="AM370" i="9"/>
  <c r="AL370" i="9"/>
  <c r="AK370" i="9"/>
  <c r="AJ370" i="9"/>
  <c r="AI370" i="9"/>
  <c r="AH370" i="9"/>
  <c r="AG370" i="9"/>
  <c r="AF370" i="9"/>
  <c r="AE370" i="9"/>
  <c r="AD370" i="9"/>
  <c r="AC370" i="9"/>
  <c r="AB370" i="9"/>
  <c r="AA370" i="9"/>
  <c r="O370" i="10" s="1"/>
  <c r="Z370" i="9"/>
  <c r="M370" i="10" s="1"/>
  <c r="Y370" i="9"/>
  <c r="X370" i="9"/>
  <c r="W370" i="9"/>
  <c r="V370" i="9"/>
  <c r="U370" i="9"/>
  <c r="T370" i="9"/>
  <c r="S370" i="9"/>
  <c r="R370" i="9"/>
  <c r="Q370" i="9"/>
  <c r="P370" i="9"/>
  <c r="O370" i="9"/>
  <c r="N370" i="9"/>
  <c r="M370" i="9"/>
  <c r="L370" i="9"/>
  <c r="K370" i="9"/>
  <c r="J370" i="9"/>
  <c r="I370" i="9"/>
  <c r="H370" i="9"/>
  <c r="G370" i="9"/>
  <c r="F370" i="9"/>
  <c r="E370" i="9"/>
  <c r="BH369" i="9"/>
  <c r="BG369" i="9"/>
  <c r="Z369" i="10" s="1"/>
  <c r="BF369" i="9"/>
  <c r="Y369" i="10" s="1"/>
  <c r="BE369" i="9"/>
  <c r="BD369" i="9"/>
  <c r="BC369" i="9"/>
  <c r="BB369" i="9"/>
  <c r="BA369" i="9"/>
  <c r="W369" i="10" s="1"/>
  <c r="AZ369" i="9"/>
  <c r="AY369" i="9"/>
  <c r="V369" i="10" s="1"/>
  <c r="AX369" i="9"/>
  <c r="AW369" i="9"/>
  <c r="AV369" i="9"/>
  <c r="AU369" i="9"/>
  <c r="AT369" i="9"/>
  <c r="AS369" i="9"/>
  <c r="AR369" i="9"/>
  <c r="AQ369" i="9"/>
  <c r="AP369" i="9"/>
  <c r="AO369" i="9"/>
  <c r="AN369" i="9"/>
  <c r="AM369" i="9"/>
  <c r="AL369" i="9"/>
  <c r="AK369" i="9"/>
  <c r="AJ369" i="9"/>
  <c r="AI369" i="9"/>
  <c r="AH369" i="9"/>
  <c r="AG369" i="9"/>
  <c r="AF369" i="9"/>
  <c r="AE369" i="9"/>
  <c r="AD369" i="9"/>
  <c r="AC369" i="9"/>
  <c r="AB369" i="9"/>
  <c r="AA369" i="9"/>
  <c r="O369" i="10" s="1"/>
  <c r="Z369" i="9"/>
  <c r="M369" i="10" s="1"/>
  <c r="Y369" i="9"/>
  <c r="X369" i="9"/>
  <c r="W369" i="9"/>
  <c r="V369" i="9"/>
  <c r="U369" i="9"/>
  <c r="T369" i="9"/>
  <c r="S369" i="9"/>
  <c r="R369" i="9"/>
  <c r="Q369" i="9"/>
  <c r="P369" i="9"/>
  <c r="O369" i="9"/>
  <c r="N369" i="9"/>
  <c r="M369" i="9"/>
  <c r="L369" i="9"/>
  <c r="K369" i="9"/>
  <c r="J369" i="9"/>
  <c r="I369" i="9"/>
  <c r="H369" i="9"/>
  <c r="G369" i="9"/>
  <c r="F369" i="9"/>
  <c r="E369" i="9"/>
  <c r="BH368" i="9"/>
  <c r="BG368" i="9"/>
  <c r="Z368" i="10" s="1"/>
  <c r="BF368" i="9"/>
  <c r="Y368" i="10" s="1"/>
  <c r="BE368" i="9"/>
  <c r="BD368" i="9"/>
  <c r="BC368" i="9"/>
  <c r="BB368" i="9"/>
  <c r="BA368" i="9"/>
  <c r="W368" i="10" s="1"/>
  <c r="AZ368" i="9"/>
  <c r="AY368" i="9"/>
  <c r="V368" i="10" s="1"/>
  <c r="AX368" i="9"/>
  <c r="AW368" i="9"/>
  <c r="AV368" i="9"/>
  <c r="AU368" i="9"/>
  <c r="AT368" i="9"/>
  <c r="AS368" i="9"/>
  <c r="AR368" i="9"/>
  <c r="AQ368" i="9"/>
  <c r="AP368" i="9"/>
  <c r="AO368" i="9"/>
  <c r="AN368" i="9"/>
  <c r="AM368" i="9"/>
  <c r="AL368" i="9"/>
  <c r="AK368" i="9"/>
  <c r="AJ368" i="9"/>
  <c r="AI368" i="9"/>
  <c r="AH368" i="9"/>
  <c r="AG368" i="9"/>
  <c r="AF368" i="9"/>
  <c r="AE368" i="9"/>
  <c r="AD368" i="9"/>
  <c r="AC368" i="9"/>
  <c r="AB368" i="9"/>
  <c r="AA368" i="9"/>
  <c r="O368" i="10" s="1"/>
  <c r="Z368" i="9"/>
  <c r="M368" i="10" s="1"/>
  <c r="Y368" i="9"/>
  <c r="X368" i="9"/>
  <c r="W368" i="9"/>
  <c r="V368" i="9"/>
  <c r="U368" i="9"/>
  <c r="T368" i="9"/>
  <c r="S368" i="9"/>
  <c r="R368" i="9"/>
  <c r="Q368" i="9"/>
  <c r="P368" i="9"/>
  <c r="O368" i="9"/>
  <c r="N368" i="9"/>
  <c r="M368" i="9"/>
  <c r="L368" i="9"/>
  <c r="K368" i="9"/>
  <c r="J368" i="9"/>
  <c r="I368" i="9"/>
  <c r="H368" i="9"/>
  <c r="G368" i="9"/>
  <c r="F368" i="9"/>
  <c r="E368" i="9"/>
  <c r="BH367" i="9"/>
  <c r="BG367" i="9"/>
  <c r="Z367" i="10" s="1"/>
  <c r="BF367" i="9"/>
  <c r="Y367" i="10" s="1"/>
  <c r="BE367" i="9"/>
  <c r="BD367" i="9"/>
  <c r="BC367" i="9"/>
  <c r="BB367" i="9"/>
  <c r="BA367" i="9"/>
  <c r="W367" i="10" s="1"/>
  <c r="AZ367" i="9"/>
  <c r="AY367" i="9"/>
  <c r="V367" i="10" s="1"/>
  <c r="AX367" i="9"/>
  <c r="AW367" i="9"/>
  <c r="AV367" i="9"/>
  <c r="AU367" i="9"/>
  <c r="AT367" i="9"/>
  <c r="AS367" i="9"/>
  <c r="AR367" i="9"/>
  <c r="AQ367" i="9"/>
  <c r="AP367" i="9"/>
  <c r="AO367" i="9"/>
  <c r="AN367" i="9"/>
  <c r="AM367" i="9"/>
  <c r="AL367" i="9"/>
  <c r="AK367" i="9"/>
  <c r="AJ367" i="9"/>
  <c r="AI367" i="9"/>
  <c r="AH367" i="9"/>
  <c r="AG367" i="9"/>
  <c r="AF367" i="9"/>
  <c r="AE367" i="9"/>
  <c r="AD367" i="9"/>
  <c r="AC367" i="9"/>
  <c r="AB367" i="9"/>
  <c r="AA367" i="9"/>
  <c r="O367" i="10" s="1"/>
  <c r="AG373" i="10" s="1"/>
  <c r="Z367" i="9"/>
  <c r="M367" i="10" s="1"/>
  <c r="AE373" i="10" s="1"/>
  <c r="Y367" i="9"/>
  <c r="X367" i="9"/>
  <c r="W367" i="9"/>
  <c r="V367" i="9"/>
  <c r="U367" i="9"/>
  <c r="T367" i="9"/>
  <c r="S367" i="9"/>
  <c r="R367" i="9"/>
  <c r="Q367" i="9"/>
  <c r="P367" i="9"/>
  <c r="O367" i="9"/>
  <c r="N367" i="9"/>
  <c r="M367" i="9"/>
  <c r="L367" i="9"/>
  <c r="K367" i="9"/>
  <c r="J367" i="9"/>
  <c r="I367" i="9"/>
  <c r="H367" i="9"/>
  <c r="G367" i="9"/>
  <c r="F367" i="9"/>
  <c r="E367" i="9"/>
  <c r="BH366" i="9"/>
  <c r="BG366" i="9"/>
  <c r="Z366" i="10" s="1"/>
  <c r="BF366" i="9"/>
  <c r="Y366" i="10" s="1"/>
  <c r="BE366" i="9"/>
  <c r="BD366" i="9"/>
  <c r="BC366" i="9"/>
  <c r="BB366" i="9"/>
  <c r="BA366" i="9"/>
  <c r="W366" i="10" s="1"/>
  <c r="AZ366" i="9"/>
  <c r="AY366" i="9"/>
  <c r="V366" i="10" s="1"/>
  <c r="AX366" i="9"/>
  <c r="AW366" i="9"/>
  <c r="AV366" i="9"/>
  <c r="AU366" i="9"/>
  <c r="AT366" i="9"/>
  <c r="AS366" i="9"/>
  <c r="AR366" i="9"/>
  <c r="AQ366" i="9"/>
  <c r="AP366" i="9"/>
  <c r="AO366" i="9"/>
  <c r="AN366" i="9"/>
  <c r="AM366" i="9"/>
  <c r="AL366" i="9"/>
  <c r="AK366" i="9"/>
  <c r="AJ366" i="9"/>
  <c r="AI366" i="9"/>
  <c r="AH366" i="9"/>
  <c r="AG366" i="9"/>
  <c r="AF366" i="9"/>
  <c r="AE366" i="9"/>
  <c r="AD366" i="9"/>
  <c r="AC366" i="9"/>
  <c r="AB366" i="9"/>
  <c r="AA366" i="9"/>
  <c r="O366" i="10" s="1"/>
  <c r="AG372" i="10" s="1"/>
  <c r="Z366" i="9"/>
  <c r="M366" i="10" s="1"/>
  <c r="AE372" i="10" s="1"/>
  <c r="Y366" i="9"/>
  <c r="X366" i="9"/>
  <c r="W366" i="9"/>
  <c r="V366" i="9"/>
  <c r="U366" i="9"/>
  <c r="T366" i="9"/>
  <c r="S366" i="9"/>
  <c r="R366" i="9"/>
  <c r="Q366" i="9"/>
  <c r="P366" i="9"/>
  <c r="O366" i="9"/>
  <c r="N366" i="9"/>
  <c r="M366" i="9"/>
  <c r="L366" i="9"/>
  <c r="K366" i="9"/>
  <c r="J366" i="9"/>
  <c r="I366" i="9"/>
  <c r="H366" i="9"/>
  <c r="G366" i="9"/>
  <c r="F366" i="9"/>
  <c r="E366" i="9"/>
  <c r="BH365" i="9"/>
  <c r="BG365" i="9"/>
  <c r="Z365" i="10" s="1"/>
  <c r="BF365" i="9"/>
  <c r="Y365" i="10" s="1"/>
  <c r="BE365" i="9"/>
  <c r="BD365" i="9"/>
  <c r="BC365" i="9"/>
  <c r="BB365" i="9"/>
  <c r="BA365" i="9"/>
  <c r="W365" i="10" s="1"/>
  <c r="AZ365" i="9"/>
  <c r="AY365" i="9"/>
  <c r="V365" i="10" s="1"/>
  <c r="AX365" i="9"/>
  <c r="AW365" i="9"/>
  <c r="AV365" i="9"/>
  <c r="AU365" i="9"/>
  <c r="AT365" i="9"/>
  <c r="AS365" i="9"/>
  <c r="AR365" i="9"/>
  <c r="AQ365" i="9"/>
  <c r="AP365" i="9"/>
  <c r="AO365" i="9"/>
  <c r="AN365" i="9"/>
  <c r="AM365" i="9"/>
  <c r="AL365" i="9"/>
  <c r="AK365" i="9"/>
  <c r="AJ365" i="9"/>
  <c r="AI365" i="9"/>
  <c r="AH365" i="9"/>
  <c r="AG365" i="9"/>
  <c r="AF365" i="9"/>
  <c r="AE365" i="9"/>
  <c r="AD365" i="9"/>
  <c r="AC365" i="9"/>
  <c r="AB365" i="9"/>
  <c r="AA365" i="9"/>
  <c r="O365" i="10" s="1"/>
  <c r="AG371" i="10" s="1"/>
  <c r="Z365" i="9"/>
  <c r="M365" i="10" s="1"/>
  <c r="Y365" i="9"/>
  <c r="X365" i="9"/>
  <c r="W365" i="9"/>
  <c r="V365" i="9"/>
  <c r="U365" i="9"/>
  <c r="T365" i="9"/>
  <c r="S365" i="9"/>
  <c r="R365" i="9"/>
  <c r="Q365" i="9"/>
  <c r="P365" i="9"/>
  <c r="O365" i="9"/>
  <c r="N365" i="9"/>
  <c r="M365" i="9"/>
  <c r="L365" i="9"/>
  <c r="K365" i="9"/>
  <c r="J365" i="9"/>
  <c r="I365" i="9"/>
  <c r="H365" i="9"/>
  <c r="G365" i="9"/>
  <c r="F365" i="9"/>
  <c r="E365" i="9"/>
  <c r="BH364" i="9"/>
  <c r="BG364" i="9"/>
  <c r="Z364" i="10" s="1"/>
  <c r="BF364" i="9"/>
  <c r="Y364" i="10" s="1"/>
  <c r="BE364" i="9"/>
  <c r="BD364" i="9"/>
  <c r="BC364" i="9"/>
  <c r="BB364" i="9"/>
  <c r="BA364" i="9"/>
  <c r="W364" i="10" s="1"/>
  <c r="AZ364" i="9"/>
  <c r="AY364" i="9"/>
  <c r="V364" i="10" s="1"/>
  <c r="AX364" i="9"/>
  <c r="AW364" i="9"/>
  <c r="AV364" i="9"/>
  <c r="AU364" i="9"/>
  <c r="AT364" i="9"/>
  <c r="AS364" i="9"/>
  <c r="AR364" i="9"/>
  <c r="AQ364" i="9"/>
  <c r="AP364" i="9"/>
  <c r="AO364" i="9"/>
  <c r="AN364" i="9"/>
  <c r="AM364" i="9"/>
  <c r="AL364" i="9"/>
  <c r="AK364" i="9"/>
  <c r="AJ364" i="9"/>
  <c r="AI364" i="9"/>
  <c r="AH364" i="9"/>
  <c r="AG364" i="9"/>
  <c r="AF364" i="9"/>
  <c r="AE364" i="9"/>
  <c r="AD364" i="9"/>
  <c r="AC364" i="9"/>
  <c r="AB364" i="9"/>
  <c r="AA364" i="9"/>
  <c r="O364" i="10" s="1"/>
  <c r="AG370" i="10" s="1"/>
  <c r="Z364" i="9"/>
  <c r="M364" i="10" s="1"/>
  <c r="Y364" i="9"/>
  <c r="X364" i="9"/>
  <c r="W364" i="9"/>
  <c r="V364" i="9"/>
  <c r="U364" i="9"/>
  <c r="T364" i="9"/>
  <c r="S364" i="9"/>
  <c r="R364" i="9"/>
  <c r="Q364" i="9"/>
  <c r="P364" i="9"/>
  <c r="O364" i="9"/>
  <c r="N364" i="9"/>
  <c r="M364" i="9"/>
  <c r="L364" i="9"/>
  <c r="K364" i="9"/>
  <c r="J364" i="9"/>
  <c r="I364" i="9"/>
  <c r="H364" i="9"/>
  <c r="G364" i="9"/>
  <c r="F364" i="9"/>
  <c r="E364" i="9"/>
  <c r="BH363" i="9"/>
  <c r="BG363" i="9"/>
  <c r="Z363" i="10" s="1"/>
  <c r="BF363" i="9"/>
  <c r="Y363" i="10" s="1"/>
  <c r="BE363" i="9"/>
  <c r="BD363" i="9"/>
  <c r="BC363" i="9"/>
  <c r="BB363" i="9"/>
  <c r="BA363" i="9"/>
  <c r="W363" i="10" s="1"/>
  <c r="AZ363" i="9"/>
  <c r="AY363" i="9"/>
  <c r="V363" i="10" s="1"/>
  <c r="AX363" i="9"/>
  <c r="AW363" i="9"/>
  <c r="AV363" i="9"/>
  <c r="AU363" i="9"/>
  <c r="AT363" i="9"/>
  <c r="AS363" i="9"/>
  <c r="AR363" i="9"/>
  <c r="AQ363" i="9"/>
  <c r="AP363" i="9"/>
  <c r="AO363" i="9"/>
  <c r="AN363" i="9"/>
  <c r="AM363" i="9"/>
  <c r="AL363" i="9"/>
  <c r="AK363" i="9"/>
  <c r="AJ363" i="9"/>
  <c r="AI363" i="9"/>
  <c r="AH363" i="9"/>
  <c r="AG363" i="9"/>
  <c r="AF363" i="9"/>
  <c r="AE363" i="9"/>
  <c r="AD363" i="9"/>
  <c r="AC363" i="9"/>
  <c r="AB363" i="9"/>
  <c r="AA363" i="9"/>
  <c r="O363" i="10" s="1"/>
  <c r="AG369" i="10" s="1"/>
  <c r="Z363" i="9"/>
  <c r="M363" i="10" s="1"/>
  <c r="Y363" i="9"/>
  <c r="X363" i="9"/>
  <c r="W363" i="9"/>
  <c r="V363" i="9"/>
  <c r="U363" i="9"/>
  <c r="T363" i="9"/>
  <c r="S363" i="9"/>
  <c r="R363" i="9"/>
  <c r="Q363" i="9"/>
  <c r="P363" i="9"/>
  <c r="O363" i="9"/>
  <c r="N363" i="9"/>
  <c r="M363" i="9"/>
  <c r="L363" i="9"/>
  <c r="K363" i="9"/>
  <c r="J363" i="9"/>
  <c r="I363" i="9"/>
  <c r="H363" i="9"/>
  <c r="G363" i="9"/>
  <c r="F363" i="9"/>
  <c r="E363" i="9"/>
  <c r="BH362" i="9"/>
  <c r="BG362" i="9"/>
  <c r="Z362" i="10" s="1"/>
  <c r="BF362" i="9"/>
  <c r="Y362" i="10" s="1"/>
  <c r="BE362" i="9"/>
  <c r="BD362" i="9"/>
  <c r="BC362" i="9"/>
  <c r="BB362" i="9"/>
  <c r="BA362" i="9"/>
  <c r="W362" i="10" s="1"/>
  <c r="AZ362" i="9"/>
  <c r="AY362" i="9"/>
  <c r="V362" i="10" s="1"/>
  <c r="AX362" i="9"/>
  <c r="AW362" i="9"/>
  <c r="AV362" i="9"/>
  <c r="AU362" i="9"/>
  <c r="AT362" i="9"/>
  <c r="AS362" i="9"/>
  <c r="AR362" i="9"/>
  <c r="AQ362" i="9"/>
  <c r="AP362" i="9"/>
  <c r="AO362" i="9"/>
  <c r="AN362" i="9"/>
  <c r="AM362" i="9"/>
  <c r="AL362" i="9"/>
  <c r="AK362" i="9"/>
  <c r="AJ362" i="9"/>
  <c r="AI362" i="9"/>
  <c r="AH362" i="9"/>
  <c r="AG362" i="9"/>
  <c r="AF362" i="9"/>
  <c r="AE362" i="9"/>
  <c r="AD362" i="9"/>
  <c r="AC362" i="9"/>
  <c r="AB362" i="9"/>
  <c r="AA362" i="9"/>
  <c r="O362" i="10" s="1"/>
  <c r="AG368" i="10" s="1"/>
  <c r="Z362" i="9"/>
  <c r="M362" i="10" s="1"/>
  <c r="Y362" i="9"/>
  <c r="X362" i="9"/>
  <c r="W362" i="9"/>
  <c r="V362" i="9"/>
  <c r="U362" i="9"/>
  <c r="T362" i="9"/>
  <c r="S362" i="9"/>
  <c r="R362" i="9"/>
  <c r="Q362" i="9"/>
  <c r="P362" i="9"/>
  <c r="O362" i="9"/>
  <c r="N362" i="9"/>
  <c r="M362" i="9"/>
  <c r="L362" i="9"/>
  <c r="K362" i="9"/>
  <c r="J362" i="9"/>
  <c r="I362" i="9"/>
  <c r="H362" i="9"/>
  <c r="G362" i="9"/>
  <c r="F362" i="9"/>
  <c r="E362" i="9"/>
  <c r="BH361" i="9"/>
  <c r="BG361" i="9"/>
  <c r="Z361" i="10" s="1"/>
  <c r="BF361" i="9"/>
  <c r="Y361" i="10" s="1"/>
  <c r="BE361" i="9"/>
  <c r="BD361" i="9"/>
  <c r="BC361" i="9"/>
  <c r="BB361" i="9"/>
  <c r="BA361" i="9"/>
  <c r="W361" i="10" s="1"/>
  <c r="AZ361" i="9"/>
  <c r="AY361" i="9"/>
  <c r="V361" i="10" s="1"/>
  <c r="AX361" i="9"/>
  <c r="AW361" i="9"/>
  <c r="AV361" i="9"/>
  <c r="AU361" i="9"/>
  <c r="AT361" i="9"/>
  <c r="AS361" i="9"/>
  <c r="AR361" i="9"/>
  <c r="AQ361" i="9"/>
  <c r="AP361" i="9"/>
  <c r="AO361" i="9"/>
  <c r="AN361" i="9"/>
  <c r="AM361" i="9"/>
  <c r="AL361" i="9"/>
  <c r="AK361" i="9"/>
  <c r="AJ361" i="9"/>
  <c r="AI361" i="9"/>
  <c r="AH361" i="9"/>
  <c r="AG361" i="9"/>
  <c r="AF361" i="9"/>
  <c r="AE361" i="9"/>
  <c r="AD361" i="9"/>
  <c r="AC361" i="9"/>
  <c r="AB361" i="9"/>
  <c r="AA361" i="9"/>
  <c r="O361" i="10" s="1"/>
  <c r="AG367" i="10" s="1"/>
  <c r="Z361" i="9"/>
  <c r="M361" i="10" s="1"/>
  <c r="Y361" i="9"/>
  <c r="X361" i="9"/>
  <c r="W361" i="9"/>
  <c r="V361" i="9"/>
  <c r="U361" i="9"/>
  <c r="T361" i="9"/>
  <c r="S361" i="9"/>
  <c r="R361" i="9"/>
  <c r="Q361" i="9"/>
  <c r="P361" i="9"/>
  <c r="O361" i="9"/>
  <c r="N361" i="9"/>
  <c r="M361" i="9"/>
  <c r="L361" i="9"/>
  <c r="K361" i="9"/>
  <c r="J361" i="9"/>
  <c r="I361" i="9"/>
  <c r="H361" i="9"/>
  <c r="G361" i="9"/>
  <c r="F361" i="9"/>
  <c r="E361" i="9"/>
  <c r="BH360" i="9"/>
  <c r="BG360" i="9"/>
  <c r="Z360" i="10" s="1"/>
  <c r="BF360" i="9"/>
  <c r="Y360" i="10" s="1"/>
  <c r="BE360" i="9"/>
  <c r="BD360" i="9"/>
  <c r="BC360" i="9"/>
  <c r="BB360" i="9"/>
  <c r="BA360" i="9"/>
  <c r="W360" i="10" s="1"/>
  <c r="AZ360" i="9"/>
  <c r="AY360" i="9"/>
  <c r="V360" i="10" s="1"/>
  <c r="AX360" i="9"/>
  <c r="AW360" i="9"/>
  <c r="AV360" i="9"/>
  <c r="AU360" i="9"/>
  <c r="AT360" i="9"/>
  <c r="AS360" i="9"/>
  <c r="AR360" i="9"/>
  <c r="AQ360" i="9"/>
  <c r="AP360" i="9"/>
  <c r="AO360" i="9"/>
  <c r="AN360" i="9"/>
  <c r="AM360" i="9"/>
  <c r="AL360" i="9"/>
  <c r="AK360" i="9"/>
  <c r="AJ360" i="9"/>
  <c r="AI360" i="9"/>
  <c r="AH360" i="9"/>
  <c r="AG360" i="9"/>
  <c r="AF360" i="9"/>
  <c r="AE360" i="9"/>
  <c r="AD360" i="9"/>
  <c r="AC360" i="9"/>
  <c r="AB360" i="9"/>
  <c r="AA360" i="9"/>
  <c r="O360" i="10" s="1"/>
  <c r="AG366" i="10" s="1"/>
  <c r="Z360" i="9"/>
  <c r="M360" i="10" s="1"/>
  <c r="Y360" i="9"/>
  <c r="X360" i="9"/>
  <c r="W360" i="9"/>
  <c r="V360" i="9"/>
  <c r="U360" i="9"/>
  <c r="T360" i="9"/>
  <c r="S360" i="9"/>
  <c r="R360" i="9"/>
  <c r="Q360" i="9"/>
  <c r="P360" i="9"/>
  <c r="O360" i="9"/>
  <c r="N360" i="9"/>
  <c r="M360" i="9"/>
  <c r="L360" i="9"/>
  <c r="K360" i="9"/>
  <c r="J360" i="9"/>
  <c r="I360" i="9"/>
  <c r="H360" i="9"/>
  <c r="G360" i="9"/>
  <c r="F360" i="9"/>
  <c r="E360" i="9"/>
  <c r="BH359" i="9"/>
  <c r="BG359" i="9"/>
  <c r="Z359" i="10" s="1"/>
  <c r="BF359" i="9"/>
  <c r="Y359" i="10" s="1"/>
  <c r="BE359" i="9"/>
  <c r="BD359" i="9"/>
  <c r="BC359" i="9"/>
  <c r="BB359" i="9"/>
  <c r="BA359" i="9"/>
  <c r="W359" i="10" s="1"/>
  <c r="AZ359" i="9"/>
  <c r="AY359" i="9"/>
  <c r="V359" i="10" s="1"/>
  <c r="AX359" i="9"/>
  <c r="AW359" i="9"/>
  <c r="AV359" i="9"/>
  <c r="AU359" i="9"/>
  <c r="AT359" i="9"/>
  <c r="AS359" i="9"/>
  <c r="AR359" i="9"/>
  <c r="AQ359" i="9"/>
  <c r="AP359" i="9"/>
  <c r="AO359" i="9"/>
  <c r="AN359" i="9"/>
  <c r="AM359" i="9"/>
  <c r="AL359" i="9"/>
  <c r="AK359" i="9"/>
  <c r="AJ359" i="9"/>
  <c r="AI359" i="9"/>
  <c r="AH359" i="9"/>
  <c r="AG359" i="9"/>
  <c r="AF359" i="9"/>
  <c r="AE359" i="9"/>
  <c r="AD359" i="9"/>
  <c r="AC359" i="9"/>
  <c r="AB359" i="9"/>
  <c r="AA359" i="9"/>
  <c r="O359" i="10" s="1"/>
  <c r="AG365" i="10" s="1"/>
  <c r="Z359" i="9"/>
  <c r="M359" i="10" s="1"/>
  <c r="Y359" i="9"/>
  <c r="X359" i="9"/>
  <c r="W359" i="9"/>
  <c r="V359" i="9"/>
  <c r="U359" i="9"/>
  <c r="T359" i="9"/>
  <c r="S359" i="9"/>
  <c r="R359" i="9"/>
  <c r="Q359" i="9"/>
  <c r="P359" i="9"/>
  <c r="O359" i="9"/>
  <c r="N359" i="9"/>
  <c r="M359" i="9"/>
  <c r="L359" i="9"/>
  <c r="K359" i="9"/>
  <c r="J359" i="9"/>
  <c r="I359" i="9"/>
  <c r="H359" i="9"/>
  <c r="G359" i="9"/>
  <c r="F359" i="9"/>
  <c r="E359" i="9"/>
  <c r="BH358" i="9"/>
  <c r="BG358" i="9"/>
  <c r="Z358" i="10" s="1"/>
  <c r="BF358" i="9"/>
  <c r="Y358" i="10" s="1"/>
  <c r="BE358" i="9"/>
  <c r="BD358" i="9"/>
  <c r="BC358" i="9"/>
  <c r="BB358" i="9"/>
  <c r="BA358" i="9"/>
  <c r="W358" i="10" s="1"/>
  <c r="AZ358" i="9"/>
  <c r="AY358" i="9"/>
  <c r="V358" i="10" s="1"/>
  <c r="AX358" i="9"/>
  <c r="AW358" i="9"/>
  <c r="AV358" i="9"/>
  <c r="AU358" i="9"/>
  <c r="AT358" i="9"/>
  <c r="AS358" i="9"/>
  <c r="AR358" i="9"/>
  <c r="AQ358" i="9"/>
  <c r="AP358" i="9"/>
  <c r="AO358" i="9"/>
  <c r="AN358" i="9"/>
  <c r="AM358" i="9"/>
  <c r="AL358" i="9"/>
  <c r="AK358" i="9"/>
  <c r="AJ358" i="9"/>
  <c r="AI358" i="9"/>
  <c r="AH358" i="9"/>
  <c r="AG358" i="9"/>
  <c r="AF358" i="9"/>
  <c r="AE358" i="9"/>
  <c r="AD358" i="9"/>
  <c r="AC358" i="9"/>
  <c r="AB358" i="9"/>
  <c r="AA358" i="9"/>
  <c r="O358" i="10" s="1"/>
  <c r="AG364" i="10" s="1"/>
  <c r="Z358" i="9"/>
  <c r="M358" i="10" s="1"/>
  <c r="Y358" i="9"/>
  <c r="X358" i="9"/>
  <c r="W358" i="9"/>
  <c r="V358" i="9"/>
  <c r="U358" i="9"/>
  <c r="T358" i="9"/>
  <c r="S358" i="9"/>
  <c r="R358" i="9"/>
  <c r="Q358" i="9"/>
  <c r="P358" i="9"/>
  <c r="O358" i="9"/>
  <c r="N358" i="9"/>
  <c r="M358" i="9"/>
  <c r="L358" i="9"/>
  <c r="K358" i="9"/>
  <c r="J358" i="9"/>
  <c r="I358" i="9"/>
  <c r="H358" i="9"/>
  <c r="G358" i="9"/>
  <c r="F358" i="9"/>
  <c r="E358" i="9"/>
  <c r="BH357" i="9"/>
  <c r="BG357" i="9"/>
  <c r="Z357" i="10" s="1"/>
  <c r="BF357" i="9"/>
  <c r="Y357" i="10" s="1"/>
  <c r="BE357" i="9"/>
  <c r="BD357" i="9"/>
  <c r="BC357" i="9"/>
  <c r="BB357" i="9"/>
  <c r="BA357" i="9"/>
  <c r="W357" i="10" s="1"/>
  <c r="AZ357" i="9"/>
  <c r="AY357" i="9"/>
  <c r="V357" i="10" s="1"/>
  <c r="AX357" i="9"/>
  <c r="AW357" i="9"/>
  <c r="AV357" i="9"/>
  <c r="AU357" i="9"/>
  <c r="AT357" i="9"/>
  <c r="AS357" i="9"/>
  <c r="AR357" i="9"/>
  <c r="AQ357" i="9"/>
  <c r="AP357" i="9"/>
  <c r="AO357" i="9"/>
  <c r="AN357" i="9"/>
  <c r="AM357" i="9"/>
  <c r="AL357" i="9"/>
  <c r="AK357" i="9"/>
  <c r="AJ357" i="9"/>
  <c r="AI357" i="9"/>
  <c r="AH357" i="9"/>
  <c r="AG357" i="9"/>
  <c r="AF357" i="9"/>
  <c r="AE357" i="9"/>
  <c r="AD357" i="9"/>
  <c r="AC357" i="9"/>
  <c r="AB357" i="9"/>
  <c r="AA357" i="9"/>
  <c r="O357" i="10" s="1"/>
  <c r="AG363" i="10" s="1"/>
  <c r="Z357" i="9"/>
  <c r="M357" i="10" s="1"/>
  <c r="AE363" i="10" s="1"/>
  <c r="Y357" i="9"/>
  <c r="X357" i="9"/>
  <c r="W357" i="9"/>
  <c r="V357" i="9"/>
  <c r="U357" i="9"/>
  <c r="T357" i="9"/>
  <c r="S357" i="9"/>
  <c r="R357" i="9"/>
  <c r="Q357" i="9"/>
  <c r="P357" i="9"/>
  <c r="O357" i="9"/>
  <c r="N357" i="9"/>
  <c r="M357" i="9"/>
  <c r="L357" i="9"/>
  <c r="K357" i="9"/>
  <c r="J357" i="9"/>
  <c r="I357" i="9"/>
  <c r="H357" i="9"/>
  <c r="G357" i="9"/>
  <c r="F357" i="9"/>
  <c r="E357" i="9"/>
  <c r="BH356" i="9"/>
  <c r="BG356" i="9"/>
  <c r="Z356" i="10" s="1"/>
  <c r="BF356" i="9"/>
  <c r="Y356" i="10" s="1"/>
  <c r="BE356" i="9"/>
  <c r="BD356" i="9"/>
  <c r="BC356" i="9"/>
  <c r="BB356" i="9"/>
  <c r="BA356" i="9"/>
  <c r="W356" i="10" s="1"/>
  <c r="AZ356" i="9"/>
  <c r="AY356" i="9"/>
  <c r="V356" i="10" s="1"/>
  <c r="AX356" i="9"/>
  <c r="AW356" i="9"/>
  <c r="AV356" i="9"/>
  <c r="AU356" i="9"/>
  <c r="AT356" i="9"/>
  <c r="AS356" i="9"/>
  <c r="AR356" i="9"/>
  <c r="AQ356" i="9"/>
  <c r="AP356" i="9"/>
  <c r="AO356" i="9"/>
  <c r="AN356" i="9"/>
  <c r="AM356" i="9"/>
  <c r="AL356" i="9"/>
  <c r="AK356" i="9"/>
  <c r="AJ356" i="9"/>
  <c r="AI356" i="9"/>
  <c r="AH356" i="9"/>
  <c r="AG356" i="9"/>
  <c r="AF356" i="9"/>
  <c r="AE356" i="9"/>
  <c r="AD356" i="9"/>
  <c r="AC356" i="9"/>
  <c r="AB356" i="9"/>
  <c r="AA356" i="9"/>
  <c r="O356" i="10" s="1"/>
  <c r="AG362" i="10" s="1"/>
  <c r="Z356" i="9"/>
  <c r="M356" i="10" s="1"/>
  <c r="AE362" i="10" s="1"/>
  <c r="Y356" i="9"/>
  <c r="X356" i="9"/>
  <c r="W356" i="9"/>
  <c r="V356" i="9"/>
  <c r="U356" i="9"/>
  <c r="T356" i="9"/>
  <c r="S356" i="9"/>
  <c r="R356" i="9"/>
  <c r="Q356" i="9"/>
  <c r="P356" i="9"/>
  <c r="O356" i="9"/>
  <c r="N356" i="9"/>
  <c r="M356" i="9"/>
  <c r="L356" i="9"/>
  <c r="K356" i="9"/>
  <c r="J356" i="9"/>
  <c r="I356" i="9"/>
  <c r="H356" i="9"/>
  <c r="G356" i="9"/>
  <c r="F356" i="9"/>
  <c r="E356" i="9"/>
  <c r="BH355" i="9"/>
  <c r="BG355" i="9"/>
  <c r="Z355" i="10" s="1"/>
  <c r="BF355" i="9"/>
  <c r="Y355" i="10" s="1"/>
  <c r="BE355" i="9"/>
  <c r="BD355" i="9"/>
  <c r="BC355" i="9"/>
  <c r="BB355" i="9"/>
  <c r="BA355" i="9"/>
  <c r="W355" i="10" s="1"/>
  <c r="AZ355" i="9"/>
  <c r="AY355" i="9"/>
  <c r="V355" i="10" s="1"/>
  <c r="AX355" i="9"/>
  <c r="AW355" i="9"/>
  <c r="AV355" i="9"/>
  <c r="AU355" i="9"/>
  <c r="AT355" i="9"/>
  <c r="AS355" i="9"/>
  <c r="AR355" i="9"/>
  <c r="AQ355" i="9"/>
  <c r="AP355" i="9"/>
  <c r="AO355" i="9"/>
  <c r="AN355" i="9"/>
  <c r="AM355" i="9"/>
  <c r="AL355" i="9"/>
  <c r="AK355" i="9"/>
  <c r="AJ355" i="9"/>
  <c r="AI355" i="9"/>
  <c r="AH355" i="9"/>
  <c r="AG355" i="9"/>
  <c r="AF355" i="9"/>
  <c r="AE355" i="9"/>
  <c r="AD355" i="9"/>
  <c r="AC355" i="9"/>
  <c r="AB355" i="9"/>
  <c r="AA355" i="9"/>
  <c r="O355" i="10" s="1"/>
  <c r="AG361" i="10" s="1"/>
  <c r="Z355" i="9"/>
  <c r="M355" i="10" s="1"/>
  <c r="AE361" i="10" s="1"/>
  <c r="Y355" i="9"/>
  <c r="X355" i="9"/>
  <c r="W355" i="9"/>
  <c r="V355" i="9"/>
  <c r="U355" i="9"/>
  <c r="T355" i="9"/>
  <c r="S355" i="9"/>
  <c r="R355" i="9"/>
  <c r="Q355" i="9"/>
  <c r="P355" i="9"/>
  <c r="O355" i="9"/>
  <c r="N355" i="9"/>
  <c r="M355" i="9"/>
  <c r="L355" i="9"/>
  <c r="K355" i="9"/>
  <c r="J355" i="9"/>
  <c r="I355" i="9"/>
  <c r="H355" i="9"/>
  <c r="G355" i="9"/>
  <c r="F355" i="9"/>
  <c r="E355" i="9"/>
  <c r="BH354" i="9"/>
  <c r="BG354" i="9"/>
  <c r="Z354" i="10" s="1"/>
  <c r="BF354" i="9"/>
  <c r="Y354" i="10" s="1"/>
  <c r="BE354" i="9"/>
  <c r="BD354" i="9"/>
  <c r="BC354" i="9"/>
  <c r="BB354" i="9"/>
  <c r="BA354" i="9"/>
  <c r="W354" i="10" s="1"/>
  <c r="AZ354" i="9"/>
  <c r="AY354" i="9"/>
  <c r="V354" i="10" s="1"/>
  <c r="AX354" i="9"/>
  <c r="AW354" i="9"/>
  <c r="AV354" i="9"/>
  <c r="AU354" i="9"/>
  <c r="AT354" i="9"/>
  <c r="AS354" i="9"/>
  <c r="AR354" i="9"/>
  <c r="AQ354" i="9"/>
  <c r="AP354" i="9"/>
  <c r="AO354" i="9"/>
  <c r="AN354" i="9"/>
  <c r="AM354" i="9"/>
  <c r="AL354" i="9"/>
  <c r="AK354" i="9"/>
  <c r="AJ354" i="9"/>
  <c r="AI354" i="9"/>
  <c r="AH354" i="9"/>
  <c r="AG354" i="9"/>
  <c r="AF354" i="9"/>
  <c r="AE354" i="9"/>
  <c r="AD354" i="9"/>
  <c r="AC354" i="9"/>
  <c r="AB354" i="9"/>
  <c r="AA354" i="9"/>
  <c r="O354" i="10" s="1"/>
  <c r="AG360" i="10" s="1"/>
  <c r="Z354" i="9"/>
  <c r="M354" i="10" s="1"/>
  <c r="AE360" i="10" s="1"/>
  <c r="Y354" i="9"/>
  <c r="X354" i="9"/>
  <c r="W354" i="9"/>
  <c r="V354" i="9"/>
  <c r="U354" i="9"/>
  <c r="T354" i="9"/>
  <c r="S354" i="9"/>
  <c r="R354" i="9"/>
  <c r="Q354" i="9"/>
  <c r="P354" i="9"/>
  <c r="O354" i="9"/>
  <c r="N354" i="9"/>
  <c r="M354" i="9"/>
  <c r="L354" i="9"/>
  <c r="K354" i="9"/>
  <c r="J354" i="9"/>
  <c r="I354" i="9"/>
  <c r="H354" i="9"/>
  <c r="G354" i="9"/>
  <c r="F354" i="9"/>
  <c r="E354" i="9"/>
  <c r="BH353" i="9"/>
  <c r="BG353" i="9"/>
  <c r="Z353" i="10" s="1"/>
  <c r="BF353" i="9"/>
  <c r="Y353" i="10" s="1"/>
  <c r="BE353" i="9"/>
  <c r="BD353" i="9"/>
  <c r="BC353" i="9"/>
  <c r="BB353" i="9"/>
  <c r="BA353" i="9"/>
  <c r="W353" i="10" s="1"/>
  <c r="AZ353" i="9"/>
  <c r="AY353" i="9"/>
  <c r="V353" i="10" s="1"/>
  <c r="AX353" i="9"/>
  <c r="AW353" i="9"/>
  <c r="AV353" i="9"/>
  <c r="AU353" i="9"/>
  <c r="AT353" i="9"/>
  <c r="AS353" i="9"/>
  <c r="AR353" i="9"/>
  <c r="AQ353" i="9"/>
  <c r="AP353" i="9"/>
  <c r="AO353" i="9"/>
  <c r="AN353" i="9"/>
  <c r="AM353" i="9"/>
  <c r="AL353" i="9"/>
  <c r="AK353" i="9"/>
  <c r="AJ353" i="9"/>
  <c r="AI353" i="9"/>
  <c r="AH353" i="9"/>
  <c r="AG353" i="9"/>
  <c r="AF353" i="9"/>
  <c r="AE353" i="9"/>
  <c r="AD353" i="9"/>
  <c r="AC353" i="9"/>
  <c r="AB353" i="9"/>
  <c r="AA353" i="9"/>
  <c r="O353" i="10" s="1"/>
  <c r="AG359" i="10" s="1"/>
  <c r="Z353" i="9"/>
  <c r="M353" i="10" s="1"/>
  <c r="AE359" i="10" s="1"/>
  <c r="Y353" i="9"/>
  <c r="X353" i="9"/>
  <c r="W353" i="9"/>
  <c r="V353" i="9"/>
  <c r="U353" i="9"/>
  <c r="T353" i="9"/>
  <c r="S353" i="9"/>
  <c r="R353" i="9"/>
  <c r="Q353" i="9"/>
  <c r="P353" i="9"/>
  <c r="O353" i="9"/>
  <c r="N353" i="9"/>
  <c r="M353" i="9"/>
  <c r="L353" i="9"/>
  <c r="K353" i="9"/>
  <c r="J353" i="9"/>
  <c r="I353" i="9"/>
  <c r="H353" i="9"/>
  <c r="G353" i="9"/>
  <c r="F353" i="9"/>
  <c r="E353" i="9"/>
  <c r="BH352" i="9"/>
  <c r="BG352" i="9"/>
  <c r="Z352" i="10" s="1"/>
  <c r="BF352" i="9"/>
  <c r="Y352" i="10" s="1"/>
  <c r="BE352" i="9"/>
  <c r="BD352" i="9"/>
  <c r="BC352" i="9"/>
  <c r="BB352" i="9"/>
  <c r="BA352" i="9"/>
  <c r="W352" i="10" s="1"/>
  <c r="AZ352" i="9"/>
  <c r="AY352" i="9"/>
  <c r="V352" i="10" s="1"/>
  <c r="AX352" i="9"/>
  <c r="AW352" i="9"/>
  <c r="AV352" i="9"/>
  <c r="AU352" i="9"/>
  <c r="AT352" i="9"/>
  <c r="AS352" i="9"/>
  <c r="AR352" i="9"/>
  <c r="AQ352" i="9"/>
  <c r="AP352" i="9"/>
  <c r="AO352" i="9"/>
  <c r="AN352" i="9"/>
  <c r="AM352" i="9"/>
  <c r="AL352" i="9"/>
  <c r="AK352" i="9"/>
  <c r="AJ352" i="9"/>
  <c r="AI352" i="9"/>
  <c r="AH352" i="9"/>
  <c r="AG352" i="9"/>
  <c r="AF352" i="9"/>
  <c r="AE352" i="9"/>
  <c r="AD352" i="9"/>
  <c r="AC352" i="9"/>
  <c r="AB352" i="9"/>
  <c r="AA352" i="9"/>
  <c r="O352" i="10" s="1"/>
  <c r="AG358" i="10" s="1"/>
  <c r="Z352" i="9"/>
  <c r="M352" i="10" s="1"/>
  <c r="AE358" i="10" s="1"/>
  <c r="Y352" i="9"/>
  <c r="X352" i="9"/>
  <c r="W352" i="9"/>
  <c r="V352" i="9"/>
  <c r="U352" i="9"/>
  <c r="T352" i="9"/>
  <c r="S352" i="9"/>
  <c r="R352" i="9"/>
  <c r="Q352" i="9"/>
  <c r="P352" i="9"/>
  <c r="O352" i="9"/>
  <c r="N352" i="9"/>
  <c r="M352" i="9"/>
  <c r="L352" i="9"/>
  <c r="K352" i="9"/>
  <c r="J352" i="9"/>
  <c r="I352" i="9"/>
  <c r="H352" i="9"/>
  <c r="G352" i="9"/>
  <c r="F352" i="9"/>
  <c r="E352" i="9"/>
  <c r="BH351" i="9"/>
  <c r="BG351" i="9"/>
  <c r="Z351" i="10" s="1"/>
  <c r="BF351" i="9"/>
  <c r="Y351" i="10" s="1"/>
  <c r="BE351" i="9"/>
  <c r="BD351" i="9"/>
  <c r="BC351" i="9"/>
  <c r="BB351" i="9"/>
  <c r="BA351" i="9"/>
  <c r="W351" i="10" s="1"/>
  <c r="AZ351" i="9"/>
  <c r="AY351" i="9"/>
  <c r="V351" i="10" s="1"/>
  <c r="AX351" i="9"/>
  <c r="AW351" i="9"/>
  <c r="AV351" i="9"/>
  <c r="AU351" i="9"/>
  <c r="AT351" i="9"/>
  <c r="AS351" i="9"/>
  <c r="AR351" i="9"/>
  <c r="AQ351" i="9"/>
  <c r="AP351" i="9"/>
  <c r="AO351" i="9"/>
  <c r="AN351" i="9"/>
  <c r="AM351" i="9"/>
  <c r="AL351" i="9"/>
  <c r="AK351" i="9"/>
  <c r="AJ351" i="9"/>
  <c r="AI351" i="9"/>
  <c r="AH351" i="9"/>
  <c r="AG351" i="9"/>
  <c r="AF351" i="9"/>
  <c r="AE351" i="9"/>
  <c r="AD351" i="9"/>
  <c r="AC351" i="9"/>
  <c r="AB351" i="9"/>
  <c r="AA351" i="9"/>
  <c r="O351" i="10" s="1"/>
  <c r="AG357" i="10" s="1"/>
  <c r="Z351" i="9"/>
  <c r="M351" i="10" s="1"/>
  <c r="AE357" i="10" s="1"/>
  <c r="Y351" i="9"/>
  <c r="X351" i="9"/>
  <c r="W351" i="9"/>
  <c r="V351" i="9"/>
  <c r="U351" i="9"/>
  <c r="T351" i="9"/>
  <c r="S351" i="9"/>
  <c r="R351" i="9"/>
  <c r="Q351" i="9"/>
  <c r="P351" i="9"/>
  <c r="O351" i="9"/>
  <c r="N351" i="9"/>
  <c r="M351" i="9"/>
  <c r="L351" i="9"/>
  <c r="K351" i="9"/>
  <c r="J351" i="9"/>
  <c r="I351" i="9"/>
  <c r="H351" i="9"/>
  <c r="G351" i="9"/>
  <c r="F351" i="9"/>
  <c r="E351" i="9"/>
  <c r="BH350" i="9"/>
  <c r="BG350" i="9"/>
  <c r="Z350" i="10" s="1"/>
  <c r="BF350" i="9"/>
  <c r="Y350" i="10" s="1"/>
  <c r="BE350" i="9"/>
  <c r="BD350" i="9"/>
  <c r="BC350" i="9"/>
  <c r="BB350" i="9"/>
  <c r="BA350" i="9"/>
  <c r="W350" i="10" s="1"/>
  <c r="AZ350" i="9"/>
  <c r="AY350" i="9"/>
  <c r="V350" i="10" s="1"/>
  <c r="AX350" i="9"/>
  <c r="AW350" i="9"/>
  <c r="AV350" i="9"/>
  <c r="AU350" i="9"/>
  <c r="AT350" i="9"/>
  <c r="AS350" i="9"/>
  <c r="AR350" i="9"/>
  <c r="AQ350" i="9"/>
  <c r="AP350" i="9"/>
  <c r="AO350" i="9"/>
  <c r="AN350" i="9"/>
  <c r="AM350" i="9"/>
  <c r="AL350" i="9"/>
  <c r="AK350" i="9"/>
  <c r="AJ350" i="9"/>
  <c r="AI350" i="9"/>
  <c r="AH350" i="9"/>
  <c r="AG350" i="9"/>
  <c r="AF350" i="9"/>
  <c r="AE350" i="9"/>
  <c r="AD350" i="9"/>
  <c r="AC350" i="9"/>
  <c r="AB350" i="9"/>
  <c r="AA350" i="9"/>
  <c r="O350" i="10" s="1"/>
  <c r="AG356" i="10" s="1"/>
  <c r="Z350" i="9"/>
  <c r="M350" i="10" s="1"/>
  <c r="AE356" i="10" s="1"/>
  <c r="Y350" i="9"/>
  <c r="X350" i="9"/>
  <c r="W350" i="9"/>
  <c r="V350" i="9"/>
  <c r="U350" i="9"/>
  <c r="T350" i="9"/>
  <c r="S350" i="9"/>
  <c r="R350" i="9"/>
  <c r="Q350" i="9"/>
  <c r="P350" i="9"/>
  <c r="O350" i="9"/>
  <c r="N350" i="9"/>
  <c r="M350" i="9"/>
  <c r="L350" i="9"/>
  <c r="K350" i="9"/>
  <c r="J350" i="9"/>
  <c r="I350" i="9"/>
  <c r="H350" i="9"/>
  <c r="G350" i="9"/>
  <c r="F350" i="9"/>
  <c r="E350" i="9"/>
  <c r="BH349" i="9"/>
  <c r="BG349" i="9"/>
  <c r="Z349" i="10" s="1"/>
  <c r="BF349" i="9"/>
  <c r="Y349" i="10" s="1"/>
  <c r="BE349" i="9"/>
  <c r="BD349" i="9"/>
  <c r="BC349" i="9"/>
  <c r="BB349" i="9"/>
  <c r="BA349" i="9"/>
  <c r="W349" i="10" s="1"/>
  <c r="AZ349" i="9"/>
  <c r="AY349" i="9"/>
  <c r="V349" i="10" s="1"/>
  <c r="AX349" i="9"/>
  <c r="AW349" i="9"/>
  <c r="AV349" i="9"/>
  <c r="AU349" i="9"/>
  <c r="AT349" i="9"/>
  <c r="AS349" i="9"/>
  <c r="AR349" i="9"/>
  <c r="AQ349" i="9"/>
  <c r="AP349" i="9"/>
  <c r="AO349" i="9"/>
  <c r="AN349" i="9"/>
  <c r="AM349" i="9"/>
  <c r="AL349" i="9"/>
  <c r="AK349" i="9"/>
  <c r="AJ349" i="9"/>
  <c r="AI349" i="9"/>
  <c r="AH349" i="9"/>
  <c r="AG349" i="9"/>
  <c r="AF349" i="9"/>
  <c r="AE349" i="9"/>
  <c r="AD349" i="9"/>
  <c r="AC349" i="9"/>
  <c r="AB349" i="9"/>
  <c r="AA349" i="9"/>
  <c r="O349" i="10" s="1"/>
  <c r="AG355" i="10" s="1"/>
  <c r="Z349" i="9"/>
  <c r="M349" i="10" s="1"/>
  <c r="AE355" i="10" s="1"/>
  <c r="Y349" i="9"/>
  <c r="X349" i="9"/>
  <c r="W349" i="9"/>
  <c r="V349" i="9"/>
  <c r="U349" i="9"/>
  <c r="T349" i="9"/>
  <c r="S349" i="9"/>
  <c r="R349" i="9"/>
  <c r="Q349" i="9"/>
  <c r="P349" i="9"/>
  <c r="O349" i="9"/>
  <c r="N349" i="9"/>
  <c r="M349" i="9"/>
  <c r="L349" i="9"/>
  <c r="K349" i="9"/>
  <c r="J349" i="9"/>
  <c r="I349" i="9"/>
  <c r="H349" i="9"/>
  <c r="G349" i="9"/>
  <c r="F349" i="9"/>
  <c r="E349" i="9"/>
  <c r="BH348" i="9"/>
  <c r="BG348" i="9"/>
  <c r="Z348" i="10" s="1"/>
  <c r="BF348" i="9"/>
  <c r="Y348" i="10" s="1"/>
  <c r="BE348" i="9"/>
  <c r="BD348" i="9"/>
  <c r="BC348" i="9"/>
  <c r="BB348" i="9"/>
  <c r="BA348" i="9"/>
  <c r="W348" i="10" s="1"/>
  <c r="AZ348" i="9"/>
  <c r="AY348" i="9"/>
  <c r="V348" i="10" s="1"/>
  <c r="AX348" i="9"/>
  <c r="AW348" i="9"/>
  <c r="AV348" i="9"/>
  <c r="AU348" i="9"/>
  <c r="AT348" i="9"/>
  <c r="AS348" i="9"/>
  <c r="AR348" i="9"/>
  <c r="AQ348" i="9"/>
  <c r="AP348" i="9"/>
  <c r="AO348" i="9"/>
  <c r="AN348" i="9"/>
  <c r="AM348" i="9"/>
  <c r="AL348" i="9"/>
  <c r="AK348" i="9"/>
  <c r="AJ348" i="9"/>
  <c r="AI348" i="9"/>
  <c r="AH348" i="9"/>
  <c r="AG348" i="9"/>
  <c r="AF348" i="9"/>
  <c r="AE348" i="9"/>
  <c r="AD348" i="9"/>
  <c r="AC348" i="9"/>
  <c r="AB348" i="9"/>
  <c r="AA348" i="9"/>
  <c r="O348" i="10" s="1"/>
  <c r="AG354" i="10" s="1"/>
  <c r="Z348" i="9"/>
  <c r="M348" i="10" s="1"/>
  <c r="AE354" i="10" s="1"/>
  <c r="Y348" i="9"/>
  <c r="X348" i="9"/>
  <c r="W348" i="9"/>
  <c r="V348" i="9"/>
  <c r="U348" i="9"/>
  <c r="T348" i="9"/>
  <c r="S348" i="9"/>
  <c r="R348" i="9"/>
  <c r="Q348" i="9"/>
  <c r="P348" i="9"/>
  <c r="O348" i="9"/>
  <c r="N348" i="9"/>
  <c r="M348" i="9"/>
  <c r="L348" i="9"/>
  <c r="K348" i="9"/>
  <c r="J348" i="9"/>
  <c r="I348" i="9"/>
  <c r="H348" i="9"/>
  <c r="G348" i="9"/>
  <c r="F348" i="9"/>
  <c r="E348" i="9"/>
  <c r="BH347" i="9"/>
  <c r="BG347" i="9"/>
  <c r="Z347" i="10" s="1"/>
  <c r="BF347" i="9"/>
  <c r="Y347" i="10" s="1"/>
  <c r="BE347" i="9"/>
  <c r="BD347" i="9"/>
  <c r="BC347" i="9"/>
  <c r="BB347" i="9"/>
  <c r="BA347" i="9"/>
  <c r="W347" i="10" s="1"/>
  <c r="AZ347" i="9"/>
  <c r="AY347" i="9"/>
  <c r="V347" i="10" s="1"/>
  <c r="AX347" i="9"/>
  <c r="AW347" i="9"/>
  <c r="AV347" i="9"/>
  <c r="AU347" i="9"/>
  <c r="AT347" i="9"/>
  <c r="AS347" i="9"/>
  <c r="AR347" i="9"/>
  <c r="AQ347" i="9"/>
  <c r="AP347" i="9"/>
  <c r="AO347" i="9"/>
  <c r="AN347" i="9"/>
  <c r="AM347" i="9"/>
  <c r="AL347" i="9"/>
  <c r="AK347" i="9"/>
  <c r="AJ347" i="9"/>
  <c r="AI347" i="9"/>
  <c r="AH347" i="9"/>
  <c r="AG347" i="9"/>
  <c r="AF347" i="9"/>
  <c r="AE347" i="9"/>
  <c r="AD347" i="9"/>
  <c r="AC347" i="9"/>
  <c r="AB347" i="9"/>
  <c r="AA347" i="9"/>
  <c r="O347" i="10" s="1"/>
  <c r="AG353" i="10" s="1"/>
  <c r="Z347" i="9"/>
  <c r="M347" i="10" s="1"/>
  <c r="AE353" i="10" s="1"/>
  <c r="Y347" i="9"/>
  <c r="X347" i="9"/>
  <c r="W347" i="9"/>
  <c r="V347" i="9"/>
  <c r="U347" i="9"/>
  <c r="T347" i="9"/>
  <c r="S347" i="9"/>
  <c r="R347" i="9"/>
  <c r="Q347" i="9"/>
  <c r="P347" i="9"/>
  <c r="O347" i="9"/>
  <c r="N347" i="9"/>
  <c r="M347" i="9"/>
  <c r="L347" i="9"/>
  <c r="K347" i="9"/>
  <c r="J347" i="9"/>
  <c r="I347" i="9"/>
  <c r="H347" i="9"/>
  <c r="G347" i="9"/>
  <c r="F347" i="9"/>
  <c r="E347" i="9"/>
  <c r="BH346" i="9"/>
  <c r="BG346" i="9"/>
  <c r="Z346" i="10" s="1"/>
  <c r="BF346" i="9"/>
  <c r="Y346" i="10" s="1"/>
  <c r="BE346" i="9"/>
  <c r="BD346" i="9"/>
  <c r="BC346" i="9"/>
  <c r="BB346" i="9"/>
  <c r="BA346" i="9"/>
  <c r="W346" i="10" s="1"/>
  <c r="AZ346" i="9"/>
  <c r="AY346" i="9"/>
  <c r="V346" i="10" s="1"/>
  <c r="AX346" i="9"/>
  <c r="AW346" i="9"/>
  <c r="AV346" i="9"/>
  <c r="AU346" i="9"/>
  <c r="AT346" i="9"/>
  <c r="AS346" i="9"/>
  <c r="AR346" i="9"/>
  <c r="AQ346" i="9"/>
  <c r="AP346" i="9"/>
  <c r="AO346" i="9"/>
  <c r="AN346" i="9"/>
  <c r="AM346" i="9"/>
  <c r="AL346" i="9"/>
  <c r="AK346" i="9"/>
  <c r="AJ346" i="9"/>
  <c r="AI346" i="9"/>
  <c r="AH346" i="9"/>
  <c r="AG346" i="9"/>
  <c r="AF346" i="9"/>
  <c r="AE346" i="9"/>
  <c r="AD346" i="9"/>
  <c r="AC346" i="9"/>
  <c r="AB346" i="9"/>
  <c r="AA346" i="9"/>
  <c r="O346" i="10" s="1"/>
  <c r="AG352" i="10" s="1"/>
  <c r="Z346" i="9"/>
  <c r="M346" i="10" s="1"/>
  <c r="AE352" i="10" s="1"/>
  <c r="Y346" i="9"/>
  <c r="X346" i="9"/>
  <c r="W346" i="9"/>
  <c r="V346" i="9"/>
  <c r="U346" i="9"/>
  <c r="T346" i="9"/>
  <c r="S346" i="9"/>
  <c r="R346" i="9"/>
  <c r="Q346" i="9"/>
  <c r="P346" i="9"/>
  <c r="O346" i="9"/>
  <c r="N346" i="9"/>
  <c r="M346" i="9"/>
  <c r="L346" i="9"/>
  <c r="K346" i="9"/>
  <c r="J346" i="9"/>
  <c r="I346" i="9"/>
  <c r="H346" i="9"/>
  <c r="G346" i="9"/>
  <c r="F346" i="9"/>
  <c r="E346" i="9"/>
  <c r="BH345" i="9"/>
  <c r="BG345" i="9"/>
  <c r="Z345" i="10" s="1"/>
  <c r="BF345" i="9"/>
  <c r="Y345" i="10" s="1"/>
  <c r="BE345" i="9"/>
  <c r="BD345" i="9"/>
  <c r="BC345" i="9"/>
  <c r="BB345" i="9"/>
  <c r="BA345" i="9"/>
  <c r="W345" i="10" s="1"/>
  <c r="AZ345" i="9"/>
  <c r="AY345" i="9"/>
  <c r="V345" i="10" s="1"/>
  <c r="AX345" i="9"/>
  <c r="AW345" i="9"/>
  <c r="AV345" i="9"/>
  <c r="AU345" i="9"/>
  <c r="AT345" i="9"/>
  <c r="AS345" i="9"/>
  <c r="AR345" i="9"/>
  <c r="AQ345" i="9"/>
  <c r="AP345" i="9"/>
  <c r="AO345" i="9"/>
  <c r="AN345" i="9"/>
  <c r="AM345" i="9"/>
  <c r="AL345" i="9"/>
  <c r="AK345" i="9"/>
  <c r="AJ345" i="9"/>
  <c r="AI345" i="9"/>
  <c r="AH345" i="9"/>
  <c r="AG345" i="9"/>
  <c r="AF345" i="9"/>
  <c r="AE345" i="9"/>
  <c r="AD345" i="9"/>
  <c r="AC345" i="9"/>
  <c r="AB345" i="9"/>
  <c r="AA345" i="9"/>
  <c r="O345" i="10" s="1"/>
  <c r="AG351" i="10" s="1"/>
  <c r="Z345" i="9"/>
  <c r="M345" i="10" s="1"/>
  <c r="AE351" i="10" s="1"/>
  <c r="Y345" i="9"/>
  <c r="X345" i="9"/>
  <c r="W345" i="9"/>
  <c r="V345" i="9"/>
  <c r="U345" i="9"/>
  <c r="T345" i="9"/>
  <c r="S345" i="9"/>
  <c r="R345" i="9"/>
  <c r="Q345" i="9"/>
  <c r="P345" i="9"/>
  <c r="O345" i="9"/>
  <c r="N345" i="9"/>
  <c r="M345" i="9"/>
  <c r="L345" i="9"/>
  <c r="K345" i="9"/>
  <c r="J345" i="9"/>
  <c r="I345" i="9"/>
  <c r="H345" i="9"/>
  <c r="G345" i="9"/>
  <c r="F345" i="9"/>
  <c r="E345" i="9"/>
  <c r="BH344" i="9"/>
  <c r="BG344" i="9"/>
  <c r="Z344" i="10" s="1"/>
  <c r="BF344" i="9"/>
  <c r="Y344" i="10" s="1"/>
  <c r="BE344" i="9"/>
  <c r="BD344" i="9"/>
  <c r="BC344" i="9"/>
  <c r="BB344" i="9"/>
  <c r="BA344" i="9"/>
  <c r="W344" i="10" s="1"/>
  <c r="AZ344" i="9"/>
  <c r="AY344" i="9"/>
  <c r="V344" i="10" s="1"/>
  <c r="AX344" i="9"/>
  <c r="AW344" i="9"/>
  <c r="AV344" i="9"/>
  <c r="AU344" i="9"/>
  <c r="AT344" i="9"/>
  <c r="AS344" i="9"/>
  <c r="AR344" i="9"/>
  <c r="AQ344" i="9"/>
  <c r="AP344" i="9"/>
  <c r="AO344" i="9"/>
  <c r="AN344" i="9"/>
  <c r="AM344" i="9"/>
  <c r="AL344" i="9"/>
  <c r="AK344" i="9"/>
  <c r="AJ344" i="9"/>
  <c r="AI344" i="9"/>
  <c r="AH344" i="9"/>
  <c r="AG344" i="9"/>
  <c r="AF344" i="9"/>
  <c r="AE344" i="9"/>
  <c r="AD344" i="9"/>
  <c r="AC344" i="9"/>
  <c r="AB344" i="9"/>
  <c r="AA344" i="9"/>
  <c r="O344" i="10" s="1"/>
  <c r="AG350" i="10" s="1"/>
  <c r="Z344" i="9"/>
  <c r="M344" i="10" s="1"/>
  <c r="AE350" i="10" s="1"/>
  <c r="Y344" i="9"/>
  <c r="X344" i="9"/>
  <c r="W344" i="9"/>
  <c r="V344" i="9"/>
  <c r="U344" i="9"/>
  <c r="T344" i="9"/>
  <c r="S344" i="9"/>
  <c r="R344" i="9"/>
  <c r="Q344" i="9"/>
  <c r="P344" i="9"/>
  <c r="O344" i="9"/>
  <c r="N344" i="9"/>
  <c r="M344" i="9"/>
  <c r="L344" i="9"/>
  <c r="K344" i="9"/>
  <c r="J344" i="9"/>
  <c r="I344" i="9"/>
  <c r="H344" i="9"/>
  <c r="G344" i="9"/>
  <c r="F344" i="9"/>
  <c r="E344" i="9"/>
  <c r="BH343" i="9"/>
  <c r="BG343" i="9"/>
  <c r="Z343" i="10" s="1"/>
  <c r="BF343" i="9"/>
  <c r="Y343" i="10" s="1"/>
  <c r="BE343" i="9"/>
  <c r="BD343" i="9"/>
  <c r="BC343" i="9"/>
  <c r="BB343" i="9"/>
  <c r="BA343" i="9"/>
  <c r="W343" i="10" s="1"/>
  <c r="AZ343" i="9"/>
  <c r="AY343" i="9"/>
  <c r="V343" i="10" s="1"/>
  <c r="AX343" i="9"/>
  <c r="AW343" i="9"/>
  <c r="AV343" i="9"/>
  <c r="AU343" i="9"/>
  <c r="AT343" i="9"/>
  <c r="AS343" i="9"/>
  <c r="AR343" i="9"/>
  <c r="AQ343" i="9"/>
  <c r="AP343" i="9"/>
  <c r="AO343" i="9"/>
  <c r="AN343" i="9"/>
  <c r="AM343" i="9"/>
  <c r="AL343" i="9"/>
  <c r="AK343" i="9"/>
  <c r="AJ343" i="9"/>
  <c r="AI343" i="9"/>
  <c r="AH343" i="9"/>
  <c r="AG343" i="9"/>
  <c r="AF343" i="9"/>
  <c r="AE343" i="9"/>
  <c r="AD343" i="9"/>
  <c r="AC343" i="9"/>
  <c r="AB343" i="9"/>
  <c r="AA343" i="9"/>
  <c r="O343" i="10" s="1"/>
  <c r="AG349" i="10" s="1"/>
  <c r="Z343" i="9"/>
  <c r="M343" i="10" s="1"/>
  <c r="AE349" i="10" s="1"/>
  <c r="Y343" i="9"/>
  <c r="X343" i="9"/>
  <c r="W343" i="9"/>
  <c r="V343" i="9"/>
  <c r="U343" i="9"/>
  <c r="T343" i="9"/>
  <c r="S343" i="9"/>
  <c r="R343" i="9"/>
  <c r="Q343" i="9"/>
  <c r="P343" i="9"/>
  <c r="O343" i="9"/>
  <c r="N343" i="9"/>
  <c r="M343" i="9"/>
  <c r="L343" i="9"/>
  <c r="K343" i="9"/>
  <c r="J343" i="9"/>
  <c r="I343" i="9"/>
  <c r="H343" i="9"/>
  <c r="G343" i="9"/>
  <c r="F343" i="9"/>
  <c r="E343" i="9"/>
  <c r="BH342" i="9"/>
  <c r="BG342" i="9"/>
  <c r="Z342" i="10" s="1"/>
  <c r="BF342" i="9"/>
  <c r="Y342" i="10" s="1"/>
  <c r="BE342" i="9"/>
  <c r="BD342" i="9"/>
  <c r="BC342" i="9"/>
  <c r="BB342" i="9"/>
  <c r="BA342" i="9"/>
  <c r="W342" i="10" s="1"/>
  <c r="AZ342" i="9"/>
  <c r="AY342" i="9"/>
  <c r="V342" i="10" s="1"/>
  <c r="AX342" i="9"/>
  <c r="AW342" i="9"/>
  <c r="AV342" i="9"/>
  <c r="AU342" i="9"/>
  <c r="AT342" i="9"/>
  <c r="AS342" i="9"/>
  <c r="AR342" i="9"/>
  <c r="AQ342" i="9"/>
  <c r="AP342" i="9"/>
  <c r="AO342" i="9"/>
  <c r="AN342" i="9"/>
  <c r="AM342" i="9"/>
  <c r="AL342" i="9"/>
  <c r="AK342" i="9"/>
  <c r="AJ342" i="9"/>
  <c r="AI342" i="9"/>
  <c r="AH342" i="9"/>
  <c r="AG342" i="9"/>
  <c r="AF342" i="9"/>
  <c r="AE342" i="9"/>
  <c r="AD342" i="9"/>
  <c r="AC342" i="9"/>
  <c r="AB342" i="9"/>
  <c r="AA342" i="9"/>
  <c r="O342" i="10" s="1"/>
  <c r="AG348" i="10" s="1"/>
  <c r="Z342" i="9"/>
  <c r="M342" i="10" s="1"/>
  <c r="AE348" i="10" s="1"/>
  <c r="Y342" i="9"/>
  <c r="X342" i="9"/>
  <c r="W342" i="9"/>
  <c r="V342" i="9"/>
  <c r="U342" i="9"/>
  <c r="T342" i="9"/>
  <c r="S342" i="9"/>
  <c r="R342" i="9"/>
  <c r="Q342" i="9"/>
  <c r="P342" i="9"/>
  <c r="O342" i="9"/>
  <c r="N342" i="9"/>
  <c r="M342" i="9"/>
  <c r="L342" i="9"/>
  <c r="K342" i="9"/>
  <c r="J342" i="9"/>
  <c r="I342" i="9"/>
  <c r="H342" i="9"/>
  <c r="G342" i="9"/>
  <c r="F342" i="9"/>
  <c r="E342" i="9"/>
  <c r="BH341" i="9"/>
  <c r="BG341" i="9"/>
  <c r="Z341" i="10" s="1"/>
  <c r="BF341" i="9"/>
  <c r="Y341" i="10" s="1"/>
  <c r="BE341" i="9"/>
  <c r="BD341" i="9"/>
  <c r="BC341" i="9"/>
  <c r="BB341" i="9"/>
  <c r="BA341" i="9"/>
  <c r="W341" i="10" s="1"/>
  <c r="AZ341" i="9"/>
  <c r="AY341" i="9"/>
  <c r="V341" i="10" s="1"/>
  <c r="AX341" i="9"/>
  <c r="AW341" i="9"/>
  <c r="AV341" i="9"/>
  <c r="AU341" i="9"/>
  <c r="AT341" i="9"/>
  <c r="AS341" i="9"/>
  <c r="AR341" i="9"/>
  <c r="AQ341" i="9"/>
  <c r="AP341" i="9"/>
  <c r="AO341" i="9"/>
  <c r="AN341" i="9"/>
  <c r="AM341" i="9"/>
  <c r="AL341" i="9"/>
  <c r="AK341" i="9"/>
  <c r="AJ341" i="9"/>
  <c r="AI341" i="9"/>
  <c r="AH341" i="9"/>
  <c r="AG341" i="9"/>
  <c r="AF341" i="9"/>
  <c r="AE341" i="9"/>
  <c r="AD341" i="9"/>
  <c r="AC341" i="9"/>
  <c r="AB341" i="9"/>
  <c r="AA341" i="9"/>
  <c r="O341" i="10" s="1"/>
  <c r="AG347" i="10" s="1"/>
  <c r="Z341" i="9"/>
  <c r="M341" i="10" s="1"/>
  <c r="AE347" i="10" s="1"/>
  <c r="Y341" i="9"/>
  <c r="X341" i="9"/>
  <c r="W341" i="9"/>
  <c r="V341" i="9"/>
  <c r="U341" i="9"/>
  <c r="T341" i="9"/>
  <c r="S341" i="9"/>
  <c r="R341" i="9"/>
  <c r="Q341" i="9"/>
  <c r="P341" i="9"/>
  <c r="O341" i="9"/>
  <c r="N341" i="9"/>
  <c r="M341" i="9"/>
  <c r="L341" i="9"/>
  <c r="K341" i="9"/>
  <c r="J341" i="9"/>
  <c r="I341" i="9"/>
  <c r="H341" i="9"/>
  <c r="G341" i="9"/>
  <c r="F341" i="9"/>
  <c r="E341" i="9"/>
  <c r="BH340" i="9"/>
  <c r="BG340" i="9"/>
  <c r="Z340" i="10" s="1"/>
  <c r="BF340" i="9"/>
  <c r="Y340" i="10" s="1"/>
  <c r="BE340" i="9"/>
  <c r="BD340" i="9"/>
  <c r="BC340" i="9"/>
  <c r="BB340" i="9"/>
  <c r="BA340" i="9"/>
  <c r="W340" i="10" s="1"/>
  <c r="AZ340" i="9"/>
  <c r="AY340" i="9"/>
  <c r="V340" i="10" s="1"/>
  <c r="AX340" i="9"/>
  <c r="AW340" i="9"/>
  <c r="AV340" i="9"/>
  <c r="AU340" i="9"/>
  <c r="AT340" i="9"/>
  <c r="AS340" i="9"/>
  <c r="AR340" i="9"/>
  <c r="AQ340" i="9"/>
  <c r="AP340" i="9"/>
  <c r="AO340" i="9"/>
  <c r="AN340" i="9"/>
  <c r="AM340" i="9"/>
  <c r="AL340" i="9"/>
  <c r="AK340" i="9"/>
  <c r="AJ340" i="9"/>
  <c r="AI340" i="9"/>
  <c r="AH340" i="9"/>
  <c r="AG340" i="9"/>
  <c r="AF340" i="9"/>
  <c r="AE340" i="9"/>
  <c r="AD340" i="9"/>
  <c r="AC340" i="9"/>
  <c r="AB340" i="9"/>
  <c r="AA340" i="9"/>
  <c r="O340" i="10" s="1"/>
  <c r="AG346" i="10" s="1"/>
  <c r="Z340" i="9"/>
  <c r="M340" i="10" s="1"/>
  <c r="AE346" i="10" s="1"/>
  <c r="Y340" i="9"/>
  <c r="X340" i="9"/>
  <c r="W340" i="9"/>
  <c r="V340" i="9"/>
  <c r="U340" i="9"/>
  <c r="T340" i="9"/>
  <c r="S340" i="9"/>
  <c r="R340" i="9"/>
  <c r="Q340" i="9"/>
  <c r="P340" i="9"/>
  <c r="O340" i="9"/>
  <c r="N340" i="9"/>
  <c r="M340" i="9"/>
  <c r="L340" i="9"/>
  <c r="K340" i="9"/>
  <c r="J340" i="9"/>
  <c r="I340" i="9"/>
  <c r="H340" i="9"/>
  <c r="G340" i="9"/>
  <c r="F340" i="9"/>
  <c r="E340" i="9"/>
  <c r="BH339" i="9"/>
  <c r="BG339" i="9"/>
  <c r="Z339" i="10" s="1"/>
  <c r="BF339" i="9"/>
  <c r="Y339" i="10" s="1"/>
  <c r="BE339" i="9"/>
  <c r="BD339" i="9"/>
  <c r="BC339" i="9"/>
  <c r="BB339" i="9"/>
  <c r="BA339" i="9"/>
  <c r="W339" i="10" s="1"/>
  <c r="AZ339" i="9"/>
  <c r="AY339" i="9"/>
  <c r="V339" i="10" s="1"/>
  <c r="AX339" i="9"/>
  <c r="AW339" i="9"/>
  <c r="AV339" i="9"/>
  <c r="AU339" i="9"/>
  <c r="AT339" i="9"/>
  <c r="AS339" i="9"/>
  <c r="AR339" i="9"/>
  <c r="AQ339" i="9"/>
  <c r="AP339" i="9"/>
  <c r="AO339" i="9"/>
  <c r="AN339" i="9"/>
  <c r="AM339" i="9"/>
  <c r="AL339" i="9"/>
  <c r="AK339" i="9"/>
  <c r="AJ339" i="9"/>
  <c r="AI339" i="9"/>
  <c r="AH339" i="9"/>
  <c r="AG339" i="9"/>
  <c r="AF339" i="9"/>
  <c r="AE339" i="9"/>
  <c r="AD339" i="9"/>
  <c r="AC339" i="9"/>
  <c r="AB339" i="9"/>
  <c r="AA339" i="9"/>
  <c r="O339" i="10" s="1"/>
  <c r="AG345" i="10" s="1"/>
  <c r="Z339" i="9"/>
  <c r="M339" i="10" s="1"/>
  <c r="AE345" i="10" s="1"/>
  <c r="Y339" i="9"/>
  <c r="X339" i="9"/>
  <c r="W339" i="9"/>
  <c r="V339" i="9"/>
  <c r="U339" i="9"/>
  <c r="T339" i="9"/>
  <c r="S339" i="9"/>
  <c r="R339" i="9"/>
  <c r="Q339" i="9"/>
  <c r="P339" i="9"/>
  <c r="O339" i="9"/>
  <c r="N339" i="9"/>
  <c r="M339" i="9"/>
  <c r="L339" i="9"/>
  <c r="K339" i="9"/>
  <c r="J339" i="9"/>
  <c r="I339" i="9"/>
  <c r="H339" i="9"/>
  <c r="G339" i="9"/>
  <c r="F339" i="9"/>
  <c r="E339" i="9"/>
  <c r="BH338" i="9"/>
  <c r="BG338" i="9"/>
  <c r="Z338" i="10" s="1"/>
  <c r="BF338" i="9"/>
  <c r="Y338" i="10" s="1"/>
  <c r="BE338" i="9"/>
  <c r="BD338" i="9"/>
  <c r="BC338" i="9"/>
  <c r="BB338" i="9"/>
  <c r="BA338" i="9"/>
  <c r="W338" i="10" s="1"/>
  <c r="AZ338" i="9"/>
  <c r="AY338" i="9"/>
  <c r="V338" i="10" s="1"/>
  <c r="AX338" i="9"/>
  <c r="AW338" i="9"/>
  <c r="AV338" i="9"/>
  <c r="AU338" i="9"/>
  <c r="AT338" i="9"/>
  <c r="AS338" i="9"/>
  <c r="AR338" i="9"/>
  <c r="AQ338" i="9"/>
  <c r="AP338" i="9"/>
  <c r="AO338" i="9"/>
  <c r="AN338" i="9"/>
  <c r="AM338" i="9"/>
  <c r="AL338" i="9"/>
  <c r="AK338" i="9"/>
  <c r="AJ338" i="9"/>
  <c r="AI338" i="9"/>
  <c r="AH338" i="9"/>
  <c r="AG338" i="9"/>
  <c r="AF338" i="9"/>
  <c r="AE338" i="9"/>
  <c r="AD338" i="9"/>
  <c r="AC338" i="9"/>
  <c r="AB338" i="9"/>
  <c r="AA338" i="9"/>
  <c r="O338" i="10" s="1"/>
  <c r="AG344" i="10" s="1"/>
  <c r="Z338" i="9"/>
  <c r="M338" i="10" s="1"/>
  <c r="AE344" i="10" s="1"/>
  <c r="Y338" i="9"/>
  <c r="X338" i="9"/>
  <c r="W338" i="9"/>
  <c r="V338" i="9"/>
  <c r="U338" i="9"/>
  <c r="T338" i="9"/>
  <c r="S338" i="9"/>
  <c r="R338" i="9"/>
  <c r="Q338" i="9"/>
  <c r="P338" i="9"/>
  <c r="O338" i="9"/>
  <c r="N338" i="9"/>
  <c r="M338" i="9"/>
  <c r="L338" i="9"/>
  <c r="K338" i="9"/>
  <c r="J338" i="9"/>
  <c r="I338" i="9"/>
  <c r="H338" i="9"/>
  <c r="G338" i="9"/>
  <c r="F338" i="9"/>
  <c r="E338" i="9"/>
  <c r="BH337" i="9"/>
  <c r="BG337" i="9"/>
  <c r="Z337" i="10" s="1"/>
  <c r="BF337" i="9"/>
  <c r="Y337" i="10" s="1"/>
  <c r="BE337" i="9"/>
  <c r="BD337" i="9"/>
  <c r="BC337" i="9"/>
  <c r="BB337" i="9"/>
  <c r="BA337" i="9"/>
  <c r="W337" i="10" s="1"/>
  <c r="AZ337" i="9"/>
  <c r="AY337" i="9"/>
  <c r="V337" i="10" s="1"/>
  <c r="AX337" i="9"/>
  <c r="AW337" i="9"/>
  <c r="AV337" i="9"/>
  <c r="AU337" i="9"/>
  <c r="AT337" i="9"/>
  <c r="AS337" i="9"/>
  <c r="AR337" i="9"/>
  <c r="AQ337" i="9"/>
  <c r="AP337" i="9"/>
  <c r="AO337" i="9"/>
  <c r="AN337" i="9"/>
  <c r="AM337" i="9"/>
  <c r="AL337" i="9"/>
  <c r="AK337" i="9"/>
  <c r="AJ337" i="9"/>
  <c r="AI337" i="9"/>
  <c r="AH337" i="9"/>
  <c r="AG337" i="9"/>
  <c r="AF337" i="9"/>
  <c r="AE337" i="9"/>
  <c r="AD337" i="9"/>
  <c r="AC337" i="9"/>
  <c r="AB337" i="9"/>
  <c r="AA337" i="9"/>
  <c r="O337" i="10" s="1"/>
  <c r="AG343" i="10" s="1"/>
  <c r="Z337" i="9"/>
  <c r="M337" i="10" s="1"/>
  <c r="AE343" i="10" s="1"/>
  <c r="Y337" i="9"/>
  <c r="X337" i="9"/>
  <c r="W337" i="9"/>
  <c r="V337" i="9"/>
  <c r="U337" i="9"/>
  <c r="T337" i="9"/>
  <c r="S337" i="9"/>
  <c r="R337" i="9"/>
  <c r="Q337" i="9"/>
  <c r="P337" i="9"/>
  <c r="O337" i="9"/>
  <c r="N337" i="9"/>
  <c r="M337" i="9"/>
  <c r="L337" i="9"/>
  <c r="K337" i="9"/>
  <c r="J337" i="9"/>
  <c r="I337" i="9"/>
  <c r="H337" i="9"/>
  <c r="G337" i="9"/>
  <c r="F337" i="9"/>
  <c r="E337" i="9"/>
  <c r="BH336" i="9"/>
  <c r="BG336" i="9"/>
  <c r="Z336" i="10" s="1"/>
  <c r="BF336" i="9"/>
  <c r="Y336" i="10" s="1"/>
  <c r="BE336" i="9"/>
  <c r="BD336" i="9"/>
  <c r="BC336" i="9"/>
  <c r="BB336" i="9"/>
  <c r="BA336" i="9"/>
  <c r="W336" i="10" s="1"/>
  <c r="AZ336" i="9"/>
  <c r="AY336" i="9"/>
  <c r="V336" i="10" s="1"/>
  <c r="AX336" i="9"/>
  <c r="AW336" i="9"/>
  <c r="AV336" i="9"/>
  <c r="AU336" i="9"/>
  <c r="AT336" i="9"/>
  <c r="AS336" i="9"/>
  <c r="AR336" i="9"/>
  <c r="AQ336" i="9"/>
  <c r="AP336" i="9"/>
  <c r="AO336" i="9"/>
  <c r="AN336" i="9"/>
  <c r="AM336" i="9"/>
  <c r="AL336" i="9"/>
  <c r="AK336" i="9"/>
  <c r="AJ336" i="9"/>
  <c r="AI336" i="9"/>
  <c r="AH336" i="9"/>
  <c r="AG336" i="9"/>
  <c r="AF336" i="9"/>
  <c r="AE336" i="9"/>
  <c r="AD336" i="9"/>
  <c r="AC336" i="9"/>
  <c r="AB336" i="9"/>
  <c r="AA336" i="9"/>
  <c r="O336" i="10" s="1"/>
  <c r="AG342" i="10" s="1"/>
  <c r="Z336" i="9"/>
  <c r="M336" i="10" s="1"/>
  <c r="Y336" i="9"/>
  <c r="X336" i="9"/>
  <c r="W336" i="9"/>
  <c r="V336" i="9"/>
  <c r="U336" i="9"/>
  <c r="T336" i="9"/>
  <c r="S336" i="9"/>
  <c r="R336" i="9"/>
  <c r="Q336" i="9"/>
  <c r="P336" i="9"/>
  <c r="O336" i="9"/>
  <c r="N336" i="9"/>
  <c r="M336" i="9"/>
  <c r="L336" i="9"/>
  <c r="K336" i="9"/>
  <c r="J336" i="9"/>
  <c r="I336" i="9"/>
  <c r="H336" i="9"/>
  <c r="G336" i="9"/>
  <c r="F336" i="9"/>
  <c r="E336" i="9"/>
  <c r="BH335" i="9"/>
  <c r="BG335" i="9"/>
  <c r="Z335" i="10" s="1"/>
  <c r="BF335" i="9"/>
  <c r="Y335" i="10" s="1"/>
  <c r="BE335" i="9"/>
  <c r="BD335" i="9"/>
  <c r="BC335" i="9"/>
  <c r="BB335" i="9"/>
  <c r="BA335" i="9"/>
  <c r="W335" i="10" s="1"/>
  <c r="AZ335" i="9"/>
  <c r="AY335" i="9"/>
  <c r="V335" i="10" s="1"/>
  <c r="AX335" i="9"/>
  <c r="AW335" i="9"/>
  <c r="AV335" i="9"/>
  <c r="AU335" i="9"/>
  <c r="AT335" i="9"/>
  <c r="AS335" i="9"/>
  <c r="AR335" i="9"/>
  <c r="AQ335" i="9"/>
  <c r="AP335" i="9"/>
  <c r="AO335" i="9"/>
  <c r="AN335" i="9"/>
  <c r="AM335" i="9"/>
  <c r="AL335" i="9"/>
  <c r="AK335" i="9"/>
  <c r="AJ335" i="9"/>
  <c r="AI335" i="9"/>
  <c r="AH335" i="9"/>
  <c r="AG335" i="9"/>
  <c r="AF335" i="9"/>
  <c r="AE335" i="9"/>
  <c r="AD335" i="9"/>
  <c r="AC335" i="9"/>
  <c r="AB335" i="9"/>
  <c r="AA335" i="9"/>
  <c r="O335" i="10" s="1"/>
  <c r="AG341" i="10" s="1"/>
  <c r="Z335" i="9"/>
  <c r="M335" i="10" s="1"/>
  <c r="Y335" i="9"/>
  <c r="X335" i="9"/>
  <c r="W335" i="9"/>
  <c r="V335" i="9"/>
  <c r="U335" i="9"/>
  <c r="T335" i="9"/>
  <c r="S335" i="9"/>
  <c r="R335" i="9"/>
  <c r="Q335" i="9"/>
  <c r="P335" i="9"/>
  <c r="O335" i="9"/>
  <c r="N335" i="9"/>
  <c r="M335" i="9"/>
  <c r="L335" i="9"/>
  <c r="K335" i="9"/>
  <c r="J335" i="9"/>
  <c r="I335" i="9"/>
  <c r="H335" i="9"/>
  <c r="G335" i="9"/>
  <c r="F335" i="9"/>
  <c r="E335" i="9"/>
  <c r="BH334" i="9"/>
  <c r="BG334" i="9"/>
  <c r="Z334" i="10" s="1"/>
  <c r="BF334" i="9"/>
  <c r="Y334" i="10" s="1"/>
  <c r="BE334" i="9"/>
  <c r="BD334" i="9"/>
  <c r="BC334" i="9"/>
  <c r="BB334" i="9"/>
  <c r="BA334" i="9"/>
  <c r="W334" i="10" s="1"/>
  <c r="AZ334" i="9"/>
  <c r="AY334" i="9"/>
  <c r="V334" i="10" s="1"/>
  <c r="AX334" i="9"/>
  <c r="AW334" i="9"/>
  <c r="AV334" i="9"/>
  <c r="AU334" i="9"/>
  <c r="AT334" i="9"/>
  <c r="AS334" i="9"/>
  <c r="AR334" i="9"/>
  <c r="AQ334" i="9"/>
  <c r="AP334" i="9"/>
  <c r="AO334" i="9"/>
  <c r="AN334" i="9"/>
  <c r="AM334" i="9"/>
  <c r="AL334" i="9"/>
  <c r="AK334" i="9"/>
  <c r="AJ334" i="9"/>
  <c r="AI334" i="9"/>
  <c r="AH334" i="9"/>
  <c r="AG334" i="9"/>
  <c r="AF334" i="9"/>
  <c r="AE334" i="9"/>
  <c r="AD334" i="9"/>
  <c r="AC334" i="9"/>
  <c r="AB334" i="9"/>
  <c r="AA334" i="9"/>
  <c r="O334" i="10" s="1"/>
  <c r="AG340" i="10" s="1"/>
  <c r="Z334" i="9"/>
  <c r="M334" i="10" s="1"/>
  <c r="Y334" i="9"/>
  <c r="X334" i="9"/>
  <c r="W334" i="9"/>
  <c r="V334" i="9"/>
  <c r="U334" i="9"/>
  <c r="T334" i="9"/>
  <c r="S334" i="9"/>
  <c r="R334" i="9"/>
  <c r="Q334" i="9"/>
  <c r="P334" i="9"/>
  <c r="O334" i="9"/>
  <c r="N334" i="9"/>
  <c r="M334" i="9"/>
  <c r="L334" i="9"/>
  <c r="K334" i="9"/>
  <c r="J334" i="9"/>
  <c r="I334" i="9"/>
  <c r="H334" i="9"/>
  <c r="G334" i="9"/>
  <c r="F334" i="9"/>
  <c r="E334" i="9"/>
  <c r="BH333" i="9"/>
  <c r="BG333" i="9"/>
  <c r="Z333" i="10" s="1"/>
  <c r="BF333" i="9"/>
  <c r="Y333" i="10" s="1"/>
  <c r="BE333" i="9"/>
  <c r="BD333" i="9"/>
  <c r="BC333" i="9"/>
  <c r="BB333" i="9"/>
  <c r="BA333" i="9"/>
  <c r="W333" i="10" s="1"/>
  <c r="AZ333" i="9"/>
  <c r="AY333" i="9"/>
  <c r="V333" i="10" s="1"/>
  <c r="AX333" i="9"/>
  <c r="AW333" i="9"/>
  <c r="AV333" i="9"/>
  <c r="AU333" i="9"/>
  <c r="AT333" i="9"/>
  <c r="AS333" i="9"/>
  <c r="AR333" i="9"/>
  <c r="AQ333" i="9"/>
  <c r="AP333" i="9"/>
  <c r="AO333" i="9"/>
  <c r="AN333" i="9"/>
  <c r="AM333" i="9"/>
  <c r="AL333" i="9"/>
  <c r="AK333" i="9"/>
  <c r="AJ333" i="9"/>
  <c r="AI333" i="9"/>
  <c r="AH333" i="9"/>
  <c r="AG333" i="9"/>
  <c r="AF333" i="9"/>
  <c r="AE333" i="9"/>
  <c r="AD333" i="9"/>
  <c r="AC333" i="9"/>
  <c r="AB333" i="9"/>
  <c r="AA333" i="9"/>
  <c r="O333" i="10" s="1"/>
  <c r="AG339" i="10" s="1"/>
  <c r="Z333" i="9"/>
  <c r="M333" i="10" s="1"/>
  <c r="Y333" i="9"/>
  <c r="X333" i="9"/>
  <c r="W333" i="9"/>
  <c r="V333" i="9"/>
  <c r="U333" i="9"/>
  <c r="T333" i="9"/>
  <c r="S333" i="9"/>
  <c r="R333" i="9"/>
  <c r="Q333" i="9"/>
  <c r="P333" i="9"/>
  <c r="O333" i="9"/>
  <c r="N333" i="9"/>
  <c r="M333" i="9"/>
  <c r="L333" i="9"/>
  <c r="K333" i="9"/>
  <c r="J333" i="9"/>
  <c r="I333" i="9"/>
  <c r="H333" i="9"/>
  <c r="G333" i="9"/>
  <c r="F333" i="9"/>
  <c r="E333" i="9"/>
  <c r="BH332" i="9"/>
  <c r="BG332" i="9"/>
  <c r="Z332" i="10" s="1"/>
  <c r="BF332" i="9"/>
  <c r="Y332" i="10" s="1"/>
  <c r="BE332" i="9"/>
  <c r="BD332" i="9"/>
  <c r="BC332" i="9"/>
  <c r="BB332" i="9"/>
  <c r="BA332" i="9"/>
  <c r="W332" i="10" s="1"/>
  <c r="AZ332" i="9"/>
  <c r="AY332" i="9"/>
  <c r="V332" i="10" s="1"/>
  <c r="AX332" i="9"/>
  <c r="AW332" i="9"/>
  <c r="AV332" i="9"/>
  <c r="AU332" i="9"/>
  <c r="AT332" i="9"/>
  <c r="AS332" i="9"/>
  <c r="AR332" i="9"/>
  <c r="AQ332" i="9"/>
  <c r="AP332" i="9"/>
  <c r="AO332" i="9"/>
  <c r="AN332" i="9"/>
  <c r="AM332" i="9"/>
  <c r="AL332" i="9"/>
  <c r="AK332" i="9"/>
  <c r="AJ332" i="9"/>
  <c r="AI332" i="9"/>
  <c r="AH332" i="9"/>
  <c r="AG332" i="9"/>
  <c r="AF332" i="9"/>
  <c r="AE332" i="9"/>
  <c r="AD332" i="9"/>
  <c r="AC332" i="9"/>
  <c r="AB332" i="9"/>
  <c r="AA332" i="9"/>
  <c r="O332" i="10" s="1"/>
  <c r="AG338" i="10" s="1"/>
  <c r="Z332" i="9"/>
  <c r="M332" i="10" s="1"/>
  <c r="Y332" i="9"/>
  <c r="X332" i="9"/>
  <c r="W332" i="9"/>
  <c r="V332" i="9"/>
  <c r="U332" i="9"/>
  <c r="T332" i="9"/>
  <c r="S332" i="9"/>
  <c r="R332" i="9"/>
  <c r="Q332" i="9"/>
  <c r="P332" i="9"/>
  <c r="O332" i="9"/>
  <c r="N332" i="9"/>
  <c r="M332" i="9"/>
  <c r="L332" i="9"/>
  <c r="K332" i="9"/>
  <c r="J332" i="9"/>
  <c r="I332" i="9"/>
  <c r="H332" i="9"/>
  <c r="G332" i="9"/>
  <c r="F332" i="9"/>
  <c r="E332" i="9"/>
  <c r="BH331" i="9"/>
  <c r="BG331" i="9"/>
  <c r="Z331" i="10" s="1"/>
  <c r="BF331" i="9"/>
  <c r="Y331" i="10" s="1"/>
  <c r="BE331" i="9"/>
  <c r="BD331" i="9"/>
  <c r="BC331" i="9"/>
  <c r="BB331" i="9"/>
  <c r="BA331" i="9"/>
  <c r="W331" i="10" s="1"/>
  <c r="AZ331" i="9"/>
  <c r="AY331" i="9"/>
  <c r="V331" i="10" s="1"/>
  <c r="AX331" i="9"/>
  <c r="AW331" i="9"/>
  <c r="AV331" i="9"/>
  <c r="AU331" i="9"/>
  <c r="AT331" i="9"/>
  <c r="AS331" i="9"/>
  <c r="AR331" i="9"/>
  <c r="AQ331" i="9"/>
  <c r="AP331" i="9"/>
  <c r="AO331" i="9"/>
  <c r="AN331" i="9"/>
  <c r="AM331" i="9"/>
  <c r="AL331" i="9"/>
  <c r="AK331" i="9"/>
  <c r="AJ331" i="9"/>
  <c r="AI331" i="9"/>
  <c r="AH331" i="9"/>
  <c r="AG331" i="9"/>
  <c r="AF331" i="9"/>
  <c r="AE331" i="9"/>
  <c r="AD331" i="9"/>
  <c r="AC331" i="9"/>
  <c r="AB331" i="9"/>
  <c r="AA331" i="9"/>
  <c r="O331" i="10" s="1"/>
  <c r="AG337" i="10" s="1"/>
  <c r="Z331" i="9"/>
  <c r="M331" i="10" s="1"/>
  <c r="Y331" i="9"/>
  <c r="X331" i="9"/>
  <c r="W331" i="9"/>
  <c r="V331" i="9"/>
  <c r="U331" i="9"/>
  <c r="T331" i="9"/>
  <c r="S331" i="9"/>
  <c r="R331" i="9"/>
  <c r="Q331" i="9"/>
  <c r="P331" i="9"/>
  <c r="O331" i="9"/>
  <c r="N331" i="9"/>
  <c r="M331" i="9"/>
  <c r="L331" i="9"/>
  <c r="K331" i="9"/>
  <c r="J331" i="9"/>
  <c r="I331" i="9"/>
  <c r="H331" i="9"/>
  <c r="G331" i="9"/>
  <c r="F331" i="9"/>
  <c r="E331" i="9"/>
  <c r="BH330" i="9"/>
  <c r="BG330" i="9"/>
  <c r="Z330" i="10" s="1"/>
  <c r="BF330" i="9"/>
  <c r="Y330" i="10" s="1"/>
  <c r="BE330" i="9"/>
  <c r="BD330" i="9"/>
  <c r="BC330" i="9"/>
  <c r="BB330" i="9"/>
  <c r="BA330" i="9"/>
  <c r="W330" i="10" s="1"/>
  <c r="AZ330" i="9"/>
  <c r="AY330" i="9"/>
  <c r="V330" i="10" s="1"/>
  <c r="AX330" i="9"/>
  <c r="AW330" i="9"/>
  <c r="AV330" i="9"/>
  <c r="AU330" i="9"/>
  <c r="AT330" i="9"/>
  <c r="AS330" i="9"/>
  <c r="AR330" i="9"/>
  <c r="AQ330" i="9"/>
  <c r="AP330" i="9"/>
  <c r="AO330" i="9"/>
  <c r="AN330" i="9"/>
  <c r="AM330" i="9"/>
  <c r="AL330" i="9"/>
  <c r="AK330" i="9"/>
  <c r="AJ330" i="9"/>
  <c r="AI330" i="9"/>
  <c r="AH330" i="9"/>
  <c r="AG330" i="9"/>
  <c r="AF330" i="9"/>
  <c r="AE330" i="9"/>
  <c r="AD330" i="9"/>
  <c r="AC330" i="9"/>
  <c r="AB330" i="9"/>
  <c r="AA330" i="9"/>
  <c r="O330" i="10" s="1"/>
  <c r="AG336" i="10" s="1"/>
  <c r="Z330" i="9"/>
  <c r="M330" i="10" s="1"/>
  <c r="Y330" i="9"/>
  <c r="X330" i="9"/>
  <c r="W330" i="9"/>
  <c r="V330" i="9"/>
  <c r="U330" i="9"/>
  <c r="T330" i="9"/>
  <c r="S330" i="9"/>
  <c r="R330" i="9"/>
  <c r="Q330" i="9"/>
  <c r="P330" i="9"/>
  <c r="O330" i="9"/>
  <c r="N330" i="9"/>
  <c r="M330" i="9"/>
  <c r="L330" i="9"/>
  <c r="K330" i="9"/>
  <c r="J330" i="9"/>
  <c r="I330" i="9"/>
  <c r="H330" i="9"/>
  <c r="G330" i="9"/>
  <c r="F330" i="9"/>
  <c r="E330" i="9"/>
  <c r="BH329" i="9"/>
  <c r="BG329" i="9"/>
  <c r="Z329" i="10" s="1"/>
  <c r="BF329" i="9"/>
  <c r="Y329" i="10" s="1"/>
  <c r="BE329" i="9"/>
  <c r="BD329" i="9"/>
  <c r="BC329" i="9"/>
  <c r="BB329" i="9"/>
  <c r="BA329" i="9"/>
  <c r="W329" i="10" s="1"/>
  <c r="AZ329" i="9"/>
  <c r="AY329" i="9"/>
  <c r="V329" i="10" s="1"/>
  <c r="AX329" i="9"/>
  <c r="AW329" i="9"/>
  <c r="AV329" i="9"/>
  <c r="AU329" i="9"/>
  <c r="AT329" i="9"/>
  <c r="AS329" i="9"/>
  <c r="AR329" i="9"/>
  <c r="AQ329" i="9"/>
  <c r="AP329" i="9"/>
  <c r="AO329" i="9"/>
  <c r="AN329" i="9"/>
  <c r="AM329" i="9"/>
  <c r="AL329" i="9"/>
  <c r="AK329" i="9"/>
  <c r="AJ329" i="9"/>
  <c r="AI329" i="9"/>
  <c r="AH329" i="9"/>
  <c r="AG329" i="9"/>
  <c r="AF329" i="9"/>
  <c r="AE329" i="9"/>
  <c r="AD329" i="9"/>
  <c r="AC329" i="9"/>
  <c r="AB329" i="9"/>
  <c r="AA329" i="9"/>
  <c r="O329" i="10" s="1"/>
  <c r="AG335" i="10" s="1"/>
  <c r="Z329" i="9"/>
  <c r="M329" i="10" s="1"/>
  <c r="Y329" i="9"/>
  <c r="X329" i="9"/>
  <c r="W329" i="9"/>
  <c r="V329" i="9"/>
  <c r="U329" i="9"/>
  <c r="T329" i="9"/>
  <c r="S329" i="9"/>
  <c r="R329" i="9"/>
  <c r="Q329" i="9"/>
  <c r="P329" i="9"/>
  <c r="O329" i="9"/>
  <c r="N329" i="9"/>
  <c r="M329" i="9"/>
  <c r="L329" i="9"/>
  <c r="K329" i="9"/>
  <c r="J329" i="9"/>
  <c r="I329" i="9"/>
  <c r="H329" i="9"/>
  <c r="G329" i="9"/>
  <c r="F329" i="9"/>
  <c r="E329" i="9"/>
  <c r="BH328" i="9"/>
  <c r="BG328" i="9"/>
  <c r="Z328" i="10" s="1"/>
  <c r="BF328" i="9"/>
  <c r="Y328" i="10" s="1"/>
  <c r="BE328" i="9"/>
  <c r="BD328" i="9"/>
  <c r="BC328" i="9"/>
  <c r="BB328" i="9"/>
  <c r="BA328" i="9"/>
  <c r="W328" i="10" s="1"/>
  <c r="AZ328" i="9"/>
  <c r="AY328" i="9"/>
  <c r="V328" i="10" s="1"/>
  <c r="AX328" i="9"/>
  <c r="AW328" i="9"/>
  <c r="AV328" i="9"/>
  <c r="AU328" i="9"/>
  <c r="AT328" i="9"/>
  <c r="AS328" i="9"/>
  <c r="AR328" i="9"/>
  <c r="AQ328" i="9"/>
  <c r="AP328" i="9"/>
  <c r="AO328" i="9"/>
  <c r="AN328" i="9"/>
  <c r="AM328" i="9"/>
  <c r="AL328" i="9"/>
  <c r="AK328" i="9"/>
  <c r="AJ328" i="9"/>
  <c r="AI328" i="9"/>
  <c r="AH328" i="9"/>
  <c r="AG328" i="9"/>
  <c r="AF328" i="9"/>
  <c r="AE328" i="9"/>
  <c r="AD328" i="9"/>
  <c r="AC328" i="9"/>
  <c r="AB328" i="9"/>
  <c r="AA328" i="9"/>
  <c r="O328" i="10" s="1"/>
  <c r="AG334" i="10" s="1"/>
  <c r="Z328" i="9"/>
  <c r="M328" i="10" s="1"/>
  <c r="Y328" i="9"/>
  <c r="X328" i="9"/>
  <c r="W328" i="9"/>
  <c r="V328" i="9"/>
  <c r="U328" i="9"/>
  <c r="T328" i="9"/>
  <c r="S328" i="9"/>
  <c r="R328" i="9"/>
  <c r="Q328" i="9"/>
  <c r="P328" i="9"/>
  <c r="O328" i="9"/>
  <c r="N328" i="9"/>
  <c r="M328" i="9"/>
  <c r="L328" i="9"/>
  <c r="K328" i="9"/>
  <c r="J328" i="9"/>
  <c r="I328" i="9"/>
  <c r="H328" i="9"/>
  <c r="G328" i="9"/>
  <c r="F328" i="9"/>
  <c r="E328" i="9"/>
  <c r="BH327" i="9"/>
  <c r="BG327" i="9"/>
  <c r="Z327" i="10" s="1"/>
  <c r="BF327" i="9"/>
  <c r="Y327" i="10" s="1"/>
  <c r="BE327" i="9"/>
  <c r="BD327" i="9"/>
  <c r="BC327" i="9"/>
  <c r="BB327" i="9"/>
  <c r="BA327" i="9"/>
  <c r="W327" i="10" s="1"/>
  <c r="AZ327" i="9"/>
  <c r="AY327" i="9"/>
  <c r="V327" i="10" s="1"/>
  <c r="AX327" i="9"/>
  <c r="AW327" i="9"/>
  <c r="AV327" i="9"/>
  <c r="AU327" i="9"/>
  <c r="AT327" i="9"/>
  <c r="AS327" i="9"/>
  <c r="AR327" i="9"/>
  <c r="AQ327" i="9"/>
  <c r="AP327" i="9"/>
  <c r="AO327" i="9"/>
  <c r="AN327" i="9"/>
  <c r="AM327" i="9"/>
  <c r="AL327" i="9"/>
  <c r="AK327" i="9"/>
  <c r="AJ327" i="9"/>
  <c r="AI327" i="9"/>
  <c r="AH327" i="9"/>
  <c r="AG327" i="9"/>
  <c r="AF327" i="9"/>
  <c r="AE327" i="9"/>
  <c r="AD327" i="9"/>
  <c r="AC327" i="9"/>
  <c r="AB327" i="9"/>
  <c r="AA327" i="9"/>
  <c r="O327" i="10" s="1"/>
  <c r="AG333" i="10" s="1"/>
  <c r="Z327" i="9"/>
  <c r="M327" i="10" s="1"/>
  <c r="Y327" i="9"/>
  <c r="X327" i="9"/>
  <c r="W327" i="9"/>
  <c r="V327" i="9"/>
  <c r="U327" i="9"/>
  <c r="T327" i="9"/>
  <c r="S327" i="9"/>
  <c r="R327" i="9"/>
  <c r="Q327" i="9"/>
  <c r="P327" i="9"/>
  <c r="O327" i="9"/>
  <c r="N327" i="9"/>
  <c r="M327" i="9"/>
  <c r="L327" i="9"/>
  <c r="K327" i="9"/>
  <c r="J327" i="9"/>
  <c r="I327" i="9"/>
  <c r="H327" i="9"/>
  <c r="G327" i="9"/>
  <c r="F327" i="9"/>
  <c r="E327" i="9"/>
  <c r="BH326" i="9"/>
  <c r="BG326" i="9"/>
  <c r="Z326" i="10" s="1"/>
  <c r="BF326" i="9"/>
  <c r="Y326" i="10" s="1"/>
  <c r="BE326" i="9"/>
  <c r="BD326" i="9"/>
  <c r="BC326" i="9"/>
  <c r="BB326" i="9"/>
  <c r="BA326" i="9"/>
  <c r="W326" i="10" s="1"/>
  <c r="AZ326" i="9"/>
  <c r="AY326" i="9"/>
  <c r="V326" i="10" s="1"/>
  <c r="AX326" i="9"/>
  <c r="AW326" i="9"/>
  <c r="AV326" i="9"/>
  <c r="AU326" i="9"/>
  <c r="AT326" i="9"/>
  <c r="AS326" i="9"/>
  <c r="AR326" i="9"/>
  <c r="AQ326" i="9"/>
  <c r="AP326" i="9"/>
  <c r="AO326" i="9"/>
  <c r="AN326" i="9"/>
  <c r="AM326" i="9"/>
  <c r="AL326" i="9"/>
  <c r="AK326" i="9"/>
  <c r="AJ326" i="9"/>
  <c r="AI326" i="9"/>
  <c r="AH326" i="9"/>
  <c r="AG326" i="9"/>
  <c r="AF326" i="9"/>
  <c r="AE326" i="9"/>
  <c r="AD326" i="9"/>
  <c r="AC326" i="9"/>
  <c r="AB326" i="9"/>
  <c r="AA326" i="9"/>
  <c r="O326" i="10" s="1"/>
  <c r="AG332" i="10" s="1"/>
  <c r="Z326" i="9"/>
  <c r="M326" i="10" s="1"/>
  <c r="Y326" i="9"/>
  <c r="X326" i="9"/>
  <c r="W326" i="9"/>
  <c r="V326" i="9"/>
  <c r="U326" i="9"/>
  <c r="T326" i="9"/>
  <c r="S326" i="9"/>
  <c r="R326" i="9"/>
  <c r="Q326" i="9"/>
  <c r="P326" i="9"/>
  <c r="O326" i="9"/>
  <c r="N326" i="9"/>
  <c r="M326" i="9"/>
  <c r="L326" i="9"/>
  <c r="K326" i="9"/>
  <c r="J326" i="9"/>
  <c r="I326" i="9"/>
  <c r="H326" i="9"/>
  <c r="G326" i="9"/>
  <c r="F326" i="9"/>
  <c r="E326" i="9"/>
  <c r="BH325" i="9"/>
  <c r="BG325" i="9"/>
  <c r="Z325" i="10" s="1"/>
  <c r="BF325" i="9"/>
  <c r="Y325" i="10" s="1"/>
  <c r="BE325" i="9"/>
  <c r="BD325" i="9"/>
  <c r="BC325" i="9"/>
  <c r="BB325" i="9"/>
  <c r="BA325" i="9"/>
  <c r="W325" i="10" s="1"/>
  <c r="AZ325" i="9"/>
  <c r="AY325" i="9"/>
  <c r="V325" i="10" s="1"/>
  <c r="AX325" i="9"/>
  <c r="AW325" i="9"/>
  <c r="AV325" i="9"/>
  <c r="AU325" i="9"/>
  <c r="AT325" i="9"/>
  <c r="AS325" i="9"/>
  <c r="AR325" i="9"/>
  <c r="AQ325" i="9"/>
  <c r="AP325" i="9"/>
  <c r="AO325" i="9"/>
  <c r="AN325" i="9"/>
  <c r="AM325" i="9"/>
  <c r="AL325" i="9"/>
  <c r="AK325" i="9"/>
  <c r="AJ325" i="9"/>
  <c r="AI325" i="9"/>
  <c r="AH325" i="9"/>
  <c r="AG325" i="9"/>
  <c r="AF325" i="9"/>
  <c r="AE325" i="9"/>
  <c r="AD325" i="9"/>
  <c r="AC325" i="9"/>
  <c r="AB325" i="9"/>
  <c r="AA325" i="9"/>
  <c r="O325" i="10" s="1"/>
  <c r="AG331" i="10" s="1"/>
  <c r="Z325" i="9"/>
  <c r="M325" i="10" s="1"/>
  <c r="Y325" i="9"/>
  <c r="X325" i="9"/>
  <c r="W325" i="9"/>
  <c r="V325" i="9"/>
  <c r="U325" i="9"/>
  <c r="T325" i="9"/>
  <c r="S325" i="9"/>
  <c r="R325" i="9"/>
  <c r="Q325" i="9"/>
  <c r="P325" i="9"/>
  <c r="O325" i="9"/>
  <c r="N325" i="9"/>
  <c r="M325" i="9"/>
  <c r="L325" i="9"/>
  <c r="K325" i="9"/>
  <c r="J325" i="9"/>
  <c r="I325" i="9"/>
  <c r="H325" i="9"/>
  <c r="G325" i="9"/>
  <c r="F325" i="9"/>
  <c r="E325" i="9"/>
  <c r="BH324" i="9"/>
  <c r="BG324" i="9"/>
  <c r="Z324" i="10" s="1"/>
  <c r="BF324" i="9"/>
  <c r="Y324" i="10" s="1"/>
  <c r="BE324" i="9"/>
  <c r="BD324" i="9"/>
  <c r="BC324" i="9"/>
  <c r="BB324" i="9"/>
  <c r="BA324" i="9"/>
  <c r="W324" i="10" s="1"/>
  <c r="AZ324" i="9"/>
  <c r="AY324" i="9"/>
  <c r="V324" i="10" s="1"/>
  <c r="AX324" i="9"/>
  <c r="AW324" i="9"/>
  <c r="AV324" i="9"/>
  <c r="AU324" i="9"/>
  <c r="AT324" i="9"/>
  <c r="AS324" i="9"/>
  <c r="AR324" i="9"/>
  <c r="AQ324" i="9"/>
  <c r="AP324" i="9"/>
  <c r="AO324" i="9"/>
  <c r="AN324" i="9"/>
  <c r="AM324" i="9"/>
  <c r="AL324" i="9"/>
  <c r="AK324" i="9"/>
  <c r="AJ324" i="9"/>
  <c r="AI324" i="9"/>
  <c r="AH324" i="9"/>
  <c r="AG324" i="9"/>
  <c r="AF324" i="9"/>
  <c r="AE324" i="9"/>
  <c r="AD324" i="9"/>
  <c r="AC324" i="9"/>
  <c r="AB324" i="9"/>
  <c r="AA324" i="9"/>
  <c r="O324" i="10" s="1"/>
  <c r="AG330" i="10" s="1"/>
  <c r="Z324" i="9"/>
  <c r="M324" i="10" s="1"/>
  <c r="Y324" i="9"/>
  <c r="X324" i="9"/>
  <c r="W324" i="9"/>
  <c r="V324" i="9"/>
  <c r="U324" i="9"/>
  <c r="T324" i="9"/>
  <c r="S324" i="9"/>
  <c r="R324" i="9"/>
  <c r="Q324" i="9"/>
  <c r="P324" i="9"/>
  <c r="O324" i="9"/>
  <c r="N324" i="9"/>
  <c r="M324" i="9"/>
  <c r="L324" i="9"/>
  <c r="K324" i="9"/>
  <c r="J324" i="9"/>
  <c r="I324" i="9"/>
  <c r="H324" i="9"/>
  <c r="G324" i="9"/>
  <c r="F324" i="9"/>
  <c r="E324" i="9"/>
  <c r="BH323" i="9"/>
  <c r="BG323" i="9"/>
  <c r="Z323" i="10" s="1"/>
  <c r="BF323" i="9"/>
  <c r="Y323" i="10" s="1"/>
  <c r="BE323" i="9"/>
  <c r="BD323" i="9"/>
  <c r="BC323" i="9"/>
  <c r="BB323" i="9"/>
  <c r="BA323" i="9"/>
  <c r="W323" i="10" s="1"/>
  <c r="AZ323" i="9"/>
  <c r="AY323" i="9"/>
  <c r="V323" i="10" s="1"/>
  <c r="AX323" i="9"/>
  <c r="AW323" i="9"/>
  <c r="AV323" i="9"/>
  <c r="AU323" i="9"/>
  <c r="AT323" i="9"/>
  <c r="AS323" i="9"/>
  <c r="AR323" i="9"/>
  <c r="AQ323" i="9"/>
  <c r="AP323" i="9"/>
  <c r="AO323" i="9"/>
  <c r="AN323" i="9"/>
  <c r="AM323" i="9"/>
  <c r="AL323" i="9"/>
  <c r="AK323" i="9"/>
  <c r="AJ323" i="9"/>
  <c r="AI323" i="9"/>
  <c r="AH323" i="9"/>
  <c r="AG323" i="9"/>
  <c r="AF323" i="9"/>
  <c r="AE323" i="9"/>
  <c r="AD323" i="9"/>
  <c r="AC323" i="9"/>
  <c r="AB323" i="9"/>
  <c r="AA323" i="9"/>
  <c r="O323" i="10" s="1"/>
  <c r="AG329" i="10" s="1"/>
  <c r="Z323" i="9"/>
  <c r="M323" i="10" s="1"/>
  <c r="Y323" i="9"/>
  <c r="X323" i="9"/>
  <c r="W323" i="9"/>
  <c r="V323" i="9"/>
  <c r="U323" i="9"/>
  <c r="T323" i="9"/>
  <c r="S323" i="9"/>
  <c r="R323" i="9"/>
  <c r="Q323" i="9"/>
  <c r="P323" i="9"/>
  <c r="O323" i="9"/>
  <c r="N323" i="9"/>
  <c r="M323" i="9"/>
  <c r="L323" i="9"/>
  <c r="K323" i="9"/>
  <c r="J323" i="9"/>
  <c r="I323" i="9"/>
  <c r="H323" i="9"/>
  <c r="G323" i="9"/>
  <c r="F323" i="9"/>
  <c r="E323" i="9"/>
  <c r="BH322" i="9"/>
  <c r="BG322" i="9"/>
  <c r="Z322" i="10" s="1"/>
  <c r="BF322" i="9"/>
  <c r="Y322" i="10" s="1"/>
  <c r="BE322" i="9"/>
  <c r="BD322" i="9"/>
  <c r="BC322" i="9"/>
  <c r="BB322" i="9"/>
  <c r="BA322" i="9"/>
  <c r="W322" i="10" s="1"/>
  <c r="AZ322" i="9"/>
  <c r="AY322" i="9"/>
  <c r="V322" i="10" s="1"/>
  <c r="AX322" i="9"/>
  <c r="AW322" i="9"/>
  <c r="AV322" i="9"/>
  <c r="AU322" i="9"/>
  <c r="AT322" i="9"/>
  <c r="AS322" i="9"/>
  <c r="AR322" i="9"/>
  <c r="AQ322" i="9"/>
  <c r="AP322" i="9"/>
  <c r="AO322" i="9"/>
  <c r="AN322" i="9"/>
  <c r="AM322" i="9"/>
  <c r="AL322" i="9"/>
  <c r="AK322" i="9"/>
  <c r="AJ322" i="9"/>
  <c r="AI322" i="9"/>
  <c r="AH322" i="9"/>
  <c r="AG322" i="9"/>
  <c r="AF322" i="9"/>
  <c r="AE322" i="9"/>
  <c r="AD322" i="9"/>
  <c r="AC322" i="9"/>
  <c r="AB322" i="9"/>
  <c r="AA322" i="9"/>
  <c r="O322" i="10" s="1"/>
  <c r="AG328" i="10" s="1"/>
  <c r="Z322" i="9"/>
  <c r="M322" i="10" s="1"/>
  <c r="AE328" i="10" s="1"/>
  <c r="Y322" i="9"/>
  <c r="X322" i="9"/>
  <c r="W322" i="9"/>
  <c r="V322" i="9"/>
  <c r="U322" i="9"/>
  <c r="T322" i="9"/>
  <c r="S322" i="9"/>
  <c r="R322" i="9"/>
  <c r="Q322" i="9"/>
  <c r="P322" i="9"/>
  <c r="O322" i="9"/>
  <c r="N322" i="9"/>
  <c r="M322" i="9"/>
  <c r="L322" i="9"/>
  <c r="K322" i="9"/>
  <c r="J322" i="9"/>
  <c r="I322" i="9"/>
  <c r="H322" i="9"/>
  <c r="G322" i="9"/>
  <c r="F322" i="9"/>
  <c r="E322" i="9"/>
  <c r="BH321" i="9"/>
  <c r="BG321" i="9"/>
  <c r="Z321" i="10" s="1"/>
  <c r="BF321" i="9"/>
  <c r="Y321" i="10" s="1"/>
  <c r="BE321" i="9"/>
  <c r="BD321" i="9"/>
  <c r="BC321" i="9"/>
  <c r="BB321" i="9"/>
  <c r="BA321" i="9"/>
  <c r="W321" i="10" s="1"/>
  <c r="AZ321" i="9"/>
  <c r="AY321" i="9"/>
  <c r="V321" i="10" s="1"/>
  <c r="AX321" i="9"/>
  <c r="AW321" i="9"/>
  <c r="AV321" i="9"/>
  <c r="AU321" i="9"/>
  <c r="AT321" i="9"/>
  <c r="AS321" i="9"/>
  <c r="AR321" i="9"/>
  <c r="AQ321" i="9"/>
  <c r="AP321" i="9"/>
  <c r="AO321" i="9"/>
  <c r="AN321" i="9"/>
  <c r="AM321" i="9"/>
  <c r="AL321" i="9"/>
  <c r="AK321" i="9"/>
  <c r="AJ321" i="9"/>
  <c r="AI321" i="9"/>
  <c r="AH321" i="9"/>
  <c r="AG321" i="9"/>
  <c r="AF321" i="9"/>
  <c r="AE321" i="9"/>
  <c r="AD321" i="9"/>
  <c r="AC321" i="9"/>
  <c r="AB321" i="9"/>
  <c r="AA321" i="9"/>
  <c r="O321" i="10" s="1"/>
  <c r="AG327" i="10" s="1"/>
  <c r="Z321" i="9"/>
  <c r="M321" i="10" s="1"/>
  <c r="AE327" i="10" s="1"/>
  <c r="Y321" i="9"/>
  <c r="X321" i="9"/>
  <c r="W321" i="9"/>
  <c r="V321" i="9"/>
  <c r="U321" i="9"/>
  <c r="T321" i="9"/>
  <c r="S321" i="9"/>
  <c r="R321" i="9"/>
  <c r="Q321" i="9"/>
  <c r="P321" i="9"/>
  <c r="O321" i="9"/>
  <c r="N321" i="9"/>
  <c r="M321" i="9"/>
  <c r="L321" i="9"/>
  <c r="K321" i="9"/>
  <c r="J321" i="9"/>
  <c r="I321" i="9"/>
  <c r="H321" i="9"/>
  <c r="G321" i="9"/>
  <c r="F321" i="9"/>
  <c r="E321" i="9"/>
  <c r="BH320" i="9"/>
  <c r="BG320" i="9"/>
  <c r="Z320" i="10" s="1"/>
  <c r="BF320" i="9"/>
  <c r="Y320" i="10" s="1"/>
  <c r="BE320" i="9"/>
  <c r="BD320" i="9"/>
  <c r="BC320" i="9"/>
  <c r="BB320" i="9"/>
  <c r="BA320" i="9"/>
  <c r="W320" i="10" s="1"/>
  <c r="AZ320" i="9"/>
  <c r="AY320" i="9"/>
  <c r="V320" i="10" s="1"/>
  <c r="AX320" i="9"/>
  <c r="AW320" i="9"/>
  <c r="AV320" i="9"/>
  <c r="AU320" i="9"/>
  <c r="AT320" i="9"/>
  <c r="AS320" i="9"/>
  <c r="AR320" i="9"/>
  <c r="AQ320" i="9"/>
  <c r="AP320" i="9"/>
  <c r="AO320" i="9"/>
  <c r="AN320" i="9"/>
  <c r="AM320" i="9"/>
  <c r="AL320" i="9"/>
  <c r="AK320" i="9"/>
  <c r="AJ320" i="9"/>
  <c r="AI320" i="9"/>
  <c r="AH320" i="9"/>
  <c r="AG320" i="9"/>
  <c r="AF320" i="9"/>
  <c r="AE320" i="9"/>
  <c r="AD320" i="9"/>
  <c r="AC320" i="9"/>
  <c r="AB320" i="9"/>
  <c r="AA320" i="9"/>
  <c r="O320" i="10" s="1"/>
  <c r="AG326" i="10" s="1"/>
  <c r="Z320" i="9"/>
  <c r="M320" i="10" s="1"/>
  <c r="AE326" i="10" s="1"/>
  <c r="Y320" i="9"/>
  <c r="X320" i="9"/>
  <c r="W320" i="9"/>
  <c r="V320" i="9"/>
  <c r="U320" i="9"/>
  <c r="T320" i="9"/>
  <c r="S320" i="9"/>
  <c r="R320" i="9"/>
  <c r="Q320" i="9"/>
  <c r="P320" i="9"/>
  <c r="O320" i="9"/>
  <c r="N320" i="9"/>
  <c r="M320" i="9"/>
  <c r="L320" i="9"/>
  <c r="K320" i="9"/>
  <c r="J320" i="9"/>
  <c r="I320" i="9"/>
  <c r="H320" i="9"/>
  <c r="G320" i="9"/>
  <c r="F320" i="9"/>
  <c r="E320" i="9"/>
  <c r="BH319" i="9"/>
  <c r="BG319" i="9"/>
  <c r="Z319" i="10" s="1"/>
  <c r="BF319" i="9"/>
  <c r="Y319" i="10" s="1"/>
  <c r="BE319" i="9"/>
  <c r="BD319" i="9"/>
  <c r="BC319" i="9"/>
  <c r="BB319" i="9"/>
  <c r="BA319" i="9"/>
  <c r="W319" i="10" s="1"/>
  <c r="AZ319" i="9"/>
  <c r="AY319" i="9"/>
  <c r="V319" i="10" s="1"/>
  <c r="AX319" i="9"/>
  <c r="AW319" i="9"/>
  <c r="AV319" i="9"/>
  <c r="AU319" i="9"/>
  <c r="AT319" i="9"/>
  <c r="AS319" i="9"/>
  <c r="AR319" i="9"/>
  <c r="AQ319" i="9"/>
  <c r="AP319" i="9"/>
  <c r="AO319" i="9"/>
  <c r="AN319" i="9"/>
  <c r="AM319" i="9"/>
  <c r="AL319" i="9"/>
  <c r="AK319" i="9"/>
  <c r="AJ319" i="9"/>
  <c r="AI319" i="9"/>
  <c r="AH319" i="9"/>
  <c r="AG319" i="9"/>
  <c r="AF319" i="9"/>
  <c r="AE319" i="9"/>
  <c r="AD319" i="9"/>
  <c r="AC319" i="9"/>
  <c r="AB319" i="9"/>
  <c r="AA319" i="9"/>
  <c r="O319" i="10" s="1"/>
  <c r="AG325" i="10" s="1"/>
  <c r="Z319" i="9"/>
  <c r="M319" i="10" s="1"/>
  <c r="AE325" i="10" s="1"/>
  <c r="Y319" i="9"/>
  <c r="X319" i="9"/>
  <c r="W319" i="9"/>
  <c r="V319" i="9"/>
  <c r="U319" i="9"/>
  <c r="T319" i="9"/>
  <c r="S319" i="9"/>
  <c r="R319" i="9"/>
  <c r="Q319" i="9"/>
  <c r="P319" i="9"/>
  <c r="O319" i="9"/>
  <c r="N319" i="9"/>
  <c r="M319" i="9"/>
  <c r="L319" i="9"/>
  <c r="K319" i="9"/>
  <c r="J319" i="9"/>
  <c r="I319" i="9"/>
  <c r="H319" i="9"/>
  <c r="G319" i="9"/>
  <c r="F319" i="9"/>
  <c r="E319" i="9"/>
  <c r="BH318" i="9"/>
  <c r="BG318" i="9"/>
  <c r="Z318" i="10" s="1"/>
  <c r="BF318" i="9"/>
  <c r="Y318" i="10" s="1"/>
  <c r="BE318" i="9"/>
  <c r="BD318" i="9"/>
  <c r="BC318" i="9"/>
  <c r="BB318" i="9"/>
  <c r="BA318" i="9"/>
  <c r="W318" i="10" s="1"/>
  <c r="AZ318" i="9"/>
  <c r="AY318" i="9"/>
  <c r="V318" i="10" s="1"/>
  <c r="AX318" i="9"/>
  <c r="AW318" i="9"/>
  <c r="AV318" i="9"/>
  <c r="AU318" i="9"/>
  <c r="AT318" i="9"/>
  <c r="AS318" i="9"/>
  <c r="AR318" i="9"/>
  <c r="AQ318" i="9"/>
  <c r="AP318" i="9"/>
  <c r="AO318" i="9"/>
  <c r="AN318" i="9"/>
  <c r="AM318" i="9"/>
  <c r="AL318" i="9"/>
  <c r="AK318" i="9"/>
  <c r="AJ318" i="9"/>
  <c r="AI318" i="9"/>
  <c r="AH318" i="9"/>
  <c r="AG318" i="9"/>
  <c r="AF318" i="9"/>
  <c r="AE318" i="9"/>
  <c r="AD318" i="9"/>
  <c r="AC318" i="9"/>
  <c r="AB318" i="9"/>
  <c r="AA318" i="9"/>
  <c r="O318" i="10" s="1"/>
  <c r="AG324" i="10" s="1"/>
  <c r="Z318" i="9"/>
  <c r="M318" i="10" s="1"/>
  <c r="AE324" i="10" s="1"/>
  <c r="Y318" i="9"/>
  <c r="X318" i="9"/>
  <c r="W318" i="9"/>
  <c r="V318" i="9"/>
  <c r="U318" i="9"/>
  <c r="T318" i="9"/>
  <c r="S318" i="9"/>
  <c r="R318" i="9"/>
  <c r="Q318" i="9"/>
  <c r="P318" i="9"/>
  <c r="O318" i="9"/>
  <c r="N318" i="9"/>
  <c r="M318" i="9"/>
  <c r="L318" i="9"/>
  <c r="K318" i="9"/>
  <c r="J318" i="9"/>
  <c r="I318" i="9"/>
  <c r="H318" i="9"/>
  <c r="G318" i="9"/>
  <c r="F318" i="9"/>
  <c r="E318" i="9"/>
  <c r="BH317" i="9"/>
  <c r="BG317" i="9"/>
  <c r="Z317" i="10" s="1"/>
  <c r="BF317" i="9"/>
  <c r="Y317" i="10" s="1"/>
  <c r="BE317" i="9"/>
  <c r="BD317" i="9"/>
  <c r="BC317" i="9"/>
  <c r="BB317" i="9"/>
  <c r="BA317" i="9"/>
  <c r="W317" i="10" s="1"/>
  <c r="AZ317" i="9"/>
  <c r="AY317" i="9"/>
  <c r="V317" i="10" s="1"/>
  <c r="AX317" i="9"/>
  <c r="AW317" i="9"/>
  <c r="AV317" i="9"/>
  <c r="AU317" i="9"/>
  <c r="AT317" i="9"/>
  <c r="AS317" i="9"/>
  <c r="AR317" i="9"/>
  <c r="AQ317" i="9"/>
  <c r="AP317" i="9"/>
  <c r="AO317" i="9"/>
  <c r="AN317" i="9"/>
  <c r="AM317" i="9"/>
  <c r="AL317" i="9"/>
  <c r="AK317" i="9"/>
  <c r="AJ317" i="9"/>
  <c r="AI317" i="9"/>
  <c r="AH317" i="9"/>
  <c r="AG317" i="9"/>
  <c r="AF317" i="9"/>
  <c r="AE317" i="9"/>
  <c r="AD317" i="9"/>
  <c r="AC317" i="9"/>
  <c r="AB317" i="9"/>
  <c r="AA317" i="9"/>
  <c r="O317" i="10" s="1"/>
  <c r="AG323" i="10" s="1"/>
  <c r="Z317" i="9"/>
  <c r="M317" i="10" s="1"/>
  <c r="AE323" i="10" s="1"/>
  <c r="Y317" i="9"/>
  <c r="X317" i="9"/>
  <c r="W317" i="9"/>
  <c r="V317" i="9"/>
  <c r="U317" i="9"/>
  <c r="T317" i="9"/>
  <c r="S317" i="9"/>
  <c r="R317" i="9"/>
  <c r="Q317" i="9"/>
  <c r="P317" i="9"/>
  <c r="O317" i="9"/>
  <c r="N317" i="9"/>
  <c r="M317" i="9"/>
  <c r="L317" i="9"/>
  <c r="K317" i="9"/>
  <c r="J317" i="9"/>
  <c r="I317" i="9"/>
  <c r="H317" i="9"/>
  <c r="G317" i="9"/>
  <c r="F317" i="9"/>
  <c r="E317" i="9"/>
  <c r="BH316" i="9"/>
  <c r="BG316" i="9"/>
  <c r="Z316" i="10" s="1"/>
  <c r="BF316" i="9"/>
  <c r="Y316" i="10" s="1"/>
  <c r="BE316" i="9"/>
  <c r="BD316" i="9"/>
  <c r="BC316" i="9"/>
  <c r="BB316" i="9"/>
  <c r="BA316" i="9"/>
  <c r="W316" i="10" s="1"/>
  <c r="AZ316" i="9"/>
  <c r="AY316" i="9"/>
  <c r="V316" i="10" s="1"/>
  <c r="AX316" i="9"/>
  <c r="AW316" i="9"/>
  <c r="AV316" i="9"/>
  <c r="AU316" i="9"/>
  <c r="AT316" i="9"/>
  <c r="AS316" i="9"/>
  <c r="AR316" i="9"/>
  <c r="AQ316" i="9"/>
  <c r="AP316" i="9"/>
  <c r="AO316" i="9"/>
  <c r="AN316" i="9"/>
  <c r="AM316" i="9"/>
  <c r="AL316" i="9"/>
  <c r="AK316" i="9"/>
  <c r="AJ316" i="9"/>
  <c r="AI316" i="9"/>
  <c r="AH316" i="9"/>
  <c r="AG316" i="9"/>
  <c r="AF316" i="9"/>
  <c r="AE316" i="9"/>
  <c r="AD316" i="9"/>
  <c r="AC316" i="9"/>
  <c r="AB316" i="9"/>
  <c r="AA316" i="9"/>
  <c r="O316" i="10" s="1"/>
  <c r="AG322" i="10" s="1"/>
  <c r="Z316" i="9"/>
  <c r="M316" i="10" s="1"/>
  <c r="AE322" i="10" s="1"/>
  <c r="Y316" i="9"/>
  <c r="X316" i="9"/>
  <c r="W316" i="9"/>
  <c r="V316" i="9"/>
  <c r="U316" i="9"/>
  <c r="T316" i="9"/>
  <c r="S316" i="9"/>
  <c r="R316" i="9"/>
  <c r="Q316" i="9"/>
  <c r="P316" i="9"/>
  <c r="O316" i="9"/>
  <c r="N316" i="9"/>
  <c r="M316" i="9"/>
  <c r="L316" i="9"/>
  <c r="K316" i="9"/>
  <c r="J316" i="9"/>
  <c r="I316" i="9"/>
  <c r="H316" i="9"/>
  <c r="G316" i="9"/>
  <c r="F316" i="9"/>
  <c r="E316" i="9"/>
  <c r="BH315" i="9"/>
  <c r="BG315" i="9"/>
  <c r="Z315" i="10" s="1"/>
  <c r="BF315" i="9"/>
  <c r="Y315" i="10" s="1"/>
  <c r="BE315" i="9"/>
  <c r="BD315" i="9"/>
  <c r="BC315" i="9"/>
  <c r="BB315" i="9"/>
  <c r="BA315" i="9"/>
  <c r="W315" i="10" s="1"/>
  <c r="AZ315" i="9"/>
  <c r="AY315" i="9"/>
  <c r="V315" i="10" s="1"/>
  <c r="AX315" i="9"/>
  <c r="AW315" i="9"/>
  <c r="AV315" i="9"/>
  <c r="AU315" i="9"/>
  <c r="AT315" i="9"/>
  <c r="AS315" i="9"/>
  <c r="AR315" i="9"/>
  <c r="AQ315" i="9"/>
  <c r="AP315" i="9"/>
  <c r="AO315" i="9"/>
  <c r="AN315" i="9"/>
  <c r="AM315" i="9"/>
  <c r="AL315" i="9"/>
  <c r="AK315" i="9"/>
  <c r="AJ315" i="9"/>
  <c r="AI315" i="9"/>
  <c r="AH315" i="9"/>
  <c r="AG315" i="9"/>
  <c r="AF315" i="9"/>
  <c r="AE315" i="9"/>
  <c r="AD315" i="9"/>
  <c r="AC315" i="9"/>
  <c r="AB315" i="9"/>
  <c r="AA315" i="9"/>
  <c r="O315" i="10" s="1"/>
  <c r="AG321" i="10" s="1"/>
  <c r="Z315" i="9"/>
  <c r="M315" i="10" s="1"/>
  <c r="AE321" i="10" s="1"/>
  <c r="Y315" i="9"/>
  <c r="X315" i="9"/>
  <c r="W315" i="9"/>
  <c r="V315" i="9"/>
  <c r="U315" i="9"/>
  <c r="T315" i="9"/>
  <c r="S315" i="9"/>
  <c r="R315" i="9"/>
  <c r="Q315" i="9"/>
  <c r="P315" i="9"/>
  <c r="O315" i="9"/>
  <c r="N315" i="9"/>
  <c r="M315" i="9"/>
  <c r="L315" i="9"/>
  <c r="K315" i="9"/>
  <c r="J315" i="9"/>
  <c r="I315" i="9"/>
  <c r="H315" i="9"/>
  <c r="G315" i="9"/>
  <c r="F315" i="9"/>
  <c r="E315" i="9"/>
  <c r="BH314" i="9"/>
  <c r="BG314" i="9"/>
  <c r="Z314" i="10" s="1"/>
  <c r="BF314" i="9"/>
  <c r="Y314" i="10" s="1"/>
  <c r="BE314" i="9"/>
  <c r="BD314" i="9"/>
  <c r="BC314" i="9"/>
  <c r="BB314" i="9"/>
  <c r="BA314" i="9"/>
  <c r="W314" i="10" s="1"/>
  <c r="AZ314" i="9"/>
  <c r="AY314" i="9"/>
  <c r="V314" i="10" s="1"/>
  <c r="AX314" i="9"/>
  <c r="AW314" i="9"/>
  <c r="AV314" i="9"/>
  <c r="AU314" i="9"/>
  <c r="AT314" i="9"/>
  <c r="AS314" i="9"/>
  <c r="AR314" i="9"/>
  <c r="AQ314" i="9"/>
  <c r="AP314" i="9"/>
  <c r="AO314" i="9"/>
  <c r="AN314" i="9"/>
  <c r="AM314" i="9"/>
  <c r="AL314" i="9"/>
  <c r="AK314" i="9"/>
  <c r="AJ314" i="9"/>
  <c r="AI314" i="9"/>
  <c r="AH314" i="9"/>
  <c r="AG314" i="9"/>
  <c r="AF314" i="9"/>
  <c r="AE314" i="9"/>
  <c r="AD314" i="9"/>
  <c r="AC314" i="9"/>
  <c r="AB314" i="9"/>
  <c r="AA314" i="9"/>
  <c r="O314" i="10" s="1"/>
  <c r="AG320" i="10" s="1"/>
  <c r="Z314" i="9"/>
  <c r="M314" i="10" s="1"/>
  <c r="AE320" i="10" s="1"/>
  <c r="Y314" i="9"/>
  <c r="X314" i="9"/>
  <c r="W314" i="9"/>
  <c r="V314" i="9"/>
  <c r="U314" i="9"/>
  <c r="T314" i="9"/>
  <c r="S314" i="9"/>
  <c r="R314" i="9"/>
  <c r="Q314" i="9"/>
  <c r="P314" i="9"/>
  <c r="O314" i="9"/>
  <c r="N314" i="9"/>
  <c r="M314" i="9"/>
  <c r="L314" i="9"/>
  <c r="K314" i="9"/>
  <c r="J314" i="9"/>
  <c r="I314" i="9"/>
  <c r="H314" i="9"/>
  <c r="G314" i="9"/>
  <c r="F314" i="9"/>
  <c r="E314" i="9"/>
  <c r="BH313" i="9"/>
  <c r="BG313" i="9"/>
  <c r="Z313" i="10" s="1"/>
  <c r="BF313" i="9"/>
  <c r="Y313" i="10" s="1"/>
  <c r="BE313" i="9"/>
  <c r="BD313" i="9"/>
  <c r="BC313" i="9"/>
  <c r="BB313" i="9"/>
  <c r="BA313" i="9"/>
  <c r="W313" i="10" s="1"/>
  <c r="AZ313" i="9"/>
  <c r="AY313" i="9"/>
  <c r="V313" i="10" s="1"/>
  <c r="AX313" i="9"/>
  <c r="AW313" i="9"/>
  <c r="AV313" i="9"/>
  <c r="AU313" i="9"/>
  <c r="AT313" i="9"/>
  <c r="AS313" i="9"/>
  <c r="AR313" i="9"/>
  <c r="AQ313" i="9"/>
  <c r="AP313" i="9"/>
  <c r="AO313" i="9"/>
  <c r="AN313" i="9"/>
  <c r="AM313" i="9"/>
  <c r="AL313" i="9"/>
  <c r="AK313" i="9"/>
  <c r="AJ313" i="9"/>
  <c r="AI313" i="9"/>
  <c r="AH313" i="9"/>
  <c r="AG313" i="9"/>
  <c r="AF313" i="9"/>
  <c r="AE313" i="9"/>
  <c r="AD313" i="9"/>
  <c r="AC313" i="9"/>
  <c r="AB313" i="9"/>
  <c r="AA313" i="9"/>
  <c r="O313" i="10" s="1"/>
  <c r="AG319" i="10" s="1"/>
  <c r="Z313" i="9"/>
  <c r="M313" i="10" s="1"/>
  <c r="AE319" i="10" s="1"/>
  <c r="Y313" i="9"/>
  <c r="X313" i="9"/>
  <c r="W313" i="9"/>
  <c r="V313" i="9"/>
  <c r="U313" i="9"/>
  <c r="T313" i="9"/>
  <c r="S313" i="9"/>
  <c r="R313" i="9"/>
  <c r="Q313" i="9"/>
  <c r="P313" i="9"/>
  <c r="O313" i="9"/>
  <c r="N313" i="9"/>
  <c r="M313" i="9"/>
  <c r="L313" i="9"/>
  <c r="K313" i="9"/>
  <c r="J313" i="9"/>
  <c r="I313" i="9"/>
  <c r="H313" i="9"/>
  <c r="G313" i="9"/>
  <c r="F313" i="9"/>
  <c r="E313" i="9"/>
  <c r="BH312" i="9"/>
  <c r="BG312" i="9"/>
  <c r="Z312" i="10" s="1"/>
  <c r="BF312" i="9"/>
  <c r="Y312" i="10" s="1"/>
  <c r="BE312" i="9"/>
  <c r="BD312" i="9"/>
  <c r="BC312" i="9"/>
  <c r="BB312" i="9"/>
  <c r="BA312" i="9"/>
  <c r="W312" i="10" s="1"/>
  <c r="AZ312" i="9"/>
  <c r="AY312" i="9"/>
  <c r="V312" i="10" s="1"/>
  <c r="AX312" i="9"/>
  <c r="AW312" i="9"/>
  <c r="AV312" i="9"/>
  <c r="AU312" i="9"/>
  <c r="AT312" i="9"/>
  <c r="AS312" i="9"/>
  <c r="AR312" i="9"/>
  <c r="AQ312" i="9"/>
  <c r="AP312" i="9"/>
  <c r="AO312" i="9"/>
  <c r="AN312" i="9"/>
  <c r="AM312" i="9"/>
  <c r="AL312" i="9"/>
  <c r="AK312" i="9"/>
  <c r="AJ312" i="9"/>
  <c r="AI312" i="9"/>
  <c r="AH312" i="9"/>
  <c r="AG312" i="9"/>
  <c r="AF312" i="9"/>
  <c r="AE312" i="9"/>
  <c r="AD312" i="9"/>
  <c r="AC312" i="9"/>
  <c r="AB312" i="9"/>
  <c r="AA312" i="9"/>
  <c r="O312" i="10" s="1"/>
  <c r="AG318" i="10" s="1"/>
  <c r="Z312" i="9"/>
  <c r="M312" i="10" s="1"/>
  <c r="AE318" i="10" s="1"/>
  <c r="Y312" i="9"/>
  <c r="X312" i="9"/>
  <c r="W312" i="9"/>
  <c r="V312" i="9"/>
  <c r="U312" i="9"/>
  <c r="T312" i="9"/>
  <c r="S312" i="9"/>
  <c r="R312" i="9"/>
  <c r="Q312" i="9"/>
  <c r="P312" i="9"/>
  <c r="O312" i="9"/>
  <c r="N312" i="9"/>
  <c r="M312" i="9"/>
  <c r="L312" i="9"/>
  <c r="K312" i="9"/>
  <c r="J312" i="9"/>
  <c r="I312" i="9"/>
  <c r="H312" i="9"/>
  <c r="G312" i="9"/>
  <c r="F312" i="9"/>
  <c r="E312" i="9"/>
  <c r="BH311" i="9"/>
  <c r="BG311" i="9"/>
  <c r="Z311" i="10" s="1"/>
  <c r="BF311" i="9"/>
  <c r="Y311" i="10" s="1"/>
  <c r="BE311" i="9"/>
  <c r="BD311" i="9"/>
  <c r="BC311" i="9"/>
  <c r="BB311" i="9"/>
  <c r="BA311" i="9"/>
  <c r="W311" i="10" s="1"/>
  <c r="AZ311" i="9"/>
  <c r="AY311" i="9"/>
  <c r="V311" i="10" s="1"/>
  <c r="AX311" i="9"/>
  <c r="AW311" i="9"/>
  <c r="AV311" i="9"/>
  <c r="AU311" i="9"/>
  <c r="AT311" i="9"/>
  <c r="AS311" i="9"/>
  <c r="AR311" i="9"/>
  <c r="AQ311" i="9"/>
  <c r="AP311" i="9"/>
  <c r="AO311" i="9"/>
  <c r="AN311" i="9"/>
  <c r="AM311" i="9"/>
  <c r="AL311" i="9"/>
  <c r="AK311" i="9"/>
  <c r="AJ311" i="9"/>
  <c r="AI311" i="9"/>
  <c r="AH311" i="9"/>
  <c r="AG311" i="9"/>
  <c r="AF311" i="9"/>
  <c r="AE311" i="9"/>
  <c r="AD311" i="9"/>
  <c r="AC311" i="9"/>
  <c r="AB311" i="9"/>
  <c r="AA311" i="9"/>
  <c r="O311" i="10" s="1"/>
  <c r="AG317" i="10" s="1"/>
  <c r="Z311" i="9"/>
  <c r="M311" i="10" s="1"/>
  <c r="AE317" i="10" s="1"/>
  <c r="Y311" i="9"/>
  <c r="X311" i="9"/>
  <c r="W311" i="9"/>
  <c r="V311" i="9"/>
  <c r="U311" i="9"/>
  <c r="T311" i="9"/>
  <c r="S311" i="9"/>
  <c r="R311" i="9"/>
  <c r="Q311" i="9"/>
  <c r="P311" i="9"/>
  <c r="O311" i="9"/>
  <c r="N311" i="9"/>
  <c r="M311" i="9"/>
  <c r="L311" i="9"/>
  <c r="K311" i="9"/>
  <c r="J311" i="9"/>
  <c r="I311" i="9"/>
  <c r="H311" i="9"/>
  <c r="G311" i="9"/>
  <c r="F311" i="9"/>
  <c r="E311" i="9"/>
  <c r="BH310" i="9"/>
  <c r="BG310" i="9"/>
  <c r="Z310" i="10" s="1"/>
  <c r="BF310" i="9"/>
  <c r="Y310" i="10" s="1"/>
  <c r="BE310" i="9"/>
  <c r="BD310" i="9"/>
  <c r="BC310" i="9"/>
  <c r="BB310" i="9"/>
  <c r="BA310" i="9"/>
  <c r="W310" i="10" s="1"/>
  <c r="AZ310" i="9"/>
  <c r="AY310" i="9"/>
  <c r="V310" i="10" s="1"/>
  <c r="AX310" i="9"/>
  <c r="AW310" i="9"/>
  <c r="AV310" i="9"/>
  <c r="AU310" i="9"/>
  <c r="AT310" i="9"/>
  <c r="AS310" i="9"/>
  <c r="AR310" i="9"/>
  <c r="AQ310" i="9"/>
  <c r="AP310" i="9"/>
  <c r="AO310" i="9"/>
  <c r="AN310" i="9"/>
  <c r="AM310" i="9"/>
  <c r="AL310" i="9"/>
  <c r="AK310" i="9"/>
  <c r="AJ310" i="9"/>
  <c r="AI310" i="9"/>
  <c r="AH310" i="9"/>
  <c r="AG310" i="9"/>
  <c r="AF310" i="9"/>
  <c r="AE310" i="9"/>
  <c r="AD310" i="9"/>
  <c r="AC310" i="9"/>
  <c r="AB310" i="9"/>
  <c r="AA310" i="9"/>
  <c r="O310" i="10" s="1"/>
  <c r="AG316" i="10" s="1"/>
  <c r="Z310" i="9"/>
  <c r="M310" i="10" s="1"/>
  <c r="Y310" i="9"/>
  <c r="X310" i="9"/>
  <c r="W310" i="9"/>
  <c r="V310" i="9"/>
  <c r="U310" i="9"/>
  <c r="T310" i="9"/>
  <c r="S310" i="9"/>
  <c r="R310" i="9"/>
  <c r="Q310" i="9"/>
  <c r="P310" i="9"/>
  <c r="O310" i="9"/>
  <c r="N310" i="9"/>
  <c r="M310" i="9"/>
  <c r="L310" i="9"/>
  <c r="K310" i="9"/>
  <c r="J310" i="9"/>
  <c r="I310" i="9"/>
  <c r="H310" i="9"/>
  <c r="G310" i="9"/>
  <c r="F310" i="9"/>
  <c r="E310" i="9"/>
  <c r="BH309" i="9"/>
  <c r="BG309" i="9"/>
  <c r="Z309" i="10" s="1"/>
  <c r="BF309" i="9"/>
  <c r="Y309" i="10" s="1"/>
  <c r="BE309" i="9"/>
  <c r="BD309" i="9"/>
  <c r="BC309" i="9"/>
  <c r="BB309" i="9"/>
  <c r="BA309" i="9"/>
  <c r="W309" i="10" s="1"/>
  <c r="AZ309" i="9"/>
  <c r="AY309" i="9"/>
  <c r="V309" i="10" s="1"/>
  <c r="AX309" i="9"/>
  <c r="AW309" i="9"/>
  <c r="AV309" i="9"/>
  <c r="AU309" i="9"/>
  <c r="AT309" i="9"/>
  <c r="AS309" i="9"/>
  <c r="AR309" i="9"/>
  <c r="AQ309" i="9"/>
  <c r="AP309" i="9"/>
  <c r="AO309" i="9"/>
  <c r="AN309" i="9"/>
  <c r="AM309" i="9"/>
  <c r="AL309" i="9"/>
  <c r="AK309" i="9"/>
  <c r="AJ309" i="9"/>
  <c r="AI309" i="9"/>
  <c r="AH309" i="9"/>
  <c r="AG309" i="9"/>
  <c r="AF309" i="9"/>
  <c r="AE309" i="9"/>
  <c r="AD309" i="9"/>
  <c r="AC309" i="9"/>
  <c r="AB309" i="9"/>
  <c r="AA309" i="9"/>
  <c r="O309" i="10" s="1"/>
  <c r="AG315" i="10" s="1"/>
  <c r="Z309" i="9"/>
  <c r="M309" i="10" s="1"/>
  <c r="Y309" i="9"/>
  <c r="X309" i="9"/>
  <c r="W309" i="9"/>
  <c r="V309" i="9"/>
  <c r="U309" i="9"/>
  <c r="T309" i="9"/>
  <c r="S309" i="9"/>
  <c r="R309" i="9"/>
  <c r="Q309" i="9"/>
  <c r="P309" i="9"/>
  <c r="O309" i="9"/>
  <c r="N309" i="9"/>
  <c r="M309" i="9"/>
  <c r="L309" i="9"/>
  <c r="K309" i="9"/>
  <c r="J309" i="9"/>
  <c r="I309" i="9"/>
  <c r="H309" i="9"/>
  <c r="G309" i="9"/>
  <c r="F309" i="9"/>
  <c r="E309" i="9"/>
  <c r="BH308" i="9"/>
  <c r="BG308" i="9"/>
  <c r="Z308" i="10" s="1"/>
  <c r="BF308" i="9"/>
  <c r="Y308" i="10" s="1"/>
  <c r="BE308" i="9"/>
  <c r="BD308" i="9"/>
  <c r="BC308" i="9"/>
  <c r="BB308" i="9"/>
  <c r="BA308" i="9"/>
  <c r="W308" i="10" s="1"/>
  <c r="AZ308" i="9"/>
  <c r="AY308" i="9"/>
  <c r="V308" i="10" s="1"/>
  <c r="AX308" i="9"/>
  <c r="AW308" i="9"/>
  <c r="AV308" i="9"/>
  <c r="AU308" i="9"/>
  <c r="AT308" i="9"/>
  <c r="AS308" i="9"/>
  <c r="AR308" i="9"/>
  <c r="AQ308" i="9"/>
  <c r="AP308" i="9"/>
  <c r="AO308" i="9"/>
  <c r="AN308" i="9"/>
  <c r="AM308" i="9"/>
  <c r="AL308" i="9"/>
  <c r="AK308" i="9"/>
  <c r="AJ308" i="9"/>
  <c r="AI308" i="9"/>
  <c r="AH308" i="9"/>
  <c r="AG308" i="9"/>
  <c r="AF308" i="9"/>
  <c r="AE308" i="9"/>
  <c r="AD308" i="9"/>
  <c r="AC308" i="9"/>
  <c r="AB308" i="9"/>
  <c r="AA308" i="9"/>
  <c r="O308" i="10" s="1"/>
  <c r="AG314" i="10" s="1"/>
  <c r="Z308" i="9"/>
  <c r="M308" i="10" s="1"/>
  <c r="Y308" i="9"/>
  <c r="X308" i="9"/>
  <c r="W308" i="9"/>
  <c r="V308" i="9"/>
  <c r="U308" i="9"/>
  <c r="T308" i="9"/>
  <c r="S308" i="9"/>
  <c r="R308" i="9"/>
  <c r="Q308" i="9"/>
  <c r="P308" i="9"/>
  <c r="O308" i="9"/>
  <c r="N308" i="9"/>
  <c r="M308" i="9"/>
  <c r="L308" i="9"/>
  <c r="K308" i="9"/>
  <c r="J308" i="9"/>
  <c r="I308" i="9"/>
  <c r="H308" i="9"/>
  <c r="G308" i="9"/>
  <c r="F308" i="9"/>
  <c r="E308" i="9"/>
  <c r="BH307" i="9"/>
  <c r="BG307" i="9"/>
  <c r="Z307" i="10" s="1"/>
  <c r="BF307" i="9"/>
  <c r="Y307" i="10" s="1"/>
  <c r="BE307" i="9"/>
  <c r="BD307" i="9"/>
  <c r="BC307" i="9"/>
  <c r="BB307" i="9"/>
  <c r="BA307" i="9"/>
  <c r="W307" i="10" s="1"/>
  <c r="AZ307" i="9"/>
  <c r="AY307" i="9"/>
  <c r="V307" i="10" s="1"/>
  <c r="AX307" i="9"/>
  <c r="AW307" i="9"/>
  <c r="AV307" i="9"/>
  <c r="AU307" i="9"/>
  <c r="AT307" i="9"/>
  <c r="AS307" i="9"/>
  <c r="AR307" i="9"/>
  <c r="AQ307" i="9"/>
  <c r="AP307" i="9"/>
  <c r="AO307" i="9"/>
  <c r="AN307" i="9"/>
  <c r="AM307" i="9"/>
  <c r="AL307" i="9"/>
  <c r="AK307" i="9"/>
  <c r="AJ307" i="9"/>
  <c r="AI307" i="9"/>
  <c r="AH307" i="9"/>
  <c r="AG307" i="9"/>
  <c r="AF307" i="9"/>
  <c r="AE307" i="9"/>
  <c r="AD307" i="9"/>
  <c r="AC307" i="9"/>
  <c r="AB307" i="9"/>
  <c r="AA307" i="9"/>
  <c r="O307" i="10" s="1"/>
  <c r="AG313" i="10" s="1"/>
  <c r="Z307" i="9"/>
  <c r="M307" i="10" s="1"/>
  <c r="Y307" i="9"/>
  <c r="X307" i="9"/>
  <c r="W307" i="9"/>
  <c r="V307" i="9"/>
  <c r="U307" i="9"/>
  <c r="T307" i="9"/>
  <c r="S307" i="9"/>
  <c r="R307" i="9"/>
  <c r="Q307" i="9"/>
  <c r="P307" i="9"/>
  <c r="O307" i="9"/>
  <c r="N307" i="9"/>
  <c r="M307" i="9"/>
  <c r="L307" i="9"/>
  <c r="K307" i="9"/>
  <c r="J307" i="9"/>
  <c r="I307" i="9"/>
  <c r="H307" i="9"/>
  <c r="G307" i="9"/>
  <c r="F307" i="9"/>
  <c r="E307" i="9"/>
  <c r="BH306" i="9"/>
  <c r="BG306" i="9"/>
  <c r="Z306" i="10" s="1"/>
  <c r="BF306" i="9"/>
  <c r="Y306" i="10" s="1"/>
  <c r="BE306" i="9"/>
  <c r="BD306" i="9"/>
  <c r="BC306" i="9"/>
  <c r="BB306" i="9"/>
  <c r="BA306" i="9"/>
  <c r="W306" i="10" s="1"/>
  <c r="AZ306" i="9"/>
  <c r="AY306" i="9"/>
  <c r="V306" i="10" s="1"/>
  <c r="AX306" i="9"/>
  <c r="AW306" i="9"/>
  <c r="AV306" i="9"/>
  <c r="AU306" i="9"/>
  <c r="AT306" i="9"/>
  <c r="AS306" i="9"/>
  <c r="AR306" i="9"/>
  <c r="AQ306" i="9"/>
  <c r="AP306" i="9"/>
  <c r="AO306" i="9"/>
  <c r="AN306" i="9"/>
  <c r="AM306" i="9"/>
  <c r="AL306" i="9"/>
  <c r="AK306" i="9"/>
  <c r="AJ306" i="9"/>
  <c r="AI306" i="9"/>
  <c r="AH306" i="9"/>
  <c r="AG306" i="9"/>
  <c r="AF306" i="9"/>
  <c r="AE306" i="9"/>
  <c r="AD306" i="9"/>
  <c r="AC306" i="9"/>
  <c r="AB306" i="9"/>
  <c r="AA306" i="9"/>
  <c r="O306" i="10" s="1"/>
  <c r="AG312" i="10" s="1"/>
  <c r="Z306" i="9"/>
  <c r="M306" i="10" s="1"/>
  <c r="Y306" i="9"/>
  <c r="X306" i="9"/>
  <c r="W306" i="9"/>
  <c r="V306" i="9"/>
  <c r="U306" i="9"/>
  <c r="T306" i="9"/>
  <c r="S306" i="9"/>
  <c r="R306" i="9"/>
  <c r="Q306" i="9"/>
  <c r="P306" i="9"/>
  <c r="O306" i="9"/>
  <c r="N306" i="9"/>
  <c r="M306" i="9"/>
  <c r="L306" i="9"/>
  <c r="K306" i="9"/>
  <c r="J306" i="9"/>
  <c r="I306" i="9"/>
  <c r="H306" i="9"/>
  <c r="G306" i="9"/>
  <c r="F306" i="9"/>
  <c r="E306" i="9"/>
  <c r="BH305" i="9"/>
  <c r="BG305" i="9"/>
  <c r="Z305" i="10" s="1"/>
  <c r="BF305" i="9"/>
  <c r="Y305" i="10" s="1"/>
  <c r="BE305" i="9"/>
  <c r="BD305" i="9"/>
  <c r="BC305" i="9"/>
  <c r="BB305" i="9"/>
  <c r="BA305" i="9"/>
  <c r="W305" i="10" s="1"/>
  <c r="AZ305" i="9"/>
  <c r="AY305" i="9"/>
  <c r="V305" i="10" s="1"/>
  <c r="AX305" i="9"/>
  <c r="AW305" i="9"/>
  <c r="AV305" i="9"/>
  <c r="AU305" i="9"/>
  <c r="AT305" i="9"/>
  <c r="AS305" i="9"/>
  <c r="AR305" i="9"/>
  <c r="AQ305" i="9"/>
  <c r="AP305" i="9"/>
  <c r="AO305" i="9"/>
  <c r="AN305" i="9"/>
  <c r="AM305" i="9"/>
  <c r="AL305" i="9"/>
  <c r="AK305" i="9"/>
  <c r="AJ305" i="9"/>
  <c r="AI305" i="9"/>
  <c r="AH305" i="9"/>
  <c r="AG305" i="9"/>
  <c r="AF305" i="9"/>
  <c r="AE305" i="9"/>
  <c r="AD305" i="9"/>
  <c r="AC305" i="9"/>
  <c r="AB305" i="9"/>
  <c r="AA305" i="9"/>
  <c r="O305" i="10" s="1"/>
  <c r="AG311" i="10" s="1"/>
  <c r="Z305" i="9"/>
  <c r="M305" i="10" s="1"/>
  <c r="Y305" i="9"/>
  <c r="X305" i="9"/>
  <c r="W305" i="9"/>
  <c r="V305" i="9"/>
  <c r="U305" i="9"/>
  <c r="T305" i="9"/>
  <c r="S305" i="9"/>
  <c r="R305" i="9"/>
  <c r="Q305" i="9"/>
  <c r="P305" i="9"/>
  <c r="O305" i="9"/>
  <c r="N305" i="9"/>
  <c r="M305" i="9"/>
  <c r="L305" i="9"/>
  <c r="K305" i="9"/>
  <c r="J305" i="9"/>
  <c r="I305" i="9"/>
  <c r="H305" i="9"/>
  <c r="G305" i="9"/>
  <c r="F305" i="9"/>
  <c r="E305" i="9"/>
  <c r="BH304" i="9"/>
  <c r="BG304" i="9"/>
  <c r="Z304" i="10" s="1"/>
  <c r="BF304" i="9"/>
  <c r="Y304" i="10" s="1"/>
  <c r="BE304" i="9"/>
  <c r="BD304" i="9"/>
  <c r="BC304" i="9"/>
  <c r="BB304" i="9"/>
  <c r="BA304" i="9"/>
  <c r="W304" i="10" s="1"/>
  <c r="AZ304" i="9"/>
  <c r="AY304" i="9"/>
  <c r="V304" i="10" s="1"/>
  <c r="AX304" i="9"/>
  <c r="AW304" i="9"/>
  <c r="AV304" i="9"/>
  <c r="AU304" i="9"/>
  <c r="AT304" i="9"/>
  <c r="AS304" i="9"/>
  <c r="AR304" i="9"/>
  <c r="AQ304" i="9"/>
  <c r="AP304" i="9"/>
  <c r="AO304" i="9"/>
  <c r="AN304" i="9"/>
  <c r="AM304" i="9"/>
  <c r="AL304" i="9"/>
  <c r="AK304" i="9"/>
  <c r="AJ304" i="9"/>
  <c r="AI304" i="9"/>
  <c r="AH304" i="9"/>
  <c r="AG304" i="9"/>
  <c r="AF304" i="9"/>
  <c r="AE304" i="9"/>
  <c r="AD304" i="9"/>
  <c r="AC304" i="9"/>
  <c r="AB304" i="9"/>
  <c r="AA304" i="9"/>
  <c r="O304" i="10" s="1"/>
  <c r="AG310" i="10" s="1"/>
  <c r="Z304" i="9"/>
  <c r="M304" i="10" s="1"/>
  <c r="Y304" i="9"/>
  <c r="X304" i="9"/>
  <c r="W304" i="9"/>
  <c r="V304" i="9"/>
  <c r="U304" i="9"/>
  <c r="T304" i="9"/>
  <c r="S304" i="9"/>
  <c r="R304" i="9"/>
  <c r="Q304" i="9"/>
  <c r="P304" i="9"/>
  <c r="O304" i="9"/>
  <c r="N304" i="9"/>
  <c r="M304" i="9"/>
  <c r="L304" i="9"/>
  <c r="K304" i="9"/>
  <c r="J304" i="9"/>
  <c r="I304" i="9"/>
  <c r="H304" i="9"/>
  <c r="G304" i="9"/>
  <c r="F304" i="9"/>
  <c r="E304" i="9"/>
  <c r="BH303" i="9"/>
  <c r="BG303" i="9"/>
  <c r="Z303" i="10" s="1"/>
  <c r="BF303" i="9"/>
  <c r="Y303" i="10" s="1"/>
  <c r="BE303" i="9"/>
  <c r="BD303" i="9"/>
  <c r="BC303" i="9"/>
  <c r="BB303" i="9"/>
  <c r="BA303" i="9"/>
  <c r="W303" i="10" s="1"/>
  <c r="AZ303" i="9"/>
  <c r="AY303" i="9"/>
  <c r="V303" i="10" s="1"/>
  <c r="AX303" i="9"/>
  <c r="AW303" i="9"/>
  <c r="AV303" i="9"/>
  <c r="AU303" i="9"/>
  <c r="AT303" i="9"/>
  <c r="AS303" i="9"/>
  <c r="AR303" i="9"/>
  <c r="AQ303" i="9"/>
  <c r="AP303" i="9"/>
  <c r="AO303" i="9"/>
  <c r="AN303" i="9"/>
  <c r="AM303" i="9"/>
  <c r="AL303" i="9"/>
  <c r="AK303" i="9"/>
  <c r="AJ303" i="9"/>
  <c r="AI303" i="9"/>
  <c r="AH303" i="9"/>
  <c r="AG303" i="9"/>
  <c r="AF303" i="9"/>
  <c r="AE303" i="9"/>
  <c r="AD303" i="9"/>
  <c r="AC303" i="9"/>
  <c r="AB303" i="9"/>
  <c r="AA303" i="9"/>
  <c r="O303" i="10" s="1"/>
  <c r="AG309" i="10" s="1"/>
  <c r="Z303" i="9"/>
  <c r="M303" i="10" s="1"/>
  <c r="Y303" i="9"/>
  <c r="X303" i="9"/>
  <c r="W303" i="9"/>
  <c r="V303" i="9"/>
  <c r="U303" i="9"/>
  <c r="T303" i="9"/>
  <c r="S303" i="9"/>
  <c r="R303" i="9"/>
  <c r="Q303" i="9"/>
  <c r="P303" i="9"/>
  <c r="O303" i="9"/>
  <c r="N303" i="9"/>
  <c r="M303" i="9"/>
  <c r="L303" i="9"/>
  <c r="K303" i="9"/>
  <c r="J303" i="9"/>
  <c r="I303" i="9"/>
  <c r="H303" i="9"/>
  <c r="G303" i="9"/>
  <c r="F303" i="9"/>
  <c r="E303" i="9"/>
  <c r="BH302" i="9"/>
  <c r="BG302" i="9"/>
  <c r="Z302" i="10" s="1"/>
  <c r="BF302" i="9"/>
  <c r="Y302" i="10" s="1"/>
  <c r="BE302" i="9"/>
  <c r="BD302" i="9"/>
  <c r="BC302" i="9"/>
  <c r="BB302" i="9"/>
  <c r="BA302" i="9"/>
  <c r="W302" i="10" s="1"/>
  <c r="AZ302" i="9"/>
  <c r="AY302" i="9"/>
  <c r="V302" i="10" s="1"/>
  <c r="AX302" i="9"/>
  <c r="AW302" i="9"/>
  <c r="AV302" i="9"/>
  <c r="AU302" i="9"/>
  <c r="AT302" i="9"/>
  <c r="AS302" i="9"/>
  <c r="AR302" i="9"/>
  <c r="AQ302" i="9"/>
  <c r="AP302" i="9"/>
  <c r="AO302" i="9"/>
  <c r="AN302" i="9"/>
  <c r="AM302" i="9"/>
  <c r="AL302" i="9"/>
  <c r="AK302" i="9"/>
  <c r="AJ302" i="9"/>
  <c r="AI302" i="9"/>
  <c r="AH302" i="9"/>
  <c r="AG302" i="9"/>
  <c r="AF302" i="9"/>
  <c r="AE302" i="9"/>
  <c r="AD302" i="9"/>
  <c r="AC302" i="9"/>
  <c r="AB302" i="9"/>
  <c r="AA302" i="9"/>
  <c r="O302" i="10" s="1"/>
  <c r="AG308" i="10" s="1"/>
  <c r="Z302" i="9"/>
  <c r="M302" i="10" s="1"/>
  <c r="Y302" i="9"/>
  <c r="X302" i="9"/>
  <c r="W302" i="9"/>
  <c r="V302" i="9"/>
  <c r="U302" i="9"/>
  <c r="T302" i="9"/>
  <c r="S302" i="9"/>
  <c r="R302" i="9"/>
  <c r="Q302" i="9"/>
  <c r="P302" i="9"/>
  <c r="O302" i="9"/>
  <c r="N302" i="9"/>
  <c r="M302" i="9"/>
  <c r="L302" i="9"/>
  <c r="K302" i="9"/>
  <c r="J302" i="9"/>
  <c r="I302" i="9"/>
  <c r="H302" i="9"/>
  <c r="G302" i="9"/>
  <c r="F302" i="9"/>
  <c r="E302" i="9"/>
  <c r="BH301" i="9"/>
  <c r="BG301" i="9"/>
  <c r="Z301" i="10" s="1"/>
  <c r="BF301" i="9"/>
  <c r="Y301" i="10" s="1"/>
  <c r="BE301" i="9"/>
  <c r="BD301" i="9"/>
  <c r="BC301" i="9"/>
  <c r="BB301" i="9"/>
  <c r="BA301" i="9"/>
  <c r="W301" i="10" s="1"/>
  <c r="AZ301" i="9"/>
  <c r="AY301" i="9"/>
  <c r="V301" i="10" s="1"/>
  <c r="AX301" i="9"/>
  <c r="AW301" i="9"/>
  <c r="AV301" i="9"/>
  <c r="AU301" i="9"/>
  <c r="AT301" i="9"/>
  <c r="AS301" i="9"/>
  <c r="AR301" i="9"/>
  <c r="AQ301" i="9"/>
  <c r="AP301" i="9"/>
  <c r="AO301" i="9"/>
  <c r="AN301" i="9"/>
  <c r="AM301" i="9"/>
  <c r="AL301" i="9"/>
  <c r="AK301" i="9"/>
  <c r="AJ301" i="9"/>
  <c r="AI301" i="9"/>
  <c r="AH301" i="9"/>
  <c r="AG301" i="9"/>
  <c r="AF301" i="9"/>
  <c r="AE301" i="9"/>
  <c r="AD301" i="9"/>
  <c r="AC301" i="9"/>
  <c r="AB301" i="9"/>
  <c r="AA301" i="9"/>
  <c r="O301" i="10" s="1"/>
  <c r="AG307" i="10" s="1"/>
  <c r="Z301" i="9"/>
  <c r="M301" i="10" s="1"/>
  <c r="Y301" i="9"/>
  <c r="X301" i="9"/>
  <c r="W301" i="9"/>
  <c r="V301" i="9"/>
  <c r="U301" i="9"/>
  <c r="T301" i="9"/>
  <c r="S301" i="9"/>
  <c r="R301" i="9"/>
  <c r="Q301" i="9"/>
  <c r="P301" i="9"/>
  <c r="O301" i="9"/>
  <c r="N301" i="9"/>
  <c r="M301" i="9"/>
  <c r="L301" i="9"/>
  <c r="K301" i="9"/>
  <c r="J301" i="9"/>
  <c r="I301" i="9"/>
  <c r="H301" i="9"/>
  <c r="G301" i="9"/>
  <c r="F301" i="9"/>
  <c r="E301" i="9"/>
  <c r="BH300" i="9"/>
  <c r="BG300" i="9"/>
  <c r="Z300" i="10" s="1"/>
  <c r="BF300" i="9"/>
  <c r="Y300" i="10" s="1"/>
  <c r="BE300" i="9"/>
  <c r="BD300" i="9"/>
  <c r="BC300" i="9"/>
  <c r="BB300" i="9"/>
  <c r="BA300" i="9"/>
  <c r="W300" i="10" s="1"/>
  <c r="AZ300" i="9"/>
  <c r="AY300" i="9"/>
  <c r="V300" i="10" s="1"/>
  <c r="AX300" i="9"/>
  <c r="AW300" i="9"/>
  <c r="AV300" i="9"/>
  <c r="AU300" i="9"/>
  <c r="AT300" i="9"/>
  <c r="AS300" i="9"/>
  <c r="AR300" i="9"/>
  <c r="AQ300" i="9"/>
  <c r="AP300" i="9"/>
  <c r="AO300" i="9"/>
  <c r="AN300" i="9"/>
  <c r="AM300" i="9"/>
  <c r="AL300" i="9"/>
  <c r="AK300" i="9"/>
  <c r="AJ300" i="9"/>
  <c r="AI300" i="9"/>
  <c r="AH300" i="9"/>
  <c r="AG300" i="9"/>
  <c r="AF300" i="9"/>
  <c r="AE300" i="9"/>
  <c r="AD300" i="9"/>
  <c r="AC300" i="9"/>
  <c r="AB300" i="9"/>
  <c r="AA300" i="9"/>
  <c r="O300" i="10" s="1"/>
  <c r="AG306" i="10" s="1"/>
  <c r="Z300" i="9"/>
  <c r="M300" i="10" s="1"/>
  <c r="AE306" i="10" s="1"/>
  <c r="Y300" i="9"/>
  <c r="X300" i="9"/>
  <c r="W300" i="9"/>
  <c r="V300" i="9"/>
  <c r="U300" i="9"/>
  <c r="T300" i="9"/>
  <c r="S300" i="9"/>
  <c r="R300" i="9"/>
  <c r="Q300" i="9"/>
  <c r="P300" i="9"/>
  <c r="O300" i="9"/>
  <c r="N300" i="9"/>
  <c r="M300" i="9"/>
  <c r="L300" i="9"/>
  <c r="K300" i="9"/>
  <c r="J300" i="9"/>
  <c r="I300" i="9"/>
  <c r="H300" i="9"/>
  <c r="G300" i="9"/>
  <c r="F300" i="9"/>
  <c r="E300" i="9"/>
  <c r="BH299" i="9"/>
  <c r="BG299" i="9"/>
  <c r="Z299" i="10" s="1"/>
  <c r="BF299" i="9"/>
  <c r="Y299" i="10" s="1"/>
  <c r="BE299" i="9"/>
  <c r="BD299" i="9"/>
  <c r="BC299" i="9"/>
  <c r="BB299" i="9"/>
  <c r="BA299" i="9"/>
  <c r="W299" i="10" s="1"/>
  <c r="AZ299" i="9"/>
  <c r="AY299" i="9"/>
  <c r="V299" i="10" s="1"/>
  <c r="AX299" i="9"/>
  <c r="AW299" i="9"/>
  <c r="AV299" i="9"/>
  <c r="AU299" i="9"/>
  <c r="AT299" i="9"/>
  <c r="AS299" i="9"/>
  <c r="AR299" i="9"/>
  <c r="AQ299" i="9"/>
  <c r="AP299" i="9"/>
  <c r="AO299" i="9"/>
  <c r="AN299" i="9"/>
  <c r="AM299" i="9"/>
  <c r="AL299" i="9"/>
  <c r="AK299" i="9"/>
  <c r="AJ299" i="9"/>
  <c r="AI299" i="9"/>
  <c r="AH299" i="9"/>
  <c r="AG299" i="9"/>
  <c r="AF299" i="9"/>
  <c r="AE299" i="9"/>
  <c r="AD299" i="9"/>
  <c r="AC299" i="9"/>
  <c r="AB299" i="9"/>
  <c r="AA299" i="9"/>
  <c r="O299" i="10" s="1"/>
  <c r="AG305" i="10" s="1"/>
  <c r="Z299" i="9"/>
  <c r="M299" i="10" s="1"/>
  <c r="Y299" i="9"/>
  <c r="X299" i="9"/>
  <c r="W299" i="9"/>
  <c r="V299" i="9"/>
  <c r="U299" i="9"/>
  <c r="T299" i="9"/>
  <c r="S299" i="9"/>
  <c r="R299" i="9"/>
  <c r="Q299" i="9"/>
  <c r="P299" i="9"/>
  <c r="O299" i="9"/>
  <c r="N299" i="9"/>
  <c r="M299" i="9"/>
  <c r="L299" i="9"/>
  <c r="K299" i="9"/>
  <c r="J299" i="9"/>
  <c r="I299" i="9"/>
  <c r="H299" i="9"/>
  <c r="G299" i="9"/>
  <c r="F299" i="9"/>
  <c r="E299" i="9"/>
  <c r="BH298" i="9"/>
  <c r="BG298" i="9"/>
  <c r="Z298" i="10" s="1"/>
  <c r="BF298" i="9"/>
  <c r="Y298" i="10" s="1"/>
  <c r="BE298" i="9"/>
  <c r="BD298" i="9"/>
  <c r="BC298" i="9"/>
  <c r="BB298" i="9"/>
  <c r="BA298" i="9"/>
  <c r="W298" i="10" s="1"/>
  <c r="AZ298" i="9"/>
  <c r="AY298" i="9"/>
  <c r="V298" i="10" s="1"/>
  <c r="AX298" i="9"/>
  <c r="AW298" i="9"/>
  <c r="AV298" i="9"/>
  <c r="AU298" i="9"/>
  <c r="AT298" i="9"/>
  <c r="AS298" i="9"/>
  <c r="AR298" i="9"/>
  <c r="AQ298" i="9"/>
  <c r="AP298" i="9"/>
  <c r="AO298" i="9"/>
  <c r="AN298" i="9"/>
  <c r="AM298" i="9"/>
  <c r="AL298" i="9"/>
  <c r="AK298" i="9"/>
  <c r="AJ298" i="9"/>
  <c r="AI298" i="9"/>
  <c r="AH298" i="9"/>
  <c r="AG298" i="9"/>
  <c r="AF298" i="9"/>
  <c r="AE298" i="9"/>
  <c r="AD298" i="9"/>
  <c r="AC298" i="9"/>
  <c r="AB298" i="9"/>
  <c r="AA298" i="9"/>
  <c r="O298" i="10" s="1"/>
  <c r="AG304" i="10" s="1"/>
  <c r="Z298" i="9"/>
  <c r="M298" i="10" s="1"/>
  <c r="Y298" i="9"/>
  <c r="X298" i="9"/>
  <c r="W298" i="9"/>
  <c r="V298" i="9"/>
  <c r="U298" i="9"/>
  <c r="T298" i="9"/>
  <c r="S298" i="9"/>
  <c r="R298" i="9"/>
  <c r="Q298" i="9"/>
  <c r="P298" i="9"/>
  <c r="O298" i="9"/>
  <c r="N298" i="9"/>
  <c r="M298" i="9"/>
  <c r="L298" i="9"/>
  <c r="K298" i="9"/>
  <c r="J298" i="9"/>
  <c r="I298" i="9"/>
  <c r="H298" i="9"/>
  <c r="G298" i="9"/>
  <c r="F298" i="9"/>
  <c r="E298" i="9"/>
  <c r="BH297" i="9"/>
  <c r="BG297" i="9"/>
  <c r="Z297" i="10" s="1"/>
  <c r="BF297" i="9"/>
  <c r="Y297" i="10" s="1"/>
  <c r="BE297" i="9"/>
  <c r="BD297" i="9"/>
  <c r="BC297" i="9"/>
  <c r="BB297" i="9"/>
  <c r="BA297" i="9"/>
  <c r="W297" i="10" s="1"/>
  <c r="AZ297" i="9"/>
  <c r="AY297" i="9"/>
  <c r="V297" i="10" s="1"/>
  <c r="AX297" i="9"/>
  <c r="AW297" i="9"/>
  <c r="AV297" i="9"/>
  <c r="AU297" i="9"/>
  <c r="AT297" i="9"/>
  <c r="AS297" i="9"/>
  <c r="AR297" i="9"/>
  <c r="AQ297" i="9"/>
  <c r="AP297" i="9"/>
  <c r="AO297" i="9"/>
  <c r="AN297" i="9"/>
  <c r="AM297" i="9"/>
  <c r="AL297" i="9"/>
  <c r="AK297" i="9"/>
  <c r="AJ297" i="9"/>
  <c r="AI297" i="9"/>
  <c r="AH297" i="9"/>
  <c r="AG297" i="9"/>
  <c r="AF297" i="9"/>
  <c r="AE297" i="9"/>
  <c r="AD297" i="9"/>
  <c r="AC297" i="9"/>
  <c r="AB297" i="9"/>
  <c r="AA297" i="9"/>
  <c r="O297" i="10" s="1"/>
  <c r="AG303" i="10" s="1"/>
  <c r="Z297" i="9"/>
  <c r="M297" i="10" s="1"/>
  <c r="Y297" i="9"/>
  <c r="X297" i="9"/>
  <c r="W297" i="9"/>
  <c r="V297" i="9"/>
  <c r="U297" i="9"/>
  <c r="T297" i="9"/>
  <c r="S297" i="9"/>
  <c r="R297" i="9"/>
  <c r="Q297" i="9"/>
  <c r="P297" i="9"/>
  <c r="O297" i="9"/>
  <c r="N297" i="9"/>
  <c r="M297" i="9"/>
  <c r="L297" i="9"/>
  <c r="K297" i="9"/>
  <c r="J297" i="9"/>
  <c r="I297" i="9"/>
  <c r="H297" i="9"/>
  <c r="G297" i="9"/>
  <c r="F297" i="9"/>
  <c r="E297" i="9"/>
  <c r="BH296" i="9"/>
  <c r="BG296" i="9"/>
  <c r="Z296" i="10" s="1"/>
  <c r="BF296" i="9"/>
  <c r="Y296" i="10" s="1"/>
  <c r="BE296" i="9"/>
  <c r="BD296" i="9"/>
  <c r="BC296" i="9"/>
  <c r="BB296" i="9"/>
  <c r="BA296" i="9"/>
  <c r="W296" i="10" s="1"/>
  <c r="AZ296" i="9"/>
  <c r="AY296" i="9"/>
  <c r="V296" i="10" s="1"/>
  <c r="AX296" i="9"/>
  <c r="AW296" i="9"/>
  <c r="AV296" i="9"/>
  <c r="AU296" i="9"/>
  <c r="AT296" i="9"/>
  <c r="AS296" i="9"/>
  <c r="AR296" i="9"/>
  <c r="AQ296" i="9"/>
  <c r="AP296" i="9"/>
  <c r="AO296" i="9"/>
  <c r="AN296" i="9"/>
  <c r="AM296" i="9"/>
  <c r="AL296" i="9"/>
  <c r="AK296" i="9"/>
  <c r="AJ296" i="9"/>
  <c r="AI296" i="9"/>
  <c r="AH296" i="9"/>
  <c r="AG296" i="9"/>
  <c r="AF296" i="9"/>
  <c r="AE296" i="9"/>
  <c r="AD296" i="9"/>
  <c r="AC296" i="9"/>
  <c r="AB296" i="9"/>
  <c r="AA296" i="9"/>
  <c r="O296" i="10" s="1"/>
  <c r="AG302" i="10" s="1"/>
  <c r="Z296" i="9"/>
  <c r="M296" i="10" s="1"/>
  <c r="Y296" i="9"/>
  <c r="X296" i="9"/>
  <c r="W296" i="9"/>
  <c r="V296" i="9"/>
  <c r="U296" i="9"/>
  <c r="T296" i="9"/>
  <c r="S296" i="9"/>
  <c r="R296" i="9"/>
  <c r="Q296" i="9"/>
  <c r="P296" i="9"/>
  <c r="O296" i="9"/>
  <c r="N296" i="9"/>
  <c r="M296" i="9"/>
  <c r="L296" i="9"/>
  <c r="K296" i="9"/>
  <c r="J296" i="9"/>
  <c r="I296" i="9"/>
  <c r="H296" i="9"/>
  <c r="G296" i="9"/>
  <c r="F296" i="9"/>
  <c r="E296" i="9"/>
  <c r="BH295" i="9"/>
  <c r="BG295" i="9"/>
  <c r="Z295" i="10" s="1"/>
  <c r="BF295" i="9"/>
  <c r="Y295" i="10" s="1"/>
  <c r="BE295" i="9"/>
  <c r="BD295" i="9"/>
  <c r="BC295" i="9"/>
  <c r="BB295" i="9"/>
  <c r="BA295" i="9"/>
  <c r="W295" i="10" s="1"/>
  <c r="AZ295" i="9"/>
  <c r="AY295" i="9"/>
  <c r="V295" i="10" s="1"/>
  <c r="AX295" i="9"/>
  <c r="AW295" i="9"/>
  <c r="AV295" i="9"/>
  <c r="AU295" i="9"/>
  <c r="AT295" i="9"/>
  <c r="AS295" i="9"/>
  <c r="AR295" i="9"/>
  <c r="AQ295" i="9"/>
  <c r="AP295" i="9"/>
  <c r="AO295" i="9"/>
  <c r="AN295" i="9"/>
  <c r="AM295" i="9"/>
  <c r="AL295" i="9"/>
  <c r="AK295" i="9"/>
  <c r="AJ295" i="9"/>
  <c r="AI295" i="9"/>
  <c r="AH295" i="9"/>
  <c r="AG295" i="9"/>
  <c r="AF295" i="9"/>
  <c r="AE295" i="9"/>
  <c r="AD295" i="9"/>
  <c r="AC295" i="9"/>
  <c r="AB295" i="9"/>
  <c r="AA295" i="9"/>
  <c r="O295" i="10" s="1"/>
  <c r="AG301" i="10" s="1"/>
  <c r="Z295" i="9"/>
  <c r="M295" i="10" s="1"/>
  <c r="Y295" i="9"/>
  <c r="X295" i="9"/>
  <c r="W295" i="9"/>
  <c r="V295" i="9"/>
  <c r="U295" i="9"/>
  <c r="T295" i="9"/>
  <c r="S295" i="9"/>
  <c r="R295" i="9"/>
  <c r="Q295" i="9"/>
  <c r="P295" i="9"/>
  <c r="O295" i="9"/>
  <c r="N295" i="9"/>
  <c r="M295" i="9"/>
  <c r="L295" i="9"/>
  <c r="K295" i="9"/>
  <c r="J295" i="9"/>
  <c r="I295" i="9"/>
  <c r="H295" i="9"/>
  <c r="G295" i="9"/>
  <c r="F295" i="9"/>
  <c r="E295" i="9"/>
  <c r="BH294" i="9"/>
  <c r="BG294" i="9"/>
  <c r="Z294" i="10" s="1"/>
  <c r="BF294" i="9"/>
  <c r="Y294" i="10" s="1"/>
  <c r="BE294" i="9"/>
  <c r="BD294" i="9"/>
  <c r="BC294" i="9"/>
  <c r="BB294" i="9"/>
  <c r="BA294" i="9"/>
  <c r="W294" i="10" s="1"/>
  <c r="AZ294" i="9"/>
  <c r="AY294" i="9"/>
  <c r="V294" i="10" s="1"/>
  <c r="AX294" i="9"/>
  <c r="AW294" i="9"/>
  <c r="AV294" i="9"/>
  <c r="AU294" i="9"/>
  <c r="AT294" i="9"/>
  <c r="AS294" i="9"/>
  <c r="AR294" i="9"/>
  <c r="AQ294" i="9"/>
  <c r="AP294" i="9"/>
  <c r="AO294" i="9"/>
  <c r="AN294" i="9"/>
  <c r="AM294" i="9"/>
  <c r="AL294" i="9"/>
  <c r="AK294" i="9"/>
  <c r="AJ294" i="9"/>
  <c r="AI294" i="9"/>
  <c r="AH294" i="9"/>
  <c r="AG294" i="9"/>
  <c r="AF294" i="9"/>
  <c r="AE294" i="9"/>
  <c r="AD294" i="9"/>
  <c r="AC294" i="9"/>
  <c r="AB294" i="9"/>
  <c r="AA294" i="9"/>
  <c r="O294" i="10" s="1"/>
  <c r="AG300" i="10" s="1"/>
  <c r="Z294" i="9"/>
  <c r="M294" i="10" s="1"/>
  <c r="Y294" i="9"/>
  <c r="X294" i="9"/>
  <c r="W294" i="9"/>
  <c r="V294" i="9"/>
  <c r="U294" i="9"/>
  <c r="T294" i="9"/>
  <c r="S294" i="9"/>
  <c r="R294" i="9"/>
  <c r="Q294" i="9"/>
  <c r="P294" i="9"/>
  <c r="O294" i="9"/>
  <c r="N294" i="9"/>
  <c r="M294" i="9"/>
  <c r="L294" i="9"/>
  <c r="K294" i="9"/>
  <c r="J294" i="9"/>
  <c r="I294" i="9"/>
  <c r="H294" i="9"/>
  <c r="G294" i="9"/>
  <c r="F294" i="9"/>
  <c r="E294" i="9"/>
  <c r="BH293" i="9"/>
  <c r="BG293" i="9"/>
  <c r="Z293" i="10" s="1"/>
  <c r="BF293" i="9"/>
  <c r="Y293" i="10" s="1"/>
  <c r="BE293" i="9"/>
  <c r="BD293" i="9"/>
  <c r="BC293" i="9"/>
  <c r="BB293" i="9"/>
  <c r="BA293" i="9"/>
  <c r="W293" i="10" s="1"/>
  <c r="AZ293" i="9"/>
  <c r="AY293" i="9"/>
  <c r="V293" i="10" s="1"/>
  <c r="AX293" i="9"/>
  <c r="AW293" i="9"/>
  <c r="AV293" i="9"/>
  <c r="AU293" i="9"/>
  <c r="AT293" i="9"/>
  <c r="AS293" i="9"/>
  <c r="AR293" i="9"/>
  <c r="AQ293" i="9"/>
  <c r="AP293" i="9"/>
  <c r="AO293" i="9"/>
  <c r="AN293" i="9"/>
  <c r="AM293" i="9"/>
  <c r="AL293" i="9"/>
  <c r="AK293" i="9"/>
  <c r="AJ293" i="9"/>
  <c r="AI293" i="9"/>
  <c r="AH293" i="9"/>
  <c r="AG293" i="9"/>
  <c r="AF293" i="9"/>
  <c r="AE293" i="9"/>
  <c r="AD293" i="9"/>
  <c r="AC293" i="9"/>
  <c r="AB293" i="9"/>
  <c r="AA293" i="9"/>
  <c r="O293" i="10" s="1"/>
  <c r="AG299" i="10" s="1"/>
  <c r="Z293" i="9"/>
  <c r="M293" i="10" s="1"/>
  <c r="Y293" i="9"/>
  <c r="X293" i="9"/>
  <c r="W293" i="9"/>
  <c r="V293" i="9"/>
  <c r="U293" i="9"/>
  <c r="T293" i="9"/>
  <c r="S293" i="9"/>
  <c r="R293" i="9"/>
  <c r="Q293" i="9"/>
  <c r="P293" i="9"/>
  <c r="O293" i="9"/>
  <c r="N293" i="9"/>
  <c r="M293" i="9"/>
  <c r="L293" i="9"/>
  <c r="K293" i="9"/>
  <c r="J293" i="9"/>
  <c r="I293" i="9"/>
  <c r="H293" i="9"/>
  <c r="G293" i="9"/>
  <c r="F293" i="9"/>
  <c r="E293" i="9"/>
  <c r="BH292" i="9"/>
  <c r="BG292" i="9"/>
  <c r="Z292" i="10" s="1"/>
  <c r="BF292" i="9"/>
  <c r="Y292" i="10" s="1"/>
  <c r="BE292" i="9"/>
  <c r="BD292" i="9"/>
  <c r="BC292" i="9"/>
  <c r="BB292" i="9"/>
  <c r="BA292" i="9"/>
  <c r="W292" i="10" s="1"/>
  <c r="AZ292" i="9"/>
  <c r="AY292" i="9"/>
  <c r="V292" i="10" s="1"/>
  <c r="AX292" i="9"/>
  <c r="AW292" i="9"/>
  <c r="AV292" i="9"/>
  <c r="AU292" i="9"/>
  <c r="AT292" i="9"/>
  <c r="AS292" i="9"/>
  <c r="AR292" i="9"/>
  <c r="AQ292" i="9"/>
  <c r="AP292" i="9"/>
  <c r="AO292" i="9"/>
  <c r="AN292" i="9"/>
  <c r="AM292" i="9"/>
  <c r="AL292" i="9"/>
  <c r="AK292" i="9"/>
  <c r="AJ292" i="9"/>
  <c r="AI292" i="9"/>
  <c r="AH292" i="9"/>
  <c r="AG292" i="9"/>
  <c r="AF292" i="9"/>
  <c r="AE292" i="9"/>
  <c r="AD292" i="9"/>
  <c r="AC292" i="9"/>
  <c r="AB292" i="9"/>
  <c r="AA292" i="9"/>
  <c r="O292" i="10" s="1"/>
  <c r="AG298" i="10" s="1"/>
  <c r="Z292" i="9"/>
  <c r="M292" i="10" s="1"/>
  <c r="Y292" i="9"/>
  <c r="X292" i="9"/>
  <c r="W292" i="9"/>
  <c r="V292" i="9"/>
  <c r="U292" i="9"/>
  <c r="T292" i="9"/>
  <c r="S292" i="9"/>
  <c r="R292" i="9"/>
  <c r="Q292" i="9"/>
  <c r="P292" i="9"/>
  <c r="O292" i="9"/>
  <c r="N292" i="9"/>
  <c r="M292" i="9"/>
  <c r="L292" i="9"/>
  <c r="K292" i="9"/>
  <c r="J292" i="9"/>
  <c r="I292" i="9"/>
  <c r="H292" i="9"/>
  <c r="G292" i="9"/>
  <c r="F292" i="9"/>
  <c r="E292" i="9"/>
  <c r="BH291" i="9"/>
  <c r="BG291" i="9"/>
  <c r="Z291" i="10" s="1"/>
  <c r="BF291" i="9"/>
  <c r="Y291" i="10" s="1"/>
  <c r="BE291" i="9"/>
  <c r="BD291" i="9"/>
  <c r="BC291" i="9"/>
  <c r="BB291" i="9"/>
  <c r="BA291" i="9"/>
  <c r="W291" i="10" s="1"/>
  <c r="AZ291" i="9"/>
  <c r="AY291" i="9"/>
  <c r="V291" i="10" s="1"/>
  <c r="AX291" i="9"/>
  <c r="AW291" i="9"/>
  <c r="AV291" i="9"/>
  <c r="AU291" i="9"/>
  <c r="AT291" i="9"/>
  <c r="AS291" i="9"/>
  <c r="AR291" i="9"/>
  <c r="AQ291" i="9"/>
  <c r="AP291" i="9"/>
  <c r="AO291" i="9"/>
  <c r="AN291" i="9"/>
  <c r="AM291" i="9"/>
  <c r="AL291" i="9"/>
  <c r="AK291" i="9"/>
  <c r="AJ291" i="9"/>
  <c r="AI291" i="9"/>
  <c r="AH291" i="9"/>
  <c r="AG291" i="9"/>
  <c r="AF291" i="9"/>
  <c r="AE291" i="9"/>
  <c r="AD291" i="9"/>
  <c r="AC291" i="9"/>
  <c r="AB291" i="9"/>
  <c r="AA291" i="9"/>
  <c r="O291" i="10" s="1"/>
  <c r="AG297" i="10" s="1"/>
  <c r="Z291" i="9"/>
  <c r="M291" i="10" s="1"/>
  <c r="Y291" i="9"/>
  <c r="X291" i="9"/>
  <c r="W291" i="9"/>
  <c r="V291" i="9"/>
  <c r="U291" i="9"/>
  <c r="T291" i="9"/>
  <c r="S291" i="9"/>
  <c r="R291" i="9"/>
  <c r="Q291" i="9"/>
  <c r="P291" i="9"/>
  <c r="O291" i="9"/>
  <c r="N291" i="9"/>
  <c r="M291" i="9"/>
  <c r="L291" i="9"/>
  <c r="K291" i="9"/>
  <c r="J291" i="9"/>
  <c r="I291" i="9"/>
  <c r="H291" i="9"/>
  <c r="G291" i="9"/>
  <c r="F291" i="9"/>
  <c r="E291" i="9"/>
  <c r="BH290" i="9"/>
  <c r="BG290" i="9"/>
  <c r="Z290" i="10" s="1"/>
  <c r="BF290" i="9"/>
  <c r="Y290" i="10" s="1"/>
  <c r="BE290" i="9"/>
  <c r="BD290" i="9"/>
  <c r="BC290" i="9"/>
  <c r="BB290" i="9"/>
  <c r="BA290" i="9"/>
  <c r="W290" i="10" s="1"/>
  <c r="AZ290" i="9"/>
  <c r="AY290" i="9"/>
  <c r="V290" i="10" s="1"/>
  <c r="AX290" i="9"/>
  <c r="AW290" i="9"/>
  <c r="AV290" i="9"/>
  <c r="AU290" i="9"/>
  <c r="AT290" i="9"/>
  <c r="AS290" i="9"/>
  <c r="AR290" i="9"/>
  <c r="AQ290" i="9"/>
  <c r="AP290" i="9"/>
  <c r="AO290" i="9"/>
  <c r="AN290" i="9"/>
  <c r="AM290" i="9"/>
  <c r="AL290" i="9"/>
  <c r="AK290" i="9"/>
  <c r="AJ290" i="9"/>
  <c r="AI290" i="9"/>
  <c r="AH290" i="9"/>
  <c r="AG290" i="9"/>
  <c r="AF290" i="9"/>
  <c r="AE290" i="9"/>
  <c r="AD290" i="9"/>
  <c r="AC290" i="9"/>
  <c r="AB290" i="9"/>
  <c r="AA290" i="9"/>
  <c r="O290" i="10" s="1"/>
  <c r="AG296" i="10" s="1"/>
  <c r="Z290" i="9"/>
  <c r="M290" i="10" s="1"/>
  <c r="Y290" i="9"/>
  <c r="X290" i="9"/>
  <c r="W290" i="9"/>
  <c r="V290" i="9"/>
  <c r="U290" i="9"/>
  <c r="T290" i="9"/>
  <c r="S290" i="9"/>
  <c r="R290" i="9"/>
  <c r="Q290" i="9"/>
  <c r="P290" i="9"/>
  <c r="O290" i="9"/>
  <c r="N290" i="9"/>
  <c r="M290" i="9"/>
  <c r="L290" i="9"/>
  <c r="K290" i="9"/>
  <c r="J290" i="9"/>
  <c r="I290" i="9"/>
  <c r="H290" i="9"/>
  <c r="G290" i="9"/>
  <c r="F290" i="9"/>
  <c r="E290" i="9"/>
  <c r="BH289" i="9"/>
  <c r="BG289" i="9"/>
  <c r="Z289" i="10" s="1"/>
  <c r="BF289" i="9"/>
  <c r="Y289" i="10" s="1"/>
  <c r="BE289" i="9"/>
  <c r="BD289" i="9"/>
  <c r="BC289" i="9"/>
  <c r="BB289" i="9"/>
  <c r="BA289" i="9"/>
  <c r="W289" i="10" s="1"/>
  <c r="AZ289" i="9"/>
  <c r="AY289" i="9"/>
  <c r="V289" i="10" s="1"/>
  <c r="AX289" i="9"/>
  <c r="AW289" i="9"/>
  <c r="AV289" i="9"/>
  <c r="AU289" i="9"/>
  <c r="AT289" i="9"/>
  <c r="AS289" i="9"/>
  <c r="AR289" i="9"/>
  <c r="AQ289" i="9"/>
  <c r="AP289" i="9"/>
  <c r="AO289" i="9"/>
  <c r="AN289" i="9"/>
  <c r="AM289" i="9"/>
  <c r="AL289" i="9"/>
  <c r="AK289" i="9"/>
  <c r="AJ289" i="9"/>
  <c r="AI289" i="9"/>
  <c r="AH289" i="9"/>
  <c r="AG289" i="9"/>
  <c r="AF289" i="9"/>
  <c r="AE289" i="9"/>
  <c r="AD289" i="9"/>
  <c r="AC289" i="9"/>
  <c r="AB289" i="9"/>
  <c r="AA289" i="9"/>
  <c r="O289" i="10" s="1"/>
  <c r="AG295" i="10" s="1"/>
  <c r="Z289" i="9"/>
  <c r="M289" i="10" s="1"/>
  <c r="Y289" i="9"/>
  <c r="X289" i="9"/>
  <c r="W289" i="9"/>
  <c r="V289" i="9"/>
  <c r="U289" i="9"/>
  <c r="T289" i="9"/>
  <c r="S289" i="9"/>
  <c r="R289" i="9"/>
  <c r="Q289" i="9"/>
  <c r="P289" i="9"/>
  <c r="O289" i="9"/>
  <c r="N289" i="9"/>
  <c r="M289" i="9"/>
  <c r="L289" i="9"/>
  <c r="K289" i="9"/>
  <c r="J289" i="9"/>
  <c r="I289" i="9"/>
  <c r="H289" i="9"/>
  <c r="G289" i="9"/>
  <c r="F289" i="9"/>
  <c r="E289" i="9"/>
  <c r="BH288" i="9"/>
  <c r="BG288" i="9"/>
  <c r="Z288" i="10" s="1"/>
  <c r="BF288" i="9"/>
  <c r="Y288" i="10" s="1"/>
  <c r="BE288" i="9"/>
  <c r="BD288" i="9"/>
  <c r="BC288" i="9"/>
  <c r="BB288" i="9"/>
  <c r="BA288" i="9"/>
  <c r="W288" i="10" s="1"/>
  <c r="AZ288" i="9"/>
  <c r="AY288" i="9"/>
  <c r="V288" i="10" s="1"/>
  <c r="AX288" i="9"/>
  <c r="AW288" i="9"/>
  <c r="AV288" i="9"/>
  <c r="AU288" i="9"/>
  <c r="AT288" i="9"/>
  <c r="AS288" i="9"/>
  <c r="AR288" i="9"/>
  <c r="AQ288" i="9"/>
  <c r="AP288" i="9"/>
  <c r="AO288" i="9"/>
  <c r="AN288" i="9"/>
  <c r="AM288" i="9"/>
  <c r="AL288" i="9"/>
  <c r="AK288" i="9"/>
  <c r="AJ288" i="9"/>
  <c r="AI288" i="9"/>
  <c r="AH288" i="9"/>
  <c r="AG288" i="9"/>
  <c r="AF288" i="9"/>
  <c r="AE288" i="9"/>
  <c r="AD288" i="9"/>
  <c r="AC288" i="9"/>
  <c r="AB288" i="9"/>
  <c r="AA288" i="9"/>
  <c r="O288" i="10" s="1"/>
  <c r="AG294" i="10" s="1"/>
  <c r="Z288" i="9"/>
  <c r="M288" i="10" s="1"/>
  <c r="Y288" i="9"/>
  <c r="X288" i="9"/>
  <c r="W288" i="9"/>
  <c r="V288" i="9"/>
  <c r="U288" i="9"/>
  <c r="T288" i="9"/>
  <c r="S288" i="9"/>
  <c r="R288" i="9"/>
  <c r="Q288" i="9"/>
  <c r="P288" i="9"/>
  <c r="O288" i="9"/>
  <c r="N288" i="9"/>
  <c r="M288" i="9"/>
  <c r="L288" i="9"/>
  <c r="K288" i="9"/>
  <c r="J288" i="9"/>
  <c r="I288" i="9"/>
  <c r="H288" i="9"/>
  <c r="G288" i="9"/>
  <c r="F288" i="9"/>
  <c r="E288" i="9"/>
  <c r="BH287" i="9"/>
  <c r="BG287" i="9"/>
  <c r="Z287" i="10" s="1"/>
  <c r="BF287" i="9"/>
  <c r="Y287" i="10" s="1"/>
  <c r="BE287" i="9"/>
  <c r="BD287" i="9"/>
  <c r="BC287" i="9"/>
  <c r="BB287" i="9"/>
  <c r="BA287" i="9"/>
  <c r="W287" i="10" s="1"/>
  <c r="AZ287" i="9"/>
  <c r="AY287" i="9"/>
  <c r="V287" i="10" s="1"/>
  <c r="AX287" i="9"/>
  <c r="AW287" i="9"/>
  <c r="AV287" i="9"/>
  <c r="AU287" i="9"/>
  <c r="AT287" i="9"/>
  <c r="AS287" i="9"/>
  <c r="AR287" i="9"/>
  <c r="AQ287" i="9"/>
  <c r="AP287" i="9"/>
  <c r="AO287" i="9"/>
  <c r="AN287" i="9"/>
  <c r="AM287" i="9"/>
  <c r="AL287" i="9"/>
  <c r="AK287" i="9"/>
  <c r="AJ287" i="9"/>
  <c r="AI287" i="9"/>
  <c r="AH287" i="9"/>
  <c r="AG287" i="9"/>
  <c r="AF287" i="9"/>
  <c r="AE287" i="9"/>
  <c r="AD287" i="9"/>
  <c r="AC287" i="9"/>
  <c r="AB287" i="9"/>
  <c r="AA287" i="9"/>
  <c r="O287" i="10" s="1"/>
  <c r="AG293" i="10" s="1"/>
  <c r="Z287" i="9"/>
  <c r="M287" i="10" s="1"/>
  <c r="Y287" i="9"/>
  <c r="X287" i="9"/>
  <c r="W287" i="9"/>
  <c r="V287" i="9"/>
  <c r="U287" i="9"/>
  <c r="T287" i="9"/>
  <c r="S287" i="9"/>
  <c r="R287" i="9"/>
  <c r="Q287" i="9"/>
  <c r="P287" i="9"/>
  <c r="O287" i="9"/>
  <c r="N287" i="9"/>
  <c r="M287" i="9"/>
  <c r="L287" i="9"/>
  <c r="K287" i="9"/>
  <c r="J287" i="9"/>
  <c r="I287" i="9"/>
  <c r="H287" i="9"/>
  <c r="G287" i="9"/>
  <c r="F287" i="9"/>
  <c r="E287" i="9"/>
  <c r="BH286" i="9"/>
  <c r="BG286" i="9"/>
  <c r="Z286" i="10" s="1"/>
  <c r="BF286" i="9"/>
  <c r="Y286" i="10" s="1"/>
  <c r="BE286" i="9"/>
  <c r="BD286" i="9"/>
  <c r="BC286" i="9"/>
  <c r="BB286" i="9"/>
  <c r="BA286" i="9"/>
  <c r="W286" i="10" s="1"/>
  <c r="AZ286" i="9"/>
  <c r="AY286" i="9"/>
  <c r="V286" i="10" s="1"/>
  <c r="AX286" i="9"/>
  <c r="AW286" i="9"/>
  <c r="AV286" i="9"/>
  <c r="AU286" i="9"/>
  <c r="AT286" i="9"/>
  <c r="AS286" i="9"/>
  <c r="AR286" i="9"/>
  <c r="AQ286" i="9"/>
  <c r="AP286" i="9"/>
  <c r="AO286" i="9"/>
  <c r="AN286" i="9"/>
  <c r="AM286" i="9"/>
  <c r="AL286" i="9"/>
  <c r="AK286" i="9"/>
  <c r="AJ286" i="9"/>
  <c r="AI286" i="9"/>
  <c r="AH286" i="9"/>
  <c r="AG286" i="9"/>
  <c r="AF286" i="9"/>
  <c r="AE286" i="9"/>
  <c r="AD286" i="9"/>
  <c r="AC286" i="9"/>
  <c r="AB286" i="9"/>
  <c r="AA286" i="9"/>
  <c r="O286" i="10" s="1"/>
  <c r="AG292" i="10" s="1"/>
  <c r="Z286" i="9"/>
  <c r="M286" i="10" s="1"/>
  <c r="Y286" i="9"/>
  <c r="X286" i="9"/>
  <c r="W286" i="9"/>
  <c r="V286" i="9"/>
  <c r="U286" i="9"/>
  <c r="T286" i="9"/>
  <c r="S286" i="9"/>
  <c r="R286" i="9"/>
  <c r="Q286" i="9"/>
  <c r="P286" i="9"/>
  <c r="O286" i="9"/>
  <c r="N286" i="9"/>
  <c r="M286" i="9"/>
  <c r="L286" i="9"/>
  <c r="K286" i="9"/>
  <c r="J286" i="9"/>
  <c r="I286" i="9"/>
  <c r="H286" i="9"/>
  <c r="G286" i="9"/>
  <c r="F286" i="9"/>
  <c r="E286" i="9"/>
  <c r="BH285" i="9"/>
  <c r="BG285" i="9"/>
  <c r="Z285" i="10" s="1"/>
  <c r="BF285" i="9"/>
  <c r="Y285" i="10" s="1"/>
  <c r="BE285" i="9"/>
  <c r="BD285" i="9"/>
  <c r="BC285" i="9"/>
  <c r="BB285" i="9"/>
  <c r="BA285" i="9"/>
  <c r="W285" i="10" s="1"/>
  <c r="AZ285" i="9"/>
  <c r="AY285" i="9"/>
  <c r="V285" i="10" s="1"/>
  <c r="AX285" i="9"/>
  <c r="AW285" i="9"/>
  <c r="AV285" i="9"/>
  <c r="AU285" i="9"/>
  <c r="AT285" i="9"/>
  <c r="AS285" i="9"/>
  <c r="AR285" i="9"/>
  <c r="AQ285" i="9"/>
  <c r="AP285" i="9"/>
  <c r="AO285" i="9"/>
  <c r="AN285" i="9"/>
  <c r="AM285" i="9"/>
  <c r="AL285" i="9"/>
  <c r="AK285" i="9"/>
  <c r="AJ285" i="9"/>
  <c r="AI285" i="9"/>
  <c r="AH285" i="9"/>
  <c r="AG285" i="9"/>
  <c r="AF285" i="9"/>
  <c r="AE285" i="9"/>
  <c r="AD285" i="9"/>
  <c r="AC285" i="9"/>
  <c r="AB285" i="9"/>
  <c r="AA285" i="9"/>
  <c r="O285" i="10" s="1"/>
  <c r="AG291" i="10" s="1"/>
  <c r="Z285" i="9"/>
  <c r="M285" i="10" s="1"/>
  <c r="AE291" i="10" s="1"/>
  <c r="Y285" i="9"/>
  <c r="X285" i="9"/>
  <c r="W285" i="9"/>
  <c r="V285" i="9"/>
  <c r="U285" i="9"/>
  <c r="T285" i="9"/>
  <c r="S285" i="9"/>
  <c r="R285" i="9"/>
  <c r="Q285" i="9"/>
  <c r="P285" i="9"/>
  <c r="O285" i="9"/>
  <c r="N285" i="9"/>
  <c r="M285" i="9"/>
  <c r="L285" i="9"/>
  <c r="K285" i="9"/>
  <c r="J285" i="9"/>
  <c r="I285" i="9"/>
  <c r="H285" i="9"/>
  <c r="G285" i="9"/>
  <c r="F285" i="9"/>
  <c r="E285" i="9"/>
  <c r="BH284" i="9"/>
  <c r="BG284" i="9"/>
  <c r="Z284" i="10" s="1"/>
  <c r="BF284" i="9"/>
  <c r="Y284" i="10" s="1"/>
  <c r="BE284" i="9"/>
  <c r="BD284" i="9"/>
  <c r="BC284" i="9"/>
  <c r="BB284" i="9"/>
  <c r="BA284" i="9"/>
  <c r="W284" i="10" s="1"/>
  <c r="AZ284" i="9"/>
  <c r="AY284" i="9"/>
  <c r="V284" i="10" s="1"/>
  <c r="AX284" i="9"/>
  <c r="AW284" i="9"/>
  <c r="AV284" i="9"/>
  <c r="AU284" i="9"/>
  <c r="AT284" i="9"/>
  <c r="AS284" i="9"/>
  <c r="AR284" i="9"/>
  <c r="AQ284" i="9"/>
  <c r="AP284" i="9"/>
  <c r="AO284" i="9"/>
  <c r="AN284" i="9"/>
  <c r="AM284" i="9"/>
  <c r="AL284" i="9"/>
  <c r="AK284" i="9"/>
  <c r="AJ284" i="9"/>
  <c r="AI284" i="9"/>
  <c r="AH284" i="9"/>
  <c r="AG284" i="9"/>
  <c r="AF284" i="9"/>
  <c r="AE284" i="9"/>
  <c r="AD284" i="9"/>
  <c r="AC284" i="9"/>
  <c r="AB284" i="9"/>
  <c r="AA284" i="9"/>
  <c r="O284" i="10" s="1"/>
  <c r="AG290" i="10" s="1"/>
  <c r="Z284" i="9"/>
  <c r="M284" i="10" s="1"/>
  <c r="AE290" i="10" s="1"/>
  <c r="Y284" i="9"/>
  <c r="X284" i="9"/>
  <c r="W284" i="9"/>
  <c r="V284" i="9"/>
  <c r="U284" i="9"/>
  <c r="T284" i="9"/>
  <c r="S284" i="9"/>
  <c r="R284" i="9"/>
  <c r="Q284" i="9"/>
  <c r="P284" i="9"/>
  <c r="O284" i="9"/>
  <c r="N284" i="9"/>
  <c r="M284" i="9"/>
  <c r="L284" i="9"/>
  <c r="K284" i="9"/>
  <c r="J284" i="9"/>
  <c r="I284" i="9"/>
  <c r="H284" i="9"/>
  <c r="G284" i="9"/>
  <c r="F284" i="9"/>
  <c r="E284" i="9"/>
  <c r="BH283" i="9"/>
  <c r="BG283" i="9"/>
  <c r="Z283" i="10" s="1"/>
  <c r="BF283" i="9"/>
  <c r="Y283" i="10" s="1"/>
  <c r="BE283" i="9"/>
  <c r="BD283" i="9"/>
  <c r="BC283" i="9"/>
  <c r="BB283" i="9"/>
  <c r="BA283" i="9"/>
  <c r="W283" i="10" s="1"/>
  <c r="AZ283" i="9"/>
  <c r="AY283" i="9"/>
  <c r="V283" i="10" s="1"/>
  <c r="AX283" i="9"/>
  <c r="AW283" i="9"/>
  <c r="AV283" i="9"/>
  <c r="AU283" i="9"/>
  <c r="AT283" i="9"/>
  <c r="AS283" i="9"/>
  <c r="AR283" i="9"/>
  <c r="AQ283" i="9"/>
  <c r="AP283" i="9"/>
  <c r="AO283" i="9"/>
  <c r="AN283" i="9"/>
  <c r="AM283" i="9"/>
  <c r="AL283" i="9"/>
  <c r="AK283" i="9"/>
  <c r="AJ283" i="9"/>
  <c r="AI283" i="9"/>
  <c r="AH283" i="9"/>
  <c r="AG283" i="9"/>
  <c r="AF283" i="9"/>
  <c r="AE283" i="9"/>
  <c r="AD283" i="9"/>
  <c r="AC283" i="9"/>
  <c r="AB283" i="9"/>
  <c r="AA283" i="9"/>
  <c r="O283" i="10" s="1"/>
  <c r="Z283" i="9"/>
  <c r="M283" i="10" s="1"/>
  <c r="Y283" i="9"/>
  <c r="X283" i="9"/>
  <c r="W283" i="9"/>
  <c r="V283" i="9"/>
  <c r="U283" i="9"/>
  <c r="T283" i="9"/>
  <c r="S283" i="9"/>
  <c r="R283" i="9"/>
  <c r="Q283" i="9"/>
  <c r="P283" i="9"/>
  <c r="O283" i="9"/>
  <c r="N283" i="9"/>
  <c r="M283" i="9"/>
  <c r="L283" i="9"/>
  <c r="K283" i="9"/>
  <c r="J283" i="9"/>
  <c r="I283" i="9"/>
  <c r="H283" i="9"/>
  <c r="G283" i="9"/>
  <c r="F283" i="9"/>
  <c r="E283" i="9"/>
  <c r="BH282" i="9"/>
  <c r="BG282" i="9"/>
  <c r="Z282" i="10" s="1"/>
  <c r="BF282" i="9"/>
  <c r="Y282" i="10" s="1"/>
  <c r="BE282" i="9"/>
  <c r="BD282" i="9"/>
  <c r="BC282" i="9"/>
  <c r="BB282" i="9"/>
  <c r="BA282" i="9"/>
  <c r="W282" i="10" s="1"/>
  <c r="AZ282" i="9"/>
  <c r="AY282" i="9"/>
  <c r="V282" i="10" s="1"/>
  <c r="AX282" i="9"/>
  <c r="AW282" i="9"/>
  <c r="AV282" i="9"/>
  <c r="AU282" i="9"/>
  <c r="AT282" i="9"/>
  <c r="AS282" i="9"/>
  <c r="AR282" i="9"/>
  <c r="AQ282" i="9"/>
  <c r="AP282" i="9"/>
  <c r="AO282" i="9"/>
  <c r="AN282" i="9"/>
  <c r="AM282" i="9"/>
  <c r="AL282" i="9"/>
  <c r="AK282" i="9"/>
  <c r="AJ282" i="9"/>
  <c r="AI282" i="9"/>
  <c r="AH282" i="9"/>
  <c r="AG282" i="9"/>
  <c r="AF282" i="9"/>
  <c r="AE282" i="9"/>
  <c r="AD282" i="9"/>
  <c r="AC282" i="9"/>
  <c r="AB282" i="9"/>
  <c r="AA282" i="9"/>
  <c r="O282" i="10" s="1"/>
  <c r="Z282" i="9"/>
  <c r="M282" i="10" s="1"/>
  <c r="Y282" i="9"/>
  <c r="X282" i="9"/>
  <c r="W282" i="9"/>
  <c r="V282" i="9"/>
  <c r="U282" i="9"/>
  <c r="T282" i="9"/>
  <c r="S282" i="9"/>
  <c r="R282" i="9"/>
  <c r="Q282" i="9"/>
  <c r="P282" i="9"/>
  <c r="O282" i="9"/>
  <c r="N282" i="9"/>
  <c r="M282" i="9"/>
  <c r="L282" i="9"/>
  <c r="K282" i="9"/>
  <c r="J282" i="9"/>
  <c r="I282" i="9"/>
  <c r="H282" i="9"/>
  <c r="G282" i="9"/>
  <c r="F282" i="9"/>
  <c r="E282" i="9"/>
  <c r="BH281" i="9"/>
  <c r="BG281" i="9"/>
  <c r="Z281" i="10" s="1"/>
  <c r="BF281" i="9"/>
  <c r="Y281" i="10" s="1"/>
  <c r="BE281" i="9"/>
  <c r="BD281" i="9"/>
  <c r="BC281" i="9"/>
  <c r="BB281" i="9"/>
  <c r="BA281" i="9"/>
  <c r="W281" i="10" s="1"/>
  <c r="AZ281" i="9"/>
  <c r="AY281" i="9"/>
  <c r="V281" i="10" s="1"/>
  <c r="AX281" i="9"/>
  <c r="AW281" i="9"/>
  <c r="AV281" i="9"/>
  <c r="AU281" i="9"/>
  <c r="AT281" i="9"/>
  <c r="AS281" i="9"/>
  <c r="AR281" i="9"/>
  <c r="AQ281" i="9"/>
  <c r="AP281" i="9"/>
  <c r="AO281" i="9"/>
  <c r="AN281" i="9"/>
  <c r="AM281" i="9"/>
  <c r="AL281" i="9"/>
  <c r="AK281" i="9"/>
  <c r="AJ281" i="9"/>
  <c r="AI281" i="9"/>
  <c r="AH281" i="9"/>
  <c r="AG281" i="9"/>
  <c r="AF281" i="9"/>
  <c r="AE281" i="9"/>
  <c r="AD281" i="9"/>
  <c r="AC281" i="9"/>
  <c r="AB281" i="9"/>
  <c r="AA281" i="9"/>
  <c r="O281" i="10" s="1"/>
  <c r="Z281" i="9"/>
  <c r="M281" i="10" s="1"/>
  <c r="Y281" i="9"/>
  <c r="X281" i="9"/>
  <c r="W281" i="9"/>
  <c r="V281" i="9"/>
  <c r="U281" i="9"/>
  <c r="T281" i="9"/>
  <c r="S281" i="9"/>
  <c r="R281" i="9"/>
  <c r="Q281" i="9"/>
  <c r="P281" i="9"/>
  <c r="O281" i="9"/>
  <c r="N281" i="9"/>
  <c r="M281" i="9"/>
  <c r="L281" i="9"/>
  <c r="K281" i="9"/>
  <c r="J281" i="9"/>
  <c r="I281" i="9"/>
  <c r="H281" i="9"/>
  <c r="G281" i="9"/>
  <c r="F281" i="9"/>
  <c r="E281" i="9"/>
  <c r="BH280" i="9"/>
  <c r="BG280" i="9"/>
  <c r="Z280" i="10" s="1"/>
  <c r="BF280" i="9"/>
  <c r="Y280" i="10" s="1"/>
  <c r="BE280" i="9"/>
  <c r="BD280" i="9"/>
  <c r="BC280" i="9"/>
  <c r="BB280" i="9"/>
  <c r="BA280" i="9"/>
  <c r="W280" i="10" s="1"/>
  <c r="AZ280" i="9"/>
  <c r="AY280" i="9"/>
  <c r="V280" i="10" s="1"/>
  <c r="AX280" i="9"/>
  <c r="AW280" i="9"/>
  <c r="AV280" i="9"/>
  <c r="AU280" i="9"/>
  <c r="AT280" i="9"/>
  <c r="AS280" i="9"/>
  <c r="AR280" i="9"/>
  <c r="AQ280" i="9"/>
  <c r="AP280" i="9"/>
  <c r="AO280" i="9"/>
  <c r="AN280" i="9"/>
  <c r="AM280" i="9"/>
  <c r="AL280" i="9"/>
  <c r="AK280" i="9"/>
  <c r="AJ280" i="9"/>
  <c r="AI280" i="9"/>
  <c r="AH280" i="9"/>
  <c r="AG280" i="9"/>
  <c r="AF280" i="9"/>
  <c r="AE280" i="9"/>
  <c r="AD280" i="9"/>
  <c r="AC280" i="9"/>
  <c r="AB280" i="9"/>
  <c r="AA280" i="9"/>
  <c r="O280" i="10" s="1"/>
  <c r="Z280" i="9"/>
  <c r="M280" i="10" s="1"/>
  <c r="Y280" i="9"/>
  <c r="X280" i="9"/>
  <c r="W280" i="9"/>
  <c r="V280" i="9"/>
  <c r="U280" i="9"/>
  <c r="T280" i="9"/>
  <c r="S280" i="9"/>
  <c r="R280" i="9"/>
  <c r="Q280" i="9"/>
  <c r="P280" i="9"/>
  <c r="O280" i="9"/>
  <c r="N280" i="9"/>
  <c r="M280" i="9"/>
  <c r="L280" i="9"/>
  <c r="K280" i="9"/>
  <c r="J280" i="9"/>
  <c r="I280" i="9"/>
  <c r="H280" i="9"/>
  <c r="G280" i="9"/>
  <c r="F280" i="9"/>
  <c r="E280" i="9"/>
  <c r="BH279" i="9"/>
  <c r="BG279" i="9"/>
  <c r="Z279" i="10" s="1"/>
  <c r="BF279" i="9"/>
  <c r="Y279" i="10" s="1"/>
  <c r="BE279" i="9"/>
  <c r="BD279" i="9"/>
  <c r="BC279" i="9"/>
  <c r="BB279" i="9"/>
  <c r="BA279" i="9"/>
  <c r="W279" i="10" s="1"/>
  <c r="AZ279" i="9"/>
  <c r="AY279" i="9"/>
  <c r="V279" i="10" s="1"/>
  <c r="AX279" i="9"/>
  <c r="AW279" i="9"/>
  <c r="AV279" i="9"/>
  <c r="AU279" i="9"/>
  <c r="AT279" i="9"/>
  <c r="AS279" i="9"/>
  <c r="AR279" i="9"/>
  <c r="AQ279" i="9"/>
  <c r="AP279" i="9"/>
  <c r="AO279" i="9"/>
  <c r="AN279" i="9"/>
  <c r="AM279" i="9"/>
  <c r="AL279" i="9"/>
  <c r="AK279" i="9"/>
  <c r="AJ279" i="9"/>
  <c r="AI279" i="9"/>
  <c r="AH279" i="9"/>
  <c r="AG279" i="9"/>
  <c r="AF279" i="9"/>
  <c r="AE279" i="9"/>
  <c r="AD279" i="9"/>
  <c r="AC279" i="9"/>
  <c r="AB279" i="9"/>
  <c r="AA279" i="9"/>
  <c r="O279" i="10" s="1"/>
  <c r="Z279" i="9"/>
  <c r="M279" i="10" s="1"/>
  <c r="Y279" i="9"/>
  <c r="X279" i="9"/>
  <c r="W279" i="9"/>
  <c r="V279" i="9"/>
  <c r="U279" i="9"/>
  <c r="T279" i="9"/>
  <c r="S279" i="9"/>
  <c r="R279" i="9"/>
  <c r="Q279" i="9"/>
  <c r="P279" i="9"/>
  <c r="O279" i="9"/>
  <c r="N279" i="9"/>
  <c r="M279" i="9"/>
  <c r="L279" i="9"/>
  <c r="K279" i="9"/>
  <c r="J279" i="9"/>
  <c r="I279" i="9"/>
  <c r="H279" i="9"/>
  <c r="G279" i="9"/>
  <c r="F279" i="9"/>
  <c r="E279" i="9"/>
  <c r="BH278" i="9"/>
  <c r="BG278" i="9"/>
  <c r="Z278" i="10" s="1"/>
  <c r="BF278" i="9"/>
  <c r="Y278" i="10" s="1"/>
  <c r="BE278" i="9"/>
  <c r="BD278" i="9"/>
  <c r="BC278" i="9"/>
  <c r="BB278" i="9"/>
  <c r="BA278" i="9"/>
  <c r="W278" i="10" s="1"/>
  <c r="AZ278" i="9"/>
  <c r="AY278" i="9"/>
  <c r="V278" i="10" s="1"/>
  <c r="AX278" i="9"/>
  <c r="AW278" i="9"/>
  <c r="AV278" i="9"/>
  <c r="AU278" i="9"/>
  <c r="AT278" i="9"/>
  <c r="AS278" i="9"/>
  <c r="AR278" i="9"/>
  <c r="AQ278" i="9"/>
  <c r="AP278" i="9"/>
  <c r="AO278" i="9"/>
  <c r="AN278" i="9"/>
  <c r="AM278" i="9"/>
  <c r="AL278" i="9"/>
  <c r="AK278" i="9"/>
  <c r="AJ278" i="9"/>
  <c r="AI278" i="9"/>
  <c r="AH278" i="9"/>
  <c r="AG278" i="9"/>
  <c r="AF278" i="9"/>
  <c r="AE278" i="9"/>
  <c r="AD278" i="9"/>
  <c r="AC278" i="9"/>
  <c r="AB278" i="9"/>
  <c r="AA278" i="9"/>
  <c r="O278" i="10" s="1"/>
  <c r="Z278" i="9"/>
  <c r="M278" i="10" s="1"/>
  <c r="Y278" i="9"/>
  <c r="X278" i="9"/>
  <c r="W278" i="9"/>
  <c r="V278" i="9"/>
  <c r="U278" i="9"/>
  <c r="T278" i="9"/>
  <c r="S278" i="9"/>
  <c r="R278" i="9"/>
  <c r="Q278" i="9"/>
  <c r="P278" i="9"/>
  <c r="O278" i="9"/>
  <c r="N278" i="9"/>
  <c r="M278" i="9"/>
  <c r="L278" i="9"/>
  <c r="K278" i="9"/>
  <c r="J278" i="9"/>
  <c r="I278" i="9"/>
  <c r="H278" i="9"/>
  <c r="G278" i="9"/>
  <c r="F278" i="9"/>
  <c r="E278" i="9"/>
  <c r="BH277" i="9"/>
  <c r="BG277" i="9"/>
  <c r="Z277" i="10" s="1"/>
  <c r="BF277" i="9"/>
  <c r="Y277" i="10" s="1"/>
  <c r="BE277" i="9"/>
  <c r="BD277" i="9"/>
  <c r="BC277" i="9"/>
  <c r="BB277" i="9"/>
  <c r="BA277" i="9"/>
  <c r="W277" i="10" s="1"/>
  <c r="AZ277" i="9"/>
  <c r="AY277" i="9"/>
  <c r="V277" i="10" s="1"/>
  <c r="AX277" i="9"/>
  <c r="AW277" i="9"/>
  <c r="AV277" i="9"/>
  <c r="AU277" i="9"/>
  <c r="AT277" i="9"/>
  <c r="AS277" i="9"/>
  <c r="AR277" i="9"/>
  <c r="AQ277" i="9"/>
  <c r="AP277" i="9"/>
  <c r="AO277" i="9"/>
  <c r="AN277" i="9"/>
  <c r="AM277" i="9"/>
  <c r="AL277" i="9"/>
  <c r="AK277" i="9"/>
  <c r="AJ277" i="9"/>
  <c r="AI277" i="9"/>
  <c r="AH277" i="9"/>
  <c r="AG277" i="9"/>
  <c r="AF277" i="9"/>
  <c r="AE277" i="9"/>
  <c r="AD277" i="9"/>
  <c r="AC277" i="9"/>
  <c r="AB277" i="9"/>
  <c r="AA277" i="9"/>
  <c r="O277" i="10" s="1"/>
  <c r="Z277" i="9"/>
  <c r="M277" i="10" s="1"/>
  <c r="Y277" i="9"/>
  <c r="X277" i="9"/>
  <c r="W277" i="9"/>
  <c r="V277" i="9"/>
  <c r="U277" i="9"/>
  <c r="T277" i="9"/>
  <c r="S277" i="9"/>
  <c r="R277" i="9"/>
  <c r="Q277" i="9"/>
  <c r="P277" i="9"/>
  <c r="O277" i="9"/>
  <c r="N277" i="9"/>
  <c r="M277" i="9"/>
  <c r="L277" i="9"/>
  <c r="K277" i="9"/>
  <c r="J277" i="9"/>
  <c r="I277" i="9"/>
  <c r="H277" i="9"/>
  <c r="G277" i="9"/>
  <c r="F277" i="9"/>
  <c r="E277" i="9"/>
  <c r="BH276" i="9"/>
  <c r="BG276" i="9"/>
  <c r="Z276" i="10" s="1"/>
  <c r="BF276" i="9"/>
  <c r="Y276" i="10" s="1"/>
  <c r="BE276" i="9"/>
  <c r="BD276" i="9"/>
  <c r="BC276" i="9"/>
  <c r="BB276" i="9"/>
  <c r="BA276" i="9"/>
  <c r="W276" i="10" s="1"/>
  <c r="AZ276" i="9"/>
  <c r="AY276" i="9"/>
  <c r="V276" i="10" s="1"/>
  <c r="AX276" i="9"/>
  <c r="AW276" i="9"/>
  <c r="AV276" i="9"/>
  <c r="AU276" i="9"/>
  <c r="AT276" i="9"/>
  <c r="AS276" i="9"/>
  <c r="AR276" i="9"/>
  <c r="AQ276" i="9"/>
  <c r="AP276" i="9"/>
  <c r="AO276" i="9"/>
  <c r="AN276" i="9"/>
  <c r="AM276" i="9"/>
  <c r="AL276" i="9"/>
  <c r="AK276" i="9"/>
  <c r="AJ276" i="9"/>
  <c r="AI276" i="9"/>
  <c r="AH276" i="9"/>
  <c r="AG276" i="9"/>
  <c r="AF276" i="9"/>
  <c r="AE276" i="9"/>
  <c r="AD276" i="9"/>
  <c r="AC276" i="9"/>
  <c r="AB276" i="9"/>
  <c r="AA276" i="9"/>
  <c r="O276" i="10" s="1"/>
  <c r="AG282" i="10" s="1"/>
  <c r="Z276" i="9"/>
  <c r="M276" i="10" s="1"/>
  <c r="AE282" i="10" s="1"/>
  <c r="Y276" i="9"/>
  <c r="X276" i="9"/>
  <c r="W276" i="9"/>
  <c r="V276" i="9"/>
  <c r="U276" i="9"/>
  <c r="T276" i="9"/>
  <c r="S276" i="9"/>
  <c r="R276" i="9"/>
  <c r="Q276" i="9"/>
  <c r="P276" i="9"/>
  <c r="O276" i="9"/>
  <c r="N276" i="9"/>
  <c r="M276" i="9"/>
  <c r="L276" i="9"/>
  <c r="K276" i="9"/>
  <c r="J276" i="9"/>
  <c r="I276" i="9"/>
  <c r="H276" i="9"/>
  <c r="G276" i="9"/>
  <c r="F276" i="9"/>
  <c r="E276" i="9"/>
  <c r="BH275" i="9"/>
  <c r="BG275" i="9"/>
  <c r="Z275" i="10" s="1"/>
  <c r="BF275" i="9"/>
  <c r="Y275" i="10" s="1"/>
  <c r="BE275" i="9"/>
  <c r="BD275" i="9"/>
  <c r="BC275" i="9"/>
  <c r="BB275" i="9"/>
  <c r="BA275" i="9"/>
  <c r="W275" i="10" s="1"/>
  <c r="AZ275" i="9"/>
  <c r="AY275" i="9"/>
  <c r="V275" i="10" s="1"/>
  <c r="AX275" i="9"/>
  <c r="AW275" i="9"/>
  <c r="AV275" i="9"/>
  <c r="AU275" i="9"/>
  <c r="AT275" i="9"/>
  <c r="AS275" i="9"/>
  <c r="AR275" i="9"/>
  <c r="AQ275" i="9"/>
  <c r="AP275" i="9"/>
  <c r="AO275" i="9"/>
  <c r="AN275" i="9"/>
  <c r="AM275" i="9"/>
  <c r="AL275" i="9"/>
  <c r="AK275" i="9"/>
  <c r="AJ275" i="9"/>
  <c r="AI275" i="9"/>
  <c r="AH275" i="9"/>
  <c r="AG275" i="9"/>
  <c r="AF275" i="9"/>
  <c r="AE275" i="9"/>
  <c r="AD275" i="9"/>
  <c r="AC275" i="9"/>
  <c r="AB275" i="9"/>
  <c r="AA275" i="9"/>
  <c r="O275" i="10" s="1"/>
  <c r="AG281" i="10" s="1"/>
  <c r="Z275" i="9"/>
  <c r="M275" i="10" s="1"/>
  <c r="AE281" i="10" s="1"/>
  <c r="Y275" i="9"/>
  <c r="X275" i="9"/>
  <c r="W275" i="9"/>
  <c r="V275" i="9"/>
  <c r="U275" i="9"/>
  <c r="T275" i="9"/>
  <c r="S275" i="9"/>
  <c r="R275" i="9"/>
  <c r="Q275" i="9"/>
  <c r="P275" i="9"/>
  <c r="O275" i="9"/>
  <c r="N275" i="9"/>
  <c r="M275" i="9"/>
  <c r="L275" i="9"/>
  <c r="K275" i="9"/>
  <c r="J275" i="9"/>
  <c r="I275" i="9"/>
  <c r="H275" i="9"/>
  <c r="G275" i="9"/>
  <c r="F275" i="9"/>
  <c r="E275" i="9"/>
  <c r="BH274" i="9"/>
  <c r="BG274" i="9"/>
  <c r="Z274" i="10" s="1"/>
  <c r="BF274" i="9"/>
  <c r="Y274" i="10" s="1"/>
  <c r="BE274" i="9"/>
  <c r="BD274" i="9"/>
  <c r="BC274" i="9"/>
  <c r="BB274" i="9"/>
  <c r="BA274" i="9"/>
  <c r="W274" i="10" s="1"/>
  <c r="AZ274" i="9"/>
  <c r="AY274" i="9"/>
  <c r="V274" i="10" s="1"/>
  <c r="AX274" i="9"/>
  <c r="AW274" i="9"/>
  <c r="AV274" i="9"/>
  <c r="AU274" i="9"/>
  <c r="AT274" i="9"/>
  <c r="AS274" i="9"/>
  <c r="AR274" i="9"/>
  <c r="AQ274" i="9"/>
  <c r="AP274" i="9"/>
  <c r="AO274" i="9"/>
  <c r="AN274" i="9"/>
  <c r="AM274" i="9"/>
  <c r="AL274" i="9"/>
  <c r="AK274" i="9"/>
  <c r="AJ274" i="9"/>
  <c r="AI274" i="9"/>
  <c r="AH274" i="9"/>
  <c r="AG274" i="9"/>
  <c r="AF274" i="9"/>
  <c r="AE274" i="9"/>
  <c r="AD274" i="9"/>
  <c r="AC274" i="9"/>
  <c r="AB274" i="9"/>
  <c r="AA274" i="9"/>
  <c r="O274" i="10" s="1"/>
  <c r="AG280" i="10" s="1"/>
  <c r="Z274" i="9"/>
  <c r="M274" i="10" s="1"/>
  <c r="AE280" i="10" s="1"/>
  <c r="Y274" i="9"/>
  <c r="X274" i="9"/>
  <c r="W274" i="9"/>
  <c r="V274" i="9"/>
  <c r="U274" i="9"/>
  <c r="T274" i="9"/>
  <c r="S274" i="9"/>
  <c r="R274" i="9"/>
  <c r="Q274" i="9"/>
  <c r="P274" i="9"/>
  <c r="O274" i="9"/>
  <c r="N274" i="9"/>
  <c r="M274" i="9"/>
  <c r="L274" i="9"/>
  <c r="K274" i="9"/>
  <c r="J274" i="9"/>
  <c r="I274" i="9"/>
  <c r="H274" i="9"/>
  <c r="G274" i="9"/>
  <c r="F274" i="9"/>
  <c r="E274" i="9"/>
  <c r="BH273" i="9"/>
  <c r="BG273" i="9"/>
  <c r="Z273" i="10" s="1"/>
  <c r="BF273" i="9"/>
  <c r="Y273" i="10" s="1"/>
  <c r="BE273" i="9"/>
  <c r="BD273" i="9"/>
  <c r="BC273" i="9"/>
  <c r="BB273" i="9"/>
  <c r="BA273" i="9"/>
  <c r="W273" i="10" s="1"/>
  <c r="AZ273" i="9"/>
  <c r="AY273" i="9"/>
  <c r="V273" i="10" s="1"/>
  <c r="AX273" i="9"/>
  <c r="AW273" i="9"/>
  <c r="AV273" i="9"/>
  <c r="AU273" i="9"/>
  <c r="AT273" i="9"/>
  <c r="AS273" i="9"/>
  <c r="AR273" i="9"/>
  <c r="AQ273" i="9"/>
  <c r="AP273" i="9"/>
  <c r="AO273" i="9"/>
  <c r="AN273" i="9"/>
  <c r="AM273" i="9"/>
  <c r="AL273" i="9"/>
  <c r="AK273" i="9"/>
  <c r="AJ273" i="9"/>
  <c r="AI273" i="9"/>
  <c r="AH273" i="9"/>
  <c r="AG273" i="9"/>
  <c r="AF273" i="9"/>
  <c r="AE273" i="9"/>
  <c r="AD273" i="9"/>
  <c r="AC273" i="9"/>
  <c r="AB273" i="9"/>
  <c r="AA273" i="9"/>
  <c r="O273" i="10" s="1"/>
  <c r="AG279" i="10" s="1"/>
  <c r="Z273" i="9"/>
  <c r="M273" i="10" s="1"/>
  <c r="AE279" i="10" s="1"/>
  <c r="Y273" i="9"/>
  <c r="X273" i="9"/>
  <c r="W273" i="9"/>
  <c r="V273" i="9"/>
  <c r="U273" i="9"/>
  <c r="T273" i="9"/>
  <c r="S273" i="9"/>
  <c r="R273" i="9"/>
  <c r="Q273" i="9"/>
  <c r="P273" i="9"/>
  <c r="O273" i="9"/>
  <c r="N273" i="9"/>
  <c r="M273" i="9"/>
  <c r="L273" i="9"/>
  <c r="K273" i="9"/>
  <c r="J273" i="9"/>
  <c r="I273" i="9"/>
  <c r="H273" i="9"/>
  <c r="G273" i="9"/>
  <c r="F273" i="9"/>
  <c r="E273" i="9"/>
  <c r="BH272" i="9"/>
  <c r="BG272" i="9"/>
  <c r="Z272" i="10" s="1"/>
  <c r="BF272" i="9"/>
  <c r="Y272" i="10" s="1"/>
  <c r="BE272" i="9"/>
  <c r="BD272" i="9"/>
  <c r="BC272" i="9"/>
  <c r="BB272" i="9"/>
  <c r="BA272" i="9"/>
  <c r="W272" i="10" s="1"/>
  <c r="AZ272" i="9"/>
  <c r="AY272" i="9"/>
  <c r="V272" i="10" s="1"/>
  <c r="AX272" i="9"/>
  <c r="AW272" i="9"/>
  <c r="AV272" i="9"/>
  <c r="AU272" i="9"/>
  <c r="AT272" i="9"/>
  <c r="AS272" i="9"/>
  <c r="AR272" i="9"/>
  <c r="AQ272" i="9"/>
  <c r="AP272" i="9"/>
  <c r="AO272" i="9"/>
  <c r="AN272" i="9"/>
  <c r="AM272" i="9"/>
  <c r="AL272" i="9"/>
  <c r="AK272" i="9"/>
  <c r="AJ272" i="9"/>
  <c r="AI272" i="9"/>
  <c r="AH272" i="9"/>
  <c r="AG272" i="9"/>
  <c r="AF272" i="9"/>
  <c r="AE272" i="9"/>
  <c r="AD272" i="9"/>
  <c r="AC272" i="9"/>
  <c r="AB272" i="9"/>
  <c r="AA272" i="9"/>
  <c r="O272" i="10" s="1"/>
  <c r="Z272" i="9"/>
  <c r="M272" i="10" s="1"/>
  <c r="Y272" i="9"/>
  <c r="X272" i="9"/>
  <c r="W272" i="9"/>
  <c r="V272" i="9"/>
  <c r="U272" i="9"/>
  <c r="T272" i="9"/>
  <c r="S272" i="9"/>
  <c r="R272" i="9"/>
  <c r="Q272" i="9"/>
  <c r="P272" i="9"/>
  <c r="O272" i="9"/>
  <c r="N272" i="9"/>
  <c r="M272" i="9"/>
  <c r="L272" i="9"/>
  <c r="K272" i="9"/>
  <c r="J272" i="9"/>
  <c r="I272" i="9"/>
  <c r="H272" i="9"/>
  <c r="G272" i="9"/>
  <c r="F272" i="9"/>
  <c r="E272" i="9"/>
  <c r="BH271" i="9"/>
  <c r="BG271" i="9"/>
  <c r="Z271" i="10" s="1"/>
  <c r="BF271" i="9"/>
  <c r="Y271" i="10" s="1"/>
  <c r="BE271" i="9"/>
  <c r="BD271" i="9"/>
  <c r="BC271" i="9"/>
  <c r="BB271" i="9"/>
  <c r="BA271" i="9"/>
  <c r="W271" i="10" s="1"/>
  <c r="AZ271" i="9"/>
  <c r="AY271" i="9"/>
  <c r="V271" i="10" s="1"/>
  <c r="AX271" i="9"/>
  <c r="AW271" i="9"/>
  <c r="AV271" i="9"/>
  <c r="AU271" i="9"/>
  <c r="AT271" i="9"/>
  <c r="AS271" i="9"/>
  <c r="AR271" i="9"/>
  <c r="AQ271" i="9"/>
  <c r="AP271" i="9"/>
  <c r="AO271" i="9"/>
  <c r="AN271" i="9"/>
  <c r="AM271" i="9"/>
  <c r="AL271" i="9"/>
  <c r="AK271" i="9"/>
  <c r="AJ271" i="9"/>
  <c r="AI271" i="9"/>
  <c r="AH271" i="9"/>
  <c r="AG271" i="9"/>
  <c r="AF271" i="9"/>
  <c r="AE271" i="9"/>
  <c r="AD271" i="9"/>
  <c r="AC271" i="9"/>
  <c r="AB271" i="9"/>
  <c r="AA271" i="9"/>
  <c r="O271" i="10" s="1"/>
  <c r="AG277" i="10" s="1"/>
  <c r="Z271" i="9"/>
  <c r="M271" i="10" s="1"/>
  <c r="AE277" i="10" s="1"/>
  <c r="Y271" i="9"/>
  <c r="X271" i="9"/>
  <c r="W271" i="9"/>
  <c r="V271" i="9"/>
  <c r="U271" i="9"/>
  <c r="T271" i="9"/>
  <c r="S271" i="9"/>
  <c r="R271" i="9"/>
  <c r="Q271" i="9"/>
  <c r="P271" i="9"/>
  <c r="O271" i="9"/>
  <c r="N271" i="9"/>
  <c r="M271" i="9"/>
  <c r="L271" i="9"/>
  <c r="K271" i="9"/>
  <c r="J271" i="9"/>
  <c r="I271" i="9"/>
  <c r="H271" i="9"/>
  <c r="G271" i="9"/>
  <c r="F271" i="9"/>
  <c r="E271" i="9"/>
  <c r="BH270" i="9"/>
  <c r="BG270" i="9"/>
  <c r="Z270" i="10" s="1"/>
  <c r="BF270" i="9"/>
  <c r="Y270" i="10" s="1"/>
  <c r="BE270" i="9"/>
  <c r="BD270" i="9"/>
  <c r="BC270" i="9"/>
  <c r="BB270" i="9"/>
  <c r="BA270" i="9"/>
  <c r="W270" i="10" s="1"/>
  <c r="AZ270" i="9"/>
  <c r="AY270" i="9"/>
  <c r="V270" i="10" s="1"/>
  <c r="AX270" i="9"/>
  <c r="AW270" i="9"/>
  <c r="AV270" i="9"/>
  <c r="AU270" i="9"/>
  <c r="AT270" i="9"/>
  <c r="AS270" i="9"/>
  <c r="AR270" i="9"/>
  <c r="AQ270" i="9"/>
  <c r="AP270" i="9"/>
  <c r="AO270" i="9"/>
  <c r="AN270" i="9"/>
  <c r="AM270" i="9"/>
  <c r="AL270" i="9"/>
  <c r="AK270" i="9"/>
  <c r="AJ270" i="9"/>
  <c r="AI270" i="9"/>
  <c r="AH270" i="9"/>
  <c r="AG270" i="9"/>
  <c r="AF270" i="9"/>
  <c r="AE270" i="9"/>
  <c r="AD270" i="9"/>
  <c r="AC270" i="9"/>
  <c r="AB270" i="9"/>
  <c r="AA270" i="9"/>
  <c r="O270" i="10" s="1"/>
  <c r="AG276" i="10" s="1"/>
  <c r="Z270" i="9"/>
  <c r="M270" i="10" s="1"/>
  <c r="AE276" i="10" s="1"/>
  <c r="Y270" i="9"/>
  <c r="X270" i="9"/>
  <c r="W270" i="9"/>
  <c r="V270" i="9"/>
  <c r="U270" i="9"/>
  <c r="T270" i="9"/>
  <c r="S270" i="9"/>
  <c r="R270" i="9"/>
  <c r="Q270" i="9"/>
  <c r="P270" i="9"/>
  <c r="O270" i="9"/>
  <c r="N270" i="9"/>
  <c r="M270" i="9"/>
  <c r="L270" i="9"/>
  <c r="K270" i="9"/>
  <c r="J270" i="9"/>
  <c r="I270" i="9"/>
  <c r="H270" i="9"/>
  <c r="G270" i="9"/>
  <c r="F270" i="9"/>
  <c r="E270" i="9"/>
  <c r="BH269" i="9"/>
  <c r="BG269" i="9"/>
  <c r="Z269" i="10" s="1"/>
  <c r="BF269" i="9"/>
  <c r="Y269" i="10" s="1"/>
  <c r="BE269" i="9"/>
  <c r="BD269" i="9"/>
  <c r="BC269" i="9"/>
  <c r="BB269" i="9"/>
  <c r="BA269" i="9"/>
  <c r="W269" i="10" s="1"/>
  <c r="AZ269" i="9"/>
  <c r="AY269" i="9"/>
  <c r="V269" i="10" s="1"/>
  <c r="AX269" i="9"/>
  <c r="AW269" i="9"/>
  <c r="AV269" i="9"/>
  <c r="AU269" i="9"/>
  <c r="AT269" i="9"/>
  <c r="AS269" i="9"/>
  <c r="AR269" i="9"/>
  <c r="AQ269" i="9"/>
  <c r="AP269" i="9"/>
  <c r="AO269" i="9"/>
  <c r="AN269" i="9"/>
  <c r="AM269" i="9"/>
  <c r="AL269" i="9"/>
  <c r="AK269" i="9"/>
  <c r="AJ269" i="9"/>
  <c r="AI269" i="9"/>
  <c r="AH269" i="9"/>
  <c r="AG269" i="9"/>
  <c r="AF269" i="9"/>
  <c r="AE269" i="9"/>
  <c r="AD269" i="9"/>
  <c r="AC269" i="9"/>
  <c r="AB269" i="9"/>
  <c r="AA269" i="9"/>
  <c r="O269" i="10" s="1"/>
  <c r="AG275" i="10" s="1"/>
  <c r="Z269" i="9"/>
  <c r="M269" i="10" s="1"/>
  <c r="AE275" i="10" s="1"/>
  <c r="Y269" i="9"/>
  <c r="X269" i="9"/>
  <c r="W269" i="9"/>
  <c r="V269" i="9"/>
  <c r="U269" i="9"/>
  <c r="T269" i="9"/>
  <c r="S269" i="9"/>
  <c r="R269" i="9"/>
  <c r="Q269" i="9"/>
  <c r="P269" i="9"/>
  <c r="O269" i="9"/>
  <c r="N269" i="9"/>
  <c r="M269" i="9"/>
  <c r="L269" i="9"/>
  <c r="K269" i="9"/>
  <c r="J269" i="9"/>
  <c r="I269" i="9"/>
  <c r="H269" i="9"/>
  <c r="G269" i="9"/>
  <c r="F269" i="9"/>
  <c r="E269" i="9"/>
  <c r="BH268" i="9"/>
  <c r="BG268" i="9"/>
  <c r="Z268" i="10" s="1"/>
  <c r="BF268" i="9"/>
  <c r="Y268" i="10" s="1"/>
  <c r="BE268" i="9"/>
  <c r="BD268" i="9"/>
  <c r="BC268" i="9"/>
  <c r="BB268" i="9"/>
  <c r="BA268" i="9"/>
  <c r="W268" i="10" s="1"/>
  <c r="AZ268" i="9"/>
  <c r="AY268" i="9"/>
  <c r="V268" i="10" s="1"/>
  <c r="AX268" i="9"/>
  <c r="AW268" i="9"/>
  <c r="AV268" i="9"/>
  <c r="AU268" i="9"/>
  <c r="AT268" i="9"/>
  <c r="AS268" i="9"/>
  <c r="AR268" i="9"/>
  <c r="AQ268" i="9"/>
  <c r="AP268" i="9"/>
  <c r="AO268" i="9"/>
  <c r="AN268" i="9"/>
  <c r="AM268" i="9"/>
  <c r="AL268" i="9"/>
  <c r="AK268" i="9"/>
  <c r="AJ268" i="9"/>
  <c r="AI268" i="9"/>
  <c r="AH268" i="9"/>
  <c r="AG268" i="9"/>
  <c r="AF268" i="9"/>
  <c r="AE268" i="9"/>
  <c r="AD268" i="9"/>
  <c r="AC268" i="9"/>
  <c r="AB268" i="9"/>
  <c r="AA268" i="9"/>
  <c r="O268" i="10" s="1"/>
  <c r="AG274" i="10" s="1"/>
  <c r="Z268" i="9"/>
  <c r="M268" i="10" s="1"/>
  <c r="AE274" i="10" s="1"/>
  <c r="Y268" i="9"/>
  <c r="X268" i="9"/>
  <c r="W268" i="9"/>
  <c r="V268" i="9"/>
  <c r="U268" i="9"/>
  <c r="T268" i="9"/>
  <c r="S268" i="9"/>
  <c r="R268" i="9"/>
  <c r="Q268" i="9"/>
  <c r="P268" i="9"/>
  <c r="O268" i="9"/>
  <c r="N268" i="9"/>
  <c r="M268" i="9"/>
  <c r="L268" i="9"/>
  <c r="K268" i="9"/>
  <c r="J268" i="9"/>
  <c r="I268" i="9"/>
  <c r="H268" i="9"/>
  <c r="G268" i="9"/>
  <c r="F268" i="9"/>
  <c r="E268" i="9"/>
  <c r="BH267" i="9"/>
  <c r="BG267" i="9"/>
  <c r="Z267" i="10" s="1"/>
  <c r="BF267" i="9"/>
  <c r="Y267" i="10" s="1"/>
  <c r="BE267" i="9"/>
  <c r="BD267" i="9"/>
  <c r="BC267" i="9"/>
  <c r="BB267" i="9"/>
  <c r="BA267" i="9"/>
  <c r="W267" i="10" s="1"/>
  <c r="AZ267" i="9"/>
  <c r="AY267" i="9"/>
  <c r="V267" i="10" s="1"/>
  <c r="AX267" i="9"/>
  <c r="AW267" i="9"/>
  <c r="AV267" i="9"/>
  <c r="AU267" i="9"/>
  <c r="AT267" i="9"/>
  <c r="AS267" i="9"/>
  <c r="AR267" i="9"/>
  <c r="AQ267" i="9"/>
  <c r="AP267" i="9"/>
  <c r="AO267" i="9"/>
  <c r="AN267" i="9"/>
  <c r="AM267" i="9"/>
  <c r="AL267" i="9"/>
  <c r="AK267" i="9"/>
  <c r="AJ267" i="9"/>
  <c r="AI267" i="9"/>
  <c r="AH267" i="9"/>
  <c r="AG267" i="9"/>
  <c r="AF267" i="9"/>
  <c r="AE267" i="9"/>
  <c r="AD267" i="9"/>
  <c r="AC267" i="9"/>
  <c r="AB267" i="9"/>
  <c r="AA267" i="9"/>
  <c r="O267" i="10" s="1"/>
  <c r="AG273" i="10" s="1"/>
  <c r="Z267" i="9"/>
  <c r="M267" i="10" s="1"/>
  <c r="AE273" i="10" s="1"/>
  <c r="Y267" i="9"/>
  <c r="X267" i="9"/>
  <c r="W267" i="9"/>
  <c r="V267" i="9"/>
  <c r="U267" i="9"/>
  <c r="T267" i="9"/>
  <c r="S267" i="9"/>
  <c r="R267" i="9"/>
  <c r="Q267" i="9"/>
  <c r="P267" i="9"/>
  <c r="O267" i="9"/>
  <c r="N267" i="9"/>
  <c r="M267" i="9"/>
  <c r="L267" i="9"/>
  <c r="K267" i="9"/>
  <c r="J267" i="9"/>
  <c r="I267" i="9"/>
  <c r="H267" i="9"/>
  <c r="G267" i="9"/>
  <c r="F267" i="9"/>
  <c r="E267" i="9"/>
  <c r="BH266" i="9"/>
  <c r="BG266" i="9"/>
  <c r="Z266" i="10" s="1"/>
  <c r="BF266" i="9"/>
  <c r="Y266" i="10" s="1"/>
  <c r="BE266" i="9"/>
  <c r="BD266" i="9"/>
  <c r="BC266" i="9"/>
  <c r="BB266" i="9"/>
  <c r="BA266" i="9"/>
  <c r="W266" i="10" s="1"/>
  <c r="AZ266" i="9"/>
  <c r="AY266" i="9"/>
  <c r="V266" i="10" s="1"/>
  <c r="AX266" i="9"/>
  <c r="AW266" i="9"/>
  <c r="AV266" i="9"/>
  <c r="AU266" i="9"/>
  <c r="AT266" i="9"/>
  <c r="AS266" i="9"/>
  <c r="AR266" i="9"/>
  <c r="AQ266" i="9"/>
  <c r="AP266" i="9"/>
  <c r="AO266" i="9"/>
  <c r="AN266" i="9"/>
  <c r="AM266" i="9"/>
  <c r="AL266" i="9"/>
  <c r="AK266" i="9"/>
  <c r="AJ266" i="9"/>
  <c r="AI266" i="9"/>
  <c r="AH266" i="9"/>
  <c r="AG266" i="9"/>
  <c r="AF266" i="9"/>
  <c r="AE266" i="9"/>
  <c r="AD266" i="9"/>
  <c r="AC266" i="9"/>
  <c r="AB266" i="9"/>
  <c r="AA266" i="9"/>
  <c r="O266" i="10" s="1"/>
  <c r="AG272" i="10" s="1"/>
  <c r="Z266" i="9"/>
  <c r="M266" i="10" s="1"/>
  <c r="AE272" i="10" s="1"/>
  <c r="Y266" i="9"/>
  <c r="X266" i="9"/>
  <c r="W266" i="9"/>
  <c r="V266" i="9"/>
  <c r="U266" i="9"/>
  <c r="T266" i="9"/>
  <c r="S266" i="9"/>
  <c r="R266" i="9"/>
  <c r="Q266" i="9"/>
  <c r="P266" i="9"/>
  <c r="O266" i="9"/>
  <c r="N266" i="9"/>
  <c r="M266" i="9"/>
  <c r="L266" i="9"/>
  <c r="K266" i="9"/>
  <c r="J266" i="9"/>
  <c r="I266" i="9"/>
  <c r="H266" i="9"/>
  <c r="G266" i="9"/>
  <c r="F266" i="9"/>
  <c r="E266" i="9"/>
  <c r="BH265" i="9"/>
  <c r="BG265" i="9"/>
  <c r="Z265" i="10" s="1"/>
  <c r="BF265" i="9"/>
  <c r="Y265" i="10" s="1"/>
  <c r="BE265" i="9"/>
  <c r="BD265" i="9"/>
  <c r="BC265" i="9"/>
  <c r="BB265" i="9"/>
  <c r="BA265" i="9"/>
  <c r="W265" i="10" s="1"/>
  <c r="AZ265" i="9"/>
  <c r="AY265" i="9"/>
  <c r="V265" i="10" s="1"/>
  <c r="AX265" i="9"/>
  <c r="AW265" i="9"/>
  <c r="AV265" i="9"/>
  <c r="AU265" i="9"/>
  <c r="AT265" i="9"/>
  <c r="AS265" i="9"/>
  <c r="AR265" i="9"/>
  <c r="AQ265" i="9"/>
  <c r="AP265" i="9"/>
  <c r="AO265" i="9"/>
  <c r="AN265" i="9"/>
  <c r="AM265" i="9"/>
  <c r="AL265" i="9"/>
  <c r="AK265" i="9"/>
  <c r="AJ265" i="9"/>
  <c r="AI265" i="9"/>
  <c r="AH265" i="9"/>
  <c r="AG265" i="9"/>
  <c r="AF265" i="9"/>
  <c r="AE265" i="9"/>
  <c r="AD265" i="9"/>
  <c r="AC265" i="9"/>
  <c r="AB265" i="9"/>
  <c r="AA265" i="9"/>
  <c r="O265" i="10" s="1"/>
  <c r="AG271" i="10" s="1"/>
  <c r="Z265" i="9"/>
  <c r="M265" i="10" s="1"/>
  <c r="AE271" i="10" s="1"/>
  <c r="Y265" i="9"/>
  <c r="X265" i="9"/>
  <c r="W265" i="9"/>
  <c r="V265" i="9"/>
  <c r="U265" i="9"/>
  <c r="T265" i="9"/>
  <c r="S265" i="9"/>
  <c r="R265" i="9"/>
  <c r="Q265" i="9"/>
  <c r="P265" i="9"/>
  <c r="O265" i="9"/>
  <c r="N265" i="9"/>
  <c r="M265" i="9"/>
  <c r="L265" i="9"/>
  <c r="K265" i="9"/>
  <c r="J265" i="9"/>
  <c r="I265" i="9"/>
  <c r="H265" i="9"/>
  <c r="G265" i="9"/>
  <c r="F265" i="9"/>
  <c r="E265" i="9"/>
  <c r="BH264" i="9"/>
  <c r="BG264" i="9"/>
  <c r="Z264" i="10" s="1"/>
  <c r="BF264" i="9"/>
  <c r="Y264" i="10" s="1"/>
  <c r="BE264" i="9"/>
  <c r="BD264" i="9"/>
  <c r="BC264" i="9"/>
  <c r="BB264" i="9"/>
  <c r="BA264" i="9"/>
  <c r="W264" i="10" s="1"/>
  <c r="AZ264" i="9"/>
  <c r="AY264" i="9"/>
  <c r="V264" i="10" s="1"/>
  <c r="AX264" i="9"/>
  <c r="AW264" i="9"/>
  <c r="AV264" i="9"/>
  <c r="AU264" i="9"/>
  <c r="AT264" i="9"/>
  <c r="AS264" i="9"/>
  <c r="AR264" i="9"/>
  <c r="AQ264" i="9"/>
  <c r="AP264" i="9"/>
  <c r="AO264" i="9"/>
  <c r="AN264" i="9"/>
  <c r="AM264" i="9"/>
  <c r="AL264" i="9"/>
  <c r="AK264" i="9"/>
  <c r="AJ264" i="9"/>
  <c r="AI264" i="9"/>
  <c r="AH264" i="9"/>
  <c r="AG264" i="9"/>
  <c r="AF264" i="9"/>
  <c r="AE264" i="9"/>
  <c r="AD264" i="9"/>
  <c r="AC264" i="9"/>
  <c r="AB264" i="9"/>
  <c r="AA264" i="9"/>
  <c r="O264" i="10" s="1"/>
  <c r="AG270" i="10" s="1"/>
  <c r="Z264" i="9"/>
  <c r="M264" i="10" s="1"/>
  <c r="AE270" i="10" s="1"/>
  <c r="Y264" i="9"/>
  <c r="X264" i="9"/>
  <c r="W264" i="9"/>
  <c r="V264" i="9"/>
  <c r="U264" i="9"/>
  <c r="T264" i="9"/>
  <c r="S264" i="9"/>
  <c r="R264" i="9"/>
  <c r="Q264" i="9"/>
  <c r="P264" i="9"/>
  <c r="O264" i="9"/>
  <c r="N264" i="9"/>
  <c r="M264" i="9"/>
  <c r="L264" i="9"/>
  <c r="K264" i="9"/>
  <c r="J264" i="9"/>
  <c r="I264" i="9"/>
  <c r="H264" i="9"/>
  <c r="G264" i="9"/>
  <c r="F264" i="9"/>
  <c r="E264" i="9"/>
  <c r="BH263" i="9"/>
  <c r="BG263" i="9"/>
  <c r="Z263" i="10" s="1"/>
  <c r="BF263" i="9"/>
  <c r="Y263" i="10" s="1"/>
  <c r="BE263" i="9"/>
  <c r="BD263" i="9"/>
  <c r="BC263" i="9"/>
  <c r="BB263" i="9"/>
  <c r="BA263" i="9"/>
  <c r="W263" i="10" s="1"/>
  <c r="AZ263" i="9"/>
  <c r="AY263" i="9"/>
  <c r="V263" i="10" s="1"/>
  <c r="AX263" i="9"/>
  <c r="AW263" i="9"/>
  <c r="AV263" i="9"/>
  <c r="AU263" i="9"/>
  <c r="AT263" i="9"/>
  <c r="AS263" i="9"/>
  <c r="AR263" i="9"/>
  <c r="AQ263" i="9"/>
  <c r="AP263" i="9"/>
  <c r="AO263" i="9"/>
  <c r="AN263" i="9"/>
  <c r="AM263" i="9"/>
  <c r="AL263" i="9"/>
  <c r="AK263" i="9"/>
  <c r="AJ263" i="9"/>
  <c r="AI263" i="9"/>
  <c r="AH263" i="9"/>
  <c r="AG263" i="9"/>
  <c r="AF263" i="9"/>
  <c r="AE263" i="9"/>
  <c r="AD263" i="9"/>
  <c r="AC263" i="9"/>
  <c r="AB263" i="9"/>
  <c r="AA263" i="9"/>
  <c r="O263" i="10" s="1"/>
  <c r="AG269" i="10" s="1"/>
  <c r="Z263" i="9"/>
  <c r="M263" i="10" s="1"/>
  <c r="AE269" i="10" s="1"/>
  <c r="Y263" i="9"/>
  <c r="X263" i="9"/>
  <c r="W263" i="9"/>
  <c r="V263" i="9"/>
  <c r="U263" i="9"/>
  <c r="T263" i="9"/>
  <c r="S263" i="9"/>
  <c r="R263" i="9"/>
  <c r="Q263" i="9"/>
  <c r="P263" i="9"/>
  <c r="O263" i="9"/>
  <c r="N263" i="9"/>
  <c r="M263" i="9"/>
  <c r="L263" i="9"/>
  <c r="K263" i="9"/>
  <c r="J263" i="9"/>
  <c r="I263" i="9"/>
  <c r="H263" i="9"/>
  <c r="G263" i="9"/>
  <c r="F263" i="9"/>
  <c r="E263" i="9"/>
  <c r="BH262" i="9"/>
  <c r="BG262" i="9"/>
  <c r="Z262" i="10" s="1"/>
  <c r="BF262" i="9"/>
  <c r="Y262" i="10" s="1"/>
  <c r="BE262" i="9"/>
  <c r="BD262" i="9"/>
  <c r="BC262" i="9"/>
  <c r="BB262" i="9"/>
  <c r="BA262" i="9"/>
  <c r="W262" i="10" s="1"/>
  <c r="AZ262" i="9"/>
  <c r="AY262" i="9"/>
  <c r="V262" i="10" s="1"/>
  <c r="AX262" i="9"/>
  <c r="AW262" i="9"/>
  <c r="AV262" i="9"/>
  <c r="AU262" i="9"/>
  <c r="AT262" i="9"/>
  <c r="AS262" i="9"/>
  <c r="AR262" i="9"/>
  <c r="AQ262" i="9"/>
  <c r="AP262" i="9"/>
  <c r="AO262" i="9"/>
  <c r="AN262" i="9"/>
  <c r="AM262" i="9"/>
  <c r="AL262" i="9"/>
  <c r="AK262" i="9"/>
  <c r="AJ262" i="9"/>
  <c r="AI262" i="9"/>
  <c r="AH262" i="9"/>
  <c r="AG262" i="9"/>
  <c r="AF262" i="9"/>
  <c r="AE262" i="9"/>
  <c r="AD262" i="9"/>
  <c r="AC262" i="9"/>
  <c r="AB262" i="9"/>
  <c r="AA262" i="9"/>
  <c r="O262" i="10" s="1"/>
  <c r="AG268" i="10" s="1"/>
  <c r="Z262" i="9"/>
  <c r="M262" i="10" s="1"/>
  <c r="AE268" i="10" s="1"/>
  <c r="Y262" i="9"/>
  <c r="X262" i="9"/>
  <c r="W262" i="9"/>
  <c r="V262" i="9"/>
  <c r="U262" i="9"/>
  <c r="T262" i="9"/>
  <c r="S262" i="9"/>
  <c r="R262" i="9"/>
  <c r="Q262" i="9"/>
  <c r="P262" i="9"/>
  <c r="O262" i="9"/>
  <c r="N262" i="9"/>
  <c r="M262" i="9"/>
  <c r="L262" i="9"/>
  <c r="K262" i="9"/>
  <c r="J262" i="9"/>
  <c r="I262" i="9"/>
  <c r="H262" i="9"/>
  <c r="G262" i="9"/>
  <c r="F262" i="9"/>
  <c r="E262" i="9"/>
  <c r="BH261" i="9"/>
  <c r="BG261" i="9"/>
  <c r="Z261" i="10" s="1"/>
  <c r="BF261" i="9"/>
  <c r="Y261" i="10" s="1"/>
  <c r="BE261" i="9"/>
  <c r="BD261" i="9"/>
  <c r="BC261" i="9"/>
  <c r="BB261" i="9"/>
  <c r="BA261" i="9"/>
  <c r="W261" i="10" s="1"/>
  <c r="AZ261" i="9"/>
  <c r="AY261" i="9"/>
  <c r="V261" i="10" s="1"/>
  <c r="AX261" i="9"/>
  <c r="AW261" i="9"/>
  <c r="AV261" i="9"/>
  <c r="AU261" i="9"/>
  <c r="AT261" i="9"/>
  <c r="AS261" i="9"/>
  <c r="AR261" i="9"/>
  <c r="AQ261" i="9"/>
  <c r="AP261" i="9"/>
  <c r="AO261" i="9"/>
  <c r="AN261" i="9"/>
  <c r="AM261" i="9"/>
  <c r="AL261" i="9"/>
  <c r="AK261" i="9"/>
  <c r="AJ261" i="9"/>
  <c r="AI261" i="9"/>
  <c r="AH261" i="9"/>
  <c r="AG261" i="9"/>
  <c r="AF261" i="9"/>
  <c r="AE261" i="9"/>
  <c r="AD261" i="9"/>
  <c r="AC261" i="9"/>
  <c r="AB261" i="9"/>
  <c r="AA261" i="9"/>
  <c r="O261" i="10" s="1"/>
  <c r="AG267" i="10" s="1"/>
  <c r="Z261" i="9"/>
  <c r="M261" i="10" s="1"/>
  <c r="AE267" i="10" s="1"/>
  <c r="Y261" i="9"/>
  <c r="X261" i="9"/>
  <c r="W261" i="9"/>
  <c r="V261" i="9"/>
  <c r="U261" i="9"/>
  <c r="T261" i="9"/>
  <c r="S261" i="9"/>
  <c r="R261" i="9"/>
  <c r="Q261" i="9"/>
  <c r="P261" i="9"/>
  <c r="O261" i="9"/>
  <c r="N261" i="9"/>
  <c r="M261" i="9"/>
  <c r="L261" i="9"/>
  <c r="K261" i="9"/>
  <c r="J261" i="9"/>
  <c r="I261" i="9"/>
  <c r="H261" i="9"/>
  <c r="G261" i="9"/>
  <c r="F261" i="9"/>
  <c r="E261" i="9"/>
  <c r="BH260" i="9"/>
  <c r="BG260" i="9"/>
  <c r="Z260" i="10" s="1"/>
  <c r="BF260" i="9"/>
  <c r="Y260" i="10" s="1"/>
  <c r="BE260" i="9"/>
  <c r="BD260" i="9"/>
  <c r="BC260" i="9"/>
  <c r="BB260" i="9"/>
  <c r="BA260" i="9"/>
  <c r="W260" i="10" s="1"/>
  <c r="AZ260" i="9"/>
  <c r="AY260" i="9"/>
  <c r="V260" i="10" s="1"/>
  <c r="AX260" i="9"/>
  <c r="AW260" i="9"/>
  <c r="AV260" i="9"/>
  <c r="AU260" i="9"/>
  <c r="AT260" i="9"/>
  <c r="AS260" i="9"/>
  <c r="AR260" i="9"/>
  <c r="AQ260" i="9"/>
  <c r="AP260" i="9"/>
  <c r="AO260" i="9"/>
  <c r="AN260" i="9"/>
  <c r="AM260" i="9"/>
  <c r="AL260" i="9"/>
  <c r="AK260" i="9"/>
  <c r="AJ260" i="9"/>
  <c r="AI260" i="9"/>
  <c r="AH260" i="9"/>
  <c r="AG260" i="9"/>
  <c r="AF260" i="9"/>
  <c r="AE260" i="9"/>
  <c r="AD260" i="9"/>
  <c r="AC260" i="9"/>
  <c r="AB260" i="9"/>
  <c r="AA260" i="9"/>
  <c r="O260" i="10" s="1"/>
  <c r="AG266" i="10" s="1"/>
  <c r="Z260" i="9"/>
  <c r="M260" i="10" s="1"/>
  <c r="AE266" i="10" s="1"/>
  <c r="Y260" i="9"/>
  <c r="X260" i="9"/>
  <c r="W260" i="9"/>
  <c r="V260" i="9"/>
  <c r="U260" i="9"/>
  <c r="T260" i="9"/>
  <c r="S260" i="9"/>
  <c r="R260" i="9"/>
  <c r="Q260" i="9"/>
  <c r="P260" i="9"/>
  <c r="O260" i="9"/>
  <c r="N260" i="9"/>
  <c r="M260" i="9"/>
  <c r="L260" i="9"/>
  <c r="K260" i="9"/>
  <c r="J260" i="9"/>
  <c r="I260" i="9"/>
  <c r="H260" i="9"/>
  <c r="G260" i="9"/>
  <c r="F260" i="9"/>
  <c r="E260" i="9"/>
  <c r="BH259" i="9"/>
  <c r="BG259" i="9"/>
  <c r="Z259" i="10" s="1"/>
  <c r="BF259" i="9"/>
  <c r="Y259" i="10" s="1"/>
  <c r="BE259" i="9"/>
  <c r="BD259" i="9"/>
  <c r="BC259" i="9"/>
  <c r="BB259" i="9"/>
  <c r="BA259" i="9"/>
  <c r="W259" i="10" s="1"/>
  <c r="AZ259" i="9"/>
  <c r="AY259" i="9"/>
  <c r="V259" i="10" s="1"/>
  <c r="AX259" i="9"/>
  <c r="AW259" i="9"/>
  <c r="AV259" i="9"/>
  <c r="AU259" i="9"/>
  <c r="AT259" i="9"/>
  <c r="AS259" i="9"/>
  <c r="AR259" i="9"/>
  <c r="AQ259" i="9"/>
  <c r="AP259" i="9"/>
  <c r="AO259" i="9"/>
  <c r="AN259" i="9"/>
  <c r="AM259" i="9"/>
  <c r="AL259" i="9"/>
  <c r="AK259" i="9"/>
  <c r="AJ259" i="9"/>
  <c r="AI259" i="9"/>
  <c r="AH259" i="9"/>
  <c r="AG259" i="9"/>
  <c r="AF259" i="9"/>
  <c r="AE259" i="9"/>
  <c r="AD259" i="9"/>
  <c r="AC259" i="9"/>
  <c r="AB259" i="9"/>
  <c r="AA259" i="9"/>
  <c r="O259" i="10" s="1"/>
  <c r="AG265" i="10" s="1"/>
  <c r="Z259" i="9"/>
  <c r="M259" i="10" s="1"/>
  <c r="AE265" i="10" s="1"/>
  <c r="Y259" i="9"/>
  <c r="X259" i="9"/>
  <c r="W259" i="9"/>
  <c r="V259" i="9"/>
  <c r="U259" i="9"/>
  <c r="T259" i="9"/>
  <c r="S259" i="9"/>
  <c r="R259" i="9"/>
  <c r="Q259" i="9"/>
  <c r="P259" i="9"/>
  <c r="O259" i="9"/>
  <c r="N259" i="9"/>
  <c r="M259" i="9"/>
  <c r="L259" i="9"/>
  <c r="K259" i="9"/>
  <c r="J259" i="9"/>
  <c r="I259" i="9"/>
  <c r="H259" i="9"/>
  <c r="G259" i="9"/>
  <c r="F259" i="9"/>
  <c r="E259" i="9"/>
  <c r="BH258" i="9"/>
  <c r="BG258" i="9"/>
  <c r="Z258" i="10" s="1"/>
  <c r="BF258" i="9"/>
  <c r="Y258" i="10" s="1"/>
  <c r="BE258" i="9"/>
  <c r="BD258" i="9"/>
  <c r="BC258" i="9"/>
  <c r="BB258" i="9"/>
  <c r="BA258" i="9"/>
  <c r="W258" i="10" s="1"/>
  <c r="AZ258" i="9"/>
  <c r="AY258" i="9"/>
  <c r="V258" i="10" s="1"/>
  <c r="AX258" i="9"/>
  <c r="AW258" i="9"/>
  <c r="AV258" i="9"/>
  <c r="AU258" i="9"/>
  <c r="AT258" i="9"/>
  <c r="AS258" i="9"/>
  <c r="AR258" i="9"/>
  <c r="AQ258" i="9"/>
  <c r="AP258" i="9"/>
  <c r="AO258" i="9"/>
  <c r="AN258" i="9"/>
  <c r="AM258" i="9"/>
  <c r="AL258" i="9"/>
  <c r="AK258" i="9"/>
  <c r="AJ258" i="9"/>
  <c r="AI258" i="9"/>
  <c r="AH258" i="9"/>
  <c r="AG258" i="9"/>
  <c r="AF258" i="9"/>
  <c r="AE258" i="9"/>
  <c r="AD258" i="9"/>
  <c r="AC258" i="9"/>
  <c r="AB258" i="9"/>
  <c r="AA258" i="9"/>
  <c r="O258" i="10" s="1"/>
  <c r="AG264" i="10" s="1"/>
  <c r="Z258" i="9"/>
  <c r="M258" i="10" s="1"/>
  <c r="AE264" i="10" s="1"/>
  <c r="Y258" i="9"/>
  <c r="X258" i="9"/>
  <c r="W258" i="9"/>
  <c r="V258" i="9"/>
  <c r="U258" i="9"/>
  <c r="T258" i="9"/>
  <c r="S258" i="9"/>
  <c r="R258" i="9"/>
  <c r="Q258" i="9"/>
  <c r="P258" i="9"/>
  <c r="O258" i="9"/>
  <c r="N258" i="9"/>
  <c r="M258" i="9"/>
  <c r="L258" i="9"/>
  <c r="K258" i="9"/>
  <c r="J258" i="9"/>
  <c r="I258" i="9"/>
  <c r="H258" i="9"/>
  <c r="G258" i="9"/>
  <c r="F258" i="9"/>
  <c r="E258" i="9"/>
  <c r="BH257" i="9"/>
  <c r="BG257" i="9"/>
  <c r="Z257" i="10" s="1"/>
  <c r="BF257" i="9"/>
  <c r="Y257" i="10" s="1"/>
  <c r="BE257" i="9"/>
  <c r="BD257" i="9"/>
  <c r="BC257" i="9"/>
  <c r="BB257" i="9"/>
  <c r="BA257" i="9"/>
  <c r="W257" i="10" s="1"/>
  <c r="AZ257" i="9"/>
  <c r="AY257" i="9"/>
  <c r="V257" i="10" s="1"/>
  <c r="AX257" i="9"/>
  <c r="AW257" i="9"/>
  <c r="AV257" i="9"/>
  <c r="AU257" i="9"/>
  <c r="AT257" i="9"/>
  <c r="AS257" i="9"/>
  <c r="AR257" i="9"/>
  <c r="AQ257" i="9"/>
  <c r="AP257" i="9"/>
  <c r="AO257" i="9"/>
  <c r="AN257" i="9"/>
  <c r="AM257" i="9"/>
  <c r="AL257" i="9"/>
  <c r="AK257" i="9"/>
  <c r="AJ257" i="9"/>
  <c r="AI257" i="9"/>
  <c r="AH257" i="9"/>
  <c r="AG257" i="9"/>
  <c r="AF257" i="9"/>
  <c r="AE257" i="9"/>
  <c r="AD257" i="9"/>
  <c r="AC257" i="9"/>
  <c r="AB257" i="9"/>
  <c r="AA257" i="9"/>
  <c r="O257" i="10" s="1"/>
  <c r="AG263" i="10" s="1"/>
  <c r="Z257" i="9"/>
  <c r="M257" i="10" s="1"/>
  <c r="AE263" i="10" s="1"/>
  <c r="Y257" i="9"/>
  <c r="X257" i="9"/>
  <c r="W257" i="9"/>
  <c r="V257" i="9"/>
  <c r="U257" i="9"/>
  <c r="T257" i="9"/>
  <c r="S257" i="9"/>
  <c r="R257" i="9"/>
  <c r="Q257" i="9"/>
  <c r="P257" i="9"/>
  <c r="O257" i="9"/>
  <c r="N257" i="9"/>
  <c r="M257" i="9"/>
  <c r="L257" i="9"/>
  <c r="K257" i="9"/>
  <c r="J257" i="9"/>
  <c r="I257" i="9"/>
  <c r="H257" i="9"/>
  <c r="G257" i="9"/>
  <c r="F257" i="9"/>
  <c r="E257" i="9"/>
  <c r="BH256" i="9"/>
  <c r="BG256" i="9"/>
  <c r="Z256" i="10" s="1"/>
  <c r="BF256" i="9"/>
  <c r="Y256" i="10" s="1"/>
  <c r="BE256" i="9"/>
  <c r="BD256" i="9"/>
  <c r="BC256" i="9"/>
  <c r="BB256" i="9"/>
  <c r="BA256" i="9"/>
  <c r="W256" i="10" s="1"/>
  <c r="AZ256" i="9"/>
  <c r="AY256" i="9"/>
  <c r="V256" i="10" s="1"/>
  <c r="AX256" i="9"/>
  <c r="AW256" i="9"/>
  <c r="AV256" i="9"/>
  <c r="AU256" i="9"/>
  <c r="AT256" i="9"/>
  <c r="AS256" i="9"/>
  <c r="AR256" i="9"/>
  <c r="AQ256" i="9"/>
  <c r="AP256" i="9"/>
  <c r="AO256" i="9"/>
  <c r="AN256" i="9"/>
  <c r="AM256" i="9"/>
  <c r="AL256" i="9"/>
  <c r="AK256" i="9"/>
  <c r="AJ256" i="9"/>
  <c r="AI256" i="9"/>
  <c r="AH256" i="9"/>
  <c r="AG256" i="9"/>
  <c r="AF256" i="9"/>
  <c r="AE256" i="9"/>
  <c r="AD256" i="9"/>
  <c r="AC256" i="9"/>
  <c r="AB256" i="9"/>
  <c r="AA256" i="9"/>
  <c r="O256" i="10" s="1"/>
  <c r="AG262" i="10" s="1"/>
  <c r="Z256" i="9"/>
  <c r="M256" i="10" s="1"/>
  <c r="AE262" i="10" s="1"/>
  <c r="Y256" i="9"/>
  <c r="X256" i="9"/>
  <c r="W256" i="9"/>
  <c r="V256" i="9"/>
  <c r="U256" i="9"/>
  <c r="T256" i="9"/>
  <c r="S256" i="9"/>
  <c r="R256" i="9"/>
  <c r="Q256" i="9"/>
  <c r="P256" i="9"/>
  <c r="O256" i="9"/>
  <c r="N256" i="9"/>
  <c r="M256" i="9"/>
  <c r="L256" i="9"/>
  <c r="K256" i="9"/>
  <c r="J256" i="9"/>
  <c r="I256" i="9"/>
  <c r="H256" i="9"/>
  <c r="G256" i="9"/>
  <c r="F256" i="9"/>
  <c r="E256" i="9"/>
  <c r="BH255" i="9"/>
  <c r="BG255" i="9"/>
  <c r="Z255" i="10" s="1"/>
  <c r="BF255" i="9"/>
  <c r="Y255" i="10" s="1"/>
  <c r="BE255" i="9"/>
  <c r="BD255" i="9"/>
  <c r="BC255" i="9"/>
  <c r="BB255" i="9"/>
  <c r="BA255" i="9"/>
  <c r="W255" i="10" s="1"/>
  <c r="AZ255" i="9"/>
  <c r="AY255" i="9"/>
  <c r="V255" i="10" s="1"/>
  <c r="AX255" i="9"/>
  <c r="AW255" i="9"/>
  <c r="AV255" i="9"/>
  <c r="AU255" i="9"/>
  <c r="AT255" i="9"/>
  <c r="AS255" i="9"/>
  <c r="AR255" i="9"/>
  <c r="AQ255" i="9"/>
  <c r="AP255" i="9"/>
  <c r="AO255" i="9"/>
  <c r="AN255" i="9"/>
  <c r="AM255" i="9"/>
  <c r="AL255" i="9"/>
  <c r="AK255" i="9"/>
  <c r="AJ255" i="9"/>
  <c r="AI255" i="9"/>
  <c r="AH255" i="9"/>
  <c r="AG255" i="9"/>
  <c r="AF255" i="9"/>
  <c r="AE255" i="9"/>
  <c r="AD255" i="9"/>
  <c r="AC255" i="9"/>
  <c r="AB255" i="9"/>
  <c r="AA255" i="9"/>
  <c r="O255" i="10" s="1"/>
  <c r="AG261" i="10" s="1"/>
  <c r="Z255" i="9"/>
  <c r="M255" i="10" s="1"/>
  <c r="AE261" i="10" s="1"/>
  <c r="Y255" i="9"/>
  <c r="X255" i="9"/>
  <c r="W255" i="9"/>
  <c r="V255" i="9"/>
  <c r="U255" i="9"/>
  <c r="T255" i="9"/>
  <c r="S255" i="9"/>
  <c r="R255" i="9"/>
  <c r="Q255" i="9"/>
  <c r="P255" i="9"/>
  <c r="O255" i="9"/>
  <c r="N255" i="9"/>
  <c r="M255" i="9"/>
  <c r="L255" i="9"/>
  <c r="K255" i="9"/>
  <c r="J255" i="9"/>
  <c r="I255" i="9"/>
  <c r="H255" i="9"/>
  <c r="G255" i="9"/>
  <c r="F255" i="9"/>
  <c r="E255" i="9"/>
  <c r="BH254" i="9"/>
  <c r="BG254" i="9"/>
  <c r="Z254" i="10" s="1"/>
  <c r="BF254" i="9"/>
  <c r="Y254" i="10" s="1"/>
  <c r="BE254" i="9"/>
  <c r="BD254" i="9"/>
  <c r="BC254" i="9"/>
  <c r="BB254" i="9"/>
  <c r="BA254" i="9"/>
  <c r="W254" i="10" s="1"/>
  <c r="AZ254" i="9"/>
  <c r="AY254" i="9"/>
  <c r="V254" i="10" s="1"/>
  <c r="AX254" i="9"/>
  <c r="AW254" i="9"/>
  <c r="AV254" i="9"/>
  <c r="AU254" i="9"/>
  <c r="AT254" i="9"/>
  <c r="AS254" i="9"/>
  <c r="AR254" i="9"/>
  <c r="AQ254" i="9"/>
  <c r="AP254" i="9"/>
  <c r="AO254" i="9"/>
  <c r="AN254" i="9"/>
  <c r="AM254" i="9"/>
  <c r="AL254" i="9"/>
  <c r="AK254" i="9"/>
  <c r="AJ254" i="9"/>
  <c r="AI254" i="9"/>
  <c r="AH254" i="9"/>
  <c r="AG254" i="9"/>
  <c r="AF254" i="9"/>
  <c r="AE254" i="9"/>
  <c r="AD254" i="9"/>
  <c r="AC254" i="9"/>
  <c r="AB254" i="9"/>
  <c r="AA254" i="9"/>
  <c r="O254" i="10" s="1"/>
  <c r="AG260" i="10" s="1"/>
  <c r="Z254" i="9"/>
  <c r="M254" i="10" s="1"/>
  <c r="AE260" i="10" s="1"/>
  <c r="Y254" i="9"/>
  <c r="X254" i="9"/>
  <c r="W254" i="9"/>
  <c r="V254" i="9"/>
  <c r="U254" i="9"/>
  <c r="T254" i="9"/>
  <c r="S254" i="9"/>
  <c r="R254" i="9"/>
  <c r="Q254" i="9"/>
  <c r="P254" i="9"/>
  <c r="O254" i="9"/>
  <c r="N254" i="9"/>
  <c r="M254" i="9"/>
  <c r="L254" i="9"/>
  <c r="K254" i="9"/>
  <c r="J254" i="9"/>
  <c r="I254" i="9"/>
  <c r="H254" i="9"/>
  <c r="G254" i="9"/>
  <c r="F254" i="9"/>
  <c r="E254" i="9"/>
  <c r="BH253" i="9"/>
  <c r="BG253" i="9"/>
  <c r="Z253" i="10" s="1"/>
  <c r="BF253" i="9"/>
  <c r="Y253" i="10" s="1"/>
  <c r="BE253" i="9"/>
  <c r="BD253" i="9"/>
  <c r="BC253" i="9"/>
  <c r="BB253" i="9"/>
  <c r="BA253" i="9"/>
  <c r="W253" i="10" s="1"/>
  <c r="AZ253" i="9"/>
  <c r="AY253" i="9"/>
  <c r="V253" i="10" s="1"/>
  <c r="AX253" i="9"/>
  <c r="AW253" i="9"/>
  <c r="AV253" i="9"/>
  <c r="AU253" i="9"/>
  <c r="AT253" i="9"/>
  <c r="AS253" i="9"/>
  <c r="AR253" i="9"/>
  <c r="AQ253" i="9"/>
  <c r="AP253" i="9"/>
  <c r="AO253" i="9"/>
  <c r="AN253" i="9"/>
  <c r="AM253" i="9"/>
  <c r="AL253" i="9"/>
  <c r="AK253" i="9"/>
  <c r="AJ253" i="9"/>
  <c r="AI253" i="9"/>
  <c r="AH253" i="9"/>
  <c r="AG253" i="9"/>
  <c r="AF253" i="9"/>
  <c r="AE253" i="9"/>
  <c r="AD253" i="9"/>
  <c r="AC253" i="9"/>
  <c r="AB253" i="9"/>
  <c r="AA253" i="9"/>
  <c r="O253" i="10" s="1"/>
  <c r="AG259" i="10" s="1"/>
  <c r="Z253" i="9"/>
  <c r="M253" i="10" s="1"/>
  <c r="AE259" i="10" s="1"/>
  <c r="Y253" i="9"/>
  <c r="X253" i="9"/>
  <c r="W253" i="9"/>
  <c r="V253" i="9"/>
  <c r="U253" i="9"/>
  <c r="T253" i="9"/>
  <c r="S253" i="9"/>
  <c r="R253" i="9"/>
  <c r="Q253" i="9"/>
  <c r="P253" i="9"/>
  <c r="O253" i="9"/>
  <c r="N253" i="9"/>
  <c r="M253" i="9"/>
  <c r="L253" i="9"/>
  <c r="K253" i="9"/>
  <c r="J253" i="9"/>
  <c r="I253" i="9"/>
  <c r="H253" i="9"/>
  <c r="G253" i="9"/>
  <c r="F253" i="9"/>
  <c r="E253" i="9"/>
  <c r="BH252" i="9"/>
  <c r="BG252" i="9"/>
  <c r="Z252" i="10" s="1"/>
  <c r="BF252" i="9"/>
  <c r="Y252" i="10" s="1"/>
  <c r="BE252" i="9"/>
  <c r="BD252" i="9"/>
  <c r="BC252" i="9"/>
  <c r="BB252" i="9"/>
  <c r="BA252" i="9"/>
  <c r="W252" i="10" s="1"/>
  <c r="AZ252" i="9"/>
  <c r="AY252" i="9"/>
  <c r="V252" i="10" s="1"/>
  <c r="AX252" i="9"/>
  <c r="AW252" i="9"/>
  <c r="AV252" i="9"/>
  <c r="AU252" i="9"/>
  <c r="AT252" i="9"/>
  <c r="AS252" i="9"/>
  <c r="AR252" i="9"/>
  <c r="AQ252" i="9"/>
  <c r="AP252" i="9"/>
  <c r="AO252" i="9"/>
  <c r="AN252" i="9"/>
  <c r="AM252" i="9"/>
  <c r="AL252" i="9"/>
  <c r="AK252" i="9"/>
  <c r="AJ252" i="9"/>
  <c r="AI252" i="9"/>
  <c r="AH252" i="9"/>
  <c r="AG252" i="9"/>
  <c r="AF252" i="9"/>
  <c r="AE252" i="9"/>
  <c r="AD252" i="9"/>
  <c r="AC252" i="9"/>
  <c r="AB252" i="9"/>
  <c r="AA252" i="9"/>
  <c r="O252" i="10" s="1"/>
  <c r="AG258" i="10" s="1"/>
  <c r="Z252" i="9"/>
  <c r="M252" i="10" s="1"/>
  <c r="AE258" i="10" s="1"/>
  <c r="Y252" i="9"/>
  <c r="X252" i="9"/>
  <c r="W252" i="9"/>
  <c r="V252" i="9"/>
  <c r="U252" i="9"/>
  <c r="T252" i="9"/>
  <c r="S252" i="9"/>
  <c r="R252" i="9"/>
  <c r="Q252" i="9"/>
  <c r="P252" i="9"/>
  <c r="O252" i="9"/>
  <c r="N252" i="9"/>
  <c r="M252" i="9"/>
  <c r="L252" i="9"/>
  <c r="K252" i="9"/>
  <c r="J252" i="9"/>
  <c r="I252" i="9"/>
  <c r="H252" i="9"/>
  <c r="G252" i="9"/>
  <c r="F252" i="9"/>
  <c r="E252" i="9"/>
  <c r="BH251" i="9"/>
  <c r="BG251" i="9"/>
  <c r="Z251" i="10" s="1"/>
  <c r="BF251" i="9"/>
  <c r="Y251" i="10" s="1"/>
  <c r="BE251" i="9"/>
  <c r="BD251" i="9"/>
  <c r="BC251" i="9"/>
  <c r="BB251" i="9"/>
  <c r="BA251" i="9"/>
  <c r="W251" i="10" s="1"/>
  <c r="AZ251" i="9"/>
  <c r="AY251" i="9"/>
  <c r="V251" i="10" s="1"/>
  <c r="AX251" i="9"/>
  <c r="AW251" i="9"/>
  <c r="AV251" i="9"/>
  <c r="AU251" i="9"/>
  <c r="AT251" i="9"/>
  <c r="AS251" i="9"/>
  <c r="AR251" i="9"/>
  <c r="AQ251" i="9"/>
  <c r="AP251" i="9"/>
  <c r="AO251" i="9"/>
  <c r="AN251" i="9"/>
  <c r="AM251" i="9"/>
  <c r="AL251" i="9"/>
  <c r="AK251" i="9"/>
  <c r="AJ251" i="9"/>
  <c r="AI251" i="9"/>
  <c r="AH251" i="9"/>
  <c r="AG251" i="9"/>
  <c r="AF251" i="9"/>
  <c r="AE251" i="9"/>
  <c r="AD251" i="9"/>
  <c r="AC251" i="9"/>
  <c r="AB251" i="9"/>
  <c r="AA251" i="9"/>
  <c r="O251" i="10" s="1"/>
  <c r="AG257" i="10" s="1"/>
  <c r="Z251" i="9"/>
  <c r="M251" i="10" s="1"/>
  <c r="AE257" i="10" s="1"/>
  <c r="Y251" i="9"/>
  <c r="X251" i="9"/>
  <c r="W251" i="9"/>
  <c r="V251" i="9"/>
  <c r="U251" i="9"/>
  <c r="T251" i="9"/>
  <c r="S251" i="9"/>
  <c r="R251" i="9"/>
  <c r="Q251" i="9"/>
  <c r="P251" i="9"/>
  <c r="O251" i="9"/>
  <c r="N251" i="9"/>
  <c r="M251" i="9"/>
  <c r="L251" i="9"/>
  <c r="K251" i="9"/>
  <c r="J251" i="9"/>
  <c r="I251" i="9"/>
  <c r="H251" i="9"/>
  <c r="G251" i="9"/>
  <c r="F251" i="9"/>
  <c r="E251" i="9"/>
  <c r="BH250" i="9"/>
  <c r="BG250" i="9"/>
  <c r="Z250" i="10" s="1"/>
  <c r="BF250" i="9"/>
  <c r="Y250" i="10" s="1"/>
  <c r="BE250" i="9"/>
  <c r="BD250" i="9"/>
  <c r="BC250" i="9"/>
  <c r="BB250" i="9"/>
  <c r="BA250" i="9"/>
  <c r="W250" i="10" s="1"/>
  <c r="AZ250" i="9"/>
  <c r="AY250" i="9"/>
  <c r="V250" i="10" s="1"/>
  <c r="AX250" i="9"/>
  <c r="AW250" i="9"/>
  <c r="AV250" i="9"/>
  <c r="AU250" i="9"/>
  <c r="AT250" i="9"/>
  <c r="AS250" i="9"/>
  <c r="AR250" i="9"/>
  <c r="AQ250" i="9"/>
  <c r="AP250" i="9"/>
  <c r="AO250" i="9"/>
  <c r="AN250" i="9"/>
  <c r="AM250" i="9"/>
  <c r="AL250" i="9"/>
  <c r="AK250" i="9"/>
  <c r="AJ250" i="9"/>
  <c r="AI250" i="9"/>
  <c r="AH250" i="9"/>
  <c r="AG250" i="9"/>
  <c r="AF250" i="9"/>
  <c r="AE250" i="9"/>
  <c r="AD250" i="9"/>
  <c r="AC250" i="9"/>
  <c r="AB250" i="9"/>
  <c r="AA250" i="9"/>
  <c r="O250" i="10" s="1"/>
  <c r="AG256" i="10" s="1"/>
  <c r="Z250" i="9"/>
  <c r="M250" i="10" s="1"/>
  <c r="AE256" i="10" s="1"/>
  <c r="Y250" i="9"/>
  <c r="X250" i="9"/>
  <c r="W250" i="9"/>
  <c r="V250" i="9"/>
  <c r="U250" i="9"/>
  <c r="T250" i="9"/>
  <c r="S250" i="9"/>
  <c r="R250" i="9"/>
  <c r="Q250" i="9"/>
  <c r="P250" i="9"/>
  <c r="O250" i="9"/>
  <c r="N250" i="9"/>
  <c r="M250" i="9"/>
  <c r="L250" i="9"/>
  <c r="K250" i="9"/>
  <c r="J250" i="9"/>
  <c r="I250" i="9"/>
  <c r="H250" i="9"/>
  <c r="G250" i="9"/>
  <c r="F250" i="9"/>
  <c r="E250" i="9"/>
  <c r="BH249" i="9"/>
  <c r="BG249" i="9"/>
  <c r="Z249" i="10" s="1"/>
  <c r="BF249" i="9"/>
  <c r="Y249" i="10" s="1"/>
  <c r="BE249" i="9"/>
  <c r="BD249" i="9"/>
  <c r="BC249" i="9"/>
  <c r="BB249" i="9"/>
  <c r="BA249" i="9"/>
  <c r="W249" i="10" s="1"/>
  <c r="AZ249" i="9"/>
  <c r="AY249" i="9"/>
  <c r="V249" i="10" s="1"/>
  <c r="AX249" i="9"/>
  <c r="AW249" i="9"/>
  <c r="AV249" i="9"/>
  <c r="AU249" i="9"/>
  <c r="AT249" i="9"/>
  <c r="AS249" i="9"/>
  <c r="AR249" i="9"/>
  <c r="AQ249" i="9"/>
  <c r="AP249" i="9"/>
  <c r="AO249" i="9"/>
  <c r="AN249" i="9"/>
  <c r="AM249" i="9"/>
  <c r="AL249" i="9"/>
  <c r="AK249" i="9"/>
  <c r="AJ249" i="9"/>
  <c r="AI249" i="9"/>
  <c r="AH249" i="9"/>
  <c r="AG249" i="9"/>
  <c r="AF249" i="9"/>
  <c r="AE249" i="9"/>
  <c r="AD249" i="9"/>
  <c r="AC249" i="9"/>
  <c r="AB249" i="9"/>
  <c r="AA249" i="9"/>
  <c r="O249" i="10" s="1"/>
  <c r="AG255" i="10" s="1"/>
  <c r="Z249" i="9"/>
  <c r="M249" i="10" s="1"/>
  <c r="AE255" i="10" s="1"/>
  <c r="Y249" i="9"/>
  <c r="X249" i="9"/>
  <c r="W249" i="9"/>
  <c r="V249" i="9"/>
  <c r="U249" i="9"/>
  <c r="T249" i="9"/>
  <c r="S249" i="9"/>
  <c r="R249" i="9"/>
  <c r="Q249" i="9"/>
  <c r="P249" i="9"/>
  <c r="O249" i="9"/>
  <c r="N249" i="9"/>
  <c r="M249" i="9"/>
  <c r="L249" i="9"/>
  <c r="K249" i="9"/>
  <c r="J249" i="9"/>
  <c r="I249" i="9"/>
  <c r="H249" i="9"/>
  <c r="G249" i="9"/>
  <c r="F249" i="9"/>
  <c r="E249" i="9"/>
  <c r="BH248" i="9"/>
  <c r="BG248" i="9"/>
  <c r="Z248" i="10" s="1"/>
  <c r="BF248" i="9"/>
  <c r="Y248" i="10" s="1"/>
  <c r="BE248" i="9"/>
  <c r="BD248" i="9"/>
  <c r="BC248" i="9"/>
  <c r="BB248" i="9"/>
  <c r="BA248" i="9"/>
  <c r="W248" i="10" s="1"/>
  <c r="AZ248" i="9"/>
  <c r="AY248" i="9"/>
  <c r="V248" i="10" s="1"/>
  <c r="AX248" i="9"/>
  <c r="AW248" i="9"/>
  <c r="AV248" i="9"/>
  <c r="AU248" i="9"/>
  <c r="AT248" i="9"/>
  <c r="AS248" i="9"/>
  <c r="AR248" i="9"/>
  <c r="AQ248" i="9"/>
  <c r="AP248" i="9"/>
  <c r="AO248" i="9"/>
  <c r="AN248" i="9"/>
  <c r="AM248" i="9"/>
  <c r="AL248" i="9"/>
  <c r="AK248" i="9"/>
  <c r="AJ248" i="9"/>
  <c r="AI248" i="9"/>
  <c r="AH248" i="9"/>
  <c r="AG248" i="9"/>
  <c r="AF248" i="9"/>
  <c r="AE248" i="9"/>
  <c r="AD248" i="9"/>
  <c r="AC248" i="9"/>
  <c r="AB248" i="9"/>
  <c r="AA248" i="9"/>
  <c r="O248" i="10" s="1"/>
  <c r="AG254" i="10" s="1"/>
  <c r="Z248" i="9"/>
  <c r="M248" i="10" s="1"/>
  <c r="AE254" i="10" s="1"/>
  <c r="Y248" i="9"/>
  <c r="X248" i="9"/>
  <c r="W248" i="9"/>
  <c r="V248" i="9"/>
  <c r="U248" i="9"/>
  <c r="T248" i="9"/>
  <c r="S248" i="9"/>
  <c r="R248" i="9"/>
  <c r="Q248" i="9"/>
  <c r="P248" i="9"/>
  <c r="O248" i="9"/>
  <c r="N248" i="9"/>
  <c r="M248" i="9"/>
  <c r="L248" i="9"/>
  <c r="K248" i="9"/>
  <c r="J248" i="9"/>
  <c r="I248" i="9"/>
  <c r="H248" i="9"/>
  <c r="G248" i="9"/>
  <c r="F248" i="9"/>
  <c r="E248" i="9"/>
  <c r="BH247" i="9"/>
  <c r="BG247" i="9"/>
  <c r="Z247" i="10" s="1"/>
  <c r="BF247" i="9"/>
  <c r="Y247" i="10" s="1"/>
  <c r="BE247" i="9"/>
  <c r="BD247" i="9"/>
  <c r="BC247" i="9"/>
  <c r="BB247" i="9"/>
  <c r="BA247" i="9"/>
  <c r="W247" i="10" s="1"/>
  <c r="AZ247" i="9"/>
  <c r="AY247" i="9"/>
  <c r="V247" i="10" s="1"/>
  <c r="AX247" i="9"/>
  <c r="AW247" i="9"/>
  <c r="AV247" i="9"/>
  <c r="AU247" i="9"/>
  <c r="AT247" i="9"/>
  <c r="AS247" i="9"/>
  <c r="AR247" i="9"/>
  <c r="AQ247" i="9"/>
  <c r="AP247" i="9"/>
  <c r="AO247" i="9"/>
  <c r="AN247" i="9"/>
  <c r="AM247" i="9"/>
  <c r="AL247" i="9"/>
  <c r="AK247" i="9"/>
  <c r="AJ247" i="9"/>
  <c r="AI247" i="9"/>
  <c r="AH247" i="9"/>
  <c r="AG247" i="9"/>
  <c r="AF247" i="9"/>
  <c r="AE247" i="9"/>
  <c r="AD247" i="9"/>
  <c r="AC247" i="9"/>
  <c r="AB247" i="9"/>
  <c r="AA247" i="9"/>
  <c r="O247" i="10" s="1"/>
  <c r="AG253" i="10" s="1"/>
  <c r="Z247" i="9"/>
  <c r="M247" i="10" s="1"/>
  <c r="AE253" i="10" s="1"/>
  <c r="Y247" i="9"/>
  <c r="X247" i="9"/>
  <c r="W247" i="9"/>
  <c r="V247" i="9"/>
  <c r="U247" i="9"/>
  <c r="T247" i="9"/>
  <c r="S247" i="9"/>
  <c r="R247" i="9"/>
  <c r="Q247" i="9"/>
  <c r="P247" i="9"/>
  <c r="O247" i="9"/>
  <c r="N247" i="9"/>
  <c r="M247" i="9"/>
  <c r="L247" i="9"/>
  <c r="K247" i="9"/>
  <c r="J247" i="9"/>
  <c r="I247" i="9"/>
  <c r="H247" i="9"/>
  <c r="G247" i="9"/>
  <c r="F247" i="9"/>
  <c r="E247" i="9"/>
  <c r="BH246" i="9"/>
  <c r="BG246" i="9"/>
  <c r="Z246" i="10" s="1"/>
  <c r="BF246" i="9"/>
  <c r="Y246" i="10" s="1"/>
  <c r="BE246" i="9"/>
  <c r="BD246" i="9"/>
  <c r="BC246" i="9"/>
  <c r="BB246" i="9"/>
  <c r="BA246" i="9"/>
  <c r="W246" i="10" s="1"/>
  <c r="AZ246" i="9"/>
  <c r="AY246" i="9"/>
  <c r="V246" i="10" s="1"/>
  <c r="AX246" i="9"/>
  <c r="AW246" i="9"/>
  <c r="AV246" i="9"/>
  <c r="AU246" i="9"/>
  <c r="AT246" i="9"/>
  <c r="AS246" i="9"/>
  <c r="AR246" i="9"/>
  <c r="AQ246" i="9"/>
  <c r="AP246" i="9"/>
  <c r="AO246" i="9"/>
  <c r="AN246" i="9"/>
  <c r="AM246" i="9"/>
  <c r="AL246" i="9"/>
  <c r="AK246" i="9"/>
  <c r="AJ246" i="9"/>
  <c r="AI246" i="9"/>
  <c r="AH246" i="9"/>
  <c r="AG246" i="9"/>
  <c r="AF246" i="9"/>
  <c r="AE246" i="9"/>
  <c r="AD246" i="9"/>
  <c r="AC246" i="9"/>
  <c r="AB246" i="9"/>
  <c r="AA246" i="9"/>
  <c r="O246" i="10" s="1"/>
  <c r="AG252" i="10" s="1"/>
  <c r="Z246" i="9"/>
  <c r="M246" i="10" s="1"/>
  <c r="AE252" i="10" s="1"/>
  <c r="Y246" i="9"/>
  <c r="X246" i="9"/>
  <c r="W246" i="9"/>
  <c r="V246" i="9"/>
  <c r="U246" i="9"/>
  <c r="T246" i="9"/>
  <c r="S246" i="9"/>
  <c r="R246" i="9"/>
  <c r="Q246" i="9"/>
  <c r="P246" i="9"/>
  <c r="O246" i="9"/>
  <c r="N246" i="9"/>
  <c r="M246" i="9"/>
  <c r="L246" i="9"/>
  <c r="K246" i="9"/>
  <c r="J246" i="9"/>
  <c r="I246" i="9"/>
  <c r="H246" i="9"/>
  <c r="G246" i="9"/>
  <c r="F246" i="9"/>
  <c r="E246" i="9"/>
  <c r="BH245" i="9"/>
  <c r="BG245" i="9"/>
  <c r="Z245" i="10" s="1"/>
  <c r="BF245" i="9"/>
  <c r="Y245" i="10" s="1"/>
  <c r="BE245" i="9"/>
  <c r="BD245" i="9"/>
  <c r="BC245" i="9"/>
  <c r="BB245" i="9"/>
  <c r="BA245" i="9"/>
  <c r="W245" i="10" s="1"/>
  <c r="AZ245" i="9"/>
  <c r="AY245" i="9"/>
  <c r="V245" i="10" s="1"/>
  <c r="AX245" i="9"/>
  <c r="AW245" i="9"/>
  <c r="AV245" i="9"/>
  <c r="AU245" i="9"/>
  <c r="AT245" i="9"/>
  <c r="AS245" i="9"/>
  <c r="AR245" i="9"/>
  <c r="AQ245" i="9"/>
  <c r="AP245" i="9"/>
  <c r="AO245" i="9"/>
  <c r="AN245" i="9"/>
  <c r="AM245" i="9"/>
  <c r="AL245" i="9"/>
  <c r="AK245" i="9"/>
  <c r="AJ245" i="9"/>
  <c r="AI245" i="9"/>
  <c r="AH245" i="9"/>
  <c r="AG245" i="9"/>
  <c r="AF245" i="9"/>
  <c r="AE245" i="9"/>
  <c r="AD245" i="9"/>
  <c r="AC245" i="9"/>
  <c r="AB245" i="9"/>
  <c r="AA245" i="9"/>
  <c r="O245" i="10" s="1"/>
  <c r="AG251" i="10" s="1"/>
  <c r="Z245" i="9"/>
  <c r="M245" i="10" s="1"/>
  <c r="AE251" i="10" s="1"/>
  <c r="Y245" i="9"/>
  <c r="X245" i="9"/>
  <c r="W245" i="9"/>
  <c r="V245" i="9"/>
  <c r="U245" i="9"/>
  <c r="T245" i="9"/>
  <c r="S245" i="9"/>
  <c r="R245" i="9"/>
  <c r="Q245" i="9"/>
  <c r="P245" i="9"/>
  <c r="O245" i="9"/>
  <c r="N245" i="9"/>
  <c r="M245" i="9"/>
  <c r="L245" i="9"/>
  <c r="K245" i="9"/>
  <c r="J245" i="9"/>
  <c r="I245" i="9"/>
  <c r="H245" i="9"/>
  <c r="G245" i="9"/>
  <c r="F245" i="9"/>
  <c r="E245" i="9"/>
  <c r="BH244" i="9"/>
  <c r="BG244" i="9"/>
  <c r="Z244" i="10" s="1"/>
  <c r="BF244" i="9"/>
  <c r="Y244" i="10" s="1"/>
  <c r="BE244" i="9"/>
  <c r="BD244" i="9"/>
  <c r="BC244" i="9"/>
  <c r="BB244" i="9"/>
  <c r="BA244" i="9"/>
  <c r="W244" i="10" s="1"/>
  <c r="AZ244" i="9"/>
  <c r="AY244" i="9"/>
  <c r="V244" i="10" s="1"/>
  <c r="AX244" i="9"/>
  <c r="AW244" i="9"/>
  <c r="AV244" i="9"/>
  <c r="AU244" i="9"/>
  <c r="AT244" i="9"/>
  <c r="AS244" i="9"/>
  <c r="AR244" i="9"/>
  <c r="AQ244" i="9"/>
  <c r="AP244" i="9"/>
  <c r="AO244" i="9"/>
  <c r="AN244" i="9"/>
  <c r="AM244" i="9"/>
  <c r="AL244" i="9"/>
  <c r="AK244" i="9"/>
  <c r="AJ244" i="9"/>
  <c r="AI244" i="9"/>
  <c r="AH244" i="9"/>
  <c r="AG244" i="9"/>
  <c r="AF244" i="9"/>
  <c r="AE244" i="9"/>
  <c r="AD244" i="9"/>
  <c r="AC244" i="9"/>
  <c r="AB244" i="9"/>
  <c r="AA244" i="9"/>
  <c r="O244" i="10" s="1"/>
  <c r="AG250" i="10" s="1"/>
  <c r="Z244" i="9"/>
  <c r="M244" i="10" s="1"/>
  <c r="AE250" i="10" s="1"/>
  <c r="Y244" i="9"/>
  <c r="X244" i="9"/>
  <c r="W244" i="9"/>
  <c r="V244" i="9"/>
  <c r="U244" i="9"/>
  <c r="T244" i="9"/>
  <c r="S244" i="9"/>
  <c r="R244" i="9"/>
  <c r="Q244" i="9"/>
  <c r="P244" i="9"/>
  <c r="O244" i="9"/>
  <c r="N244" i="9"/>
  <c r="M244" i="9"/>
  <c r="L244" i="9"/>
  <c r="K244" i="9"/>
  <c r="J244" i="9"/>
  <c r="I244" i="9"/>
  <c r="H244" i="9"/>
  <c r="G244" i="9"/>
  <c r="F244" i="9"/>
  <c r="E244" i="9"/>
  <c r="BH243" i="9"/>
  <c r="BG243" i="9"/>
  <c r="Z243" i="10" s="1"/>
  <c r="BF243" i="9"/>
  <c r="Y243" i="10" s="1"/>
  <c r="BE243" i="9"/>
  <c r="BD243" i="9"/>
  <c r="BC243" i="9"/>
  <c r="BB243" i="9"/>
  <c r="BA243" i="9"/>
  <c r="W243" i="10" s="1"/>
  <c r="AZ243" i="9"/>
  <c r="AY243" i="9"/>
  <c r="V243" i="10" s="1"/>
  <c r="AX243" i="9"/>
  <c r="AW243" i="9"/>
  <c r="AV243" i="9"/>
  <c r="AU243" i="9"/>
  <c r="AT243" i="9"/>
  <c r="AS243" i="9"/>
  <c r="AR243" i="9"/>
  <c r="AQ243" i="9"/>
  <c r="AP243" i="9"/>
  <c r="AO243" i="9"/>
  <c r="AN243" i="9"/>
  <c r="AM243" i="9"/>
  <c r="AL243" i="9"/>
  <c r="AK243" i="9"/>
  <c r="AJ243" i="9"/>
  <c r="AI243" i="9"/>
  <c r="AH243" i="9"/>
  <c r="AG243" i="9"/>
  <c r="AF243" i="9"/>
  <c r="AE243" i="9"/>
  <c r="AD243" i="9"/>
  <c r="AC243" i="9"/>
  <c r="AB243" i="9"/>
  <c r="AA243" i="9"/>
  <c r="O243" i="10" s="1"/>
  <c r="AG249" i="10" s="1"/>
  <c r="Z243" i="9"/>
  <c r="M243" i="10" s="1"/>
  <c r="AE249" i="10" s="1"/>
  <c r="Y243" i="9"/>
  <c r="X243" i="9"/>
  <c r="W243" i="9"/>
  <c r="V243" i="9"/>
  <c r="U243" i="9"/>
  <c r="T243" i="9"/>
  <c r="S243" i="9"/>
  <c r="R243" i="9"/>
  <c r="Q243" i="9"/>
  <c r="P243" i="9"/>
  <c r="O243" i="9"/>
  <c r="N243" i="9"/>
  <c r="M243" i="9"/>
  <c r="L243" i="9"/>
  <c r="K243" i="9"/>
  <c r="J243" i="9"/>
  <c r="I243" i="9"/>
  <c r="H243" i="9"/>
  <c r="G243" i="9"/>
  <c r="F243" i="9"/>
  <c r="E243" i="9"/>
  <c r="BH242" i="9"/>
  <c r="BG242" i="9"/>
  <c r="Z242" i="10" s="1"/>
  <c r="BF242" i="9"/>
  <c r="Y242" i="10" s="1"/>
  <c r="BE242" i="9"/>
  <c r="BD242" i="9"/>
  <c r="BC242" i="9"/>
  <c r="BB242" i="9"/>
  <c r="BA242" i="9"/>
  <c r="W242" i="10" s="1"/>
  <c r="AZ242" i="9"/>
  <c r="AY242" i="9"/>
  <c r="V242" i="10" s="1"/>
  <c r="AX242" i="9"/>
  <c r="AW242" i="9"/>
  <c r="AV242" i="9"/>
  <c r="AU242" i="9"/>
  <c r="AT242" i="9"/>
  <c r="AS242" i="9"/>
  <c r="AR242" i="9"/>
  <c r="AQ242" i="9"/>
  <c r="AP242" i="9"/>
  <c r="AO242" i="9"/>
  <c r="AN242" i="9"/>
  <c r="AM242" i="9"/>
  <c r="AL242" i="9"/>
  <c r="AK242" i="9"/>
  <c r="AJ242" i="9"/>
  <c r="AI242" i="9"/>
  <c r="AH242" i="9"/>
  <c r="AG242" i="9"/>
  <c r="AF242" i="9"/>
  <c r="AE242" i="9"/>
  <c r="AD242" i="9"/>
  <c r="AC242" i="9"/>
  <c r="AB242" i="9"/>
  <c r="AA242" i="9"/>
  <c r="O242" i="10" s="1"/>
  <c r="AG248" i="10" s="1"/>
  <c r="Z242" i="9"/>
  <c r="M242" i="10" s="1"/>
  <c r="AE248" i="10" s="1"/>
  <c r="Y242" i="9"/>
  <c r="X242" i="9"/>
  <c r="W242" i="9"/>
  <c r="V242" i="9"/>
  <c r="U242" i="9"/>
  <c r="T242" i="9"/>
  <c r="S242" i="9"/>
  <c r="R242" i="9"/>
  <c r="Q242" i="9"/>
  <c r="P242" i="9"/>
  <c r="O242" i="9"/>
  <c r="N242" i="9"/>
  <c r="M242" i="9"/>
  <c r="L242" i="9"/>
  <c r="K242" i="9"/>
  <c r="J242" i="9"/>
  <c r="I242" i="9"/>
  <c r="H242" i="9"/>
  <c r="G242" i="9"/>
  <c r="F242" i="9"/>
  <c r="E242" i="9"/>
  <c r="BH241" i="9"/>
  <c r="BG241" i="9"/>
  <c r="Z241" i="10" s="1"/>
  <c r="BF241" i="9"/>
  <c r="Y241" i="10" s="1"/>
  <c r="BE241" i="9"/>
  <c r="BD241" i="9"/>
  <c r="BC241" i="9"/>
  <c r="BB241" i="9"/>
  <c r="BA241" i="9"/>
  <c r="W241" i="10" s="1"/>
  <c r="AZ241" i="9"/>
  <c r="AY241" i="9"/>
  <c r="V241" i="10" s="1"/>
  <c r="AX241" i="9"/>
  <c r="AW241" i="9"/>
  <c r="AV241" i="9"/>
  <c r="AU241" i="9"/>
  <c r="AT241" i="9"/>
  <c r="AS241" i="9"/>
  <c r="AR241" i="9"/>
  <c r="AQ241" i="9"/>
  <c r="AP241" i="9"/>
  <c r="AO241" i="9"/>
  <c r="AN241" i="9"/>
  <c r="AM241" i="9"/>
  <c r="AL241" i="9"/>
  <c r="AK241" i="9"/>
  <c r="AJ241" i="9"/>
  <c r="AI241" i="9"/>
  <c r="AH241" i="9"/>
  <c r="AG241" i="9"/>
  <c r="AF241" i="9"/>
  <c r="AE241" i="9"/>
  <c r="AD241" i="9"/>
  <c r="AC241" i="9"/>
  <c r="AB241" i="9"/>
  <c r="AA241" i="9"/>
  <c r="O241" i="10" s="1"/>
  <c r="AG247" i="10" s="1"/>
  <c r="Z241" i="9"/>
  <c r="M241" i="10" s="1"/>
  <c r="AE247" i="10" s="1"/>
  <c r="Y241" i="9"/>
  <c r="X241" i="9"/>
  <c r="W241" i="9"/>
  <c r="V241" i="9"/>
  <c r="U241" i="9"/>
  <c r="T241" i="9"/>
  <c r="S241" i="9"/>
  <c r="R241" i="9"/>
  <c r="Q241" i="9"/>
  <c r="P241" i="9"/>
  <c r="O241" i="9"/>
  <c r="N241" i="9"/>
  <c r="M241" i="9"/>
  <c r="L241" i="9"/>
  <c r="K241" i="9"/>
  <c r="J241" i="9"/>
  <c r="I241" i="9"/>
  <c r="H241" i="9"/>
  <c r="G241" i="9"/>
  <c r="F241" i="9"/>
  <c r="E241" i="9"/>
  <c r="BH240" i="9"/>
  <c r="BG240" i="9"/>
  <c r="Z240" i="10" s="1"/>
  <c r="BF240" i="9"/>
  <c r="Y240" i="10" s="1"/>
  <c r="BE240" i="9"/>
  <c r="BD240" i="9"/>
  <c r="BC240" i="9"/>
  <c r="BB240" i="9"/>
  <c r="BA240" i="9"/>
  <c r="W240" i="10" s="1"/>
  <c r="AZ240" i="9"/>
  <c r="AY240" i="9"/>
  <c r="V240" i="10" s="1"/>
  <c r="AX240" i="9"/>
  <c r="AW240" i="9"/>
  <c r="AV240" i="9"/>
  <c r="AU240" i="9"/>
  <c r="AT240" i="9"/>
  <c r="AS240" i="9"/>
  <c r="AR240" i="9"/>
  <c r="AQ240" i="9"/>
  <c r="AP240" i="9"/>
  <c r="AO240" i="9"/>
  <c r="AN240" i="9"/>
  <c r="AM240" i="9"/>
  <c r="AL240" i="9"/>
  <c r="AK240" i="9"/>
  <c r="AJ240" i="9"/>
  <c r="AI240" i="9"/>
  <c r="AH240" i="9"/>
  <c r="AG240" i="9"/>
  <c r="AF240" i="9"/>
  <c r="AE240" i="9"/>
  <c r="AD240" i="9"/>
  <c r="AC240" i="9"/>
  <c r="AB240" i="9"/>
  <c r="AA240" i="9"/>
  <c r="O240" i="10" s="1"/>
  <c r="AG246" i="10" s="1"/>
  <c r="Z240" i="9"/>
  <c r="M240" i="10" s="1"/>
  <c r="AE246" i="10" s="1"/>
  <c r="Y240" i="9"/>
  <c r="X240" i="9"/>
  <c r="W240" i="9"/>
  <c r="V240" i="9"/>
  <c r="U240" i="9"/>
  <c r="T240" i="9"/>
  <c r="S240" i="9"/>
  <c r="R240" i="9"/>
  <c r="Q240" i="9"/>
  <c r="P240" i="9"/>
  <c r="O240" i="9"/>
  <c r="N240" i="9"/>
  <c r="M240" i="9"/>
  <c r="L240" i="9"/>
  <c r="K240" i="9"/>
  <c r="J240" i="9"/>
  <c r="I240" i="9"/>
  <c r="H240" i="9"/>
  <c r="G240" i="9"/>
  <c r="F240" i="9"/>
  <c r="E240" i="9"/>
  <c r="BH239" i="9"/>
  <c r="BG239" i="9"/>
  <c r="Z239" i="10" s="1"/>
  <c r="BF239" i="9"/>
  <c r="Y239" i="10" s="1"/>
  <c r="BE239" i="9"/>
  <c r="BD239" i="9"/>
  <c r="BC239" i="9"/>
  <c r="BB239" i="9"/>
  <c r="BA239" i="9"/>
  <c r="W239" i="10" s="1"/>
  <c r="AZ239" i="9"/>
  <c r="AY239" i="9"/>
  <c r="V239" i="10" s="1"/>
  <c r="AX239" i="9"/>
  <c r="AW239" i="9"/>
  <c r="AV239" i="9"/>
  <c r="AU239" i="9"/>
  <c r="AT239" i="9"/>
  <c r="AS239" i="9"/>
  <c r="AR239" i="9"/>
  <c r="AQ239" i="9"/>
  <c r="AP239" i="9"/>
  <c r="AO239" i="9"/>
  <c r="AN239" i="9"/>
  <c r="AM239" i="9"/>
  <c r="AL239" i="9"/>
  <c r="AK239" i="9"/>
  <c r="AJ239" i="9"/>
  <c r="AI239" i="9"/>
  <c r="AH239" i="9"/>
  <c r="AG239" i="9"/>
  <c r="AF239" i="9"/>
  <c r="AE239" i="9"/>
  <c r="AD239" i="9"/>
  <c r="AC239" i="9"/>
  <c r="AB239" i="9"/>
  <c r="AA239" i="9"/>
  <c r="O239" i="10" s="1"/>
  <c r="AG245" i="10" s="1"/>
  <c r="Z239" i="9"/>
  <c r="M239" i="10" s="1"/>
  <c r="AE245" i="10" s="1"/>
  <c r="Y239" i="9"/>
  <c r="X239" i="9"/>
  <c r="W239" i="9"/>
  <c r="V239" i="9"/>
  <c r="U239" i="9"/>
  <c r="T239" i="9"/>
  <c r="S239" i="9"/>
  <c r="R239" i="9"/>
  <c r="Q239" i="9"/>
  <c r="P239" i="9"/>
  <c r="O239" i="9"/>
  <c r="N239" i="9"/>
  <c r="M239" i="9"/>
  <c r="L239" i="9"/>
  <c r="K239" i="9"/>
  <c r="J239" i="9"/>
  <c r="I239" i="9"/>
  <c r="H239" i="9"/>
  <c r="G239" i="9"/>
  <c r="F239" i="9"/>
  <c r="E239" i="9"/>
  <c r="BH238" i="9"/>
  <c r="BG238" i="9"/>
  <c r="Z238" i="10" s="1"/>
  <c r="BF238" i="9"/>
  <c r="Y238" i="10" s="1"/>
  <c r="BE238" i="9"/>
  <c r="BD238" i="9"/>
  <c r="BC238" i="9"/>
  <c r="BB238" i="9"/>
  <c r="BA238" i="9"/>
  <c r="W238" i="10" s="1"/>
  <c r="AZ238" i="9"/>
  <c r="AY238" i="9"/>
  <c r="V238" i="10" s="1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AA238" i="9"/>
  <c r="O238" i="10" s="1"/>
  <c r="AG244" i="10" s="1"/>
  <c r="Z238" i="9"/>
  <c r="M238" i="10" s="1"/>
  <c r="AE244" i="10" s="1"/>
  <c r="Y238" i="9"/>
  <c r="X238" i="9"/>
  <c r="W238" i="9"/>
  <c r="V238" i="9"/>
  <c r="U238" i="9"/>
  <c r="T238" i="9"/>
  <c r="S238" i="9"/>
  <c r="R238" i="9"/>
  <c r="Q238" i="9"/>
  <c r="P238" i="9"/>
  <c r="O238" i="9"/>
  <c r="N238" i="9"/>
  <c r="M238" i="9"/>
  <c r="L238" i="9"/>
  <c r="K238" i="9"/>
  <c r="J238" i="9"/>
  <c r="I238" i="9"/>
  <c r="H238" i="9"/>
  <c r="G238" i="9"/>
  <c r="F238" i="9"/>
  <c r="E238" i="9"/>
  <c r="BH237" i="9"/>
  <c r="BG237" i="9"/>
  <c r="Z237" i="10" s="1"/>
  <c r="BF237" i="9"/>
  <c r="Y237" i="10" s="1"/>
  <c r="BE237" i="9"/>
  <c r="BD237" i="9"/>
  <c r="BC237" i="9"/>
  <c r="BB237" i="9"/>
  <c r="BA237" i="9"/>
  <c r="W237" i="10" s="1"/>
  <c r="AZ237" i="9"/>
  <c r="AY237" i="9"/>
  <c r="V237" i="10" s="1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AE237" i="9"/>
  <c r="AD237" i="9"/>
  <c r="AC237" i="9"/>
  <c r="AB237" i="9"/>
  <c r="AA237" i="9"/>
  <c r="O237" i="10" s="1"/>
  <c r="AG243" i="10" s="1"/>
  <c r="Z237" i="9"/>
  <c r="M237" i="10" s="1"/>
  <c r="AE243" i="10" s="1"/>
  <c r="Y237" i="9"/>
  <c r="X237" i="9"/>
  <c r="W237" i="9"/>
  <c r="V237" i="9"/>
  <c r="U237" i="9"/>
  <c r="T237" i="9"/>
  <c r="S237" i="9"/>
  <c r="R237" i="9"/>
  <c r="Q237" i="9"/>
  <c r="P237" i="9"/>
  <c r="O237" i="9"/>
  <c r="N237" i="9"/>
  <c r="M237" i="9"/>
  <c r="L237" i="9"/>
  <c r="K237" i="9"/>
  <c r="J237" i="9"/>
  <c r="I237" i="9"/>
  <c r="H237" i="9"/>
  <c r="G237" i="9"/>
  <c r="F237" i="9"/>
  <c r="E237" i="9"/>
  <c r="BH236" i="9"/>
  <c r="BG236" i="9"/>
  <c r="Z236" i="10" s="1"/>
  <c r="BF236" i="9"/>
  <c r="Y236" i="10" s="1"/>
  <c r="BE236" i="9"/>
  <c r="BD236" i="9"/>
  <c r="BC236" i="9"/>
  <c r="BB236" i="9"/>
  <c r="BA236" i="9"/>
  <c r="W236" i="10" s="1"/>
  <c r="AZ236" i="9"/>
  <c r="AY236" i="9"/>
  <c r="V236" i="10" s="1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O236" i="10" s="1"/>
  <c r="AG242" i="10" s="1"/>
  <c r="Z236" i="9"/>
  <c r="M236" i="10" s="1"/>
  <c r="AE242" i="10" s="1"/>
  <c r="Y236" i="9"/>
  <c r="X236" i="9"/>
  <c r="W236" i="9"/>
  <c r="V236" i="9"/>
  <c r="U236" i="9"/>
  <c r="T236" i="9"/>
  <c r="S236" i="9"/>
  <c r="R236" i="9"/>
  <c r="Q236" i="9"/>
  <c r="P236" i="9"/>
  <c r="O236" i="9"/>
  <c r="N236" i="9"/>
  <c r="M236" i="9"/>
  <c r="L236" i="9"/>
  <c r="K236" i="9"/>
  <c r="J236" i="9"/>
  <c r="I236" i="9"/>
  <c r="H236" i="9"/>
  <c r="G236" i="9"/>
  <c r="F236" i="9"/>
  <c r="E236" i="9"/>
  <c r="BH235" i="9"/>
  <c r="BG235" i="9"/>
  <c r="Z235" i="10" s="1"/>
  <c r="BF235" i="9"/>
  <c r="Y235" i="10" s="1"/>
  <c r="BE235" i="9"/>
  <c r="BD235" i="9"/>
  <c r="BC235" i="9"/>
  <c r="BB235" i="9"/>
  <c r="BA235" i="9"/>
  <c r="W235" i="10" s="1"/>
  <c r="AZ235" i="9"/>
  <c r="AY235" i="9"/>
  <c r="V235" i="10" s="1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AA235" i="9"/>
  <c r="O235" i="10" s="1"/>
  <c r="AG241" i="10" s="1"/>
  <c r="Z235" i="9"/>
  <c r="M235" i="10" s="1"/>
  <c r="AE241" i="10" s="1"/>
  <c r="Y235" i="9"/>
  <c r="X235" i="9"/>
  <c r="W235" i="9"/>
  <c r="V235" i="9"/>
  <c r="U235" i="9"/>
  <c r="T235" i="9"/>
  <c r="S235" i="9"/>
  <c r="R235" i="9"/>
  <c r="Q235" i="9"/>
  <c r="P235" i="9"/>
  <c r="O235" i="9"/>
  <c r="N235" i="9"/>
  <c r="M235" i="9"/>
  <c r="L235" i="9"/>
  <c r="K235" i="9"/>
  <c r="J235" i="9"/>
  <c r="I235" i="9"/>
  <c r="H235" i="9"/>
  <c r="G235" i="9"/>
  <c r="F235" i="9"/>
  <c r="E235" i="9"/>
  <c r="BH234" i="9"/>
  <c r="BG234" i="9"/>
  <c r="Z234" i="10" s="1"/>
  <c r="BF234" i="9"/>
  <c r="Y234" i="10" s="1"/>
  <c r="BE234" i="9"/>
  <c r="BD234" i="9"/>
  <c r="BC234" i="9"/>
  <c r="BB234" i="9"/>
  <c r="BA234" i="9"/>
  <c r="W234" i="10" s="1"/>
  <c r="AZ234" i="9"/>
  <c r="AY234" i="9"/>
  <c r="V234" i="10" s="1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AE234" i="9"/>
  <c r="AD234" i="9"/>
  <c r="AC234" i="9"/>
  <c r="AB234" i="9"/>
  <c r="AA234" i="9"/>
  <c r="O234" i="10" s="1"/>
  <c r="AG240" i="10" s="1"/>
  <c r="Z234" i="9"/>
  <c r="M234" i="10" s="1"/>
  <c r="AE240" i="10" s="1"/>
  <c r="Y234" i="9"/>
  <c r="X234" i="9"/>
  <c r="W234" i="9"/>
  <c r="V234" i="9"/>
  <c r="U234" i="9"/>
  <c r="T234" i="9"/>
  <c r="S234" i="9"/>
  <c r="R234" i="9"/>
  <c r="Q234" i="9"/>
  <c r="P234" i="9"/>
  <c r="O234" i="9"/>
  <c r="N234" i="9"/>
  <c r="M234" i="9"/>
  <c r="L234" i="9"/>
  <c r="K234" i="9"/>
  <c r="J234" i="9"/>
  <c r="I234" i="9"/>
  <c r="H234" i="9"/>
  <c r="G234" i="9"/>
  <c r="F234" i="9"/>
  <c r="E234" i="9"/>
  <c r="BH233" i="9"/>
  <c r="BG233" i="9"/>
  <c r="Z233" i="10" s="1"/>
  <c r="BF233" i="9"/>
  <c r="Y233" i="10" s="1"/>
  <c r="BE233" i="9"/>
  <c r="BD233" i="9"/>
  <c r="BC233" i="9"/>
  <c r="BB233" i="9"/>
  <c r="BA233" i="9"/>
  <c r="W233" i="10" s="1"/>
  <c r="AZ233" i="9"/>
  <c r="AY233" i="9"/>
  <c r="V233" i="10" s="1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O233" i="10" s="1"/>
  <c r="AG239" i="10" s="1"/>
  <c r="Z233" i="9"/>
  <c r="M233" i="10" s="1"/>
  <c r="AE239" i="10" s="1"/>
  <c r="Y233" i="9"/>
  <c r="X233" i="9"/>
  <c r="W233" i="9"/>
  <c r="V233" i="9"/>
  <c r="U233" i="9"/>
  <c r="T233" i="9"/>
  <c r="S233" i="9"/>
  <c r="R233" i="9"/>
  <c r="Q233" i="9"/>
  <c r="P233" i="9"/>
  <c r="O233" i="9"/>
  <c r="N233" i="9"/>
  <c r="M233" i="9"/>
  <c r="L233" i="9"/>
  <c r="K233" i="9"/>
  <c r="J233" i="9"/>
  <c r="I233" i="9"/>
  <c r="H233" i="9"/>
  <c r="G233" i="9"/>
  <c r="F233" i="9"/>
  <c r="E233" i="9"/>
  <c r="BH232" i="9"/>
  <c r="BG232" i="9"/>
  <c r="Z232" i="10" s="1"/>
  <c r="BF232" i="9"/>
  <c r="Y232" i="10" s="1"/>
  <c r="BE232" i="9"/>
  <c r="BD232" i="9"/>
  <c r="BC232" i="9"/>
  <c r="BB232" i="9"/>
  <c r="BA232" i="9"/>
  <c r="W232" i="10" s="1"/>
  <c r="AZ232" i="9"/>
  <c r="AY232" i="9"/>
  <c r="V232" i="10" s="1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AA232" i="9"/>
  <c r="O232" i="10" s="1"/>
  <c r="AG238" i="10" s="1"/>
  <c r="Z232" i="9"/>
  <c r="M232" i="10" s="1"/>
  <c r="AE238" i="10" s="1"/>
  <c r="Y232" i="9"/>
  <c r="X232" i="9"/>
  <c r="W232" i="9"/>
  <c r="V232" i="9"/>
  <c r="U232" i="9"/>
  <c r="T232" i="9"/>
  <c r="S232" i="9"/>
  <c r="R232" i="9"/>
  <c r="Q232" i="9"/>
  <c r="P232" i="9"/>
  <c r="O232" i="9"/>
  <c r="N232" i="9"/>
  <c r="M232" i="9"/>
  <c r="L232" i="9"/>
  <c r="K232" i="9"/>
  <c r="J232" i="9"/>
  <c r="I232" i="9"/>
  <c r="H232" i="9"/>
  <c r="G232" i="9"/>
  <c r="F232" i="9"/>
  <c r="E232" i="9"/>
  <c r="BH231" i="9"/>
  <c r="BG231" i="9"/>
  <c r="Z231" i="10" s="1"/>
  <c r="BF231" i="9"/>
  <c r="Y231" i="10" s="1"/>
  <c r="BE231" i="9"/>
  <c r="BD231" i="9"/>
  <c r="BC231" i="9"/>
  <c r="BB231" i="9"/>
  <c r="BA231" i="9"/>
  <c r="W231" i="10" s="1"/>
  <c r="AZ231" i="9"/>
  <c r="AY231" i="9"/>
  <c r="V231" i="10" s="1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AE231" i="9"/>
  <c r="AD231" i="9"/>
  <c r="AC231" i="9"/>
  <c r="AB231" i="9"/>
  <c r="AA231" i="9"/>
  <c r="O231" i="10" s="1"/>
  <c r="AG237" i="10" s="1"/>
  <c r="Z231" i="9"/>
  <c r="M231" i="10" s="1"/>
  <c r="AE237" i="10" s="1"/>
  <c r="Y231" i="9"/>
  <c r="X231" i="9"/>
  <c r="W231" i="9"/>
  <c r="V231" i="9"/>
  <c r="U231" i="9"/>
  <c r="T231" i="9"/>
  <c r="S231" i="9"/>
  <c r="R231" i="9"/>
  <c r="Q231" i="9"/>
  <c r="P231" i="9"/>
  <c r="O231" i="9"/>
  <c r="N231" i="9"/>
  <c r="M231" i="9"/>
  <c r="L231" i="9"/>
  <c r="K231" i="9"/>
  <c r="J231" i="9"/>
  <c r="I231" i="9"/>
  <c r="H231" i="9"/>
  <c r="G231" i="9"/>
  <c r="F231" i="9"/>
  <c r="E231" i="9"/>
  <c r="BH230" i="9"/>
  <c r="BG230" i="9"/>
  <c r="Z230" i="10" s="1"/>
  <c r="BF230" i="9"/>
  <c r="Y230" i="10" s="1"/>
  <c r="BE230" i="9"/>
  <c r="BD230" i="9"/>
  <c r="BC230" i="9"/>
  <c r="BB230" i="9"/>
  <c r="BA230" i="9"/>
  <c r="W230" i="10" s="1"/>
  <c r="AZ230" i="9"/>
  <c r="AY230" i="9"/>
  <c r="V230" i="10" s="1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O230" i="10" s="1"/>
  <c r="AG236" i="10" s="1"/>
  <c r="Z230" i="9"/>
  <c r="M230" i="10" s="1"/>
  <c r="AE236" i="10" s="1"/>
  <c r="Y230" i="9"/>
  <c r="X230" i="9"/>
  <c r="W230" i="9"/>
  <c r="V230" i="9"/>
  <c r="U230" i="9"/>
  <c r="T230" i="9"/>
  <c r="S230" i="9"/>
  <c r="R230" i="9"/>
  <c r="Q230" i="9"/>
  <c r="P230" i="9"/>
  <c r="O230" i="9"/>
  <c r="N230" i="9"/>
  <c r="M230" i="9"/>
  <c r="L230" i="9"/>
  <c r="K230" i="9"/>
  <c r="J230" i="9"/>
  <c r="I230" i="9"/>
  <c r="H230" i="9"/>
  <c r="G230" i="9"/>
  <c r="F230" i="9"/>
  <c r="E230" i="9"/>
  <c r="BH229" i="9"/>
  <c r="BG229" i="9"/>
  <c r="Z229" i="10" s="1"/>
  <c r="BF229" i="9"/>
  <c r="Y229" i="10" s="1"/>
  <c r="BE229" i="9"/>
  <c r="BD229" i="9"/>
  <c r="BC229" i="9"/>
  <c r="BB229" i="9"/>
  <c r="BA229" i="9"/>
  <c r="W229" i="10" s="1"/>
  <c r="AZ229" i="9"/>
  <c r="AY229" i="9"/>
  <c r="V229" i="10" s="1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O229" i="10" s="1"/>
  <c r="AG235" i="10" s="1"/>
  <c r="Z229" i="9"/>
  <c r="M229" i="10" s="1"/>
  <c r="AE235" i="10" s="1"/>
  <c r="Y229" i="9"/>
  <c r="X229" i="9"/>
  <c r="W229" i="9"/>
  <c r="V229" i="9"/>
  <c r="U229" i="9"/>
  <c r="T229" i="9"/>
  <c r="S229" i="9"/>
  <c r="R229" i="9"/>
  <c r="Q229" i="9"/>
  <c r="P229" i="9"/>
  <c r="O229" i="9"/>
  <c r="N229" i="9"/>
  <c r="M229" i="9"/>
  <c r="L229" i="9"/>
  <c r="K229" i="9"/>
  <c r="J229" i="9"/>
  <c r="I229" i="9"/>
  <c r="H229" i="9"/>
  <c r="G229" i="9"/>
  <c r="F229" i="9"/>
  <c r="E229" i="9"/>
  <c r="BH228" i="9"/>
  <c r="BG228" i="9"/>
  <c r="Z228" i="10" s="1"/>
  <c r="BF228" i="9"/>
  <c r="Y228" i="10" s="1"/>
  <c r="BE228" i="9"/>
  <c r="BD228" i="9"/>
  <c r="BC228" i="9"/>
  <c r="BB228" i="9"/>
  <c r="BA228" i="9"/>
  <c r="W228" i="10" s="1"/>
  <c r="AZ228" i="9"/>
  <c r="AY228" i="9"/>
  <c r="V228" i="10" s="1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O228" i="10" s="1"/>
  <c r="AG234" i="10" s="1"/>
  <c r="Z228" i="9"/>
  <c r="M228" i="10" s="1"/>
  <c r="AE234" i="10" s="1"/>
  <c r="Y228" i="9"/>
  <c r="X228" i="9"/>
  <c r="W228" i="9"/>
  <c r="V228" i="9"/>
  <c r="U228" i="9"/>
  <c r="T228" i="9"/>
  <c r="S228" i="9"/>
  <c r="R228" i="9"/>
  <c r="Q228" i="9"/>
  <c r="P228" i="9"/>
  <c r="O228" i="9"/>
  <c r="N228" i="9"/>
  <c r="M228" i="9"/>
  <c r="L228" i="9"/>
  <c r="K228" i="9"/>
  <c r="J228" i="9"/>
  <c r="I228" i="9"/>
  <c r="H228" i="9"/>
  <c r="G228" i="9"/>
  <c r="F228" i="9"/>
  <c r="E228" i="9"/>
  <c r="BH227" i="9"/>
  <c r="BG227" i="9"/>
  <c r="Z227" i="10" s="1"/>
  <c r="BF227" i="9"/>
  <c r="Y227" i="10" s="1"/>
  <c r="BE227" i="9"/>
  <c r="BD227" i="9"/>
  <c r="BC227" i="9"/>
  <c r="BB227" i="9"/>
  <c r="BA227" i="9"/>
  <c r="W227" i="10" s="1"/>
  <c r="AZ227" i="9"/>
  <c r="AY227" i="9"/>
  <c r="V227" i="10" s="1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O227" i="10" s="1"/>
  <c r="AG233" i="10" s="1"/>
  <c r="Z227" i="9"/>
  <c r="M227" i="10" s="1"/>
  <c r="AE233" i="10" s="1"/>
  <c r="Y227" i="9"/>
  <c r="X227" i="9"/>
  <c r="W227" i="9"/>
  <c r="V227" i="9"/>
  <c r="U227" i="9"/>
  <c r="T227" i="9"/>
  <c r="S227" i="9"/>
  <c r="R227" i="9"/>
  <c r="Q227" i="9"/>
  <c r="P227" i="9"/>
  <c r="O227" i="9"/>
  <c r="N227" i="9"/>
  <c r="M227" i="9"/>
  <c r="L227" i="9"/>
  <c r="K227" i="9"/>
  <c r="J227" i="9"/>
  <c r="I227" i="9"/>
  <c r="H227" i="9"/>
  <c r="G227" i="9"/>
  <c r="F227" i="9"/>
  <c r="E227" i="9"/>
  <c r="BH226" i="9"/>
  <c r="BG226" i="9"/>
  <c r="Z226" i="10" s="1"/>
  <c r="BF226" i="9"/>
  <c r="Y226" i="10" s="1"/>
  <c r="BE226" i="9"/>
  <c r="BD226" i="9"/>
  <c r="BC226" i="9"/>
  <c r="BB226" i="9"/>
  <c r="BA226" i="9"/>
  <c r="W226" i="10" s="1"/>
  <c r="AZ226" i="9"/>
  <c r="AY226" i="9"/>
  <c r="V226" i="10" s="1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O226" i="10" s="1"/>
  <c r="AG232" i="10" s="1"/>
  <c r="Z226" i="9"/>
  <c r="M226" i="10" s="1"/>
  <c r="AE232" i="10" s="1"/>
  <c r="Y226" i="9"/>
  <c r="X226" i="9"/>
  <c r="W226" i="9"/>
  <c r="V226" i="9"/>
  <c r="U226" i="9"/>
  <c r="T226" i="9"/>
  <c r="S226" i="9"/>
  <c r="R226" i="9"/>
  <c r="Q226" i="9"/>
  <c r="P226" i="9"/>
  <c r="O226" i="9"/>
  <c r="N226" i="9"/>
  <c r="M226" i="9"/>
  <c r="L226" i="9"/>
  <c r="K226" i="9"/>
  <c r="J226" i="9"/>
  <c r="I226" i="9"/>
  <c r="H226" i="9"/>
  <c r="G226" i="9"/>
  <c r="F226" i="9"/>
  <c r="E226" i="9"/>
  <c r="BH225" i="9"/>
  <c r="BG225" i="9"/>
  <c r="Z225" i="10" s="1"/>
  <c r="BF225" i="9"/>
  <c r="Y225" i="10" s="1"/>
  <c r="BE225" i="9"/>
  <c r="BD225" i="9"/>
  <c r="BC225" i="9"/>
  <c r="BB225" i="9"/>
  <c r="BA225" i="9"/>
  <c r="W225" i="10" s="1"/>
  <c r="AZ225" i="9"/>
  <c r="AY225" i="9"/>
  <c r="V225" i="10" s="1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O225" i="10" s="1"/>
  <c r="AG231" i="10" s="1"/>
  <c r="Z225" i="9"/>
  <c r="M225" i="10" s="1"/>
  <c r="AE231" i="10" s="1"/>
  <c r="Y225" i="9"/>
  <c r="X225" i="9"/>
  <c r="W225" i="9"/>
  <c r="V225" i="9"/>
  <c r="U225" i="9"/>
  <c r="T225" i="9"/>
  <c r="S225" i="9"/>
  <c r="R225" i="9"/>
  <c r="Q225" i="9"/>
  <c r="P225" i="9"/>
  <c r="O225" i="9"/>
  <c r="N225" i="9"/>
  <c r="M225" i="9"/>
  <c r="L225" i="9"/>
  <c r="K225" i="9"/>
  <c r="J225" i="9"/>
  <c r="I225" i="9"/>
  <c r="H225" i="9"/>
  <c r="G225" i="9"/>
  <c r="F225" i="9"/>
  <c r="E225" i="9"/>
  <c r="BH224" i="9"/>
  <c r="BG224" i="9"/>
  <c r="Z224" i="10" s="1"/>
  <c r="BF224" i="9"/>
  <c r="Y224" i="10" s="1"/>
  <c r="BE224" i="9"/>
  <c r="BD224" i="9"/>
  <c r="BC224" i="9"/>
  <c r="BB224" i="9"/>
  <c r="BA224" i="9"/>
  <c r="W224" i="10" s="1"/>
  <c r="AZ224" i="9"/>
  <c r="AY224" i="9"/>
  <c r="V224" i="10" s="1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O224" i="10" s="1"/>
  <c r="AG230" i="10" s="1"/>
  <c r="Z224" i="9"/>
  <c r="M224" i="10" s="1"/>
  <c r="AE230" i="10" s="1"/>
  <c r="Y224" i="9"/>
  <c r="X224" i="9"/>
  <c r="W224" i="9"/>
  <c r="V224" i="9"/>
  <c r="U224" i="9"/>
  <c r="T224" i="9"/>
  <c r="S224" i="9"/>
  <c r="R224" i="9"/>
  <c r="Q224" i="9"/>
  <c r="P224" i="9"/>
  <c r="O224" i="9"/>
  <c r="N224" i="9"/>
  <c r="M224" i="9"/>
  <c r="L224" i="9"/>
  <c r="K224" i="9"/>
  <c r="J224" i="9"/>
  <c r="I224" i="9"/>
  <c r="H224" i="9"/>
  <c r="G224" i="9"/>
  <c r="F224" i="9"/>
  <c r="E224" i="9"/>
  <c r="BH223" i="9"/>
  <c r="BG223" i="9"/>
  <c r="Z223" i="10" s="1"/>
  <c r="BF223" i="9"/>
  <c r="Y223" i="10" s="1"/>
  <c r="BE223" i="9"/>
  <c r="BD223" i="9"/>
  <c r="BC223" i="9"/>
  <c r="BB223" i="9"/>
  <c r="BA223" i="9"/>
  <c r="W223" i="10" s="1"/>
  <c r="AZ223" i="9"/>
  <c r="AY223" i="9"/>
  <c r="V223" i="10" s="1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O223" i="10" s="1"/>
  <c r="AG229" i="10" s="1"/>
  <c r="Z223" i="9"/>
  <c r="M223" i="10" s="1"/>
  <c r="AE229" i="10" s="1"/>
  <c r="Y223" i="9"/>
  <c r="X223" i="9"/>
  <c r="W223" i="9"/>
  <c r="V223" i="9"/>
  <c r="U223" i="9"/>
  <c r="T223" i="9"/>
  <c r="S223" i="9"/>
  <c r="R223" i="9"/>
  <c r="Q223" i="9"/>
  <c r="P223" i="9"/>
  <c r="O223" i="9"/>
  <c r="N223" i="9"/>
  <c r="M223" i="9"/>
  <c r="L223" i="9"/>
  <c r="K223" i="9"/>
  <c r="J223" i="9"/>
  <c r="I223" i="9"/>
  <c r="H223" i="9"/>
  <c r="G223" i="9"/>
  <c r="F223" i="9"/>
  <c r="E223" i="9"/>
  <c r="BH222" i="9"/>
  <c r="BG222" i="9"/>
  <c r="Z222" i="10" s="1"/>
  <c r="BF222" i="9"/>
  <c r="Y222" i="10" s="1"/>
  <c r="BE222" i="9"/>
  <c r="BD222" i="9"/>
  <c r="BC222" i="9"/>
  <c r="BB222" i="9"/>
  <c r="BA222" i="9"/>
  <c r="W222" i="10" s="1"/>
  <c r="AZ222" i="9"/>
  <c r="AY222" i="9"/>
  <c r="V222" i="10" s="1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O222" i="10" s="1"/>
  <c r="AG228" i="10" s="1"/>
  <c r="Z222" i="9"/>
  <c r="M222" i="10" s="1"/>
  <c r="AE228" i="10" s="1"/>
  <c r="Y222" i="9"/>
  <c r="X222" i="9"/>
  <c r="W222" i="9"/>
  <c r="V222" i="9"/>
  <c r="U222" i="9"/>
  <c r="T222" i="9"/>
  <c r="S222" i="9"/>
  <c r="R222" i="9"/>
  <c r="Q222" i="9"/>
  <c r="P222" i="9"/>
  <c r="O222" i="9"/>
  <c r="N222" i="9"/>
  <c r="M222" i="9"/>
  <c r="L222" i="9"/>
  <c r="K222" i="9"/>
  <c r="J222" i="9"/>
  <c r="I222" i="9"/>
  <c r="H222" i="9"/>
  <c r="G222" i="9"/>
  <c r="F222" i="9"/>
  <c r="E222" i="9"/>
  <c r="BH221" i="9"/>
  <c r="BG221" i="9"/>
  <c r="Z221" i="10" s="1"/>
  <c r="BF221" i="9"/>
  <c r="Y221" i="10" s="1"/>
  <c r="BE221" i="9"/>
  <c r="BD221" i="9"/>
  <c r="BC221" i="9"/>
  <c r="BB221" i="9"/>
  <c r="BA221" i="9"/>
  <c r="W221" i="10" s="1"/>
  <c r="AZ221" i="9"/>
  <c r="AY221" i="9"/>
  <c r="V221" i="10" s="1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O221" i="10" s="1"/>
  <c r="AG227" i="10" s="1"/>
  <c r="Z221" i="9"/>
  <c r="M221" i="10" s="1"/>
  <c r="AE227" i="10" s="1"/>
  <c r="Y221" i="9"/>
  <c r="X221" i="9"/>
  <c r="W221" i="9"/>
  <c r="V221" i="9"/>
  <c r="U221" i="9"/>
  <c r="T221" i="9"/>
  <c r="S221" i="9"/>
  <c r="R221" i="9"/>
  <c r="Q221" i="9"/>
  <c r="P221" i="9"/>
  <c r="O221" i="9"/>
  <c r="N221" i="9"/>
  <c r="M221" i="9"/>
  <c r="L221" i="9"/>
  <c r="K221" i="9"/>
  <c r="J221" i="9"/>
  <c r="I221" i="9"/>
  <c r="H221" i="9"/>
  <c r="G221" i="9"/>
  <c r="F221" i="9"/>
  <c r="E221" i="9"/>
  <c r="BH220" i="9"/>
  <c r="BG220" i="9"/>
  <c r="Z220" i="10" s="1"/>
  <c r="BF220" i="9"/>
  <c r="Y220" i="10" s="1"/>
  <c r="BE220" i="9"/>
  <c r="BD220" i="9"/>
  <c r="BC220" i="9"/>
  <c r="BB220" i="9"/>
  <c r="BA220" i="9"/>
  <c r="W220" i="10" s="1"/>
  <c r="AZ220" i="9"/>
  <c r="AY220" i="9"/>
  <c r="V220" i="10" s="1"/>
  <c r="AX220" i="9"/>
  <c r="AW220" i="9"/>
  <c r="AV220" i="9"/>
  <c r="AU220" i="9"/>
  <c r="AT220" i="9"/>
  <c r="AS220" i="9"/>
  <c r="AR220" i="9"/>
  <c r="AQ220" i="9"/>
  <c r="AP220" i="9"/>
  <c r="AO220" i="9"/>
  <c r="AN220" i="9"/>
  <c r="AM220" i="9"/>
  <c r="AL220" i="9"/>
  <c r="AK220" i="9"/>
  <c r="AJ220" i="9"/>
  <c r="AI220" i="9"/>
  <c r="AH220" i="9"/>
  <c r="AG220" i="9"/>
  <c r="AF220" i="9"/>
  <c r="AE220" i="9"/>
  <c r="AD220" i="9"/>
  <c r="AC220" i="9"/>
  <c r="AB220" i="9"/>
  <c r="AA220" i="9"/>
  <c r="O220" i="10" s="1"/>
  <c r="AG226" i="10" s="1"/>
  <c r="Z220" i="9"/>
  <c r="M220" i="10" s="1"/>
  <c r="AE226" i="10" s="1"/>
  <c r="Y220" i="9"/>
  <c r="X220" i="9"/>
  <c r="W220" i="9"/>
  <c r="V220" i="9"/>
  <c r="U220" i="9"/>
  <c r="T220" i="9"/>
  <c r="S220" i="9"/>
  <c r="R220" i="9"/>
  <c r="Q220" i="9"/>
  <c r="P220" i="9"/>
  <c r="O220" i="9"/>
  <c r="N220" i="9"/>
  <c r="M220" i="9"/>
  <c r="L220" i="9"/>
  <c r="K220" i="9"/>
  <c r="J220" i="9"/>
  <c r="I220" i="9"/>
  <c r="H220" i="9"/>
  <c r="G220" i="9"/>
  <c r="F220" i="9"/>
  <c r="E220" i="9"/>
  <c r="BH219" i="9"/>
  <c r="BG219" i="9"/>
  <c r="Z219" i="10" s="1"/>
  <c r="BF219" i="9"/>
  <c r="Y219" i="10" s="1"/>
  <c r="BE219" i="9"/>
  <c r="BD219" i="9"/>
  <c r="BC219" i="9"/>
  <c r="BB219" i="9"/>
  <c r="BA219" i="9"/>
  <c r="W219" i="10" s="1"/>
  <c r="AZ219" i="9"/>
  <c r="AY219" i="9"/>
  <c r="V219" i="10" s="1"/>
  <c r="AX219" i="9"/>
  <c r="AW219" i="9"/>
  <c r="AV219" i="9"/>
  <c r="AU219" i="9"/>
  <c r="AT219" i="9"/>
  <c r="AS219" i="9"/>
  <c r="AR219" i="9"/>
  <c r="AQ219" i="9"/>
  <c r="AP219" i="9"/>
  <c r="AO219" i="9"/>
  <c r="AN219" i="9"/>
  <c r="AM219" i="9"/>
  <c r="AL219" i="9"/>
  <c r="AK219" i="9"/>
  <c r="AJ219" i="9"/>
  <c r="AI219" i="9"/>
  <c r="AH219" i="9"/>
  <c r="AG219" i="9"/>
  <c r="AF219" i="9"/>
  <c r="AE219" i="9"/>
  <c r="AD219" i="9"/>
  <c r="AC219" i="9"/>
  <c r="AB219" i="9"/>
  <c r="AA219" i="9"/>
  <c r="O219" i="10" s="1"/>
  <c r="AG225" i="10" s="1"/>
  <c r="Z219" i="9"/>
  <c r="M219" i="10" s="1"/>
  <c r="AE225" i="10" s="1"/>
  <c r="Y219" i="9"/>
  <c r="X219" i="9"/>
  <c r="W219" i="9"/>
  <c r="V219" i="9"/>
  <c r="U219" i="9"/>
  <c r="T219" i="9"/>
  <c r="S219" i="9"/>
  <c r="R219" i="9"/>
  <c r="Q219" i="9"/>
  <c r="P219" i="9"/>
  <c r="O219" i="9"/>
  <c r="N219" i="9"/>
  <c r="M219" i="9"/>
  <c r="L219" i="9"/>
  <c r="K219" i="9"/>
  <c r="J219" i="9"/>
  <c r="I219" i="9"/>
  <c r="H219" i="9"/>
  <c r="G219" i="9"/>
  <c r="F219" i="9"/>
  <c r="E219" i="9"/>
  <c r="BH218" i="9"/>
  <c r="BG218" i="9"/>
  <c r="Z218" i="10" s="1"/>
  <c r="BF218" i="9"/>
  <c r="Y218" i="10" s="1"/>
  <c r="BE218" i="9"/>
  <c r="BD218" i="9"/>
  <c r="BC218" i="9"/>
  <c r="BB218" i="9"/>
  <c r="BA218" i="9"/>
  <c r="W218" i="10" s="1"/>
  <c r="AZ218" i="9"/>
  <c r="AY218" i="9"/>
  <c r="V218" i="10" s="1"/>
  <c r="AX218" i="9"/>
  <c r="AW218" i="9"/>
  <c r="AV218" i="9"/>
  <c r="AU218" i="9"/>
  <c r="AT218" i="9"/>
  <c r="AS218" i="9"/>
  <c r="AR218" i="9"/>
  <c r="AQ218" i="9"/>
  <c r="AP218" i="9"/>
  <c r="AO218" i="9"/>
  <c r="AN218" i="9"/>
  <c r="AM218" i="9"/>
  <c r="AL218" i="9"/>
  <c r="AK218" i="9"/>
  <c r="AJ218" i="9"/>
  <c r="AI218" i="9"/>
  <c r="AH218" i="9"/>
  <c r="AG218" i="9"/>
  <c r="AF218" i="9"/>
  <c r="AE218" i="9"/>
  <c r="AD218" i="9"/>
  <c r="AC218" i="9"/>
  <c r="AB218" i="9"/>
  <c r="AA218" i="9"/>
  <c r="O218" i="10" s="1"/>
  <c r="AG224" i="10" s="1"/>
  <c r="Z218" i="9"/>
  <c r="M218" i="10" s="1"/>
  <c r="AE224" i="10" s="1"/>
  <c r="Y218" i="9"/>
  <c r="X218" i="9"/>
  <c r="W218" i="9"/>
  <c r="V218" i="9"/>
  <c r="U218" i="9"/>
  <c r="T218" i="9"/>
  <c r="S218" i="9"/>
  <c r="R218" i="9"/>
  <c r="Q218" i="9"/>
  <c r="P218" i="9"/>
  <c r="O218" i="9"/>
  <c r="N218" i="9"/>
  <c r="M218" i="9"/>
  <c r="L218" i="9"/>
  <c r="K218" i="9"/>
  <c r="J218" i="9"/>
  <c r="I218" i="9"/>
  <c r="H218" i="9"/>
  <c r="G218" i="9"/>
  <c r="F218" i="9"/>
  <c r="E218" i="9"/>
  <c r="BH217" i="9"/>
  <c r="BG217" i="9"/>
  <c r="Z217" i="10" s="1"/>
  <c r="BF217" i="9"/>
  <c r="Y217" i="10" s="1"/>
  <c r="BE217" i="9"/>
  <c r="BD217" i="9"/>
  <c r="BC217" i="9"/>
  <c r="BB217" i="9"/>
  <c r="BA217" i="9"/>
  <c r="W217" i="10" s="1"/>
  <c r="AZ217" i="9"/>
  <c r="AY217" i="9"/>
  <c r="V217" i="10" s="1"/>
  <c r="AX217" i="9"/>
  <c r="AW217" i="9"/>
  <c r="AV217" i="9"/>
  <c r="AU217" i="9"/>
  <c r="AT217" i="9"/>
  <c r="AS217" i="9"/>
  <c r="AR217" i="9"/>
  <c r="AQ217" i="9"/>
  <c r="AP217" i="9"/>
  <c r="AO217" i="9"/>
  <c r="AN217" i="9"/>
  <c r="AM217" i="9"/>
  <c r="AL217" i="9"/>
  <c r="AK217" i="9"/>
  <c r="AJ217" i="9"/>
  <c r="AI217" i="9"/>
  <c r="AH217" i="9"/>
  <c r="AG217" i="9"/>
  <c r="AF217" i="9"/>
  <c r="AE217" i="9"/>
  <c r="AD217" i="9"/>
  <c r="AC217" i="9"/>
  <c r="AB217" i="9"/>
  <c r="AA217" i="9"/>
  <c r="O217" i="10" s="1"/>
  <c r="AG223" i="10" s="1"/>
  <c r="Z217" i="9"/>
  <c r="M217" i="10" s="1"/>
  <c r="AE223" i="10" s="1"/>
  <c r="Y217" i="9"/>
  <c r="X217" i="9"/>
  <c r="W217" i="9"/>
  <c r="V217" i="9"/>
  <c r="U217" i="9"/>
  <c r="T217" i="9"/>
  <c r="S217" i="9"/>
  <c r="R217" i="9"/>
  <c r="Q217" i="9"/>
  <c r="P217" i="9"/>
  <c r="O217" i="9"/>
  <c r="N217" i="9"/>
  <c r="M217" i="9"/>
  <c r="L217" i="9"/>
  <c r="K217" i="9"/>
  <c r="J217" i="9"/>
  <c r="I217" i="9"/>
  <c r="H217" i="9"/>
  <c r="G217" i="9"/>
  <c r="F217" i="9"/>
  <c r="E217" i="9"/>
  <c r="BH216" i="9"/>
  <c r="BG216" i="9"/>
  <c r="Z216" i="10" s="1"/>
  <c r="BF216" i="9"/>
  <c r="Y216" i="10" s="1"/>
  <c r="BE216" i="9"/>
  <c r="BD216" i="9"/>
  <c r="BC216" i="9"/>
  <c r="BB216" i="9"/>
  <c r="BA216" i="9"/>
  <c r="W216" i="10" s="1"/>
  <c r="AZ216" i="9"/>
  <c r="AY216" i="9"/>
  <c r="V216" i="10" s="1"/>
  <c r="AX216" i="9"/>
  <c r="AW216" i="9"/>
  <c r="AV216" i="9"/>
  <c r="AU216" i="9"/>
  <c r="AT216" i="9"/>
  <c r="AS216" i="9"/>
  <c r="AR216" i="9"/>
  <c r="AQ216" i="9"/>
  <c r="AP216" i="9"/>
  <c r="AO216" i="9"/>
  <c r="AN216" i="9"/>
  <c r="AM216" i="9"/>
  <c r="AL216" i="9"/>
  <c r="AK216" i="9"/>
  <c r="AJ216" i="9"/>
  <c r="AI216" i="9"/>
  <c r="AH216" i="9"/>
  <c r="AG216" i="9"/>
  <c r="AF216" i="9"/>
  <c r="AE216" i="9"/>
  <c r="AD216" i="9"/>
  <c r="AC216" i="9"/>
  <c r="AB216" i="9"/>
  <c r="AA216" i="9"/>
  <c r="O216" i="10" s="1"/>
  <c r="AG222" i="10" s="1"/>
  <c r="Z216" i="9"/>
  <c r="M216" i="10" s="1"/>
  <c r="AE222" i="10" s="1"/>
  <c r="Y216" i="9"/>
  <c r="X216" i="9"/>
  <c r="W216" i="9"/>
  <c r="V216" i="9"/>
  <c r="U216" i="9"/>
  <c r="T216" i="9"/>
  <c r="S216" i="9"/>
  <c r="R216" i="9"/>
  <c r="Q216" i="9"/>
  <c r="P216" i="9"/>
  <c r="O216" i="9"/>
  <c r="N216" i="9"/>
  <c r="M216" i="9"/>
  <c r="L216" i="9"/>
  <c r="K216" i="9"/>
  <c r="J216" i="9"/>
  <c r="I216" i="9"/>
  <c r="H216" i="9"/>
  <c r="G216" i="9"/>
  <c r="F216" i="9"/>
  <c r="E216" i="9"/>
  <c r="BH215" i="9"/>
  <c r="BG215" i="9"/>
  <c r="Z215" i="10" s="1"/>
  <c r="BF215" i="9"/>
  <c r="Y215" i="10" s="1"/>
  <c r="BE215" i="9"/>
  <c r="BD215" i="9"/>
  <c r="BC215" i="9"/>
  <c r="BB215" i="9"/>
  <c r="BA215" i="9"/>
  <c r="W215" i="10" s="1"/>
  <c r="AZ215" i="9"/>
  <c r="AY215" i="9"/>
  <c r="V215" i="10" s="1"/>
  <c r="AX215" i="9"/>
  <c r="AW215" i="9"/>
  <c r="AV215" i="9"/>
  <c r="AU215" i="9"/>
  <c r="AT215" i="9"/>
  <c r="AS215" i="9"/>
  <c r="AR215" i="9"/>
  <c r="AQ215" i="9"/>
  <c r="AP215" i="9"/>
  <c r="AO215" i="9"/>
  <c r="AN215" i="9"/>
  <c r="AM215" i="9"/>
  <c r="AL215" i="9"/>
  <c r="AK215" i="9"/>
  <c r="AJ215" i="9"/>
  <c r="AI215" i="9"/>
  <c r="AH215" i="9"/>
  <c r="AG215" i="9"/>
  <c r="AF215" i="9"/>
  <c r="AE215" i="9"/>
  <c r="AD215" i="9"/>
  <c r="AC215" i="9"/>
  <c r="AB215" i="9"/>
  <c r="AA215" i="9"/>
  <c r="O215" i="10" s="1"/>
  <c r="AG221" i="10" s="1"/>
  <c r="Z215" i="9"/>
  <c r="M215" i="10" s="1"/>
  <c r="AE221" i="10" s="1"/>
  <c r="Y215" i="9"/>
  <c r="X215" i="9"/>
  <c r="W215" i="9"/>
  <c r="V215" i="9"/>
  <c r="U215" i="9"/>
  <c r="T215" i="9"/>
  <c r="S215" i="9"/>
  <c r="R215" i="9"/>
  <c r="Q215" i="9"/>
  <c r="P215" i="9"/>
  <c r="O215" i="9"/>
  <c r="N215" i="9"/>
  <c r="M215" i="9"/>
  <c r="L215" i="9"/>
  <c r="K215" i="9"/>
  <c r="J215" i="9"/>
  <c r="I215" i="9"/>
  <c r="H215" i="9"/>
  <c r="G215" i="9"/>
  <c r="F215" i="9"/>
  <c r="E215" i="9"/>
  <c r="BH214" i="9"/>
  <c r="BG214" i="9"/>
  <c r="Z214" i="10" s="1"/>
  <c r="BF214" i="9"/>
  <c r="Y214" i="10" s="1"/>
  <c r="BE214" i="9"/>
  <c r="BD214" i="9"/>
  <c r="BC214" i="9"/>
  <c r="BB214" i="9"/>
  <c r="BA214" i="9"/>
  <c r="W214" i="10" s="1"/>
  <c r="AZ214" i="9"/>
  <c r="AY214" i="9"/>
  <c r="V214" i="10" s="1"/>
  <c r="AX214" i="9"/>
  <c r="AW214" i="9"/>
  <c r="AV214" i="9"/>
  <c r="AU214" i="9"/>
  <c r="AT214" i="9"/>
  <c r="AS214" i="9"/>
  <c r="AR214" i="9"/>
  <c r="AQ214" i="9"/>
  <c r="AP214" i="9"/>
  <c r="AO214" i="9"/>
  <c r="AN214" i="9"/>
  <c r="AM214" i="9"/>
  <c r="AL214" i="9"/>
  <c r="AK214" i="9"/>
  <c r="AJ214" i="9"/>
  <c r="AI214" i="9"/>
  <c r="AH214" i="9"/>
  <c r="AG214" i="9"/>
  <c r="AF214" i="9"/>
  <c r="AE214" i="9"/>
  <c r="AD214" i="9"/>
  <c r="AC214" i="9"/>
  <c r="AB214" i="9"/>
  <c r="AA214" i="9"/>
  <c r="O214" i="10" s="1"/>
  <c r="AG220" i="10" s="1"/>
  <c r="Z214" i="9"/>
  <c r="M214" i="10" s="1"/>
  <c r="AE220" i="10" s="1"/>
  <c r="Y214" i="9"/>
  <c r="X214" i="9"/>
  <c r="W214" i="9"/>
  <c r="V214" i="9"/>
  <c r="U214" i="9"/>
  <c r="T214" i="9"/>
  <c r="S214" i="9"/>
  <c r="R214" i="9"/>
  <c r="Q214" i="9"/>
  <c r="P214" i="9"/>
  <c r="O214" i="9"/>
  <c r="N214" i="9"/>
  <c r="M214" i="9"/>
  <c r="L214" i="9"/>
  <c r="K214" i="9"/>
  <c r="J214" i="9"/>
  <c r="I214" i="9"/>
  <c r="H214" i="9"/>
  <c r="G214" i="9"/>
  <c r="F214" i="9"/>
  <c r="E214" i="9"/>
  <c r="BH213" i="9"/>
  <c r="BG213" i="9"/>
  <c r="Z213" i="10" s="1"/>
  <c r="BF213" i="9"/>
  <c r="Y213" i="10" s="1"/>
  <c r="BE213" i="9"/>
  <c r="BD213" i="9"/>
  <c r="BC213" i="9"/>
  <c r="BB213" i="9"/>
  <c r="BA213" i="9"/>
  <c r="W213" i="10" s="1"/>
  <c r="AZ213" i="9"/>
  <c r="AY213" i="9"/>
  <c r="V213" i="10" s="1"/>
  <c r="AX213" i="9"/>
  <c r="AW213" i="9"/>
  <c r="AV213" i="9"/>
  <c r="AU213" i="9"/>
  <c r="AT213" i="9"/>
  <c r="AS213" i="9"/>
  <c r="AR213" i="9"/>
  <c r="AQ213" i="9"/>
  <c r="AP213" i="9"/>
  <c r="AO213" i="9"/>
  <c r="AN213" i="9"/>
  <c r="AM213" i="9"/>
  <c r="AL213" i="9"/>
  <c r="AK213" i="9"/>
  <c r="AJ213" i="9"/>
  <c r="AI213" i="9"/>
  <c r="AH213" i="9"/>
  <c r="AG213" i="9"/>
  <c r="AF213" i="9"/>
  <c r="AE213" i="9"/>
  <c r="AD213" i="9"/>
  <c r="AC213" i="9"/>
  <c r="AB213" i="9"/>
  <c r="AA213" i="9"/>
  <c r="O213" i="10" s="1"/>
  <c r="AG219" i="10" s="1"/>
  <c r="Z213" i="9"/>
  <c r="M213" i="10" s="1"/>
  <c r="AE219" i="10" s="1"/>
  <c r="Y213" i="9"/>
  <c r="X213" i="9"/>
  <c r="W213" i="9"/>
  <c r="V213" i="9"/>
  <c r="U213" i="9"/>
  <c r="T213" i="9"/>
  <c r="S213" i="9"/>
  <c r="R213" i="9"/>
  <c r="Q213" i="9"/>
  <c r="P213" i="9"/>
  <c r="O213" i="9"/>
  <c r="N213" i="9"/>
  <c r="M213" i="9"/>
  <c r="L213" i="9"/>
  <c r="K213" i="9"/>
  <c r="J213" i="9"/>
  <c r="I213" i="9"/>
  <c r="H213" i="9"/>
  <c r="G213" i="9"/>
  <c r="F213" i="9"/>
  <c r="E213" i="9"/>
  <c r="BH212" i="9"/>
  <c r="BG212" i="9"/>
  <c r="Z212" i="10" s="1"/>
  <c r="BF212" i="9"/>
  <c r="Y212" i="10" s="1"/>
  <c r="BE212" i="9"/>
  <c r="BD212" i="9"/>
  <c r="BC212" i="9"/>
  <c r="BB212" i="9"/>
  <c r="BA212" i="9"/>
  <c r="W212" i="10" s="1"/>
  <c r="AZ212" i="9"/>
  <c r="AY212" i="9"/>
  <c r="V212" i="10" s="1"/>
  <c r="AX212" i="9"/>
  <c r="AW212" i="9"/>
  <c r="AV212" i="9"/>
  <c r="AU212" i="9"/>
  <c r="AT212" i="9"/>
  <c r="AS212" i="9"/>
  <c r="AR212" i="9"/>
  <c r="AQ212" i="9"/>
  <c r="AP212" i="9"/>
  <c r="AO212" i="9"/>
  <c r="AN212" i="9"/>
  <c r="AM212" i="9"/>
  <c r="AL212" i="9"/>
  <c r="AK212" i="9"/>
  <c r="AJ212" i="9"/>
  <c r="AI212" i="9"/>
  <c r="AH212" i="9"/>
  <c r="AG212" i="9"/>
  <c r="AF212" i="9"/>
  <c r="AE212" i="9"/>
  <c r="AD212" i="9"/>
  <c r="AC212" i="9"/>
  <c r="AB212" i="9"/>
  <c r="AA212" i="9"/>
  <c r="O212" i="10" s="1"/>
  <c r="AG218" i="10" s="1"/>
  <c r="Z212" i="9"/>
  <c r="M212" i="10" s="1"/>
  <c r="AE218" i="10" s="1"/>
  <c r="Y212" i="9"/>
  <c r="X212" i="9"/>
  <c r="W212" i="9"/>
  <c r="V212" i="9"/>
  <c r="U212" i="9"/>
  <c r="T212" i="9"/>
  <c r="S212" i="9"/>
  <c r="R212" i="9"/>
  <c r="Q212" i="9"/>
  <c r="P212" i="9"/>
  <c r="O212" i="9"/>
  <c r="N212" i="9"/>
  <c r="M212" i="9"/>
  <c r="L212" i="9"/>
  <c r="K212" i="9"/>
  <c r="J212" i="9"/>
  <c r="I212" i="9"/>
  <c r="H212" i="9"/>
  <c r="G212" i="9"/>
  <c r="F212" i="9"/>
  <c r="E212" i="9"/>
  <c r="BH211" i="9"/>
  <c r="BG211" i="9"/>
  <c r="Z211" i="10" s="1"/>
  <c r="BF211" i="9"/>
  <c r="Y211" i="10" s="1"/>
  <c r="BE211" i="9"/>
  <c r="BD211" i="9"/>
  <c r="BC211" i="9"/>
  <c r="BB211" i="9"/>
  <c r="BA211" i="9"/>
  <c r="W211" i="10" s="1"/>
  <c r="AZ211" i="9"/>
  <c r="AY211" i="9"/>
  <c r="V211" i="10" s="1"/>
  <c r="AX211" i="9"/>
  <c r="AW211" i="9"/>
  <c r="AV211" i="9"/>
  <c r="AU211" i="9"/>
  <c r="AT211" i="9"/>
  <c r="AS211" i="9"/>
  <c r="AR211" i="9"/>
  <c r="AQ211" i="9"/>
  <c r="AP211" i="9"/>
  <c r="AO211" i="9"/>
  <c r="AN211" i="9"/>
  <c r="AM211" i="9"/>
  <c r="AL211" i="9"/>
  <c r="AK211" i="9"/>
  <c r="AJ211" i="9"/>
  <c r="AI211" i="9"/>
  <c r="AH211" i="9"/>
  <c r="AG211" i="9"/>
  <c r="AF211" i="9"/>
  <c r="AE211" i="9"/>
  <c r="AD211" i="9"/>
  <c r="AC211" i="9"/>
  <c r="AB211" i="9"/>
  <c r="AA211" i="9"/>
  <c r="O211" i="10" s="1"/>
  <c r="AG217" i="10" s="1"/>
  <c r="Z211" i="9"/>
  <c r="M211" i="10" s="1"/>
  <c r="AE217" i="10" s="1"/>
  <c r="Y211" i="9"/>
  <c r="X211" i="9"/>
  <c r="W211" i="9"/>
  <c r="V211" i="9"/>
  <c r="U211" i="9"/>
  <c r="T211" i="9"/>
  <c r="S211" i="9"/>
  <c r="R211" i="9"/>
  <c r="Q211" i="9"/>
  <c r="P211" i="9"/>
  <c r="O211" i="9"/>
  <c r="N211" i="9"/>
  <c r="M211" i="9"/>
  <c r="L211" i="9"/>
  <c r="K211" i="9"/>
  <c r="J211" i="9"/>
  <c r="I211" i="9"/>
  <c r="H211" i="9"/>
  <c r="G211" i="9"/>
  <c r="F211" i="9"/>
  <c r="E211" i="9"/>
  <c r="BH210" i="9"/>
  <c r="BG210" i="9"/>
  <c r="Z210" i="10" s="1"/>
  <c r="BF210" i="9"/>
  <c r="Y210" i="10" s="1"/>
  <c r="BE210" i="9"/>
  <c r="BD210" i="9"/>
  <c r="BC210" i="9"/>
  <c r="BB210" i="9"/>
  <c r="BA210" i="9"/>
  <c r="W210" i="10" s="1"/>
  <c r="AZ210" i="9"/>
  <c r="AY210" i="9"/>
  <c r="V210" i="10" s="1"/>
  <c r="AX210" i="9"/>
  <c r="AW210" i="9"/>
  <c r="AV210" i="9"/>
  <c r="AU210" i="9"/>
  <c r="AT210" i="9"/>
  <c r="AS210" i="9"/>
  <c r="AR210" i="9"/>
  <c r="AQ210" i="9"/>
  <c r="AP210" i="9"/>
  <c r="AO210" i="9"/>
  <c r="AN210" i="9"/>
  <c r="AM210" i="9"/>
  <c r="AL210" i="9"/>
  <c r="AK210" i="9"/>
  <c r="AJ210" i="9"/>
  <c r="AI210" i="9"/>
  <c r="AH210" i="9"/>
  <c r="AG210" i="9"/>
  <c r="AF210" i="9"/>
  <c r="AE210" i="9"/>
  <c r="AD210" i="9"/>
  <c r="AC210" i="9"/>
  <c r="AB210" i="9"/>
  <c r="AA210" i="9"/>
  <c r="O210" i="10" s="1"/>
  <c r="AG216" i="10" s="1"/>
  <c r="Z210" i="9"/>
  <c r="M210" i="10" s="1"/>
  <c r="AE216" i="10" s="1"/>
  <c r="Y210" i="9"/>
  <c r="X210" i="9"/>
  <c r="W210" i="9"/>
  <c r="V210" i="9"/>
  <c r="U210" i="9"/>
  <c r="T210" i="9"/>
  <c r="S210" i="9"/>
  <c r="R210" i="9"/>
  <c r="Q210" i="9"/>
  <c r="P210" i="9"/>
  <c r="O210" i="9"/>
  <c r="N210" i="9"/>
  <c r="M210" i="9"/>
  <c r="L210" i="9"/>
  <c r="K210" i="9"/>
  <c r="J210" i="9"/>
  <c r="I210" i="9"/>
  <c r="H210" i="9"/>
  <c r="G210" i="9"/>
  <c r="F210" i="9"/>
  <c r="E210" i="9"/>
  <c r="BH209" i="9"/>
  <c r="BG209" i="9"/>
  <c r="Z209" i="10" s="1"/>
  <c r="BF209" i="9"/>
  <c r="Y209" i="10" s="1"/>
  <c r="BE209" i="9"/>
  <c r="BD209" i="9"/>
  <c r="BC209" i="9"/>
  <c r="BB209" i="9"/>
  <c r="BA209" i="9"/>
  <c r="W209" i="10" s="1"/>
  <c r="AZ209" i="9"/>
  <c r="AY209" i="9"/>
  <c r="V209" i="10" s="1"/>
  <c r="AX209" i="9"/>
  <c r="AW209" i="9"/>
  <c r="AV209" i="9"/>
  <c r="AU209" i="9"/>
  <c r="AT209" i="9"/>
  <c r="AS209" i="9"/>
  <c r="AR209" i="9"/>
  <c r="AQ209" i="9"/>
  <c r="AP209" i="9"/>
  <c r="AO209" i="9"/>
  <c r="AN209" i="9"/>
  <c r="AM209" i="9"/>
  <c r="AL209" i="9"/>
  <c r="AK209" i="9"/>
  <c r="AJ209" i="9"/>
  <c r="AI209" i="9"/>
  <c r="AH209" i="9"/>
  <c r="AG209" i="9"/>
  <c r="AF209" i="9"/>
  <c r="AE209" i="9"/>
  <c r="AD209" i="9"/>
  <c r="AC209" i="9"/>
  <c r="AB209" i="9"/>
  <c r="AA209" i="9"/>
  <c r="O209" i="10" s="1"/>
  <c r="AG215" i="10" s="1"/>
  <c r="Z209" i="9"/>
  <c r="M209" i="10" s="1"/>
  <c r="AE215" i="10" s="1"/>
  <c r="Y209" i="9"/>
  <c r="X209" i="9"/>
  <c r="W209" i="9"/>
  <c r="V209" i="9"/>
  <c r="U209" i="9"/>
  <c r="T209" i="9"/>
  <c r="S209" i="9"/>
  <c r="R209" i="9"/>
  <c r="Q209" i="9"/>
  <c r="P209" i="9"/>
  <c r="O209" i="9"/>
  <c r="N209" i="9"/>
  <c r="M209" i="9"/>
  <c r="L209" i="9"/>
  <c r="K209" i="9"/>
  <c r="J209" i="9"/>
  <c r="I209" i="9"/>
  <c r="H209" i="9"/>
  <c r="G209" i="9"/>
  <c r="F209" i="9"/>
  <c r="E209" i="9"/>
  <c r="BH208" i="9"/>
  <c r="BG208" i="9"/>
  <c r="Z208" i="10" s="1"/>
  <c r="BF208" i="9"/>
  <c r="Y208" i="10" s="1"/>
  <c r="BE208" i="9"/>
  <c r="BD208" i="9"/>
  <c r="BC208" i="9"/>
  <c r="BB208" i="9"/>
  <c r="BA208" i="9"/>
  <c r="W208" i="10" s="1"/>
  <c r="AZ208" i="9"/>
  <c r="AY208" i="9"/>
  <c r="V208" i="10" s="1"/>
  <c r="AX208" i="9"/>
  <c r="AW208" i="9"/>
  <c r="AV208" i="9"/>
  <c r="AU208" i="9"/>
  <c r="AT208" i="9"/>
  <c r="AS208" i="9"/>
  <c r="AR208" i="9"/>
  <c r="AQ208" i="9"/>
  <c r="AP208" i="9"/>
  <c r="AO208" i="9"/>
  <c r="AN208" i="9"/>
  <c r="AM208" i="9"/>
  <c r="AL208" i="9"/>
  <c r="AK208" i="9"/>
  <c r="AJ208" i="9"/>
  <c r="AI208" i="9"/>
  <c r="AH208" i="9"/>
  <c r="AG208" i="9"/>
  <c r="AF208" i="9"/>
  <c r="AE208" i="9"/>
  <c r="AD208" i="9"/>
  <c r="AC208" i="9"/>
  <c r="AB208" i="9"/>
  <c r="AA208" i="9"/>
  <c r="O208" i="10" s="1"/>
  <c r="AG214" i="10" s="1"/>
  <c r="Z208" i="9"/>
  <c r="M208" i="10" s="1"/>
  <c r="AE214" i="10" s="1"/>
  <c r="Y208" i="9"/>
  <c r="X208" i="9"/>
  <c r="W208" i="9"/>
  <c r="V208" i="9"/>
  <c r="U208" i="9"/>
  <c r="T208" i="9"/>
  <c r="S208" i="9"/>
  <c r="R208" i="9"/>
  <c r="Q208" i="9"/>
  <c r="P208" i="9"/>
  <c r="O208" i="9"/>
  <c r="N208" i="9"/>
  <c r="M208" i="9"/>
  <c r="L208" i="9"/>
  <c r="K208" i="9"/>
  <c r="J208" i="9"/>
  <c r="I208" i="9"/>
  <c r="H208" i="9"/>
  <c r="G208" i="9"/>
  <c r="F208" i="9"/>
  <c r="E208" i="9"/>
  <c r="BH207" i="9"/>
  <c r="BG207" i="9"/>
  <c r="Z207" i="10" s="1"/>
  <c r="BF207" i="9"/>
  <c r="Y207" i="10" s="1"/>
  <c r="BE207" i="9"/>
  <c r="BD207" i="9"/>
  <c r="BC207" i="9"/>
  <c r="BB207" i="9"/>
  <c r="BA207" i="9"/>
  <c r="W207" i="10" s="1"/>
  <c r="AZ207" i="9"/>
  <c r="AY207" i="9"/>
  <c r="V207" i="10" s="1"/>
  <c r="AX207" i="9"/>
  <c r="AW207" i="9"/>
  <c r="AV207" i="9"/>
  <c r="AU207" i="9"/>
  <c r="AT207" i="9"/>
  <c r="AS207" i="9"/>
  <c r="AR207" i="9"/>
  <c r="AQ207" i="9"/>
  <c r="AP207" i="9"/>
  <c r="AO207" i="9"/>
  <c r="AN207" i="9"/>
  <c r="AM207" i="9"/>
  <c r="AL207" i="9"/>
  <c r="AK207" i="9"/>
  <c r="AJ207" i="9"/>
  <c r="AI207" i="9"/>
  <c r="AH207" i="9"/>
  <c r="AG207" i="9"/>
  <c r="AF207" i="9"/>
  <c r="AE207" i="9"/>
  <c r="AD207" i="9"/>
  <c r="AC207" i="9"/>
  <c r="AB207" i="9"/>
  <c r="AA207" i="9"/>
  <c r="O207" i="10" s="1"/>
  <c r="AG213" i="10" s="1"/>
  <c r="Z207" i="9"/>
  <c r="M207" i="10" s="1"/>
  <c r="AE213" i="10" s="1"/>
  <c r="Y207" i="9"/>
  <c r="X207" i="9"/>
  <c r="W207" i="9"/>
  <c r="V207" i="9"/>
  <c r="U207" i="9"/>
  <c r="T207" i="9"/>
  <c r="S207" i="9"/>
  <c r="R207" i="9"/>
  <c r="Q207" i="9"/>
  <c r="P207" i="9"/>
  <c r="O207" i="9"/>
  <c r="N207" i="9"/>
  <c r="M207" i="9"/>
  <c r="L207" i="9"/>
  <c r="K207" i="9"/>
  <c r="J207" i="9"/>
  <c r="I207" i="9"/>
  <c r="H207" i="9"/>
  <c r="G207" i="9"/>
  <c r="F207" i="9"/>
  <c r="E207" i="9"/>
  <c r="BH206" i="9"/>
  <c r="BG206" i="9"/>
  <c r="Z206" i="10" s="1"/>
  <c r="BF206" i="9"/>
  <c r="Y206" i="10" s="1"/>
  <c r="BE206" i="9"/>
  <c r="BD206" i="9"/>
  <c r="BC206" i="9"/>
  <c r="BB206" i="9"/>
  <c r="BA206" i="9"/>
  <c r="W206" i="10" s="1"/>
  <c r="AZ206" i="9"/>
  <c r="AY206" i="9"/>
  <c r="V206" i="10" s="1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O206" i="10" s="1"/>
  <c r="AG212" i="10" s="1"/>
  <c r="Z206" i="9"/>
  <c r="M206" i="10" s="1"/>
  <c r="AE212" i="10" s="1"/>
  <c r="Y206" i="9"/>
  <c r="X206" i="9"/>
  <c r="W206" i="9"/>
  <c r="V206" i="9"/>
  <c r="U206" i="9"/>
  <c r="T206" i="9"/>
  <c r="S206" i="9"/>
  <c r="R206" i="9"/>
  <c r="Q206" i="9"/>
  <c r="P206" i="9"/>
  <c r="O206" i="9"/>
  <c r="N206" i="9"/>
  <c r="M206" i="9"/>
  <c r="L206" i="9"/>
  <c r="K206" i="9"/>
  <c r="J206" i="9"/>
  <c r="I206" i="9"/>
  <c r="H206" i="9"/>
  <c r="G206" i="9"/>
  <c r="F206" i="9"/>
  <c r="E206" i="9"/>
  <c r="BH205" i="9"/>
  <c r="BG205" i="9"/>
  <c r="Z205" i="10" s="1"/>
  <c r="BF205" i="9"/>
  <c r="Y205" i="10" s="1"/>
  <c r="BE205" i="9"/>
  <c r="BD205" i="9"/>
  <c r="BC205" i="9"/>
  <c r="BB205" i="9"/>
  <c r="BA205" i="9"/>
  <c r="W205" i="10" s="1"/>
  <c r="AZ205" i="9"/>
  <c r="AY205" i="9"/>
  <c r="V205" i="10" s="1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O205" i="10" s="1"/>
  <c r="AG211" i="10" s="1"/>
  <c r="Z205" i="9"/>
  <c r="M205" i="10" s="1"/>
  <c r="AE211" i="10" s="1"/>
  <c r="Y205" i="9"/>
  <c r="X205" i="9"/>
  <c r="W205" i="9"/>
  <c r="V205" i="9"/>
  <c r="U205" i="9"/>
  <c r="T205" i="9"/>
  <c r="S205" i="9"/>
  <c r="R205" i="9"/>
  <c r="Q205" i="9"/>
  <c r="P205" i="9"/>
  <c r="O205" i="9"/>
  <c r="N205" i="9"/>
  <c r="M205" i="9"/>
  <c r="L205" i="9"/>
  <c r="K205" i="9"/>
  <c r="J205" i="9"/>
  <c r="I205" i="9"/>
  <c r="H205" i="9"/>
  <c r="G205" i="9"/>
  <c r="F205" i="9"/>
  <c r="E205" i="9"/>
  <c r="BH204" i="9"/>
  <c r="BG204" i="9"/>
  <c r="Z204" i="10" s="1"/>
  <c r="BF204" i="9"/>
  <c r="Y204" i="10" s="1"/>
  <c r="BE204" i="9"/>
  <c r="BD204" i="9"/>
  <c r="BC204" i="9"/>
  <c r="BB204" i="9"/>
  <c r="BA204" i="9"/>
  <c r="W204" i="10" s="1"/>
  <c r="AZ204" i="9"/>
  <c r="AY204" i="9"/>
  <c r="V204" i="10" s="1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O204" i="10" s="1"/>
  <c r="AG210" i="10" s="1"/>
  <c r="Z204" i="9"/>
  <c r="M204" i="10" s="1"/>
  <c r="AE210" i="10" s="1"/>
  <c r="Y204" i="9"/>
  <c r="X204" i="9"/>
  <c r="W204" i="9"/>
  <c r="V204" i="9"/>
  <c r="U204" i="9"/>
  <c r="T204" i="9"/>
  <c r="S204" i="9"/>
  <c r="R204" i="9"/>
  <c r="Q204" i="9"/>
  <c r="P204" i="9"/>
  <c r="O204" i="9"/>
  <c r="N204" i="9"/>
  <c r="M204" i="9"/>
  <c r="L204" i="9"/>
  <c r="K204" i="9"/>
  <c r="J204" i="9"/>
  <c r="I204" i="9"/>
  <c r="H204" i="9"/>
  <c r="G204" i="9"/>
  <c r="F204" i="9"/>
  <c r="E204" i="9"/>
  <c r="BH203" i="9"/>
  <c r="BG203" i="9"/>
  <c r="Z203" i="10" s="1"/>
  <c r="BF203" i="9"/>
  <c r="Y203" i="10" s="1"/>
  <c r="BE203" i="9"/>
  <c r="BD203" i="9"/>
  <c r="BC203" i="9"/>
  <c r="BB203" i="9"/>
  <c r="BA203" i="9"/>
  <c r="W203" i="10" s="1"/>
  <c r="AZ203" i="9"/>
  <c r="AY203" i="9"/>
  <c r="V203" i="10" s="1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O203" i="10" s="1"/>
  <c r="AG209" i="10" s="1"/>
  <c r="Z203" i="9"/>
  <c r="M203" i="10" s="1"/>
  <c r="AE209" i="10" s="1"/>
  <c r="Y203" i="9"/>
  <c r="X203" i="9"/>
  <c r="W203" i="9"/>
  <c r="V203" i="9"/>
  <c r="U203" i="9"/>
  <c r="T203" i="9"/>
  <c r="S203" i="9"/>
  <c r="R203" i="9"/>
  <c r="Q203" i="9"/>
  <c r="P203" i="9"/>
  <c r="O203" i="9"/>
  <c r="N203" i="9"/>
  <c r="M203" i="9"/>
  <c r="L203" i="9"/>
  <c r="K203" i="9"/>
  <c r="J203" i="9"/>
  <c r="I203" i="9"/>
  <c r="H203" i="9"/>
  <c r="G203" i="9"/>
  <c r="F203" i="9"/>
  <c r="E203" i="9"/>
  <c r="BH202" i="9"/>
  <c r="BG202" i="9"/>
  <c r="Z202" i="10" s="1"/>
  <c r="BF202" i="9"/>
  <c r="Y202" i="10" s="1"/>
  <c r="BE202" i="9"/>
  <c r="BD202" i="9"/>
  <c r="BC202" i="9"/>
  <c r="BB202" i="9"/>
  <c r="BA202" i="9"/>
  <c r="W202" i="10" s="1"/>
  <c r="AZ202" i="9"/>
  <c r="AY202" i="9"/>
  <c r="V202" i="10" s="1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O202" i="10" s="1"/>
  <c r="AG208" i="10" s="1"/>
  <c r="Z202" i="9"/>
  <c r="M202" i="10" s="1"/>
  <c r="AE208" i="10" s="1"/>
  <c r="Y202" i="9"/>
  <c r="X202" i="9"/>
  <c r="W202" i="9"/>
  <c r="V202" i="9"/>
  <c r="U202" i="9"/>
  <c r="T202" i="9"/>
  <c r="S202" i="9"/>
  <c r="R202" i="9"/>
  <c r="Q202" i="9"/>
  <c r="P202" i="9"/>
  <c r="O202" i="9"/>
  <c r="N202" i="9"/>
  <c r="M202" i="9"/>
  <c r="L202" i="9"/>
  <c r="K202" i="9"/>
  <c r="J202" i="9"/>
  <c r="I202" i="9"/>
  <c r="H202" i="9"/>
  <c r="G202" i="9"/>
  <c r="F202" i="9"/>
  <c r="E202" i="9"/>
  <c r="BH201" i="9"/>
  <c r="BG201" i="9"/>
  <c r="Z201" i="10" s="1"/>
  <c r="BF201" i="9"/>
  <c r="Y201" i="10" s="1"/>
  <c r="BE201" i="9"/>
  <c r="BD201" i="9"/>
  <c r="BC201" i="9"/>
  <c r="BB201" i="9"/>
  <c r="BA201" i="9"/>
  <c r="W201" i="10" s="1"/>
  <c r="AZ201" i="9"/>
  <c r="AY201" i="9"/>
  <c r="V201" i="10" s="1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O201" i="10" s="1"/>
  <c r="AG207" i="10" s="1"/>
  <c r="Z201" i="9"/>
  <c r="M201" i="10" s="1"/>
  <c r="AE207" i="10" s="1"/>
  <c r="Y201" i="9"/>
  <c r="X201" i="9"/>
  <c r="W201" i="9"/>
  <c r="V201" i="9"/>
  <c r="U201" i="9"/>
  <c r="T201" i="9"/>
  <c r="S201" i="9"/>
  <c r="R201" i="9"/>
  <c r="Q201" i="9"/>
  <c r="P201" i="9"/>
  <c r="O201" i="9"/>
  <c r="N201" i="9"/>
  <c r="M201" i="9"/>
  <c r="L201" i="9"/>
  <c r="K201" i="9"/>
  <c r="J201" i="9"/>
  <c r="I201" i="9"/>
  <c r="H201" i="9"/>
  <c r="G201" i="9"/>
  <c r="F201" i="9"/>
  <c r="E201" i="9"/>
  <c r="BH200" i="9"/>
  <c r="BG200" i="9"/>
  <c r="Z200" i="10" s="1"/>
  <c r="BF200" i="9"/>
  <c r="Y200" i="10" s="1"/>
  <c r="BE200" i="9"/>
  <c r="BD200" i="9"/>
  <c r="BC200" i="9"/>
  <c r="BB200" i="9"/>
  <c r="BA200" i="9"/>
  <c r="W200" i="10" s="1"/>
  <c r="AZ200" i="9"/>
  <c r="AY200" i="9"/>
  <c r="V200" i="10" s="1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O200" i="10" s="1"/>
  <c r="AG206" i="10" s="1"/>
  <c r="Z200" i="9"/>
  <c r="M200" i="10" s="1"/>
  <c r="AE206" i="10" s="1"/>
  <c r="Y200" i="9"/>
  <c r="X200" i="9"/>
  <c r="W200" i="9"/>
  <c r="V200" i="9"/>
  <c r="U200" i="9"/>
  <c r="T200" i="9"/>
  <c r="S200" i="9"/>
  <c r="R200" i="9"/>
  <c r="Q200" i="9"/>
  <c r="P200" i="9"/>
  <c r="O200" i="9"/>
  <c r="N200" i="9"/>
  <c r="M200" i="9"/>
  <c r="L200" i="9"/>
  <c r="K200" i="9"/>
  <c r="J200" i="9"/>
  <c r="I200" i="9"/>
  <c r="H200" i="9"/>
  <c r="G200" i="9"/>
  <c r="F200" i="9"/>
  <c r="E200" i="9"/>
  <c r="BH199" i="9"/>
  <c r="BG199" i="9"/>
  <c r="Z199" i="10" s="1"/>
  <c r="BF199" i="9"/>
  <c r="Y199" i="10" s="1"/>
  <c r="BE199" i="9"/>
  <c r="BD199" i="9"/>
  <c r="BC199" i="9"/>
  <c r="BB199" i="9"/>
  <c r="BA199" i="9"/>
  <c r="W199" i="10" s="1"/>
  <c r="AZ199" i="9"/>
  <c r="AY199" i="9"/>
  <c r="V199" i="10" s="1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O199" i="10" s="1"/>
  <c r="AG205" i="10" s="1"/>
  <c r="Z199" i="9"/>
  <c r="M199" i="10" s="1"/>
  <c r="AE205" i="10" s="1"/>
  <c r="Y199" i="9"/>
  <c r="X199" i="9"/>
  <c r="W199" i="9"/>
  <c r="V199" i="9"/>
  <c r="U199" i="9"/>
  <c r="T199" i="9"/>
  <c r="S199" i="9"/>
  <c r="R199" i="9"/>
  <c r="Q199" i="9"/>
  <c r="P199" i="9"/>
  <c r="O199" i="9"/>
  <c r="N199" i="9"/>
  <c r="M199" i="9"/>
  <c r="L199" i="9"/>
  <c r="K199" i="9"/>
  <c r="J199" i="9"/>
  <c r="I199" i="9"/>
  <c r="H199" i="9"/>
  <c r="G199" i="9"/>
  <c r="F199" i="9"/>
  <c r="E199" i="9"/>
  <c r="BH198" i="9"/>
  <c r="BG198" i="9"/>
  <c r="Z198" i="10" s="1"/>
  <c r="BF198" i="9"/>
  <c r="Y198" i="10" s="1"/>
  <c r="BE198" i="9"/>
  <c r="BD198" i="9"/>
  <c r="BC198" i="9"/>
  <c r="BB198" i="9"/>
  <c r="BA198" i="9"/>
  <c r="W198" i="10" s="1"/>
  <c r="AZ198" i="9"/>
  <c r="AY198" i="9"/>
  <c r="V198" i="10" s="1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O198" i="10" s="1"/>
  <c r="AG204" i="10" s="1"/>
  <c r="Z198" i="9"/>
  <c r="M198" i="10" s="1"/>
  <c r="AE204" i="10" s="1"/>
  <c r="Y198" i="9"/>
  <c r="X198" i="9"/>
  <c r="W198" i="9"/>
  <c r="V198" i="9"/>
  <c r="U198" i="9"/>
  <c r="T198" i="9"/>
  <c r="S198" i="9"/>
  <c r="R198" i="9"/>
  <c r="Q198" i="9"/>
  <c r="P198" i="9"/>
  <c r="O198" i="9"/>
  <c r="N198" i="9"/>
  <c r="M198" i="9"/>
  <c r="L198" i="9"/>
  <c r="K198" i="9"/>
  <c r="J198" i="9"/>
  <c r="I198" i="9"/>
  <c r="H198" i="9"/>
  <c r="G198" i="9"/>
  <c r="F198" i="9"/>
  <c r="E198" i="9"/>
  <c r="BH197" i="9"/>
  <c r="BG197" i="9"/>
  <c r="Z197" i="10" s="1"/>
  <c r="BF197" i="9"/>
  <c r="Y197" i="10" s="1"/>
  <c r="BE197" i="9"/>
  <c r="BD197" i="9"/>
  <c r="BC197" i="9"/>
  <c r="BB197" i="9"/>
  <c r="BA197" i="9"/>
  <c r="W197" i="10" s="1"/>
  <c r="AZ197" i="9"/>
  <c r="AY197" i="9"/>
  <c r="V197" i="10" s="1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O197" i="10" s="1"/>
  <c r="AG203" i="10" s="1"/>
  <c r="Z197" i="9"/>
  <c r="M197" i="10" s="1"/>
  <c r="AE203" i="10" s="1"/>
  <c r="Y197" i="9"/>
  <c r="X197" i="9"/>
  <c r="W197" i="9"/>
  <c r="V197" i="9"/>
  <c r="U197" i="9"/>
  <c r="T197" i="9"/>
  <c r="S197" i="9"/>
  <c r="R197" i="9"/>
  <c r="Q197" i="9"/>
  <c r="P197" i="9"/>
  <c r="O197" i="9"/>
  <c r="N197" i="9"/>
  <c r="M197" i="9"/>
  <c r="L197" i="9"/>
  <c r="K197" i="9"/>
  <c r="J197" i="9"/>
  <c r="I197" i="9"/>
  <c r="H197" i="9"/>
  <c r="G197" i="9"/>
  <c r="F197" i="9"/>
  <c r="E197" i="9"/>
  <c r="BH196" i="9"/>
  <c r="BG196" i="9"/>
  <c r="Z196" i="10" s="1"/>
  <c r="BF196" i="9"/>
  <c r="Y196" i="10" s="1"/>
  <c r="BE196" i="9"/>
  <c r="BD196" i="9"/>
  <c r="BC196" i="9"/>
  <c r="BB196" i="9"/>
  <c r="BA196" i="9"/>
  <c r="W196" i="10" s="1"/>
  <c r="AZ196" i="9"/>
  <c r="AY196" i="9"/>
  <c r="V196" i="10" s="1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O196" i="10" s="1"/>
  <c r="AG202" i="10" s="1"/>
  <c r="Z196" i="9"/>
  <c r="M196" i="10" s="1"/>
  <c r="AE202" i="10" s="1"/>
  <c r="Y196" i="9"/>
  <c r="X196" i="9"/>
  <c r="W196" i="9"/>
  <c r="V196" i="9"/>
  <c r="U196" i="9"/>
  <c r="T196" i="9"/>
  <c r="S196" i="9"/>
  <c r="R196" i="9"/>
  <c r="Q196" i="9"/>
  <c r="P196" i="9"/>
  <c r="O196" i="9"/>
  <c r="N196" i="9"/>
  <c r="M196" i="9"/>
  <c r="L196" i="9"/>
  <c r="K196" i="9"/>
  <c r="J196" i="9"/>
  <c r="I196" i="9"/>
  <c r="H196" i="9"/>
  <c r="G196" i="9"/>
  <c r="F196" i="9"/>
  <c r="E196" i="9"/>
  <c r="BH195" i="9"/>
  <c r="BG195" i="9"/>
  <c r="Z195" i="10" s="1"/>
  <c r="BF195" i="9"/>
  <c r="Y195" i="10" s="1"/>
  <c r="BE195" i="9"/>
  <c r="BD195" i="9"/>
  <c r="BC195" i="9"/>
  <c r="BB195" i="9"/>
  <c r="BA195" i="9"/>
  <c r="W195" i="10" s="1"/>
  <c r="AZ195" i="9"/>
  <c r="AY195" i="9"/>
  <c r="V195" i="10" s="1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O195" i="10" s="1"/>
  <c r="AG201" i="10" s="1"/>
  <c r="Z195" i="9"/>
  <c r="M195" i="10" s="1"/>
  <c r="AE201" i="10" s="1"/>
  <c r="Y195" i="9"/>
  <c r="X195" i="9"/>
  <c r="W195" i="9"/>
  <c r="V195" i="9"/>
  <c r="U195" i="9"/>
  <c r="T195" i="9"/>
  <c r="S195" i="9"/>
  <c r="R195" i="9"/>
  <c r="Q195" i="9"/>
  <c r="P195" i="9"/>
  <c r="O195" i="9"/>
  <c r="N195" i="9"/>
  <c r="M195" i="9"/>
  <c r="L195" i="9"/>
  <c r="K195" i="9"/>
  <c r="J195" i="9"/>
  <c r="I195" i="9"/>
  <c r="H195" i="9"/>
  <c r="G195" i="9"/>
  <c r="F195" i="9"/>
  <c r="E195" i="9"/>
  <c r="BH194" i="9"/>
  <c r="BG194" i="9"/>
  <c r="Z194" i="10" s="1"/>
  <c r="BF194" i="9"/>
  <c r="Y194" i="10" s="1"/>
  <c r="BE194" i="9"/>
  <c r="BD194" i="9"/>
  <c r="BC194" i="9"/>
  <c r="BB194" i="9"/>
  <c r="BA194" i="9"/>
  <c r="W194" i="10" s="1"/>
  <c r="AZ194" i="9"/>
  <c r="AY194" i="9"/>
  <c r="V194" i="10" s="1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O194" i="10" s="1"/>
  <c r="AG200" i="10" s="1"/>
  <c r="Z194" i="9"/>
  <c r="M194" i="10" s="1"/>
  <c r="AE200" i="10" s="1"/>
  <c r="Y194" i="9"/>
  <c r="X194" i="9"/>
  <c r="W194" i="9"/>
  <c r="V194" i="9"/>
  <c r="U194" i="9"/>
  <c r="T194" i="9"/>
  <c r="S194" i="9"/>
  <c r="R194" i="9"/>
  <c r="Q194" i="9"/>
  <c r="P194" i="9"/>
  <c r="O194" i="9"/>
  <c r="N194" i="9"/>
  <c r="M194" i="9"/>
  <c r="L194" i="9"/>
  <c r="K194" i="9"/>
  <c r="J194" i="9"/>
  <c r="I194" i="9"/>
  <c r="H194" i="9"/>
  <c r="G194" i="9"/>
  <c r="F194" i="9"/>
  <c r="E194" i="9"/>
  <c r="BH193" i="9"/>
  <c r="BG193" i="9"/>
  <c r="Z193" i="10" s="1"/>
  <c r="BF193" i="9"/>
  <c r="Y193" i="10" s="1"/>
  <c r="BE193" i="9"/>
  <c r="BD193" i="9"/>
  <c r="BC193" i="9"/>
  <c r="BB193" i="9"/>
  <c r="BA193" i="9"/>
  <c r="W193" i="10" s="1"/>
  <c r="AZ193" i="9"/>
  <c r="AY193" i="9"/>
  <c r="V193" i="10" s="1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O193" i="10" s="1"/>
  <c r="AG199" i="10" s="1"/>
  <c r="Z193" i="9"/>
  <c r="M193" i="10" s="1"/>
  <c r="AE199" i="10" s="1"/>
  <c r="Y193" i="9"/>
  <c r="X193" i="9"/>
  <c r="W193" i="9"/>
  <c r="V193" i="9"/>
  <c r="U193" i="9"/>
  <c r="T193" i="9"/>
  <c r="S193" i="9"/>
  <c r="R193" i="9"/>
  <c r="Q193" i="9"/>
  <c r="P193" i="9"/>
  <c r="O193" i="9"/>
  <c r="N193" i="9"/>
  <c r="M193" i="9"/>
  <c r="L193" i="9"/>
  <c r="K193" i="9"/>
  <c r="J193" i="9"/>
  <c r="I193" i="9"/>
  <c r="H193" i="9"/>
  <c r="G193" i="9"/>
  <c r="F193" i="9"/>
  <c r="E193" i="9"/>
  <c r="BH192" i="9"/>
  <c r="BG192" i="9"/>
  <c r="Z192" i="10" s="1"/>
  <c r="BF192" i="9"/>
  <c r="Y192" i="10" s="1"/>
  <c r="BE192" i="9"/>
  <c r="BD192" i="9"/>
  <c r="BC192" i="9"/>
  <c r="BB192" i="9"/>
  <c r="BA192" i="9"/>
  <c r="W192" i="10" s="1"/>
  <c r="AZ192" i="9"/>
  <c r="AY192" i="9"/>
  <c r="V192" i="10" s="1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O192" i="10" s="1"/>
  <c r="AG198" i="10" s="1"/>
  <c r="Z192" i="9"/>
  <c r="M192" i="10" s="1"/>
  <c r="AE198" i="10" s="1"/>
  <c r="Y192" i="9"/>
  <c r="X192" i="9"/>
  <c r="W192" i="9"/>
  <c r="V192" i="9"/>
  <c r="U192" i="9"/>
  <c r="T192" i="9"/>
  <c r="S192" i="9"/>
  <c r="R192" i="9"/>
  <c r="Q192" i="9"/>
  <c r="P192" i="9"/>
  <c r="O192" i="9"/>
  <c r="N192" i="9"/>
  <c r="M192" i="9"/>
  <c r="L192" i="9"/>
  <c r="K192" i="9"/>
  <c r="J192" i="9"/>
  <c r="I192" i="9"/>
  <c r="H192" i="9"/>
  <c r="G192" i="9"/>
  <c r="F192" i="9"/>
  <c r="E192" i="9"/>
  <c r="BH191" i="9"/>
  <c r="BG191" i="9"/>
  <c r="Z191" i="10" s="1"/>
  <c r="BF191" i="9"/>
  <c r="Y191" i="10" s="1"/>
  <c r="BE191" i="9"/>
  <c r="BD191" i="9"/>
  <c r="BC191" i="9"/>
  <c r="BB191" i="9"/>
  <c r="BA191" i="9"/>
  <c r="W191" i="10" s="1"/>
  <c r="AZ191" i="9"/>
  <c r="AY191" i="9"/>
  <c r="V191" i="10" s="1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O191" i="10" s="1"/>
  <c r="AG197" i="10" s="1"/>
  <c r="Z191" i="9"/>
  <c r="M191" i="10" s="1"/>
  <c r="AE197" i="10" s="1"/>
  <c r="Y191" i="9"/>
  <c r="X191" i="9"/>
  <c r="W191" i="9"/>
  <c r="V191" i="9"/>
  <c r="U191" i="9"/>
  <c r="T191" i="9"/>
  <c r="S191" i="9"/>
  <c r="R191" i="9"/>
  <c r="Q191" i="9"/>
  <c r="P191" i="9"/>
  <c r="O191" i="9"/>
  <c r="N191" i="9"/>
  <c r="M191" i="9"/>
  <c r="L191" i="9"/>
  <c r="K191" i="9"/>
  <c r="J191" i="9"/>
  <c r="I191" i="9"/>
  <c r="H191" i="9"/>
  <c r="G191" i="9"/>
  <c r="F191" i="9"/>
  <c r="E191" i="9"/>
  <c r="BH190" i="9"/>
  <c r="BG190" i="9"/>
  <c r="Z190" i="10" s="1"/>
  <c r="BF190" i="9"/>
  <c r="Y190" i="10" s="1"/>
  <c r="BE190" i="9"/>
  <c r="BD190" i="9"/>
  <c r="BC190" i="9"/>
  <c r="BB190" i="9"/>
  <c r="BA190" i="9"/>
  <c r="W190" i="10" s="1"/>
  <c r="AZ190" i="9"/>
  <c r="AY190" i="9"/>
  <c r="V190" i="10" s="1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O190" i="10" s="1"/>
  <c r="AG196" i="10" s="1"/>
  <c r="Z190" i="9"/>
  <c r="M190" i="10" s="1"/>
  <c r="AE196" i="10" s="1"/>
  <c r="Y190" i="9"/>
  <c r="X190" i="9"/>
  <c r="W190" i="9"/>
  <c r="V190" i="9"/>
  <c r="U190" i="9"/>
  <c r="T190" i="9"/>
  <c r="S190" i="9"/>
  <c r="R190" i="9"/>
  <c r="Q190" i="9"/>
  <c r="P190" i="9"/>
  <c r="O190" i="9"/>
  <c r="N190" i="9"/>
  <c r="M190" i="9"/>
  <c r="L190" i="9"/>
  <c r="K190" i="9"/>
  <c r="J190" i="9"/>
  <c r="I190" i="9"/>
  <c r="H190" i="9"/>
  <c r="G190" i="9"/>
  <c r="F190" i="9"/>
  <c r="E190" i="9"/>
  <c r="BH189" i="9"/>
  <c r="BG189" i="9"/>
  <c r="Z189" i="10" s="1"/>
  <c r="BF189" i="9"/>
  <c r="Y189" i="10" s="1"/>
  <c r="BE189" i="9"/>
  <c r="BD189" i="9"/>
  <c r="BC189" i="9"/>
  <c r="BB189" i="9"/>
  <c r="BA189" i="9"/>
  <c r="W189" i="10" s="1"/>
  <c r="AZ189" i="9"/>
  <c r="AY189" i="9"/>
  <c r="V189" i="10" s="1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O189" i="10" s="1"/>
  <c r="AG195" i="10" s="1"/>
  <c r="Z189" i="9"/>
  <c r="M189" i="10" s="1"/>
  <c r="AE195" i="10" s="1"/>
  <c r="Y189" i="9"/>
  <c r="X189" i="9"/>
  <c r="W189" i="9"/>
  <c r="V189" i="9"/>
  <c r="U189" i="9"/>
  <c r="T189" i="9"/>
  <c r="S189" i="9"/>
  <c r="R189" i="9"/>
  <c r="Q189" i="9"/>
  <c r="P189" i="9"/>
  <c r="O189" i="9"/>
  <c r="N189" i="9"/>
  <c r="M189" i="9"/>
  <c r="L189" i="9"/>
  <c r="K189" i="9"/>
  <c r="J189" i="9"/>
  <c r="I189" i="9"/>
  <c r="H189" i="9"/>
  <c r="G189" i="9"/>
  <c r="F189" i="9"/>
  <c r="E189" i="9"/>
  <c r="BH188" i="9"/>
  <c r="BG188" i="9"/>
  <c r="Z188" i="10" s="1"/>
  <c r="BF188" i="9"/>
  <c r="Y188" i="10" s="1"/>
  <c r="BE188" i="9"/>
  <c r="BD188" i="9"/>
  <c r="BC188" i="9"/>
  <c r="BB188" i="9"/>
  <c r="BA188" i="9"/>
  <c r="W188" i="10" s="1"/>
  <c r="AZ188" i="9"/>
  <c r="AY188" i="9"/>
  <c r="V188" i="10" s="1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O188" i="10" s="1"/>
  <c r="AG194" i="10" s="1"/>
  <c r="Z188" i="9"/>
  <c r="M188" i="10" s="1"/>
  <c r="AE194" i="10" s="1"/>
  <c r="Y188" i="9"/>
  <c r="X188" i="9"/>
  <c r="W188" i="9"/>
  <c r="V188" i="9"/>
  <c r="U188" i="9"/>
  <c r="T188" i="9"/>
  <c r="S188" i="9"/>
  <c r="R188" i="9"/>
  <c r="Q188" i="9"/>
  <c r="P188" i="9"/>
  <c r="O188" i="9"/>
  <c r="N188" i="9"/>
  <c r="M188" i="9"/>
  <c r="L188" i="9"/>
  <c r="K188" i="9"/>
  <c r="J188" i="9"/>
  <c r="I188" i="9"/>
  <c r="H188" i="9"/>
  <c r="G188" i="9"/>
  <c r="F188" i="9"/>
  <c r="E188" i="9"/>
  <c r="BH187" i="9"/>
  <c r="BG187" i="9"/>
  <c r="Z187" i="10" s="1"/>
  <c r="BF187" i="9"/>
  <c r="Y187" i="10" s="1"/>
  <c r="BE187" i="9"/>
  <c r="BD187" i="9"/>
  <c r="BC187" i="9"/>
  <c r="BB187" i="9"/>
  <c r="BA187" i="9"/>
  <c r="W187" i="10" s="1"/>
  <c r="AZ187" i="9"/>
  <c r="AY187" i="9"/>
  <c r="V187" i="10" s="1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O187" i="10" s="1"/>
  <c r="AG193" i="10" s="1"/>
  <c r="Z187" i="9"/>
  <c r="M187" i="10" s="1"/>
  <c r="AE193" i="10" s="1"/>
  <c r="Y187" i="9"/>
  <c r="X187" i="9"/>
  <c r="W187" i="9"/>
  <c r="V187" i="9"/>
  <c r="U187" i="9"/>
  <c r="T187" i="9"/>
  <c r="S187" i="9"/>
  <c r="R187" i="9"/>
  <c r="Q187" i="9"/>
  <c r="P187" i="9"/>
  <c r="O187" i="9"/>
  <c r="N187" i="9"/>
  <c r="M187" i="9"/>
  <c r="L187" i="9"/>
  <c r="K187" i="9"/>
  <c r="J187" i="9"/>
  <c r="I187" i="9"/>
  <c r="H187" i="9"/>
  <c r="G187" i="9"/>
  <c r="F187" i="9"/>
  <c r="E187" i="9"/>
  <c r="BH186" i="9"/>
  <c r="BG186" i="9"/>
  <c r="Z186" i="10" s="1"/>
  <c r="BF186" i="9"/>
  <c r="Y186" i="10" s="1"/>
  <c r="BE186" i="9"/>
  <c r="BD186" i="9"/>
  <c r="BC186" i="9"/>
  <c r="BB186" i="9"/>
  <c r="BA186" i="9"/>
  <c r="W186" i="10" s="1"/>
  <c r="AZ186" i="9"/>
  <c r="AY186" i="9"/>
  <c r="V186" i="10" s="1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O186" i="10" s="1"/>
  <c r="AG192" i="10" s="1"/>
  <c r="Z186" i="9"/>
  <c r="M186" i="10" s="1"/>
  <c r="AE192" i="10" s="1"/>
  <c r="Y186" i="9"/>
  <c r="X186" i="9"/>
  <c r="W186" i="9"/>
  <c r="V186" i="9"/>
  <c r="U186" i="9"/>
  <c r="T186" i="9"/>
  <c r="S186" i="9"/>
  <c r="R186" i="9"/>
  <c r="Q186" i="9"/>
  <c r="P186" i="9"/>
  <c r="O186" i="9"/>
  <c r="N186" i="9"/>
  <c r="M186" i="9"/>
  <c r="L186" i="9"/>
  <c r="K186" i="9"/>
  <c r="J186" i="9"/>
  <c r="I186" i="9"/>
  <c r="H186" i="9"/>
  <c r="G186" i="9"/>
  <c r="F186" i="9"/>
  <c r="E186" i="9"/>
  <c r="BH185" i="9"/>
  <c r="BG185" i="9"/>
  <c r="Z185" i="10" s="1"/>
  <c r="BF185" i="9"/>
  <c r="Y185" i="10" s="1"/>
  <c r="BE185" i="9"/>
  <c r="BD185" i="9"/>
  <c r="BC185" i="9"/>
  <c r="BB185" i="9"/>
  <c r="BA185" i="9"/>
  <c r="W185" i="10" s="1"/>
  <c r="AZ185" i="9"/>
  <c r="AY185" i="9"/>
  <c r="V185" i="10" s="1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O185" i="10" s="1"/>
  <c r="AG191" i="10" s="1"/>
  <c r="Z185" i="9"/>
  <c r="M185" i="10" s="1"/>
  <c r="AE191" i="10" s="1"/>
  <c r="Y185" i="9"/>
  <c r="X185" i="9"/>
  <c r="W185" i="9"/>
  <c r="V185" i="9"/>
  <c r="U185" i="9"/>
  <c r="T185" i="9"/>
  <c r="S185" i="9"/>
  <c r="R185" i="9"/>
  <c r="Q185" i="9"/>
  <c r="P185" i="9"/>
  <c r="O185" i="9"/>
  <c r="N185" i="9"/>
  <c r="M185" i="9"/>
  <c r="L185" i="9"/>
  <c r="K185" i="9"/>
  <c r="J185" i="9"/>
  <c r="I185" i="9"/>
  <c r="H185" i="9"/>
  <c r="G185" i="9"/>
  <c r="F185" i="9"/>
  <c r="E185" i="9"/>
  <c r="BH184" i="9"/>
  <c r="BG184" i="9"/>
  <c r="Z184" i="10" s="1"/>
  <c r="BF184" i="9"/>
  <c r="Y184" i="10" s="1"/>
  <c r="BE184" i="9"/>
  <c r="BD184" i="9"/>
  <c r="BC184" i="9"/>
  <c r="BB184" i="9"/>
  <c r="BA184" i="9"/>
  <c r="W184" i="10" s="1"/>
  <c r="AZ184" i="9"/>
  <c r="AY184" i="9"/>
  <c r="V184" i="10" s="1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O184" i="10" s="1"/>
  <c r="AG190" i="10" s="1"/>
  <c r="Z184" i="9"/>
  <c r="M184" i="10" s="1"/>
  <c r="AE190" i="10" s="1"/>
  <c r="Y184" i="9"/>
  <c r="X184" i="9"/>
  <c r="W184" i="9"/>
  <c r="V184" i="9"/>
  <c r="U184" i="9"/>
  <c r="T184" i="9"/>
  <c r="S184" i="9"/>
  <c r="R184" i="9"/>
  <c r="Q184" i="9"/>
  <c r="P184" i="9"/>
  <c r="O184" i="9"/>
  <c r="N184" i="9"/>
  <c r="M184" i="9"/>
  <c r="L184" i="9"/>
  <c r="K184" i="9"/>
  <c r="J184" i="9"/>
  <c r="I184" i="9"/>
  <c r="H184" i="9"/>
  <c r="G184" i="9"/>
  <c r="F184" i="9"/>
  <c r="E184" i="9"/>
  <c r="BH183" i="9"/>
  <c r="BG183" i="9"/>
  <c r="Z183" i="10" s="1"/>
  <c r="BF183" i="9"/>
  <c r="Y183" i="10" s="1"/>
  <c r="BE183" i="9"/>
  <c r="BD183" i="9"/>
  <c r="BC183" i="9"/>
  <c r="BB183" i="9"/>
  <c r="BA183" i="9"/>
  <c r="W183" i="10" s="1"/>
  <c r="AZ183" i="9"/>
  <c r="AY183" i="9"/>
  <c r="V183" i="10" s="1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O183" i="10" s="1"/>
  <c r="AG189" i="10" s="1"/>
  <c r="Z183" i="9"/>
  <c r="M183" i="10" s="1"/>
  <c r="AE189" i="10" s="1"/>
  <c r="Y183" i="9"/>
  <c r="X183" i="9"/>
  <c r="W183" i="9"/>
  <c r="V183" i="9"/>
  <c r="U183" i="9"/>
  <c r="T183" i="9"/>
  <c r="S183" i="9"/>
  <c r="R183" i="9"/>
  <c r="Q183" i="9"/>
  <c r="P183" i="9"/>
  <c r="O183" i="9"/>
  <c r="N183" i="9"/>
  <c r="M183" i="9"/>
  <c r="L183" i="9"/>
  <c r="K183" i="9"/>
  <c r="J183" i="9"/>
  <c r="I183" i="9"/>
  <c r="H183" i="9"/>
  <c r="G183" i="9"/>
  <c r="F183" i="9"/>
  <c r="E183" i="9"/>
  <c r="BH182" i="9"/>
  <c r="BG182" i="9"/>
  <c r="Z182" i="10" s="1"/>
  <c r="BF182" i="9"/>
  <c r="Y182" i="10" s="1"/>
  <c r="BE182" i="9"/>
  <c r="BD182" i="9"/>
  <c r="BC182" i="9"/>
  <c r="BB182" i="9"/>
  <c r="BA182" i="9"/>
  <c r="W182" i="10" s="1"/>
  <c r="AZ182" i="9"/>
  <c r="AY182" i="9"/>
  <c r="V182" i="10" s="1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O182" i="10" s="1"/>
  <c r="AG188" i="10" s="1"/>
  <c r="Z182" i="9"/>
  <c r="M182" i="10" s="1"/>
  <c r="AE188" i="10" s="1"/>
  <c r="Y182" i="9"/>
  <c r="X182" i="9"/>
  <c r="W182" i="9"/>
  <c r="V182" i="9"/>
  <c r="U182" i="9"/>
  <c r="T182" i="9"/>
  <c r="S182" i="9"/>
  <c r="R182" i="9"/>
  <c r="Q182" i="9"/>
  <c r="P182" i="9"/>
  <c r="O182" i="9"/>
  <c r="N182" i="9"/>
  <c r="M182" i="9"/>
  <c r="L182" i="9"/>
  <c r="K182" i="9"/>
  <c r="J182" i="9"/>
  <c r="I182" i="9"/>
  <c r="H182" i="9"/>
  <c r="G182" i="9"/>
  <c r="F182" i="9"/>
  <c r="E182" i="9"/>
  <c r="BH181" i="9"/>
  <c r="BG181" i="9"/>
  <c r="Z181" i="10" s="1"/>
  <c r="BF181" i="9"/>
  <c r="Y181" i="10" s="1"/>
  <c r="BE181" i="9"/>
  <c r="BD181" i="9"/>
  <c r="BC181" i="9"/>
  <c r="BB181" i="9"/>
  <c r="BA181" i="9"/>
  <c r="W181" i="10" s="1"/>
  <c r="AZ181" i="9"/>
  <c r="AY181" i="9"/>
  <c r="V181" i="10" s="1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O181" i="10" s="1"/>
  <c r="AG187" i="10" s="1"/>
  <c r="Z181" i="9"/>
  <c r="M181" i="10" s="1"/>
  <c r="AE187" i="10" s="1"/>
  <c r="Y181" i="9"/>
  <c r="X181" i="9"/>
  <c r="W181" i="9"/>
  <c r="V181" i="9"/>
  <c r="U181" i="9"/>
  <c r="T181" i="9"/>
  <c r="S181" i="9"/>
  <c r="R181" i="9"/>
  <c r="Q181" i="9"/>
  <c r="P181" i="9"/>
  <c r="O181" i="9"/>
  <c r="N181" i="9"/>
  <c r="M181" i="9"/>
  <c r="L181" i="9"/>
  <c r="K181" i="9"/>
  <c r="J181" i="9"/>
  <c r="I181" i="9"/>
  <c r="H181" i="9"/>
  <c r="G181" i="9"/>
  <c r="F181" i="9"/>
  <c r="E181" i="9"/>
  <c r="BH180" i="9"/>
  <c r="BG180" i="9"/>
  <c r="Z180" i="10" s="1"/>
  <c r="BF180" i="9"/>
  <c r="Y180" i="10" s="1"/>
  <c r="BE180" i="9"/>
  <c r="BD180" i="9"/>
  <c r="BC180" i="9"/>
  <c r="BB180" i="9"/>
  <c r="BA180" i="9"/>
  <c r="W180" i="10" s="1"/>
  <c r="AZ180" i="9"/>
  <c r="AY180" i="9"/>
  <c r="V180" i="10" s="1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O180" i="10" s="1"/>
  <c r="AG186" i="10" s="1"/>
  <c r="Z180" i="9"/>
  <c r="M180" i="10" s="1"/>
  <c r="AE186" i="10" s="1"/>
  <c r="Y180" i="9"/>
  <c r="X180" i="9"/>
  <c r="W180" i="9"/>
  <c r="V180" i="9"/>
  <c r="U180" i="9"/>
  <c r="T180" i="9"/>
  <c r="S180" i="9"/>
  <c r="R180" i="9"/>
  <c r="Q180" i="9"/>
  <c r="P180" i="9"/>
  <c r="O180" i="9"/>
  <c r="N180" i="9"/>
  <c r="M180" i="9"/>
  <c r="L180" i="9"/>
  <c r="K180" i="9"/>
  <c r="J180" i="9"/>
  <c r="I180" i="9"/>
  <c r="H180" i="9"/>
  <c r="G180" i="9"/>
  <c r="F180" i="9"/>
  <c r="E180" i="9"/>
  <c r="BH179" i="9"/>
  <c r="BG179" i="9"/>
  <c r="Z179" i="10" s="1"/>
  <c r="BF179" i="9"/>
  <c r="Y179" i="10" s="1"/>
  <c r="BE179" i="9"/>
  <c r="BD179" i="9"/>
  <c r="BC179" i="9"/>
  <c r="BB179" i="9"/>
  <c r="BA179" i="9"/>
  <c r="W179" i="10" s="1"/>
  <c r="AZ179" i="9"/>
  <c r="AY179" i="9"/>
  <c r="V179" i="10" s="1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O179" i="10" s="1"/>
  <c r="AG185" i="10" s="1"/>
  <c r="Z179" i="9"/>
  <c r="M179" i="10" s="1"/>
  <c r="AE185" i="10" s="1"/>
  <c r="Y179" i="9"/>
  <c r="X179" i="9"/>
  <c r="W179" i="9"/>
  <c r="V179" i="9"/>
  <c r="U179" i="9"/>
  <c r="T179" i="9"/>
  <c r="S179" i="9"/>
  <c r="R179" i="9"/>
  <c r="Q179" i="9"/>
  <c r="P179" i="9"/>
  <c r="O179" i="9"/>
  <c r="N179" i="9"/>
  <c r="M179" i="9"/>
  <c r="L179" i="9"/>
  <c r="K179" i="9"/>
  <c r="J179" i="9"/>
  <c r="I179" i="9"/>
  <c r="H179" i="9"/>
  <c r="G179" i="9"/>
  <c r="F179" i="9"/>
  <c r="E179" i="9"/>
  <c r="BH178" i="9"/>
  <c r="BG178" i="9"/>
  <c r="Z178" i="10" s="1"/>
  <c r="BF178" i="9"/>
  <c r="Y178" i="10" s="1"/>
  <c r="BE178" i="9"/>
  <c r="BD178" i="9"/>
  <c r="BC178" i="9"/>
  <c r="BB178" i="9"/>
  <c r="BA178" i="9"/>
  <c r="W178" i="10" s="1"/>
  <c r="AZ178" i="9"/>
  <c r="AY178" i="9"/>
  <c r="V178" i="10" s="1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O178" i="10" s="1"/>
  <c r="AG184" i="10" s="1"/>
  <c r="Z178" i="9"/>
  <c r="M178" i="10" s="1"/>
  <c r="AE184" i="10" s="1"/>
  <c r="Y178" i="9"/>
  <c r="X178" i="9"/>
  <c r="W178" i="9"/>
  <c r="V178" i="9"/>
  <c r="U178" i="9"/>
  <c r="T178" i="9"/>
  <c r="S178" i="9"/>
  <c r="R178" i="9"/>
  <c r="Q178" i="9"/>
  <c r="P178" i="9"/>
  <c r="O178" i="9"/>
  <c r="N178" i="9"/>
  <c r="M178" i="9"/>
  <c r="L178" i="9"/>
  <c r="K178" i="9"/>
  <c r="J178" i="9"/>
  <c r="I178" i="9"/>
  <c r="H178" i="9"/>
  <c r="G178" i="9"/>
  <c r="F178" i="9"/>
  <c r="E178" i="9"/>
  <c r="BH177" i="9"/>
  <c r="BG177" i="9"/>
  <c r="Z177" i="10" s="1"/>
  <c r="BF177" i="9"/>
  <c r="Y177" i="10" s="1"/>
  <c r="BE177" i="9"/>
  <c r="BD177" i="9"/>
  <c r="BC177" i="9"/>
  <c r="BB177" i="9"/>
  <c r="BA177" i="9"/>
  <c r="W177" i="10" s="1"/>
  <c r="AZ177" i="9"/>
  <c r="AY177" i="9"/>
  <c r="V177" i="10" s="1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O177" i="10" s="1"/>
  <c r="AG183" i="10" s="1"/>
  <c r="Z177" i="9"/>
  <c r="M177" i="10" s="1"/>
  <c r="AE183" i="10" s="1"/>
  <c r="Y177" i="9"/>
  <c r="X177" i="9"/>
  <c r="W177" i="9"/>
  <c r="V177" i="9"/>
  <c r="U177" i="9"/>
  <c r="T177" i="9"/>
  <c r="S177" i="9"/>
  <c r="R177" i="9"/>
  <c r="Q177" i="9"/>
  <c r="P177" i="9"/>
  <c r="O177" i="9"/>
  <c r="N177" i="9"/>
  <c r="M177" i="9"/>
  <c r="L177" i="9"/>
  <c r="K177" i="9"/>
  <c r="J177" i="9"/>
  <c r="I177" i="9"/>
  <c r="H177" i="9"/>
  <c r="G177" i="9"/>
  <c r="F177" i="9"/>
  <c r="E177" i="9"/>
  <c r="BH176" i="9"/>
  <c r="BG176" i="9"/>
  <c r="Z176" i="10" s="1"/>
  <c r="BF176" i="9"/>
  <c r="Y176" i="10" s="1"/>
  <c r="BE176" i="9"/>
  <c r="BD176" i="9"/>
  <c r="BC176" i="9"/>
  <c r="BB176" i="9"/>
  <c r="BA176" i="9"/>
  <c r="W176" i="10" s="1"/>
  <c r="AZ176" i="9"/>
  <c r="AY176" i="9"/>
  <c r="V176" i="10" s="1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O176" i="10" s="1"/>
  <c r="AG182" i="10" s="1"/>
  <c r="Z176" i="9"/>
  <c r="M176" i="10" s="1"/>
  <c r="AE182" i="10" s="1"/>
  <c r="Y176" i="9"/>
  <c r="X176" i="9"/>
  <c r="W176" i="9"/>
  <c r="V176" i="9"/>
  <c r="U176" i="9"/>
  <c r="T176" i="9"/>
  <c r="S176" i="9"/>
  <c r="R176" i="9"/>
  <c r="Q176" i="9"/>
  <c r="P176" i="9"/>
  <c r="O176" i="9"/>
  <c r="N176" i="9"/>
  <c r="M176" i="9"/>
  <c r="L176" i="9"/>
  <c r="K176" i="9"/>
  <c r="J176" i="9"/>
  <c r="I176" i="9"/>
  <c r="H176" i="9"/>
  <c r="G176" i="9"/>
  <c r="F176" i="9"/>
  <c r="E176" i="9"/>
  <c r="BH175" i="9"/>
  <c r="BG175" i="9"/>
  <c r="Z175" i="10" s="1"/>
  <c r="BF175" i="9"/>
  <c r="Y175" i="10" s="1"/>
  <c r="BE175" i="9"/>
  <c r="BD175" i="9"/>
  <c r="BC175" i="9"/>
  <c r="BB175" i="9"/>
  <c r="BA175" i="9"/>
  <c r="W175" i="10" s="1"/>
  <c r="AZ175" i="9"/>
  <c r="AY175" i="9"/>
  <c r="V175" i="10" s="1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O175" i="10" s="1"/>
  <c r="AG181" i="10" s="1"/>
  <c r="Z175" i="9"/>
  <c r="M175" i="10" s="1"/>
  <c r="AE181" i="10" s="1"/>
  <c r="Y175" i="9"/>
  <c r="X175" i="9"/>
  <c r="W175" i="9"/>
  <c r="V175" i="9"/>
  <c r="U175" i="9"/>
  <c r="T175" i="9"/>
  <c r="S175" i="9"/>
  <c r="R175" i="9"/>
  <c r="Q175" i="9"/>
  <c r="P175" i="9"/>
  <c r="O175" i="9"/>
  <c r="N175" i="9"/>
  <c r="M175" i="9"/>
  <c r="L175" i="9"/>
  <c r="K175" i="9"/>
  <c r="J175" i="9"/>
  <c r="I175" i="9"/>
  <c r="H175" i="9"/>
  <c r="G175" i="9"/>
  <c r="F175" i="9"/>
  <c r="E175" i="9"/>
  <c r="BH174" i="9"/>
  <c r="BG174" i="9"/>
  <c r="Z174" i="10" s="1"/>
  <c r="BF174" i="9"/>
  <c r="Y174" i="10" s="1"/>
  <c r="BE174" i="9"/>
  <c r="BD174" i="9"/>
  <c r="BC174" i="9"/>
  <c r="BB174" i="9"/>
  <c r="BA174" i="9"/>
  <c r="W174" i="10" s="1"/>
  <c r="AZ174" i="9"/>
  <c r="AY174" i="9"/>
  <c r="V174" i="10" s="1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O174" i="10" s="1"/>
  <c r="AG180" i="10" s="1"/>
  <c r="Z174" i="9"/>
  <c r="M174" i="10" s="1"/>
  <c r="AE180" i="10" s="1"/>
  <c r="Y174" i="9"/>
  <c r="X174" i="9"/>
  <c r="W174" i="9"/>
  <c r="V174" i="9"/>
  <c r="U174" i="9"/>
  <c r="T174" i="9"/>
  <c r="S174" i="9"/>
  <c r="R174" i="9"/>
  <c r="Q174" i="9"/>
  <c r="P174" i="9"/>
  <c r="O174" i="9"/>
  <c r="N174" i="9"/>
  <c r="M174" i="9"/>
  <c r="L174" i="9"/>
  <c r="K174" i="9"/>
  <c r="J174" i="9"/>
  <c r="I174" i="9"/>
  <c r="H174" i="9"/>
  <c r="G174" i="9"/>
  <c r="F174" i="9"/>
  <c r="E174" i="9"/>
  <c r="BH173" i="9"/>
  <c r="BG173" i="9"/>
  <c r="Z173" i="10" s="1"/>
  <c r="BF173" i="9"/>
  <c r="Y173" i="10" s="1"/>
  <c r="BE173" i="9"/>
  <c r="BD173" i="9"/>
  <c r="BC173" i="9"/>
  <c r="BB173" i="9"/>
  <c r="BA173" i="9"/>
  <c r="W173" i="10" s="1"/>
  <c r="AZ173" i="9"/>
  <c r="AY173" i="9"/>
  <c r="V173" i="10" s="1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O173" i="10" s="1"/>
  <c r="AG179" i="10" s="1"/>
  <c r="Z173" i="9"/>
  <c r="M173" i="10" s="1"/>
  <c r="AE179" i="10" s="1"/>
  <c r="Y173" i="9"/>
  <c r="X173" i="9"/>
  <c r="W173" i="9"/>
  <c r="V173" i="9"/>
  <c r="U173" i="9"/>
  <c r="T173" i="9"/>
  <c r="S173" i="9"/>
  <c r="R173" i="9"/>
  <c r="Q173" i="9"/>
  <c r="P173" i="9"/>
  <c r="O173" i="9"/>
  <c r="N173" i="9"/>
  <c r="M173" i="9"/>
  <c r="L173" i="9"/>
  <c r="K173" i="9"/>
  <c r="J173" i="9"/>
  <c r="I173" i="9"/>
  <c r="H173" i="9"/>
  <c r="G173" i="9"/>
  <c r="F173" i="9"/>
  <c r="E173" i="9"/>
  <c r="BH172" i="9"/>
  <c r="BG172" i="9"/>
  <c r="Z172" i="10" s="1"/>
  <c r="BF172" i="9"/>
  <c r="Y172" i="10" s="1"/>
  <c r="BE172" i="9"/>
  <c r="BD172" i="9"/>
  <c r="BC172" i="9"/>
  <c r="BB172" i="9"/>
  <c r="BA172" i="9"/>
  <c r="W172" i="10" s="1"/>
  <c r="AZ172" i="9"/>
  <c r="AY172" i="9"/>
  <c r="V172" i="10" s="1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O172" i="10" s="1"/>
  <c r="AG178" i="10" s="1"/>
  <c r="Z172" i="9"/>
  <c r="M172" i="10" s="1"/>
  <c r="AE178" i="10" s="1"/>
  <c r="Y172" i="9"/>
  <c r="X172" i="9"/>
  <c r="W172" i="9"/>
  <c r="V172" i="9"/>
  <c r="U172" i="9"/>
  <c r="T172" i="9"/>
  <c r="S172" i="9"/>
  <c r="R172" i="9"/>
  <c r="Q172" i="9"/>
  <c r="P172" i="9"/>
  <c r="O172" i="9"/>
  <c r="N172" i="9"/>
  <c r="M172" i="9"/>
  <c r="L172" i="9"/>
  <c r="K172" i="9"/>
  <c r="J172" i="9"/>
  <c r="I172" i="9"/>
  <c r="H172" i="9"/>
  <c r="G172" i="9"/>
  <c r="F172" i="9"/>
  <c r="E172" i="9"/>
  <c r="BH171" i="9"/>
  <c r="BG171" i="9"/>
  <c r="Z171" i="10" s="1"/>
  <c r="BF171" i="9"/>
  <c r="Y171" i="10" s="1"/>
  <c r="BE171" i="9"/>
  <c r="BD171" i="9"/>
  <c r="BC171" i="9"/>
  <c r="BB171" i="9"/>
  <c r="BA171" i="9"/>
  <c r="W171" i="10" s="1"/>
  <c r="AZ171" i="9"/>
  <c r="AY171" i="9"/>
  <c r="V171" i="10" s="1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O171" i="10" s="1"/>
  <c r="AG177" i="10" s="1"/>
  <c r="Z171" i="9"/>
  <c r="M171" i="10" s="1"/>
  <c r="AE177" i="10" s="1"/>
  <c r="Y171" i="9"/>
  <c r="X171" i="9"/>
  <c r="W171" i="9"/>
  <c r="V171" i="9"/>
  <c r="U171" i="9"/>
  <c r="T171" i="9"/>
  <c r="S171" i="9"/>
  <c r="R171" i="9"/>
  <c r="Q171" i="9"/>
  <c r="P171" i="9"/>
  <c r="O171" i="9"/>
  <c r="N171" i="9"/>
  <c r="M171" i="9"/>
  <c r="L171" i="9"/>
  <c r="K171" i="9"/>
  <c r="J171" i="9"/>
  <c r="I171" i="9"/>
  <c r="H171" i="9"/>
  <c r="G171" i="9"/>
  <c r="F171" i="9"/>
  <c r="E171" i="9"/>
  <c r="BH170" i="9"/>
  <c r="BG170" i="9"/>
  <c r="Z170" i="10" s="1"/>
  <c r="BF170" i="9"/>
  <c r="Y170" i="10" s="1"/>
  <c r="BE170" i="9"/>
  <c r="BD170" i="9"/>
  <c r="BC170" i="9"/>
  <c r="BB170" i="9"/>
  <c r="BA170" i="9"/>
  <c r="W170" i="10" s="1"/>
  <c r="AZ170" i="9"/>
  <c r="AY170" i="9"/>
  <c r="V170" i="10" s="1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O170" i="10" s="1"/>
  <c r="AG176" i="10" s="1"/>
  <c r="Z170" i="9"/>
  <c r="M170" i="10" s="1"/>
  <c r="AE176" i="10" s="1"/>
  <c r="Y170" i="9"/>
  <c r="X170" i="9"/>
  <c r="W170" i="9"/>
  <c r="V170" i="9"/>
  <c r="U170" i="9"/>
  <c r="T170" i="9"/>
  <c r="S170" i="9"/>
  <c r="R170" i="9"/>
  <c r="Q170" i="9"/>
  <c r="P170" i="9"/>
  <c r="O170" i="9"/>
  <c r="N170" i="9"/>
  <c r="M170" i="9"/>
  <c r="L170" i="9"/>
  <c r="K170" i="9"/>
  <c r="J170" i="9"/>
  <c r="I170" i="9"/>
  <c r="H170" i="9"/>
  <c r="G170" i="9"/>
  <c r="F170" i="9"/>
  <c r="E170" i="9"/>
  <c r="BH169" i="9"/>
  <c r="BG169" i="9"/>
  <c r="Z169" i="10" s="1"/>
  <c r="BF169" i="9"/>
  <c r="Y169" i="10" s="1"/>
  <c r="BE169" i="9"/>
  <c r="BD169" i="9"/>
  <c r="BC169" i="9"/>
  <c r="BB169" i="9"/>
  <c r="BA169" i="9"/>
  <c r="W169" i="10" s="1"/>
  <c r="AZ169" i="9"/>
  <c r="AY169" i="9"/>
  <c r="V169" i="10" s="1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O169" i="10" s="1"/>
  <c r="AG175" i="10" s="1"/>
  <c r="Z169" i="9"/>
  <c r="M169" i="10" s="1"/>
  <c r="AE175" i="10" s="1"/>
  <c r="Y169" i="9"/>
  <c r="X169" i="9"/>
  <c r="W169" i="9"/>
  <c r="V169" i="9"/>
  <c r="U169" i="9"/>
  <c r="T169" i="9"/>
  <c r="S169" i="9"/>
  <c r="R169" i="9"/>
  <c r="Q169" i="9"/>
  <c r="P169" i="9"/>
  <c r="O169" i="9"/>
  <c r="N169" i="9"/>
  <c r="M169" i="9"/>
  <c r="L169" i="9"/>
  <c r="K169" i="9"/>
  <c r="J169" i="9"/>
  <c r="I169" i="9"/>
  <c r="H169" i="9"/>
  <c r="G169" i="9"/>
  <c r="F169" i="9"/>
  <c r="E169" i="9"/>
  <c r="BH168" i="9"/>
  <c r="BG168" i="9"/>
  <c r="Z168" i="10" s="1"/>
  <c r="BF168" i="9"/>
  <c r="Y168" i="10" s="1"/>
  <c r="BE168" i="9"/>
  <c r="BD168" i="9"/>
  <c r="BC168" i="9"/>
  <c r="BB168" i="9"/>
  <c r="BA168" i="9"/>
  <c r="W168" i="10" s="1"/>
  <c r="AZ168" i="9"/>
  <c r="AY168" i="9"/>
  <c r="V168" i="10" s="1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O168" i="10" s="1"/>
  <c r="AG174" i="10" s="1"/>
  <c r="Z168" i="9"/>
  <c r="M168" i="10" s="1"/>
  <c r="AE174" i="10" s="1"/>
  <c r="Y168" i="9"/>
  <c r="X168" i="9"/>
  <c r="W168" i="9"/>
  <c r="V168" i="9"/>
  <c r="U168" i="9"/>
  <c r="T168" i="9"/>
  <c r="S168" i="9"/>
  <c r="R168" i="9"/>
  <c r="Q168" i="9"/>
  <c r="P168" i="9"/>
  <c r="O168" i="9"/>
  <c r="N168" i="9"/>
  <c r="M168" i="9"/>
  <c r="L168" i="9"/>
  <c r="K168" i="9"/>
  <c r="J168" i="9"/>
  <c r="I168" i="9"/>
  <c r="H168" i="9"/>
  <c r="G168" i="9"/>
  <c r="F168" i="9"/>
  <c r="E168" i="9"/>
  <c r="BH167" i="9"/>
  <c r="BG167" i="9"/>
  <c r="Z167" i="10" s="1"/>
  <c r="BF167" i="9"/>
  <c r="Y167" i="10" s="1"/>
  <c r="BE167" i="9"/>
  <c r="BD167" i="9"/>
  <c r="BC167" i="9"/>
  <c r="BB167" i="9"/>
  <c r="BA167" i="9"/>
  <c r="W167" i="10" s="1"/>
  <c r="AZ167" i="9"/>
  <c r="AY167" i="9"/>
  <c r="V167" i="10" s="1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O167" i="10" s="1"/>
  <c r="AG173" i="10" s="1"/>
  <c r="Z167" i="9"/>
  <c r="M167" i="10" s="1"/>
  <c r="AE173" i="10" s="1"/>
  <c r="Y167" i="9"/>
  <c r="X167" i="9"/>
  <c r="W167" i="9"/>
  <c r="V167" i="9"/>
  <c r="U167" i="9"/>
  <c r="T167" i="9"/>
  <c r="S167" i="9"/>
  <c r="R167" i="9"/>
  <c r="Q167" i="9"/>
  <c r="P167" i="9"/>
  <c r="O167" i="9"/>
  <c r="N167" i="9"/>
  <c r="M167" i="9"/>
  <c r="L167" i="9"/>
  <c r="K167" i="9"/>
  <c r="J167" i="9"/>
  <c r="I167" i="9"/>
  <c r="H167" i="9"/>
  <c r="G167" i="9"/>
  <c r="F167" i="9"/>
  <c r="E167" i="9"/>
  <c r="BH166" i="9"/>
  <c r="BG166" i="9"/>
  <c r="Z166" i="10" s="1"/>
  <c r="BF166" i="9"/>
  <c r="Y166" i="10" s="1"/>
  <c r="BE166" i="9"/>
  <c r="BD166" i="9"/>
  <c r="BC166" i="9"/>
  <c r="BB166" i="9"/>
  <c r="BA166" i="9"/>
  <c r="W166" i="10" s="1"/>
  <c r="AZ166" i="9"/>
  <c r="AY166" i="9"/>
  <c r="V166" i="10" s="1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O166" i="10" s="1"/>
  <c r="AG172" i="10" s="1"/>
  <c r="Z166" i="9"/>
  <c r="M166" i="10" s="1"/>
  <c r="AE172" i="10" s="1"/>
  <c r="Y166" i="9"/>
  <c r="X166" i="9"/>
  <c r="W166" i="9"/>
  <c r="V166" i="9"/>
  <c r="U166" i="9"/>
  <c r="T166" i="9"/>
  <c r="S166" i="9"/>
  <c r="R166" i="9"/>
  <c r="Q166" i="9"/>
  <c r="P166" i="9"/>
  <c r="O166" i="9"/>
  <c r="N166" i="9"/>
  <c r="M166" i="9"/>
  <c r="L166" i="9"/>
  <c r="K166" i="9"/>
  <c r="J166" i="9"/>
  <c r="I166" i="9"/>
  <c r="H166" i="9"/>
  <c r="G166" i="9"/>
  <c r="F166" i="9"/>
  <c r="E166" i="9"/>
  <c r="BH165" i="9"/>
  <c r="BG165" i="9"/>
  <c r="Z165" i="10" s="1"/>
  <c r="BF165" i="9"/>
  <c r="Y165" i="10" s="1"/>
  <c r="BE165" i="9"/>
  <c r="BD165" i="9"/>
  <c r="BC165" i="9"/>
  <c r="BB165" i="9"/>
  <c r="BA165" i="9"/>
  <c r="W165" i="10" s="1"/>
  <c r="AZ165" i="9"/>
  <c r="AY165" i="9"/>
  <c r="V165" i="10" s="1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O165" i="10" s="1"/>
  <c r="AG171" i="10" s="1"/>
  <c r="Z165" i="9"/>
  <c r="M165" i="10" s="1"/>
  <c r="AE171" i="10" s="1"/>
  <c r="Y165" i="9"/>
  <c r="X165" i="9"/>
  <c r="W165" i="9"/>
  <c r="V165" i="9"/>
  <c r="U165" i="9"/>
  <c r="T165" i="9"/>
  <c r="S165" i="9"/>
  <c r="R165" i="9"/>
  <c r="Q165" i="9"/>
  <c r="P165" i="9"/>
  <c r="O165" i="9"/>
  <c r="N165" i="9"/>
  <c r="M165" i="9"/>
  <c r="L165" i="9"/>
  <c r="K165" i="9"/>
  <c r="J165" i="9"/>
  <c r="I165" i="9"/>
  <c r="H165" i="9"/>
  <c r="G165" i="9"/>
  <c r="F165" i="9"/>
  <c r="E165" i="9"/>
  <c r="BH164" i="9"/>
  <c r="BG164" i="9"/>
  <c r="Z164" i="10" s="1"/>
  <c r="BF164" i="9"/>
  <c r="Y164" i="10" s="1"/>
  <c r="BE164" i="9"/>
  <c r="BD164" i="9"/>
  <c r="BC164" i="9"/>
  <c r="BB164" i="9"/>
  <c r="BA164" i="9"/>
  <c r="W164" i="10" s="1"/>
  <c r="AZ164" i="9"/>
  <c r="AY164" i="9"/>
  <c r="V164" i="10" s="1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O164" i="10" s="1"/>
  <c r="AG170" i="10" s="1"/>
  <c r="Z164" i="9"/>
  <c r="M164" i="10" s="1"/>
  <c r="AE170" i="10" s="1"/>
  <c r="Y164" i="9"/>
  <c r="X164" i="9"/>
  <c r="W164" i="9"/>
  <c r="V164" i="9"/>
  <c r="U164" i="9"/>
  <c r="T164" i="9"/>
  <c r="S164" i="9"/>
  <c r="R164" i="9"/>
  <c r="Q164" i="9"/>
  <c r="P164" i="9"/>
  <c r="O164" i="9"/>
  <c r="N164" i="9"/>
  <c r="M164" i="9"/>
  <c r="L164" i="9"/>
  <c r="K164" i="9"/>
  <c r="J164" i="9"/>
  <c r="I164" i="9"/>
  <c r="H164" i="9"/>
  <c r="G164" i="9"/>
  <c r="F164" i="9"/>
  <c r="E164" i="9"/>
  <c r="BH163" i="9"/>
  <c r="BG163" i="9"/>
  <c r="Z163" i="10" s="1"/>
  <c r="BF163" i="9"/>
  <c r="Y163" i="10" s="1"/>
  <c r="BE163" i="9"/>
  <c r="BD163" i="9"/>
  <c r="BC163" i="9"/>
  <c r="BB163" i="9"/>
  <c r="BA163" i="9"/>
  <c r="W163" i="10" s="1"/>
  <c r="AZ163" i="9"/>
  <c r="AY163" i="9"/>
  <c r="V163" i="10" s="1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O163" i="10" s="1"/>
  <c r="AG169" i="10" s="1"/>
  <c r="Z163" i="9"/>
  <c r="M163" i="10" s="1"/>
  <c r="AE169" i="10" s="1"/>
  <c r="Y163" i="9"/>
  <c r="X163" i="9"/>
  <c r="W163" i="9"/>
  <c r="V163" i="9"/>
  <c r="U163" i="9"/>
  <c r="T163" i="9"/>
  <c r="S163" i="9"/>
  <c r="R163" i="9"/>
  <c r="Q163" i="9"/>
  <c r="P163" i="9"/>
  <c r="O163" i="9"/>
  <c r="N163" i="9"/>
  <c r="M163" i="9"/>
  <c r="L163" i="9"/>
  <c r="K163" i="9"/>
  <c r="J163" i="9"/>
  <c r="I163" i="9"/>
  <c r="H163" i="9"/>
  <c r="G163" i="9"/>
  <c r="F163" i="9"/>
  <c r="E163" i="9"/>
  <c r="BH162" i="9"/>
  <c r="BG162" i="9"/>
  <c r="Z162" i="10" s="1"/>
  <c r="BF162" i="9"/>
  <c r="Y162" i="10" s="1"/>
  <c r="BE162" i="9"/>
  <c r="BD162" i="9"/>
  <c r="BC162" i="9"/>
  <c r="BB162" i="9"/>
  <c r="BA162" i="9"/>
  <c r="W162" i="10" s="1"/>
  <c r="AZ162" i="9"/>
  <c r="AY162" i="9"/>
  <c r="V162" i="10" s="1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O162" i="10" s="1"/>
  <c r="AG168" i="10" s="1"/>
  <c r="Z162" i="9"/>
  <c r="M162" i="10" s="1"/>
  <c r="AE168" i="10" s="1"/>
  <c r="Y162" i="9"/>
  <c r="X162" i="9"/>
  <c r="W162" i="9"/>
  <c r="V162" i="9"/>
  <c r="U162" i="9"/>
  <c r="T162" i="9"/>
  <c r="S162" i="9"/>
  <c r="R162" i="9"/>
  <c r="Q162" i="9"/>
  <c r="P162" i="9"/>
  <c r="O162" i="9"/>
  <c r="N162" i="9"/>
  <c r="M162" i="9"/>
  <c r="L162" i="9"/>
  <c r="K162" i="9"/>
  <c r="J162" i="9"/>
  <c r="I162" i="9"/>
  <c r="H162" i="9"/>
  <c r="G162" i="9"/>
  <c r="F162" i="9"/>
  <c r="E162" i="9"/>
  <c r="BH161" i="9"/>
  <c r="BG161" i="9"/>
  <c r="Z161" i="10" s="1"/>
  <c r="BF161" i="9"/>
  <c r="Y161" i="10" s="1"/>
  <c r="BE161" i="9"/>
  <c r="BD161" i="9"/>
  <c r="BC161" i="9"/>
  <c r="BB161" i="9"/>
  <c r="BA161" i="9"/>
  <c r="W161" i="10" s="1"/>
  <c r="AZ161" i="9"/>
  <c r="AY161" i="9"/>
  <c r="V161" i="10" s="1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O161" i="10" s="1"/>
  <c r="AG167" i="10" s="1"/>
  <c r="Z161" i="9"/>
  <c r="M161" i="10" s="1"/>
  <c r="AE167" i="10" s="1"/>
  <c r="Y161" i="9"/>
  <c r="X161" i="9"/>
  <c r="W161" i="9"/>
  <c r="V161" i="9"/>
  <c r="U161" i="9"/>
  <c r="T161" i="9"/>
  <c r="S161" i="9"/>
  <c r="R161" i="9"/>
  <c r="Q161" i="9"/>
  <c r="P161" i="9"/>
  <c r="O161" i="9"/>
  <c r="N161" i="9"/>
  <c r="M161" i="9"/>
  <c r="L161" i="9"/>
  <c r="K161" i="9"/>
  <c r="J161" i="9"/>
  <c r="I161" i="9"/>
  <c r="H161" i="9"/>
  <c r="G161" i="9"/>
  <c r="F161" i="9"/>
  <c r="E161" i="9"/>
  <c r="BH160" i="9"/>
  <c r="BG160" i="9"/>
  <c r="Z160" i="10" s="1"/>
  <c r="BF160" i="9"/>
  <c r="Y160" i="10" s="1"/>
  <c r="BE160" i="9"/>
  <c r="BD160" i="9"/>
  <c r="BC160" i="9"/>
  <c r="BB160" i="9"/>
  <c r="BA160" i="9"/>
  <c r="W160" i="10" s="1"/>
  <c r="AZ160" i="9"/>
  <c r="AY160" i="9"/>
  <c r="V160" i="10" s="1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O160" i="10" s="1"/>
  <c r="AG166" i="10" s="1"/>
  <c r="Z160" i="9"/>
  <c r="M160" i="10" s="1"/>
  <c r="AE166" i="10" s="1"/>
  <c r="Y160" i="9"/>
  <c r="X160" i="9"/>
  <c r="W160" i="9"/>
  <c r="V160" i="9"/>
  <c r="U160" i="9"/>
  <c r="T160" i="9"/>
  <c r="S160" i="9"/>
  <c r="R160" i="9"/>
  <c r="Q160" i="9"/>
  <c r="P160" i="9"/>
  <c r="O160" i="9"/>
  <c r="N160" i="9"/>
  <c r="M160" i="9"/>
  <c r="L160" i="9"/>
  <c r="K160" i="9"/>
  <c r="J160" i="9"/>
  <c r="I160" i="9"/>
  <c r="H160" i="9"/>
  <c r="G160" i="9"/>
  <c r="F160" i="9"/>
  <c r="E160" i="9"/>
  <c r="Z159" i="10"/>
  <c r="Y159" i="10"/>
  <c r="W159" i="10"/>
  <c r="V159" i="10"/>
  <c r="O159" i="10"/>
  <c r="M159" i="10"/>
  <c r="AE165" i="10" s="1"/>
  <c r="Z158" i="10"/>
  <c r="Y158" i="10"/>
  <c r="W158" i="10"/>
  <c r="V158" i="10"/>
  <c r="O158" i="10"/>
  <c r="M158" i="10"/>
  <c r="Z157" i="10"/>
  <c r="Y157" i="10"/>
  <c r="W157" i="10"/>
  <c r="V157" i="10"/>
  <c r="O157" i="10"/>
  <c r="M157" i="10"/>
  <c r="Z156" i="10"/>
  <c r="Y156" i="10"/>
  <c r="W156" i="10"/>
  <c r="V156" i="10"/>
  <c r="O156" i="10"/>
  <c r="M156" i="10"/>
  <c r="Z155" i="10"/>
  <c r="Y155" i="10"/>
  <c r="W155" i="10"/>
  <c r="V155" i="10"/>
  <c r="O155" i="10"/>
  <c r="M155" i="10"/>
  <c r="Z154" i="10"/>
  <c r="Y154" i="10"/>
  <c r="W154" i="10"/>
  <c r="V154" i="10"/>
  <c r="O154" i="10"/>
  <c r="M154" i="10"/>
  <c r="Z153" i="10"/>
  <c r="Y153" i="10"/>
  <c r="W153" i="10"/>
  <c r="V153" i="10"/>
  <c r="O153" i="10"/>
  <c r="AG159" i="10" s="1"/>
  <c r="M153" i="10"/>
  <c r="Z152" i="10"/>
  <c r="Y152" i="10"/>
  <c r="W152" i="10"/>
  <c r="V152" i="10"/>
  <c r="O152" i="10"/>
  <c r="M152" i="10"/>
  <c r="Z151" i="10"/>
  <c r="Y151" i="10"/>
  <c r="W151" i="10"/>
  <c r="V151" i="10"/>
  <c r="O151" i="10"/>
  <c r="AG157" i="10" s="1"/>
  <c r="M151" i="10"/>
  <c r="Z150" i="10"/>
  <c r="Y150" i="10"/>
  <c r="W150" i="10"/>
  <c r="V150" i="10"/>
  <c r="O150" i="10"/>
  <c r="M150" i="10"/>
  <c r="Z149" i="10"/>
  <c r="Y149" i="10"/>
  <c r="W149" i="10"/>
  <c r="V149" i="10"/>
  <c r="O149" i="10"/>
  <c r="AG155" i="10" s="1"/>
  <c r="M149" i="10"/>
  <c r="Z148" i="10"/>
  <c r="Y148" i="10"/>
  <c r="W148" i="10"/>
  <c r="V148" i="10"/>
  <c r="O148" i="10"/>
  <c r="M148" i="10"/>
  <c r="Z147" i="10"/>
  <c r="Y147" i="10"/>
  <c r="W147" i="10"/>
  <c r="V147" i="10"/>
  <c r="O147" i="10"/>
  <c r="AG153" i="10" s="1"/>
  <c r="M147" i="10"/>
  <c r="BH146" i="9"/>
  <c r="BG146" i="9"/>
  <c r="Z146" i="10" s="1"/>
  <c r="BF146" i="9"/>
  <c r="Y146" i="10" s="1"/>
  <c r="BE146" i="9"/>
  <c r="BD146" i="9"/>
  <c r="BC146" i="9"/>
  <c r="BB146" i="9"/>
  <c r="BA146" i="9"/>
  <c r="W146" i="10" s="1"/>
  <c r="AZ146" i="9"/>
  <c r="AY146" i="9"/>
  <c r="V146" i="10" s="1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O146" i="10" s="1"/>
  <c r="AG152" i="10" s="1"/>
  <c r="Z146" i="9"/>
  <c r="M146" i="10" s="1"/>
  <c r="Y146" i="9"/>
  <c r="X146" i="9"/>
  <c r="W146" i="9"/>
  <c r="V146" i="9"/>
  <c r="U146" i="9"/>
  <c r="T146" i="9"/>
  <c r="S146" i="9"/>
  <c r="R146" i="9"/>
  <c r="Q146" i="9"/>
  <c r="P146" i="9"/>
  <c r="O146" i="9"/>
  <c r="N146" i="9"/>
  <c r="M146" i="9"/>
  <c r="L146" i="9"/>
  <c r="K146" i="9"/>
  <c r="J146" i="9"/>
  <c r="I146" i="9"/>
  <c r="H146" i="9"/>
  <c r="G146" i="9"/>
  <c r="F146" i="9"/>
  <c r="E146" i="9"/>
  <c r="BH145" i="9"/>
  <c r="BG145" i="9"/>
  <c r="Z145" i="10" s="1"/>
  <c r="BF145" i="9"/>
  <c r="Y145" i="10" s="1"/>
  <c r="BE145" i="9"/>
  <c r="BD145" i="9"/>
  <c r="BC145" i="9"/>
  <c r="BB145" i="9"/>
  <c r="BA145" i="9"/>
  <c r="W145" i="10" s="1"/>
  <c r="AZ145" i="9"/>
  <c r="AY145" i="9"/>
  <c r="V145" i="10" s="1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O145" i="10" s="1"/>
  <c r="AG151" i="10" s="1"/>
  <c r="Z145" i="9"/>
  <c r="M145" i="10" s="1"/>
  <c r="Y145" i="9"/>
  <c r="X145" i="9"/>
  <c r="W145" i="9"/>
  <c r="V145" i="9"/>
  <c r="U145" i="9"/>
  <c r="T145" i="9"/>
  <c r="S145" i="9"/>
  <c r="R145" i="9"/>
  <c r="Q145" i="9"/>
  <c r="P145" i="9"/>
  <c r="O145" i="9"/>
  <c r="N145" i="9"/>
  <c r="M145" i="9"/>
  <c r="L145" i="9"/>
  <c r="K145" i="9"/>
  <c r="J145" i="9"/>
  <c r="I145" i="9"/>
  <c r="H145" i="9"/>
  <c r="G145" i="9"/>
  <c r="F145" i="9"/>
  <c r="E145" i="9"/>
  <c r="BH144" i="9"/>
  <c r="BG144" i="9"/>
  <c r="Z144" i="10" s="1"/>
  <c r="BF144" i="9"/>
  <c r="Y144" i="10" s="1"/>
  <c r="BE144" i="9"/>
  <c r="BD144" i="9"/>
  <c r="BC144" i="9"/>
  <c r="BB144" i="9"/>
  <c r="BA144" i="9"/>
  <c r="W144" i="10" s="1"/>
  <c r="AZ144" i="9"/>
  <c r="AY144" i="9"/>
  <c r="V144" i="10" s="1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O144" i="10" s="1"/>
  <c r="AG150" i="10" s="1"/>
  <c r="Z144" i="9"/>
  <c r="M144" i="10" s="1"/>
  <c r="Y144" i="9"/>
  <c r="X144" i="9"/>
  <c r="W144" i="9"/>
  <c r="V144" i="9"/>
  <c r="U144" i="9"/>
  <c r="T144" i="9"/>
  <c r="S144" i="9"/>
  <c r="R144" i="9"/>
  <c r="Q144" i="9"/>
  <c r="P144" i="9"/>
  <c r="O144" i="9"/>
  <c r="N144" i="9"/>
  <c r="M144" i="9"/>
  <c r="L144" i="9"/>
  <c r="K144" i="9"/>
  <c r="J144" i="9"/>
  <c r="I144" i="9"/>
  <c r="H144" i="9"/>
  <c r="G144" i="9"/>
  <c r="F144" i="9"/>
  <c r="E144" i="9"/>
  <c r="BH143" i="9"/>
  <c r="BG143" i="9"/>
  <c r="Z143" i="10" s="1"/>
  <c r="BF143" i="9"/>
  <c r="Y143" i="10" s="1"/>
  <c r="BE143" i="9"/>
  <c r="BD143" i="9"/>
  <c r="BC143" i="9"/>
  <c r="BB143" i="9"/>
  <c r="BA143" i="9"/>
  <c r="W143" i="10" s="1"/>
  <c r="AZ143" i="9"/>
  <c r="AY143" i="9"/>
  <c r="V143" i="10" s="1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O143" i="10" s="1"/>
  <c r="AG149" i="10" s="1"/>
  <c r="Z143" i="9"/>
  <c r="M143" i="10" s="1"/>
  <c r="Y143" i="9"/>
  <c r="X143" i="9"/>
  <c r="W143" i="9"/>
  <c r="V143" i="9"/>
  <c r="U143" i="9"/>
  <c r="T143" i="9"/>
  <c r="S143" i="9"/>
  <c r="R143" i="9"/>
  <c r="Q143" i="9"/>
  <c r="P143" i="9"/>
  <c r="O143" i="9"/>
  <c r="N143" i="9"/>
  <c r="M143" i="9"/>
  <c r="L143" i="9"/>
  <c r="K143" i="9"/>
  <c r="J143" i="9"/>
  <c r="I143" i="9"/>
  <c r="H143" i="9"/>
  <c r="G143" i="9"/>
  <c r="F143" i="9"/>
  <c r="E143" i="9"/>
  <c r="BH142" i="9"/>
  <c r="BG142" i="9"/>
  <c r="Z142" i="10" s="1"/>
  <c r="BF142" i="9"/>
  <c r="Y142" i="10" s="1"/>
  <c r="BE142" i="9"/>
  <c r="BD142" i="9"/>
  <c r="BC142" i="9"/>
  <c r="BB142" i="9"/>
  <c r="BA142" i="9"/>
  <c r="W142" i="10" s="1"/>
  <c r="AZ142" i="9"/>
  <c r="AY142" i="9"/>
  <c r="V142" i="10" s="1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O142" i="10" s="1"/>
  <c r="AG148" i="10" s="1"/>
  <c r="Z142" i="9"/>
  <c r="M142" i="10" s="1"/>
  <c r="Y142" i="9"/>
  <c r="X142" i="9"/>
  <c r="W142" i="9"/>
  <c r="V142" i="9"/>
  <c r="U142" i="9"/>
  <c r="T142" i="9"/>
  <c r="S142" i="9"/>
  <c r="R142" i="9"/>
  <c r="Q142" i="9"/>
  <c r="P142" i="9"/>
  <c r="O142" i="9"/>
  <c r="N142" i="9"/>
  <c r="M142" i="9"/>
  <c r="L142" i="9"/>
  <c r="K142" i="9"/>
  <c r="J142" i="9"/>
  <c r="I142" i="9"/>
  <c r="H142" i="9"/>
  <c r="G142" i="9"/>
  <c r="F142" i="9"/>
  <c r="E142" i="9"/>
  <c r="BH141" i="9"/>
  <c r="BG141" i="9"/>
  <c r="Z141" i="10" s="1"/>
  <c r="BF141" i="9"/>
  <c r="Y141" i="10" s="1"/>
  <c r="BE141" i="9"/>
  <c r="BD141" i="9"/>
  <c r="BC141" i="9"/>
  <c r="BB141" i="9"/>
  <c r="BA141" i="9"/>
  <c r="W141" i="10" s="1"/>
  <c r="AZ141" i="9"/>
  <c r="AY141" i="9"/>
  <c r="V141" i="10" s="1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O141" i="10" s="1"/>
  <c r="AG147" i="10" s="1"/>
  <c r="Z141" i="9"/>
  <c r="M141" i="10" s="1"/>
  <c r="Y141" i="9"/>
  <c r="X141" i="9"/>
  <c r="W141" i="9"/>
  <c r="V141" i="9"/>
  <c r="U141" i="9"/>
  <c r="T141" i="9"/>
  <c r="S141" i="9"/>
  <c r="R141" i="9"/>
  <c r="Q141" i="9"/>
  <c r="P141" i="9"/>
  <c r="O141" i="9"/>
  <c r="N141" i="9"/>
  <c r="M141" i="9"/>
  <c r="L141" i="9"/>
  <c r="K141" i="9"/>
  <c r="J141" i="9"/>
  <c r="I141" i="9"/>
  <c r="H141" i="9"/>
  <c r="G141" i="9"/>
  <c r="F141" i="9"/>
  <c r="E141" i="9"/>
  <c r="BH140" i="9"/>
  <c r="BG140" i="9"/>
  <c r="Z140" i="10" s="1"/>
  <c r="BF140" i="9"/>
  <c r="Y140" i="10" s="1"/>
  <c r="BE140" i="9"/>
  <c r="BD140" i="9"/>
  <c r="BC140" i="9"/>
  <c r="BB140" i="9"/>
  <c r="BA140" i="9"/>
  <c r="W140" i="10" s="1"/>
  <c r="AZ140" i="9"/>
  <c r="AY140" i="9"/>
  <c r="V140" i="10" s="1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O140" i="10" s="1"/>
  <c r="AG146" i="10" s="1"/>
  <c r="Z140" i="9"/>
  <c r="M140" i="10" s="1"/>
  <c r="AE146" i="10" s="1"/>
  <c r="Y140" i="9"/>
  <c r="X140" i="9"/>
  <c r="W140" i="9"/>
  <c r="V140" i="9"/>
  <c r="U140" i="9"/>
  <c r="T140" i="9"/>
  <c r="S140" i="9"/>
  <c r="R140" i="9"/>
  <c r="Q140" i="9"/>
  <c r="P140" i="9"/>
  <c r="O140" i="9"/>
  <c r="N140" i="9"/>
  <c r="M140" i="9"/>
  <c r="L140" i="9"/>
  <c r="K140" i="9"/>
  <c r="J140" i="9"/>
  <c r="I140" i="9"/>
  <c r="H140" i="9"/>
  <c r="G140" i="9"/>
  <c r="F140" i="9"/>
  <c r="E140" i="9"/>
  <c r="BH139" i="9"/>
  <c r="BG139" i="9"/>
  <c r="Z139" i="10" s="1"/>
  <c r="BF139" i="9"/>
  <c r="Y139" i="10" s="1"/>
  <c r="BE139" i="9"/>
  <c r="BD139" i="9"/>
  <c r="BC139" i="9"/>
  <c r="BB139" i="9"/>
  <c r="BA139" i="9"/>
  <c r="W139" i="10" s="1"/>
  <c r="AZ139" i="9"/>
  <c r="AY139" i="9"/>
  <c r="V139" i="10" s="1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O139" i="10" s="1"/>
  <c r="AG145" i="10" s="1"/>
  <c r="Z139" i="9"/>
  <c r="M139" i="10" s="1"/>
  <c r="AE145" i="10" s="1"/>
  <c r="Y139" i="9"/>
  <c r="X139" i="9"/>
  <c r="W139" i="9"/>
  <c r="V139" i="9"/>
  <c r="U139" i="9"/>
  <c r="T139" i="9"/>
  <c r="S139" i="9"/>
  <c r="R139" i="9"/>
  <c r="Q139" i="9"/>
  <c r="P139" i="9"/>
  <c r="O139" i="9"/>
  <c r="N139" i="9"/>
  <c r="M139" i="9"/>
  <c r="L139" i="9"/>
  <c r="K139" i="9"/>
  <c r="J139" i="9"/>
  <c r="I139" i="9"/>
  <c r="H139" i="9"/>
  <c r="G139" i="9"/>
  <c r="F139" i="9"/>
  <c r="E139" i="9"/>
  <c r="BH138" i="9"/>
  <c r="BG138" i="9"/>
  <c r="Z138" i="10" s="1"/>
  <c r="BF138" i="9"/>
  <c r="Y138" i="10" s="1"/>
  <c r="BE138" i="9"/>
  <c r="BD138" i="9"/>
  <c r="BC138" i="9"/>
  <c r="BB138" i="9"/>
  <c r="BA138" i="9"/>
  <c r="W138" i="10" s="1"/>
  <c r="AZ138" i="9"/>
  <c r="AY138" i="9"/>
  <c r="V138" i="10" s="1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O138" i="10" s="1"/>
  <c r="AG144" i="10" s="1"/>
  <c r="Z138" i="9"/>
  <c r="M138" i="10" s="1"/>
  <c r="AE144" i="10" s="1"/>
  <c r="Y138" i="9"/>
  <c r="X138" i="9"/>
  <c r="W138" i="9"/>
  <c r="V138" i="9"/>
  <c r="U138" i="9"/>
  <c r="T138" i="9"/>
  <c r="S138" i="9"/>
  <c r="R138" i="9"/>
  <c r="Q138" i="9"/>
  <c r="P138" i="9"/>
  <c r="O138" i="9"/>
  <c r="N138" i="9"/>
  <c r="M138" i="9"/>
  <c r="L138" i="9"/>
  <c r="K138" i="9"/>
  <c r="J138" i="9"/>
  <c r="I138" i="9"/>
  <c r="H138" i="9"/>
  <c r="G138" i="9"/>
  <c r="F138" i="9"/>
  <c r="E138" i="9"/>
  <c r="BH137" i="9"/>
  <c r="BG137" i="9"/>
  <c r="Z137" i="10" s="1"/>
  <c r="BF137" i="9"/>
  <c r="Y137" i="10" s="1"/>
  <c r="BE137" i="9"/>
  <c r="BD137" i="9"/>
  <c r="BC137" i="9"/>
  <c r="BB137" i="9"/>
  <c r="BA137" i="9"/>
  <c r="W137" i="10" s="1"/>
  <c r="AZ137" i="9"/>
  <c r="AY137" i="9"/>
  <c r="V137" i="10" s="1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O137" i="10" s="1"/>
  <c r="AG143" i="10" s="1"/>
  <c r="Z137" i="9"/>
  <c r="M137" i="10" s="1"/>
  <c r="AE143" i="10" s="1"/>
  <c r="Y137" i="9"/>
  <c r="X137" i="9"/>
  <c r="W137" i="9"/>
  <c r="V137" i="9"/>
  <c r="U137" i="9"/>
  <c r="T137" i="9"/>
  <c r="S137" i="9"/>
  <c r="R137" i="9"/>
  <c r="Q137" i="9"/>
  <c r="P137" i="9"/>
  <c r="O137" i="9"/>
  <c r="N137" i="9"/>
  <c r="M137" i="9"/>
  <c r="L137" i="9"/>
  <c r="K137" i="9"/>
  <c r="J137" i="9"/>
  <c r="I137" i="9"/>
  <c r="H137" i="9"/>
  <c r="G137" i="9"/>
  <c r="F137" i="9"/>
  <c r="E137" i="9"/>
  <c r="BH136" i="9"/>
  <c r="BG136" i="9"/>
  <c r="Z136" i="10" s="1"/>
  <c r="BF136" i="9"/>
  <c r="Y136" i="10" s="1"/>
  <c r="BE136" i="9"/>
  <c r="BD136" i="9"/>
  <c r="BC136" i="9"/>
  <c r="BB136" i="9"/>
  <c r="BA136" i="9"/>
  <c r="W136" i="10" s="1"/>
  <c r="AZ136" i="9"/>
  <c r="AY136" i="9"/>
  <c r="V136" i="10" s="1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O136" i="10" s="1"/>
  <c r="AG142" i="10" s="1"/>
  <c r="Z136" i="9"/>
  <c r="M136" i="10" s="1"/>
  <c r="AE142" i="10" s="1"/>
  <c r="Y136" i="9"/>
  <c r="X136" i="9"/>
  <c r="W136" i="9"/>
  <c r="V136" i="9"/>
  <c r="U136" i="9"/>
  <c r="T136" i="9"/>
  <c r="S136" i="9"/>
  <c r="R136" i="9"/>
  <c r="Q136" i="9"/>
  <c r="P136" i="9"/>
  <c r="O136" i="9"/>
  <c r="N136" i="9"/>
  <c r="M136" i="9"/>
  <c r="L136" i="9"/>
  <c r="K136" i="9"/>
  <c r="J136" i="9"/>
  <c r="I136" i="9"/>
  <c r="H136" i="9"/>
  <c r="G136" i="9"/>
  <c r="F136" i="9"/>
  <c r="E136" i="9"/>
  <c r="BH135" i="9"/>
  <c r="BG135" i="9"/>
  <c r="Z135" i="10" s="1"/>
  <c r="BF135" i="9"/>
  <c r="Y135" i="10" s="1"/>
  <c r="BE135" i="9"/>
  <c r="BD135" i="9"/>
  <c r="BC135" i="9"/>
  <c r="BB135" i="9"/>
  <c r="BA135" i="9"/>
  <c r="W135" i="10" s="1"/>
  <c r="AZ135" i="9"/>
  <c r="AY135" i="9"/>
  <c r="V135" i="10" s="1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O135" i="10" s="1"/>
  <c r="AG141" i="10" s="1"/>
  <c r="Z135" i="9"/>
  <c r="M135" i="10" s="1"/>
  <c r="AE141" i="10" s="1"/>
  <c r="Y135" i="9"/>
  <c r="X135" i="9"/>
  <c r="W135" i="9"/>
  <c r="V135" i="9"/>
  <c r="U135" i="9"/>
  <c r="T135" i="9"/>
  <c r="S135" i="9"/>
  <c r="R135" i="9"/>
  <c r="Q135" i="9"/>
  <c r="P135" i="9"/>
  <c r="O135" i="9"/>
  <c r="N135" i="9"/>
  <c r="M135" i="9"/>
  <c r="L135" i="9"/>
  <c r="K135" i="9"/>
  <c r="J135" i="9"/>
  <c r="I135" i="9"/>
  <c r="H135" i="9"/>
  <c r="G135" i="9"/>
  <c r="F135" i="9"/>
  <c r="E135" i="9"/>
  <c r="BH134" i="9"/>
  <c r="BG134" i="9"/>
  <c r="Z134" i="10" s="1"/>
  <c r="BF134" i="9"/>
  <c r="Y134" i="10" s="1"/>
  <c r="BE134" i="9"/>
  <c r="BD134" i="9"/>
  <c r="BC134" i="9"/>
  <c r="BB134" i="9"/>
  <c r="BA134" i="9"/>
  <c r="W134" i="10" s="1"/>
  <c r="AZ134" i="9"/>
  <c r="AY134" i="9"/>
  <c r="V134" i="10" s="1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O134" i="10" s="1"/>
  <c r="AG140" i="10" s="1"/>
  <c r="Z134" i="9"/>
  <c r="M134" i="10" s="1"/>
  <c r="AE140" i="10" s="1"/>
  <c r="Y134" i="9"/>
  <c r="X134" i="9"/>
  <c r="W134" i="9"/>
  <c r="V134" i="9"/>
  <c r="U134" i="9"/>
  <c r="T134" i="9"/>
  <c r="S134" i="9"/>
  <c r="R134" i="9"/>
  <c r="Q134" i="9"/>
  <c r="P134" i="9"/>
  <c r="O134" i="9"/>
  <c r="N134" i="9"/>
  <c r="M134" i="9"/>
  <c r="L134" i="9"/>
  <c r="K134" i="9"/>
  <c r="J134" i="9"/>
  <c r="I134" i="9"/>
  <c r="H134" i="9"/>
  <c r="G134" i="9"/>
  <c r="F134" i="9"/>
  <c r="E134" i="9"/>
  <c r="BH133" i="9"/>
  <c r="BG133" i="9"/>
  <c r="Z133" i="10" s="1"/>
  <c r="BF133" i="9"/>
  <c r="Y133" i="10" s="1"/>
  <c r="BE133" i="9"/>
  <c r="BD133" i="9"/>
  <c r="BC133" i="9"/>
  <c r="BB133" i="9"/>
  <c r="BA133" i="9"/>
  <c r="W133" i="10" s="1"/>
  <c r="AZ133" i="9"/>
  <c r="AY133" i="9"/>
  <c r="V133" i="10" s="1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O133" i="10" s="1"/>
  <c r="AG139" i="10" s="1"/>
  <c r="Z133" i="9"/>
  <c r="M133" i="10" s="1"/>
  <c r="AE139" i="10" s="1"/>
  <c r="Y133" i="9"/>
  <c r="X133" i="9"/>
  <c r="W133" i="9"/>
  <c r="V133" i="9"/>
  <c r="U133" i="9"/>
  <c r="T133" i="9"/>
  <c r="S133" i="9"/>
  <c r="R133" i="9"/>
  <c r="Q133" i="9"/>
  <c r="P133" i="9"/>
  <c r="O133" i="9"/>
  <c r="N133" i="9"/>
  <c r="M133" i="9"/>
  <c r="L133" i="9"/>
  <c r="K133" i="9"/>
  <c r="J133" i="9"/>
  <c r="I133" i="9"/>
  <c r="H133" i="9"/>
  <c r="G133" i="9"/>
  <c r="F133" i="9"/>
  <c r="E133" i="9"/>
  <c r="BH132" i="9"/>
  <c r="BG132" i="9"/>
  <c r="Z132" i="10" s="1"/>
  <c r="BF132" i="9"/>
  <c r="Y132" i="10" s="1"/>
  <c r="BE132" i="9"/>
  <c r="BD132" i="9"/>
  <c r="BC132" i="9"/>
  <c r="BB132" i="9"/>
  <c r="BA132" i="9"/>
  <c r="W132" i="10" s="1"/>
  <c r="AZ132" i="9"/>
  <c r="AY132" i="9"/>
  <c r="V132" i="10" s="1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O132" i="10" s="1"/>
  <c r="AG138" i="10" s="1"/>
  <c r="Z132" i="9"/>
  <c r="M132" i="10" s="1"/>
  <c r="AE138" i="10" s="1"/>
  <c r="Y132" i="9"/>
  <c r="X132" i="9"/>
  <c r="W132" i="9"/>
  <c r="V132" i="9"/>
  <c r="U132" i="9"/>
  <c r="T132" i="9"/>
  <c r="S132" i="9"/>
  <c r="R132" i="9"/>
  <c r="Q132" i="9"/>
  <c r="P132" i="9"/>
  <c r="O132" i="9"/>
  <c r="N132" i="9"/>
  <c r="M132" i="9"/>
  <c r="L132" i="9"/>
  <c r="K132" i="9"/>
  <c r="J132" i="9"/>
  <c r="I132" i="9"/>
  <c r="H132" i="9"/>
  <c r="G132" i="9"/>
  <c r="F132" i="9"/>
  <c r="E132" i="9"/>
  <c r="BH131" i="9"/>
  <c r="BG131" i="9"/>
  <c r="Z131" i="10" s="1"/>
  <c r="BF131" i="9"/>
  <c r="Y131" i="10" s="1"/>
  <c r="BE131" i="9"/>
  <c r="BD131" i="9"/>
  <c r="BC131" i="9"/>
  <c r="BB131" i="9"/>
  <c r="BA131" i="9"/>
  <c r="W131" i="10" s="1"/>
  <c r="AZ131" i="9"/>
  <c r="AY131" i="9"/>
  <c r="V131" i="10" s="1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O131" i="10" s="1"/>
  <c r="AG137" i="10" s="1"/>
  <c r="Z131" i="9"/>
  <c r="M131" i="10" s="1"/>
  <c r="AE137" i="10" s="1"/>
  <c r="Y131" i="9"/>
  <c r="X131" i="9"/>
  <c r="W131" i="9"/>
  <c r="V131" i="9"/>
  <c r="U131" i="9"/>
  <c r="T131" i="9"/>
  <c r="S131" i="9"/>
  <c r="R131" i="9"/>
  <c r="Q131" i="9"/>
  <c r="P131" i="9"/>
  <c r="O131" i="9"/>
  <c r="N131" i="9"/>
  <c r="M131" i="9"/>
  <c r="L131" i="9"/>
  <c r="K131" i="9"/>
  <c r="J131" i="9"/>
  <c r="I131" i="9"/>
  <c r="H131" i="9"/>
  <c r="G131" i="9"/>
  <c r="F131" i="9"/>
  <c r="E131" i="9"/>
  <c r="BH130" i="9"/>
  <c r="BG130" i="9"/>
  <c r="Z130" i="10" s="1"/>
  <c r="BF130" i="9"/>
  <c r="Y130" i="10" s="1"/>
  <c r="BE130" i="9"/>
  <c r="BD130" i="9"/>
  <c r="BC130" i="9"/>
  <c r="BB130" i="9"/>
  <c r="BA130" i="9"/>
  <c r="W130" i="10" s="1"/>
  <c r="AZ130" i="9"/>
  <c r="AY130" i="9"/>
  <c r="V130" i="10" s="1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O130" i="10" s="1"/>
  <c r="AG136" i="10" s="1"/>
  <c r="Z130" i="9"/>
  <c r="M130" i="10" s="1"/>
  <c r="AE136" i="10" s="1"/>
  <c r="Y130" i="9"/>
  <c r="X130" i="9"/>
  <c r="W130" i="9"/>
  <c r="V130" i="9"/>
  <c r="U130" i="9"/>
  <c r="T130" i="9"/>
  <c r="S130" i="9"/>
  <c r="R130" i="9"/>
  <c r="Q130" i="9"/>
  <c r="P130" i="9"/>
  <c r="O130" i="9"/>
  <c r="N130" i="9"/>
  <c r="M130" i="9"/>
  <c r="L130" i="9"/>
  <c r="K130" i="9"/>
  <c r="J130" i="9"/>
  <c r="I130" i="9"/>
  <c r="H130" i="9"/>
  <c r="G130" i="9"/>
  <c r="F130" i="9"/>
  <c r="E130" i="9"/>
  <c r="BH129" i="9"/>
  <c r="BG129" i="9"/>
  <c r="Z129" i="10" s="1"/>
  <c r="BF129" i="9"/>
  <c r="Y129" i="10" s="1"/>
  <c r="BE129" i="9"/>
  <c r="BD129" i="9"/>
  <c r="BC129" i="9"/>
  <c r="BB129" i="9"/>
  <c r="BA129" i="9"/>
  <c r="W129" i="10" s="1"/>
  <c r="AZ129" i="9"/>
  <c r="AY129" i="9"/>
  <c r="V129" i="10" s="1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O129" i="10" s="1"/>
  <c r="AG135" i="10" s="1"/>
  <c r="Z129" i="9"/>
  <c r="M129" i="10" s="1"/>
  <c r="AE135" i="10" s="1"/>
  <c r="Y129" i="9"/>
  <c r="X129" i="9"/>
  <c r="W129" i="9"/>
  <c r="V129" i="9"/>
  <c r="U129" i="9"/>
  <c r="T129" i="9"/>
  <c r="S129" i="9"/>
  <c r="R129" i="9"/>
  <c r="Q129" i="9"/>
  <c r="P129" i="9"/>
  <c r="O129" i="9"/>
  <c r="N129" i="9"/>
  <c r="M129" i="9"/>
  <c r="L129" i="9"/>
  <c r="K129" i="9"/>
  <c r="J129" i="9"/>
  <c r="I129" i="9"/>
  <c r="H129" i="9"/>
  <c r="G129" i="9"/>
  <c r="F129" i="9"/>
  <c r="E129" i="9"/>
  <c r="BH128" i="9"/>
  <c r="BG128" i="9"/>
  <c r="Z128" i="10" s="1"/>
  <c r="BF128" i="9"/>
  <c r="Y128" i="10" s="1"/>
  <c r="BE128" i="9"/>
  <c r="BD128" i="9"/>
  <c r="BC128" i="9"/>
  <c r="BB128" i="9"/>
  <c r="BA128" i="9"/>
  <c r="W128" i="10" s="1"/>
  <c r="AZ128" i="9"/>
  <c r="AY128" i="9"/>
  <c r="V128" i="10" s="1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O128" i="10" s="1"/>
  <c r="AG134" i="10" s="1"/>
  <c r="Z128" i="9"/>
  <c r="M128" i="10" s="1"/>
  <c r="AE134" i="10" s="1"/>
  <c r="Y128" i="9"/>
  <c r="X128" i="9"/>
  <c r="W128" i="9"/>
  <c r="V128" i="9"/>
  <c r="U128" i="9"/>
  <c r="T128" i="9"/>
  <c r="S128" i="9"/>
  <c r="R128" i="9"/>
  <c r="Q128" i="9"/>
  <c r="P128" i="9"/>
  <c r="O128" i="9"/>
  <c r="N128" i="9"/>
  <c r="M128" i="9"/>
  <c r="L128" i="9"/>
  <c r="K128" i="9"/>
  <c r="J128" i="9"/>
  <c r="I128" i="9"/>
  <c r="H128" i="9"/>
  <c r="G128" i="9"/>
  <c r="F128" i="9"/>
  <c r="E128" i="9"/>
  <c r="BH127" i="9"/>
  <c r="BG127" i="9"/>
  <c r="Z127" i="10" s="1"/>
  <c r="BF127" i="9"/>
  <c r="Y127" i="10" s="1"/>
  <c r="BE127" i="9"/>
  <c r="BD127" i="9"/>
  <c r="BC127" i="9"/>
  <c r="BB127" i="9"/>
  <c r="BA127" i="9"/>
  <c r="W127" i="10" s="1"/>
  <c r="AZ127" i="9"/>
  <c r="AY127" i="9"/>
  <c r="V127" i="10" s="1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O127" i="10" s="1"/>
  <c r="AG133" i="10" s="1"/>
  <c r="Z127" i="9"/>
  <c r="M127" i="10" s="1"/>
  <c r="AE133" i="10" s="1"/>
  <c r="Y127" i="9"/>
  <c r="X127" i="9"/>
  <c r="W127" i="9"/>
  <c r="V127" i="9"/>
  <c r="U127" i="9"/>
  <c r="T127" i="9"/>
  <c r="S127" i="9"/>
  <c r="R127" i="9"/>
  <c r="Q127" i="9"/>
  <c r="P127" i="9"/>
  <c r="O127" i="9"/>
  <c r="N127" i="9"/>
  <c r="M127" i="9"/>
  <c r="L127" i="9"/>
  <c r="K127" i="9"/>
  <c r="J127" i="9"/>
  <c r="I127" i="9"/>
  <c r="H127" i="9"/>
  <c r="G127" i="9"/>
  <c r="F127" i="9"/>
  <c r="E127" i="9"/>
  <c r="BH126" i="9"/>
  <c r="BG126" i="9"/>
  <c r="Z126" i="10" s="1"/>
  <c r="BF126" i="9"/>
  <c r="Y126" i="10" s="1"/>
  <c r="BE126" i="9"/>
  <c r="BD126" i="9"/>
  <c r="BC126" i="9"/>
  <c r="BB126" i="9"/>
  <c r="BA126" i="9"/>
  <c r="W126" i="10" s="1"/>
  <c r="AZ126" i="9"/>
  <c r="AY126" i="9"/>
  <c r="V126" i="10" s="1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O126" i="10" s="1"/>
  <c r="AG132" i="10" s="1"/>
  <c r="Z126" i="9"/>
  <c r="M126" i="10" s="1"/>
  <c r="AE132" i="10" s="1"/>
  <c r="Y126" i="9"/>
  <c r="X126" i="9"/>
  <c r="W126" i="9"/>
  <c r="V126" i="9"/>
  <c r="U126" i="9"/>
  <c r="T126" i="9"/>
  <c r="S126" i="9"/>
  <c r="R126" i="9"/>
  <c r="Q126" i="9"/>
  <c r="P126" i="9"/>
  <c r="O126" i="9"/>
  <c r="N126" i="9"/>
  <c r="M126" i="9"/>
  <c r="L126" i="9"/>
  <c r="K126" i="9"/>
  <c r="J126" i="9"/>
  <c r="I126" i="9"/>
  <c r="H126" i="9"/>
  <c r="G126" i="9"/>
  <c r="F126" i="9"/>
  <c r="E126" i="9"/>
  <c r="BH125" i="9"/>
  <c r="BG125" i="9"/>
  <c r="Z125" i="10" s="1"/>
  <c r="BF125" i="9"/>
  <c r="Y125" i="10" s="1"/>
  <c r="BE125" i="9"/>
  <c r="BD125" i="9"/>
  <c r="BC125" i="9"/>
  <c r="BB125" i="9"/>
  <c r="BA125" i="9"/>
  <c r="W125" i="10" s="1"/>
  <c r="AZ125" i="9"/>
  <c r="AY125" i="9"/>
  <c r="V125" i="10" s="1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O125" i="10" s="1"/>
  <c r="AG131" i="10" s="1"/>
  <c r="Z125" i="9"/>
  <c r="M125" i="10" s="1"/>
  <c r="AE131" i="10" s="1"/>
  <c r="Y125" i="9"/>
  <c r="X125" i="9"/>
  <c r="W125" i="9"/>
  <c r="V125" i="9"/>
  <c r="U125" i="9"/>
  <c r="T125" i="9"/>
  <c r="S125" i="9"/>
  <c r="R125" i="9"/>
  <c r="Q125" i="9"/>
  <c r="P125" i="9"/>
  <c r="O125" i="9"/>
  <c r="N125" i="9"/>
  <c r="M125" i="9"/>
  <c r="L125" i="9"/>
  <c r="K125" i="9"/>
  <c r="J125" i="9"/>
  <c r="I125" i="9"/>
  <c r="H125" i="9"/>
  <c r="G125" i="9"/>
  <c r="F125" i="9"/>
  <c r="E125" i="9"/>
  <c r="BH124" i="9"/>
  <c r="BG124" i="9"/>
  <c r="Z124" i="10" s="1"/>
  <c r="BF124" i="9"/>
  <c r="Y124" i="10" s="1"/>
  <c r="BE124" i="9"/>
  <c r="BD124" i="9"/>
  <c r="BC124" i="9"/>
  <c r="BB124" i="9"/>
  <c r="BA124" i="9"/>
  <c r="W124" i="10" s="1"/>
  <c r="AZ124" i="9"/>
  <c r="AY124" i="9"/>
  <c r="V124" i="10" s="1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O124" i="10" s="1"/>
  <c r="AG130" i="10" s="1"/>
  <c r="Z124" i="9"/>
  <c r="M124" i="10" s="1"/>
  <c r="AE130" i="10" s="1"/>
  <c r="Y124" i="9"/>
  <c r="X124" i="9"/>
  <c r="W124" i="9"/>
  <c r="V124" i="9"/>
  <c r="U124" i="9"/>
  <c r="T124" i="9"/>
  <c r="S124" i="9"/>
  <c r="R124" i="9"/>
  <c r="Q124" i="9"/>
  <c r="P124" i="9"/>
  <c r="O124" i="9"/>
  <c r="N124" i="9"/>
  <c r="M124" i="9"/>
  <c r="L124" i="9"/>
  <c r="K124" i="9"/>
  <c r="J124" i="9"/>
  <c r="I124" i="9"/>
  <c r="H124" i="9"/>
  <c r="G124" i="9"/>
  <c r="F124" i="9"/>
  <c r="E124" i="9"/>
  <c r="BH123" i="9"/>
  <c r="BG123" i="9"/>
  <c r="Z123" i="10" s="1"/>
  <c r="BF123" i="9"/>
  <c r="Y123" i="10" s="1"/>
  <c r="BE123" i="9"/>
  <c r="BD123" i="9"/>
  <c r="BC123" i="9"/>
  <c r="BB123" i="9"/>
  <c r="BA123" i="9"/>
  <c r="W123" i="10" s="1"/>
  <c r="AZ123" i="9"/>
  <c r="AY123" i="9"/>
  <c r="V123" i="10" s="1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O123" i="10" s="1"/>
  <c r="AG129" i="10" s="1"/>
  <c r="Z123" i="9"/>
  <c r="M123" i="10" s="1"/>
  <c r="AE129" i="10" s="1"/>
  <c r="Y123" i="9"/>
  <c r="X123" i="9"/>
  <c r="W123" i="9"/>
  <c r="V123" i="9"/>
  <c r="U123" i="9"/>
  <c r="T123" i="9"/>
  <c r="S123" i="9"/>
  <c r="R123" i="9"/>
  <c r="Q123" i="9"/>
  <c r="P123" i="9"/>
  <c r="O123" i="9"/>
  <c r="N123" i="9"/>
  <c r="M123" i="9"/>
  <c r="L123" i="9"/>
  <c r="K123" i="9"/>
  <c r="J123" i="9"/>
  <c r="I123" i="9"/>
  <c r="H123" i="9"/>
  <c r="G123" i="9"/>
  <c r="F123" i="9"/>
  <c r="E123" i="9"/>
  <c r="BH122" i="9"/>
  <c r="BG122" i="9"/>
  <c r="Z122" i="10" s="1"/>
  <c r="BF122" i="9"/>
  <c r="Y122" i="10" s="1"/>
  <c r="BE122" i="9"/>
  <c r="BD122" i="9"/>
  <c r="BC122" i="9"/>
  <c r="BB122" i="9"/>
  <c r="BA122" i="9"/>
  <c r="W122" i="10" s="1"/>
  <c r="AZ122" i="9"/>
  <c r="AY122" i="9"/>
  <c r="V122" i="10" s="1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O122" i="10" s="1"/>
  <c r="AG128" i="10" s="1"/>
  <c r="Z122" i="9"/>
  <c r="M122" i="10" s="1"/>
  <c r="AE128" i="10" s="1"/>
  <c r="Y122" i="9"/>
  <c r="X122" i="9"/>
  <c r="W122" i="9"/>
  <c r="V122" i="9"/>
  <c r="U122" i="9"/>
  <c r="T122" i="9"/>
  <c r="S122" i="9"/>
  <c r="R122" i="9"/>
  <c r="Q122" i="9"/>
  <c r="P122" i="9"/>
  <c r="O122" i="9"/>
  <c r="N122" i="9"/>
  <c r="M122" i="9"/>
  <c r="L122" i="9"/>
  <c r="K122" i="9"/>
  <c r="J122" i="9"/>
  <c r="I122" i="9"/>
  <c r="H122" i="9"/>
  <c r="G122" i="9"/>
  <c r="F122" i="9"/>
  <c r="E122" i="9"/>
  <c r="BH121" i="9"/>
  <c r="BG121" i="9"/>
  <c r="Z121" i="10" s="1"/>
  <c r="BF121" i="9"/>
  <c r="Y121" i="10" s="1"/>
  <c r="BE121" i="9"/>
  <c r="BD121" i="9"/>
  <c r="BC121" i="9"/>
  <c r="BB121" i="9"/>
  <c r="BA121" i="9"/>
  <c r="W121" i="10" s="1"/>
  <c r="AZ121" i="9"/>
  <c r="AY121" i="9"/>
  <c r="V121" i="10" s="1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O121" i="10" s="1"/>
  <c r="AG127" i="10" s="1"/>
  <c r="Z121" i="9"/>
  <c r="M121" i="10" s="1"/>
  <c r="AE127" i="10" s="1"/>
  <c r="Y121" i="9"/>
  <c r="X121" i="9"/>
  <c r="W121" i="9"/>
  <c r="V121" i="9"/>
  <c r="U121" i="9"/>
  <c r="T121" i="9"/>
  <c r="S121" i="9"/>
  <c r="R121" i="9"/>
  <c r="Q121" i="9"/>
  <c r="P121" i="9"/>
  <c r="O121" i="9"/>
  <c r="N121" i="9"/>
  <c r="M121" i="9"/>
  <c r="L121" i="9"/>
  <c r="K121" i="9"/>
  <c r="J121" i="9"/>
  <c r="I121" i="9"/>
  <c r="H121" i="9"/>
  <c r="G121" i="9"/>
  <c r="F121" i="9"/>
  <c r="E121" i="9"/>
  <c r="BH120" i="9"/>
  <c r="BG120" i="9"/>
  <c r="Z120" i="10" s="1"/>
  <c r="BF120" i="9"/>
  <c r="Y120" i="10" s="1"/>
  <c r="BE120" i="9"/>
  <c r="BD120" i="9"/>
  <c r="BC120" i="9"/>
  <c r="BB120" i="9"/>
  <c r="BA120" i="9"/>
  <c r="W120" i="10" s="1"/>
  <c r="AZ120" i="9"/>
  <c r="AY120" i="9"/>
  <c r="V120" i="10" s="1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O120" i="10" s="1"/>
  <c r="AG126" i="10" s="1"/>
  <c r="Z120" i="9"/>
  <c r="M120" i="10" s="1"/>
  <c r="AE126" i="10" s="1"/>
  <c r="Y120" i="9"/>
  <c r="X120" i="9"/>
  <c r="W120" i="9"/>
  <c r="V120" i="9"/>
  <c r="U120" i="9"/>
  <c r="T120" i="9"/>
  <c r="S120" i="9"/>
  <c r="R120" i="9"/>
  <c r="Q120" i="9"/>
  <c r="P120" i="9"/>
  <c r="O120" i="9"/>
  <c r="N120" i="9"/>
  <c r="M120" i="9"/>
  <c r="L120" i="9"/>
  <c r="K120" i="9"/>
  <c r="J120" i="9"/>
  <c r="I120" i="9"/>
  <c r="H120" i="9"/>
  <c r="G120" i="9"/>
  <c r="F120" i="9"/>
  <c r="E120" i="9"/>
  <c r="BH119" i="9"/>
  <c r="BG119" i="9"/>
  <c r="Z119" i="10" s="1"/>
  <c r="BF119" i="9"/>
  <c r="Y119" i="10" s="1"/>
  <c r="BE119" i="9"/>
  <c r="BD119" i="9"/>
  <c r="BC119" i="9"/>
  <c r="BB119" i="9"/>
  <c r="BA119" i="9"/>
  <c r="W119" i="10" s="1"/>
  <c r="AZ119" i="9"/>
  <c r="AY119" i="9"/>
  <c r="V119" i="10" s="1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O119" i="10" s="1"/>
  <c r="AG125" i="10" s="1"/>
  <c r="Z119" i="9"/>
  <c r="M119" i="10" s="1"/>
  <c r="AE125" i="10" s="1"/>
  <c r="Y119" i="9"/>
  <c r="X119" i="9"/>
  <c r="W119" i="9"/>
  <c r="V119" i="9"/>
  <c r="U119" i="9"/>
  <c r="T119" i="9"/>
  <c r="S119" i="9"/>
  <c r="R119" i="9"/>
  <c r="Q119" i="9"/>
  <c r="P119" i="9"/>
  <c r="O119" i="9"/>
  <c r="N119" i="9"/>
  <c r="M119" i="9"/>
  <c r="L119" i="9"/>
  <c r="K119" i="9"/>
  <c r="J119" i="9"/>
  <c r="I119" i="9"/>
  <c r="H119" i="9"/>
  <c r="G119" i="9"/>
  <c r="F119" i="9"/>
  <c r="E119" i="9"/>
  <c r="BH118" i="9"/>
  <c r="BG118" i="9"/>
  <c r="Z118" i="10" s="1"/>
  <c r="BF118" i="9"/>
  <c r="Y118" i="10" s="1"/>
  <c r="BE118" i="9"/>
  <c r="BD118" i="9"/>
  <c r="BC118" i="9"/>
  <c r="BB118" i="9"/>
  <c r="BA118" i="9"/>
  <c r="W118" i="10" s="1"/>
  <c r="AZ118" i="9"/>
  <c r="AY118" i="9"/>
  <c r="V118" i="10" s="1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O118" i="10" s="1"/>
  <c r="AG124" i="10" s="1"/>
  <c r="Z118" i="9"/>
  <c r="M118" i="10" s="1"/>
  <c r="AE124" i="10" s="1"/>
  <c r="Y118" i="9"/>
  <c r="X118" i="9"/>
  <c r="W118" i="9"/>
  <c r="V118" i="9"/>
  <c r="U118" i="9"/>
  <c r="T118" i="9"/>
  <c r="S118" i="9"/>
  <c r="R118" i="9"/>
  <c r="Q118" i="9"/>
  <c r="P118" i="9"/>
  <c r="O118" i="9"/>
  <c r="N118" i="9"/>
  <c r="M118" i="9"/>
  <c r="L118" i="9"/>
  <c r="K118" i="9"/>
  <c r="J118" i="9"/>
  <c r="I118" i="9"/>
  <c r="H118" i="9"/>
  <c r="G118" i="9"/>
  <c r="F118" i="9"/>
  <c r="E118" i="9"/>
  <c r="BH117" i="9"/>
  <c r="BG117" i="9"/>
  <c r="Z117" i="10" s="1"/>
  <c r="BF117" i="9"/>
  <c r="Y117" i="10" s="1"/>
  <c r="BE117" i="9"/>
  <c r="BD117" i="9"/>
  <c r="BC117" i="9"/>
  <c r="BB117" i="9"/>
  <c r="BA117" i="9"/>
  <c r="W117" i="10" s="1"/>
  <c r="AZ117" i="9"/>
  <c r="AY117" i="9"/>
  <c r="V117" i="10" s="1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O117" i="10" s="1"/>
  <c r="AG123" i="10" s="1"/>
  <c r="Z117" i="9"/>
  <c r="M117" i="10" s="1"/>
  <c r="AE123" i="10" s="1"/>
  <c r="Y117" i="9"/>
  <c r="X117" i="9"/>
  <c r="W117" i="9"/>
  <c r="V117" i="9"/>
  <c r="U117" i="9"/>
  <c r="T117" i="9"/>
  <c r="S117" i="9"/>
  <c r="R117" i="9"/>
  <c r="Q117" i="9"/>
  <c r="P117" i="9"/>
  <c r="O117" i="9"/>
  <c r="N117" i="9"/>
  <c r="M117" i="9"/>
  <c r="L117" i="9"/>
  <c r="K117" i="9"/>
  <c r="J117" i="9"/>
  <c r="I117" i="9"/>
  <c r="H117" i="9"/>
  <c r="G117" i="9"/>
  <c r="F117" i="9"/>
  <c r="E117" i="9"/>
  <c r="BH116" i="9"/>
  <c r="BG116" i="9"/>
  <c r="Z116" i="10" s="1"/>
  <c r="BF116" i="9"/>
  <c r="Y116" i="10" s="1"/>
  <c r="BE116" i="9"/>
  <c r="BD116" i="9"/>
  <c r="BC116" i="9"/>
  <c r="BB116" i="9"/>
  <c r="BA116" i="9"/>
  <c r="W116" i="10" s="1"/>
  <c r="AZ116" i="9"/>
  <c r="AY116" i="9"/>
  <c r="V116" i="10" s="1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O116" i="10" s="1"/>
  <c r="AG122" i="10" s="1"/>
  <c r="Z116" i="9"/>
  <c r="M116" i="10" s="1"/>
  <c r="AE122" i="10" s="1"/>
  <c r="Y116" i="9"/>
  <c r="X116" i="9"/>
  <c r="W116" i="9"/>
  <c r="V116" i="9"/>
  <c r="U116" i="9"/>
  <c r="T116" i="9"/>
  <c r="S116" i="9"/>
  <c r="R116" i="9"/>
  <c r="Q116" i="9"/>
  <c r="P116" i="9"/>
  <c r="O116" i="9"/>
  <c r="N116" i="9"/>
  <c r="M116" i="9"/>
  <c r="L116" i="9"/>
  <c r="K116" i="9"/>
  <c r="J116" i="9"/>
  <c r="I116" i="9"/>
  <c r="H116" i="9"/>
  <c r="G116" i="9"/>
  <c r="F116" i="9"/>
  <c r="E116" i="9"/>
  <c r="BH115" i="9"/>
  <c r="BG115" i="9"/>
  <c r="Z115" i="10" s="1"/>
  <c r="BF115" i="9"/>
  <c r="Y115" i="10" s="1"/>
  <c r="BE115" i="9"/>
  <c r="BD115" i="9"/>
  <c r="BC115" i="9"/>
  <c r="BB115" i="9"/>
  <c r="BA115" i="9"/>
  <c r="W115" i="10" s="1"/>
  <c r="AZ115" i="9"/>
  <c r="AY115" i="9"/>
  <c r="V115" i="10" s="1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O115" i="10" s="1"/>
  <c r="AG121" i="10" s="1"/>
  <c r="Z115" i="9"/>
  <c r="M115" i="10" s="1"/>
  <c r="AE121" i="10" s="1"/>
  <c r="Y115" i="9"/>
  <c r="X115" i="9"/>
  <c r="W115" i="9"/>
  <c r="V115" i="9"/>
  <c r="U115" i="9"/>
  <c r="T115" i="9"/>
  <c r="S115" i="9"/>
  <c r="R115" i="9"/>
  <c r="Q115" i="9"/>
  <c r="P115" i="9"/>
  <c r="O115" i="9"/>
  <c r="N115" i="9"/>
  <c r="M115" i="9"/>
  <c r="L115" i="9"/>
  <c r="K115" i="9"/>
  <c r="J115" i="9"/>
  <c r="I115" i="9"/>
  <c r="H115" i="9"/>
  <c r="G115" i="9"/>
  <c r="F115" i="9"/>
  <c r="E115" i="9"/>
  <c r="BH114" i="9"/>
  <c r="BG114" i="9"/>
  <c r="Z114" i="10" s="1"/>
  <c r="BF114" i="9"/>
  <c r="Y114" i="10" s="1"/>
  <c r="BE114" i="9"/>
  <c r="BD114" i="9"/>
  <c r="BC114" i="9"/>
  <c r="BB114" i="9"/>
  <c r="BA114" i="9"/>
  <c r="W114" i="10" s="1"/>
  <c r="AZ114" i="9"/>
  <c r="AY114" i="9"/>
  <c r="V114" i="10" s="1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O114" i="10" s="1"/>
  <c r="AG120" i="10" s="1"/>
  <c r="Z114" i="9"/>
  <c r="M114" i="10" s="1"/>
  <c r="AE120" i="10" s="1"/>
  <c r="Y114" i="9"/>
  <c r="X114" i="9"/>
  <c r="W114" i="9"/>
  <c r="V114" i="9"/>
  <c r="U114" i="9"/>
  <c r="T114" i="9"/>
  <c r="S114" i="9"/>
  <c r="R114" i="9"/>
  <c r="Q114" i="9"/>
  <c r="P114" i="9"/>
  <c r="O114" i="9"/>
  <c r="N114" i="9"/>
  <c r="M114" i="9"/>
  <c r="L114" i="9"/>
  <c r="K114" i="9"/>
  <c r="J114" i="9"/>
  <c r="I114" i="9"/>
  <c r="H114" i="9"/>
  <c r="G114" i="9"/>
  <c r="F114" i="9"/>
  <c r="E114" i="9"/>
  <c r="BH113" i="9"/>
  <c r="BG113" i="9"/>
  <c r="Z113" i="10" s="1"/>
  <c r="BF113" i="9"/>
  <c r="Y113" i="10" s="1"/>
  <c r="BE113" i="9"/>
  <c r="BD113" i="9"/>
  <c r="BC113" i="9"/>
  <c r="BB113" i="9"/>
  <c r="BA113" i="9"/>
  <c r="W113" i="10" s="1"/>
  <c r="AZ113" i="9"/>
  <c r="AY113" i="9"/>
  <c r="V113" i="10" s="1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O113" i="10" s="1"/>
  <c r="AG119" i="10" s="1"/>
  <c r="Z113" i="9"/>
  <c r="M113" i="10" s="1"/>
  <c r="AE119" i="10" s="1"/>
  <c r="Y113" i="9"/>
  <c r="X113" i="9"/>
  <c r="W113" i="9"/>
  <c r="V113" i="9"/>
  <c r="U113" i="9"/>
  <c r="T113" i="9"/>
  <c r="S113" i="9"/>
  <c r="R113" i="9"/>
  <c r="Q113" i="9"/>
  <c r="P113" i="9"/>
  <c r="O113" i="9"/>
  <c r="N113" i="9"/>
  <c r="M113" i="9"/>
  <c r="L113" i="9"/>
  <c r="K113" i="9"/>
  <c r="J113" i="9"/>
  <c r="I113" i="9"/>
  <c r="H113" i="9"/>
  <c r="G113" i="9"/>
  <c r="F113" i="9"/>
  <c r="E113" i="9"/>
  <c r="BH112" i="9"/>
  <c r="BG112" i="9"/>
  <c r="Z112" i="10" s="1"/>
  <c r="BF112" i="9"/>
  <c r="Y112" i="10" s="1"/>
  <c r="BE112" i="9"/>
  <c r="BD112" i="9"/>
  <c r="BC112" i="9"/>
  <c r="BB112" i="9"/>
  <c r="BA112" i="9"/>
  <c r="W112" i="10" s="1"/>
  <c r="AZ112" i="9"/>
  <c r="AY112" i="9"/>
  <c r="V112" i="10" s="1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O112" i="10" s="1"/>
  <c r="AG118" i="10" s="1"/>
  <c r="Z112" i="9"/>
  <c r="M112" i="10" s="1"/>
  <c r="AE118" i="10" s="1"/>
  <c r="Y112" i="9"/>
  <c r="X112" i="9"/>
  <c r="W112" i="9"/>
  <c r="V112" i="9"/>
  <c r="U112" i="9"/>
  <c r="T112" i="9"/>
  <c r="S112" i="9"/>
  <c r="R112" i="9"/>
  <c r="Q112" i="9"/>
  <c r="P112" i="9"/>
  <c r="O112" i="9"/>
  <c r="N112" i="9"/>
  <c r="M112" i="9"/>
  <c r="L112" i="9"/>
  <c r="K112" i="9"/>
  <c r="J112" i="9"/>
  <c r="I112" i="9"/>
  <c r="H112" i="9"/>
  <c r="G112" i="9"/>
  <c r="F112" i="9"/>
  <c r="E112" i="9"/>
  <c r="BH111" i="9"/>
  <c r="BG111" i="9"/>
  <c r="Z111" i="10" s="1"/>
  <c r="BF111" i="9"/>
  <c r="Y111" i="10" s="1"/>
  <c r="BE111" i="9"/>
  <c r="BD111" i="9"/>
  <c r="BC111" i="9"/>
  <c r="BB111" i="9"/>
  <c r="BA111" i="9"/>
  <c r="W111" i="10" s="1"/>
  <c r="AZ111" i="9"/>
  <c r="AY111" i="9"/>
  <c r="V111" i="10" s="1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O111" i="10" s="1"/>
  <c r="AG117" i="10" s="1"/>
  <c r="Z111" i="9"/>
  <c r="M111" i="10" s="1"/>
  <c r="AE117" i="10" s="1"/>
  <c r="Y111" i="9"/>
  <c r="X111" i="9"/>
  <c r="W111" i="9"/>
  <c r="V111" i="9"/>
  <c r="U111" i="9"/>
  <c r="T111" i="9"/>
  <c r="S111" i="9"/>
  <c r="R111" i="9"/>
  <c r="Q111" i="9"/>
  <c r="P111" i="9"/>
  <c r="O111" i="9"/>
  <c r="N111" i="9"/>
  <c r="M111" i="9"/>
  <c r="L111" i="9"/>
  <c r="K111" i="9"/>
  <c r="J111" i="9"/>
  <c r="I111" i="9"/>
  <c r="H111" i="9"/>
  <c r="G111" i="9"/>
  <c r="F111" i="9"/>
  <c r="E111" i="9"/>
  <c r="BH110" i="9"/>
  <c r="BG110" i="9"/>
  <c r="Z110" i="10" s="1"/>
  <c r="BF110" i="9"/>
  <c r="Y110" i="10" s="1"/>
  <c r="BE110" i="9"/>
  <c r="BD110" i="9"/>
  <c r="BC110" i="9"/>
  <c r="BB110" i="9"/>
  <c r="BA110" i="9"/>
  <c r="W110" i="10" s="1"/>
  <c r="AZ110" i="9"/>
  <c r="AY110" i="9"/>
  <c r="V110" i="10" s="1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O110" i="10" s="1"/>
  <c r="AG116" i="10" s="1"/>
  <c r="Z110" i="9"/>
  <c r="M110" i="10" s="1"/>
  <c r="AE116" i="10" s="1"/>
  <c r="Y110" i="9"/>
  <c r="X110" i="9"/>
  <c r="W110" i="9"/>
  <c r="V110" i="9"/>
  <c r="U110" i="9"/>
  <c r="T110" i="9"/>
  <c r="S110" i="9"/>
  <c r="R110" i="9"/>
  <c r="Q110" i="9"/>
  <c r="P110" i="9"/>
  <c r="O110" i="9"/>
  <c r="N110" i="9"/>
  <c r="M110" i="9"/>
  <c r="L110" i="9"/>
  <c r="K110" i="9"/>
  <c r="J110" i="9"/>
  <c r="I110" i="9"/>
  <c r="H110" i="9"/>
  <c r="G110" i="9"/>
  <c r="F110" i="9"/>
  <c r="E110" i="9"/>
  <c r="BH109" i="9"/>
  <c r="BG109" i="9"/>
  <c r="Z109" i="10" s="1"/>
  <c r="BF109" i="9"/>
  <c r="Y109" i="10" s="1"/>
  <c r="BE109" i="9"/>
  <c r="BD109" i="9"/>
  <c r="BC109" i="9"/>
  <c r="BB109" i="9"/>
  <c r="BA109" i="9"/>
  <c r="W109" i="10" s="1"/>
  <c r="AZ109" i="9"/>
  <c r="AY109" i="9"/>
  <c r="V109" i="10" s="1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O109" i="10" s="1"/>
  <c r="AG115" i="10" s="1"/>
  <c r="Z109" i="9"/>
  <c r="M109" i="10" s="1"/>
  <c r="AE115" i="10" s="1"/>
  <c r="Y109" i="9"/>
  <c r="X109" i="9"/>
  <c r="W109" i="9"/>
  <c r="V109" i="9"/>
  <c r="U109" i="9"/>
  <c r="T109" i="9"/>
  <c r="S109" i="9"/>
  <c r="R109" i="9"/>
  <c r="Q109" i="9"/>
  <c r="P109" i="9"/>
  <c r="O109" i="9"/>
  <c r="N109" i="9"/>
  <c r="M109" i="9"/>
  <c r="L109" i="9"/>
  <c r="K109" i="9"/>
  <c r="J109" i="9"/>
  <c r="I109" i="9"/>
  <c r="H109" i="9"/>
  <c r="G109" i="9"/>
  <c r="F109" i="9"/>
  <c r="E109" i="9"/>
  <c r="BH108" i="9"/>
  <c r="BG108" i="9"/>
  <c r="Z108" i="10" s="1"/>
  <c r="BF108" i="9"/>
  <c r="Y108" i="10" s="1"/>
  <c r="BE108" i="9"/>
  <c r="BD108" i="9"/>
  <c r="BC108" i="9"/>
  <c r="BB108" i="9"/>
  <c r="BA108" i="9"/>
  <c r="W108" i="10" s="1"/>
  <c r="AZ108" i="9"/>
  <c r="AY108" i="9"/>
  <c r="V108" i="10" s="1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O108" i="10" s="1"/>
  <c r="AG114" i="10" s="1"/>
  <c r="Z108" i="9"/>
  <c r="M108" i="10" s="1"/>
  <c r="AE114" i="10" s="1"/>
  <c r="Y108" i="9"/>
  <c r="X108" i="9"/>
  <c r="W108" i="9"/>
  <c r="V108" i="9"/>
  <c r="U108" i="9"/>
  <c r="T108" i="9"/>
  <c r="S108" i="9"/>
  <c r="R108" i="9"/>
  <c r="Q108" i="9"/>
  <c r="P108" i="9"/>
  <c r="O108" i="9"/>
  <c r="N108" i="9"/>
  <c r="M108" i="9"/>
  <c r="L108" i="9"/>
  <c r="K108" i="9"/>
  <c r="J108" i="9"/>
  <c r="I108" i="9"/>
  <c r="H108" i="9"/>
  <c r="G108" i="9"/>
  <c r="F108" i="9"/>
  <c r="E108" i="9"/>
  <c r="BH107" i="9"/>
  <c r="BG107" i="9"/>
  <c r="Z107" i="10" s="1"/>
  <c r="BF107" i="9"/>
  <c r="Y107" i="10" s="1"/>
  <c r="BE107" i="9"/>
  <c r="BD107" i="9"/>
  <c r="BC107" i="9"/>
  <c r="BB107" i="9"/>
  <c r="BA107" i="9"/>
  <c r="W107" i="10" s="1"/>
  <c r="AZ107" i="9"/>
  <c r="AY107" i="9"/>
  <c r="V107" i="10" s="1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O107" i="10" s="1"/>
  <c r="AG113" i="10" s="1"/>
  <c r="Z107" i="9"/>
  <c r="M107" i="10" s="1"/>
  <c r="AE113" i="10" s="1"/>
  <c r="Y107" i="9"/>
  <c r="X107" i="9"/>
  <c r="W107" i="9"/>
  <c r="V107" i="9"/>
  <c r="U107" i="9"/>
  <c r="T107" i="9"/>
  <c r="S107" i="9"/>
  <c r="R107" i="9"/>
  <c r="Q107" i="9"/>
  <c r="P107" i="9"/>
  <c r="O107" i="9"/>
  <c r="N107" i="9"/>
  <c r="M107" i="9"/>
  <c r="L107" i="9"/>
  <c r="K107" i="9"/>
  <c r="J107" i="9"/>
  <c r="I107" i="9"/>
  <c r="H107" i="9"/>
  <c r="G107" i="9"/>
  <c r="F107" i="9"/>
  <c r="E107" i="9"/>
  <c r="BH106" i="9"/>
  <c r="BG106" i="9"/>
  <c r="Z106" i="10" s="1"/>
  <c r="BF106" i="9"/>
  <c r="Y106" i="10" s="1"/>
  <c r="BE106" i="9"/>
  <c r="BD106" i="9"/>
  <c r="BC106" i="9"/>
  <c r="BB106" i="9"/>
  <c r="BA106" i="9"/>
  <c r="W106" i="10" s="1"/>
  <c r="AZ106" i="9"/>
  <c r="AY106" i="9"/>
  <c r="V106" i="10" s="1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O106" i="10" s="1"/>
  <c r="AG112" i="10" s="1"/>
  <c r="Z106" i="9"/>
  <c r="M106" i="10" s="1"/>
  <c r="AE112" i="10" s="1"/>
  <c r="Y106" i="9"/>
  <c r="X106" i="9"/>
  <c r="W106" i="9"/>
  <c r="V106" i="9"/>
  <c r="U106" i="9"/>
  <c r="T106" i="9"/>
  <c r="S106" i="9"/>
  <c r="R106" i="9"/>
  <c r="Q106" i="9"/>
  <c r="P106" i="9"/>
  <c r="O106" i="9"/>
  <c r="N106" i="9"/>
  <c r="M106" i="9"/>
  <c r="L106" i="9"/>
  <c r="K106" i="9"/>
  <c r="J106" i="9"/>
  <c r="I106" i="9"/>
  <c r="H106" i="9"/>
  <c r="G106" i="9"/>
  <c r="F106" i="9"/>
  <c r="E106" i="9"/>
  <c r="BH105" i="9"/>
  <c r="BG105" i="9"/>
  <c r="Z105" i="10" s="1"/>
  <c r="BF105" i="9"/>
  <c r="Y105" i="10" s="1"/>
  <c r="BE105" i="9"/>
  <c r="BD105" i="9"/>
  <c r="BC105" i="9"/>
  <c r="BB105" i="9"/>
  <c r="BA105" i="9"/>
  <c r="W105" i="10" s="1"/>
  <c r="AZ105" i="9"/>
  <c r="AY105" i="9"/>
  <c r="V105" i="10" s="1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O105" i="10" s="1"/>
  <c r="AG111" i="10" s="1"/>
  <c r="Z105" i="9"/>
  <c r="M105" i="10" s="1"/>
  <c r="AE111" i="10" s="1"/>
  <c r="Y105" i="9"/>
  <c r="X105" i="9"/>
  <c r="W105" i="9"/>
  <c r="V105" i="9"/>
  <c r="U105" i="9"/>
  <c r="T105" i="9"/>
  <c r="S105" i="9"/>
  <c r="R105" i="9"/>
  <c r="Q105" i="9"/>
  <c r="P105" i="9"/>
  <c r="O105" i="9"/>
  <c r="N105" i="9"/>
  <c r="M105" i="9"/>
  <c r="L105" i="9"/>
  <c r="K105" i="9"/>
  <c r="J105" i="9"/>
  <c r="I105" i="9"/>
  <c r="H105" i="9"/>
  <c r="G105" i="9"/>
  <c r="F105" i="9"/>
  <c r="E105" i="9"/>
  <c r="BH104" i="9"/>
  <c r="BG104" i="9"/>
  <c r="Z104" i="10" s="1"/>
  <c r="BF104" i="9"/>
  <c r="Y104" i="10" s="1"/>
  <c r="BE104" i="9"/>
  <c r="BD104" i="9"/>
  <c r="BC104" i="9"/>
  <c r="BB104" i="9"/>
  <c r="BA104" i="9"/>
  <c r="W104" i="10" s="1"/>
  <c r="AZ104" i="9"/>
  <c r="AY104" i="9"/>
  <c r="V104" i="10" s="1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O104" i="10" s="1"/>
  <c r="AG110" i="10" s="1"/>
  <c r="Z104" i="9"/>
  <c r="M104" i="10" s="1"/>
  <c r="AE110" i="10" s="1"/>
  <c r="Y104" i="9"/>
  <c r="X104" i="9"/>
  <c r="W104" i="9"/>
  <c r="V104" i="9"/>
  <c r="U104" i="9"/>
  <c r="T104" i="9"/>
  <c r="S104" i="9"/>
  <c r="R104" i="9"/>
  <c r="Q104" i="9"/>
  <c r="P104" i="9"/>
  <c r="O104" i="9"/>
  <c r="N104" i="9"/>
  <c r="M104" i="9"/>
  <c r="L104" i="9"/>
  <c r="K104" i="9"/>
  <c r="J104" i="9"/>
  <c r="I104" i="9"/>
  <c r="H104" i="9"/>
  <c r="G104" i="9"/>
  <c r="F104" i="9"/>
  <c r="E104" i="9"/>
  <c r="BH103" i="9"/>
  <c r="BG103" i="9"/>
  <c r="Z103" i="10" s="1"/>
  <c r="BF103" i="9"/>
  <c r="Y103" i="10" s="1"/>
  <c r="BE103" i="9"/>
  <c r="BD103" i="9"/>
  <c r="BC103" i="9"/>
  <c r="BB103" i="9"/>
  <c r="BA103" i="9"/>
  <c r="W103" i="10" s="1"/>
  <c r="AZ103" i="9"/>
  <c r="AY103" i="9"/>
  <c r="V103" i="10" s="1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O103" i="10" s="1"/>
  <c r="AG109" i="10" s="1"/>
  <c r="Z103" i="9"/>
  <c r="M103" i="10" s="1"/>
  <c r="AE109" i="10" s="1"/>
  <c r="Y103" i="9"/>
  <c r="X103" i="9"/>
  <c r="W103" i="9"/>
  <c r="V103" i="9"/>
  <c r="U103" i="9"/>
  <c r="T103" i="9"/>
  <c r="S103" i="9"/>
  <c r="R103" i="9"/>
  <c r="Q103" i="9"/>
  <c r="P103" i="9"/>
  <c r="O103" i="9"/>
  <c r="N103" i="9"/>
  <c r="M103" i="9"/>
  <c r="L103" i="9"/>
  <c r="K103" i="9"/>
  <c r="J103" i="9"/>
  <c r="I103" i="9"/>
  <c r="H103" i="9"/>
  <c r="G103" i="9"/>
  <c r="F103" i="9"/>
  <c r="E103" i="9"/>
  <c r="BH102" i="9"/>
  <c r="BG102" i="9"/>
  <c r="Z102" i="10" s="1"/>
  <c r="BF102" i="9"/>
  <c r="Y102" i="10" s="1"/>
  <c r="BE102" i="9"/>
  <c r="BD102" i="9"/>
  <c r="BC102" i="9"/>
  <c r="BB102" i="9"/>
  <c r="BA102" i="9"/>
  <c r="W102" i="10" s="1"/>
  <c r="AZ102" i="9"/>
  <c r="AY102" i="9"/>
  <c r="V102" i="10" s="1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O102" i="10" s="1"/>
  <c r="AG108" i="10" s="1"/>
  <c r="Z102" i="9"/>
  <c r="M102" i="10" s="1"/>
  <c r="AE108" i="10" s="1"/>
  <c r="Y102" i="9"/>
  <c r="X102" i="9"/>
  <c r="W102" i="9"/>
  <c r="V102" i="9"/>
  <c r="U102" i="9"/>
  <c r="T102" i="9"/>
  <c r="S102" i="9"/>
  <c r="R102" i="9"/>
  <c r="Q102" i="9"/>
  <c r="P102" i="9"/>
  <c r="O102" i="9"/>
  <c r="N102" i="9"/>
  <c r="M102" i="9"/>
  <c r="L102" i="9"/>
  <c r="K102" i="9"/>
  <c r="J102" i="9"/>
  <c r="I102" i="9"/>
  <c r="H102" i="9"/>
  <c r="G102" i="9"/>
  <c r="F102" i="9"/>
  <c r="E102" i="9"/>
  <c r="BH101" i="9"/>
  <c r="BG101" i="9"/>
  <c r="Z101" i="10" s="1"/>
  <c r="BF101" i="9"/>
  <c r="Y101" i="10" s="1"/>
  <c r="BE101" i="9"/>
  <c r="BD101" i="9"/>
  <c r="BC101" i="9"/>
  <c r="BB101" i="9"/>
  <c r="BA101" i="9"/>
  <c r="W101" i="10" s="1"/>
  <c r="AZ101" i="9"/>
  <c r="AY101" i="9"/>
  <c r="V101" i="10" s="1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O101" i="10" s="1"/>
  <c r="AG107" i="10" s="1"/>
  <c r="Z101" i="9"/>
  <c r="M101" i="10" s="1"/>
  <c r="AE107" i="10" s="1"/>
  <c r="Y101" i="9"/>
  <c r="X101" i="9"/>
  <c r="W101" i="9"/>
  <c r="V101" i="9"/>
  <c r="U101" i="9"/>
  <c r="T101" i="9"/>
  <c r="S101" i="9"/>
  <c r="R101" i="9"/>
  <c r="Q101" i="9"/>
  <c r="P101" i="9"/>
  <c r="O101" i="9"/>
  <c r="N101" i="9"/>
  <c r="M101" i="9"/>
  <c r="L101" i="9"/>
  <c r="K101" i="9"/>
  <c r="J101" i="9"/>
  <c r="I101" i="9"/>
  <c r="H101" i="9"/>
  <c r="G101" i="9"/>
  <c r="F101" i="9"/>
  <c r="E101" i="9"/>
  <c r="BH100" i="9"/>
  <c r="BG100" i="9"/>
  <c r="Z100" i="10" s="1"/>
  <c r="BF100" i="9"/>
  <c r="Y100" i="10" s="1"/>
  <c r="BE100" i="9"/>
  <c r="BD100" i="9"/>
  <c r="BC100" i="9"/>
  <c r="BB100" i="9"/>
  <c r="BA100" i="9"/>
  <c r="W100" i="10" s="1"/>
  <c r="AZ100" i="9"/>
  <c r="AY100" i="9"/>
  <c r="V100" i="10" s="1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O100" i="10" s="1"/>
  <c r="AG106" i="10" s="1"/>
  <c r="Z100" i="9"/>
  <c r="M100" i="10" s="1"/>
  <c r="AE106" i="10" s="1"/>
  <c r="Y100" i="9"/>
  <c r="X100" i="9"/>
  <c r="W100" i="9"/>
  <c r="V100" i="9"/>
  <c r="U100" i="9"/>
  <c r="T100" i="9"/>
  <c r="S100" i="9"/>
  <c r="R100" i="9"/>
  <c r="Q100" i="9"/>
  <c r="P100" i="9"/>
  <c r="O100" i="9"/>
  <c r="N100" i="9"/>
  <c r="M100" i="9"/>
  <c r="L100" i="9"/>
  <c r="K100" i="9"/>
  <c r="J100" i="9"/>
  <c r="I100" i="9"/>
  <c r="H100" i="9"/>
  <c r="G100" i="9"/>
  <c r="F100" i="9"/>
  <c r="E100" i="9"/>
  <c r="BH99" i="9"/>
  <c r="BG99" i="9"/>
  <c r="Z99" i="10" s="1"/>
  <c r="BF99" i="9"/>
  <c r="Y99" i="10" s="1"/>
  <c r="BE99" i="9"/>
  <c r="BD99" i="9"/>
  <c r="BC99" i="9"/>
  <c r="BB99" i="9"/>
  <c r="BA99" i="9"/>
  <c r="W99" i="10" s="1"/>
  <c r="AZ99" i="9"/>
  <c r="AY99" i="9"/>
  <c r="V99" i="10" s="1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O99" i="10" s="1"/>
  <c r="AG105" i="10" s="1"/>
  <c r="Z99" i="9"/>
  <c r="M99" i="10" s="1"/>
  <c r="AE105" i="10" s="1"/>
  <c r="Y99" i="9"/>
  <c r="X99" i="9"/>
  <c r="W99" i="9"/>
  <c r="V99" i="9"/>
  <c r="U99" i="9"/>
  <c r="T99" i="9"/>
  <c r="S99" i="9"/>
  <c r="R99" i="9"/>
  <c r="Q99" i="9"/>
  <c r="P99" i="9"/>
  <c r="O99" i="9"/>
  <c r="N99" i="9"/>
  <c r="M99" i="9"/>
  <c r="L99" i="9"/>
  <c r="K99" i="9"/>
  <c r="J99" i="9"/>
  <c r="I99" i="9"/>
  <c r="H99" i="9"/>
  <c r="G99" i="9"/>
  <c r="F99" i="9"/>
  <c r="E99" i="9"/>
  <c r="BH98" i="9"/>
  <c r="BG98" i="9"/>
  <c r="Z98" i="10" s="1"/>
  <c r="BF98" i="9"/>
  <c r="Y98" i="10" s="1"/>
  <c r="BE98" i="9"/>
  <c r="BD98" i="9"/>
  <c r="BC98" i="9"/>
  <c r="BB98" i="9"/>
  <c r="BA98" i="9"/>
  <c r="W98" i="10" s="1"/>
  <c r="AZ98" i="9"/>
  <c r="AY98" i="9"/>
  <c r="V98" i="10" s="1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O98" i="10" s="1"/>
  <c r="AG104" i="10" s="1"/>
  <c r="Z98" i="9"/>
  <c r="M98" i="10" s="1"/>
  <c r="AE104" i="10" s="1"/>
  <c r="Y98" i="9"/>
  <c r="X98" i="9"/>
  <c r="W98" i="9"/>
  <c r="V98" i="9"/>
  <c r="U98" i="9"/>
  <c r="T98" i="9"/>
  <c r="S98" i="9"/>
  <c r="R98" i="9"/>
  <c r="Q98" i="9"/>
  <c r="P98" i="9"/>
  <c r="O98" i="9"/>
  <c r="N98" i="9"/>
  <c r="M98" i="9"/>
  <c r="L98" i="9"/>
  <c r="K98" i="9"/>
  <c r="J98" i="9"/>
  <c r="I98" i="9"/>
  <c r="H98" i="9"/>
  <c r="G98" i="9"/>
  <c r="F98" i="9"/>
  <c r="E98" i="9"/>
  <c r="BH97" i="9"/>
  <c r="BG97" i="9"/>
  <c r="Z97" i="10" s="1"/>
  <c r="BF97" i="9"/>
  <c r="Y97" i="10" s="1"/>
  <c r="BE97" i="9"/>
  <c r="BD97" i="9"/>
  <c r="BC97" i="9"/>
  <c r="BB97" i="9"/>
  <c r="BA97" i="9"/>
  <c r="W97" i="10" s="1"/>
  <c r="AZ97" i="9"/>
  <c r="AY97" i="9"/>
  <c r="V97" i="10" s="1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O97" i="10" s="1"/>
  <c r="AG103" i="10" s="1"/>
  <c r="Z97" i="9"/>
  <c r="M97" i="10" s="1"/>
  <c r="AE103" i="10" s="1"/>
  <c r="Y97" i="9"/>
  <c r="X97" i="9"/>
  <c r="W97" i="9"/>
  <c r="V97" i="9"/>
  <c r="U97" i="9"/>
  <c r="T97" i="9"/>
  <c r="S97" i="9"/>
  <c r="R97" i="9"/>
  <c r="Q97" i="9"/>
  <c r="P97" i="9"/>
  <c r="O97" i="9"/>
  <c r="N97" i="9"/>
  <c r="M97" i="9"/>
  <c r="L97" i="9"/>
  <c r="K97" i="9"/>
  <c r="J97" i="9"/>
  <c r="I97" i="9"/>
  <c r="H97" i="9"/>
  <c r="G97" i="9"/>
  <c r="F97" i="9"/>
  <c r="E97" i="9"/>
  <c r="BH96" i="9"/>
  <c r="BG96" i="9"/>
  <c r="Z96" i="10" s="1"/>
  <c r="BF96" i="9"/>
  <c r="Y96" i="10" s="1"/>
  <c r="BE96" i="9"/>
  <c r="BD96" i="9"/>
  <c r="BC96" i="9"/>
  <c r="BB96" i="9"/>
  <c r="BA96" i="9"/>
  <c r="W96" i="10" s="1"/>
  <c r="AZ96" i="9"/>
  <c r="AY96" i="9"/>
  <c r="V96" i="10" s="1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O96" i="10" s="1"/>
  <c r="AG102" i="10" s="1"/>
  <c r="Z96" i="9"/>
  <c r="M96" i="10" s="1"/>
  <c r="AE102" i="10" s="1"/>
  <c r="Y96" i="9"/>
  <c r="X96" i="9"/>
  <c r="W96" i="9"/>
  <c r="V96" i="9"/>
  <c r="U96" i="9"/>
  <c r="T96" i="9"/>
  <c r="S96" i="9"/>
  <c r="R96" i="9"/>
  <c r="Q96" i="9"/>
  <c r="P96" i="9"/>
  <c r="O96" i="9"/>
  <c r="N96" i="9"/>
  <c r="M96" i="9"/>
  <c r="L96" i="9"/>
  <c r="K96" i="9"/>
  <c r="J96" i="9"/>
  <c r="I96" i="9"/>
  <c r="H96" i="9"/>
  <c r="G96" i="9"/>
  <c r="F96" i="9"/>
  <c r="E96" i="9"/>
  <c r="BH95" i="9"/>
  <c r="BG95" i="9"/>
  <c r="Z95" i="10" s="1"/>
  <c r="BF95" i="9"/>
  <c r="Y95" i="10" s="1"/>
  <c r="BE95" i="9"/>
  <c r="BD95" i="9"/>
  <c r="BC95" i="9"/>
  <c r="BB95" i="9"/>
  <c r="BA95" i="9"/>
  <c r="W95" i="10" s="1"/>
  <c r="AZ95" i="9"/>
  <c r="AY95" i="9"/>
  <c r="V95" i="10" s="1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O95" i="10" s="1"/>
  <c r="AG101" i="10" s="1"/>
  <c r="Z95" i="9"/>
  <c r="M95" i="10" s="1"/>
  <c r="AE101" i="10" s="1"/>
  <c r="Y95" i="9"/>
  <c r="X95" i="9"/>
  <c r="W95" i="9"/>
  <c r="V95" i="9"/>
  <c r="U95" i="9"/>
  <c r="T95" i="9"/>
  <c r="S95" i="9"/>
  <c r="R95" i="9"/>
  <c r="Q95" i="9"/>
  <c r="P95" i="9"/>
  <c r="O95" i="9"/>
  <c r="N95" i="9"/>
  <c r="M95" i="9"/>
  <c r="L95" i="9"/>
  <c r="K95" i="9"/>
  <c r="J95" i="9"/>
  <c r="I95" i="9"/>
  <c r="H95" i="9"/>
  <c r="G95" i="9"/>
  <c r="F95" i="9"/>
  <c r="E95" i="9"/>
  <c r="BH94" i="9"/>
  <c r="BG94" i="9"/>
  <c r="Z94" i="10" s="1"/>
  <c r="BF94" i="9"/>
  <c r="Y94" i="10" s="1"/>
  <c r="BE94" i="9"/>
  <c r="BD94" i="9"/>
  <c r="BC94" i="9"/>
  <c r="BB94" i="9"/>
  <c r="BA94" i="9"/>
  <c r="W94" i="10" s="1"/>
  <c r="AZ94" i="9"/>
  <c r="AY94" i="9"/>
  <c r="V94" i="10" s="1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O94" i="10" s="1"/>
  <c r="AG100" i="10" s="1"/>
  <c r="Z94" i="9"/>
  <c r="M94" i="10" s="1"/>
  <c r="AE100" i="10" s="1"/>
  <c r="Y94" i="9"/>
  <c r="X94" i="9"/>
  <c r="W94" i="9"/>
  <c r="V94" i="9"/>
  <c r="U94" i="9"/>
  <c r="T94" i="9"/>
  <c r="S94" i="9"/>
  <c r="R94" i="9"/>
  <c r="Q94" i="9"/>
  <c r="P94" i="9"/>
  <c r="O94" i="9"/>
  <c r="N94" i="9"/>
  <c r="M94" i="9"/>
  <c r="L94" i="9"/>
  <c r="K94" i="9"/>
  <c r="J94" i="9"/>
  <c r="I94" i="9"/>
  <c r="H94" i="9"/>
  <c r="G94" i="9"/>
  <c r="F94" i="9"/>
  <c r="E94" i="9"/>
  <c r="BH93" i="9"/>
  <c r="BG93" i="9"/>
  <c r="Z93" i="10" s="1"/>
  <c r="BF93" i="9"/>
  <c r="Y93" i="10" s="1"/>
  <c r="BE93" i="9"/>
  <c r="BD93" i="9"/>
  <c r="BC93" i="9"/>
  <c r="BB93" i="9"/>
  <c r="BA93" i="9"/>
  <c r="W93" i="10" s="1"/>
  <c r="AZ93" i="9"/>
  <c r="AY93" i="9"/>
  <c r="V93" i="10" s="1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O93" i="10" s="1"/>
  <c r="AG99" i="10" s="1"/>
  <c r="Z93" i="9"/>
  <c r="M93" i="10" s="1"/>
  <c r="AE99" i="10" s="1"/>
  <c r="Y93" i="9"/>
  <c r="X93" i="9"/>
  <c r="W93" i="9"/>
  <c r="V93" i="9"/>
  <c r="U93" i="9"/>
  <c r="T93" i="9"/>
  <c r="S93" i="9"/>
  <c r="R93" i="9"/>
  <c r="Q93" i="9"/>
  <c r="P93" i="9"/>
  <c r="O93" i="9"/>
  <c r="N93" i="9"/>
  <c r="M93" i="9"/>
  <c r="L93" i="9"/>
  <c r="K93" i="9"/>
  <c r="J93" i="9"/>
  <c r="I93" i="9"/>
  <c r="H93" i="9"/>
  <c r="G93" i="9"/>
  <c r="F93" i="9"/>
  <c r="E93" i="9"/>
  <c r="BH92" i="9"/>
  <c r="BG92" i="9"/>
  <c r="Z92" i="10" s="1"/>
  <c r="BF92" i="9"/>
  <c r="Y92" i="10" s="1"/>
  <c r="BE92" i="9"/>
  <c r="BD92" i="9"/>
  <c r="BC92" i="9"/>
  <c r="BB92" i="9"/>
  <c r="BA92" i="9"/>
  <c r="W92" i="10" s="1"/>
  <c r="AZ92" i="9"/>
  <c r="AY92" i="9"/>
  <c r="V92" i="10" s="1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O92" i="10" s="1"/>
  <c r="AG98" i="10" s="1"/>
  <c r="Z92" i="9"/>
  <c r="M92" i="10" s="1"/>
  <c r="AE98" i="10" s="1"/>
  <c r="Y92" i="9"/>
  <c r="X92" i="9"/>
  <c r="W92" i="9"/>
  <c r="V92" i="9"/>
  <c r="U92" i="9"/>
  <c r="T92" i="9"/>
  <c r="S92" i="9"/>
  <c r="R92" i="9"/>
  <c r="Q92" i="9"/>
  <c r="P92" i="9"/>
  <c r="O92" i="9"/>
  <c r="N92" i="9"/>
  <c r="M92" i="9"/>
  <c r="L92" i="9"/>
  <c r="K92" i="9"/>
  <c r="J92" i="9"/>
  <c r="I92" i="9"/>
  <c r="H92" i="9"/>
  <c r="G92" i="9"/>
  <c r="F92" i="9"/>
  <c r="E92" i="9"/>
  <c r="BH91" i="9"/>
  <c r="BG91" i="9"/>
  <c r="Z91" i="10" s="1"/>
  <c r="BF91" i="9"/>
  <c r="Y91" i="10" s="1"/>
  <c r="BE91" i="9"/>
  <c r="BD91" i="9"/>
  <c r="BC91" i="9"/>
  <c r="BB91" i="9"/>
  <c r="BA91" i="9"/>
  <c r="W91" i="10" s="1"/>
  <c r="AZ91" i="9"/>
  <c r="AY91" i="9"/>
  <c r="V91" i="10" s="1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O91" i="10" s="1"/>
  <c r="AG97" i="10" s="1"/>
  <c r="Z91" i="9"/>
  <c r="M91" i="10" s="1"/>
  <c r="AE97" i="10" s="1"/>
  <c r="Y91" i="9"/>
  <c r="X91" i="9"/>
  <c r="W91" i="9"/>
  <c r="V91" i="9"/>
  <c r="U91" i="9"/>
  <c r="T91" i="9"/>
  <c r="S91" i="9"/>
  <c r="R91" i="9"/>
  <c r="Q91" i="9"/>
  <c r="P91" i="9"/>
  <c r="O91" i="9"/>
  <c r="N91" i="9"/>
  <c r="M91" i="9"/>
  <c r="L91" i="9"/>
  <c r="K91" i="9"/>
  <c r="J91" i="9"/>
  <c r="I91" i="9"/>
  <c r="H91" i="9"/>
  <c r="G91" i="9"/>
  <c r="F91" i="9"/>
  <c r="E91" i="9"/>
  <c r="BH90" i="9"/>
  <c r="BG90" i="9"/>
  <c r="Z90" i="10" s="1"/>
  <c r="BF90" i="9"/>
  <c r="Y90" i="10" s="1"/>
  <c r="BE90" i="9"/>
  <c r="BD90" i="9"/>
  <c r="BC90" i="9"/>
  <c r="BB90" i="9"/>
  <c r="BA90" i="9"/>
  <c r="W90" i="10" s="1"/>
  <c r="AZ90" i="9"/>
  <c r="AY90" i="9"/>
  <c r="V90" i="10" s="1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O90" i="10" s="1"/>
  <c r="AG96" i="10" s="1"/>
  <c r="Z90" i="9"/>
  <c r="M90" i="10" s="1"/>
  <c r="AE96" i="10" s="1"/>
  <c r="Y90" i="9"/>
  <c r="X90" i="9"/>
  <c r="W90" i="9"/>
  <c r="V90" i="9"/>
  <c r="U90" i="9"/>
  <c r="T90" i="9"/>
  <c r="S90" i="9"/>
  <c r="R90" i="9"/>
  <c r="Q90" i="9"/>
  <c r="P90" i="9"/>
  <c r="O90" i="9"/>
  <c r="N90" i="9"/>
  <c r="M90" i="9"/>
  <c r="L90" i="9"/>
  <c r="K90" i="9"/>
  <c r="J90" i="9"/>
  <c r="I90" i="9"/>
  <c r="H90" i="9"/>
  <c r="G90" i="9"/>
  <c r="F90" i="9"/>
  <c r="E90" i="9"/>
  <c r="BH89" i="9"/>
  <c r="BG89" i="9"/>
  <c r="Z89" i="10" s="1"/>
  <c r="BF89" i="9"/>
  <c r="Y89" i="10" s="1"/>
  <c r="BE89" i="9"/>
  <c r="BD89" i="9"/>
  <c r="BC89" i="9"/>
  <c r="BB89" i="9"/>
  <c r="BA89" i="9"/>
  <c r="W89" i="10" s="1"/>
  <c r="AZ89" i="9"/>
  <c r="AY89" i="9"/>
  <c r="V89" i="10" s="1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O89" i="10" s="1"/>
  <c r="AG95" i="10" s="1"/>
  <c r="Z89" i="9"/>
  <c r="M89" i="10" s="1"/>
  <c r="AE95" i="10" s="1"/>
  <c r="Y89" i="9"/>
  <c r="X89" i="9"/>
  <c r="W89" i="9"/>
  <c r="V89" i="9"/>
  <c r="U89" i="9"/>
  <c r="T89" i="9"/>
  <c r="S89" i="9"/>
  <c r="R89" i="9"/>
  <c r="Q89" i="9"/>
  <c r="P89" i="9"/>
  <c r="O89" i="9"/>
  <c r="N89" i="9"/>
  <c r="M89" i="9"/>
  <c r="L89" i="9"/>
  <c r="K89" i="9"/>
  <c r="J89" i="9"/>
  <c r="I89" i="9"/>
  <c r="H89" i="9"/>
  <c r="G89" i="9"/>
  <c r="F89" i="9"/>
  <c r="E89" i="9"/>
  <c r="BH88" i="9"/>
  <c r="BG88" i="9"/>
  <c r="Z88" i="10" s="1"/>
  <c r="BF88" i="9"/>
  <c r="Y88" i="10" s="1"/>
  <c r="BE88" i="9"/>
  <c r="BD88" i="9"/>
  <c r="BC88" i="9"/>
  <c r="BB88" i="9"/>
  <c r="BA88" i="9"/>
  <c r="W88" i="10" s="1"/>
  <c r="AZ88" i="9"/>
  <c r="AY88" i="9"/>
  <c r="V88" i="10" s="1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O88" i="10" s="1"/>
  <c r="AG94" i="10" s="1"/>
  <c r="Z88" i="9"/>
  <c r="M88" i="10" s="1"/>
  <c r="AE94" i="10" s="1"/>
  <c r="Y88" i="9"/>
  <c r="X88" i="9"/>
  <c r="W88" i="9"/>
  <c r="V88" i="9"/>
  <c r="U88" i="9"/>
  <c r="T88" i="9"/>
  <c r="S88" i="9"/>
  <c r="R88" i="9"/>
  <c r="Q88" i="9"/>
  <c r="P88" i="9"/>
  <c r="O88" i="9"/>
  <c r="N88" i="9"/>
  <c r="M88" i="9"/>
  <c r="L88" i="9"/>
  <c r="K88" i="9"/>
  <c r="J88" i="9"/>
  <c r="I88" i="9"/>
  <c r="H88" i="9"/>
  <c r="G88" i="9"/>
  <c r="F88" i="9"/>
  <c r="E88" i="9"/>
  <c r="BH87" i="9"/>
  <c r="BG87" i="9"/>
  <c r="Z87" i="10" s="1"/>
  <c r="BF87" i="9"/>
  <c r="Y87" i="10" s="1"/>
  <c r="BE87" i="9"/>
  <c r="BD87" i="9"/>
  <c r="BC87" i="9"/>
  <c r="BB87" i="9"/>
  <c r="BA87" i="9"/>
  <c r="W87" i="10" s="1"/>
  <c r="AZ87" i="9"/>
  <c r="AY87" i="9"/>
  <c r="V87" i="10" s="1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O87" i="10" s="1"/>
  <c r="AG93" i="10" s="1"/>
  <c r="Z87" i="9"/>
  <c r="M87" i="10" s="1"/>
  <c r="AE93" i="10" s="1"/>
  <c r="Y87" i="9"/>
  <c r="X87" i="9"/>
  <c r="W87" i="9"/>
  <c r="V87" i="9"/>
  <c r="U87" i="9"/>
  <c r="T87" i="9"/>
  <c r="S87" i="9"/>
  <c r="R87" i="9"/>
  <c r="Q87" i="9"/>
  <c r="P87" i="9"/>
  <c r="O87" i="9"/>
  <c r="N87" i="9"/>
  <c r="M87" i="9"/>
  <c r="L87" i="9"/>
  <c r="K87" i="9"/>
  <c r="J87" i="9"/>
  <c r="I87" i="9"/>
  <c r="H87" i="9"/>
  <c r="G87" i="9"/>
  <c r="F87" i="9"/>
  <c r="E87" i="9"/>
  <c r="BH86" i="9"/>
  <c r="BG86" i="9"/>
  <c r="Z86" i="10" s="1"/>
  <c r="BF86" i="9"/>
  <c r="Y86" i="10" s="1"/>
  <c r="BE86" i="9"/>
  <c r="BD86" i="9"/>
  <c r="BC86" i="9"/>
  <c r="BB86" i="9"/>
  <c r="BA86" i="9"/>
  <c r="W86" i="10" s="1"/>
  <c r="AZ86" i="9"/>
  <c r="AY86" i="9"/>
  <c r="V86" i="10" s="1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O86" i="10" s="1"/>
  <c r="AG92" i="10" s="1"/>
  <c r="Z86" i="9"/>
  <c r="M86" i="10" s="1"/>
  <c r="AE92" i="10" s="1"/>
  <c r="Y86" i="9"/>
  <c r="X86" i="9"/>
  <c r="W86" i="9"/>
  <c r="V86" i="9"/>
  <c r="U86" i="9"/>
  <c r="T86" i="9"/>
  <c r="S86" i="9"/>
  <c r="R86" i="9"/>
  <c r="Q86" i="9"/>
  <c r="P86" i="9"/>
  <c r="O86" i="9"/>
  <c r="N86" i="9"/>
  <c r="M86" i="9"/>
  <c r="L86" i="9"/>
  <c r="K86" i="9"/>
  <c r="J86" i="9"/>
  <c r="I86" i="9"/>
  <c r="H86" i="9"/>
  <c r="G86" i="9"/>
  <c r="F86" i="9"/>
  <c r="E86" i="9"/>
  <c r="BH85" i="9"/>
  <c r="BG85" i="9"/>
  <c r="Z85" i="10" s="1"/>
  <c r="BF85" i="9"/>
  <c r="Y85" i="10" s="1"/>
  <c r="BE85" i="9"/>
  <c r="BD85" i="9"/>
  <c r="BC85" i="9"/>
  <c r="BB85" i="9"/>
  <c r="BA85" i="9"/>
  <c r="W85" i="10" s="1"/>
  <c r="AZ85" i="9"/>
  <c r="AY85" i="9"/>
  <c r="V85" i="10" s="1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O85" i="10" s="1"/>
  <c r="AG91" i="10" s="1"/>
  <c r="Z85" i="9"/>
  <c r="M85" i="10" s="1"/>
  <c r="AE91" i="10" s="1"/>
  <c r="Y85" i="9"/>
  <c r="X85" i="9"/>
  <c r="W85" i="9"/>
  <c r="V85" i="9"/>
  <c r="U85" i="9"/>
  <c r="T85" i="9"/>
  <c r="S85" i="9"/>
  <c r="R85" i="9"/>
  <c r="Q85" i="9"/>
  <c r="P85" i="9"/>
  <c r="O85" i="9"/>
  <c r="N85" i="9"/>
  <c r="M85" i="9"/>
  <c r="L85" i="9"/>
  <c r="K85" i="9"/>
  <c r="J85" i="9"/>
  <c r="I85" i="9"/>
  <c r="H85" i="9"/>
  <c r="G85" i="9"/>
  <c r="F85" i="9"/>
  <c r="E85" i="9"/>
  <c r="BH84" i="9"/>
  <c r="BG84" i="9"/>
  <c r="Z84" i="10" s="1"/>
  <c r="BF84" i="9"/>
  <c r="Y84" i="10" s="1"/>
  <c r="BE84" i="9"/>
  <c r="BD84" i="9"/>
  <c r="BC84" i="9"/>
  <c r="BB84" i="9"/>
  <c r="BA84" i="9"/>
  <c r="W84" i="10" s="1"/>
  <c r="AZ84" i="9"/>
  <c r="AY84" i="9"/>
  <c r="V84" i="10" s="1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O84" i="10" s="1"/>
  <c r="AG90" i="10" s="1"/>
  <c r="Z84" i="9"/>
  <c r="M84" i="10" s="1"/>
  <c r="AE90" i="10" s="1"/>
  <c r="Y84" i="9"/>
  <c r="X84" i="9"/>
  <c r="W84" i="9"/>
  <c r="V84" i="9"/>
  <c r="U84" i="9"/>
  <c r="T84" i="9"/>
  <c r="S84" i="9"/>
  <c r="R84" i="9"/>
  <c r="Q84" i="9"/>
  <c r="P84" i="9"/>
  <c r="O84" i="9"/>
  <c r="N84" i="9"/>
  <c r="M84" i="9"/>
  <c r="L84" i="9"/>
  <c r="K84" i="9"/>
  <c r="J84" i="9"/>
  <c r="I84" i="9"/>
  <c r="H84" i="9"/>
  <c r="G84" i="9"/>
  <c r="F84" i="9"/>
  <c r="E84" i="9"/>
  <c r="BH83" i="9"/>
  <c r="BG83" i="9"/>
  <c r="Z83" i="10" s="1"/>
  <c r="BF83" i="9"/>
  <c r="Y83" i="10" s="1"/>
  <c r="BE83" i="9"/>
  <c r="BD83" i="9"/>
  <c r="BC83" i="9"/>
  <c r="BB83" i="9"/>
  <c r="BA83" i="9"/>
  <c r="W83" i="10" s="1"/>
  <c r="AZ83" i="9"/>
  <c r="AY83" i="9"/>
  <c r="V83" i="10" s="1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O83" i="10" s="1"/>
  <c r="AG89" i="10" s="1"/>
  <c r="Z83" i="9"/>
  <c r="M83" i="10" s="1"/>
  <c r="AE89" i="10" s="1"/>
  <c r="Y83" i="9"/>
  <c r="X83" i="9"/>
  <c r="W83" i="9"/>
  <c r="V83" i="9"/>
  <c r="U83" i="9"/>
  <c r="T83" i="9"/>
  <c r="S83" i="9"/>
  <c r="R83" i="9"/>
  <c r="Q83" i="9"/>
  <c r="P83" i="9"/>
  <c r="O83" i="9"/>
  <c r="N83" i="9"/>
  <c r="M83" i="9"/>
  <c r="L83" i="9"/>
  <c r="K83" i="9"/>
  <c r="J83" i="9"/>
  <c r="I83" i="9"/>
  <c r="H83" i="9"/>
  <c r="G83" i="9"/>
  <c r="F83" i="9"/>
  <c r="E83" i="9"/>
  <c r="BH82" i="9"/>
  <c r="BG82" i="9"/>
  <c r="Z82" i="10" s="1"/>
  <c r="BF82" i="9"/>
  <c r="Y82" i="10" s="1"/>
  <c r="BE82" i="9"/>
  <c r="BD82" i="9"/>
  <c r="BC82" i="9"/>
  <c r="BB82" i="9"/>
  <c r="BA82" i="9"/>
  <c r="W82" i="10" s="1"/>
  <c r="AZ82" i="9"/>
  <c r="AY82" i="9"/>
  <c r="V82" i="10" s="1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O82" i="10" s="1"/>
  <c r="AG88" i="10" s="1"/>
  <c r="Z82" i="9"/>
  <c r="M82" i="10" s="1"/>
  <c r="AE88" i="10" s="1"/>
  <c r="Y82" i="9"/>
  <c r="X82" i="9"/>
  <c r="W82" i="9"/>
  <c r="V82" i="9"/>
  <c r="U82" i="9"/>
  <c r="T82" i="9"/>
  <c r="S82" i="9"/>
  <c r="R82" i="9"/>
  <c r="Q82" i="9"/>
  <c r="P82" i="9"/>
  <c r="O82" i="9"/>
  <c r="N82" i="9"/>
  <c r="M82" i="9"/>
  <c r="L82" i="9"/>
  <c r="K82" i="9"/>
  <c r="J82" i="9"/>
  <c r="I82" i="9"/>
  <c r="H82" i="9"/>
  <c r="G82" i="9"/>
  <c r="F82" i="9"/>
  <c r="E82" i="9"/>
  <c r="BH81" i="9"/>
  <c r="BG81" i="9"/>
  <c r="Z81" i="10" s="1"/>
  <c r="BF81" i="9"/>
  <c r="Y81" i="10" s="1"/>
  <c r="BE81" i="9"/>
  <c r="BD81" i="9"/>
  <c r="BC81" i="9"/>
  <c r="BB81" i="9"/>
  <c r="BA81" i="9"/>
  <c r="W81" i="10" s="1"/>
  <c r="AZ81" i="9"/>
  <c r="AY81" i="9"/>
  <c r="V81" i="10" s="1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O81" i="10" s="1"/>
  <c r="AG87" i="10" s="1"/>
  <c r="Z81" i="9"/>
  <c r="M81" i="10" s="1"/>
  <c r="AE87" i="10" s="1"/>
  <c r="Y81" i="9"/>
  <c r="X81" i="9"/>
  <c r="W81" i="9"/>
  <c r="V81" i="9"/>
  <c r="U81" i="9"/>
  <c r="T81" i="9"/>
  <c r="S81" i="9"/>
  <c r="R81" i="9"/>
  <c r="Q81" i="9"/>
  <c r="P81" i="9"/>
  <c r="O81" i="9"/>
  <c r="N81" i="9"/>
  <c r="M81" i="9"/>
  <c r="L81" i="9"/>
  <c r="K81" i="9"/>
  <c r="J81" i="9"/>
  <c r="I81" i="9"/>
  <c r="H81" i="9"/>
  <c r="G81" i="9"/>
  <c r="F81" i="9"/>
  <c r="E81" i="9"/>
  <c r="BH80" i="9"/>
  <c r="BG80" i="9"/>
  <c r="Z80" i="10" s="1"/>
  <c r="BF80" i="9"/>
  <c r="Y80" i="10" s="1"/>
  <c r="BE80" i="9"/>
  <c r="BD80" i="9"/>
  <c r="BC80" i="9"/>
  <c r="BB80" i="9"/>
  <c r="BA80" i="9"/>
  <c r="W80" i="10" s="1"/>
  <c r="AZ80" i="9"/>
  <c r="AY80" i="9"/>
  <c r="V80" i="10" s="1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O80" i="10" s="1"/>
  <c r="AG86" i="10" s="1"/>
  <c r="Z80" i="9"/>
  <c r="M80" i="10" s="1"/>
  <c r="AE86" i="10" s="1"/>
  <c r="Y80" i="9"/>
  <c r="X80" i="9"/>
  <c r="W80" i="9"/>
  <c r="V80" i="9"/>
  <c r="U80" i="9"/>
  <c r="T80" i="9"/>
  <c r="S80" i="9"/>
  <c r="R80" i="9"/>
  <c r="Q80" i="9"/>
  <c r="P80" i="9"/>
  <c r="O80" i="9"/>
  <c r="N80" i="9"/>
  <c r="M80" i="9"/>
  <c r="L80" i="9"/>
  <c r="K80" i="9"/>
  <c r="J80" i="9"/>
  <c r="I80" i="9"/>
  <c r="H80" i="9"/>
  <c r="G80" i="9"/>
  <c r="F80" i="9"/>
  <c r="E80" i="9"/>
  <c r="BH79" i="9"/>
  <c r="BG79" i="9"/>
  <c r="Z79" i="10" s="1"/>
  <c r="BF79" i="9"/>
  <c r="Y79" i="10" s="1"/>
  <c r="BE79" i="9"/>
  <c r="BD79" i="9"/>
  <c r="BC79" i="9"/>
  <c r="BB79" i="9"/>
  <c r="BA79" i="9"/>
  <c r="W79" i="10" s="1"/>
  <c r="AZ79" i="9"/>
  <c r="AY79" i="9"/>
  <c r="V79" i="10" s="1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O79" i="10" s="1"/>
  <c r="AG85" i="10" s="1"/>
  <c r="Z79" i="9"/>
  <c r="M79" i="10" s="1"/>
  <c r="AE85" i="10" s="1"/>
  <c r="Y79" i="9"/>
  <c r="X79" i="9"/>
  <c r="W79" i="9"/>
  <c r="V79" i="9"/>
  <c r="U79" i="9"/>
  <c r="T79" i="9"/>
  <c r="S79" i="9"/>
  <c r="R79" i="9"/>
  <c r="Q79" i="9"/>
  <c r="P79" i="9"/>
  <c r="O79" i="9"/>
  <c r="N79" i="9"/>
  <c r="M79" i="9"/>
  <c r="L79" i="9"/>
  <c r="K79" i="9"/>
  <c r="J79" i="9"/>
  <c r="I79" i="9"/>
  <c r="H79" i="9"/>
  <c r="G79" i="9"/>
  <c r="F79" i="9"/>
  <c r="E79" i="9"/>
  <c r="BH78" i="9"/>
  <c r="BG78" i="9"/>
  <c r="Z78" i="10" s="1"/>
  <c r="BF78" i="9"/>
  <c r="Y78" i="10" s="1"/>
  <c r="BE78" i="9"/>
  <c r="BD78" i="9"/>
  <c r="BC78" i="9"/>
  <c r="BB78" i="9"/>
  <c r="BA78" i="9"/>
  <c r="W78" i="10" s="1"/>
  <c r="AZ78" i="9"/>
  <c r="AY78" i="9"/>
  <c r="V78" i="10" s="1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O78" i="10" s="1"/>
  <c r="AG84" i="10" s="1"/>
  <c r="Z78" i="9"/>
  <c r="M78" i="10" s="1"/>
  <c r="AE84" i="10" s="1"/>
  <c r="Y78" i="9"/>
  <c r="X78" i="9"/>
  <c r="W78" i="9"/>
  <c r="V78" i="9"/>
  <c r="U78" i="9"/>
  <c r="T78" i="9"/>
  <c r="S78" i="9"/>
  <c r="R78" i="9"/>
  <c r="Q78" i="9"/>
  <c r="P78" i="9"/>
  <c r="O78" i="9"/>
  <c r="N78" i="9"/>
  <c r="M78" i="9"/>
  <c r="L78" i="9"/>
  <c r="K78" i="9"/>
  <c r="J78" i="9"/>
  <c r="I78" i="9"/>
  <c r="H78" i="9"/>
  <c r="G78" i="9"/>
  <c r="F78" i="9"/>
  <c r="E78" i="9"/>
  <c r="BH77" i="9"/>
  <c r="BG77" i="9"/>
  <c r="Z77" i="10" s="1"/>
  <c r="BF77" i="9"/>
  <c r="Y77" i="10" s="1"/>
  <c r="BE77" i="9"/>
  <c r="BD77" i="9"/>
  <c r="BC77" i="9"/>
  <c r="BB77" i="9"/>
  <c r="BA77" i="9"/>
  <c r="W77" i="10" s="1"/>
  <c r="AZ77" i="9"/>
  <c r="AY77" i="9"/>
  <c r="V77" i="10" s="1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O77" i="10" s="1"/>
  <c r="AG83" i="10" s="1"/>
  <c r="Z77" i="9"/>
  <c r="M77" i="10" s="1"/>
  <c r="AE83" i="10" s="1"/>
  <c r="Y77" i="9"/>
  <c r="X77" i="9"/>
  <c r="W77" i="9"/>
  <c r="V77" i="9"/>
  <c r="U77" i="9"/>
  <c r="T77" i="9"/>
  <c r="S77" i="9"/>
  <c r="R77" i="9"/>
  <c r="Q77" i="9"/>
  <c r="P77" i="9"/>
  <c r="O77" i="9"/>
  <c r="N77" i="9"/>
  <c r="M77" i="9"/>
  <c r="L77" i="9"/>
  <c r="K77" i="9"/>
  <c r="J77" i="9"/>
  <c r="I77" i="9"/>
  <c r="H77" i="9"/>
  <c r="G77" i="9"/>
  <c r="F77" i="9"/>
  <c r="E77" i="9"/>
  <c r="BH76" i="9"/>
  <c r="BG76" i="9"/>
  <c r="Z76" i="10" s="1"/>
  <c r="BF76" i="9"/>
  <c r="Y76" i="10" s="1"/>
  <c r="BE76" i="9"/>
  <c r="BD76" i="9"/>
  <c r="BC76" i="9"/>
  <c r="BB76" i="9"/>
  <c r="BA76" i="9"/>
  <c r="W76" i="10" s="1"/>
  <c r="AZ76" i="9"/>
  <c r="AY76" i="9"/>
  <c r="V76" i="10" s="1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O76" i="10" s="1"/>
  <c r="AG82" i="10" s="1"/>
  <c r="Z76" i="9"/>
  <c r="M76" i="10" s="1"/>
  <c r="AE82" i="10" s="1"/>
  <c r="Y76" i="9"/>
  <c r="X76" i="9"/>
  <c r="W76" i="9"/>
  <c r="V76" i="9"/>
  <c r="U76" i="9"/>
  <c r="T76" i="9"/>
  <c r="S76" i="9"/>
  <c r="R76" i="9"/>
  <c r="Q76" i="9"/>
  <c r="P76" i="9"/>
  <c r="O76" i="9"/>
  <c r="N76" i="9"/>
  <c r="M76" i="9"/>
  <c r="L76" i="9"/>
  <c r="K76" i="9"/>
  <c r="J76" i="9"/>
  <c r="I76" i="9"/>
  <c r="H76" i="9"/>
  <c r="G76" i="9"/>
  <c r="F76" i="9"/>
  <c r="E76" i="9"/>
  <c r="BH75" i="9"/>
  <c r="BG75" i="9"/>
  <c r="Z75" i="10" s="1"/>
  <c r="BF75" i="9"/>
  <c r="Y75" i="10" s="1"/>
  <c r="BE75" i="9"/>
  <c r="BD75" i="9"/>
  <c r="BC75" i="9"/>
  <c r="BB75" i="9"/>
  <c r="BA75" i="9"/>
  <c r="W75" i="10" s="1"/>
  <c r="AZ75" i="9"/>
  <c r="AY75" i="9"/>
  <c r="V75" i="10" s="1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O75" i="10" s="1"/>
  <c r="AG81" i="10" s="1"/>
  <c r="Z75" i="9"/>
  <c r="M75" i="10" s="1"/>
  <c r="AE81" i="10" s="1"/>
  <c r="Y75" i="9"/>
  <c r="X75" i="9"/>
  <c r="W75" i="9"/>
  <c r="V75" i="9"/>
  <c r="U75" i="9"/>
  <c r="T75" i="9"/>
  <c r="S75" i="9"/>
  <c r="R75" i="9"/>
  <c r="Q75" i="9"/>
  <c r="P75" i="9"/>
  <c r="O75" i="9"/>
  <c r="N75" i="9"/>
  <c r="M75" i="9"/>
  <c r="L75" i="9"/>
  <c r="K75" i="9"/>
  <c r="J75" i="9"/>
  <c r="I75" i="9"/>
  <c r="H75" i="9"/>
  <c r="G75" i="9"/>
  <c r="F75" i="9"/>
  <c r="E75" i="9"/>
  <c r="BH74" i="9"/>
  <c r="BG74" i="9"/>
  <c r="Z74" i="10" s="1"/>
  <c r="BF74" i="9"/>
  <c r="Y74" i="10" s="1"/>
  <c r="BE74" i="9"/>
  <c r="BD74" i="9"/>
  <c r="BC74" i="9"/>
  <c r="BB74" i="9"/>
  <c r="BA74" i="9"/>
  <c r="W74" i="10" s="1"/>
  <c r="AZ74" i="9"/>
  <c r="AY74" i="9"/>
  <c r="V74" i="10" s="1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O74" i="10" s="1"/>
  <c r="AG80" i="10" s="1"/>
  <c r="Z74" i="9"/>
  <c r="M74" i="10" s="1"/>
  <c r="AE80" i="10" s="1"/>
  <c r="Y74" i="9"/>
  <c r="X74" i="9"/>
  <c r="W74" i="9"/>
  <c r="V74" i="9"/>
  <c r="U74" i="9"/>
  <c r="T74" i="9"/>
  <c r="S74" i="9"/>
  <c r="R74" i="9"/>
  <c r="Q74" i="9"/>
  <c r="P74" i="9"/>
  <c r="O74" i="9"/>
  <c r="N74" i="9"/>
  <c r="M74" i="9"/>
  <c r="L74" i="9"/>
  <c r="K74" i="9"/>
  <c r="J74" i="9"/>
  <c r="I74" i="9"/>
  <c r="H74" i="9"/>
  <c r="G74" i="9"/>
  <c r="F74" i="9"/>
  <c r="E74" i="9"/>
  <c r="BH73" i="9"/>
  <c r="BG73" i="9"/>
  <c r="Z73" i="10" s="1"/>
  <c r="BF73" i="9"/>
  <c r="Y73" i="10" s="1"/>
  <c r="BE73" i="9"/>
  <c r="BD73" i="9"/>
  <c r="BC73" i="9"/>
  <c r="BB73" i="9"/>
  <c r="BA73" i="9"/>
  <c r="W73" i="10" s="1"/>
  <c r="AZ73" i="9"/>
  <c r="AY73" i="9"/>
  <c r="V73" i="10" s="1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O73" i="10" s="1"/>
  <c r="AG79" i="10" s="1"/>
  <c r="Z73" i="9"/>
  <c r="M73" i="10" s="1"/>
  <c r="AE79" i="10" s="1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L73" i="9"/>
  <c r="K73" i="9"/>
  <c r="J73" i="9"/>
  <c r="I73" i="9"/>
  <c r="H73" i="9"/>
  <c r="G73" i="9"/>
  <c r="F73" i="9"/>
  <c r="E73" i="9"/>
  <c r="BH72" i="9"/>
  <c r="BG72" i="9"/>
  <c r="Z72" i="10" s="1"/>
  <c r="BF72" i="9"/>
  <c r="Y72" i="10" s="1"/>
  <c r="BE72" i="9"/>
  <c r="BD72" i="9"/>
  <c r="BC72" i="9"/>
  <c r="BB72" i="9"/>
  <c r="BA72" i="9"/>
  <c r="W72" i="10" s="1"/>
  <c r="AZ72" i="9"/>
  <c r="AY72" i="9"/>
  <c r="V72" i="10" s="1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O72" i="10" s="1"/>
  <c r="AG78" i="10" s="1"/>
  <c r="Z72" i="9"/>
  <c r="M72" i="10" s="1"/>
  <c r="AE78" i="10" s="1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BH71" i="9"/>
  <c r="BG71" i="9"/>
  <c r="Z71" i="10" s="1"/>
  <c r="BF71" i="9"/>
  <c r="Y71" i="10" s="1"/>
  <c r="BE71" i="9"/>
  <c r="BD71" i="9"/>
  <c r="BC71" i="9"/>
  <c r="BB71" i="9"/>
  <c r="BA71" i="9"/>
  <c r="W71" i="10" s="1"/>
  <c r="AZ71" i="9"/>
  <c r="AY71" i="9"/>
  <c r="V71" i="10" s="1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O71" i="10" s="1"/>
  <c r="AG77" i="10" s="1"/>
  <c r="Z71" i="9"/>
  <c r="M71" i="10" s="1"/>
  <c r="AE77" i="10" s="1"/>
  <c r="Y71" i="9"/>
  <c r="X71" i="9"/>
  <c r="W71" i="9"/>
  <c r="V71" i="9"/>
  <c r="U71" i="9"/>
  <c r="T71" i="9"/>
  <c r="S71" i="9"/>
  <c r="R71" i="9"/>
  <c r="Q71" i="9"/>
  <c r="P71" i="9"/>
  <c r="O71" i="9"/>
  <c r="N71" i="9"/>
  <c r="M71" i="9"/>
  <c r="L71" i="9"/>
  <c r="K71" i="9"/>
  <c r="J71" i="9"/>
  <c r="I71" i="9"/>
  <c r="H71" i="9"/>
  <c r="G71" i="9"/>
  <c r="F71" i="9"/>
  <c r="E71" i="9"/>
  <c r="BH70" i="9"/>
  <c r="BG70" i="9"/>
  <c r="Z70" i="10" s="1"/>
  <c r="BF70" i="9"/>
  <c r="Y70" i="10" s="1"/>
  <c r="BE70" i="9"/>
  <c r="BD70" i="9"/>
  <c r="BC70" i="9"/>
  <c r="BB70" i="9"/>
  <c r="BA70" i="9"/>
  <c r="W70" i="10" s="1"/>
  <c r="AZ70" i="9"/>
  <c r="AY70" i="9"/>
  <c r="V70" i="10" s="1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O70" i="10" s="1"/>
  <c r="AG76" i="10" s="1"/>
  <c r="Z70" i="9"/>
  <c r="M70" i="10" s="1"/>
  <c r="AE76" i="10" s="1"/>
  <c r="Y70" i="9"/>
  <c r="X70" i="9"/>
  <c r="W70" i="9"/>
  <c r="V70" i="9"/>
  <c r="U70" i="9"/>
  <c r="T70" i="9"/>
  <c r="S70" i="9"/>
  <c r="R70" i="9"/>
  <c r="Q70" i="9"/>
  <c r="P70" i="9"/>
  <c r="O70" i="9"/>
  <c r="N70" i="9"/>
  <c r="M70" i="9"/>
  <c r="L70" i="9"/>
  <c r="K70" i="9"/>
  <c r="J70" i="9"/>
  <c r="I70" i="9"/>
  <c r="H70" i="9"/>
  <c r="G70" i="9"/>
  <c r="F70" i="9"/>
  <c r="E70" i="9"/>
  <c r="BH69" i="9"/>
  <c r="BG69" i="9"/>
  <c r="Z69" i="10" s="1"/>
  <c r="BF69" i="9"/>
  <c r="Y69" i="10" s="1"/>
  <c r="BE69" i="9"/>
  <c r="BD69" i="9"/>
  <c r="BC69" i="9"/>
  <c r="BB69" i="9"/>
  <c r="BA69" i="9"/>
  <c r="W69" i="10" s="1"/>
  <c r="AZ69" i="9"/>
  <c r="AY69" i="9"/>
  <c r="V69" i="10" s="1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O69" i="10" s="1"/>
  <c r="AG75" i="10" s="1"/>
  <c r="Z69" i="9"/>
  <c r="M69" i="10" s="1"/>
  <c r="AE75" i="10" s="1"/>
  <c r="Y69" i="9"/>
  <c r="X69" i="9"/>
  <c r="W69" i="9"/>
  <c r="V69" i="9"/>
  <c r="U69" i="9"/>
  <c r="T69" i="9"/>
  <c r="S69" i="9"/>
  <c r="R69" i="9"/>
  <c r="Q69" i="9"/>
  <c r="P69" i="9"/>
  <c r="O69" i="9"/>
  <c r="N69" i="9"/>
  <c r="M69" i="9"/>
  <c r="L69" i="9"/>
  <c r="K69" i="9"/>
  <c r="J69" i="9"/>
  <c r="I69" i="9"/>
  <c r="H69" i="9"/>
  <c r="G69" i="9"/>
  <c r="F69" i="9"/>
  <c r="E69" i="9"/>
  <c r="BH68" i="9"/>
  <c r="BG68" i="9"/>
  <c r="Z68" i="10" s="1"/>
  <c r="BF68" i="9"/>
  <c r="Y68" i="10" s="1"/>
  <c r="BE68" i="9"/>
  <c r="BD68" i="9"/>
  <c r="BC68" i="9"/>
  <c r="BB68" i="9"/>
  <c r="BA68" i="9"/>
  <c r="W68" i="10" s="1"/>
  <c r="AZ68" i="9"/>
  <c r="AY68" i="9"/>
  <c r="V68" i="10" s="1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O68" i="10" s="1"/>
  <c r="AG74" i="10" s="1"/>
  <c r="Z68" i="9"/>
  <c r="M68" i="10" s="1"/>
  <c r="AE74" i="10" s="1"/>
  <c r="Y68" i="9"/>
  <c r="X68" i="9"/>
  <c r="W68" i="9"/>
  <c r="V68" i="9"/>
  <c r="U68" i="9"/>
  <c r="T68" i="9"/>
  <c r="S68" i="9"/>
  <c r="R68" i="9"/>
  <c r="Q68" i="9"/>
  <c r="P68" i="9"/>
  <c r="O68" i="9"/>
  <c r="N68" i="9"/>
  <c r="M68" i="9"/>
  <c r="L68" i="9"/>
  <c r="K68" i="9"/>
  <c r="J68" i="9"/>
  <c r="I68" i="9"/>
  <c r="H68" i="9"/>
  <c r="G68" i="9"/>
  <c r="F68" i="9"/>
  <c r="E68" i="9"/>
  <c r="BH67" i="9"/>
  <c r="BG67" i="9"/>
  <c r="Z67" i="10" s="1"/>
  <c r="BF67" i="9"/>
  <c r="Y67" i="10" s="1"/>
  <c r="BE67" i="9"/>
  <c r="BD67" i="9"/>
  <c r="BC67" i="9"/>
  <c r="BB67" i="9"/>
  <c r="BA67" i="9"/>
  <c r="W67" i="10" s="1"/>
  <c r="AZ67" i="9"/>
  <c r="AY67" i="9"/>
  <c r="V67" i="10" s="1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O67" i="10" s="1"/>
  <c r="AG73" i="10" s="1"/>
  <c r="Z67" i="9"/>
  <c r="M67" i="10" s="1"/>
  <c r="AE73" i="10" s="1"/>
  <c r="Y67" i="9"/>
  <c r="X67" i="9"/>
  <c r="W67" i="9"/>
  <c r="V67" i="9"/>
  <c r="U67" i="9"/>
  <c r="T67" i="9"/>
  <c r="S67" i="9"/>
  <c r="R67" i="9"/>
  <c r="Q67" i="9"/>
  <c r="P67" i="9"/>
  <c r="O67" i="9"/>
  <c r="N67" i="9"/>
  <c r="M67" i="9"/>
  <c r="L67" i="9"/>
  <c r="K67" i="9"/>
  <c r="J67" i="9"/>
  <c r="I67" i="9"/>
  <c r="H67" i="9"/>
  <c r="G67" i="9"/>
  <c r="F67" i="9"/>
  <c r="E67" i="9"/>
  <c r="BH66" i="9"/>
  <c r="BG66" i="9"/>
  <c r="Z66" i="10" s="1"/>
  <c r="BF66" i="9"/>
  <c r="Y66" i="10" s="1"/>
  <c r="BE66" i="9"/>
  <c r="BD66" i="9"/>
  <c r="BC66" i="9"/>
  <c r="BB66" i="9"/>
  <c r="BA66" i="9"/>
  <c r="W66" i="10" s="1"/>
  <c r="AZ66" i="9"/>
  <c r="AY66" i="9"/>
  <c r="V66" i="10" s="1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O66" i="10" s="1"/>
  <c r="AG72" i="10" s="1"/>
  <c r="Z66" i="9"/>
  <c r="M66" i="10" s="1"/>
  <c r="AE72" i="10" s="1"/>
  <c r="Y66" i="9"/>
  <c r="X66" i="9"/>
  <c r="W66" i="9"/>
  <c r="V66" i="9"/>
  <c r="U66" i="9"/>
  <c r="T66" i="9"/>
  <c r="S66" i="9"/>
  <c r="R66" i="9"/>
  <c r="Q66" i="9"/>
  <c r="P66" i="9"/>
  <c r="O66" i="9"/>
  <c r="N66" i="9"/>
  <c r="M66" i="9"/>
  <c r="L66" i="9"/>
  <c r="K66" i="9"/>
  <c r="J66" i="9"/>
  <c r="I66" i="9"/>
  <c r="H66" i="9"/>
  <c r="G66" i="9"/>
  <c r="F66" i="9"/>
  <c r="E66" i="9"/>
  <c r="BH65" i="9"/>
  <c r="BG65" i="9"/>
  <c r="Z65" i="10" s="1"/>
  <c r="BF65" i="9"/>
  <c r="Y65" i="10" s="1"/>
  <c r="BE65" i="9"/>
  <c r="BD65" i="9"/>
  <c r="BC65" i="9"/>
  <c r="BB65" i="9"/>
  <c r="BA65" i="9"/>
  <c r="W65" i="10" s="1"/>
  <c r="AZ65" i="9"/>
  <c r="AY65" i="9"/>
  <c r="V65" i="10" s="1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O65" i="10" s="1"/>
  <c r="AG71" i="10" s="1"/>
  <c r="Z65" i="9"/>
  <c r="M65" i="10" s="1"/>
  <c r="AE71" i="10" s="1"/>
  <c r="Y65" i="9"/>
  <c r="X65" i="9"/>
  <c r="W65" i="9"/>
  <c r="V65" i="9"/>
  <c r="U65" i="9"/>
  <c r="T65" i="9"/>
  <c r="S65" i="9"/>
  <c r="R65" i="9"/>
  <c r="Q65" i="9"/>
  <c r="P65" i="9"/>
  <c r="O65" i="9"/>
  <c r="N65" i="9"/>
  <c r="M65" i="9"/>
  <c r="L65" i="9"/>
  <c r="K65" i="9"/>
  <c r="J65" i="9"/>
  <c r="I65" i="9"/>
  <c r="H65" i="9"/>
  <c r="G65" i="9"/>
  <c r="F65" i="9"/>
  <c r="E65" i="9"/>
  <c r="BH64" i="9"/>
  <c r="BG64" i="9"/>
  <c r="Z64" i="10" s="1"/>
  <c r="BF64" i="9"/>
  <c r="Y64" i="10" s="1"/>
  <c r="BE64" i="9"/>
  <c r="BD64" i="9"/>
  <c r="BC64" i="9"/>
  <c r="BB64" i="9"/>
  <c r="BA64" i="9"/>
  <c r="W64" i="10" s="1"/>
  <c r="AZ64" i="9"/>
  <c r="AY64" i="9"/>
  <c r="V64" i="10" s="1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O64" i="10" s="1"/>
  <c r="AG70" i="10" s="1"/>
  <c r="Z64" i="9"/>
  <c r="M64" i="10" s="1"/>
  <c r="AE70" i="10" s="1"/>
  <c r="Y64" i="9"/>
  <c r="X64" i="9"/>
  <c r="W64" i="9"/>
  <c r="V64" i="9"/>
  <c r="U64" i="9"/>
  <c r="T64" i="9"/>
  <c r="S64" i="9"/>
  <c r="R64" i="9"/>
  <c r="Q64" i="9"/>
  <c r="P64" i="9"/>
  <c r="O64" i="9"/>
  <c r="N64" i="9"/>
  <c r="M64" i="9"/>
  <c r="L64" i="9"/>
  <c r="K64" i="9"/>
  <c r="J64" i="9"/>
  <c r="I64" i="9"/>
  <c r="H64" i="9"/>
  <c r="G64" i="9"/>
  <c r="F64" i="9"/>
  <c r="E64" i="9"/>
  <c r="BH63" i="9"/>
  <c r="BG63" i="9"/>
  <c r="Z63" i="10" s="1"/>
  <c r="BF63" i="9"/>
  <c r="Y63" i="10" s="1"/>
  <c r="BE63" i="9"/>
  <c r="BD63" i="9"/>
  <c r="BC63" i="9"/>
  <c r="BB63" i="9"/>
  <c r="BA63" i="9"/>
  <c r="W63" i="10" s="1"/>
  <c r="AZ63" i="9"/>
  <c r="AY63" i="9"/>
  <c r="V63" i="10" s="1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O63" i="10" s="1"/>
  <c r="AG69" i="10" s="1"/>
  <c r="Z63" i="9"/>
  <c r="M63" i="10" s="1"/>
  <c r="AE69" i="10" s="1"/>
  <c r="Y63" i="9"/>
  <c r="X63" i="9"/>
  <c r="W63" i="9"/>
  <c r="V63" i="9"/>
  <c r="U63" i="9"/>
  <c r="T63" i="9"/>
  <c r="S63" i="9"/>
  <c r="R63" i="9"/>
  <c r="Q63" i="9"/>
  <c r="P63" i="9"/>
  <c r="O63" i="9"/>
  <c r="N63" i="9"/>
  <c r="M63" i="9"/>
  <c r="L63" i="9"/>
  <c r="K63" i="9"/>
  <c r="J63" i="9"/>
  <c r="I63" i="9"/>
  <c r="H63" i="9"/>
  <c r="G63" i="9"/>
  <c r="F63" i="9"/>
  <c r="E63" i="9"/>
  <c r="BH62" i="9"/>
  <c r="BG62" i="9"/>
  <c r="Z62" i="10" s="1"/>
  <c r="BF62" i="9"/>
  <c r="Y62" i="10" s="1"/>
  <c r="BE62" i="9"/>
  <c r="BD62" i="9"/>
  <c r="BC62" i="9"/>
  <c r="BB62" i="9"/>
  <c r="BA62" i="9"/>
  <c r="W62" i="10" s="1"/>
  <c r="AZ62" i="9"/>
  <c r="AY62" i="9"/>
  <c r="V62" i="10" s="1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O62" i="10" s="1"/>
  <c r="AG68" i="10" s="1"/>
  <c r="Z62" i="9"/>
  <c r="M62" i="10" s="1"/>
  <c r="AE68" i="10" s="1"/>
  <c r="Y62" i="9"/>
  <c r="X62" i="9"/>
  <c r="W62" i="9"/>
  <c r="V62" i="9"/>
  <c r="U62" i="9"/>
  <c r="T62" i="9"/>
  <c r="S62" i="9"/>
  <c r="R62" i="9"/>
  <c r="Q62" i="9"/>
  <c r="P62" i="9"/>
  <c r="O62" i="9"/>
  <c r="N62" i="9"/>
  <c r="M62" i="9"/>
  <c r="L62" i="9"/>
  <c r="K62" i="9"/>
  <c r="J62" i="9"/>
  <c r="I62" i="9"/>
  <c r="H62" i="9"/>
  <c r="G62" i="9"/>
  <c r="F62" i="9"/>
  <c r="E62" i="9"/>
  <c r="BH61" i="9"/>
  <c r="BG61" i="9"/>
  <c r="Z61" i="10" s="1"/>
  <c r="BF61" i="9"/>
  <c r="Y61" i="10" s="1"/>
  <c r="BE61" i="9"/>
  <c r="BD61" i="9"/>
  <c r="BC61" i="9"/>
  <c r="BB61" i="9"/>
  <c r="BA61" i="9"/>
  <c r="W61" i="10" s="1"/>
  <c r="AZ61" i="9"/>
  <c r="AY61" i="9"/>
  <c r="V61" i="10" s="1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O61" i="10" s="1"/>
  <c r="AG67" i="10" s="1"/>
  <c r="Z61" i="9"/>
  <c r="M61" i="10" s="1"/>
  <c r="AE67" i="10" s="1"/>
  <c r="Y61" i="9"/>
  <c r="X61" i="9"/>
  <c r="W61" i="9"/>
  <c r="V61" i="9"/>
  <c r="U61" i="9"/>
  <c r="T61" i="9"/>
  <c r="S61" i="9"/>
  <c r="R61" i="9"/>
  <c r="Q61" i="9"/>
  <c r="P61" i="9"/>
  <c r="O61" i="9"/>
  <c r="N61" i="9"/>
  <c r="M61" i="9"/>
  <c r="L61" i="9"/>
  <c r="K61" i="9"/>
  <c r="J61" i="9"/>
  <c r="I61" i="9"/>
  <c r="H61" i="9"/>
  <c r="G61" i="9"/>
  <c r="F61" i="9"/>
  <c r="E61" i="9"/>
  <c r="BH60" i="9"/>
  <c r="BG60" i="9"/>
  <c r="Z60" i="10" s="1"/>
  <c r="BF60" i="9"/>
  <c r="Y60" i="10" s="1"/>
  <c r="BE60" i="9"/>
  <c r="BD60" i="9"/>
  <c r="BC60" i="9"/>
  <c r="BB60" i="9"/>
  <c r="BA60" i="9"/>
  <c r="W60" i="10" s="1"/>
  <c r="AZ60" i="9"/>
  <c r="AY60" i="9"/>
  <c r="V60" i="10" s="1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O60" i="10" s="1"/>
  <c r="AG66" i="10" s="1"/>
  <c r="Z60" i="9"/>
  <c r="M60" i="10" s="1"/>
  <c r="AE66" i="10" s="1"/>
  <c r="Y60" i="9"/>
  <c r="X60" i="9"/>
  <c r="W60" i="9"/>
  <c r="V60" i="9"/>
  <c r="U60" i="9"/>
  <c r="T60" i="9"/>
  <c r="S60" i="9"/>
  <c r="R60" i="9"/>
  <c r="Q60" i="9"/>
  <c r="P60" i="9"/>
  <c r="O60" i="9"/>
  <c r="N60" i="9"/>
  <c r="M60" i="9"/>
  <c r="L60" i="9"/>
  <c r="K60" i="9"/>
  <c r="J60" i="9"/>
  <c r="I60" i="9"/>
  <c r="H60" i="9"/>
  <c r="G60" i="9"/>
  <c r="F60" i="9"/>
  <c r="E60" i="9"/>
  <c r="BH59" i="9"/>
  <c r="BG59" i="9"/>
  <c r="Z59" i="10" s="1"/>
  <c r="BF59" i="9"/>
  <c r="Y59" i="10" s="1"/>
  <c r="BE59" i="9"/>
  <c r="BD59" i="9"/>
  <c r="BC59" i="9"/>
  <c r="BB59" i="9"/>
  <c r="BA59" i="9"/>
  <c r="W59" i="10" s="1"/>
  <c r="AZ59" i="9"/>
  <c r="AY59" i="9"/>
  <c r="V59" i="10" s="1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O59" i="10" s="1"/>
  <c r="AG65" i="10" s="1"/>
  <c r="Z59" i="9"/>
  <c r="M59" i="10" s="1"/>
  <c r="AE65" i="10" s="1"/>
  <c r="Y59" i="9"/>
  <c r="X59" i="9"/>
  <c r="W59" i="9"/>
  <c r="V59" i="9"/>
  <c r="U59" i="9"/>
  <c r="T59" i="9"/>
  <c r="S59" i="9"/>
  <c r="R59" i="9"/>
  <c r="Q59" i="9"/>
  <c r="P59" i="9"/>
  <c r="O59" i="9"/>
  <c r="N59" i="9"/>
  <c r="M59" i="9"/>
  <c r="L59" i="9"/>
  <c r="K59" i="9"/>
  <c r="J59" i="9"/>
  <c r="I59" i="9"/>
  <c r="H59" i="9"/>
  <c r="G59" i="9"/>
  <c r="F59" i="9"/>
  <c r="E59" i="9"/>
  <c r="BH58" i="9"/>
  <c r="BG58" i="9"/>
  <c r="Z58" i="10" s="1"/>
  <c r="BF58" i="9"/>
  <c r="Y58" i="10" s="1"/>
  <c r="BE58" i="9"/>
  <c r="BD58" i="9"/>
  <c r="BC58" i="9"/>
  <c r="BB58" i="9"/>
  <c r="BA58" i="9"/>
  <c r="W58" i="10" s="1"/>
  <c r="AZ58" i="9"/>
  <c r="AY58" i="9"/>
  <c r="V58" i="10" s="1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O58" i="10" s="1"/>
  <c r="AG64" i="10" s="1"/>
  <c r="Z58" i="9"/>
  <c r="M58" i="10" s="1"/>
  <c r="AE64" i="10" s="1"/>
  <c r="Y58" i="9"/>
  <c r="X58" i="9"/>
  <c r="W58" i="9"/>
  <c r="V58" i="9"/>
  <c r="U58" i="9"/>
  <c r="T58" i="9"/>
  <c r="S58" i="9"/>
  <c r="R58" i="9"/>
  <c r="Q58" i="9"/>
  <c r="P58" i="9"/>
  <c r="O58" i="9"/>
  <c r="N58" i="9"/>
  <c r="M58" i="9"/>
  <c r="L58" i="9"/>
  <c r="K58" i="9"/>
  <c r="J58" i="9"/>
  <c r="I58" i="9"/>
  <c r="H58" i="9"/>
  <c r="G58" i="9"/>
  <c r="F58" i="9"/>
  <c r="E58" i="9"/>
  <c r="BH57" i="9"/>
  <c r="BG57" i="9"/>
  <c r="Z57" i="10" s="1"/>
  <c r="BF57" i="9"/>
  <c r="Y57" i="10" s="1"/>
  <c r="BE57" i="9"/>
  <c r="BD57" i="9"/>
  <c r="BC57" i="9"/>
  <c r="BB57" i="9"/>
  <c r="BA57" i="9"/>
  <c r="W57" i="10" s="1"/>
  <c r="AZ57" i="9"/>
  <c r="AY57" i="9"/>
  <c r="V57" i="10" s="1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O57" i="10" s="1"/>
  <c r="AG63" i="10" s="1"/>
  <c r="Z57" i="9"/>
  <c r="M57" i="10" s="1"/>
  <c r="AE63" i="10" s="1"/>
  <c r="Y57" i="9"/>
  <c r="X57" i="9"/>
  <c r="W57" i="9"/>
  <c r="V57" i="9"/>
  <c r="U57" i="9"/>
  <c r="T57" i="9"/>
  <c r="S57" i="9"/>
  <c r="R57" i="9"/>
  <c r="Q57" i="9"/>
  <c r="P57" i="9"/>
  <c r="O57" i="9"/>
  <c r="N57" i="9"/>
  <c r="M57" i="9"/>
  <c r="L57" i="9"/>
  <c r="K57" i="9"/>
  <c r="J57" i="9"/>
  <c r="I57" i="9"/>
  <c r="H57" i="9"/>
  <c r="G57" i="9"/>
  <c r="F57" i="9"/>
  <c r="E57" i="9"/>
  <c r="BH56" i="9"/>
  <c r="BG56" i="9"/>
  <c r="Z56" i="10" s="1"/>
  <c r="BF56" i="9"/>
  <c r="Y56" i="10" s="1"/>
  <c r="BE56" i="9"/>
  <c r="BD56" i="9"/>
  <c r="BC56" i="9"/>
  <c r="BB56" i="9"/>
  <c r="BA56" i="9"/>
  <c r="W56" i="10" s="1"/>
  <c r="AZ56" i="9"/>
  <c r="AY56" i="9"/>
  <c r="V56" i="10" s="1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O56" i="10" s="1"/>
  <c r="AG62" i="10" s="1"/>
  <c r="Z56" i="9"/>
  <c r="M56" i="10" s="1"/>
  <c r="AE62" i="10" s="1"/>
  <c r="Y56" i="9"/>
  <c r="X56" i="9"/>
  <c r="W56" i="9"/>
  <c r="V56" i="9"/>
  <c r="U56" i="9"/>
  <c r="T56" i="9"/>
  <c r="S56" i="9"/>
  <c r="R56" i="9"/>
  <c r="Q56" i="9"/>
  <c r="P56" i="9"/>
  <c r="O56" i="9"/>
  <c r="N56" i="9"/>
  <c r="M56" i="9"/>
  <c r="L56" i="9"/>
  <c r="K56" i="9"/>
  <c r="J56" i="9"/>
  <c r="I56" i="9"/>
  <c r="H56" i="9"/>
  <c r="G56" i="9"/>
  <c r="F56" i="9"/>
  <c r="E56" i="9"/>
  <c r="BH55" i="9"/>
  <c r="BG55" i="9"/>
  <c r="Z55" i="10" s="1"/>
  <c r="BF55" i="9"/>
  <c r="Y55" i="10" s="1"/>
  <c r="BE55" i="9"/>
  <c r="BD55" i="9"/>
  <c r="BC55" i="9"/>
  <c r="BB55" i="9"/>
  <c r="BA55" i="9"/>
  <c r="W55" i="10" s="1"/>
  <c r="AZ55" i="9"/>
  <c r="AY55" i="9"/>
  <c r="V55" i="10" s="1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O55" i="10" s="1"/>
  <c r="AG61" i="10" s="1"/>
  <c r="Z55" i="9"/>
  <c r="M55" i="10" s="1"/>
  <c r="AE61" i="10" s="1"/>
  <c r="Y55" i="9"/>
  <c r="X55" i="9"/>
  <c r="W55" i="9"/>
  <c r="V55" i="9"/>
  <c r="U55" i="9"/>
  <c r="T55" i="9"/>
  <c r="S55" i="9"/>
  <c r="R55" i="9"/>
  <c r="Q55" i="9"/>
  <c r="P55" i="9"/>
  <c r="O55" i="9"/>
  <c r="N55" i="9"/>
  <c r="M55" i="9"/>
  <c r="L55" i="9"/>
  <c r="K55" i="9"/>
  <c r="J55" i="9"/>
  <c r="I55" i="9"/>
  <c r="H55" i="9"/>
  <c r="G55" i="9"/>
  <c r="F55" i="9"/>
  <c r="E55" i="9"/>
  <c r="BH54" i="9"/>
  <c r="BG54" i="9"/>
  <c r="Z54" i="10" s="1"/>
  <c r="BF54" i="9"/>
  <c r="Y54" i="10" s="1"/>
  <c r="BE54" i="9"/>
  <c r="BD54" i="9"/>
  <c r="BC54" i="9"/>
  <c r="BB54" i="9"/>
  <c r="BA54" i="9"/>
  <c r="W54" i="10" s="1"/>
  <c r="AZ54" i="9"/>
  <c r="AY54" i="9"/>
  <c r="V54" i="10" s="1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O54" i="10" s="1"/>
  <c r="AG60" i="10" s="1"/>
  <c r="Z54" i="9"/>
  <c r="M54" i="10" s="1"/>
  <c r="AE60" i="10" s="1"/>
  <c r="Y54" i="9"/>
  <c r="X54" i="9"/>
  <c r="W54" i="9"/>
  <c r="V54" i="9"/>
  <c r="U54" i="9"/>
  <c r="T54" i="9"/>
  <c r="S54" i="9"/>
  <c r="R54" i="9"/>
  <c r="Q54" i="9"/>
  <c r="P54" i="9"/>
  <c r="O54" i="9"/>
  <c r="N54" i="9"/>
  <c r="M54" i="9"/>
  <c r="L54" i="9"/>
  <c r="K54" i="9"/>
  <c r="J54" i="9"/>
  <c r="I54" i="9"/>
  <c r="H54" i="9"/>
  <c r="G54" i="9"/>
  <c r="F54" i="9"/>
  <c r="E54" i="9"/>
  <c r="BH53" i="9"/>
  <c r="BG53" i="9"/>
  <c r="Z53" i="10" s="1"/>
  <c r="BF53" i="9"/>
  <c r="Y53" i="10" s="1"/>
  <c r="BE53" i="9"/>
  <c r="BD53" i="9"/>
  <c r="BC53" i="9"/>
  <c r="BB53" i="9"/>
  <c r="BA53" i="9"/>
  <c r="W53" i="10" s="1"/>
  <c r="AZ53" i="9"/>
  <c r="AY53" i="9"/>
  <c r="V53" i="10" s="1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O53" i="10" s="1"/>
  <c r="AG59" i="10" s="1"/>
  <c r="Z53" i="9"/>
  <c r="M53" i="10" s="1"/>
  <c r="AE59" i="10" s="1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L53" i="9"/>
  <c r="K53" i="9"/>
  <c r="J53" i="9"/>
  <c r="I53" i="9"/>
  <c r="H53" i="9"/>
  <c r="G53" i="9"/>
  <c r="F53" i="9"/>
  <c r="E53" i="9"/>
  <c r="BH52" i="9"/>
  <c r="BG52" i="9"/>
  <c r="Z52" i="10" s="1"/>
  <c r="BF52" i="9"/>
  <c r="Y52" i="10" s="1"/>
  <c r="BE52" i="9"/>
  <c r="BD52" i="9"/>
  <c r="BC52" i="9"/>
  <c r="BB52" i="9"/>
  <c r="BA52" i="9"/>
  <c r="W52" i="10" s="1"/>
  <c r="AZ52" i="9"/>
  <c r="AY52" i="9"/>
  <c r="V52" i="10" s="1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O52" i="10" s="1"/>
  <c r="AG58" i="10" s="1"/>
  <c r="Z52" i="9"/>
  <c r="M52" i="10" s="1"/>
  <c r="AE58" i="10" s="1"/>
  <c r="Y52" i="9"/>
  <c r="X52" i="9"/>
  <c r="W52" i="9"/>
  <c r="V52" i="9"/>
  <c r="U52" i="9"/>
  <c r="T52" i="9"/>
  <c r="S52" i="9"/>
  <c r="R52" i="9"/>
  <c r="Q52" i="9"/>
  <c r="P52" i="9"/>
  <c r="O52" i="9"/>
  <c r="N52" i="9"/>
  <c r="M52" i="9"/>
  <c r="L52" i="9"/>
  <c r="K52" i="9"/>
  <c r="J52" i="9"/>
  <c r="I52" i="9"/>
  <c r="H52" i="9"/>
  <c r="G52" i="9"/>
  <c r="F52" i="9"/>
  <c r="E52" i="9"/>
  <c r="BH51" i="9"/>
  <c r="BG51" i="9"/>
  <c r="Z51" i="10" s="1"/>
  <c r="BF51" i="9"/>
  <c r="Y51" i="10" s="1"/>
  <c r="BE51" i="9"/>
  <c r="BD51" i="9"/>
  <c r="BC51" i="9"/>
  <c r="BB51" i="9"/>
  <c r="BA51" i="9"/>
  <c r="W51" i="10" s="1"/>
  <c r="AZ51" i="9"/>
  <c r="AY51" i="9"/>
  <c r="V51" i="10" s="1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O51" i="10" s="1"/>
  <c r="AG57" i="10" s="1"/>
  <c r="Z51" i="9"/>
  <c r="M51" i="10" s="1"/>
  <c r="AE57" i="10" s="1"/>
  <c r="Y51" i="9"/>
  <c r="X51" i="9"/>
  <c r="W51" i="9"/>
  <c r="V51" i="9"/>
  <c r="U51" i="9"/>
  <c r="T51" i="9"/>
  <c r="S51" i="9"/>
  <c r="R51" i="9"/>
  <c r="Q51" i="9"/>
  <c r="P51" i="9"/>
  <c r="O51" i="9"/>
  <c r="N51" i="9"/>
  <c r="M51" i="9"/>
  <c r="L51" i="9"/>
  <c r="K51" i="9"/>
  <c r="J51" i="9"/>
  <c r="I51" i="9"/>
  <c r="H51" i="9"/>
  <c r="G51" i="9"/>
  <c r="F51" i="9"/>
  <c r="E51" i="9"/>
  <c r="BH50" i="9"/>
  <c r="BG50" i="9"/>
  <c r="Z50" i="10" s="1"/>
  <c r="BF50" i="9"/>
  <c r="Y50" i="10" s="1"/>
  <c r="BE50" i="9"/>
  <c r="BD50" i="9"/>
  <c r="BC50" i="9"/>
  <c r="BB50" i="9"/>
  <c r="BA50" i="9"/>
  <c r="W50" i="10" s="1"/>
  <c r="AZ50" i="9"/>
  <c r="AY50" i="9"/>
  <c r="V50" i="10" s="1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O50" i="10" s="1"/>
  <c r="AG56" i="10" s="1"/>
  <c r="Z50" i="9"/>
  <c r="M50" i="10" s="1"/>
  <c r="AE56" i="10" s="1"/>
  <c r="Y50" i="9"/>
  <c r="X50" i="9"/>
  <c r="W50" i="9"/>
  <c r="V50" i="9"/>
  <c r="U50" i="9"/>
  <c r="T50" i="9"/>
  <c r="S50" i="9"/>
  <c r="R50" i="9"/>
  <c r="Q50" i="9"/>
  <c r="P50" i="9"/>
  <c r="O50" i="9"/>
  <c r="N50" i="9"/>
  <c r="M50" i="9"/>
  <c r="L50" i="9"/>
  <c r="K50" i="9"/>
  <c r="J50" i="9"/>
  <c r="I50" i="9"/>
  <c r="H50" i="9"/>
  <c r="G50" i="9"/>
  <c r="F50" i="9"/>
  <c r="E50" i="9"/>
  <c r="BH49" i="9"/>
  <c r="BG49" i="9"/>
  <c r="Z49" i="10" s="1"/>
  <c r="BF49" i="9"/>
  <c r="Y49" i="10" s="1"/>
  <c r="BE49" i="9"/>
  <c r="BD49" i="9"/>
  <c r="BC49" i="9"/>
  <c r="BB49" i="9"/>
  <c r="BA49" i="9"/>
  <c r="W49" i="10" s="1"/>
  <c r="AZ49" i="9"/>
  <c r="AY49" i="9"/>
  <c r="V49" i="10" s="1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O49" i="10" s="1"/>
  <c r="AG55" i="10" s="1"/>
  <c r="Z49" i="9"/>
  <c r="M49" i="10" s="1"/>
  <c r="AE55" i="10" s="1"/>
  <c r="Y49" i="9"/>
  <c r="X49" i="9"/>
  <c r="W49" i="9"/>
  <c r="V49" i="9"/>
  <c r="U49" i="9"/>
  <c r="T49" i="9"/>
  <c r="S49" i="9"/>
  <c r="R49" i="9"/>
  <c r="Q49" i="9"/>
  <c r="P49" i="9"/>
  <c r="O49" i="9"/>
  <c r="N49" i="9"/>
  <c r="M49" i="9"/>
  <c r="L49" i="9"/>
  <c r="K49" i="9"/>
  <c r="J49" i="9"/>
  <c r="I49" i="9"/>
  <c r="H49" i="9"/>
  <c r="G49" i="9"/>
  <c r="F49" i="9"/>
  <c r="E49" i="9"/>
  <c r="BH48" i="9"/>
  <c r="BG48" i="9"/>
  <c r="Z48" i="10" s="1"/>
  <c r="BF48" i="9"/>
  <c r="Y48" i="10" s="1"/>
  <c r="BE48" i="9"/>
  <c r="BD48" i="9"/>
  <c r="BC48" i="9"/>
  <c r="BB48" i="9"/>
  <c r="BA48" i="9"/>
  <c r="W48" i="10" s="1"/>
  <c r="AZ48" i="9"/>
  <c r="AY48" i="9"/>
  <c r="V48" i="10" s="1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O48" i="10" s="1"/>
  <c r="AG54" i="10" s="1"/>
  <c r="Z48" i="9"/>
  <c r="M48" i="10" s="1"/>
  <c r="AE54" i="10" s="1"/>
  <c r="Y48" i="9"/>
  <c r="X48" i="9"/>
  <c r="W48" i="9"/>
  <c r="V48" i="9"/>
  <c r="U48" i="9"/>
  <c r="T48" i="9"/>
  <c r="S48" i="9"/>
  <c r="R48" i="9"/>
  <c r="Q48" i="9"/>
  <c r="P48" i="9"/>
  <c r="O48" i="9"/>
  <c r="N48" i="9"/>
  <c r="M48" i="9"/>
  <c r="L48" i="9"/>
  <c r="K48" i="9"/>
  <c r="J48" i="9"/>
  <c r="I48" i="9"/>
  <c r="H48" i="9"/>
  <c r="G48" i="9"/>
  <c r="F48" i="9"/>
  <c r="E48" i="9"/>
  <c r="BH47" i="9"/>
  <c r="BG47" i="9"/>
  <c r="Z47" i="10" s="1"/>
  <c r="BF47" i="9"/>
  <c r="Y47" i="10" s="1"/>
  <c r="BE47" i="9"/>
  <c r="BD47" i="9"/>
  <c r="BC47" i="9"/>
  <c r="BB47" i="9"/>
  <c r="BA47" i="9"/>
  <c r="W47" i="10" s="1"/>
  <c r="AZ47" i="9"/>
  <c r="AY47" i="9"/>
  <c r="V47" i="10" s="1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O47" i="10" s="1"/>
  <c r="AG53" i="10" s="1"/>
  <c r="Z47" i="9"/>
  <c r="M47" i="10" s="1"/>
  <c r="AE53" i="10" s="1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E47" i="9"/>
  <c r="BH46" i="9"/>
  <c r="BG46" i="9"/>
  <c r="Z46" i="10" s="1"/>
  <c r="BF46" i="9"/>
  <c r="Y46" i="10" s="1"/>
  <c r="BE46" i="9"/>
  <c r="BD46" i="9"/>
  <c r="BC46" i="9"/>
  <c r="BB46" i="9"/>
  <c r="BA46" i="9"/>
  <c r="W46" i="10" s="1"/>
  <c r="AZ46" i="9"/>
  <c r="AY46" i="9"/>
  <c r="V46" i="10" s="1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O46" i="10" s="1"/>
  <c r="AG52" i="10" s="1"/>
  <c r="Z46" i="9"/>
  <c r="M46" i="10" s="1"/>
  <c r="AE52" i="10" s="1"/>
  <c r="Y46" i="9"/>
  <c r="X46" i="9"/>
  <c r="W46" i="9"/>
  <c r="V46" i="9"/>
  <c r="U46" i="9"/>
  <c r="T46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E46" i="9"/>
  <c r="BH45" i="9"/>
  <c r="BG45" i="9"/>
  <c r="Z45" i="10" s="1"/>
  <c r="BF45" i="9"/>
  <c r="Y45" i="10" s="1"/>
  <c r="BE45" i="9"/>
  <c r="BD45" i="9"/>
  <c r="BC45" i="9"/>
  <c r="BB45" i="9"/>
  <c r="BA45" i="9"/>
  <c r="W45" i="10" s="1"/>
  <c r="AZ45" i="9"/>
  <c r="AY45" i="9"/>
  <c r="V45" i="10" s="1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O45" i="10" s="1"/>
  <c r="AG51" i="10" s="1"/>
  <c r="Z45" i="9"/>
  <c r="M45" i="10" s="1"/>
  <c r="AE51" i="10" s="1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L45" i="9"/>
  <c r="K45" i="9"/>
  <c r="J45" i="9"/>
  <c r="I45" i="9"/>
  <c r="H45" i="9"/>
  <c r="G45" i="9"/>
  <c r="F45" i="9"/>
  <c r="E45" i="9"/>
  <c r="BH44" i="9"/>
  <c r="BG44" i="9"/>
  <c r="Z44" i="10" s="1"/>
  <c r="BF44" i="9"/>
  <c r="Y44" i="10" s="1"/>
  <c r="BE44" i="9"/>
  <c r="BD44" i="9"/>
  <c r="BC44" i="9"/>
  <c r="BB44" i="9"/>
  <c r="BA44" i="9"/>
  <c r="W44" i="10" s="1"/>
  <c r="AZ44" i="9"/>
  <c r="AY44" i="9"/>
  <c r="V44" i="10" s="1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O44" i="10" s="1"/>
  <c r="AG50" i="10" s="1"/>
  <c r="Z44" i="9"/>
  <c r="M44" i="10" s="1"/>
  <c r="AE50" i="10" s="1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BH43" i="9"/>
  <c r="BG43" i="9"/>
  <c r="Z43" i="10" s="1"/>
  <c r="BF43" i="9"/>
  <c r="Y43" i="10" s="1"/>
  <c r="BE43" i="9"/>
  <c r="BD43" i="9"/>
  <c r="BC43" i="9"/>
  <c r="BB43" i="9"/>
  <c r="BA43" i="9"/>
  <c r="W43" i="10" s="1"/>
  <c r="AZ43" i="9"/>
  <c r="AY43" i="9"/>
  <c r="V43" i="10" s="1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O43" i="10" s="1"/>
  <c r="AG49" i="10" s="1"/>
  <c r="Z43" i="9"/>
  <c r="M43" i="10" s="1"/>
  <c r="AE49" i="10" s="1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BH42" i="9"/>
  <c r="BG42" i="9"/>
  <c r="Z42" i="10" s="1"/>
  <c r="BF42" i="9"/>
  <c r="Y42" i="10" s="1"/>
  <c r="BE42" i="9"/>
  <c r="BD42" i="9"/>
  <c r="BC42" i="9"/>
  <c r="BB42" i="9"/>
  <c r="BA42" i="9"/>
  <c r="W42" i="10" s="1"/>
  <c r="AZ42" i="9"/>
  <c r="AY42" i="9"/>
  <c r="V42" i="10" s="1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O42" i="10" s="1"/>
  <c r="AG48" i="10" s="1"/>
  <c r="Z42" i="9"/>
  <c r="M42" i="10" s="1"/>
  <c r="AE48" i="10" s="1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BH41" i="9"/>
  <c r="BG41" i="9"/>
  <c r="Z41" i="10" s="1"/>
  <c r="BF41" i="9"/>
  <c r="Y41" i="10" s="1"/>
  <c r="BE41" i="9"/>
  <c r="BD41" i="9"/>
  <c r="BC41" i="9"/>
  <c r="BB41" i="9"/>
  <c r="BA41" i="9"/>
  <c r="W41" i="10" s="1"/>
  <c r="AZ41" i="9"/>
  <c r="AY41" i="9"/>
  <c r="V41" i="10" s="1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O41" i="10" s="1"/>
  <c r="AG47" i="10" s="1"/>
  <c r="Z41" i="9"/>
  <c r="M41" i="10" s="1"/>
  <c r="AE47" i="10" s="1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BH40" i="9"/>
  <c r="BG40" i="9"/>
  <c r="Z40" i="10" s="1"/>
  <c r="BF40" i="9"/>
  <c r="Y40" i="10" s="1"/>
  <c r="BE40" i="9"/>
  <c r="BD40" i="9"/>
  <c r="BC40" i="9"/>
  <c r="BB40" i="9"/>
  <c r="BA40" i="9"/>
  <c r="W40" i="10" s="1"/>
  <c r="AZ40" i="9"/>
  <c r="AY40" i="9"/>
  <c r="V40" i="10" s="1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O40" i="10" s="1"/>
  <c r="AG46" i="10" s="1"/>
  <c r="Z40" i="9"/>
  <c r="M40" i="10" s="1"/>
  <c r="AE46" i="10" s="1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BH39" i="9"/>
  <c r="BG39" i="9"/>
  <c r="Z39" i="10" s="1"/>
  <c r="BF39" i="9"/>
  <c r="Y39" i="10" s="1"/>
  <c r="BE39" i="9"/>
  <c r="BD39" i="9"/>
  <c r="BC39" i="9"/>
  <c r="BB39" i="9"/>
  <c r="BA39" i="9"/>
  <c r="W39" i="10" s="1"/>
  <c r="AZ39" i="9"/>
  <c r="AY39" i="9"/>
  <c r="V39" i="10" s="1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O39" i="10" s="1"/>
  <c r="AG45" i="10" s="1"/>
  <c r="Z39" i="9"/>
  <c r="M39" i="10" s="1"/>
  <c r="AE45" i="10" s="1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BH38" i="9"/>
  <c r="BG38" i="9"/>
  <c r="Z38" i="10" s="1"/>
  <c r="BF38" i="9"/>
  <c r="Y38" i="10" s="1"/>
  <c r="BE38" i="9"/>
  <c r="BD38" i="9"/>
  <c r="BC38" i="9"/>
  <c r="BB38" i="9"/>
  <c r="BA38" i="9"/>
  <c r="W38" i="10" s="1"/>
  <c r="AZ38" i="9"/>
  <c r="AY38" i="9"/>
  <c r="V38" i="10" s="1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O38" i="10" s="1"/>
  <c r="AG44" i="10" s="1"/>
  <c r="Z38" i="9"/>
  <c r="M38" i="10" s="1"/>
  <c r="AE44" i="10" s="1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BH37" i="9"/>
  <c r="BG37" i="9"/>
  <c r="Z37" i="10" s="1"/>
  <c r="BF37" i="9"/>
  <c r="Y37" i="10" s="1"/>
  <c r="BE37" i="9"/>
  <c r="BD37" i="9"/>
  <c r="BC37" i="9"/>
  <c r="BB37" i="9"/>
  <c r="BA37" i="9"/>
  <c r="W37" i="10" s="1"/>
  <c r="AZ37" i="9"/>
  <c r="AY37" i="9"/>
  <c r="V37" i="10" s="1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O37" i="10" s="1"/>
  <c r="AG43" i="10" s="1"/>
  <c r="Z37" i="9"/>
  <c r="M37" i="10" s="1"/>
  <c r="AE43" i="10" s="1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BH36" i="9"/>
  <c r="BG36" i="9"/>
  <c r="Z36" i="10" s="1"/>
  <c r="BF36" i="9"/>
  <c r="Y36" i="10" s="1"/>
  <c r="BE36" i="9"/>
  <c r="BD36" i="9"/>
  <c r="BC36" i="9"/>
  <c r="BB36" i="9"/>
  <c r="BA36" i="9"/>
  <c r="W36" i="10" s="1"/>
  <c r="AZ36" i="9"/>
  <c r="AY36" i="9"/>
  <c r="V36" i="10" s="1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O36" i="10" s="1"/>
  <c r="AG42" i="10" s="1"/>
  <c r="Z36" i="9"/>
  <c r="M36" i="10" s="1"/>
  <c r="AE42" i="10" s="1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BH35" i="9"/>
  <c r="BG35" i="9"/>
  <c r="Z35" i="10" s="1"/>
  <c r="BF35" i="9"/>
  <c r="Y35" i="10" s="1"/>
  <c r="BE35" i="9"/>
  <c r="BD35" i="9"/>
  <c r="BC35" i="9"/>
  <c r="BB35" i="9"/>
  <c r="BA35" i="9"/>
  <c r="W35" i="10" s="1"/>
  <c r="AZ35" i="9"/>
  <c r="AY35" i="9"/>
  <c r="V35" i="10" s="1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O35" i="10" s="1"/>
  <c r="AG41" i="10" s="1"/>
  <c r="Z35" i="9"/>
  <c r="M35" i="10" s="1"/>
  <c r="AE41" i="10" s="1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E35" i="9"/>
  <c r="BH34" i="9"/>
  <c r="BG34" i="9"/>
  <c r="Z34" i="10" s="1"/>
  <c r="BF34" i="9"/>
  <c r="Y34" i="10" s="1"/>
  <c r="BE34" i="9"/>
  <c r="BD34" i="9"/>
  <c r="BC34" i="9"/>
  <c r="BB34" i="9"/>
  <c r="BA34" i="9"/>
  <c r="W34" i="10" s="1"/>
  <c r="AZ34" i="9"/>
  <c r="AY34" i="9"/>
  <c r="V34" i="10" s="1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O34" i="10" s="1"/>
  <c r="AG40" i="10" s="1"/>
  <c r="Z34" i="9"/>
  <c r="M34" i="10" s="1"/>
  <c r="AE40" i="10" s="1"/>
  <c r="Y34" i="9"/>
  <c r="X34" i="9"/>
  <c r="W34" i="9"/>
  <c r="V34" i="9"/>
  <c r="U34" i="9"/>
  <c r="T34" i="9"/>
  <c r="S34" i="9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BH33" i="9"/>
  <c r="BG33" i="9"/>
  <c r="Z33" i="10" s="1"/>
  <c r="BF33" i="9"/>
  <c r="Y33" i="10" s="1"/>
  <c r="BE33" i="9"/>
  <c r="BD33" i="9"/>
  <c r="BC33" i="9"/>
  <c r="BB33" i="9"/>
  <c r="BA33" i="9"/>
  <c r="W33" i="10" s="1"/>
  <c r="AZ33" i="9"/>
  <c r="AY33" i="9"/>
  <c r="V33" i="10" s="1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O33" i="10" s="1"/>
  <c r="AG39" i="10" s="1"/>
  <c r="Z33" i="9"/>
  <c r="M33" i="10" s="1"/>
  <c r="AE39" i="10" s="1"/>
  <c r="Y33" i="9"/>
  <c r="X33" i="9"/>
  <c r="W33" i="9"/>
  <c r="V33" i="9"/>
  <c r="U33" i="9"/>
  <c r="T33" i="9"/>
  <c r="S33" i="9"/>
  <c r="R33" i="9"/>
  <c r="Q33" i="9"/>
  <c r="P33" i="9"/>
  <c r="O33" i="9"/>
  <c r="N33" i="9"/>
  <c r="M33" i="9"/>
  <c r="L33" i="9"/>
  <c r="K33" i="9"/>
  <c r="J33" i="9"/>
  <c r="I33" i="9"/>
  <c r="H33" i="9"/>
  <c r="G33" i="9"/>
  <c r="F33" i="9"/>
  <c r="E33" i="9"/>
  <c r="BH32" i="9"/>
  <c r="BG32" i="9"/>
  <c r="Z32" i="10" s="1"/>
  <c r="BF32" i="9"/>
  <c r="Y32" i="10" s="1"/>
  <c r="BE32" i="9"/>
  <c r="BD32" i="9"/>
  <c r="BC32" i="9"/>
  <c r="BB32" i="9"/>
  <c r="BA32" i="9"/>
  <c r="W32" i="10" s="1"/>
  <c r="AZ32" i="9"/>
  <c r="AY32" i="9"/>
  <c r="V32" i="10" s="1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O32" i="10" s="1"/>
  <c r="AG38" i="10" s="1"/>
  <c r="Z32" i="9"/>
  <c r="M32" i="10" s="1"/>
  <c r="AE38" i="10" s="1"/>
  <c r="Y32" i="9"/>
  <c r="X32" i="9"/>
  <c r="W32" i="9"/>
  <c r="V32" i="9"/>
  <c r="U32" i="9"/>
  <c r="T32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F32" i="9"/>
  <c r="E32" i="9"/>
  <c r="BH31" i="9"/>
  <c r="BG31" i="9"/>
  <c r="Z31" i="10" s="1"/>
  <c r="BF31" i="9"/>
  <c r="Y31" i="10" s="1"/>
  <c r="BE31" i="9"/>
  <c r="BD31" i="9"/>
  <c r="BC31" i="9"/>
  <c r="BB31" i="9"/>
  <c r="BA31" i="9"/>
  <c r="W31" i="10" s="1"/>
  <c r="AZ31" i="9"/>
  <c r="AY31" i="9"/>
  <c r="V31" i="10" s="1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O31" i="10" s="1"/>
  <c r="AG37" i="10" s="1"/>
  <c r="Z31" i="9"/>
  <c r="M31" i="10" s="1"/>
  <c r="AE37" i="10" s="1"/>
  <c r="Y31" i="9"/>
  <c r="X31" i="9"/>
  <c r="W31" i="9"/>
  <c r="V31" i="9"/>
  <c r="U31" i="9"/>
  <c r="T31" i="9"/>
  <c r="S31" i="9"/>
  <c r="R31" i="9"/>
  <c r="Q31" i="9"/>
  <c r="P31" i="9"/>
  <c r="O31" i="9"/>
  <c r="N31" i="9"/>
  <c r="M31" i="9"/>
  <c r="L31" i="9"/>
  <c r="K31" i="9"/>
  <c r="J31" i="9"/>
  <c r="I31" i="9"/>
  <c r="H31" i="9"/>
  <c r="G31" i="9"/>
  <c r="F31" i="9"/>
  <c r="E31" i="9"/>
  <c r="BH30" i="9"/>
  <c r="BG30" i="9"/>
  <c r="Z30" i="10" s="1"/>
  <c r="BF30" i="9"/>
  <c r="Y30" i="10" s="1"/>
  <c r="BE30" i="9"/>
  <c r="BD30" i="9"/>
  <c r="BC30" i="9"/>
  <c r="BB30" i="9"/>
  <c r="BA30" i="9"/>
  <c r="W30" i="10" s="1"/>
  <c r="AZ30" i="9"/>
  <c r="AY30" i="9"/>
  <c r="V30" i="10" s="1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O30" i="10" s="1"/>
  <c r="AG36" i="10" s="1"/>
  <c r="Z30" i="9"/>
  <c r="M30" i="10" s="1"/>
  <c r="AE36" i="10" s="1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F30" i="9"/>
  <c r="E30" i="9"/>
  <c r="BH29" i="9"/>
  <c r="BG29" i="9"/>
  <c r="Z29" i="10" s="1"/>
  <c r="BF29" i="9"/>
  <c r="Y29" i="10" s="1"/>
  <c r="BE29" i="9"/>
  <c r="BD29" i="9"/>
  <c r="BC29" i="9"/>
  <c r="BB29" i="9"/>
  <c r="BA29" i="9"/>
  <c r="W29" i="10" s="1"/>
  <c r="AZ29" i="9"/>
  <c r="AY29" i="9"/>
  <c r="V29" i="10" s="1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O29" i="10" s="1"/>
  <c r="AG35" i="10" s="1"/>
  <c r="Z29" i="9"/>
  <c r="M29" i="10" s="1"/>
  <c r="AE35" i="10" s="1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BH28" i="9"/>
  <c r="BG28" i="9"/>
  <c r="Z28" i="10" s="1"/>
  <c r="BF28" i="9"/>
  <c r="Y28" i="10" s="1"/>
  <c r="BE28" i="9"/>
  <c r="BD28" i="9"/>
  <c r="BC28" i="9"/>
  <c r="BB28" i="9"/>
  <c r="BA28" i="9"/>
  <c r="W28" i="10" s="1"/>
  <c r="AZ28" i="9"/>
  <c r="AY28" i="9"/>
  <c r="V28" i="10" s="1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O28" i="10" s="1"/>
  <c r="AG34" i="10" s="1"/>
  <c r="Z28" i="9"/>
  <c r="M28" i="10" s="1"/>
  <c r="AE34" i="10" s="1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BH27" i="9"/>
  <c r="BG27" i="9"/>
  <c r="Z27" i="10" s="1"/>
  <c r="BF27" i="9"/>
  <c r="Y27" i="10" s="1"/>
  <c r="BE27" i="9"/>
  <c r="BD27" i="9"/>
  <c r="BC27" i="9"/>
  <c r="BB27" i="9"/>
  <c r="BA27" i="9"/>
  <c r="W27" i="10" s="1"/>
  <c r="AZ27" i="9"/>
  <c r="AY27" i="9"/>
  <c r="V27" i="10" s="1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O27" i="10" s="1"/>
  <c r="AG33" i="10" s="1"/>
  <c r="Z27" i="9"/>
  <c r="M27" i="10" s="1"/>
  <c r="AE33" i="10" s="1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BH26" i="9"/>
  <c r="BG26" i="9"/>
  <c r="Z26" i="10" s="1"/>
  <c r="BF26" i="9"/>
  <c r="Y26" i="10" s="1"/>
  <c r="BE26" i="9"/>
  <c r="BD26" i="9"/>
  <c r="BC26" i="9"/>
  <c r="BB26" i="9"/>
  <c r="BA26" i="9"/>
  <c r="W26" i="10" s="1"/>
  <c r="AZ26" i="9"/>
  <c r="AY26" i="9"/>
  <c r="V26" i="10" s="1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O26" i="10" s="1"/>
  <c r="AG32" i="10" s="1"/>
  <c r="Z26" i="9"/>
  <c r="M26" i="10" s="1"/>
  <c r="AE32" i="10" s="1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BH25" i="9"/>
  <c r="BG25" i="9"/>
  <c r="Z25" i="10" s="1"/>
  <c r="BF25" i="9"/>
  <c r="Y25" i="10" s="1"/>
  <c r="BE25" i="9"/>
  <c r="BD25" i="9"/>
  <c r="BC25" i="9"/>
  <c r="BB25" i="9"/>
  <c r="BA25" i="9"/>
  <c r="W25" i="10" s="1"/>
  <c r="AZ25" i="9"/>
  <c r="AY25" i="9"/>
  <c r="V25" i="10" s="1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O25" i="10" s="1"/>
  <c r="AG31" i="10" s="1"/>
  <c r="Z25" i="9"/>
  <c r="M25" i="10" s="1"/>
  <c r="AE31" i="10" s="1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BH24" i="9"/>
  <c r="BG24" i="9"/>
  <c r="Z24" i="10" s="1"/>
  <c r="BF24" i="9"/>
  <c r="Y24" i="10" s="1"/>
  <c r="BE24" i="9"/>
  <c r="BD24" i="9"/>
  <c r="BC24" i="9"/>
  <c r="BB24" i="9"/>
  <c r="BA24" i="9"/>
  <c r="W24" i="10" s="1"/>
  <c r="AZ24" i="9"/>
  <c r="AY24" i="9"/>
  <c r="V24" i="10" s="1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O24" i="10" s="1"/>
  <c r="AG30" i="10" s="1"/>
  <c r="Z24" i="9"/>
  <c r="M24" i="10" s="1"/>
  <c r="AE30" i="10" s="1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BH23" i="9"/>
  <c r="BG23" i="9"/>
  <c r="Z23" i="10" s="1"/>
  <c r="BF23" i="9"/>
  <c r="Y23" i="10" s="1"/>
  <c r="BE23" i="9"/>
  <c r="BD23" i="9"/>
  <c r="BC23" i="9"/>
  <c r="BB23" i="9"/>
  <c r="BA23" i="9"/>
  <c r="W23" i="10" s="1"/>
  <c r="AZ23" i="9"/>
  <c r="AY23" i="9"/>
  <c r="V23" i="10" s="1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O23" i="10" s="1"/>
  <c r="AG29" i="10" s="1"/>
  <c r="Z23" i="9"/>
  <c r="M23" i="10" s="1"/>
  <c r="AE29" i="10" s="1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BH22" i="9"/>
  <c r="BG22" i="9"/>
  <c r="Z22" i="10" s="1"/>
  <c r="BF22" i="9"/>
  <c r="Y22" i="10" s="1"/>
  <c r="BE22" i="9"/>
  <c r="BD22" i="9"/>
  <c r="BC22" i="9"/>
  <c r="BB22" i="9"/>
  <c r="BA22" i="9"/>
  <c r="W22" i="10" s="1"/>
  <c r="AZ22" i="9"/>
  <c r="AY22" i="9"/>
  <c r="V22" i="10" s="1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O22" i="10" s="1"/>
  <c r="AG28" i="10" s="1"/>
  <c r="Z22" i="9"/>
  <c r="M22" i="10" s="1"/>
  <c r="AE28" i="10" s="1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BH21" i="9"/>
  <c r="BG21" i="9"/>
  <c r="Z21" i="10" s="1"/>
  <c r="BF21" i="9"/>
  <c r="Y21" i="10" s="1"/>
  <c r="BE21" i="9"/>
  <c r="BD21" i="9"/>
  <c r="BC21" i="9"/>
  <c r="BB21" i="9"/>
  <c r="BA21" i="9"/>
  <c r="W21" i="10" s="1"/>
  <c r="AZ21" i="9"/>
  <c r="AY21" i="9"/>
  <c r="V21" i="10" s="1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O21" i="10" s="1"/>
  <c r="AG27" i="10" s="1"/>
  <c r="Z21" i="9"/>
  <c r="M21" i="10" s="1"/>
  <c r="AE27" i="10" s="1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BH20" i="9"/>
  <c r="BG20" i="9"/>
  <c r="Z20" i="10" s="1"/>
  <c r="BF20" i="9"/>
  <c r="Y20" i="10" s="1"/>
  <c r="BE20" i="9"/>
  <c r="BD20" i="9"/>
  <c r="BC20" i="9"/>
  <c r="BB20" i="9"/>
  <c r="BA20" i="9"/>
  <c r="W20" i="10" s="1"/>
  <c r="AZ20" i="9"/>
  <c r="AY20" i="9"/>
  <c r="V20" i="10" s="1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O20" i="10" s="1"/>
  <c r="AG26" i="10" s="1"/>
  <c r="Z20" i="9"/>
  <c r="M20" i="10" s="1"/>
  <c r="AE26" i="10" s="1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BH19" i="9"/>
  <c r="BG19" i="9"/>
  <c r="Z19" i="10" s="1"/>
  <c r="BF19" i="9"/>
  <c r="Y19" i="10" s="1"/>
  <c r="BE19" i="9"/>
  <c r="BD19" i="9"/>
  <c r="BC19" i="9"/>
  <c r="BB19" i="9"/>
  <c r="BA19" i="9"/>
  <c r="W19" i="10" s="1"/>
  <c r="AZ19" i="9"/>
  <c r="AY19" i="9"/>
  <c r="V19" i="10" s="1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O19" i="10" s="1"/>
  <c r="AG25" i="10" s="1"/>
  <c r="Z19" i="9"/>
  <c r="M19" i="10" s="1"/>
  <c r="AE25" i="10" s="1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F19" i="9"/>
  <c r="E19" i="9"/>
  <c r="BH18" i="9"/>
  <c r="BG18" i="9"/>
  <c r="Z18" i="10" s="1"/>
  <c r="BF18" i="9"/>
  <c r="Y18" i="10" s="1"/>
  <c r="BE18" i="9"/>
  <c r="BD18" i="9"/>
  <c r="BC18" i="9"/>
  <c r="BB18" i="9"/>
  <c r="BA18" i="9"/>
  <c r="W18" i="10" s="1"/>
  <c r="AZ18" i="9"/>
  <c r="AY18" i="9"/>
  <c r="V18" i="10" s="1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O18" i="10" s="1"/>
  <c r="AG24" i="10" s="1"/>
  <c r="Z18" i="9"/>
  <c r="M18" i="10" s="1"/>
  <c r="AE24" i="10" s="1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BH17" i="9"/>
  <c r="BG17" i="9"/>
  <c r="Z17" i="10" s="1"/>
  <c r="BF17" i="9"/>
  <c r="Y17" i="10" s="1"/>
  <c r="BE17" i="9"/>
  <c r="BD17" i="9"/>
  <c r="BC17" i="9"/>
  <c r="BB17" i="9"/>
  <c r="BA17" i="9"/>
  <c r="W17" i="10" s="1"/>
  <c r="AZ17" i="9"/>
  <c r="AY17" i="9"/>
  <c r="V17" i="10" s="1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O17" i="10" s="1"/>
  <c r="AG23" i="10" s="1"/>
  <c r="Z17" i="9"/>
  <c r="M17" i="10" s="1"/>
  <c r="AE23" i="10" s="1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BH16" i="9"/>
  <c r="BG16" i="9"/>
  <c r="Z16" i="10" s="1"/>
  <c r="BF16" i="9"/>
  <c r="Y16" i="10" s="1"/>
  <c r="BE16" i="9"/>
  <c r="BD16" i="9"/>
  <c r="BC16" i="9"/>
  <c r="BB16" i="9"/>
  <c r="BA16" i="9"/>
  <c r="W16" i="10" s="1"/>
  <c r="AZ16" i="9"/>
  <c r="AY16" i="9"/>
  <c r="V16" i="10" s="1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O16" i="10" s="1"/>
  <c r="AG22" i="10" s="1"/>
  <c r="Z16" i="9"/>
  <c r="M16" i="10" s="1"/>
  <c r="AE22" i="10" s="1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BH15" i="9"/>
  <c r="BG15" i="9"/>
  <c r="Z15" i="10" s="1"/>
  <c r="BF15" i="9"/>
  <c r="Y15" i="10" s="1"/>
  <c r="BE15" i="9"/>
  <c r="BD15" i="9"/>
  <c r="BC15" i="9"/>
  <c r="BB15" i="9"/>
  <c r="BA15" i="9"/>
  <c r="W15" i="10" s="1"/>
  <c r="AZ15" i="9"/>
  <c r="AY15" i="9"/>
  <c r="V15" i="10" s="1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O15" i="10" s="1"/>
  <c r="AG21" i="10" s="1"/>
  <c r="Z15" i="9"/>
  <c r="M15" i="10" s="1"/>
  <c r="AE21" i="10" s="1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BH14" i="9"/>
  <c r="BG14" i="9"/>
  <c r="Z14" i="10" s="1"/>
  <c r="BF14" i="9"/>
  <c r="Y14" i="10" s="1"/>
  <c r="BE14" i="9"/>
  <c r="BD14" i="9"/>
  <c r="BC14" i="9"/>
  <c r="BB14" i="9"/>
  <c r="BA14" i="9"/>
  <c r="W14" i="10" s="1"/>
  <c r="AZ14" i="9"/>
  <c r="AY14" i="9"/>
  <c r="V14" i="10" s="1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O14" i="10" s="1"/>
  <c r="AG20" i="10" s="1"/>
  <c r="Z14" i="9"/>
  <c r="M14" i="10" s="1"/>
  <c r="AE20" i="10" s="1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BH13" i="9"/>
  <c r="BG13" i="9"/>
  <c r="Z13" i="10" s="1"/>
  <c r="BF13" i="9"/>
  <c r="Y13" i="10" s="1"/>
  <c r="BE13" i="9"/>
  <c r="BD13" i="9"/>
  <c r="BC13" i="9"/>
  <c r="BB13" i="9"/>
  <c r="BA13" i="9"/>
  <c r="W13" i="10" s="1"/>
  <c r="AZ13" i="9"/>
  <c r="AY13" i="9"/>
  <c r="V13" i="10" s="1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O13" i="10" s="1"/>
  <c r="AG19" i="10" s="1"/>
  <c r="Z13" i="9"/>
  <c r="M13" i="10" s="1"/>
  <c r="AE19" i="10" s="1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BH12" i="9"/>
  <c r="BG12" i="9"/>
  <c r="Z12" i="10" s="1"/>
  <c r="BF12" i="9"/>
  <c r="Y12" i="10" s="1"/>
  <c r="BE12" i="9"/>
  <c r="BD12" i="9"/>
  <c r="BC12" i="9"/>
  <c r="BB12" i="9"/>
  <c r="BA12" i="9"/>
  <c r="W12" i="10" s="1"/>
  <c r="AZ12" i="9"/>
  <c r="AY12" i="9"/>
  <c r="V12" i="10" s="1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O12" i="10" s="1"/>
  <c r="AG18" i="10" s="1"/>
  <c r="Z12" i="9"/>
  <c r="M12" i="10" s="1"/>
  <c r="AE18" i="10" s="1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BH11" i="9"/>
  <c r="BG11" i="9"/>
  <c r="Z11" i="10" s="1"/>
  <c r="BF11" i="9"/>
  <c r="Y11" i="10" s="1"/>
  <c r="BE11" i="9"/>
  <c r="BD11" i="9"/>
  <c r="BC11" i="9"/>
  <c r="BB11" i="9"/>
  <c r="BA11" i="9"/>
  <c r="W11" i="10" s="1"/>
  <c r="AZ11" i="9"/>
  <c r="AY11" i="9"/>
  <c r="V11" i="10" s="1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O11" i="10" s="1"/>
  <c r="AG17" i="10" s="1"/>
  <c r="Z11" i="9"/>
  <c r="M11" i="10" s="1"/>
  <c r="AE17" i="10" s="1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BH10" i="9"/>
  <c r="BG10" i="9"/>
  <c r="Z10" i="10" s="1"/>
  <c r="BF10" i="9"/>
  <c r="Y10" i="10" s="1"/>
  <c r="BE10" i="9"/>
  <c r="BD10" i="9"/>
  <c r="BC10" i="9"/>
  <c r="BB10" i="9"/>
  <c r="BA10" i="9"/>
  <c r="W10" i="10" s="1"/>
  <c r="AZ10" i="9"/>
  <c r="AY10" i="9"/>
  <c r="V10" i="10" s="1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O10" i="10" s="1"/>
  <c r="AG16" i="10" s="1"/>
  <c r="Z10" i="9"/>
  <c r="M10" i="10" s="1"/>
  <c r="AE16" i="10" s="1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BH9" i="9"/>
  <c r="BG9" i="9"/>
  <c r="Z9" i="10" s="1"/>
  <c r="BF9" i="9"/>
  <c r="Y9" i="10" s="1"/>
  <c r="BE9" i="9"/>
  <c r="BD9" i="9"/>
  <c r="BC9" i="9"/>
  <c r="BB9" i="9"/>
  <c r="BA9" i="9"/>
  <c r="W9" i="10" s="1"/>
  <c r="AZ9" i="9"/>
  <c r="AY9" i="9"/>
  <c r="V9" i="10" s="1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O9" i="10" s="1"/>
  <c r="AG15" i="10" s="1"/>
  <c r="Z9" i="9"/>
  <c r="M9" i="10" s="1"/>
  <c r="AE15" i="10" s="1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BH8" i="9"/>
  <c r="BG8" i="9"/>
  <c r="Z8" i="10" s="1"/>
  <c r="BF8" i="9"/>
  <c r="Y8" i="10" s="1"/>
  <c r="BE8" i="9"/>
  <c r="BD8" i="9"/>
  <c r="BC8" i="9"/>
  <c r="BB8" i="9"/>
  <c r="BA8" i="9"/>
  <c r="W8" i="10" s="1"/>
  <c r="AZ8" i="9"/>
  <c r="AY8" i="9"/>
  <c r="V8" i="10" s="1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O8" i="10" s="1"/>
  <c r="AG14" i="10" s="1"/>
  <c r="Z8" i="9"/>
  <c r="M8" i="10" s="1"/>
  <c r="AE14" i="10" s="1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BH7" i="9"/>
  <c r="BG7" i="9"/>
  <c r="Z7" i="10" s="1"/>
  <c r="BF7" i="9"/>
  <c r="Y7" i="10" s="1"/>
  <c r="BE7" i="9"/>
  <c r="BD7" i="9"/>
  <c r="BC7" i="9"/>
  <c r="BB7" i="9"/>
  <c r="BA7" i="9"/>
  <c r="W7" i="10" s="1"/>
  <c r="AZ7" i="9"/>
  <c r="AY7" i="9"/>
  <c r="V7" i="10" s="1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O7" i="10" s="1"/>
  <c r="AG13" i="10" s="1"/>
  <c r="Z7" i="9"/>
  <c r="M7" i="10" s="1"/>
  <c r="AE13" i="10" s="1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BH6" i="9"/>
  <c r="BG6" i="9"/>
  <c r="Z6" i="10" s="1"/>
  <c r="BF6" i="9"/>
  <c r="Y6" i="10" s="1"/>
  <c r="BE6" i="9"/>
  <c r="BD6" i="9"/>
  <c r="BC6" i="9"/>
  <c r="BB6" i="9"/>
  <c r="BA6" i="9"/>
  <c r="W6" i="10" s="1"/>
  <c r="AZ6" i="9"/>
  <c r="AY6" i="9"/>
  <c r="V6" i="10" s="1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O6" i="10" s="1"/>
  <c r="AG12" i="10" s="1"/>
  <c r="Z6" i="9"/>
  <c r="M6" i="10" s="1"/>
  <c r="AE12" i="10" s="1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BH5" i="9"/>
  <c r="BG5" i="9"/>
  <c r="Z5" i="10" s="1"/>
  <c r="BF5" i="9"/>
  <c r="Y5" i="10" s="1"/>
  <c r="BE5" i="9"/>
  <c r="BD5" i="9"/>
  <c r="BC5" i="9"/>
  <c r="BB5" i="9"/>
  <c r="BA5" i="9"/>
  <c r="W5" i="10" s="1"/>
  <c r="AZ5" i="9"/>
  <c r="AY5" i="9"/>
  <c r="V5" i="10" s="1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O5" i="10" s="1"/>
  <c r="AG11" i="10" s="1"/>
  <c r="Z5" i="9"/>
  <c r="M5" i="10" s="1"/>
  <c r="AE11" i="10" s="1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BH4" i="9"/>
  <c r="BG4" i="9"/>
  <c r="Z4" i="10" s="1"/>
  <c r="BF4" i="9"/>
  <c r="Y4" i="10" s="1"/>
  <c r="BE4" i="9"/>
  <c r="BD4" i="9"/>
  <c r="BC4" i="9"/>
  <c r="BB4" i="9"/>
  <c r="BA4" i="9"/>
  <c r="W4" i="10" s="1"/>
  <c r="AZ4" i="9"/>
  <c r="AY4" i="9"/>
  <c r="V4" i="10" s="1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O4" i="10" s="1"/>
  <c r="AG10" i="10" s="1"/>
  <c r="Z4" i="9"/>
  <c r="M4" i="10" s="1"/>
  <c r="AE10" i="10" s="1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BH3" i="9"/>
  <c r="BG3" i="9"/>
  <c r="Z3" i="10" s="1"/>
  <c r="BF3" i="9"/>
  <c r="Y3" i="10" s="1"/>
  <c r="BE3" i="9"/>
  <c r="BD3" i="9"/>
  <c r="BC3" i="9"/>
  <c r="BB3" i="9"/>
  <c r="BA3" i="9"/>
  <c r="W3" i="10" s="1"/>
  <c r="AZ3" i="9"/>
  <c r="AY3" i="9"/>
  <c r="V3" i="10" s="1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O3" i="10" s="1"/>
  <c r="AG9" i="10" s="1"/>
  <c r="Z3" i="9"/>
  <c r="M3" i="10" s="1"/>
  <c r="AE9" i="10" s="1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F1" i="7"/>
  <c r="BE1" i="7"/>
  <c r="BD1" i="7"/>
  <c r="BC1" i="7"/>
  <c r="BC30" i="7" s="1"/>
  <c r="BB1" i="7"/>
  <c r="BA1" i="7"/>
  <c r="AZ1" i="7"/>
  <c r="AY1" i="7"/>
  <c r="AX1" i="7"/>
  <c r="AW1" i="7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I1" i="7"/>
  <c r="AH1" i="7"/>
  <c r="AG1" i="7"/>
  <c r="AF1" i="7"/>
  <c r="AE1" i="7"/>
  <c r="AD1" i="7"/>
  <c r="AC1" i="7"/>
  <c r="AB1" i="7"/>
  <c r="AA1" i="7"/>
  <c r="Z1" i="7"/>
  <c r="Y1" i="7"/>
  <c r="Y38" i="7" s="1"/>
  <c r="X1" i="7"/>
  <c r="W1" i="7"/>
  <c r="V1" i="7"/>
  <c r="U1" i="7"/>
  <c r="T1" i="7"/>
  <c r="S1" i="7"/>
  <c r="R1" i="7"/>
  <c r="Q1" i="7"/>
  <c r="P1" i="7"/>
  <c r="O1" i="7"/>
  <c r="N1" i="7"/>
  <c r="M1" i="7"/>
  <c r="M37" i="7" s="1"/>
  <c r="L1" i="7"/>
  <c r="K1" i="7"/>
  <c r="J1" i="7"/>
  <c r="I1" i="7"/>
  <c r="H1" i="7"/>
  <c r="G1" i="7"/>
  <c r="F1" i="7"/>
  <c r="E1" i="7"/>
  <c r="D1" i="7"/>
  <c r="C1" i="7"/>
  <c r="CV64" i="5"/>
  <c r="CU64" i="5"/>
  <c r="CT64" i="5"/>
  <c r="CS64" i="5"/>
  <c r="CR64" i="5"/>
  <c r="CQ64" i="5"/>
  <c r="CP64" i="5"/>
  <c r="CO64" i="5"/>
  <c r="CN64" i="5"/>
  <c r="CM64" i="5"/>
  <c r="CL64" i="5"/>
  <c r="CK64" i="5"/>
  <c r="CJ64" i="5"/>
  <c r="CI64" i="5"/>
  <c r="CH64" i="5"/>
  <c r="CG64" i="5"/>
  <c r="CF64" i="5"/>
  <c r="CE64" i="5"/>
  <c r="CD64" i="5"/>
  <c r="CC64" i="5"/>
  <c r="CB64" i="5"/>
  <c r="CA64" i="5"/>
  <c r="BZ64" i="5"/>
  <c r="BY64" i="5"/>
  <c r="BX64" i="5"/>
  <c r="BW64" i="5"/>
  <c r="BV64" i="5"/>
  <c r="BU64" i="5"/>
  <c r="BT64" i="5"/>
  <c r="BS64" i="5"/>
  <c r="BR64" i="5"/>
  <c r="BQ64" i="5"/>
  <c r="BP64" i="5"/>
  <c r="BO64" i="5"/>
  <c r="BN64" i="5"/>
  <c r="BM64" i="5"/>
  <c r="BL64" i="5"/>
  <c r="BK64" i="5"/>
  <c r="BJ64" i="5"/>
  <c r="BI64" i="5"/>
  <c r="BH64" i="5"/>
  <c r="BG64" i="5"/>
  <c r="BF64" i="5"/>
  <c r="BE64" i="5"/>
  <c r="BD64" i="5"/>
  <c r="BC64" i="5"/>
  <c r="BB64" i="5"/>
  <c r="BA64" i="5"/>
  <c r="AZ64" i="5"/>
  <c r="AY64" i="5"/>
  <c r="AX64" i="5"/>
  <c r="AW64" i="5"/>
  <c r="AV64" i="5"/>
  <c r="AU64" i="5"/>
  <c r="AT64" i="5"/>
  <c r="AS64" i="5"/>
  <c r="AR64" i="5"/>
  <c r="AQ64" i="5"/>
  <c r="AP64" i="5"/>
  <c r="AO64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CV63" i="5"/>
  <c r="CU63" i="5"/>
  <c r="CT63" i="5"/>
  <c r="CS63" i="5"/>
  <c r="CR63" i="5"/>
  <c r="CQ63" i="5"/>
  <c r="CP63" i="5"/>
  <c r="CO63" i="5"/>
  <c r="CN63" i="5"/>
  <c r="CM63" i="5"/>
  <c r="CL63" i="5"/>
  <c r="CK63" i="5"/>
  <c r="CJ63" i="5"/>
  <c r="CI63" i="5"/>
  <c r="CH63" i="5"/>
  <c r="CG63" i="5"/>
  <c r="CF63" i="5"/>
  <c r="CE63" i="5"/>
  <c r="CD63" i="5"/>
  <c r="CC63" i="5"/>
  <c r="CB63" i="5"/>
  <c r="CA63" i="5"/>
  <c r="BZ63" i="5"/>
  <c r="BY63" i="5"/>
  <c r="BX63" i="5"/>
  <c r="BW63" i="5"/>
  <c r="BV63" i="5"/>
  <c r="BU63" i="5"/>
  <c r="BT63" i="5"/>
  <c r="BS63" i="5"/>
  <c r="BR63" i="5"/>
  <c r="BQ63" i="5"/>
  <c r="BP63" i="5"/>
  <c r="BO63" i="5"/>
  <c r="BN63" i="5"/>
  <c r="BM63" i="5"/>
  <c r="BL63" i="5"/>
  <c r="BK63" i="5"/>
  <c r="BJ63" i="5"/>
  <c r="BI63" i="5"/>
  <c r="BH63" i="5"/>
  <c r="BG63" i="5"/>
  <c r="BF63" i="5"/>
  <c r="BE63" i="5"/>
  <c r="BD63" i="5"/>
  <c r="BC63" i="5"/>
  <c r="BB63" i="5"/>
  <c r="BA63" i="5"/>
  <c r="AZ63" i="5"/>
  <c r="AY63" i="5"/>
  <c r="AX63" i="5"/>
  <c r="AW63" i="5"/>
  <c r="AV63" i="5"/>
  <c r="AU63" i="5"/>
  <c r="AT63" i="5"/>
  <c r="AS63" i="5"/>
  <c r="AR63" i="5"/>
  <c r="AQ63" i="5"/>
  <c r="AP63" i="5"/>
  <c r="AO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CV62" i="5"/>
  <c r="CU62" i="5"/>
  <c r="CT62" i="5"/>
  <c r="CS62" i="5"/>
  <c r="CR62" i="5"/>
  <c r="CQ62" i="5"/>
  <c r="CP62" i="5"/>
  <c r="CO62" i="5"/>
  <c r="CN62" i="5"/>
  <c r="CM62" i="5"/>
  <c r="CL62" i="5"/>
  <c r="CK62" i="5"/>
  <c r="CJ62" i="5"/>
  <c r="CI62" i="5"/>
  <c r="CH62" i="5"/>
  <c r="CG62" i="5"/>
  <c r="CF62" i="5"/>
  <c r="CE62" i="5"/>
  <c r="CD62" i="5"/>
  <c r="CC62" i="5"/>
  <c r="CB62" i="5"/>
  <c r="CA62" i="5"/>
  <c r="BZ62" i="5"/>
  <c r="BY62" i="5"/>
  <c r="BX62" i="5"/>
  <c r="BW62" i="5"/>
  <c r="BV62" i="5"/>
  <c r="BU62" i="5"/>
  <c r="BT62" i="5"/>
  <c r="BS62" i="5"/>
  <c r="BR62" i="5"/>
  <c r="BQ62" i="5"/>
  <c r="BP62" i="5"/>
  <c r="BO62" i="5"/>
  <c r="BN62" i="5"/>
  <c r="BM62" i="5"/>
  <c r="BL62" i="5"/>
  <c r="BK62" i="5"/>
  <c r="BJ62" i="5"/>
  <c r="BI62" i="5"/>
  <c r="BH62" i="5"/>
  <c r="BG62" i="5"/>
  <c r="BF62" i="5"/>
  <c r="BE62" i="5"/>
  <c r="BD62" i="5"/>
  <c r="BC62" i="5"/>
  <c r="BB62" i="5"/>
  <c r="BA62" i="5"/>
  <c r="AZ62" i="5"/>
  <c r="AY62" i="5"/>
  <c r="AX62" i="5"/>
  <c r="AW62" i="5"/>
  <c r="AV62" i="5"/>
  <c r="AU62" i="5"/>
  <c r="AT62" i="5"/>
  <c r="AS62" i="5"/>
  <c r="AR62" i="5"/>
  <c r="AQ62" i="5"/>
  <c r="AP62" i="5"/>
  <c r="AO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CV61" i="5"/>
  <c r="CU61" i="5"/>
  <c r="CT61" i="5"/>
  <c r="CS61" i="5"/>
  <c r="CR61" i="5"/>
  <c r="CQ61" i="5"/>
  <c r="CP61" i="5"/>
  <c r="CO61" i="5"/>
  <c r="CN61" i="5"/>
  <c r="CM61" i="5"/>
  <c r="CL61" i="5"/>
  <c r="CK61" i="5"/>
  <c r="CJ61" i="5"/>
  <c r="CI61" i="5"/>
  <c r="CH61" i="5"/>
  <c r="CG61" i="5"/>
  <c r="CF61" i="5"/>
  <c r="CE61" i="5"/>
  <c r="CD61" i="5"/>
  <c r="CC61" i="5"/>
  <c r="CB61" i="5"/>
  <c r="CA61" i="5"/>
  <c r="BZ61" i="5"/>
  <c r="BY61" i="5"/>
  <c r="BX61" i="5"/>
  <c r="BW61" i="5"/>
  <c r="BV61" i="5"/>
  <c r="BU61" i="5"/>
  <c r="BT61" i="5"/>
  <c r="BS61" i="5"/>
  <c r="BR61" i="5"/>
  <c r="BQ61" i="5"/>
  <c r="BP61" i="5"/>
  <c r="BO61" i="5"/>
  <c r="BN61" i="5"/>
  <c r="BM61" i="5"/>
  <c r="BL61" i="5"/>
  <c r="BK61" i="5"/>
  <c r="BJ61" i="5"/>
  <c r="BI61" i="5"/>
  <c r="BH61" i="5"/>
  <c r="BG61" i="5"/>
  <c r="BF61" i="5"/>
  <c r="BE61" i="5"/>
  <c r="BD61" i="5"/>
  <c r="BC61" i="5"/>
  <c r="BB61" i="5"/>
  <c r="BA61" i="5"/>
  <c r="AZ61" i="5"/>
  <c r="AY61" i="5"/>
  <c r="AX61" i="5"/>
  <c r="AW61" i="5"/>
  <c r="AV61" i="5"/>
  <c r="AU61" i="5"/>
  <c r="AT61" i="5"/>
  <c r="AS61" i="5"/>
  <c r="AR61" i="5"/>
  <c r="AQ61" i="5"/>
  <c r="AP61" i="5"/>
  <c r="AO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CV60" i="5"/>
  <c r="CU60" i="5"/>
  <c r="CT60" i="5"/>
  <c r="CS60" i="5"/>
  <c r="CR60" i="5"/>
  <c r="CQ60" i="5"/>
  <c r="CP60" i="5"/>
  <c r="CO60" i="5"/>
  <c r="CN60" i="5"/>
  <c r="CM60" i="5"/>
  <c r="CL60" i="5"/>
  <c r="CK60" i="5"/>
  <c r="CJ60" i="5"/>
  <c r="CI60" i="5"/>
  <c r="CH60" i="5"/>
  <c r="CG60" i="5"/>
  <c r="CF60" i="5"/>
  <c r="CE60" i="5"/>
  <c r="CD60" i="5"/>
  <c r="CC60" i="5"/>
  <c r="CB60" i="5"/>
  <c r="CA60" i="5"/>
  <c r="BZ60" i="5"/>
  <c r="BY60" i="5"/>
  <c r="BX60" i="5"/>
  <c r="BW60" i="5"/>
  <c r="BV60" i="5"/>
  <c r="BU60" i="5"/>
  <c r="BT60" i="5"/>
  <c r="BS60" i="5"/>
  <c r="BR60" i="5"/>
  <c r="BQ60" i="5"/>
  <c r="BP60" i="5"/>
  <c r="BO60" i="5"/>
  <c r="BN60" i="5"/>
  <c r="BM60" i="5"/>
  <c r="BL60" i="5"/>
  <c r="BK60" i="5"/>
  <c r="BJ60" i="5"/>
  <c r="BI60" i="5"/>
  <c r="BH60" i="5"/>
  <c r="BG60" i="5"/>
  <c r="BF60" i="5"/>
  <c r="BE60" i="5"/>
  <c r="BD60" i="5"/>
  <c r="BC60" i="5"/>
  <c r="BB60" i="5"/>
  <c r="BA60" i="5"/>
  <c r="AZ60" i="5"/>
  <c r="AY60" i="5"/>
  <c r="AX60" i="5"/>
  <c r="AW60" i="5"/>
  <c r="AV60" i="5"/>
  <c r="AU60" i="5"/>
  <c r="AT60" i="5"/>
  <c r="AS60" i="5"/>
  <c r="AR60" i="5"/>
  <c r="AQ60" i="5"/>
  <c r="AP60" i="5"/>
  <c r="AO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CV59" i="5"/>
  <c r="CU59" i="5"/>
  <c r="CT59" i="5"/>
  <c r="CS59" i="5"/>
  <c r="CR59" i="5"/>
  <c r="CQ59" i="5"/>
  <c r="CP59" i="5"/>
  <c r="CO59" i="5"/>
  <c r="CN59" i="5"/>
  <c r="CM59" i="5"/>
  <c r="CL59" i="5"/>
  <c r="CK59" i="5"/>
  <c r="CJ59" i="5"/>
  <c r="CI59" i="5"/>
  <c r="CH59" i="5"/>
  <c r="CG59" i="5"/>
  <c r="CF59" i="5"/>
  <c r="CE59" i="5"/>
  <c r="CD59" i="5"/>
  <c r="CC59" i="5"/>
  <c r="CB59" i="5"/>
  <c r="CA59" i="5"/>
  <c r="BZ59" i="5"/>
  <c r="BY59" i="5"/>
  <c r="BX59" i="5"/>
  <c r="BW59" i="5"/>
  <c r="BV59" i="5"/>
  <c r="BU59" i="5"/>
  <c r="BT59" i="5"/>
  <c r="BS59" i="5"/>
  <c r="BR59" i="5"/>
  <c r="BQ59" i="5"/>
  <c r="BP59" i="5"/>
  <c r="BO59" i="5"/>
  <c r="BN59" i="5"/>
  <c r="BM59" i="5"/>
  <c r="BL59" i="5"/>
  <c r="BK59" i="5"/>
  <c r="BJ59" i="5"/>
  <c r="BI59" i="5"/>
  <c r="BH59" i="5"/>
  <c r="BG59" i="5"/>
  <c r="BF59" i="5"/>
  <c r="BE59" i="5"/>
  <c r="BD59" i="5"/>
  <c r="BC59" i="5"/>
  <c r="BB59" i="5"/>
  <c r="BA59" i="5"/>
  <c r="AZ59" i="5"/>
  <c r="AY59" i="5"/>
  <c r="AX59" i="5"/>
  <c r="AW59" i="5"/>
  <c r="AV59" i="5"/>
  <c r="AU59" i="5"/>
  <c r="AT59" i="5"/>
  <c r="AS59" i="5"/>
  <c r="AR59" i="5"/>
  <c r="AQ59" i="5"/>
  <c r="AP59" i="5"/>
  <c r="AO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CV58" i="5"/>
  <c r="CU58" i="5"/>
  <c r="CT58" i="5"/>
  <c r="CS58" i="5"/>
  <c r="CR58" i="5"/>
  <c r="CQ58" i="5"/>
  <c r="CP58" i="5"/>
  <c r="CO58" i="5"/>
  <c r="CN58" i="5"/>
  <c r="CM58" i="5"/>
  <c r="CL58" i="5"/>
  <c r="CK58" i="5"/>
  <c r="CJ58" i="5"/>
  <c r="CI58" i="5"/>
  <c r="CH58" i="5"/>
  <c r="CG58" i="5"/>
  <c r="CF58" i="5"/>
  <c r="CE58" i="5"/>
  <c r="CD58" i="5"/>
  <c r="CC58" i="5"/>
  <c r="CB58" i="5"/>
  <c r="CA58" i="5"/>
  <c r="BZ58" i="5"/>
  <c r="BY58" i="5"/>
  <c r="BX58" i="5"/>
  <c r="BW58" i="5"/>
  <c r="BV58" i="5"/>
  <c r="BU58" i="5"/>
  <c r="BT58" i="5"/>
  <c r="BS58" i="5"/>
  <c r="BR58" i="5"/>
  <c r="BQ58" i="5"/>
  <c r="BP58" i="5"/>
  <c r="BO58" i="5"/>
  <c r="BN58" i="5"/>
  <c r="BM58" i="5"/>
  <c r="BL58" i="5"/>
  <c r="BK58" i="5"/>
  <c r="BJ58" i="5"/>
  <c r="BI58" i="5"/>
  <c r="BH58" i="5"/>
  <c r="BG58" i="5"/>
  <c r="BF58" i="5"/>
  <c r="BE58" i="5"/>
  <c r="BD58" i="5"/>
  <c r="BC58" i="5"/>
  <c r="BB58" i="5"/>
  <c r="BA58" i="5"/>
  <c r="AZ58" i="5"/>
  <c r="AY58" i="5"/>
  <c r="AX58" i="5"/>
  <c r="AW58" i="5"/>
  <c r="AV58" i="5"/>
  <c r="AU58" i="5"/>
  <c r="AT58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CV57" i="5"/>
  <c r="CU57" i="5"/>
  <c r="CT57" i="5"/>
  <c r="CS57" i="5"/>
  <c r="CR57" i="5"/>
  <c r="CQ57" i="5"/>
  <c r="CP57" i="5"/>
  <c r="CO57" i="5"/>
  <c r="CN57" i="5"/>
  <c r="CM57" i="5"/>
  <c r="CL57" i="5"/>
  <c r="CK57" i="5"/>
  <c r="CJ57" i="5"/>
  <c r="CI57" i="5"/>
  <c r="CH57" i="5"/>
  <c r="CG57" i="5"/>
  <c r="CF57" i="5"/>
  <c r="CE57" i="5"/>
  <c r="CD57" i="5"/>
  <c r="CC57" i="5"/>
  <c r="CB57" i="5"/>
  <c r="CA57" i="5"/>
  <c r="BZ57" i="5"/>
  <c r="BY57" i="5"/>
  <c r="BX57" i="5"/>
  <c r="BW57" i="5"/>
  <c r="BV57" i="5"/>
  <c r="BU57" i="5"/>
  <c r="BT57" i="5"/>
  <c r="BS57" i="5"/>
  <c r="BR57" i="5"/>
  <c r="BQ57" i="5"/>
  <c r="BP57" i="5"/>
  <c r="BO57" i="5"/>
  <c r="BN57" i="5"/>
  <c r="BM57" i="5"/>
  <c r="BL57" i="5"/>
  <c r="BK57" i="5"/>
  <c r="BJ57" i="5"/>
  <c r="BI57" i="5"/>
  <c r="BH57" i="5"/>
  <c r="BG57" i="5"/>
  <c r="BF57" i="5"/>
  <c r="BE57" i="5"/>
  <c r="BD57" i="5"/>
  <c r="BC57" i="5"/>
  <c r="BB57" i="5"/>
  <c r="BA57" i="5"/>
  <c r="AZ57" i="5"/>
  <c r="AY57" i="5"/>
  <c r="AX57" i="5"/>
  <c r="AW57" i="5"/>
  <c r="AV57" i="5"/>
  <c r="AU57" i="5"/>
  <c r="AT57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CV56" i="5"/>
  <c r="CU56" i="5"/>
  <c r="CT56" i="5"/>
  <c r="CS56" i="5"/>
  <c r="CR56" i="5"/>
  <c r="CQ56" i="5"/>
  <c r="CP56" i="5"/>
  <c r="CO56" i="5"/>
  <c r="CN56" i="5"/>
  <c r="CM56" i="5"/>
  <c r="CL56" i="5"/>
  <c r="CK56" i="5"/>
  <c r="CJ56" i="5"/>
  <c r="CI56" i="5"/>
  <c r="CH56" i="5"/>
  <c r="CG56" i="5"/>
  <c r="CF56" i="5"/>
  <c r="CE56" i="5"/>
  <c r="CD56" i="5"/>
  <c r="CC56" i="5"/>
  <c r="CB56" i="5"/>
  <c r="CA56" i="5"/>
  <c r="BZ56" i="5"/>
  <c r="BY56" i="5"/>
  <c r="BX56" i="5"/>
  <c r="BW56" i="5"/>
  <c r="BV56" i="5"/>
  <c r="BU56" i="5"/>
  <c r="BT56" i="5"/>
  <c r="BS56" i="5"/>
  <c r="BR56" i="5"/>
  <c r="BQ56" i="5"/>
  <c r="BP56" i="5"/>
  <c r="BO56" i="5"/>
  <c r="BN56" i="5"/>
  <c r="BM56" i="5"/>
  <c r="BL56" i="5"/>
  <c r="BK56" i="5"/>
  <c r="BJ56" i="5"/>
  <c r="BI56" i="5"/>
  <c r="BH56" i="5"/>
  <c r="BG56" i="5"/>
  <c r="BF56" i="5"/>
  <c r="BE56" i="5"/>
  <c r="BD56" i="5"/>
  <c r="BC56" i="5"/>
  <c r="BB56" i="5"/>
  <c r="BA56" i="5"/>
  <c r="AZ56" i="5"/>
  <c r="AY56" i="5"/>
  <c r="AX56" i="5"/>
  <c r="AW56" i="5"/>
  <c r="AV56" i="5"/>
  <c r="AU56" i="5"/>
  <c r="AT56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CV55" i="5"/>
  <c r="CU55" i="5"/>
  <c r="CT55" i="5"/>
  <c r="CS55" i="5"/>
  <c r="CR55" i="5"/>
  <c r="CQ55" i="5"/>
  <c r="CP55" i="5"/>
  <c r="CO55" i="5"/>
  <c r="CN55" i="5"/>
  <c r="CM55" i="5"/>
  <c r="CL55" i="5"/>
  <c r="CK55" i="5"/>
  <c r="CJ55" i="5"/>
  <c r="CI55" i="5"/>
  <c r="CH55" i="5"/>
  <c r="CG55" i="5"/>
  <c r="CF55" i="5"/>
  <c r="CE55" i="5"/>
  <c r="CD55" i="5"/>
  <c r="CC55" i="5"/>
  <c r="CB55" i="5"/>
  <c r="CA55" i="5"/>
  <c r="BZ55" i="5"/>
  <c r="BY55" i="5"/>
  <c r="BX55" i="5"/>
  <c r="BW55" i="5"/>
  <c r="BV55" i="5"/>
  <c r="BU55" i="5"/>
  <c r="BT55" i="5"/>
  <c r="BS55" i="5"/>
  <c r="BR55" i="5"/>
  <c r="BQ55" i="5"/>
  <c r="BP55" i="5"/>
  <c r="BO55" i="5"/>
  <c r="BN55" i="5"/>
  <c r="BM55" i="5"/>
  <c r="BL55" i="5"/>
  <c r="BK55" i="5"/>
  <c r="BJ55" i="5"/>
  <c r="BI55" i="5"/>
  <c r="BH55" i="5"/>
  <c r="BG55" i="5"/>
  <c r="BF55" i="5"/>
  <c r="BE55" i="5"/>
  <c r="BD55" i="5"/>
  <c r="BC55" i="5"/>
  <c r="BB55" i="5"/>
  <c r="BA55" i="5"/>
  <c r="AZ55" i="5"/>
  <c r="AY55" i="5"/>
  <c r="AX55" i="5"/>
  <c r="AW55" i="5"/>
  <c r="AV55" i="5"/>
  <c r="AU55" i="5"/>
  <c r="AT55" i="5"/>
  <c r="AS55" i="5"/>
  <c r="AR55" i="5"/>
  <c r="AQ55" i="5"/>
  <c r="AP55" i="5"/>
  <c r="AO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CV54" i="5"/>
  <c r="CU54" i="5"/>
  <c r="CT54" i="5"/>
  <c r="CS54" i="5"/>
  <c r="CR54" i="5"/>
  <c r="CQ54" i="5"/>
  <c r="CP54" i="5"/>
  <c r="CO54" i="5"/>
  <c r="CN54" i="5"/>
  <c r="CM54" i="5"/>
  <c r="CL54" i="5"/>
  <c r="CK54" i="5"/>
  <c r="CJ54" i="5"/>
  <c r="CI54" i="5"/>
  <c r="CH54" i="5"/>
  <c r="CG54" i="5"/>
  <c r="CF54" i="5"/>
  <c r="CE54" i="5"/>
  <c r="CD54" i="5"/>
  <c r="CC54" i="5"/>
  <c r="CB54" i="5"/>
  <c r="CA54" i="5"/>
  <c r="BZ54" i="5"/>
  <c r="BY54" i="5"/>
  <c r="BX54" i="5"/>
  <c r="BW54" i="5"/>
  <c r="BV54" i="5"/>
  <c r="BU54" i="5"/>
  <c r="BT54" i="5"/>
  <c r="BS54" i="5"/>
  <c r="BR54" i="5"/>
  <c r="BQ54" i="5"/>
  <c r="BP54" i="5"/>
  <c r="BO54" i="5"/>
  <c r="BN54" i="5"/>
  <c r="BM54" i="5"/>
  <c r="BL54" i="5"/>
  <c r="BK54" i="5"/>
  <c r="BJ54" i="5"/>
  <c r="BI54" i="5"/>
  <c r="BH54" i="5"/>
  <c r="BG54" i="5"/>
  <c r="BF54" i="5"/>
  <c r="BE54" i="5"/>
  <c r="BD54" i="5"/>
  <c r="BC54" i="5"/>
  <c r="BB54" i="5"/>
  <c r="BA54" i="5"/>
  <c r="AZ54" i="5"/>
  <c r="AY54" i="5"/>
  <c r="AX54" i="5"/>
  <c r="AW54" i="5"/>
  <c r="AV54" i="5"/>
  <c r="AU54" i="5"/>
  <c r="AT5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CV53" i="5"/>
  <c r="CU53" i="5"/>
  <c r="CT53" i="5"/>
  <c r="CS53" i="5"/>
  <c r="CR53" i="5"/>
  <c r="CQ53" i="5"/>
  <c r="CP53" i="5"/>
  <c r="CO53" i="5"/>
  <c r="CN53" i="5"/>
  <c r="CM53" i="5"/>
  <c r="CL53" i="5"/>
  <c r="CK53" i="5"/>
  <c r="CJ53" i="5"/>
  <c r="CI53" i="5"/>
  <c r="CH53" i="5"/>
  <c r="CG53" i="5"/>
  <c r="CF53" i="5"/>
  <c r="CE53" i="5"/>
  <c r="CD53" i="5"/>
  <c r="CC53" i="5"/>
  <c r="CB53" i="5"/>
  <c r="CA53" i="5"/>
  <c r="BZ53" i="5"/>
  <c r="BY53" i="5"/>
  <c r="BX53" i="5"/>
  <c r="BW53" i="5"/>
  <c r="BV53" i="5"/>
  <c r="BU53" i="5"/>
  <c r="BT53" i="5"/>
  <c r="BS53" i="5"/>
  <c r="BR53" i="5"/>
  <c r="BQ53" i="5"/>
  <c r="BP53" i="5"/>
  <c r="BO53" i="5"/>
  <c r="BN53" i="5"/>
  <c r="BM53" i="5"/>
  <c r="BL53" i="5"/>
  <c r="BK53" i="5"/>
  <c r="BJ53" i="5"/>
  <c r="BI53" i="5"/>
  <c r="BH53" i="5"/>
  <c r="BG53" i="5"/>
  <c r="BF53" i="5"/>
  <c r="BE53" i="5"/>
  <c r="BD53" i="5"/>
  <c r="BC53" i="5"/>
  <c r="BB53" i="5"/>
  <c r="BA53" i="5"/>
  <c r="AZ53" i="5"/>
  <c r="AY53" i="5"/>
  <c r="AX53" i="5"/>
  <c r="AW53" i="5"/>
  <c r="AV53" i="5"/>
  <c r="AU53" i="5"/>
  <c r="AT53" i="5"/>
  <c r="AS53" i="5"/>
  <c r="AR53" i="5"/>
  <c r="AQ53" i="5"/>
  <c r="AP53" i="5"/>
  <c r="AO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CV52" i="5"/>
  <c r="CU52" i="5"/>
  <c r="CT52" i="5"/>
  <c r="CS52" i="5"/>
  <c r="CR52" i="5"/>
  <c r="CQ52" i="5"/>
  <c r="CP52" i="5"/>
  <c r="CO52" i="5"/>
  <c r="CN52" i="5"/>
  <c r="CM52" i="5"/>
  <c r="CL52" i="5"/>
  <c r="CK52" i="5"/>
  <c r="CJ52" i="5"/>
  <c r="CI52" i="5"/>
  <c r="CH52" i="5"/>
  <c r="CG52" i="5"/>
  <c r="CF52" i="5"/>
  <c r="CE52" i="5"/>
  <c r="CD52" i="5"/>
  <c r="CC52" i="5"/>
  <c r="CB52" i="5"/>
  <c r="CA52" i="5"/>
  <c r="BZ52" i="5"/>
  <c r="BY52" i="5"/>
  <c r="BX52" i="5"/>
  <c r="BW52" i="5"/>
  <c r="BV52" i="5"/>
  <c r="BU52" i="5"/>
  <c r="BT52" i="5"/>
  <c r="BS52" i="5"/>
  <c r="BR52" i="5"/>
  <c r="BQ52" i="5"/>
  <c r="BP52" i="5"/>
  <c r="BO52" i="5"/>
  <c r="BN52" i="5"/>
  <c r="BM52" i="5"/>
  <c r="BL52" i="5"/>
  <c r="BK52" i="5"/>
  <c r="BJ52" i="5"/>
  <c r="BI52" i="5"/>
  <c r="BH52" i="5"/>
  <c r="BG52" i="5"/>
  <c r="BF52" i="5"/>
  <c r="BE52" i="5"/>
  <c r="BD52" i="5"/>
  <c r="BC52" i="5"/>
  <c r="BB52" i="5"/>
  <c r="BA52" i="5"/>
  <c r="AZ52" i="5"/>
  <c r="AY52" i="5"/>
  <c r="AX52" i="5"/>
  <c r="AW52" i="5"/>
  <c r="AV52" i="5"/>
  <c r="AU52" i="5"/>
  <c r="AT52" i="5"/>
  <c r="AS52" i="5"/>
  <c r="AR52" i="5"/>
  <c r="AQ52" i="5"/>
  <c r="AP52" i="5"/>
  <c r="AO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CV51" i="5"/>
  <c r="CU51" i="5"/>
  <c r="CT51" i="5"/>
  <c r="CS51" i="5"/>
  <c r="CR51" i="5"/>
  <c r="CQ51" i="5"/>
  <c r="CP51" i="5"/>
  <c r="CO51" i="5"/>
  <c r="CN51" i="5"/>
  <c r="CM51" i="5"/>
  <c r="CL51" i="5"/>
  <c r="CK51" i="5"/>
  <c r="CJ51" i="5"/>
  <c r="CI51" i="5"/>
  <c r="CH51" i="5"/>
  <c r="CG51" i="5"/>
  <c r="CF51" i="5"/>
  <c r="CE51" i="5"/>
  <c r="CD51" i="5"/>
  <c r="CC51" i="5"/>
  <c r="CB51" i="5"/>
  <c r="CA51" i="5"/>
  <c r="BZ51" i="5"/>
  <c r="BY51" i="5"/>
  <c r="BX51" i="5"/>
  <c r="BW51" i="5"/>
  <c r="BV51" i="5"/>
  <c r="BU51" i="5"/>
  <c r="BT51" i="5"/>
  <c r="BS51" i="5"/>
  <c r="BR51" i="5"/>
  <c r="BQ51" i="5"/>
  <c r="BP51" i="5"/>
  <c r="BO51" i="5"/>
  <c r="BN51" i="5"/>
  <c r="BM51" i="5"/>
  <c r="BL51" i="5"/>
  <c r="BK51" i="5"/>
  <c r="BJ51" i="5"/>
  <c r="BI51" i="5"/>
  <c r="BH51" i="5"/>
  <c r="BG51" i="5"/>
  <c r="BF51" i="5"/>
  <c r="BE51" i="5"/>
  <c r="BD51" i="5"/>
  <c r="BC51" i="5"/>
  <c r="BB51" i="5"/>
  <c r="BA51" i="5"/>
  <c r="AZ51" i="5"/>
  <c r="AY51" i="5"/>
  <c r="AX51" i="5"/>
  <c r="AW51" i="5"/>
  <c r="AV51" i="5"/>
  <c r="AU51" i="5"/>
  <c r="AT51" i="5"/>
  <c r="AS51" i="5"/>
  <c r="AR51" i="5"/>
  <c r="AQ51" i="5"/>
  <c r="AP51" i="5"/>
  <c r="AO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CV50" i="5"/>
  <c r="CU50" i="5"/>
  <c r="CT50" i="5"/>
  <c r="CS50" i="5"/>
  <c r="CR50" i="5"/>
  <c r="CQ50" i="5"/>
  <c r="CP50" i="5"/>
  <c r="CO50" i="5"/>
  <c r="CN50" i="5"/>
  <c r="CM50" i="5"/>
  <c r="CL50" i="5"/>
  <c r="CK50" i="5"/>
  <c r="CJ50" i="5"/>
  <c r="CI50" i="5"/>
  <c r="CH50" i="5"/>
  <c r="CG50" i="5"/>
  <c r="CF50" i="5"/>
  <c r="CE50" i="5"/>
  <c r="CD50" i="5"/>
  <c r="CC50" i="5"/>
  <c r="CB50" i="5"/>
  <c r="CA50" i="5"/>
  <c r="BZ50" i="5"/>
  <c r="BY50" i="5"/>
  <c r="BX50" i="5"/>
  <c r="BW50" i="5"/>
  <c r="BV50" i="5"/>
  <c r="BU50" i="5"/>
  <c r="BT50" i="5"/>
  <c r="BS50" i="5"/>
  <c r="BR50" i="5"/>
  <c r="BQ50" i="5"/>
  <c r="BP50" i="5"/>
  <c r="BO50" i="5"/>
  <c r="BN50" i="5"/>
  <c r="BM50" i="5"/>
  <c r="BL50" i="5"/>
  <c r="BK50" i="5"/>
  <c r="BJ50" i="5"/>
  <c r="BI50" i="5"/>
  <c r="BH50" i="5"/>
  <c r="BG50" i="5"/>
  <c r="BF50" i="5"/>
  <c r="BE50" i="5"/>
  <c r="BD50" i="5"/>
  <c r="BC50" i="5"/>
  <c r="BB50" i="5"/>
  <c r="BA50" i="5"/>
  <c r="AZ50" i="5"/>
  <c r="AY50" i="5"/>
  <c r="AX50" i="5"/>
  <c r="AW50" i="5"/>
  <c r="AV50" i="5"/>
  <c r="AU50" i="5"/>
  <c r="AT50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CV49" i="5"/>
  <c r="CU49" i="5"/>
  <c r="CT49" i="5"/>
  <c r="CS49" i="5"/>
  <c r="CR49" i="5"/>
  <c r="CQ49" i="5"/>
  <c r="CP49" i="5"/>
  <c r="CO49" i="5"/>
  <c r="CN49" i="5"/>
  <c r="CM49" i="5"/>
  <c r="CL49" i="5"/>
  <c r="CK49" i="5"/>
  <c r="CJ49" i="5"/>
  <c r="CI49" i="5"/>
  <c r="CH49" i="5"/>
  <c r="CG49" i="5"/>
  <c r="CF49" i="5"/>
  <c r="CE49" i="5"/>
  <c r="CD49" i="5"/>
  <c r="CC49" i="5"/>
  <c r="CB49" i="5"/>
  <c r="CA49" i="5"/>
  <c r="BZ49" i="5"/>
  <c r="BY49" i="5"/>
  <c r="BX49" i="5"/>
  <c r="BW49" i="5"/>
  <c r="BV49" i="5"/>
  <c r="BU49" i="5"/>
  <c r="BT49" i="5"/>
  <c r="BS49" i="5"/>
  <c r="BR49" i="5"/>
  <c r="BQ49" i="5"/>
  <c r="BP49" i="5"/>
  <c r="BO49" i="5"/>
  <c r="BN49" i="5"/>
  <c r="BM49" i="5"/>
  <c r="BL49" i="5"/>
  <c r="BK49" i="5"/>
  <c r="BJ49" i="5"/>
  <c r="BI49" i="5"/>
  <c r="BH49" i="5"/>
  <c r="BG49" i="5"/>
  <c r="BF49" i="5"/>
  <c r="BE49" i="5"/>
  <c r="BD49" i="5"/>
  <c r="BC49" i="5"/>
  <c r="BB49" i="5"/>
  <c r="BA49" i="5"/>
  <c r="AZ49" i="5"/>
  <c r="AY49" i="5"/>
  <c r="AX49" i="5"/>
  <c r="AW49" i="5"/>
  <c r="AV49" i="5"/>
  <c r="AU49" i="5"/>
  <c r="AT49" i="5"/>
  <c r="AS49" i="5"/>
  <c r="AR49" i="5"/>
  <c r="AQ49" i="5"/>
  <c r="AP49" i="5"/>
  <c r="AO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CV48" i="5"/>
  <c r="CU48" i="5"/>
  <c r="CT48" i="5"/>
  <c r="CS48" i="5"/>
  <c r="CR48" i="5"/>
  <c r="CQ48" i="5"/>
  <c r="CP48" i="5"/>
  <c r="CO48" i="5"/>
  <c r="CN48" i="5"/>
  <c r="CM48" i="5"/>
  <c r="CL48" i="5"/>
  <c r="CK48" i="5"/>
  <c r="CJ48" i="5"/>
  <c r="CI48" i="5"/>
  <c r="CH48" i="5"/>
  <c r="CG48" i="5"/>
  <c r="CF48" i="5"/>
  <c r="CE48" i="5"/>
  <c r="CD48" i="5"/>
  <c r="CC48" i="5"/>
  <c r="CB48" i="5"/>
  <c r="CA48" i="5"/>
  <c r="BZ48" i="5"/>
  <c r="BY48" i="5"/>
  <c r="BX48" i="5"/>
  <c r="BW48" i="5"/>
  <c r="BV48" i="5"/>
  <c r="BU48" i="5"/>
  <c r="BT48" i="5"/>
  <c r="BS48" i="5"/>
  <c r="BR48" i="5"/>
  <c r="BQ48" i="5"/>
  <c r="BP48" i="5"/>
  <c r="BO48" i="5"/>
  <c r="BN48" i="5"/>
  <c r="BM48" i="5"/>
  <c r="BL48" i="5"/>
  <c r="BK48" i="5"/>
  <c r="BJ48" i="5"/>
  <c r="BI48" i="5"/>
  <c r="BH48" i="5"/>
  <c r="BG48" i="5"/>
  <c r="BF48" i="5"/>
  <c r="BE48" i="5"/>
  <c r="BD48" i="5"/>
  <c r="BC48" i="5"/>
  <c r="BB48" i="5"/>
  <c r="BA48" i="5"/>
  <c r="AZ48" i="5"/>
  <c r="AY48" i="5"/>
  <c r="AX48" i="5"/>
  <c r="AW48" i="5"/>
  <c r="AV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CV47" i="5"/>
  <c r="CU47" i="5"/>
  <c r="CT47" i="5"/>
  <c r="CS47" i="5"/>
  <c r="CR47" i="5"/>
  <c r="CQ47" i="5"/>
  <c r="CP47" i="5"/>
  <c r="CO47" i="5"/>
  <c r="CN47" i="5"/>
  <c r="CM47" i="5"/>
  <c r="CL47" i="5"/>
  <c r="CK47" i="5"/>
  <c r="CJ47" i="5"/>
  <c r="CI47" i="5"/>
  <c r="CH47" i="5"/>
  <c r="CG47" i="5"/>
  <c r="CF47" i="5"/>
  <c r="CE47" i="5"/>
  <c r="CD47" i="5"/>
  <c r="CC47" i="5"/>
  <c r="CB47" i="5"/>
  <c r="CA47" i="5"/>
  <c r="BZ47" i="5"/>
  <c r="BY47" i="5"/>
  <c r="BX47" i="5"/>
  <c r="BW47" i="5"/>
  <c r="BV47" i="5"/>
  <c r="BU47" i="5"/>
  <c r="BT47" i="5"/>
  <c r="BS47" i="5"/>
  <c r="BR47" i="5"/>
  <c r="BQ47" i="5"/>
  <c r="BP47" i="5"/>
  <c r="BO47" i="5"/>
  <c r="BN47" i="5"/>
  <c r="BM47" i="5"/>
  <c r="BL47" i="5"/>
  <c r="BK47" i="5"/>
  <c r="BJ47" i="5"/>
  <c r="BI47" i="5"/>
  <c r="BH47" i="5"/>
  <c r="BG47" i="5"/>
  <c r="BF47" i="5"/>
  <c r="BE47" i="5"/>
  <c r="BD47" i="5"/>
  <c r="BC47" i="5"/>
  <c r="BB47" i="5"/>
  <c r="BA47" i="5"/>
  <c r="AZ47" i="5"/>
  <c r="AY47" i="5"/>
  <c r="AX47" i="5"/>
  <c r="AW47" i="5"/>
  <c r="AV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CV46" i="5"/>
  <c r="CU46" i="5"/>
  <c r="CT46" i="5"/>
  <c r="CS46" i="5"/>
  <c r="CR46" i="5"/>
  <c r="CQ46" i="5"/>
  <c r="CP46" i="5"/>
  <c r="CO46" i="5"/>
  <c r="CN46" i="5"/>
  <c r="CM46" i="5"/>
  <c r="CL46" i="5"/>
  <c r="CK46" i="5"/>
  <c r="CJ46" i="5"/>
  <c r="CI46" i="5"/>
  <c r="CH46" i="5"/>
  <c r="CG46" i="5"/>
  <c r="CF46" i="5"/>
  <c r="CE46" i="5"/>
  <c r="CD46" i="5"/>
  <c r="CC46" i="5"/>
  <c r="CB46" i="5"/>
  <c r="CA46" i="5"/>
  <c r="BZ46" i="5"/>
  <c r="BY46" i="5"/>
  <c r="BX46" i="5"/>
  <c r="BW46" i="5"/>
  <c r="BV46" i="5"/>
  <c r="BU46" i="5"/>
  <c r="BT46" i="5"/>
  <c r="BS46" i="5"/>
  <c r="BR46" i="5"/>
  <c r="BQ46" i="5"/>
  <c r="BP46" i="5"/>
  <c r="BO46" i="5"/>
  <c r="BN46" i="5"/>
  <c r="BM46" i="5"/>
  <c r="BL46" i="5"/>
  <c r="BK46" i="5"/>
  <c r="BJ46" i="5"/>
  <c r="BI46" i="5"/>
  <c r="BH46" i="5"/>
  <c r="BG46" i="5"/>
  <c r="BF46" i="5"/>
  <c r="BE46" i="5"/>
  <c r="BD46" i="5"/>
  <c r="BC46" i="5"/>
  <c r="BB46" i="5"/>
  <c r="BA46" i="5"/>
  <c r="AZ46" i="5"/>
  <c r="AY46" i="5"/>
  <c r="AX46" i="5"/>
  <c r="AW46" i="5"/>
  <c r="AV46" i="5"/>
  <c r="AU46" i="5"/>
  <c r="AT46" i="5"/>
  <c r="AS46" i="5"/>
  <c r="AR46" i="5"/>
  <c r="AQ46" i="5"/>
  <c r="AP46" i="5"/>
  <c r="AO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CV45" i="5"/>
  <c r="CU45" i="5"/>
  <c r="CT45" i="5"/>
  <c r="CS45" i="5"/>
  <c r="CR45" i="5"/>
  <c r="CQ45" i="5"/>
  <c r="CP45" i="5"/>
  <c r="CO45" i="5"/>
  <c r="CN45" i="5"/>
  <c r="CM45" i="5"/>
  <c r="CL45" i="5"/>
  <c r="CK45" i="5"/>
  <c r="CJ45" i="5"/>
  <c r="CI45" i="5"/>
  <c r="CH45" i="5"/>
  <c r="CG45" i="5"/>
  <c r="CF45" i="5"/>
  <c r="CE45" i="5"/>
  <c r="CD45" i="5"/>
  <c r="CC45" i="5"/>
  <c r="CB45" i="5"/>
  <c r="CA45" i="5"/>
  <c r="BZ45" i="5"/>
  <c r="BY45" i="5"/>
  <c r="BX45" i="5"/>
  <c r="BW45" i="5"/>
  <c r="BV45" i="5"/>
  <c r="BU45" i="5"/>
  <c r="BT45" i="5"/>
  <c r="BS45" i="5"/>
  <c r="BR45" i="5"/>
  <c r="BQ45" i="5"/>
  <c r="BP45" i="5"/>
  <c r="BO45" i="5"/>
  <c r="BN45" i="5"/>
  <c r="BM45" i="5"/>
  <c r="BL45" i="5"/>
  <c r="BK45" i="5"/>
  <c r="BJ45" i="5"/>
  <c r="BI45" i="5"/>
  <c r="BH45" i="5"/>
  <c r="BG45" i="5"/>
  <c r="BF45" i="5"/>
  <c r="BE45" i="5"/>
  <c r="BD45" i="5"/>
  <c r="BC45" i="5"/>
  <c r="BB45" i="5"/>
  <c r="BA45" i="5"/>
  <c r="AZ45" i="5"/>
  <c r="AY45" i="5"/>
  <c r="AX45" i="5"/>
  <c r="AW45" i="5"/>
  <c r="AV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CV44" i="5"/>
  <c r="CU44" i="5"/>
  <c r="CT44" i="5"/>
  <c r="CS44" i="5"/>
  <c r="CR44" i="5"/>
  <c r="CQ44" i="5"/>
  <c r="CP44" i="5"/>
  <c r="CO44" i="5"/>
  <c r="CN44" i="5"/>
  <c r="CM44" i="5"/>
  <c r="CL44" i="5"/>
  <c r="CK44" i="5"/>
  <c r="CJ44" i="5"/>
  <c r="CI44" i="5"/>
  <c r="CH44" i="5"/>
  <c r="CG44" i="5"/>
  <c r="CF44" i="5"/>
  <c r="CE44" i="5"/>
  <c r="CD44" i="5"/>
  <c r="CC44" i="5"/>
  <c r="CB44" i="5"/>
  <c r="CA44" i="5"/>
  <c r="BZ44" i="5"/>
  <c r="BY44" i="5"/>
  <c r="BX44" i="5"/>
  <c r="BW44" i="5"/>
  <c r="BV44" i="5"/>
  <c r="BU44" i="5"/>
  <c r="BT44" i="5"/>
  <c r="BS44" i="5"/>
  <c r="BR44" i="5"/>
  <c r="BQ44" i="5"/>
  <c r="BP44" i="5"/>
  <c r="BO44" i="5"/>
  <c r="BN44" i="5"/>
  <c r="BM44" i="5"/>
  <c r="BL44" i="5"/>
  <c r="BK44" i="5"/>
  <c r="BJ44" i="5"/>
  <c r="BI44" i="5"/>
  <c r="BH44" i="5"/>
  <c r="BG44" i="5"/>
  <c r="BF44" i="5"/>
  <c r="BE44" i="5"/>
  <c r="BD44" i="5"/>
  <c r="BC44" i="5"/>
  <c r="BB44" i="5"/>
  <c r="BA44" i="5"/>
  <c r="AZ44" i="5"/>
  <c r="AY44" i="5"/>
  <c r="AX44" i="5"/>
  <c r="AW44" i="5"/>
  <c r="AV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CV43" i="5"/>
  <c r="CU43" i="5"/>
  <c r="CT43" i="5"/>
  <c r="CS43" i="5"/>
  <c r="CR43" i="5"/>
  <c r="CQ43" i="5"/>
  <c r="CP43" i="5"/>
  <c r="CO43" i="5"/>
  <c r="CN43" i="5"/>
  <c r="CM43" i="5"/>
  <c r="CL43" i="5"/>
  <c r="CK43" i="5"/>
  <c r="CJ43" i="5"/>
  <c r="CI43" i="5"/>
  <c r="CH43" i="5"/>
  <c r="CG43" i="5"/>
  <c r="CF43" i="5"/>
  <c r="CE43" i="5"/>
  <c r="CD43" i="5"/>
  <c r="CC43" i="5"/>
  <c r="CB43" i="5"/>
  <c r="CA43" i="5"/>
  <c r="BZ43" i="5"/>
  <c r="BY43" i="5"/>
  <c r="BX43" i="5"/>
  <c r="BW43" i="5"/>
  <c r="BV43" i="5"/>
  <c r="BU43" i="5"/>
  <c r="BT43" i="5"/>
  <c r="BS43" i="5"/>
  <c r="BR43" i="5"/>
  <c r="BQ43" i="5"/>
  <c r="BP43" i="5"/>
  <c r="BO43" i="5"/>
  <c r="BN43" i="5"/>
  <c r="BM43" i="5"/>
  <c r="BL43" i="5"/>
  <c r="BK43" i="5"/>
  <c r="BJ43" i="5"/>
  <c r="BI43" i="5"/>
  <c r="BH43" i="5"/>
  <c r="BG43" i="5"/>
  <c r="BF43" i="5"/>
  <c r="BE43" i="5"/>
  <c r="BD43" i="5"/>
  <c r="BC43" i="5"/>
  <c r="BB43" i="5"/>
  <c r="BA43" i="5"/>
  <c r="AZ43" i="5"/>
  <c r="AY43" i="5"/>
  <c r="AX43" i="5"/>
  <c r="AW43" i="5"/>
  <c r="AV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CV42" i="5"/>
  <c r="CU42" i="5"/>
  <c r="CT42" i="5"/>
  <c r="CS42" i="5"/>
  <c r="CR42" i="5"/>
  <c r="CQ42" i="5"/>
  <c r="CP42" i="5"/>
  <c r="CO42" i="5"/>
  <c r="CN42" i="5"/>
  <c r="CM42" i="5"/>
  <c r="CL42" i="5"/>
  <c r="CK42" i="5"/>
  <c r="CJ42" i="5"/>
  <c r="CI42" i="5"/>
  <c r="CH42" i="5"/>
  <c r="CG42" i="5"/>
  <c r="CF42" i="5"/>
  <c r="CE42" i="5"/>
  <c r="CD42" i="5"/>
  <c r="CC42" i="5"/>
  <c r="CB42" i="5"/>
  <c r="CA42" i="5"/>
  <c r="BZ42" i="5"/>
  <c r="BY42" i="5"/>
  <c r="BX42" i="5"/>
  <c r="BW42" i="5"/>
  <c r="BV42" i="5"/>
  <c r="BU42" i="5"/>
  <c r="BT42" i="5"/>
  <c r="BS42" i="5"/>
  <c r="BR42" i="5"/>
  <c r="BQ42" i="5"/>
  <c r="BP42" i="5"/>
  <c r="BO42" i="5"/>
  <c r="BN42" i="5"/>
  <c r="BM42" i="5"/>
  <c r="BL42" i="5"/>
  <c r="BK42" i="5"/>
  <c r="BJ42" i="5"/>
  <c r="BI42" i="5"/>
  <c r="BH42" i="5"/>
  <c r="BG42" i="5"/>
  <c r="BF42" i="5"/>
  <c r="BE42" i="5"/>
  <c r="BD42" i="5"/>
  <c r="BC42" i="5"/>
  <c r="BB42" i="5"/>
  <c r="BA42" i="5"/>
  <c r="AZ42" i="5"/>
  <c r="AY42" i="5"/>
  <c r="AX42" i="5"/>
  <c r="AW42" i="5"/>
  <c r="AV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CV41" i="5"/>
  <c r="CU41" i="5"/>
  <c r="CT41" i="5"/>
  <c r="CS41" i="5"/>
  <c r="CR41" i="5"/>
  <c r="CQ41" i="5"/>
  <c r="CP41" i="5"/>
  <c r="CO41" i="5"/>
  <c r="CN41" i="5"/>
  <c r="CM41" i="5"/>
  <c r="CL41" i="5"/>
  <c r="CK41" i="5"/>
  <c r="CJ41" i="5"/>
  <c r="CI41" i="5"/>
  <c r="CH41" i="5"/>
  <c r="CG41" i="5"/>
  <c r="CF41" i="5"/>
  <c r="CE41" i="5"/>
  <c r="CD41" i="5"/>
  <c r="CC41" i="5"/>
  <c r="CB41" i="5"/>
  <c r="CA41" i="5"/>
  <c r="BZ41" i="5"/>
  <c r="BY41" i="5"/>
  <c r="BX41" i="5"/>
  <c r="BW41" i="5"/>
  <c r="BV41" i="5"/>
  <c r="BU41" i="5"/>
  <c r="BT41" i="5"/>
  <c r="BS41" i="5"/>
  <c r="BR41" i="5"/>
  <c r="BQ41" i="5"/>
  <c r="BP41" i="5"/>
  <c r="BO41" i="5"/>
  <c r="BN41" i="5"/>
  <c r="BM41" i="5"/>
  <c r="BL41" i="5"/>
  <c r="BK41" i="5"/>
  <c r="BJ41" i="5"/>
  <c r="BI41" i="5"/>
  <c r="BH41" i="5"/>
  <c r="BG41" i="5"/>
  <c r="BF41" i="5"/>
  <c r="BE41" i="5"/>
  <c r="BD41" i="5"/>
  <c r="BC41" i="5"/>
  <c r="BB41" i="5"/>
  <c r="BA41" i="5"/>
  <c r="AZ41" i="5"/>
  <c r="AY41" i="5"/>
  <c r="AX41" i="5"/>
  <c r="AW41" i="5"/>
  <c r="AV41" i="5"/>
  <c r="AU41" i="5"/>
  <c r="AT41" i="5"/>
  <c r="AS41" i="5"/>
  <c r="AR41" i="5"/>
  <c r="AQ41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CV40" i="5"/>
  <c r="CU40" i="5"/>
  <c r="CT40" i="5"/>
  <c r="CS40" i="5"/>
  <c r="CR40" i="5"/>
  <c r="CQ40" i="5"/>
  <c r="CP40" i="5"/>
  <c r="CO40" i="5"/>
  <c r="CN40" i="5"/>
  <c r="CM40" i="5"/>
  <c r="CL40" i="5"/>
  <c r="CK40" i="5"/>
  <c r="CJ40" i="5"/>
  <c r="CI40" i="5"/>
  <c r="CH40" i="5"/>
  <c r="CG40" i="5"/>
  <c r="CF40" i="5"/>
  <c r="CE40" i="5"/>
  <c r="CD40" i="5"/>
  <c r="CC40" i="5"/>
  <c r="CB40" i="5"/>
  <c r="CA40" i="5"/>
  <c r="BZ40" i="5"/>
  <c r="BY40" i="5"/>
  <c r="BX40" i="5"/>
  <c r="BW40" i="5"/>
  <c r="BV40" i="5"/>
  <c r="BU40" i="5"/>
  <c r="BT40" i="5"/>
  <c r="BS40" i="5"/>
  <c r="BR40" i="5"/>
  <c r="BQ40" i="5"/>
  <c r="BP40" i="5"/>
  <c r="BO40" i="5"/>
  <c r="BN40" i="5"/>
  <c r="BM40" i="5"/>
  <c r="BL40" i="5"/>
  <c r="BK40" i="5"/>
  <c r="BJ40" i="5"/>
  <c r="BI40" i="5"/>
  <c r="BH40" i="5"/>
  <c r="BG40" i="5"/>
  <c r="BF40" i="5"/>
  <c r="BE40" i="5"/>
  <c r="BD40" i="5"/>
  <c r="BC40" i="5"/>
  <c r="BB40" i="5"/>
  <c r="BA40" i="5"/>
  <c r="AZ40" i="5"/>
  <c r="AY40" i="5"/>
  <c r="AX40" i="5"/>
  <c r="AW40" i="5"/>
  <c r="AV40" i="5"/>
  <c r="AU40" i="5"/>
  <c r="AT40" i="5"/>
  <c r="AS40" i="5"/>
  <c r="AR40" i="5"/>
  <c r="AQ40" i="5"/>
  <c r="AP40" i="5"/>
  <c r="AO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CV39" i="5"/>
  <c r="CU39" i="5"/>
  <c r="CT39" i="5"/>
  <c r="CS39" i="5"/>
  <c r="CR39" i="5"/>
  <c r="CQ39" i="5"/>
  <c r="CP39" i="5"/>
  <c r="CO39" i="5"/>
  <c r="CN39" i="5"/>
  <c r="CM39" i="5"/>
  <c r="CL39" i="5"/>
  <c r="CK39" i="5"/>
  <c r="CJ39" i="5"/>
  <c r="CI39" i="5"/>
  <c r="CH39" i="5"/>
  <c r="CG39" i="5"/>
  <c r="CF39" i="5"/>
  <c r="CE39" i="5"/>
  <c r="CD39" i="5"/>
  <c r="CC39" i="5"/>
  <c r="CB39" i="5"/>
  <c r="CA39" i="5"/>
  <c r="BZ39" i="5"/>
  <c r="BY39" i="5"/>
  <c r="BX39" i="5"/>
  <c r="BW39" i="5"/>
  <c r="BV39" i="5"/>
  <c r="BU39" i="5"/>
  <c r="BT39" i="5"/>
  <c r="BS39" i="5"/>
  <c r="BR39" i="5"/>
  <c r="BQ39" i="5"/>
  <c r="BP39" i="5"/>
  <c r="BO39" i="5"/>
  <c r="BN39" i="5"/>
  <c r="BM39" i="5"/>
  <c r="BL39" i="5"/>
  <c r="BK39" i="5"/>
  <c r="BJ39" i="5"/>
  <c r="BI39" i="5"/>
  <c r="BH39" i="5"/>
  <c r="BG39" i="5"/>
  <c r="BF39" i="5"/>
  <c r="BE39" i="5"/>
  <c r="BD39" i="5"/>
  <c r="BC39" i="5"/>
  <c r="BB39" i="5"/>
  <c r="BA39" i="5"/>
  <c r="AZ39" i="5"/>
  <c r="AY39" i="5"/>
  <c r="AX39" i="5"/>
  <c r="AW39" i="5"/>
  <c r="AV39" i="5"/>
  <c r="AU39" i="5"/>
  <c r="AT39" i="5"/>
  <c r="AS39" i="5"/>
  <c r="AR39" i="5"/>
  <c r="AQ39" i="5"/>
  <c r="AP39" i="5"/>
  <c r="AO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CV38" i="5"/>
  <c r="CU38" i="5"/>
  <c r="CT38" i="5"/>
  <c r="CS38" i="5"/>
  <c r="CR38" i="5"/>
  <c r="CQ38" i="5"/>
  <c r="CP38" i="5"/>
  <c r="CO38" i="5"/>
  <c r="CN38" i="5"/>
  <c r="CM38" i="5"/>
  <c r="CL38" i="5"/>
  <c r="CK38" i="5"/>
  <c r="CJ38" i="5"/>
  <c r="CI38" i="5"/>
  <c r="CH38" i="5"/>
  <c r="CG38" i="5"/>
  <c r="CF38" i="5"/>
  <c r="CE38" i="5"/>
  <c r="CD38" i="5"/>
  <c r="CC38" i="5"/>
  <c r="CB38" i="5"/>
  <c r="CA38" i="5"/>
  <c r="BZ38" i="5"/>
  <c r="BY38" i="5"/>
  <c r="BX38" i="5"/>
  <c r="BW38" i="5"/>
  <c r="BV38" i="5"/>
  <c r="BU38" i="5"/>
  <c r="BT38" i="5"/>
  <c r="BS38" i="5"/>
  <c r="BR38" i="5"/>
  <c r="BQ38" i="5"/>
  <c r="BP38" i="5"/>
  <c r="BO38" i="5"/>
  <c r="BN38" i="5"/>
  <c r="BM38" i="5"/>
  <c r="BL38" i="5"/>
  <c r="BK38" i="5"/>
  <c r="BJ38" i="5"/>
  <c r="BI38" i="5"/>
  <c r="BH38" i="5"/>
  <c r="BG38" i="5"/>
  <c r="BF38" i="5"/>
  <c r="BE38" i="5"/>
  <c r="BD38" i="5"/>
  <c r="BC38" i="5"/>
  <c r="BB38" i="5"/>
  <c r="BA38" i="5"/>
  <c r="AZ38" i="5"/>
  <c r="AY38" i="5"/>
  <c r="AX38" i="5"/>
  <c r="AW38" i="5"/>
  <c r="AV38" i="5"/>
  <c r="AU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CV37" i="5"/>
  <c r="CU37" i="5"/>
  <c r="CT37" i="5"/>
  <c r="CS37" i="5"/>
  <c r="CR37" i="5"/>
  <c r="CQ37" i="5"/>
  <c r="CP37" i="5"/>
  <c r="CO37" i="5"/>
  <c r="CN37" i="5"/>
  <c r="CM37" i="5"/>
  <c r="CL37" i="5"/>
  <c r="CK37" i="5"/>
  <c r="CJ37" i="5"/>
  <c r="CI37" i="5"/>
  <c r="CH37" i="5"/>
  <c r="CG37" i="5"/>
  <c r="CF37" i="5"/>
  <c r="CE37" i="5"/>
  <c r="CD37" i="5"/>
  <c r="CC37" i="5"/>
  <c r="CB37" i="5"/>
  <c r="CA37" i="5"/>
  <c r="BZ37" i="5"/>
  <c r="BY37" i="5"/>
  <c r="BX37" i="5"/>
  <c r="BW37" i="5"/>
  <c r="BV37" i="5"/>
  <c r="BU37" i="5"/>
  <c r="BT37" i="5"/>
  <c r="BS37" i="5"/>
  <c r="BR37" i="5"/>
  <c r="BQ37" i="5"/>
  <c r="BP37" i="5"/>
  <c r="BO37" i="5"/>
  <c r="BN37" i="5"/>
  <c r="BM37" i="5"/>
  <c r="BL37" i="5"/>
  <c r="BK37" i="5"/>
  <c r="BJ37" i="5"/>
  <c r="BI37" i="5"/>
  <c r="BH37" i="5"/>
  <c r="BG37" i="5"/>
  <c r="BF37" i="5"/>
  <c r="BE37" i="5"/>
  <c r="BD37" i="5"/>
  <c r="BC37" i="5"/>
  <c r="BB37" i="5"/>
  <c r="BA37" i="5"/>
  <c r="AZ37" i="5"/>
  <c r="AY37" i="5"/>
  <c r="AX37" i="5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CV36" i="5"/>
  <c r="CU36" i="5"/>
  <c r="CT36" i="5"/>
  <c r="CS36" i="5"/>
  <c r="CR36" i="5"/>
  <c r="CQ36" i="5"/>
  <c r="CP36" i="5"/>
  <c r="CO36" i="5"/>
  <c r="CN36" i="5"/>
  <c r="CM36" i="5"/>
  <c r="CL36" i="5"/>
  <c r="CK36" i="5"/>
  <c r="CJ36" i="5"/>
  <c r="CI36" i="5"/>
  <c r="CH36" i="5"/>
  <c r="CG36" i="5"/>
  <c r="CF36" i="5"/>
  <c r="CE36" i="5"/>
  <c r="CD36" i="5"/>
  <c r="CC36" i="5"/>
  <c r="CB36" i="5"/>
  <c r="CA36" i="5"/>
  <c r="BZ36" i="5"/>
  <c r="BY36" i="5"/>
  <c r="BX36" i="5"/>
  <c r="BW36" i="5"/>
  <c r="BV36" i="5"/>
  <c r="BU36" i="5"/>
  <c r="BT36" i="5"/>
  <c r="BS36" i="5"/>
  <c r="BR36" i="5"/>
  <c r="BQ36" i="5"/>
  <c r="BP36" i="5"/>
  <c r="BO36" i="5"/>
  <c r="BN36" i="5"/>
  <c r="BM36" i="5"/>
  <c r="BL36" i="5"/>
  <c r="BK36" i="5"/>
  <c r="BJ36" i="5"/>
  <c r="BI36" i="5"/>
  <c r="BH36" i="5"/>
  <c r="BG36" i="5"/>
  <c r="BF36" i="5"/>
  <c r="BE36" i="5"/>
  <c r="BD36" i="5"/>
  <c r="BC36" i="5"/>
  <c r="BB36" i="5"/>
  <c r="BA36" i="5"/>
  <c r="AZ36" i="5"/>
  <c r="AY36" i="5"/>
  <c r="AX36" i="5"/>
  <c r="AW36" i="5"/>
  <c r="AV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CV35" i="5"/>
  <c r="CU35" i="5"/>
  <c r="CT35" i="5"/>
  <c r="CS35" i="5"/>
  <c r="CR35" i="5"/>
  <c r="CQ35" i="5"/>
  <c r="CP35" i="5"/>
  <c r="CO35" i="5"/>
  <c r="CN35" i="5"/>
  <c r="CM35" i="5"/>
  <c r="CL35" i="5"/>
  <c r="CK35" i="5"/>
  <c r="CJ35" i="5"/>
  <c r="CI35" i="5"/>
  <c r="CH35" i="5"/>
  <c r="CG35" i="5"/>
  <c r="CF35" i="5"/>
  <c r="CE35" i="5"/>
  <c r="CD35" i="5"/>
  <c r="CC35" i="5"/>
  <c r="CB35" i="5"/>
  <c r="CA35" i="5"/>
  <c r="BZ35" i="5"/>
  <c r="BY35" i="5"/>
  <c r="BX35" i="5"/>
  <c r="BW35" i="5"/>
  <c r="BV35" i="5"/>
  <c r="BU35" i="5"/>
  <c r="BT35" i="5"/>
  <c r="BS35" i="5"/>
  <c r="BR35" i="5"/>
  <c r="BQ35" i="5"/>
  <c r="BP35" i="5"/>
  <c r="BO35" i="5"/>
  <c r="BN35" i="5"/>
  <c r="BM35" i="5"/>
  <c r="BL35" i="5"/>
  <c r="BK35" i="5"/>
  <c r="BJ35" i="5"/>
  <c r="BI35" i="5"/>
  <c r="BH35" i="5"/>
  <c r="BG35" i="5"/>
  <c r="BF35" i="5"/>
  <c r="BE35" i="5"/>
  <c r="BD35" i="5"/>
  <c r="BC35" i="5"/>
  <c r="BB35" i="5"/>
  <c r="BA35" i="5"/>
  <c r="AZ35" i="5"/>
  <c r="AY35" i="5"/>
  <c r="AX35" i="5"/>
  <c r="AW35" i="5"/>
  <c r="AV35" i="5"/>
  <c r="AU35" i="5"/>
  <c r="AT35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CV34" i="5"/>
  <c r="CU34" i="5"/>
  <c r="CT34" i="5"/>
  <c r="CS34" i="5"/>
  <c r="CR34" i="5"/>
  <c r="CQ34" i="5"/>
  <c r="CP34" i="5"/>
  <c r="CO34" i="5"/>
  <c r="CN34" i="5"/>
  <c r="CM34" i="5"/>
  <c r="CL34" i="5"/>
  <c r="CK34" i="5"/>
  <c r="CJ34" i="5"/>
  <c r="CI34" i="5"/>
  <c r="CH34" i="5"/>
  <c r="CG34" i="5"/>
  <c r="CF34" i="5"/>
  <c r="CE34" i="5"/>
  <c r="CD34" i="5"/>
  <c r="CC34" i="5"/>
  <c r="CB34" i="5"/>
  <c r="CA34" i="5"/>
  <c r="BZ34" i="5"/>
  <c r="BY34" i="5"/>
  <c r="BX34" i="5"/>
  <c r="BW34" i="5"/>
  <c r="BV34" i="5"/>
  <c r="BU34" i="5"/>
  <c r="BT34" i="5"/>
  <c r="BS34" i="5"/>
  <c r="BR34" i="5"/>
  <c r="BQ34" i="5"/>
  <c r="BP34" i="5"/>
  <c r="BO34" i="5"/>
  <c r="BN34" i="5"/>
  <c r="BM34" i="5"/>
  <c r="BL34" i="5"/>
  <c r="BK34" i="5"/>
  <c r="BJ34" i="5"/>
  <c r="BI34" i="5"/>
  <c r="BH34" i="5"/>
  <c r="BG34" i="5"/>
  <c r="BF34" i="5"/>
  <c r="BE34" i="5"/>
  <c r="BD34" i="5"/>
  <c r="BC34" i="5"/>
  <c r="BB34" i="5"/>
  <c r="BA34" i="5"/>
  <c r="AZ34" i="5"/>
  <c r="AY34" i="5"/>
  <c r="AX34" i="5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CV33" i="5"/>
  <c r="CU33" i="5"/>
  <c r="CT33" i="5"/>
  <c r="CS33" i="5"/>
  <c r="CR33" i="5"/>
  <c r="CQ33" i="5"/>
  <c r="CP33" i="5"/>
  <c r="CO33" i="5"/>
  <c r="CN33" i="5"/>
  <c r="CM33" i="5"/>
  <c r="CL33" i="5"/>
  <c r="CK33" i="5"/>
  <c r="CJ33" i="5"/>
  <c r="CI33" i="5"/>
  <c r="CH33" i="5"/>
  <c r="CG33" i="5"/>
  <c r="CF33" i="5"/>
  <c r="CE33" i="5"/>
  <c r="CD33" i="5"/>
  <c r="CC33" i="5"/>
  <c r="CB33" i="5"/>
  <c r="CA33" i="5"/>
  <c r="BZ33" i="5"/>
  <c r="BY33" i="5"/>
  <c r="BX33" i="5"/>
  <c r="BW33" i="5"/>
  <c r="BV33" i="5"/>
  <c r="BU33" i="5"/>
  <c r="BT33" i="5"/>
  <c r="BS33" i="5"/>
  <c r="BR33" i="5"/>
  <c r="BQ33" i="5"/>
  <c r="BP33" i="5"/>
  <c r="BO33" i="5"/>
  <c r="BN33" i="5"/>
  <c r="BM33" i="5"/>
  <c r="BL33" i="5"/>
  <c r="BK33" i="5"/>
  <c r="BJ33" i="5"/>
  <c r="BI33" i="5"/>
  <c r="BH33" i="5"/>
  <c r="BG33" i="5"/>
  <c r="BF33" i="5"/>
  <c r="BE33" i="5"/>
  <c r="BD33" i="5"/>
  <c r="BC33" i="5"/>
  <c r="BB33" i="5"/>
  <c r="BA33" i="5"/>
  <c r="AZ33" i="5"/>
  <c r="AY33" i="5"/>
  <c r="AX33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CV32" i="5"/>
  <c r="CU32" i="5"/>
  <c r="CT32" i="5"/>
  <c r="CS32" i="5"/>
  <c r="CR32" i="5"/>
  <c r="CQ32" i="5"/>
  <c r="CP32" i="5"/>
  <c r="CO32" i="5"/>
  <c r="CN32" i="5"/>
  <c r="CM32" i="5"/>
  <c r="CL32" i="5"/>
  <c r="CK32" i="5"/>
  <c r="CJ32" i="5"/>
  <c r="CI32" i="5"/>
  <c r="CH32" i="5"/>
  <c r="CG32" i="5"/>
  <c r="CF32" i="5"/>
  <c r="CE32" i="5"/>
  <c r="CD32" i="5"/>
  <c r="CC32" i="5"/>
  <c r="CB32" i="5"/>
  <c r="CA32" i="5"/>
  <c r="BZ32" i="5"/>
  <c r="BY32" i="5"/>
  <c r="BX32" i="5"/>
  <c r="BW32" i="5"/>
  <c r="BV32" i="5"/>
  <c r="BU32" i="5"/>
  <c r="BT32" i="5"/>
  <c r="BS32" i="5"/>
  <c r="BR32" i="5"/>
  <c r="BQ32" i="5"/>
  <c r="BP32" i="5"/>
  <c r="BO32" i="5"/>
  <c r="BN32" i="5"/>
  <c r="BM32" i="5"/>
  <c r="BL32" i="5"/>
  <c r="BK32" i="5"/>
  <c r="BJ32" i="5"/>
  <c r="BI32" i="5"/>
  <c r="BH32" i="5"/>
  <c r="BG32" i="5"/>
  <c r="BF32" i="5"/>
  <c r="BE32" i="5"/>
  <c r="BD32" i="5"/>
  <c r="BC32" i="5"/>
  <c r="BB32" i="5"/>
  <c r="BA32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CV31" i="5"/>
  <c r="CU31" i="5"/>
  <c r="CT31" i="5"/>
  <c r="CS31" i="5"/>
  <c r="CR31" i="5"/>
  <c r="CQ31" i="5"/>
  <c r="CP31" i="5"/>
  <c r="CO31" i="5"/>
  <c r="CN31" i="5"/>
  <c r="CM31" i="5"/>
  <c r="CL31" i="5"/>
  <c r="CK31" i="5"/>
  <c r="CJ31" i="5"/>
  <c r="CI31" i="5"/>
  <c r="CH31" i="5"/>
  <c r="CG31" i="5"/>
  <c r="CF31" i="5"/>
  <c r="CE31" i="5"/>
  <c r="CD31" i="5"/>
  <c r="CC31" i="5"/>
  <c r="CB31" i="5"/>
  <c r="CA31" i="5"/>
  <c r="BZ31" i="5"/>
  <c r="BY31" i="5"/>
  <c r="BX31" i="5"/>
  <c r="BW31" i="5"/>
  <c r="BV31" i="5"/>
  <c r="BU31" i="5"/>
  <c r="BT31" i="5"/>
  <c r="BS31" i="5"/>
  <c r="BR31" i="5"/>
  <c r="BQ31" i="5"/>
  <c r="BP31" i="5"/>
  <c r="BO31" i="5"/>
  <c r="BN31" i="5"/>
  <c r="BM31" i="5"/>
  <c r="BL31" i="5"/>
  <c r="BK31" i="5"/>
  <c r="BJ31" i="5"/>
  <c r="BI31" i="5"/>
  <c r="BH31" i="5"/>
  <c r="BG31" i="5"/>
  <c r="BF31" i="5"/>
  <c r="BE31" i="5"/>
  <c r="BD31" i="5"/>
  <c r="BC31" i="5"/>
  <c r="BB31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CV30" i="5"/>
  <c r="CU30" i="5"/>
  <c r="CT30" i="5"/>
  <c r="CS30" i="5"/>
  <c r="CR30" i="5"/>
  <c r="CQ30" i="5"/>
  <c r="CP30" i="5"/>
  <c r="CO30" i="5"/>
  <c r="CN30" i="5"/>
  <c r="CM30" i="5"/>
  <c r="CL30" i="5"/>
  <c r="CK30" i="5"/>
  <c r="CJ30" i="5"/>
  <c r="CI30" i="5"/>
  <c r="CH30" i="5"/>
  <c r="CG30" i="5"/>
  <c r="CF30" i="5"/>
  <c r="CE30" i="5"/>
  <c r="CD30" i="5"/>
  <c r="CC30" i="5"/>
  <c r="CB30" i="5"/>
  <c r="CA30" i="5"/>
  <c r="BZ30" i="5"/>
  <c r="BY30" i="5"/>
  <c r="BX30" i="5"/>
  <c r="BW30" i="5"/>
  <c r="BV30" i="5"/>
  <c r="BU30" i="5"/>
  <c r="BT30" i="5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D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CV29" i="5"/>
  <c r="CU29" i="5"/>
  <c r="CT29" i="5"/>
  <c r="CS29" i="5"/>
  <c r="CR29" i="5"/>
  <c r="CQ29" i="5"/>
  <c r="CP29" i="5"/>
  <c r="CO29" i="5"/>
  <c r="CN29" i="5"/>
  <c r="CM29" i="5"/>
  <c r="CL29" i="5"/>
  <c r="CK29" i="5"/>
  <c r="CJ29" i="5"/>
  <c r="CI29" i="5"/>
  <c r="CH29" i="5"/>
  <c r="CG29" i="5"/>
  <c r="CF29" i="5"/>
  <c r="CE29" i="5"/>
  <c r="CD29" i="5"/>
  <c r="CC29" i="5"/>
  <c r="CB29" i="5"/>
  <c r="CA29" i="5"/>
  <c r="BZ29" i="5"/>
  <c r="BY29" i="5"/>
  <c r="BX29" i="5"/>
  <c r="BW29" i="5"/>
  <c r="BV29" i="5"/>
  <c r="BU29" i="5"/>
  <c r="BT29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D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CV28" i="5"/>
  <c r="CU28" i="5"/>
  <c r="CT28" i="5"/>
  <c r="CS28" i="5"/>
  <c r="CR28" i="5"/>
  <c r="CQ28" i="5"/>
  <c r="CP28" i="5"/>
  <c r="CO28" i="5"/>
  <c r="CN28" i="5"/>
  <c r="CM28" i="5"/>
  <c r="CL28" i="5"/>
  <c r="CK28" i="5"/>
  <c r="CJ28" i="5"/>
  <c r="CI28" i="5"/>
  <c r="CH28" i="5"/>
  <c r="CG28" i="5"/>
  <c r="CF28" i="5"/>
  <c r="CE28" i="5"/>
  <c r="CD28" i="5"/>
  <c r="CC28" i="5"/>
  <c r="CB28" i="5"/>
  <c r="CA28" i="5"/>
  <c r="BZ28" i="5"/>
  <c r="BY28" i="5"/>
  <c r="BX28" i="5"/>
  <c r="BW28" i="5"/>
  <c r="BV28" i="5"/>
  <c r="BU28" i="5"/>
  <c r="BT28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D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CV27" i="5"/>
  <c r="CU27" i="5"/>
  <c r="CT27" i="5"/>
  <c r="CS27" i="5"/>
  <c r="CR27" i="5"/>
  <c r="CQ27" i="5"/>
  <c r="CP27" i="5"/>
  <c r="CO27" i="5"/>
  <c r="CN27" i="5"/>
  <c r="CM27" i="5"/>
  <c r="CL27" i="5"/>
  <c r="CK27" i="5"/>
  <c r="CJ27" i="5"/>
  <c r="CI27" i="5"/>
  <c r="CH27" i="5"/>
  <c r="CG27" i="5"/>
  <c r="CF27" i="5"/>
  <c r="CE27" i="5"/>
  <c r="CD27" i="5"/>
  <c r="CC27" i="5"/>
  <c r="CB27" i="5"/>
  <c r="CA27" i="5"/>
  <c r="BZ27" i="5"/>
  <c r="BY27" i="5"/>
  <c r="BX27" i="5"/>
  <c r="BW27" i="5"/>
  <c r="BV27" i="5"/>
  <c r="BU27" i="5"/>
  <c r="BT27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CV26" i="5"/>
  <c r="CU26" i="5"/>
  <c r="CT26" i="5"/>
  <c r="CS26" i="5"/>
  <c r="CR26" i="5"/>
  <c r="CQ26" i="5"/>
  <c r="CP26" i="5"/>
  <c r="CO26" i="5"/>
  <c r="CN26" i="5"/>
  <c r="CM26" i="5"/>
  <c r="CL26" i="5"/>
  <c r="CK26" i="5"/>
  <c r="CJ26" i="5"/>
  <c r="CI26" i="5"/>
  <c r="CH26" i="5"/>
  <c r="CG26" i="5"/>
  <c r="CF26" i="5"/>
  <c r="CE26" i="5"/>
  <c r="CD26" i="5"/>
  <c r="CC26" i="5"/>
  <c r="CB26" i="5"/>
  <c r="CA26" i="5"/>
  <c r="BZ26" i="5"/>
  <c r="BY26" i="5"/>
  <c r="BX26" i="5"/>
  <c r="BW26" i="5"/>
  <c r="BV26" i="5"/>
  <c r="BU26" i="5"/>
  <c r="BT26" i="5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CV25" i="5"/>
  <c r="CU25" i="5"/>
  <c r="CT25" i="5"/>
  <c r="CS25" i="5"/>
  <c r="CR25" i="5"/>
  <c r="CQ25" i="5"/>
  <c r="CP25" i="5"/>
  <c r="CO25" i="5"/>
  <c r="CN25" i="5"/>
  <c r="CM25" i="5"/>
  <c r="CL25" i="5"/>
  <c r="CK25" i="5"/>
  <c r="CJ25" i="5"/>
  <c r="CI25" i="5"/>
  <c r="CH25" i="5"/>
  <c r="CG25" i="5"/>
  <c r="CF25" i="5"/>
  <c r="CE25" i="5"/>
  <c r="CD25" i="5"/>
  <c r="CC25" i="5"/>
  <c r="CB25" i="5"/>
  <c r="CA25" i="5"/>
  <c r="BZ25" i="5"/>
  <c r="BY25" i="5"/>
  <c r="BX25" i="5"/>
  <c r="BW25" i="5"/>
  <c r="BV25" i="5"/>
  <c r="BU25" i="5"/>
  <c r="BT25" i="5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D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CV24" i="5"/>
  <c r="CU24" i="5"/>
  <c r="CT24" i="5"/>
  <c r="CS24" i="5"/>
  <c r="CR24" i="5"/>
  <c r="CQ24" i="5"/>
  <c r="CP24" i="5"/>
  <c r="CO24" i="5"/>
  <c r="CN24" i="5"/>
  <c r="CM24" i="5"/>
  <c r="CL24" i="5"/>
  <c r="CK24" i="5"/>
  <c r="CJ24" i="5"/>
  <c r="CI24" i="5"/>
  <c r="CH24" i="5"/>
  <c r="CG24" i="5"/>
  <c r="CF24" i="5"/>
  <c r="CE24" i="5"/>
  <c r="CD24" i="5"/>
  <c r="CC24" i="5"/>
  <c r="CB24" i="5"/>
  <c r="CA24" i="5"/>
  <c r="BZ24" i="5"/>
  <c r="BY24" i="5"/>
  <c r="BX24" i="5"/>
  <c r="BW24" i="5"/>
  <c r="BV24" i="5"/>
  <c r="BU24" i="5"/>
  <c r="BT24" i="5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CV23" i="5"/>
  <c r="CU23" i="5"/>
  <c r="CT23" i="5"/>
  <c r="CS23" i="5"/>
  <c r="CR23" i="5"/>
  <c r="CQ23" i="5"/>
  <c r="CP23" i="5"/>
  <c r="CO23" i="5"/>
  <c r="CN23" i="5"/>
  <c r="CM23" i="5"/>
  <c r="CL23" i="5"/>
  <c r="CK23" i="5"/>
  <c r="CJ23" i="5"/>
  <c r="CI23" i="5"/>
  <c r="CH23" i="5"/>
  <c r="CG23" i="5"/>
  <c r="CF23" i="5"/>
  <c r="CE23" i="5"/>
  <c r="CD23" i="5"/>
  <c r="CC23" i="5"/>
  <c r="CB23" i="5"/>
  <c r="CA23" i="5"/>
  <c r="BZ23" i="5"/>
  <c r="BY23" i="5"/>
  <c r="BX23" i="5"/>
  <c r="BW23" i="5"/>
  <c r="BV23" i="5"/>
  <c r="BU23" i="5"/>
  <c r="BT23" i="5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CV22" i="5"/>
  <c r="CU22" i="5"/>
  <c r="CT22" i="5"/>
  <c r="CS22" i="5"/>
  <c r="CR22" i="5"/>
  <c r="CQ22" i="5"/>
  <c r="CP22" i="5"/>
  <c r="CO22" i="5"/>
  <c r="CN22" i="5"/>
  <c r="CM22" i="5"/>
  <c r="CL22" i="5"/>
  <c r="CK22" i="5"/>
  <c r="CJ22" i="5"/>
  <c r="CI22" i="5"/>
  <c r="CH22" i="5"/>
  <c r="CG22" i="5"/>
  <c r="CF22" i="5"/>
  <c r="CE22" i="5"/>
  <c r="CD22" i="5"/>
  <c r="CC22" i="5"/>
  <c r="CB22" i="5"/>
  <c r="CA22" i="5"/>
  <c r="BZ22" i="5"/>
  <c r="BY22" i="5"/>
  <c r="BX22" i="5"/>
  <c r="BW22" i="5"/>
  <c r="BV22" i="5"/>
  <c r="BU22" i="5"/>
  <c r="BT22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CV21" i="5"/>
  <c r="CU21" i="5"/>
  <c r="CT21" i="5"/>
  <c r="CS21" i="5"/>
  <c r="CR21" i="5"/>
  <c r="CQ21" i="5"/>
  <c r="CP21" i="5"/>
  <c r="CO21" i="5"/>
  <c r="CN21" i="5"/>
  <c r="CM21" i="5"/>
  <c r="CL21" i="5"/>
  <c r="CK21" i="5"/>
  <c r="CJ21" i="5"/>
  <c r="CI21" i="5"/>
  <c r="CH21" i="5"/>
  <c r="CG21" i="5"/>
  <c r="CF21" i="5"/>
  <c r="CE21" i="5"/>
  <c r="CD21" i="5"/>
  <c r="CC21" i="5"/>
  <c r="CB21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CV20" i="5"/>
  <c r="CU20" i="5"/>
  <c r="CT20" i="5"/>
  <c r="CS20" i="5"/>
  <c r="CR20" i="5"/>
  <c r="CQ20" i="5"/>
  <c r="CP20" i="5"/>
  <c r="CO20" i="5"/>
  <c r="CN20" i="5"/>
  <c r="CM20" i="5"/>
  <c r="CL20" i="5"/>
  <c r="CK20" i="5"/>
  <c r="CJ20" i="5"/>
  <c r="CI20" i="5"/>
  <c r="CH20" i="5"/>
  <c r="CG20" i="5"/>
  <c r="CF20" i="5"/>
  <c r="CE20" i="5"/>
  <c r="CD20" i="5"/>
  <c r="CC20" i="5"/>
  <c r="CB20" i="5"/>
  <c r="CA20" i="5"/>
  <c r="BZ20" i="5"/>
  <c r="BY20" i="5"/>
  <c r="BX20" i="5"/>
  <c r="BW20" i="5"/>
  <c r="BV20" i="5"/>
  <c r="BU20" i="5"/>
  <c r="BT20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CV19" i="5"/>
  <c r="CU19" i="5"/>
  <c r="CT19" i="5"/>
  <c r="CS19" i="5"/>
  <c r="CR19" i="5"/>
  <c r="CQ19" i="5"/>
  <c r="CP19" i="5"/>
  <c r="CO19" i="5"/>
  <c r="CN19" i="5"/>
  <c r="CM19" i="5"/>
  <c r="CL19" i="5"/>
  <c r="CK19" i="5"/>
  <c r="CJ19" i="5"/>
  <c r="CI19" i="5"/>
  <c r="CH19" i="5"/>
  <c r="CG19" i="5"/>
  <c r="CF19" i="5"/>
  <c r="CE19" i="5"/>
  <c r="CD19" i="5"/>
  <c r="CC19" i="5"/>
  <c r="CB19" i="5"/>
  <c r="CA19" i="5"/>
  <c r="BZ19" i="5"/>
  <c r="BY19" i="5"/>
  <c r="BX19" i="5"/>
  <c r="BW19" i="5"/>
  <c r="BV19" i="5"/>
  <c r="BU19" i="5"/>
  <c r="BT19" i="5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CV18" i="5"/>
  <c r="CU18" i="5"/>
  <c r="CT18" i="5"/>
  <c r="CS18" i="5"/>
  <c r="CR18" i="5"/>
  <c r="CQ18" i="5"/>
  <c r="CP18" i="5"/>
  <c r="CO18" i="5"/>
  <c r="CN18" i="5"/>
  <c r="CM18" i="5"/>
  <c r="CL18" i="5"/>
  <c r="CK18" i="5"/>
  <c r="CJ18" i="5"/>
  <c r="CI18" i="5"/>
  <c r="CH18" i="5"/>
  <c r="CG18" i="5"/>
  <c r="CF18" i="5"/>
  <c r="CE18" i="5"/>
  <c r="CD18" i="5"/>
  <c r="CC18" i="5"/>
  <c r="CB18" i="5"/>
  <c r="CA18" i="5"/>
  <c r="BZ18" i="5"/>
  <c r="BY18" i="5"/>
  <c r="BX18" i="5"/>
  <c r="BW18" i="5"/>
  <c r="BV18" i="5"/>
  <c r="BU18" i="5"/>
  <c r="BT18" i="5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CV17" i="5"/>
  <c r="CU17" i="5"/>
  <c r="CT17" i="5"/>
  <c r="CS17" i="5"/>
  <c r="CR17" i="5"/>
  <c r="CQ17" i="5"/>
  <c r="CP17" i="5"/>
  <c r="CO17" i="5"/>
  <c r="CN17" i="5"/>
  <c r="CM17" i="5"/>
  <c r="CL17" i="5"/>
  <c r="CK17" i="5"/>
  <c r="CJ17" i="5"/>
  <c r="CI17" i="5"/>
  <c r="CH17" i="5"/>
  <c r="CG17" i="5"/>
  <c r="CF17" i="5"/>
  <c r="CE17" i="5"/>
  <c r="CD17" i="5"/>
  <c r="CC17" i="5"/>
  <c r="CB17" i="5"/>
  <c r="CA17" i="5"/>
  <c r="BZ17" i="5"/>
  <c r="BY17" i="5"/>
  <c r="BX17" i="5"/>
  <c r="BW17" i="5"/>
  <c r="BV17" i="5"/>
  <c r="BU17" i="5"/>
  <c r="BT17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CV16" i="5"/>
  <c r="CU16" i="5"/>
  <c r="CT16" i="5"/>
  <c r="CS16" i="5"/>
  <c r="CR16" i="5"/>
  <c r="CQ16" i="5"/>
  <c r="CP16" i="5"/>
  <c r="CO16" i="5"/>
  <c r="CN16" i="5"/>
  <c r="CM16" i="5"/>
  <c r="CL16" i="5"/>
  <c r="CK16" i="5"/>
  <c r="CJ16" i="5"/>
  <c r="CI16" i="5"/>
  <c r="CH16" i="5"/>
  <c r="CG16" i="5"/>
  <c r="CF16" i="5"/>
  <c r="CE16" i="5"/>
  <c r="CD16" i="5"/>
  <c r="CC16" i="5"/>
  <c r="CB16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CV15" i="5"/>
  <c r="CU15" i="5"/>
  <c r="CT15" i="5"/>
  <c r="CS15" i="5"/>
  <c r="CR15" i="5"/>
  <c r="CQ15" i="5"/>
  <c r="CP15" i="5"/>
  <c r="CO15" i="5"/>
  <c r="CN15" i="5"/>
  <c r="CM15" i="5"/>
  <c r="CL15" i="5"/>
  <c r="CK15" i="5"/>
  <c r="CJ15" i="5"/>
  <c r="CI15" i="5"/>
  <c r="CH15" i="5"/>
  <c r="CG15" i="5"/>
  <c r="CF15" i="5"/>
  <c r="CE15" i="5"/>
  <c r="CD15" i="5"/>
  <c r="CC15" i="5"/>
  <c r="CB15" i="5"/>
  <c r="CA15" i="5"/>
  <c r="BZ15" i="5"/>
  <c r="BY15" i="5"/>
  <c r="BX15" i="5"/>
  <c r="BW15" i="5"/>
  <c r="BV15" i="5"/>
  <c r="BU15" i="5"/>
  <c r="BT15" i="5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CV14" i="5"/>
  <c r="CU14" i="5"/>
  <c r="CT14" i="5"/>
  <c r="CS14" i="5"/>
  <c r="CR14" i="5"/>
  <c r="CQ14" i="5"/>
  <c r="CP14" i="5"/>
  <c r="CO14" i="5"/>
  <c r="CN14" i="5"/>
  <c r="CM14" i="5"/>
  <c r="CL14" i="5"/>
  <c r="CK14" i="5"/>
  <c r="CJ14" i="5"/>
  <c r="CI14" i="5"/>
  <c r="CH14" i="5"/>
  <c r="CG14" i="5"/>
  <c r="CF14" i="5"/>
  <c r="CE14" i="5"/>
  <c r="CD14" i="5"/>
  <c r="CC14" i="5"/>
  <c r="CB14" i="5"/>
  <c r="CA14" i="5"/>
  <c r="BZ14" i="5"/>
  <c r="BY14" i="5"/>
  <c r="BX14" i="5"/>
  <c r="BW14" i="5"/>
  <c r="BV14" i="5"/>
  <c r="BU14" i="5"/>
  <c r="BT14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CV13" i="5"/>
  <c r="CU13" i="5"/>
  <c r="CT13" i="5"/>
  <c r="CS13" i="5"/>
  <c r="CR13" i="5"/>
  <c r="CQ13" i="5"/>
  <c r="CP13" i="5"/>
  <c r="CO13" i="5"/>
  <c r="CN13" i="5"/>
  <c r="CM13" i="5"/>
  <c r="CL13" i="5"/>
  <c r="CK13" i="5"/>
  <c r="CJ13" i="5"/>
  <c r="CI13" i="5"/>
  <c r="CH13" i="5"/>
  <c r="CG13" i="5"/>
  <c r="CF13" i="5"/>
  <c r="CE13" i="5"/>
  <c r="CD13" i="5"/>
  <c r="CC13" i="5"/>
  <c r="CB13" i="5"/>
  <c r="CA13" i="5"/>
  <c r="BZ13" i="5"/>
  <c r="BY13" i="5"/>
  <c r="BX13" i="5"/>
  <c r="BW13" i="5"/>
  <c r="BV13" i="5"/>
  <c r="BU13" i="5"/>
  <c r="BT13" i="5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D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CV12" i="5"/>
  <c r="CU12" i="5"/>
  <c r="CT12" i="5"/>
  <c r="CS12" i="5"/>
  <c r="CR12" i="5"/>
  <c r="CQ12" i="5"/>
  <c r="CP12" i="5"/>
  <c r="CO12" i="5"/>
  <c r="CN12" i="5"/>
  <c r="CM12" i="5"/>
  <c r="CL12" i="5"/>
  <c r="CK12" i="5"/>
  <c r="CJ12" i="5"/>
  <c r="CI12" i="5"/>
  <c r="CH12" i="5"/>
  <c r="CG12" i="5"/>
  <c r="CF12" i="5"/>
  <c r="CE12" i="5"/>
  <c r="CD12" i="5"/>
  <c r="CC12" i="5"/>
  <c r="CB12" i="5"/>
  <c r="CA12" i="5"/>
  <c r="BZ12" i="5"/>
  <c r="BY12" i="5"/>
  <c r="BX12" i="5"/>
  <c r="BW12" i="5"/>
  <c r="BV12" i="5"/>
  <c r="BU12" i="5"/>
  <c r="BT12" i="5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D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CV11" i="5"/>
  <c r="CU11" i="5"/>
  <c r="CT11" i="5"/>
  <c r="CS11" i="5"/>
  <c r="CR11" i="5"/>
  <c r="CQ11" i="5"/>
  <c r="CP11" i="5"/>
  <c r="CO11" i="5"/>
  <c r="CN11" i="5"/>
  <c r="CM11" i="5"/>
  <c r="CL11" i="5"/>
  <c r="CK11" i="5"/>
  <c r="CJ11" i="5"/>
  <c r="CI11" i="5"/>
  <c r="CH11" i="5"/>
  <c r="CG11" i="5"/>
  <c r="CF11" i="5"/>
  <c r="CE11" i="5"/>
  <c r="CD11" i="5"/>
  <c r="CC11" i="5"/>
  <c r="CB11" i="5"/>
  <c r="CA11" i="5"/>
  <c r="BZ11" i="5"/>
  <c r="BY11" i="5"/>
  <c r="BX11" i="5"/>
  <c r="BW11" i="5"/>
  <c r="BV11" i="5"/>
  <c r="BU11" i="5"/>
  <c r="BT11" i="5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CV10" i="5"/>
  <c r="CU10" i="5"/>
  <c r="CT10" i="5"/>
  <c r="CS10" i="5"/>
  <c r="CR10" i="5"/>
  <c r="CQ10" i="5"/>
  <c r="CP10" i="5"/>
  <c r="CO10" i="5"/>
  <c r="CN10" i="5"/>
  <c r="CM10" i="5"/>
  <c r="CL10" i="5"/>
  <c r="CK10" i="5"/>
  <c r="CJ10" i="5"/>
  <c r="CI10" i="5"/>
  <c r="CH10" i="5"/>
  <c r="CG10" i="5"/>
  <c r="CF10" i="5"/>
  <c r="CE10" i="5"/>
  <c r="CD10" i="5"/>
  <c r="CC10" i="5"/>
  <c r="CB10" i="5"/>
  <c r="CA10" i="5"/>
  <c r="BZ10" i="5"/>
  <c r="BY10" i="5"/>
  <c r="BX10" i="5"/>
  <c r="BW10" i="5"/>
  <c r="BV10" i="5"/>
  <c r="BU10" i="5"/>
  <c r="BT10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CV9" i="5"/>
  <c r="CU9" i="5"/>
  <c r="CT9" i="5"/>
  <c r="CS9" i="5"/>
  <c r="CR9" i="5"/>
  <c r="CQ9" i="5"/>
  <c r="CP9" i="5"/>
  <c r="CO9" i="5"/>
  <c r="CN9" i="5"/>
  <c r="CM9" i="5"/>
  <c r="CL9" i="5"/>
  <c r="CK9" i="5"/>
  <c r="CJ9" i="5"/>
  <c r="CI9" i="5"/>
  <c r="CH9" i="5"/>
  <c r="CG9" i="5"/>
  <c r="CF9" i="5"/>
  <c r="CE9" i="5"/>
  <c r="CD9" i="5"/>
  <c r="CC9" i="5"/>
  <c r="CB9" i="5"/>
  <c r="CA9" i="5"/>
  <c r="BZ9" i="5"/>
  <c r="BY9" i="5"/>
  <c r="BX9" i="5"/>
  <c r="BW9" i="5"/>
  <c r="BV9" i="5"/>
  <c r="BU9" i="5"/>
  <c r="BT9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CV8" i="5"/>
  <c r="CU8" i="5"/>
  <c r="CT8" i="5"/>
  <c r="CS8" i="5"/>
  <c r="CR8" i="5"/>
  <c r="CQ8" i="5"/>
  <c r="CP8" i="5"/>
  <c r="CO8" i="5"/>
  <c r="CN8" i="5"/>
  <c r="CM8" i="5"/>
  <c r="CL8" i="5"/>
  <c r="CK8" i="5"/>
  <c r="CJ8" i="5"/>
  <c r="CI8" i="5"/>
  <c r="CH8" i="5"/>
  <c r="CG8" i="5"/>
  <c r="CF8" i="5"/>
  <c r="CE8" i="5"/>
  <c r="CD8" i="5"/>
  <c r="CC8" i="5"/>
  <c r="CB8" i="5"/>
  <c r="CA8" i="5"/>
  <c r="BZ8" i="5"/>
  <c r="BY8" i="5"/>
  <c r="BX8" i="5"/>
  <c r="BW8" i="5"/>
  <c r="BV8" i="5"/>
  <c r="BU8" i="5"/>
  <c r="BT8" i="5"/>
  <c r="BS8" i="5"/>
  <c r="BR8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D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CV7" i="5"/>
  <c r="CU7" i="5"/>
  <c r="CT7" i="5"/>
  <c r="CS7" i="5"/>
  <c r="CR7" i="5"/>
  <c r="CQ7" i="5"/>
  <c r="CP7" i="5"/>
  <c r="CO7" i="5"/>
  <c r="CN7" i="5"/>
  <c r="CM7" i="5"/>
  <c r="CL7" i="5"/>
  <c r="CK7" i="5"/>
  <c r="CJ7" i="5"/>
  <c r="CI7" i="5"/>
  <c r="CH7" i="5"/>
  <c r="CG7" i="5"/>
  <c r="CF7" i="5"/>
  <c r="CE7" i="5"/>
  <c r="CD7" i="5"/>
  <c r="CC7" i="5"/>
  <c r="CB7" i="5"/>
  <c r="CA7" i="5"/>
  <c r="BZ7" i="5"/>
  <c r="BY7" i="5"/>
  <c r="BX7" i="5"/>
  <c r="BW7" i="5"/>
  <c r="BV7" i="5"/>
  <c r="BU7" i="5"/>
  <c r="BT7" i="5"/>
  <c r="BS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CV6" i="5"/>
  <c r="CU6" i="5"/>
  <c r="CT6" i="5"/>
  <c r="CS6" i="5"/>
  <c r="CR6" i="5"/>
  <c r="CQ6" i="5"/>
  <c r="CP6" i="5"/>
  <c r="CO6" i="5"/>
  <c r="CN6" i="5"/>
  <c r="CM6" i="5"/>
  <c r="CL6" i="5"/>
  <c r="CK6" i="5"/>
  <c r="CJ6" i="5"/>
  <c r="CI6" i="5"/>
  <c r="CH6" i="5"/>
  <c r="CG6" i="5"/>
  <c r="CF6" i="5"/>
  <c r="CE6" i="5"/>
  <c r="CD6" i="5"/>
  <c r="CC6" i="5"/>
  <c r="CB6" i="5"/>
  <c r="CA6" i="5"/>
  <c r="BZ6" i="5"/>
  <c r="BY6" i="5"/>
  <c r="BX6" i="5"/>
  <c r="BW6" i="5"/>
  <c r="BV6" i="5"/>
  <c r="BU6" i="5"/>
  <c r="BT6" i="5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D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CV5" i="5"/>
  <c r="CU5" i="5"/>
  <c r="CT5" i="5"/>
  <c r="CS5" i="5"/>
  <c r="CR5" i="5"/>
  <c r="CQ5" i="5"/>
  <c r="CP5" i="5"/>
  <c r="CO5" i="5"/>
  <c r="CN5" i="5"/>
  <c r="CM5" i="5"/>
  <c r="CL5" i="5"/>
  <c r="CK5" i="5"/>
  <c r="CJ5" i="5"/>
  <c r="CI5" i="5"/>
  <c r="CH5" i="5"/>
  <c r="CG5" i="5"/>
  <c r="CF5" i="5"/>
  <c r="CE5" i="5"/>
  <c r="CD5" i="5"/>
  <c r="CC5" i="5"/>
  <c r="CB5" i="5"/>
  <c r="CA5" i="5"/>
  <c r="BZ5" i="5"/>
  <c r="BY5" i="5"/>
  <c r="BX5" i="5"/>
  <c r="BW5" i="5"/>
  <c r="BV5" i="5"/>
  <c r="BU5" i="5"/>
  <c r="BT5" i="5"/>
  <c r="BS5" i="5"/>
  <c r="BR5" i="5"/>
  <c r="BQ5" i="5"/>
  <c r="BP5" i="5"/>
  <c r="BO5" i="5"/>
  <c r="BN5" i="5"/>
  <c r="BM5" i="5"/>
  <c r="BL5" i="5"/>
  <c r="BK5" i="5"/>
  <c r="BJ5" i="5"/>
  <c r="BI5" i="5"/>
  <c r="BH5" i="5"/>
  <c r="BG5" i="5"/>
  <c r="BF5" i="5"/>
  <c r="BE5" i="5"/>
  <c r="BD5" i="5"/>
  <c r="BC5" i="5"/>
  <c r="BB5" i="5"/>
  <c r="BA5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CV4" i="5"/>
  <c r="CU4" i="5"/>
  <c r="CT4" i="5"/>
  <c r="CS4" i="5"/>
  <c r="CR4" i="5"/>
  <c r="CQ4" i="5"/>
  <c r="CP4" i="5"/>
  <c r="CO4" i="5"/>
  <c r="CN4" i="5"/>
  <c r="CM4" i="5"/>
  <c r="CL4" i="5"/>
  <c r="CK4" i="5"/>
  <c r="CJ4" i="5"/>
  <c r="CI4" i="5"/>
  <c r="CH4" i="5"/>
  <c r="CG4" i="5"/>
  <c r="CF4" i="5"/>
  <c r="CE4" i="5"/>
  <c r="CD4" i="5"/>
  <c r="CC4" i="5"/>
  <c r="CB4" i="5"/>
  <c r="CA4" i="5"/>
  <c r="BZ4" i="5"/>
  <c r="BY4" i="5"/>
  <c r="BX4" i="5"/>
  <c r="BW4" i="5"/>
  <c r="BV4" i="5"/>
  <c r="BU4" i="5"/>
  <c r="BT4" i="5"/>
  <c r="BS4" i="5"/>
  <c r="BR4" i="5"/>
  <c r="BQ4" i="5"/>
  <c r="BP4" i="5"/>
  <c r="BO4" i="5"/>
  <c r="BN4" i="5"/>
  <c r="BM4" i="5"/>
  <c r="BL4" i="5"/>
  <c r="BK4" i="5"/>
  <c r="BJ4" i="5"/>
  <c r="BI4" i="5"/>
  <c r="BH4" i="5"/>
  <c r="BG4" i="5"/>
  <c r="BF4" i="5"/>
  <c r="BE4" i="5"/>
  <c r="BD4" i="5"/>
  <c r="BC4" i="5"/>
  <c r="BB4" i="5"/>
  <c r="BA4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CV3" i="5"/>
  <c r="CU3" i="5"/>
  <c r="CT3" i="5"/>
  <c r="CS3" i="5"/>
  <c r="CR3" i="5"/>
  <c r="CQ3" i="5"/>
  <c r="CP3" i="5"/>
  <c r="CO3" i="5"/>
  <c r="CN3" i="5"/>
  <c r="CM3" i="5"/>
  <c r="CL3" i="5"/>
  <c r="CK3" i="5"/>
  <c r="CJ3" i="5"/>
  <c r="CI3" i="5"/>
  <c r="CH3" i="5"/>
  <c r="CG3" i="5"/>
  <c r="CF3" i="5"/>
  <c r="CE3" i="5"/>
  <c r="CD3" i="5"/>
  <c r="CC3" i="5"/>
  <c r="CB3" i="5"/>
  <c r="CA3" i="5"/>
  <c r="BZ3" i="5"/>
  <c r="BY3" i="5"/>
  <c r="BX3" i="5"/>
  <c r="BW3" i="5"/>
  <c r="BV3" i="5"/>
  <c r="BU3" i="5"/>
  <c r="BT3" i="5"/>
  <c r="BS3" i="5"/>
  <c r="BR3" i="5"/>
  <c r="BQ3" i="5"/>
  <c r="BP3" i="5"/>
  <c r="BO3" i="5"/>
  <c r="BN3" i="5"/>
  <c r="BM3" i="5"/>
  <c r="BL3" i="5"/>
  <c r="BK3" i="5"/>
  <c r="BJ3" i="5"/>
  <c r="BI3" i="5"/>
  <c r="BH3" i="5"/>
  <c r="BG3" i="5"/>
  <c r="BF3" i="5"/>
  <c r="BE3" i="5"/>
  <c r="BD3" i="5"/>
  <c r="BC3" i="5"/>
  <c r="BB3" i="5"/>
  <c r="BA3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CV2" i="5"/>
  <c r="CU2" i="5"/>
  <c r="CT2" i="5"/>
  <c r="CS2" i="5"/>
  <c r="CR2" i="5"/>
  <c r="CQ2" i="5"/>
  <c r="CP2" i="5"/>
  <c r="CO2" i="5"/>
  <c r="CN2" i="5"/>
  <c r="CM2" i="5"/>
  <c r="CL2" i="5"/>
  <c r="CK2" i="5"/>
  <c r="CJ2" i="5"/>
  <c r="CI2" i="5"/>
  <c r="CH2" i="5"/>
  <c r="CG2" i="5"/>
  <c r="CF2" i="5"/>
  <c r="CE2" i="5"/>
  <c r="CD2" i="5"/>
  <c r="CC2" i="5"/>
  <c r="CB2" i="5"/>
  <c r="CA2" i="5"/>
  <c r="BZ2" i="5"/>
  <c r="BY2" i="5"/>
  <c r="BX2" i="5"/>
  <c r="BW2" i="5"/>
  <c r="BV2" i="5"/>
  <c r="BU2" i="5"/>
  <c r="BT2" i="5"/>
  <c r="BS2" i="5"/>
  <c r="BR2" i="5"/>
  <c r="BQ2" i="5"/>
  <c r="BP2" i="5"/>
  <c r="BO2" i="5"/>
  <c r="BN2" i="5"/>
  <c r="BM2" i="5"/>
  <c r="BL2" i="5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AE370" i="10" l="1"/>
  <c r="AE371" i="10"/>
  <c r="AE365" i="10"/>
  <c r="AE367" i="10"/>
  <c r="AE369" i="10"/>
  <c r="AE364" i="10"/>
  <c r="AE366" i="10"/>
  <c r="AE368" i="10"/>
  <c r="AE339" i="10"/>
  <c r="AE340" i="10"/>
  <c r="AE341" i="10"/>
  <c r="AE342" i="10"/>
  <c r="AE335" i="10"/>
  <c r="AE336" i="10"/>
  <c r="AE337" i="10"/>
  <c r="AE338" i="10"/>
  <c r="AE329" i="10"/>
  <c r="AE332" i="10"/>
  <c r="AE334" i="10"/>
  <c r="AE330" i="10"/>
  <c r="AE331" i="10"/>
  <c r="AE333" i="10"/>
  <c r="AE154" i="10"/>
  <c r="AE156" i="10"/>
  <c r="AE158" i="10"/>
  <c r="AE160" i="10"/>
  <c r="AE162" i="10"/>
  <c r="AE164" i="10"/>
  <c r="H3" i="10"/>
  <c r="Q3" i="10"/>
  <c r="H4" i="10"/>
  <c r="Q4" i="10"/>
  <c r="U4" i="10"/>
  <c r="H5" i="10"/>
  <c r="Q5" i="10"/>
  <c r="H11" i="10"/>
  <c r="Q11" i="10"/>
  <c r="U11" i="10"/>
  <c r="H12" i="10"/>
  <c r="Q12" i="10"/>
  <c r="H15" i="10"/>
  <c r="Q15" i="10"/>
  <c r="U15" i="10"/>
  <c r="H16" i="10"/>
  <c r="Q16" i="10"/>
  <c r="AE313" i="10"/>
  <c r="AE314" i="10"/>
  <c r="AE315" i="10"/>
  <c r="AE316" i="10"/>
  <c r="AE307" i="10"/>
  <c r="AE308" i="10"/>
  <c r="AE309" i="10"/>
  <c r="AE310" i="10"/>
  <c r="AE311" i="10"/>
  <c r="AE312" i="10"/>
  <c r="AE302" i="10"/>
  <c r="AE303" i="10"/>
  <c r="AE304" i="10"/>
  <c r="AE305" i="10"/>
  <c r="P3" i="10"/>
  <c r="P6" i="10"/>
  <c r="P7" i="10"/>
  <c r="P9" i="10"/>
  <c r="P10" i="10"/>
  <c r="P11" i="10"/>
  <c r="P13" i="10"/>
  <c r="P14" i="10"/>
  <c r="P15" i="10"/>
  <c r="P17" i="10"/>
  <c r="P18" i="10"/>
  <c r="P19" i="10"/>
  <c r="P21" i="10"/>
  <c r="P22" i="10"/>
  <c r="P23" i="10"/>
  <c r="P25" i="10"/>
  <c r="P26" i="10"/>
  <c r="P27" i="10"/>
  <c r="P29" i="10"/>
  <c r="P30" i="10"/>
  <c r="P31" i="10"/>
  <c r="P33" i="10"/>
  <c r="P34" i="10"/>
  <c r="P35" i="10"/>
  <c r="P37" i="10"/>
  <c r="P38" i="10"/>
  <c r="P39" i="10"/>
  <c r="P41" i="10"/>
  <c r="P42" i="10"/>
  <c r="P43" i="10"/>
  <c r="P46" i="10"/>
  <c r="P54" i="10"/>
  <c r="P57" i="10"/>
  <c r="P58" i="10"/>
  <c r="P62" i="10"/>
  <c r="P65" i="10"/>
  <c r="P140" i="10"/>
  <c r="AG154" i="10"/>
  <c r="AG156" i="10"/>
  <c r="AG158" i="10"/>
  <c r="AG160" i="10"/>
  <c r="AG162" i="10"/>
  <c r="AG164" i="10"/>
  <c r="AE278" i="10"/>
  <c r="AE153" i="10"/>
  <c r="AE155" i="10"/>
  <c r="AE157" i="10"/>
  <c r="AE159" i="10"/>
  <c r="AE161" i="10"/>
  <c r="AE163" i="10"/>
  <c r="AG278" i="10"/>
  <c r="H19" i="10"/>
  <c r="Q19" i="10"/>
  <c r="U19" i="10"/>
  <c r="H20" i="10"/>
  <c r="Q20" i="10"/>
  <c r="H23" i="10"/>
  <c r="Q23" i="10"/>
  <c r="U23" i="10"/>
  <c r="H24" i="10"/>
  <c r="Q24" i="10"/>
  <c r="AE147" i="10"/>
  <c r="AE148" i="10"/>
  <c r="AE149" i="10"/>
  <c r="AE150" i="10"/>
  <c r="AE151" i="10"/>
  <c r="AE152" i="10"/>
  <c r="AG161" i="10"/>
  <c r="AG163" i="10"/>
  <c r="AG165" i="10"/>
  <c r="F305" i="10"/>
  <c r="J305" i="10"/>
  <c r="P305" i="10"/>
  <c r="S305" i="10"/>
  <c r="X305" i="10"/>
  <c r="F306" i="10"/>
  <c r="J306" i="10"/>
  <c r="P306" i="10"/>
  <c r="P308" i="10"/>
  <c r="P310" i="10"/>
  <c r="P312" i="10"/>
  <c r="P313" i="10"/>
  <c r="P314" i="10"/>
  <c r="P316" i="10"/>
  <c r="P317" i="10"/>
  <c r="P318" i="10"/>
  <c r="P320" i="10"/>
  <c r="P368" i="10"/>
  <c r="P369" i="10"/>
  <c r="P370" i="10"/>
  <c r="AE298" i="10"/>
  <c r="AE299" i="10"/>
  <c r="AE300" i="10"/>
  <c r="AE301" i="10"/>
  <c r="AE292" i="10"/>
  <c r="AE293" i="10"/>
  <c r="AE294" i="10"/>
  <c r="AE295" i="10"/>
  <c r="AE296" i="10"/>
  <c r="AE297" i="10"/>
  <c r="L286" i="10"/>
  <c r="AE284" i="10"/>
  <c r="AE285" i="10"/>
  <c r="AE286" i="10"/>
  <c r="AE287" i="10"/>
  <c r="AE288" i="10"/>
  <c r="AE289" i="10"/>
  <c r="AE283" i="10"/>
  <c r="AG284" i="10"/>
  <c r="AG285" i="10"/>
  <c r="AG286" i="10"/>
  <c r="AG287" i="10"/>
  <c r="AG288" i="10"/>
  <c r="AG289" i="10"/>
  <c r="AG283" i="10"/>
  <c r="P272" i="10"/>
  <c r="P269" i="10"/>
  <c r="P268" i="10"/>
  <c r="P265" i="10"/>
  <c r="P264" i="10"/>
  <c r="P50" i="10"/>
  <c r="P53" i="10"/>
  <c r="P114" i="10"/>
  <c r="P118" i="10"/>
  <c r="P120" i="10"/>
  <c r="P123" i="10"/>
  <c r="P124" i="10"/>
  <c r="P128" i="10"/>
  <c r="P132" i="10"/>
  <c r="P135" i="10"/>
  <c r="P139" i="10"/>
  <c r="H27" i="10"/>
  <c r="Q27" i="10"/>
  <c r="U27" i="10"/>
  <c r="H28" i="10"/>
  <c r="Q28" i="10"/>
  <c r="H31" i="10"/>
  <c r="Q31" i="10"/>
  <c r="U31" i="10"/>
  <c r="H32" i="10"/>
  <c r="Q32" i="10"/>
  <c r="H35" i="10"/>
  <c r="Q35" i="10"/>
  <c r="U35" i="10"/>
  <c r="H36" i="10"/>
  <c r="Q36" i="10"/>
  <c r="H39" i="10"/>
  <c r="Q39" i="10"/>
  <c r="U39" i="10"/>
  <c r="H40" i="10"/>
  <c r="Q40" i="10"/>
  <c r="H44" i="10"/>
  <c r="Q44" i="10"/>
  <c r="U44" i="10"/>
  <c r="H48" i="10"/>
  <c r="Q48" i="10"/>
  <c r="U48" i="10"/>
  <c r="Q51" i="10"/>
  <c r="U51" i="10"/>
  <c r="H52" i="10"/>
  <c r="Q52" i="10"/>
  <c r="H56" i="10"/>
  <c r="Q56" i="10"/>
  <c r="H60" i="10"/>
  <c r="Q60" i="10"/>
  <c r="U60" i="10"/>
  <c r="H63" i="10"/>
  <c r="Q63" i="10"/>
  <c r="U63" i="10"/>
  <c r="H64" i="10"/>
  <c r="Q64" i="10"/>
  <c r="P196" i="10"/>
  <c r="P208" i="10"/>
  <c r="P209" i="10"/>
  <c r="P220" i="10"/>
  <c r="P221" i="10"/>
  <c r="P256" i="10"/>
  <c r="P257" i="10"/>
  <c r="P260" i="10"/>
  <c r="P261" i="10"/>
  <c r="P273" i="10"/>
  <c r="P276" i="10"/>
  <c r="P277" i="10"/>
  <c r="P280" i="10"/>
  <c r="P281" i="10"/>
  <c r="P284" i="10"/>
  <c r="P285" i="10"/>
  <c r="P288" i="10"/>
  <c r="P289" i="10"/>
  <c r="F292" i="10"/>
  <c r="J292" i="10"/>
  <c r="P292" i="10"/>
  <c r="S292" i="10"/>
  <c r="X292" i="10"/>
  <c r="F293" i="10"/>
  <c r="J293" i="10"/>
  <c r="P293" i="10"/>
  <c r="P296" i="10"/>
  <c r="P297" i="10"/>
  <c r="P300" i="10"/>
  <c r="P301" i="10"/>
  <c r="P302" i="10"/>
  <c r="F369" i="10"/>
  <c r="P3" i="13"/>
  <c r="Q3" i="13"/>
  <c r="N220" i="10"/>
  <c r="Q4" i="13"/>
  <c r="P4" i="13"/>
  <c r="P5" i="13"/>
  <c r="Q5" i="13"/>
  <c r="Q21" i="13"/>
  <c r="S21" i="13" s="1"/>
  <c r="P24" i="13"/>
  <c r="Q38" i="13"/>
  <c r="P38" i="13"/>
  <c r="Q40" i="13"/>
  <c r="P40" i="13"/>
  <c r="Q41" i="13"/>
  <c r="P41" i="13"/>
  <c r="P42" i="13"/>
  <c r="R42" i="13" s="1"/>
  <c r="Q42" i="13"/>
  <c r="Q43" i="13"/>
  <c r="P43" i="13"/>
  <c r="Q44" i="13"/>
  <c r="P44" i="13"/>
  <c r="Q45" i="13"/>
  <c r="P45" i="13"/>
  <c r="P46" i="13"/>
  <c r="Q46" i="13"/>
  <c r="Q47" i="13"/>
  <c r="P47" i="13"/>
  <c r="Q48" i="13"/>
  <c r="P48" i="13"/>
  <c r="Q49" i="13"/>
  <c r="P49" i="13"/>
  <c r="P50" i="13"/>
  <c r="Q50" i="13"/>
  <c r="Q51" i="13"/>
  <c r="P51" i="13"/>
  <c r="Q52" i="13"/>
  <c r="P52" i="13"/>
  <c r="Q53" i="13"/>
  <c r="P53" i="13"/>
  <c r="P54" i="13"/>
  <c r="Q54" i="13"/>
  <c r="Q55" i="13"/>
  <c r="P55" i="13"/>
  <c r="Q56" i="13"/>
  <c r="P56" i="13"/>
  <c r="Q57" i="13"/>
  <c r="P57" i="13"/>
  <c r="P58" i="13"/>
  <c r="Q58" i="13"/>
  <c r="Q59" i="13"/>
  <c r="P59" i="13"/>
  <c r="Q60" i="13"/>
  <c r="P60" i="13"/>
  <c r="Q61" i="13"/>
  <c r="P61" i="13"/>
  <c r="P62" i="13"/>
  <c r="Q62" i="13"/>
  <c r="Q63" i="13"/>
  <c r="P63" i="13"/>
  <c r="Q64" i="13"/>
  <c r="P64" i="13"/>
  <c r="Q65" i="13"/>
  <c r="P65" i="13"/>
  <c r="P66" i="13"/>
  <c r="Q66" i="13"/>
  <c r="Q67" i="13"/>
  <c r="P67" i="13"/>
  <c r="Q68" i="13"/>
  <c r="P68" i="13"/>
  <c r="Q69" i="13"/>
  <c r="P69" i="13"/>
  <c r="P70" i="13"/>
  <c r="Q70" i="13"/>
  <c r="Q71" i="13"/>
  <c r="P71" i="13"/>
  <c r="Q72" i="13"/>
  <c r="P72" i="13"/>
  <c r="Q73" i="13"/>
  <c r="P73" i="13"/>
  <c r="P74" i="13"/>
  <c r="Q74" i="13"/>
  <c r="Q75" i="13"/>
  <c r="P75" i="13"/>
  <c r="Q76" i="13"/>
  <c r="P76" i="13"/>
  <c r="Q77" i="13"/>
  <c r="P77" i="13"/>
  <c r="P78" i="13"/>
  <c r="Q78" i="13"/>
  <c r="Q79" i="13"/>
  <c r="P79" i="13"/>
  <c r="Q80" i="13"/>
  <c r="P80" i="13"/>
  <c r="Q81" i="13"/>
  <c r="P81" i="13"/>
  <c r="P82" i="13"/>
  <c r="Q82" i="13"/>
  <c r="Q83" i="13"/>
  <c r="P83" i="13"/>
  <c r="Q84" i="13"/>
  <c r="P84" i="13"/>
  <c r="Q85" i="13"/>
  <c r="P85" i="13"/>
  <c r="P86" i="13"/>
  <c r="Q86" i="13"/>
  <c r="Q87" i="13"/>
  <c r="P87" i="13"/>
  <c r="Q88" i="13"/>
  <c r="P88" i="13"/>
  <c r="Q89" i="13"/>
  <c r="P89" i="13"/>
  <c r="P90" i="13"/>
  <c r="Q90" i="13"/>
  <c r="Q91" i="13"/>
  <c r="P91" i="13"/>
  <c r="Q92" i="13"/>
  <c r="P92" i="13"/>
  <c r="Q93" i="13"/>
  <c r="P93" i="13"/>
  <c r="P94" i="13"/>
  <c r="Q94" i="13"/>
  <c r="Q95" i="13"/>
  <c r="P95" i="13"/>
  <c r="Q96" i="13"/>
  <c r="P96" i="13"/>
  <c r="P97" i="13"/>
  <c r="Q97" i="13"/>
  <c r="P98" i="13"/>
  <c r="Q98" i="13"/>
  <c r="Q99" i="13"/>
  <c r="P99" i="13"/>
  <c r="Q100" i="13"/>
  <c r="P100" i="13"/>
  <c r="Q101" i="13"/>
  <c r="P101" i="13"/>
  <c r="P102" i="13"/>
  <c r="Q102" i="13"/>
  <c r="Q103" i="13"/>
  <c r="P103" i="13"/>
  <c r="Q104" i="13"/>
  <c r="P104" i="13"/>
  <c r="Q105" i="13"/>
  <c r="P105" i="13"/>
  <c r="P106" i="13"/>
  <c r="Q106" i="13"/>
  <c r="Q107" i="13"/>
  <c r="P107" i="13"/>
  <c r="Q108" i="13"/>
  <c r="P108" i="13"/>
  <c r="Q109" i="13"/>
  <c r="P109" i="13"/>
  <c r="P110" i="13"/>
  <c r="Q110" i="13"/>
  <c r="Q111" i="13"/>
  <c r="P111" i="13"/>
  <c r="Q112" i="13"/>
  <c r="P112" i="13"/>
  <c r="Q113" i="13"/>
  <c r="P113" i="13"/>
  <c r="P114" i="13"/>
  <c r="Q114" i="13"/>
  <c r="Q115" i="13"/>
  <c r="P115" i="13"/>
  <c r="Q116" i="13"/>
  <c r="P116" i="13"/>
  <c r="Q117" i="13"/>
  <c r="P117" i="13"/>
  <c r="P118" i="13"/>
  <c r="Q118" i="13"/>
  <c r="Q119" i="13"/>
  <c r="P119" i="13"/>
  <c r="Q120" i="13"/>
  <c r="P120" i="13"/>
  <c r="P121" i="13"/>
  <c r="Q121" i="13"/>
  <c r="U3" i="10"/>
  <c r="F372" i="10"/>
  <c r="J372" i="10"/>
  <c r="P372" i="10"/>
  <c r="S372" i="10"/>
  <c r="F373" i="10"/>
  <c r="J373" i="10"/>
  <c r="P373" i="10"/>
  <c r="P37" i="13"/>
  <c r="Q37" i="13"/>
  <c r="Q36" i="13"/>
  <c r="P36" i="13"/>
  <c r="P253" i="10"/>
  <c r="P34" i="13"/>
  <c r="Q34" i="13"/>
  <c r="P39" i="13"/>
  <c r="Q39" i="13"/>
  <c r="Q31" i="13"/>
  <c r="P31" i="13"/>
  <c r="P248" i="10"/>
  <c r="P30" i="13"/>
  <c r="Q30" i="13"/>
  <c r="P29" i="13"/>
  <c r="Q29" i="13"/>
  <c r="P28" i="13"/>
  <c r="Q28" i="13"/>
  <c r="P245" i="10"/>
  <c r="Q27" i="13"/>
  <c r="P27" i="13"/>
  <c r="P244" i="10"/>
  <c r="P33" i="13"/>
  <c r="Q33" i="13"/>
  <c r="P35" i="13"/>
  <c r="Q35" i="13"/>
  <c r="P252" i="10"/>
  <c r="Q32" i="13"/>
  <c r="P32" i="13"/>
  <c r="P249" i="10"/>
  <c r="P26" i="13"/>
  <c r="Q26" i="13"/>
  <c r="P25" i="13"/>
  <c r="Q25" i="13"/>
  <c r="Q24" i="13"/>
  <c r="P241" i="10"/>
  <c r="P23" i="13"/>
  <c r="Q23" i="13"/>
  <c r="P240" i="10"/>
  <c r="P22" i="13"/>
  <c r="Q22" i="13"/>
  <c r="P21" i="13"/>
  <c r="R21" i="13" s="1"/>
  <c r="P20" i="13"/>
  <c r="Q20" i="13"/>
  <c r="P237" i="10"/>
  <c r="Q19" i="13"/>
  <c r="P19" i="13"/>
  <c r="P236" i="10"/>
  <c r="Q18" i="13"/>
  <c r="P18" i="13"/>
  <c r="P17" i="13"/>
  <c r="Q17" i="13"/>
  <c r="P16" i="13"/>
  <c r="Q16" i="13"/>
  <c r="P233" i="10"/>
  <c r="P232" i="10"/>
  <c r="Q14" i="13"/>
  <c r="P14" i="13"/>
  <c r="Q13" i="13"/>
  <c r="P13" i="13"/>
  <c r="P12" i="13"/>
  <c r="Q12" i="13"/>
  <c r="P229" i="10"/>
  <c r="P11" i="13"/>
  <c r="Q11" i="13"/>
  <c r="P228" i="10"/>
  <c r="P10" i="13"/>
  <c r="Q10" i="13"/>
  <c r="P9" i="13"/>
  <c r="Q9" i="13"/>
  <c r="P225" i="10"/>
  <c r="P8" i="13"/>
  <c r="Q8" i="13"/>
  <c r="P6" i="13"/>
  <c r="Q6" i="13"/>
  <c r="P224" i="10"/>
  <c r="P15" i="13"/>
  <c r="Q15" i="13"/>
  <c r="Q7" i="13"/>
  <c r="P7" i="13"/>
  <c r="P217" i="10"/>
  <c r="P216" i="10"/>
  <c r="P213" i="10"/>
  <c r="P212" i="10"/>
  <c r="P205" i="10"/>
  <c r="P204" i="10"/>
  <c r="P203" i="10"/>
  <c r="P201" i="10"/>
  <c r="P200" i="10"/>
  <c r="D33" i="7"/>
  <c r="D26" i="7"/>
  <c r="D5" i="7"/>
  <c r="H31" i="7"/>
  <c r="H32" i="7"/>
  <c r="H3" i="7"/>
  <c r="L30" i="7"/>
  <c r="L29" i="7"/>
  <c r="L5" i="7"/>
  <c r="L22" i="7"/>
  <c r="P27" i="7"/>
  <c r="P3" i="7"/>
  <c r="T25" i="7"/>
  <c r="T26" i="7"/>
  <c r="T5" i="7"/>
  <c r="X23" i="7"/>
  <c r="K23" i="8" s="1"/>
  <c r="X32" i="7"/>
  <c r="K32" i="8" s="1"/>
  <c r="X15" i="7"/>
  <c r="K15" i="8" s="1"/>
  <c r="X3" i="7"/>
  <c r="K3" i="8" s="1"/>
  <c r="AB30" i="7"/>
  <c r="AB5" i="7"/>
  <c r="AB22" i="7"/>
  <c r="AB21" i="7"/>
  <c r="AF20" i="7"/>
  <c r="AF35" i="7"/>
  <c r="AF19" i="7"/>
  <c r="AF3" i="7"/>
  <c r="AJ34" i="7"/>
  <c r="AJ26" i="7"/>
  <c r="AJ33" i="7"/>
  <c r="AJ5" i="7"/>
  <c r="AN15" i="7"/>
  <c r="AN32" i="7"/>
  <c r="AN31" i="7"/>
  <c r="AN3" i="7"/>
  <c r="AR29" i="7"/>
  <c r="AR5" i="7"/>
  <c r="AR22" i="7"/>
  <c r="AV20" i="7"/>
  <c r="AV27" i="7"/>
  <c r="AV3" i="7"/>
  <c r="AZ34" i="7"/>
  <c r="AZ26" i="7"/>
  <c r="AZ25" i="7"/>
  <c r="AZ5" i="7"/>
  <c r="BD31" i="7"/>
  <c r="W31" i="8" s="1"/>
  <c r="BD32" i="7"/>
  <c r="W32" i="8" s="1"/>
  <c r="BD23" i="7"/>
  <c r="W23" i="8" s="1"/>
  <c r="BD3" i="7"/>
  <c r="W3" i="8" s="1"/>
  <c r="BD15" i="7"/>
  <c r="W15" i="8" s="1"/>
  <c r="E49" i="7"/>
  <c r="E41" i="7"/>
  <c r="E51" i="7"/>
  <c r="E43" i="7"/>
  <c r="E33" i="7"/>
  <c r="E27" i="7"/>
  <c r="E35" i="7"/>
  <c r="E17" i="7"/>
  <c r="E13" i="7"/>
  <c r="E6" i="7"/>
  <c r="E19" i="7"/>
  <c r="E8" i="7"/>
  <c r="E25" i="7"/>
  <c r="E10" i="7"/>
  <c r="E4" i="7"/>
  <c r="I49" i="7"/>
  <c r="I41" i="7"/>
  <c r="I47" i="7"/>
  <c r="I39" i="7"/>
  <c r="I33" i="7"/>
  <c r="I31" i="7"/>
  <c r="I23" i="7"/>
  <c r="I19" i="7"/>
  <c r="I8" i="7"/>
  <c r="I15" i="7"/>
  <c r="I10" i="7"/>
  <c r="I4" i="7"/>
  <c r="I25" i="7"/>
  <c r="I17" i="7"/>
  <c r="I6" i="7"/>
  <c r="M47" i="7"/>
  <c r="M39" i="7"/>
  <c r="M29" i="7"/>
  <c r="M31" i="7"/>
  <c r="M53" i="7"/>
  <c r="M45" i="7"/>
  <c r="M15" i="7"/>
  <c r="M17" i="7"/>
  <c r="M6" i="7"/>
  <c r="M21" i="7"/>
  <c r="M13" i="7"/>
  <c r="M8" i="7"/>
  <c r="M23" i="7"/>
  <c r="M10" i="7"/>
  <c r="M4" i="7"/>
  <c r="Q35" i="7"/>
  <c r="Q29" i="7"/>
  <c r="Q53" i="7"/>
  <c r="Q45" i="7"/>
  <c r="Q37" i="7"/>
  <c r="Q51" i="7"/>
  <c r="Q43" i="7"/>
  <c r="Q27" i="7"/>
  <c r="Q8" i="7"/>
  <c r="Q21" i="7"/>
  <c r="Q13" i="7"/>
  <c r="Q10" i="7"/>
  <c r="Q4" i="7"/>
  <c r="Q19" i="7"/>
  <c r="Q15" i="7"/>
  <c r="Q11" i="7"/>
  <c r="Q6" i="7"/>
  <c r="U49" i="7"/>
  <c r="U41" i="7"/>
  <c r="U51" i="7"/>
  <c r="U43" i="7"/>
  <c r="U33" i="7"/>
  <c r="U27" i="7"/>
  <c r="U35" i="7"/>
  <c r="U19" i="7"/>
  <c r="U11" i="7"/>
  <c r="U6" i="7"/>
  <c r="U8" i="7"/>
  <c r="U25" i="7"/>
  <c r="U17" i="7"/>
  <c r="U13" i="7"/>
  <c r="U10" i="7"/>
  <c r="U4" i="7"/>
  <c r="Y49" i="7"/>
  <c r="M49" i="8" s="1"/>
  <c r="Y41" i="7"/>
  <c r="M41" i="8" s="1"/>
  <c r="K55" i="8"/>
  <c r="Y47" i="7"/>
  <c r="M47" i="8" s="1"/>
  <c r="Y39" i="7"/>
  <c r="M39" i="8" s="1"/>
  <c r="Y33" i="7"/>
  <c r="M33" i="8" s="1"/>
  <c r="Y31" i="7"/>
  <c r="M31" i="8" s="1"/>
  <c r="Y23" i="7"/>
  <c r="M23" i="8" s="1"/>
  <c r="Y8" i="7"/>
  <c r="M8" i="8" s="1"/>
  <c r="Y10" i="7"/>
  <c r="M10" i="8" s="1"/>
  <c r="Y4" i="7"/>
  <c r="M4" i="8" s="1"/>
  <c r="Y25" i="7"/>
  <c r="M25" i="8" s="1"/>
  <c r="Y17" i="7"/>
  <c r="M17" i="8" s="1"/>
  <c r="Y19" i="7"/>
  <c r="M19" i="8" s="1"/>
  <c r="Y15" i="7"/>
  <c r="M15" i="8" s="1"/>
  <c r="Y11" i="7"/>
  <c r="M11" i="8" s="1"/>
  <c r="Y6" i="7"/>
  <c r="M6" i="8" s="1"/>
  <c r="F53" i="7"/>
  <c r="F45" i="7"/>
  <c r="F37" i="7"/>
  <c r="F51" i="7"/>
  <c r="F43" i="7"/>
  <c r="F27" i="7"/>
  <c r="F26" i="7"/>
  <c r="F50" i="7"/>
  <c r="F42" i="7"/>
  <c r="F35" i="7"/>
  <c r="F34" i="7"/>
  <c r="F28" i="7"/>
  <c r="F52" i="7"/>
  <c r="F44" i="7"/>
  <c r="F36" i="7"/>
  <c r="F29" i="7"/>
  <c r="F6" i="7"/>
  <c r="F19" i="7"/>
  <c r="F8" i="7"/>
  <c r="F20" i="7"/>
  <c r="F18" i="7"/>
  <c r="F10" i="7"/>
  <c r="F4" i="7"/>
  <c r="F21" i="7"/>
  <c r="F13" i="7"/>
  <c r="F12" i="7"/>
  <c r="J53" i="7"/>
  <c r="J51" i="7"/>
  <c r="J48" i="7"/>
  <c r="J43" i="7"/>
  <c r="J40" i="7"/>
  <c r="J33" i="7"/>
  <c r="J32" i="7"/>
  <c r="J27" i="7"/>
  <c r="J26" i="7"/>
  <c r="J50" i="7"/>
  <c r="J42" i="7"/>
  <c r="J35" i="7"/>
  <c r="J34" i="7"/>
  <c r="J49" i="7"/>
  <c r="J41" i="7"/>
  <c r="J10" i="7"/>
  <c r="J4" i="7"/>
  <c r="J25" i="7"/>
  <c r="J18" i="7"/>
  <c r="J24" i="7"/>
  <c r="J17" i="7"/>
  <c r="J6" i="7"/>
  <c r="J19" i="7"/>
  <c r="J16" i="7"/>
  <c r="J8" i="7"/>
  <c r="N51" i="7"/>
  <c r="N30" i="7"/>
  <c r="N31" i="7"/>
  <c r="N49" i="7"/>
  <c r="N41" i="7"/>
  <c r="N48" i="7"/>
  <c r="N47" i="7"/>
  <c r="N46" i="7"/>
  <c r="N40" i="7"/>
  <c r="N39" i="7"/>
  <c r="N38" i="7"/>
  <c r="N33" i="7"/>
  <c r="N32" i="7"/>
  <c r="N25" i="7"/>
  <c r="N22" i="7"/>
  <c r="N17" i="7"/>
  <c r="N6" i="7"/>
  <c r="N24" i="7"/>
  <c r="N8" i="7"/>
  <c r="N23" i="7"/>
  <c r="N16" i="7"/>
  <c r="N14" i="7"/>
  <c r="N10" i="7"/>
  <c r="N4" i="7"/>
  <c r="N15" i="7"/>
  <c r="R49" i="7"/>
  <c r="R31" i="7"/>
  <c r="R53" i="7"/>
  <c r="R45" i="7"/>
  <c r="R37" i="7"/>
  <c r="R28" i="7"/>
  <c r="R52" i="7"/>
  <c r="R47" i="7"/>
  <c r="R46" i="7"/>
  <c r="R44" i="7"/>
  <c r="R39" i="7"/>
  <c r="R38" i="7"/>
  <c r="R36" i="7"/>
  <c r="R30" i="7"/>
  <c r="R29" i="7"/>
  <c r="R21" i="7"/>
  <c r="R13" i="7"/>
  <c r="R10" i="7"/>
  <c r="R4" i="7"/>
  <c r="R23" i="7"/>
  <c r="R20" i="7"/>
  <c r="R15" i="7"/>
  <c r="R14" i="7"/>
  <c r="R12" i="7"/>
  <c r="R6" i="7"/>
  <c r="R22" i="7"/>
  <c r="R8" i="7"/>
  <c r="V53" i="7"/>
  <c r="V50" i="7"/>
  <c r="V45" i="7"/>
  <c r="V42" i="7"/>
  <c r="V37" i="7"/>
  <c r="V28" i="7"/>
  <c r="V52" i="7"/>
  <c r="V51" i="7"/>
  <c r="V44" i="7"/>
  <c r="V43" i="7"/>
  <c r="V36" i="7"/>
  <c r="V27" i="7"/>
  <c r="V35" i="7"/>
  <c r="V29" i="7"/>
  <c r="V26" i="7"/>
  <c r="V34" i="7"/>
  <c r="V20" i="7"/>
  <c r="V19" i="7"/>
  <c r="V18" i="7"/>
  <c r="V11" i="7"/>
  <c r="V6" i="7"/>
  <c r="V12" i="7"/>
  <c r="V8" i="7"/>
  <c r="V13" i="7"/>
  <c r="V10" i="7"/>
  <c r="V4" i="7"/>
  <c r="V21" i="7"/>
  <c r="Z53" i="7"/>
  <c r="Z51" i="7"/>
  <c r="Z43" i="7"/>
  <c r="Z33" i="7"/>
  <c r="Z27" i="7"/>
  <c r="Z35" i="7"/>
  <c r="Z32" i="7"/>
  <c r="Z26" i="7"/>
  <c r="Z48" i="7"/>
  <c r="Z40" i="7"/>
  <c r="Z34" i="7"/>
  <c r="Z50" i="7"/>
  <c r="Z49" i="7"/>
  <c r="Z42" i="7"/>
  <c r="Z41" i="7"/>
  <c r="Z24" i="7"/>
  <c r="Z10" i="7"/>
  <c r="Z4" i="7"/>
  <c r="Z25" i="7"/>
  <c r="Z17" i="7"/>
  <c r="Z16" i="7"/>
  <c r="Z19" i="7"/>
  <c r="Z11" i="7"/>
  <c r="Z6" i="7"/>
  <c r="Z18" i="7"/>
  <c r="Z8" i="7"/>
  <c r="AD51" i="7"/>
  <c r="AD32" i="7"/>
  <c r="AD48" i="7"/>
  <c r="AD46" i="7"/>
  <c r="AD40" i="7"/>
  <c r="AD38" i="7"/>
  <c r="AD31" i="7"/>
  <c r="AD30" i="7"/>
  <c r="AD49" i="7"/>
  <c r="AD41" i="7"/>
  <c r="AD47" i="7"/>
  <c r="AD39" i="7"/>
  <c r="AD33" i="7"/>
  <c r="AD25" i="7"/>
  <c r="AD16" i="7"/>
  <c r="AD6" i="7"/>
  <c r="AD22" i="7"/>
  <c r="AD15" i="7"/>
  <c r="AD8" i="7"/>
  <c r="AD23" i="7"/>
  <c r="AD10" i="7"/>
  <c r="AD4" i="7"/>
  <c r="AD24" i="7"/>
  <c r="AD17" i="7"/>
  <c r="AD14" i="7"/>
  <c r="AH49" i="7"/>
  <c r="AH52" i="7"/>
  <c r="AH46" i="7"/>
  <c r="AH44" i="7"/>
  <c r="AH38" i="7"/>
  <c r="AH36" i="7"/>
  <c r="AH31" i="7"/>
  <c r="AH30" i="7"/>
  <c r="AH53" i="7"/>
  <c r="AH45" i="7"/>
  <c r="AH37" i="7"/>
  <c r="AH47" i="7"/>
  <c r="AH39" i="7"/>
  <c r="AH29" i="7"/>
  <c r="AH28" i="7"/>
  <c r="AH22" i="7"/>
  <c r="AH12" i="7"/>
  <c r="AH10" i="7"/>
  <c r="AH4" i="7"/>
  <c r="AH23" i="7"/>
  <c r="AH14" i="7"/>
  <c r="AH6" i="7"/>
  <c r="AH21" i="7"/>
  <c r="AH20" i="7"/>
  <c r="AH15" i="7"/>
  <c r="AH13" i="7"/>
  <c r="AH8" i="7"/>
  <c r="AL53" i="7"/>
  <c r="AL45" i="7"/>
  <c r="AL37" i="7"/>
  <c r="AL34" i="7"/>
  <c r="AL51" i="7"/>
  <c r="AL43" i="7"/>
  <c r="AL35" i="7"/>
  <c r="AL27" i="7"/>
  <c r="AL50" i="7"/>
  <c r="AL42" i="7"/>
  <c r="AL29" i="7"/>
  <c r="AL28" i="7"/>
  <c r="AL52" i="7"/>
  <c r="AL44" i="7"/>
  <c r="AL36" i="7"/>
  <c r="AL26" i="7"/>
  <c r="AL6" i="7"/>
  <c r="AL13" i="7"/>
  <c r="AL8" i="7"/>
  <c r="AL21" i="7"/>
  <c r="AL20" i="7"/>
  <c r="AL19" i="7"/>
  <c r="AL18" i="7"/>
  <c r="AL10" i="7"/>
  <c r="AL4" i="7"/>
  <c r="AL12" i="7"/>
  <c r="AL11" i="7"/>
  <c r="AP53" i="7"/>
  <c r="AP51" i="7"/>
  <c r="AP48" i="7"/>
  <c r="AP43" i="7"/>
  <c r="AP40" i="7"/>
  <c r="AP35" i="7"/>
  <c r="AP27" i="7"/>
  <c r="AP50" i="7"/>
  <c r="AP42" i="7"/>
  <c r="AP32" i="7"/>
  <c r="AP26" i="7"/>
  <c r="AP49" i="7"/>
  <c r="AP41" i="7"/>
  <c r="AP34" i="7"/>
  <c r="AP33" i="7"/>
  <c r="AP19" i="7"/>
  <c r="AP17" i="7"/>
  <c r="AP10" i="7"/>
  <c r="AP4" i="7"/>
  <c r="AP25" i="7"/>
  <c r="AP18" i="7"/>
  <c r="AP11" i="7"/>
  <c r="AP24" i="7"/>
  <c r="AP6" i="7"/>
  <c r="AP16" i="7"/>
  <c r="AP8" i="7"/>
  <c r="AT51" i="7"/>
  <c r="AT31" i="7"/>
  <c r="AT32" i="7"/>
  <c r="AT49" i="7"/>
  <c r="AT41" i="7"/>
  <c r="AT33" i="7"/>
  <c r="AT30" i="7"/>
  <c r="AT48" i="7"/>
  <c r="AT47" i="7"/>
  <c r="AT46" i="7"/>
  <c r="AT40" i="7"/>
  <c r="AT39" i="7"/>
  <c r="AT38" i="7"/>
  <c r="AT25" i="7"/>
  <c r="AT15" i="7"/>
  <c r="AT14" i="7"/>
  <c r="AT6" i="7"/>
  <c r="AT24" i="7"/>
  <c r="AT8" i="7"/>
  <c r="AT23" i="7"/>
  <c r="AT22" i="7"/>
  <c r="AT17" i="7"/>
  <c r="AT16" i="7"/>
  <c r="AT10" i="7"/>
  <c r="AT4" i="7"/>
  <c r="AX49" i="7"/>
  <c r="AX53" i="7"/>
  <c r="AX45" i="7"/>
  <c r="AX37" i="7"/>
  <c r="AX30" i="7"/>
  <c r="AX28" i="7"/>
  <c r="T55" i="8"/>
  <c r="AX52" i="7"/>
  <c r="AX47" i="7"/>
  <c r="AX46" i="7"/>
  <c r="AX44" i="7"/>
  <c r="AX39" i="7"/>
  <c r="AX38" i="7"/>
  <c r="AX36" i="7"/>
  <c r="AX31" i="7"/>
  <c r="AX29" i="7"/>
  <c r="AX10" i="7"/>
  <c r="AX4" i="7"/>
  <c r="AX23" i="7"/>
  <c r="AX22" i="7"/>
  <c r="AX20" i="7"/>
  <c r="AX15" i="7"/>
  <c r="AX13" i="7"/>
  <c r="AX12" i="7"/>
  <c r="AX6" i="7"/>
  <c r="AX21" i="7"/>
  <c r="AX14" i="7"/>
  <c r="AX8" i="7"/>
  <c r="BB53" i="7"/>
  <c r="BB50" i="7"/>
  <c r="BB45" i="7"/>
  <c r="BB42" i="7"/>
  <c r="BB37" i="7"/>
  <c r="BB28" i="7"/>
  <c r="BB27" i="7"/>
  <c r="BB26" i="7"/>
  <c r="BB52" i="7"/>
  <c r="BB51" i="7"/>
  <c r="BB44" i="7"/>
  <c r="BB43" i="7"/>
  <c r="BB36" i="7"/>
  <c r="BB35" i="7"/>
  <c r="BB34" i="7"/>
  <c r="BB29" i="7"/>
  <c r="BB20" i="7"/>
  <c r="BB18" i="7"/>
  <c r="BB13" i="7"/>
  <c r="BB6" i="7"/>
  <c r="BB19" i="7"/>
  <c r="BB12" i="7"/>
  <c r="BB8" i="7"/>
  <c r="BB21" i="7"/>
  <c r="BB11" i="7"/>
  <c r="BB10" i="7"/>
  <c r="BB4" i="7"/>
  <c r="BF53" i="7"/>
  <c r="BF51" i="7"/>
  <c r="BF43" i="7"/>
  <c r="BF35" i="7"/>
  <c r="BF34" i="7"/>
  <c r="BF48" i="7"/>
  <c r="BF40" i="7"/>
  <c r="BF50" i="7"/>
  <c r="BF49" i="7"/>
  <c r="BF42" i="7"/>
  <c r="BF41" i="7"/>
  <c r="BF33" i="7"/>
  <c r="BF32" i="7"/>
  <c r="BF27" i="7"/>
  <c r="BF26" i="7"/>
  <c r="BF25" i="7"/>
  <c r="BF24" i="7"/>
  <c r="BF11" i="7"/>
  <c r="BF10" i="7"/>
  <c r="BF4" i="7"/>
  <c r="BF16" i="7"/>
  <c r="BF6" i="7"/>
  <c r="BF19" i="7"/>
  <c r="BF18" i="7"/>
  <c r="BF17" i="7"/>
  <c r="BF8" i="7"/>
  <c r="C9" i="7"/>
  <c r="C11" i="7"/>
  <c r="C5" i="7"/>
  <c r="G11" i="7"/>
  <c r="G30" i="7"/>
  <c r="G3" i="7"/>
  <c r="G14" i="7"/>
  <c r="K20" i="7"/>
  <c r="K7" i="7"/>
  <c r="K5" i="7"/>
  <c r="O7" i="7"/>
  <c r="O34" i="7"/>
  <c r="O9" i="7"/>
  <c r="O3" i="7"/>
  <c r="S9" i="7"/>
  <c r="S5" i="7"/>
  <c r="W30" i="7"/>
  <c r="W14" i="7"/>
  <c r="W3" i="7"/>
  <c r="AA20" i="7"/>
  <c r="AA7" i="7"/>
  <c r="AA5" i="7"/>
  <c r="AE7" i="7"/>
  <c r="AE34" i="7"/>
  <c r="AE9" i="7"/>
  <c r="AE3" i="7"/>
  <c r="AI9" i="7"/>
  <c r="AI5" i="7"/>
  <c r="AM30" i="7"/>
  <c r="AM14" i="7"/>
  <c r="AM3" i="7"/>
  <c r="AQ20" i="7"/>
  <c r="AQ5" i="7"/>
  <c r="AQ7" i="7"/>
  <c r="AU7" i="7"/>
  <c r="AU34" i="7"/>
  <c r="AU9" i="7"/>
  <c r="AU3" i="7"/>
  <c r="AY9" i="7"/>
  <c r="U9" i="8" s="1"/>
  <c r="AY5" i="7"/>
  <c r="U5" i="8" s="1"/>
  <c r="AC47" i="7"/>
  <c r="AC39" i="7"/>
  <c r="AC29" i="7"/>
  <c r="AC31" i="7"/>
  <c r="AC53" i="7"/>
  <c r="AC45" i="7"/>
  <c r="AC37" i="7"/>
  <c r="AG29" i="7"/>
  <c r="AG53" i="7"/>
  <c r="AG45" i="7"/>
  <c r="AG37" i="7"/>
  <c r="AG51" i="7"/>
  <c r="AG43" i="7"/>
  <c r="AG35" i="7"/>
  <c r="AG27" i="7"/>
  <c r="AK49" i="7"/>
  <c r="AK41" i="7"/>
  <c r="AK33" i="7"/>
  <c r="AK51" i="7"/>
  <c r="AK43" i="7"/>
  <c r="AK35" i="7"/>
  <c r="AK27" i="7"/>
  <c r="AO49" i="7"/>
  <c r="AO41" i="7"/>
  <c r="AO33" i="7"/>
  <c r="AO47" i="7"/>
  <c r="AO39" i="7"/>
  <c r="AO31" i="7"/>
  <c r="AS47" i="7"/>
  <c r="AS39" i="7"/>
  <c r="AS31" i="7"/>
  <c r="AS29" i="7"/>
  <c r="AS53" i="7"/>
  <c r="AS45" i="7"/>
  <c r="AS37" i="7"/>
  <c r="AW29" i="7"/>
  <c r="T29" i="8" s="1"/>
  <c r="AW53" i="7"/>
  <c r="T53" i="8" s="1"/>
  <c r="AW45" i="7"/>
  <c r="T45" i="8" s="1"/>
  <c r="AW37" i="7"/>
  <c r="AW27" i="7"/>
  <c r="T27" i="8" s="1"/>
  <c r="AW51" i="7"/>
  <c r="T51" i="8" s="1"/>
  <c r="AW43" i="7"/>
  <c r="T43" i="8" s="1"/>
  <c r="AW35" i="7"/>
  <c r="T35" i="8" s="1"/>
  <c r="BA49" i="7"/>
  <c r="BA41" i="7"/>
  <c r="BA33" i="7"/>
  <c r="BA27" i="7"/>
  <c r="BA25" i="7"/>
  <c r="BA51" i="7"/>
  <c r="BA43" i="7"/>
  <c r="BA35" i="7"/>
  <c r="BE49" i="7"/>
  <c r="X49" i="8" s="1"/>
  <c r="BE41" i="7"/>
  <c r="X41" i="8" s="1"/>
  <c r="BE33" i="7"/>
  <c r="X33" i="8" s="1"/>
  <c r="BE25" i="7"/>
  <c r="X25" i="8" s="1"/>
  <c r="W55" i="8"/>
  <c r="BE47" i="7"/>
  <c r="X47" i="8" s="1"/>
  <c r="BE39" i="7"/>
  <c r="X39" i="8" s="1"/>
  <c r="BE31" i="7"/>
  <c r="X31" i="8" s="1"/>
  <c r="AC4" i="7"/>
  <c r="AK4" i="7"/>
  <c r="AS4" i="7"/>
  <c r="BA4" i="7"/>
  <c r="AG6" i="7"/>
  <c r="AO6" i="7"/>
  <c r="AW6" i="7"/>
  <c r="T6" i="8" s="1"/>
  <c r="BE6" i="7"/>
  <c r="X6" i="8" s="1"/>
  <c r="AC10" i="7"/>
  <c r="AK10" i="7"/>
  <c r="AS10" i="7"/>
  <c r="BA10" i="7"/>
  <c r="BA11" i="7"/>
  <c r="AW13" i="7"/>
  <c r="T13" i="8" s="1"/>
  <c r="AW15" i="7"/>
  <c r="T15" i="8" s="1"/>
  <c r="AS17" i="7"/>
  <c r="AK19" i="7"/>
  <c r="AW19" i="7"/>
  <c r="T19" i="8" s="1"/>
  <c r="AC23" i="7"/>
  <c r="AS23" i="7"/>
  <c r="BE23" i="7"/>
  <c r="X23" i="8" s="1"/>
  <c r="AK25" i="7"/>
  <c r="AC8" i="7"/>
  <c r="AK8" i="7"/>
  <c r="AS8" i="7"/>
  <c r="BA8" i="7"/>
  <c r="AO11" i="7"/>
  <c r="AK13" i="7"/>
  <c r="BC14" i="7"/>
  <c r="AC15" i="7"/>
  <c r="AO15" i="7"/>
  <c r="AK17" i="7"/>
  <c r="BA19" i="7"/>
  <c r="AO25" i="7"/>
  <c r="BC3" i="7"/>
  <c r="AG4" i="7"/>
  <c r="AO4" i="7"/>
  <c r="AW4" i="7"/>
  <c r="T4" i="8" s="1"/>
  <c r="BE4" i="7"/>
  <c r="X4" i="8" s="1"/>
  <c r="AC6" i="7"/>
  <c r="AK6" i="7"/>
  <c r="AS6" i="7"/>
  <c r="BA6" i="7"/>
  <c r="AG10" i="7"/>
  <c r="AO10" i="7"/>
  <c r="AW10" i="7"/>
  <c r="T10" i="8" s="1"/>
  <c r="BE10" i="7"/>
  <c r="X10" i="8" s="1"/>
  <c r="AG11" i="7"/>
  <c r="BE11" i="7"/>
  <c r="X11" i="8" s="1"/>
  <c r="AC13" i="7"/>
  <c r="BA13" i="7"/>
  <c r="AS15" i="7"/>
  <c r="AO17" i="7"/>
  <c r="BA17" i="7"/>
  <c r="AO19" i="7"/>
  <c r="AC21" i="7"/>
  <c r="AS21" i="7"/>
  <c r="AG8" i="7"/>
  <c r="AO8" i="7"/>
  <c r="AW8" i="7"/>
  <c r="T8" i="8" s="1"/>
  <c r="BE8" i="7"/>
  <c r="X8" i="8" s="1"/>
  <c r="AK11" i="7"/>
  <c r="AW11" i="7"/>
  <c r="T11" i="8" s="1"/>
  <c r="AG13" i="7"/>
  <c r="AS13" i="7"/>
  <c r="AG15" i="7"/>
  <c r="BE15" i="7"/>
  <c r="X15" i="8" s="1"/>
  <c r="AC17" i="7"/>
  <c r="BE17" i="7"/>
  <c r="X17" i="8" s="1"/>
  <c r="AG19" i="7"/>
  <c r="BE19" i="7"/>
  <c r="X19" i="8" s="1"/>
  <c r="AG21" i="7"/>
  <c r="AW21" i="7"/>
  <c r="T21" i="8" s="1"/>
  <c r="AO23" i="7"/>
  <c r="P199" i="10"/>
  <c r="P195" i="10"/>
  <c r="P192" i="10"/>
  <c r="F296" i="10"/>
  <c r="J296" i="10"/>
  <c r="S296" i="10"/>
  <c r="X296" i="10"/>
  <c r="F297" i="10"/>
  <c r="J297" i="10"/>
  <c r="F300" i="10"/>
  <c r="J300" i="10"/>
  <c r="S300" i="10"/>
  <c r="X300" i="10"/>
  <c r="F301" i="10"/>
  <c r="J301" i="10"/>
  <c r="F320" i="10"/>
  <c r="J320" i="10"/>
  <c r="S320" i="10"/>
  <c r="X320" i="10"/>
  <c r="F321" i="10"/>
  <c r="G345" i="10"/>
  <c r="K345" i="10"/>
  <c r="G346" i="10"/>
  <c r="K346" i="10"/>
  <c r="G349" i="10"/>
  <c r="K349" i="10"/>
  <c r="G353" i="10"/>
  <c r="K353" i="10"/>
  <c r="G357" i="10"/>
  <c r="K357" i="10"/>
  <c r="G361" i="10"/>
  <c r="K361" i="10"/>
  <c r="G362" i="10"/>
  <c r="K362" i="10"/>
  <c r="G365" i="10"/>
  <c r="K365" i="10"/>
  <c r="G366" i="10"/>
  <c r="K366" i="10"/>
  <c r="G369" i="10"/>
  <c r="K369" i="10"/>
  <c r="G370" i="10"/>
  <c r="P191" i="10"/>
  <c r="H190" i="10"/>
  <c r="Q190" i="10"/>
  <c r="H189" i="10"/>
  <c r="Q189" i="10"/>
  <c r="U189" i="10"/>
  <c r="P188" i="10"/>
  <c r="P187" i="10"/>
  <c r="H186" i="10"/>
  <c r="Q186" i="10"/>
  <c r="H185" i="10"/>
  <c r="Q185" i="10"/>
  <c r="U185" i="10"/>
  <c r="P184" i="10"/>
  <c r="P183" i="10"/>
  <c r="H182" i="10"/>
  <c r="Q182" i="10"/>
  <c r="H181" i="10"/>
  <c r="Q181" i="10"/>
  <c r="U181" i="10"/>
  <c r="P180" i="10"/>
  <c r="P179" i="10"/>
  <c r="H178" i="10"/>
  <c r="Q178" i="10"/>
  <c r="H177" i="10"/>
  <c r="Q177" i="10"/>
  <c r="U177" i="10"/>
  <c r="P176" i="10"/>
  <c r="P175" i="10"/>
  <c r="H174" i="10"/>
  <c r="Q174" i="10"/>
  <c r="H173" i="10"/>
  <c r="Q173" i="10"/>
  <c r="U173" i="10"/>
  <c r="P172" i="10"/>
  <c r="P171" i="10"/>
  <c r="H170" i="10"/>
  <c r="Q170" i="10"/>
  <c r="H169" i="10"/>
  <c r="Q169" i="10"/>
  <c r="U169" i="10"/>
  <c r="P168" i="10"/>
  <c r="P167" i="10"/>
  <c r="H166" i="10"/>
  <c r="Q166" i="10"/>
  <c r="H165" i="10"/>
  <c r="Q165" i="10"/>
  <c r="U165" i="10"/>
  <c r="P164" i="10"/>
  <c r="P163" i="10"/>
  <c r="H162" i="10"/>
  <c r="Q162" i="10"/>
  <c r="H161" i="10"/>
  <c r="Q161" i="10"/>
  <c r="U161" i="10"/>
  <c r="P160" i="10"/>
  <c r="P159" i="10"/>
  <c r="H158" i="10"/>
  <c r="Q158" i="10"/>
  <c r="H157" i="10"/>
  <c r="Q157" i="10"/>
  <c r="U157" i="10"/>
  <c r="P156" i="10"/>
  <c r="P155" i="10"/>
  <c r="H154" i="10"/>
  <c r="Q154" i="10"/>
  <c r="H153" i="10"/>
  <c r="Q153" i="10"/>
  <c r="U153" i="10"/>
  <c r="P152" i="10"/>
  <c r="H193" i="10"/>
  <c r="Q193" i="10"/>
  <c r="U193" i="10"/>
  <c r="H194" i="10"/>
  <c r="Q194" i="10"/>
  <c r="H197" i="10"/>
  <c r="Q197" i="10"/>
  <c r="U197" i="10"/>
  <c r="H198" i="10"/>
  <c r="Q198" i="10"/>
  <c r="H201" i="10"/>
  <c r="Q201" i="10"/>
  <c r="U201" i="10"/>
  <c r="H202" i="10"/>
  <c r="Q202" i="10"/>
  <c r="H205" i="10"/>
  <c r="Q205" i="10"/>
  <c r="H206" i="10"/>
  <c r="Q206" i="10"/>
  <c r="U206" i="10"/>
  <c r="H210" i="10"/>
  <c r="Q210" i="10"/>
  <c r="U210" i="10"/>
  <c r="H214" i="10"/>
  <c r="Q214" i="10"/>
  <c r="U214" i="10"/>
  <c r="K370" i="10"/>
  <c r="F310" i="10"/>
  <c r="J310" i="10"/>
  <c r="S310" i="10"/>
  <c r="X310" i="10"/>
  <c r="F312" i="10"/>
  <c r="J312" i="10"/>
  <c r="S312" i="10"/>
  <c r="X312" i="10"/>
  <c r="F313" i="10"/>
  <c r="J313" i="10"/>
  <c r="F316" i="10"/>
  <c r="J316" i="10"/>
  <c r="S316" i="10"/>
  <c r="X316" i="10"/>
  <c r="F317" i="10"/>
  <c r="J317" i="10"/>
  <c r="J321" i="10"/>
  <c r="P321" i="10"/>
  <c r="P322" i="10"/>
  <c r="F324" i="10"/>
  <c r="J324" i="10"/>
  <c r="P324" i="10"/>
  <c r="S324" i="10"/>
  <c r="X324" i="10"/>
  <c r="F325" i="10"/>
  <c r="J325" i="10"/>
  <c r="P325" i="10"/>
  <c r="P326" i="10"/>
  <c r="F328" i="10"/>
  <c r="J328" i="10"/>
  <c r="P328" i="10"/>
  <c r="S328" i="10"/>
  <c r="X328" i="10"/>
  <c r="F329" i="10"/>
  <c r="J329" i="10"/>
  <c r="P329" i="10"/>
  <c r="P330" i="10"/>
  <c r="F332" i="10"/>
  <c r="J332" i="10"/>
  <c r="P332" i="10"/>
  <c r="S332" i="10"/>
  <c r="X332" i="10"/>
  <c r="F333" i="10"/>
  <c r="J333" i="10"/>
  <c r="P333" i="10"/>
  <c r="P334" i="10"/>
  <c r="F336" i="10"/>
  <c r="J336" i="10"/>
  <c r="P336" i="10"/>
  <c r="S336" i="10"/>
  <c r="X336" i="10"/>
  <c r="F337" i="10"/>
  <c r="J337" i="10"/>
  <c r="P337" i="10"/>
  <c r="P338" i="10"/>
  <c r="F340" i="10"/>
  <c r="J340" i="10"/>
  <c r="P340" i="10"/>
  <c r="S340" i="10"/>
  <c r="X340" i="10"/>
  <c r="F341" i="10"/>
  <c r="J341" i="10"/>
  <c r="P341" i="10"/>
  <c r="P342" i="10"/>
  <c r="P344" i="10"/>
  <c r="P356" i="10"/>
  <c r="P360" i="10"/>
  <c r="P361" i="10"/>
  <c r="P362" i="10"/>
  <c r="P364" i="10"/>
  <c r="P365" i="10"/>
  <c r="P366" i="10"/>
  <c r="X372" i="10"/>
  <c r="I347" i="10"/>
  <c r="R347" i="10"/>
  <c r="T347" i="10"/>
  <c r="H218" i="10"/>
  <c r="Q218" i="10"/>
  <c r="U218" i="10"/>
  <c r="H222" i="10"/>
  <c r="Q222" i="10"/>
  <c r="U222" i="10"/>
  <c r="H226" i="10"/>
  <c r="Q226" i="10"/>
  <c r="U226" i="10"/>
  <c r="H230" i="10"/>
  <c r="Q230" i="10"/>
  <c r="U230" i="10"/>
  <c r="H234" i="10"/>
  <c r="Q234" i="10"/>
  <c r="U234" i="10"/>
  <c r="H238" i="10"/>
  <c r="Q238" i="10"/>
  <c r="U238" i="10"/>
  <c r="H242" i="10"/>
  <c r="Q242" i="10"/>
  <c r="U242" i="10"/>
  <c r="H246" i="10"/>
  <c r="Q246" i="10"/>
  <c r="U246" i="10"/>
  <c r="H250" i="10"/>
  <c r="Q250" i="10"/>
  <c r="U250" i="10"/>
  <c r="H254" i="10"/>
  <c r="Q254" i="10"/>
  <c r="U254" i="10"/>
  <c r="H258" i="10"/>
  <c r="Q258" i="10"/>
  <c r="U258" i="10"/>
  <c r="H262" i="10"/>
  <c r="Q262" i="10"/>
  <c r="U262" i="10"/>
  <c r="H266" i="10"/>
  <c r="Q266" i="10"/>
  <c r="U266" i="10"/>
  <c r="H270" i="10"/>
  <c r="Q270" i="10"/>
  <c r="U270" i="10"/>
  <c r="H274" i="10"/>
  <c r="Q274" i="10"/>
  <c r="U274" i="10"/>
  <c r="H278" i="10"/>
  <c r="Q278" i="10"/>
  <c r="U278" i="10"/>
  <c r="H282" i="10"/>
  <c r="Q282" i="10"/>
  <c r="U282" i="10"/>
  <c r="Q283" i="10"/>
  <c r="H286" i="10"/>
  <c r="Q286" i="10"/>
  <c r="U286" i="10"/>
  <c r="H287" i="10"/>
  <c r="Q287" i="10"/>
  <c r="H290" i="10"/>
  <c r="Q290" i="10"/>
  <c r="U290" i="10"/>
  <c r="H346" i="10"/>
  <c r="Q346" i="10"/>
  <c r="U346" i="10"/>
  <c r="H347" i="10"/>
  <c r="Q347" i="10"/>
  <c r="H350" i="10"/>
  <c r="Q350" i="10"/>
  <c r="U350" i="10"/>
  <c r="H354" i="10"/>
  <c r="Q354" i="10"/>
  <c r="H358" i="10"/>
  <c r="Q358" i="10"/>
  <c r="U358" i="10"/>
  <c r="H362" i="10"/>
  <c r="Q362" i="10"/>
  <c r="U362" i="10"/>
  <c r="H363" i="10"/>
  <c r="H366" i="10"/>
  <c r="Q366" i="10"/>
  <c r="U366" i="10"/>
  <c r="H367" i="10"/>
  <c r="H370" i="10"/>
  <c r="Q370" i="10"/>
  <c r="U370" i="10"/>
  <c r="H371" i="10"/>
  <c r="P151" i="10"/>
  <c r="H150" i="10"/>
  <c r="Q150" i="10"/>
  <c r="H149" i="10"/>
  <c r="Q149" i="10"/>
  <c r="U149" i="10"/>
  <c r="P148" i="10"/>
  <c r="P147" i="10"/>
  <c r="H146" i="10"/>
  <c r="Q146" i="10"/>
  <c r="H145" i="10"/>
  <c r="Q145" i="10"/>
  <c r="U145" i="10"/>
  <c r="P144" i="10"/>
  <c r="P143" i="10"/>
  <c r="P107" i="10"/>
  <c r="H106" i="10"/>
  <c r="Q106" i="10"/>
  <c r="H105" i="10"/>
  <c r="Q105" i="10"/>
  <c r="U105" i="10"/>
  <c r="P104" i="10"/>
  <c r="H104" i="10"/>
  <c r="Q104" i="10"/>
  <c r="U104" i="10"/>
  <c r="P103" i="10"/>
  <c r="P102" i="10"/>
  <c r="H101" i="10"/>
  <c r="Q101" i="10"/>
  <c r="P100" i="10"/>
  <c r="H100" i="10"/>
  <c r="Q100" i="10"/>
  <c r="U100" i="10"/>
  <c r="P98" i="10"/>
  <c r="P97" i="10"/>
  <c r="H96" i="10"/>
  <c r="Q96" i="10"/>
  <c r="H95" i="10"/>
  <c r="Q95" i="10"/>
  <c r="U95" i="10"/>
  <c r="P94" i="10"/>
  <c r="P93" i="10"/>
  <c r="H92" i="10"/>
  <c r="Q92" i="10"/>
  <c r="H91" i="10"/>
  <c r="Q91" i="10"/>
  <c r="U91" i="10"/>
  <c r="P90" i="10"/>
  <c r="P89" i="10"/>
  <c r="H88" i="10"/>
  <c r="Q88" i="10"/>
  <c r="H87" i="10"/>
  <c r="Q87" i="10"/>
  <c r="U87" i="10"/>
  <c r="P86" i="10"/>
  <c r="P85" i="10"/>
  <c r="H84" i="10"/>
  <c r="Q84" i="10"/>
  <c r="H83" i="10"/>
  <c r="Q83" i="10"/>
  <c r="U83" i="10"/>
  <c r="P82" i="10"/>
  <c r="P81" i="10"/>
  <c r="H80" i="10"/>
  <c r="Q80" i="10"/>
  <c r="H79" i="10"/>
  <c r="Q79" i="10"/>
  <c r="U79" i="10"/>
  <c r="P78" i="10"/>
  <c r="P77" i="10"/>
  <c r="H75" i="10"/>
  <c r="Q75" i="10"/>
  <c r="U75" i="10"/>
  <c r="P74" i="10"/>
  <c r="P73" i="10"/>
  <c r="H72" i="10"/>
  <c r="Q72" i="10"/>
  <c r="H71" i="10"/>
  <c r="Q71" i="10"/>
  <c r="U71" i="10"/>
  <c r="P70" i="10"/>
  <c r="P69" i="10"/>
  <c r="H76" i="10"/>
  <c r="Q76" i="10"/>
  <c r="H68" i="10"/>
  <c r="Q68" i="10"/>
  <c r="H67" i="10"/>
  <c r="Q67" i="10"/>
  <c r="U67" i="10"/>
  <c r="P66" i="10"/>
  <c r="G3" i="10"/>
  <c r="K3" i="10"/>
  <c r="G4" i="10"/>
  <c r="K4" i="10"/>
  <c r="G7" i="10"/>
  <c r="K7" i="10"/>
  <c r="G8" i="10"/>
  <c r="K8" i="10"/>
  <c r="G10" i="10"/>
  <c r="K10" i="10"/>
  <c r="G11" i="10"/>
  <c r="K11" i="10"/>
  <c r="G14" i="10"/>
  <c r="K14" i="10"/>
  <c r="G15" i="10"/>
  <c r="K15" i="10"/>
  <c r="G18" i="10"/>
  <c r="K18" i="10"/>
  <c r="G19" i="10"/>
  <c r="K19" i="10"/>
  <c r="G22" i="10"/>
  <c r="K22" i="10"/>
  <c r="G23" i="10"/>
  <c r="K23" i="10"/>
  <c r="G26" i="10"/>
  <c r="K26" i="10"/>
  <c r="G27" i="10"/>
  <c r="K27" i="10"/>
  <c r="G30" i="10"/>
  <c r="K30" i="10"/>
  <c r="G31" i="10"/>
  <c r="K31" i="10"/>
  <c r="G34" i="10"/>
  <c r="K34" i="10"/>
  <c r="G35" i="10"/>
  <c r="K35" i="10"/>
  <c r="G38" i="10"/>
  <c r="K38" i="10"/>
  <c r="G39" i="10"/>
  <c r="K39" i="10"/>
  <c r="G43" i="10"/>
  <c r="K43" i="10"/>
  <c r="G47" i="10"/>
  <c r="K47" i="10"/>
  <c r="G51" i="10"/>
  <c r="K51" i="10"/>
  <c r="G54" i="10"/>
  <c r="G55" i="10"/>
  <c r="K55" i="10"/>
  <c r="G58" i="10"/>
  <c r="K58" i="10"/>
  <c r="G59" i="10"/>
  <c r="K59" i="10"/>
  <c r="G63" i="10"/>
  <c r="F6" i="10"/>
  <c r="J6" i="10"/>
  <c r="S6" i="10"/>
  <c r="X6" i="10"/>
  <c r="F7" i="10"/>
  <c r="J7" i="10"/>
  <c r="F9" i="10"/>
  <c r="J9" i="10"/>
  <c r="S9" i="10"/>
  <c r="X9" i="10"/>
  <c r="F10" i="10"/>
  <c r="J10" i="10"/>
  <c r="F13" i="10"/>
  <c r="J13" i="10"/>
  <c r="S13" i="10"/>
  <c r="X13" i="10"/>
  <c r="F14" i="10"/>
  <c r="J14" i="10"/>
  <c r="F17" i="10"/>
  <c r="J17" i="10"/>
  <c r="S17" i="10"/>
  <c r="X17" i="10"/>
  <c r="F18" i="10"/>
  <c r="J18" i="10"/>
  <c r="F21" i="10"/>
  <c r="J21" i="10"/>
  <c r="S21" i="10"/>
  <c r="X21" i="10"/>
  <c r="F22" i="10"/>
  <c r="J22" i="10"/>
  <c r="F25" i="10"/>
  <c r="J25" i="10"/>
  <c r="S25" i="10"/>
  <c r="X25" i="10"/>
  <c r="F26" i="10"/>
  <c r="J26" i="10"/>
  <c r="F29" i="10"/>
  <c r="J29" i="10"/>
  <c r="S29" i="10"/>
  <c r="X29" i="10"/>
  <c r="F30" i="10"/>
  <c r="J30" i="10"/>
  <c r="F33" i="10"/>
  <c r="J33" i="10"/>
  <c r="S33" i="10"/>
  <c r="X33" i="10"/>
  <c r="F34" i="10"/>
  <c r="J34" i="10"/>
  <c r="F37" i="10"/>
  <c r="J37" i="10"/>
  <c r="S37" i="10"/>
  <c r="X37" i="10"/>
  <c r="F38" i="10"/>
  <c r="J38" i="10"/>
  <c r="F41" i="10"/>
  <c r="J41" i="10"/>
  <c r="S41" i="10"/>
  <c r="F42" i="10"/>
  <c r="J42" i="10"/>
  <c r="S42" i="10"/>
  <c r="X42" i="10"/>
  <c r="F46" i="10"/>
  <c r="J46" i="10"/>
  <c r="S46" i="10"/>
  <c r="X46" i="10"/>
  <c r="F50" i="10"/>
  <c r="J50" i="10"/>
  <c r="S50" i="10"/>
  <c r="X50" i="10"/>
  <c r="F53" i="10"/>
  <c r="J53" i="10"/>
  <c r="S53" i="10"/>
  <c r="X53" i="10"/>
  <c r="F54" i="10"/>
  <c r="J54" i="10"/>
  <c r="S54" i="10"/>
  <c r="X54" i="10"/>
  <c r="F57" i="10"/>
  <c r="J57" i="10"/>
  <c r="S57" i="10"/>
  <c r="X57" i="10"/>
  <c r="F58" i="10"/>
  <c r="J58" i="10"/>
  <c r="F62" i="10"/>
  <c r="J62" i="10"/>
  <c r="S62" i="10"/>
  <c r="F65" i="10"/>
  <c r="J65" i="10"/>
  <c r="S65" i="10"/>
  <c r="X65" i="10"/>
  <c r="F66" i="10"/>
  <c r="J66" i="10"/>
  <c r="F69" i="10"/>
  <c r="J69" i="10"/>
  <c r="S69" i="10"/>
  <c r="X69" i="10"/>
  <c r="F70" i="10"/>
  <c r="J70" i="10"/>
  <c r="F73" i="10"/>
  <c r="J73" i="10"/>
  <c r="S73" i="10"/>
  <c r="X73" i="10"/>
  <c r="F74" i="10"/>
  <c r="J74" i="10"/>
  <c r="F77" i="10"/>
  <c r="J77" i="10"/>
  <c r="S77" i="10"/>
  <c r="X77" i="10"/>
  <c r="F78" i="10"/>
  <c r="J78" i="10"/>
  <c r="F81" i="10"/>
  <c r="J81" i="10"/>
  <c r="S81" i="10"/>
  <c r="X81" i="10"/>
  <c r="F82" i="10"/>
  <c r="J82" i="10"/>
  <c r="F85" i="10"/>
  <c r="J85" i="10"/>
  <c r="S85" i="10"/>
  <c r="X85" i="10"/>
  <c r="F86" i="10"/>
  <c r="J86" i="10"/>
  <c r="I5" i="10"/>
  <c r="R5" i="10"/>
  <c r="T5" i="10"/>
  <c r="I6" i="10"/>
  <c r="R6" i="10"/>
  <c r="T8" i="10"/>
  <c r="I9" i="10"/>
  <c r="R9" i="10"/>
  <c r="I12" i="10"/>
  <c r="R12" i="10"/>
  <c r="T12" i="10"/>
  <c r="I13" i="10"/>
  <c r="R13" i="10"/>
  <c r="I16" i="10"/>
  <c r="R16" i="10"/>
  <c r="T16" i="10"/>
  <c r="I17" i="10"/>
  <c r="R17" i="10"/>
  <c r="I20" i="10"/>
  <c r="R20" i="10"/>
  <c r="T20" i="10"/>
  <c r="I21" i="10"/>
  <c r="R21" i="10"/>
  <c r="I24" i="10"/>
  <c r="R24" i="10"/>
  <c r="T24" i="10"/>
  <c r="I25" i="10"/>
  <c r="R25" i="10"/>
  <c r="I28" i="10"/>
  <c r="R28" i="10"/>
  <c r="T28" i="10"/>
  <c r="I29" i="10"/>
  <c r="R29" i="10"/>
  <c r="I32" i="10"/>
  <c r="R32" i="10"/>
  <c r="T32" i="10"/>
  <c r="I33" i="10"/>
  <c r="R33" i="10"/>
  <c r="I36" i="10"/>
  <c r="R36" i="10"/>
  <c r="T36" i="10"/>
  <c r="I37" i="10"/>
  <c r="R37" i="10"/>
  <c r="I40" i="10"/>
  <c r="R40" i="10"/>
  <c r="T40" i="10"/>
  <c r="I41" i="10"/>
  <c r="R41" i="10"/>
  <c r="T41" i="10"/>
  <c r="I45" i="10"/>
  <c r="R45" i="10"/>
  <c r="T45" i="10"/>
  <c r="I49" i="10"/>
  <c r="R49" i="10"/>
  <c r="T49" i="10"/>
  <c r="I52" i="10"/>
  <c r="R52" i="10"/>
  <c r="T52" i="10"/>
  <c r="I53" i="10"/>
  <c r="R53" i="10"/>
  <c r="T56" i="10"/>
  <c r="I57" i="10"/>
  <c r="R57" i="10"/>
  <c r="I61" i="10"/>
  <c r="R61" i="10"/>
  <c r="T61" i="10"/>
  <c r="K63" i="10"/>
  <c r="G66" i="10"/>
  <c r="K66" i="10"/>
  <c r="G67" i="10"/>
  <c r="K67" i="10"/>
  <c r="G70" i="10"/>
  <c r="K70" i="10"/>
  <c r="G71" i="10"/>
  <c r="K71" i="10"/>
  <c r="G74" i="10"/>
  <c r="K74" i="10"/>
  <c r="G75" i="10"/>
  <c r="K75" i="10"/>
  <c r="G78" i="10"/>
  <c r="K78" i="10"/>
  <c r="G79" i="10"/>
  <c r="K79" i="10"/>
  <c r="G82" i="10"/>
  <c r="K82" i="10"/>
  <c r="G83" i="10"/>
  <c r="K83" i="10"/>
  <c r="G86" i="10"/>
  <c r="K86" i="10"/>
  <c r="G87" i="10"/>
  <c r="K87" i="10"/>
  <c r="G90" i="10"/>
  <c r="K90" i="10"/>
  <c r="G91" i="10"/>
  <c r="K91" i="10"/>
  <c r="G94" i="10"/>
  <c r="K94" i="10"/>
  <c r="G95" i="10"/>
  <c r="K95" i="10"/>
  <c r="G99" i="10"/>
  <c r="K99" i="10"/>
  <c r="G103" i="10"/>
  <c r="K103" i="10"/>
  <c r="G104" i="10"/>
  <c r="K104" i="10"/>
  <c r="G105" i="10"/>
  <c r="K105" i="10"/>
  <c r="G144" i="10"/>
  <c r="K144" i="10"/>
  <c r="G145" i="10"/>
  <c r="K145" i="10"/>
  <c r="G148" i="10"/>
  <c r="K148" i="10"/>
  <c r="G149" i="10"/>
  <c r="K149" i="10"/>
  <c r="G152" i="10"/>
  <c r="K152" i="10"/>
  <c r="G153" i="10"/>
  <c r="K153" i="10"/>
  <c r="G156" i="10"/>
  <c r="K156" i="10"/>
  <c r="G157" i="10"/>
  <c r="K157" i="10"/>
  <c r="G160" i="10"/>
  <c r="K160" i="10"/>
  <c r="G161" i="10"/>
  <c r="K161" i="10"/>
  <c r="G164" i="10"/>
  <c r="K164" i="10"/>
  <c r="G165" i="10"/>
  <c r="K165" i="10"/>
  <c r="G168" i="10"/>
  <c r="K168" i="10"/>
  <c r="G169" i="10"/>
  <c r="K169" i="10"/>
  <c r="G172" i="10"/>
  <c r="K172" i="10"/>
  <c r="G173" i="10"/>
  <c r="K173" i="10"/>
  <c r="G176" i="10"/>
  <c r="K176" i="10"/>
  <c r="G177" i="10"/>
  <c r="K177" i="10"/>
  <c r="G180" i="10"/>
  <c r="K180" i="10"/>
  <c r="G181" i="10"/>
  <c r="K181" i="10"/>
  <c r="G184" i="10"/>
  <c r="K184" i="10"/>
  <c r="G185" i="10"/>
  <c r="K185" i="10"/>
  <c r="F89" i="10"/>
  <c r="J89" i="10"/>
  <c r="S89" i="10"/>
  <c r="X89" i="10"/>
  <c r="F90" i="10"/>
  <c r="J90" i="10"/>
  <c r="F93" i="10"/>
  <c r="J93" i="10"/>
  <c r="S93" i="10"/>
  <c r="X93" i="10"/>
  <c r="F94" i="10"/>
  <c r="J94" i="10"/>
  <c r="F97" i="10"/>
  <c r="J97" i="10"/>
  <c r="F98" i="10"/>
  <c r="J98" i="10"/>
  <c r="S98" i="10"/>
  <c r="X98" i="10"/>
  <c r="F102" i="10"/>
  <c r="J102" i="10"/>
  <c r="S102" i="10"/>
  <c r="X102" i="10"/>
  <c r="F103" i="10"/>
  <c r="J103" i="10"/>
  <c r="F107" i="10"/>
  <c r="J107" i="10"/>
  <c r="S107" i="10"/>
  <c r="X107" i="10"/>
  <c r="F114" i="10"/>
  <c r="J114" i="10"/>
  <c r="S114" i="10"/>
  <c r="F123" i="10"/>
  <c r="J123" i="10"/>
  <c r="S123" i="10"/>
  <c r="F128" i="10"/>
  <c r="J128" i="10"/>
  <c r="F132" i="10"/>
  <c r="J132" i="10"/>
  <c r="F135" i="10"/>
  <c r="J135" i="10"/>
  <c r="S135" i="10"/>
  <c r="F139" i="10"/>
  <c r="J139" i="10"/>
  <c r="S139" i="10"/>
  <c r="F140" i="10"/>
  <c r="J140" i="10"/>
  <c r="F143" i="10"/>
  <c r="J143" i="10"/>
  <c r="S143" i="10"/>
  <c r="X143" i="10"/>
  <c r="F144" i="10"/>
  <c r="J144" i="10"/>
  <c r="F147" i="10"/>
  <c r="J147" i="10"/>
  <c r="S147" i="10"/>
  <c r="X147" i="10"/>
  <c r="F148" i="10"/>
  <c r="J148" i="10"/>
  <c r="F151" i="10"/>
  <c r="J151" i="10"/>
  <c r="S151" i="10"/>
  <c r="X151" i="10"/>
  <c r="F152" i="10"/>
  <c r="J152" i="10"/>
  <c r="F155" i="10"/>
  <c r="J155" i="10"/>
  <c r="S155" i="10"/>
  <c r="X155" i="10"/>
  <c r="F156" i="10"/>
  <c r="J156" i="10"/>
  <c r="F159" i="10"/>
  <c r="J159" i="10"/>
  <c r="S159" i="10"/>
  <c r="X159" i="10"/>
  <c r="F160" i="10"/>
  <c r="J160" i="10"/>
  <c r="F163" i="10"/>
  <c r="J163" i="10"/>
  <c r="S163" i="10"/>
  <c r="X163" i="10"/>
  <c r="F164" i="10"/>
  <c r="J164" i="10"/>
  <c r="F167" i="10"/>
  <c r="J167" i="10"/>
  <c r="S167" i="10"/>
  <c r="X167" i="10"/>
  <c r="F168" i="10"/>
  <c r="J168" i="10"/>
  <c r="F171" i="10"/>
  <c r="J171" i="10"/>
  <c r="S171" i="10"/>
  <c r="X171" i="10"/>
  <c r="F172" i="10"/>
  <c r="J172" i="10"/>
  <c r="F175" i="10"/>
  <c r="J175" i="10"/>
  <c r="S175" i="10"/>
  <c r="X175" i="10"/>
  <c r="F176" i="10"/>
  <c r="J176" i="10"/>
  <c r="F179" i="10"/>
  <c r="J179" i="10"/>
  <c r="S179" i="10"/>
  <c r="X179" i="10"/>
  <c r="F180" i="10"/>
  <c r="J180" i="10"/>
  <c r="F183" i="10"/>
  <c r="J183" i="10"/>
  <c r="S183" i="10"/>
  <c r="X183" i="10"/>
  <c r="F184" i="10"/>
  <c r="J184" i="10"/>
  <c r="F187" i="10"/>
  <c r="J187" i="10"/>
  <c r="S187" i="10"/>
  <c r="X187" i="10"/>
  <c r="F188" i="10"/>
  <c r="J188" i="10"/>
  <c r="F191" i="10"/>
  <c r="J191" i="10"/>
  <c r="S191" i="10"/>
  <c r="X191" i="10"/>
  <c r="F192" i="10"/>
  <c r="J192" i="10"/>
  <c r="F195" i="10"/>
  <c r="J195" i="10"/>
  <c r="S195" i="10"/>
  <c r="X195" i="10"/>
  <c r="F196" i="10"/>
  <c r="J196" i="10"/>
  <c r="F199" i="10"/>
  <c r="J199" i="10"/>
  <c r="S199" i="10"/>
  <c r="X199" i="10"/>
  <c r="F200" i="10"/>
  <c r="J200" i="10"/>
  <c r="F203" i="10"/>
  <c r="J203" i="10"/>
  <c r="S203" i="10"/>
  <c r="X203" i="10"/>
  <c r="F204" i="10"/>
  <c r="J204" i="10"/>
  <c r="F208" i="10"/>
  <c r="J208" i="10"/>
  <c r="S208" i="10"/>
  <c r="I64" i="10"/>
  <c r="R64" i="10"/>
  <c r="T64" i="10"/>
  <c r="I65" i="10"/>
  <c r="R65" i="10"/>
  <c r="I68" i="10"/>
  <c r="R68" i="10"/>
  <c r="T68" i="10"/>
  <c r="I69" i="10"/>
  <c r="R69" i="10"/>
  <c r="I72" i="10"/>
  <c r="R72" i="10"/>
  <c r="T72" i="10"/>
  <c r="I73" i="10"/>
  <c r="R73" i="10"/>
  <c r="I76" i="10"/>
  <c r="R76" i="10"/>
  <c r="T76" i="10"/>
  <c r="I77" i="10"/>
  <c r="R77" i="10"/>
  <c r="I80" i="10"/>
  <c r="R80" i="10"/>
  <c r="T80" i="10"/>
  <c r="I81" i="10"/>
  <c r="R81" i="10"/>
  <c r="I84" i="10"/>
  <c r="R84" i="10"/>
  <c r="T84" i="10"/>
  <c r="I85" i="10"/>
  <c r="R85" i="10"/>
  <c r="I88" i="10"/>
  <c r="R88" i="10"/>
  <c r="T88" i="10"/>
  <c r="I89" i="10"/>
  <c r="R89" i="10"/>
  <c r="I92" i="10"/>
  <c r="R92" i="10"/>
  <c r="T92" i="10"/>
  <c r="I93" i="10"/>
  <c r="R93" i="10"/>
  <c r="I96" i="10"/>
  <c r="R96" i="10"/>
  <c r="T96" i="10"/>
  <c r="I97" i="10"/>
  <c r="R97" i="10"/>
  <c r="T97" i="10"/>
  <c r="I101" i="10"/>
  <c r="R101" i="10"/>
  <c r="T101" i="10"/>
  <c r="I102" i="10"/>
  <c r="R102" i="10"/>
  <c r="I106" i="10"/>
  <c r="R106" i="10"/>
  <c r="T106" i="10"/>
  <c r="I143" i="10"/>
  <c r="R143" i="10"/>
  <c r="I146" i="10"/>
  <c r="R146" i="10"/>
  <c r="T146" i="10"/>
  <c r="I147" i="10"/>
  <c r="R147" i="10"/>
  <c r="I150" i="10"/>
  <c r="R150" i="10"/>
  <c r="T150" i="10"/>
  <c r="I151" i="10"/>
  <c r="R151" i="10"/>
  <c r="I154" i="10"/>
  <c r="R154" i="10"/>
  <c r="T154" i="10"/>
  <c r="I155" i="10"/>
  <c r="R155" i="10"/>
  <c r="I158" i="10"/>
  <c r="R158" i="10"/>
  <c r="T158" i="10"/>
  <c r="I159" i="10"/>
  <c r="R159" i="10"/>
  <c r="I162" i="10"/>
  <c r="R162" i="10"/>
  <c r="T162" i="10"/>
  <c r="I163" i="10"/>
  <c r="R163" i="10"/>
  <c r="I166" i="10"/>
  <c r="R166" i="10"/>
  <c r="T166" i="10"/>
  <c r="I167" i="10"/>
  <c r="R167" i="10"/>
  <c r="I170" i="10"/>
  <c r="R170" i="10"/>
  <c r="T170" i="10"/>
  <c r="I171" i="10"/>
  <c r="R171" i="10"/>
  <c r="I174" i="10"/>
  <c r="R174" i="10"/>
  <c r="T174" i="10"/>
  <c r="I175" i="10"/>
  <c r="R175" i="10"/>
  <c r="I178" i="10"/>
  <c r="R178" i="10"/>
  <c r="T178" i="10"/>
  <c r="I179" i="10"/>
  <c r="R179" i="10"/>
  <c r="I182" i="10"/>
  <c r="R182" i="10"/>
  <c r="T182" i="10"/>
  <c r="G188" i="10"/>
  <c r="K188" i="10"/>
  <c r="G189" i="10"/>
  <c r="K189" i="10"/>
  <c r="G192" i="10"/>
  <c r="K192" i="10"/>
  <c r="G193" i="10"/>
  <c r="K193" i="10"/>
  <c r="G196" i="10"/>
  <c r="K196" i="10"/>
  <c r="G197" i="10"/>
  <c r="K197" i="10"/>
  <c r="G200" i="10"/>
  <c r="K200" i="10"/>
  <c r="G201" i="10"/>
  <c r="K201" i="10"/>
  <c r="G204" i="10"/>
  <c r="K204" i="10"/>
  <c r="G205" i="10"/>
  <c r="K205" i="10"/>
  <c r="G209" i="10"/>
  <c r="K209" i="10"/>
  <c r="G213" i="10"/>
  <c r="K213" i="10"/>
  <c r="G217" i="10"/>
  <c r="K217" i="10"/>
  <c r="G221" i="10"/>
  <c r="K221" i="10"/>
  <c r="G225" i="10"/>
  <c r="K225" i="10"/>
  <c r="G229" i="10"/>
  <c r="K229" i="10"/>
  <c r="G233" i="10"/>
  <c r="K233" i="10"/>
  <c r="G237" i="10"/>
  <c r="K237" i="10"/>
  <c r="G241" i="10"/>
  <c r="K241" i="10"/>
  <c r="G245" i="10"/>
  <c r="K245" i="10"/>
  <c r="G249" i="10"/>
  <c r="K249" i="10"/>
  <c r="G253" i="10"/>
  <c r="K253" i="10"/>
  <c r="G257" i="10"/>
  <c r="K257" i="10"/>
  <c r="G261" i="10"/>
  <c r="K261" i="10"/>
  <c r="G265" i="10"/>
  <c r="K265" i="10"/>
  <c r="G269" i="10"/>
  <c r="K269" i="10"/>
  <c r="G273" i="10"/>
  <c r="K273" i="10"/>
  <c r="G277" i="10"/>
  <c r="K277" i="10"/>
  <c r="G281" i="10"/>
  <c r="K281" i="10"/>
  <c r="G285" i="10"/>
  <c r="K285" i="10"/>
  <c r="G286" i="10"/>
  <c r="K286" i="10"/>
  <c r="G289" i="10"/>
  <c r="K289" i="10"/>
  <c r="G290" i="10"/>
  <c r="K290" i="10"/>
  <c r="G293" i="10"/>
  <c r="K293" i="10"/>
  <c r="G294" i="10"/>
  <c r="K294" i="10"/>
  <c r="G297" i="10"/>
  <c r="K297" i="10"/>
  <c r="G298" i="10"/>
  <c r="K298" i="10"/>
  <c r="G301" i="10"/>
  <c r="K301" i="10"/>
  <c r="G302" i="10"/>
  <c r="K302" i="10"/>
  <c r="G303" i="10"/>
  <c r="K303" i="10"/>
  <c r="X208" i="10"/>
  <c r="F212" i="10"/>
  <c r="J212" i="10"/>
  <c r="S212" i="10"/>
  <c r="X212" i="10"/>
  <c r="F216" i="10"/>
  <c r="J216" i="10"/>
  <c r="S216" i="10"/>
  <c r="X216" i="10"/>
  <c r="F220" i="10"/>
  <c r="J220" i="10"/>
  <c r="S220" i="10"/>
  <c r="X220" i="10"/>
  <c r="F224" i="10"/>
  <c r="J224" i="10"/>
  <c r="S224" i="10"/>
  <c r="X224" i="10"/>
  <c r="F228" i="10"/>
  <c r="J228" i="10"/>
  <c r="S228" i="10"/>
  <c r="X228" i="10"/>
  <c r="F232" i="10"/>
  <c r="J232" i="10"/>
  <c r="S232" i="10"/>
  <c r="X232" i="10"/>
  <c r="F236" i="10"/>
  <c r="J236" i="10"/>
  <c r="S236" i="10"/>
  <c r="X236" i="10"/>
  <c r="F240" i="10"/>
  <c r="J240" i="10"/>
  <c r="S240" i="10"/>
  <c r="X240" i="10"/>
  <c r="F244" i="10"/>
  <c r="J244" i="10"/>
  <c r="S244" i="10"/>
  <c r="X244" i="10"/>
  <c r="F248" i="10"/>
  <c r="J248" i="10"/>
  <c r="S248" i="10"/>
  <c r="X248" i="10"/>
  <c r="F252" i="10"/>
  <c r="J252" i="10"/>
  <c r="S252" i="10"/>
  <c r="X252" i="10"/>
  <c r="F256" i="10"/>
  <c r="J256" i="10"/>
  <c r="S256" i="10"/>
  <c r="X256" i="10"/>
  <c r="F260" i="10"/>
  <c r="J260" i="10"/>
  <c r="S260" i="10"/>
  <c r="X260" i="10"/>
  <c r="F264" i="10"/>
  <c r="J264" i="10"/>
  <c r="S264" i="10"/>
  <c r="X264" i="10"/>
  <c r="F268" i="10"/>
  <c r="J268" i="10"/>
  <c r="S268" i="10"/>
  <c r="X268" i="10"/>
  <c r="F272" i="10"/>
  <c r="J272" i="10"/>
  <c r="S272" i="10"/>
  <c r="X272" i="10"/>
  <c r="F276" i="10"/>
  <c r="J276" i="10"/>
  <c r="S276" i="10"/>
  <c r="X276" i="10"/>
  <c r="F280" i="10"/>
  <c r="J280" i="10"/>
  <c r="S280" i="10"/>
  <c r="X280" i="10"/>
  <c r="F284" i="10"/>
  <c r="J284" i="10"/>
  <c r="S284" i="10"/>
  <c r="X284" i="10"/>
  <c r="F285" i="10"/>
  <c r="J285" i="10"/>
  <c r="F288" i="10"/>
  <c r="J288" i="10"/>
  <c r="S288" i="10"/>
  <c r="X288" i="10"/>
  <c r="F289" i="10"/>
  <c r="J289" i="10"/>
  <c r="I183" i="10"/>
  <c r="R183" i="10"/>
  <c r="I186" i="10"/>
  <c r="R186" i="10"/>
  <c r="T186" i="10"/>
  <c r="I187" i="10"/>
  <c r="R187" i="10"/>
  <c r="I190" i="10"/>
  <c r="R190" i="10"/>
  <c r="T190" i="10"/>
  <c r="I191" i="10"/>
  <c r="R191" i="10"/>
  <c r="I194" i="10"/>
  <c r="R194" i="10"/>
  <c r="T194" i="10"/>
  <c r="I195" i="10"/>
  <c r="R195" i="10"/>
  <c r="I198" i="10"/>
  <c r="R198" i="10"/>
  <c r="T198" i="10"/>
  <c r="I199" i="10"/>
  <c r="R199" i="10"/>
  <c r="I202" i="10"/>
  <c r="R202" i="10"/>
  <c r="T202" i="10"/>
  <c r="I203" i="10"/>
  <c r="R203" i="10"/>
  <c r="I207" i="10"/>
  <c r="R207" i="10"/>
  <c r="T207" i="10"/>
  <c r="I211" i="10"/>
  <c r="R211" i="10"/>
  <c r="T211" i="10"/>
  <c r="I215" i="10"/>
  <c r="R215" i="10"/>
  <c r="T215" i="10"/>
  <c r="I219" i="10"/>
  <c r="R219" i="10"/>
  <c r="T219" i="10"/>
  <c r="I223" i="10"/>
  <c r="R223" i="10"/>
  <c r="T223" i="10"/>
  <c r="I227" i="10"/>
  <c r="R227" i="10"/>
  <c r="T227" i="10"/>
  <c r="I231" i="10"/>
  <c r="R231" i="10"/>
  <c r="T231" i="10"/>
  <c r="I235" i="10"/>
  <c r="R235" i="10"/>
  <c r="T235" i="10"/>
  <c r="I239" i="10"/>
  <c r="R239" i="10"/>
  <c r="T239" i="10"/>
  <c r="I243" i="10"/>
  <c r="R243" i="10"/>
  <c r="T243" i="10"/>
  <c r="I247" i="10"/>
  <c r="R247" i="10"/>
  <c r="T247" i="10"/>
  <c r="I251" i="10"/>
  <c r="R251" i="10"/>
  <c r="T251" i="10"/>
  <c r="I255" i="10"/>
  <c r="R255" i="10"/>
  <c r="T255" i="10"/>
  <c r="I259" i="10"/>
  <c r="R259" i="10"/>
  <c r="T259" i="10"/>
  <c r="I263" i="10"/>
  <c r="R263" i="10"/>
  <c r="T263" i="10"/>
  <c r="I267" i="10"/>
  <c r="R267" i="10"/>
  <c r="T267" i="10"/>
  <c r="I271" i="10"/>
  <c r="R271" i="10"/>
  <c r="T271" i="10"/>
  <c r="I275" i="10"/>
  <c r="R275" i="10"/>
  <c r="T275" i="10"/>
  <c r="I279" i="10"/>
  <c r="R279" i="10"/>
  <c r="T279" i="10"/>
  <c r="I283" i="10"/>
  <c r="R283" i="10"/>
  <c r="T283" i="10"/>
  <c r="I284" i="10"/>
  <c r="R284" i="10"/>
  <c r="I287" i="10"/>
  <c r="R287" i="10"/>
  <c r="T287" i="10"/>
  <c r="I288" i="10"/>
  <c r="R288" i="10"/>
  <c r="I291" i="10"/>
  <c r="R291" i="10"/>
  <c r="T291" i="10"/>
  <c r="I292" i="10"/>
  <c r="R292" i="10"/>
  <c r="I295" i="10"/>
  <c r="R295" i="10"/>
  <c r="T295" i="10"/>
  <c r="I296" i="10"/>
  <c r="H291" i="10"/>
  <c r="Q291" i="10"/>
  <c r="H294" i="10"/>
  <c r="Q294" i="10"/>
  <c r="U294" i="10"/>
  <c r="H295" i="10"/>
  <c r="Q295" i="10"/>
  <c r="H298" i="10"/>
  <c r="Q298" i="10"/>
  <c r="U298" i="10"/>
  <c r="G306" i="10"/>
  <c r="K306" i="10"/>
  <c r="G307" i="10"/>
  <c r="K307" i="10"/>
  <c r="G313" i="10"/>
  <c r="K313" i="10"/>
  <c r="G314" i="10"/>
  <c r="K314" i="10"/>
  <c r="G317" i="10"/>
  <c r="K317" i="10"/>
  <c r="G318" i="10"/>
  <c r="K318" i="10"/>
  <c r="G321" i="10"/>
  <c r="K321" i="10"/>
  <c r="G322" i="10"/>
  <c r="K322" i="10"/>
  <c r="G325" i="10"/>
  <c r="K325" i="10"/>
  <c r="G326" i="10"/>
  <c r="K326" i="10"/>
  <c r="G329" i="10"/>
  <c r="K329" i="10"/>
  <c r="G330" i="10"/>
  <c r="K330" i="10"/>
  <c r="G333" i="10"/>
  <c r="K333" i="10"/>
  <c r="G334" i="10"/>
  <c r="K334" i="10"/>
  <c r="G337" i="10"/>
  <c r="K337" i="10"/>
  <c r="G338" i="10"/>
  <c r="K338" i="10"/>
  <c r="G341" i="10"/>
  <c r="K341" i="10"/>
  <c r="G342" i="10"/>
  <c r="K342" i="10"/>
  <c r="G373" i="10"/>
  <c r="K373" i="10"/>
  <c r="F344" i="10"/>
  <c r="J344" i="10"/>
  <c r="S344" i="10"/>
  <c r="X344" i="10"/>
  <c r="F345" i="10"/>
  <c r="J345" i="10"/>
  <c r="P345" i="10"/>
  <c r="P346" i="10"/>
  <c r="F348" i="10"/>
  <c r="J348" i="10"/>
  <c r="P348" i="10"/>
  <c r="S348" i="10"/>
  <c r="X348" i="10"/>
  <c r="F349" i="10"/>
  <c r="J349" i="10"/>
  <c r="P349" i="10"/>
  <c r="P350" i="10"/>
  <c r="F352" i="10"/>
  <c r="J352" i="10"/>
  <c r="P352" i="10"/>
  <c r="S352" i="10"/>
  <c r="X352" i="10"/>
  <c r="P354" i="10"/>
  <c r="F356" i="10"/>
  <c r="J356" i="10"/>
  <c r="S356" i="10"/>
  <c r="X356" i="10"/>
  <c r="P358" i="10"/>
  <c r="F360" i="10"/>
  <c r="J360" i="10"/>
  <c r="S360" i="10"/>
  <c r="X360" i="10"/>
  <c r="F361" i="10"/>
  <c r="J361" i="10"/>
  <c r="F364" i="10"/>
  <c r="J364" i="10"/>
  <c r="S364" i="10"/>
  <c r="X364" i="10"/>
  <c r="F365" i="10"/>
  <c r="J365" i="10"/>
  <c r="F368" i="10"/>
  <c r="J368" i="10"/>
  <c r="S368" i="10"/>
  <c r="X368" i="10"/>
  <c r="J369" i="10"/>
  <c r="R296" i="10"/>
  <c r="I299" i="10"/>
  <c r="R299" i="10"/>
  <c r="T299" i="10"/>
  <c r="I300" i="10"/>
  <c r="R300" i="10"/>
  <c r="I304" i="10"/>
  <c r="R304" i="10"/>
  <c r="T304" i="10"/>
  <c r="I305" i="10"/>
  <c r="R305" i="10"/>
  <c r="I309" i="10"/>
  <c r="R309" i="10"/>
  <c r="T309" i="10"/>
  <c r="I311" i="10"/>
  <c r="R311" i="10"/>
  <c r="T311" i="10"/>
  <c r="I312" i="10"/>
  <c r="R312" i="10"/>
  <c r="I315" i="10"/>
  <c r="R315" i="10"/>
  <c r="T315" i="10"/>
  <c r="I316" i="10"/>
  <c r="R316" i="10"/>
  <c r="I319" i="10"/>
  <c r="R319" i="10"/>
  <c r="T319" i="10"/>
  <c r="I320" i="10"/>
  <c r="R320" i="10"/>
  <c r="I323" i="10"/>
  <c r="R323" i="10"/>
  <c r="T323" i="10"/>
  <c r="I324" i="10"/>
  <c r="R324" i="10"/>
  <c r="I327" i="10"/>
  <c r="R327" i="10"/>
  <c r="T327" i="10"/>
  <c r="I328" i="10"/>
  <c r="R328" i="10"/>
  <c r="I331" i="10"/>
  <c r="R331" i="10"/>
  <c r="T331" i="10"/>
  <c r="I332" i="10"/>
  <c r="R332" i="10"/>
  <c r="I335" i="10"/>
  <c r="R335" i="10"/>
  <c r="T335" i="10"/>
  <c r="I336" i="10"/>
  <c r="R336" i="10"/>
  <c r="I339" i="10"/>
  <c r="R339" i="10"/>
  <c r="T339" i="10"/>
  <c r="I340" i="10"/>
  <c r="R340" i="10"/>
  <c r="I343" i="10"/>
  <c r="R343" i="10"/>
  <c r="T343" i="10"/>
  <c r="I344" i="10"/>
  <c r="R344" i="10"/>
  <c r="I348" i="10"/>
  <c r="R348" i="10"/>
  <c r="I351" i="10"/>
  <c r="R351" i="10"/>
  <c r="T351" i="10"/>
  <c r="I355" i="10"/>
  <c r="R355" i="10"/>
  <c r="T355" i="10"/>
  <c r="I359" i="10"/>
  <c r="R359" i="10"/>
  <c r="T359" i="10"/>
  <c r="I363" i="10"/>
  <c r="R363" i="10"/>
  <c r="T363" i="10"/>
  <c r="I364" i="10"/>
  <c r="R364" i="10"/>
  <c r="I367" i="10"/>
  <c r="R367" i="10"/>
  <c r="T367" i="10"/>
  <c r="I368" i="10"/>
  <c r="R368" i="10"/>
  <c r="I371" i="10"/>
  <c r="R371" i="10"/>
  <c r="T371" i="10"/>
  <c r="I372" i="10"/>
  <c r="R372" i="10"/>
  <c r="H299" i="10"/>
  <c r="Q299" i="10"/>
  <c r="H302" i="10"/>
  <c r="Q302" i="10"/>
  <c r="U302" i="10"/>
  <c r="H303" i="10"/>
  <c r="Q303" i="10"/>
  <c r="U303" i="10"/>
  <c r="H304" i="10"/>
  <c r="Q304" i="10"/>
  <c r="H308" i="10"/>
  <c r="Q308" i="10"/>
  <c r="U308" i="10"/>
  <c r="H311" i="10"/>
  <c r="Q311" i="10"/>
  <c r="H314" i="10"/>
  <c r="Q314" i="10"/>
  <c r="U314" i="10"/>
  <c r="H315" i="10"/>
  <c r="Q315" i="10"/>
  <c r="H318" i="10"/>
  <c r="Q318" i="10"/>
  <c r="U318" i="10"/>
  <c r="H319" i="10"/>
  <c r="Q319" i="10"/>
  <c r="H322" i="10"/>
  <c r="Q322" i="10"/>
  <c r="U322" i="10"/>
  <c r="H323" i="10"/>
  <c r="Q323" i="10"/>
  <c r="H326" i="10"/>
  <c r="Q326" i="10"/>
  <c r="U326" i="10"/>
  <c r="H327" i="10"/>
  <c r="Q327" i="10"/>
  <c r="H330" i="10"/>
  <c r="Q330" i="10"/>
  <c r="U330" i="10"/>
  <c r="H331" i="10"/>
  <c r="Q331" i="10"/>
  <c r="H334" i="10"/>
  <c r="Q334" i="10"/>
  <c r="U334" i="10"/>
  <c r="H335" i="10"/>
  <c r="Q335" i="10"/>
  <c r="H338" i="10"/>
  <c r="Q338" i="10"/>
  <c r="U338" i="10"/>
  <c r="H339" i="10"/>
  <c r="Q339" i="10"/>
  <c r="H342" i="10"/>
  <c r="Q342" i="10"/>
  <c r="U342" i="10"/>
  <c r="H343" i="10"/>
  <c r="Q343" i="10"/>
  <c r="U354" i="10"/>
  <c r="Q363" i="10"/>
  <c r="Q367" i="10"/>
  <c r="Q371" i="10"/>
  <c r="P108" i="10"/>
  <c r="G108" i="10"/>
  <c r="K108" i="10"/>
  <c r="G109" i="10"/>
  <c r="K109" i="10"/>
  <c r="H110" i="10"/>
  <c r="Q110" i="10"/>
  <c r="U110" i="10"/>
  <c r="I111" i="10"/>
  <c r="R111" i="10"/>
  <c r="T111" i="10"/>
  <c r="F112" i="10"/>
  <c r="J112" i="10"/>
  <c r="P112" i="10"/>
  <c r="S112" i="10"/>
  <c r="X112" i="10"/>
  <c r="I113" i="10"/>
  <c r="R113" i="10"/>
  <c r="T113" i="10"/>
  <c r="X114" i="10"/>
  <c r="G115" i="10"/>
  <c r="K115" i="10"/>
  <c r="P116" i="10"/>
  <c r="H116" i="10"/>
  <c r="Q116" i="10"/>
  <c r="U116" i="10"/>
  <c r="I117" i="10"/>
  <c r="R117" i="10"/>
  <c r="T117" i="10"/>
  <c r="H117" i="10"/>
  <c r="Q117" i="10"/>
  <c r="F118" i="10"/>
  <c r="J118" i="10"/>
  <c r="S118" i="10"/>
  <c r="X118" i="10"/>
  <c r="I118" i="10"/>
  <c r="R118" i="10"/>
  <c r="F119" i="10"/>
  <c r="J119" i="10"/>
  <c r="P119" i="10"/>
  <c r="G119" i="10"/>
  <c r="K119" i="10"/>
  <c r="H120" i="10"/>
  <c r="Q120" i="10"/>
  <c r="U120" i="10"/>
  <c r="G120" i="10"/>
  <c r="K120" i="10"/>
  <c r="H121" i="10"/>
  <c r="Q121" i="10"/>
  <c r="U121" i="10"/>
  <c r="I122" i="10"/>
  <c r="R122" i="10"/>
  <c r="T122" i="10"/>
  <c r="X123" i="10"/>
  <c r="G124" i="10"/>
  <c r="K124" i="10"/>
  <c r="G125" i="10"/>
  <c r="K125" i="10"/>
  <c r="H126" i="10"/>
  <c r="Q126" i="10"/>
  <c r="U126" i="10"/>
  <c r="R127" i="10"/>
  <c r="I127" i="10"/>
  <c r="T127" i="10"/>
  <c r="I142" i="10"/>
  <c r="R142" i="10"/>
  <c r="T142" i="10"/>
  <c r="H142" i="10"/>
  <c r="Q142" i="10"/>
  <c r="H129" i="10"/>
  <c r="Q129" i="10"/>
  <c r="U129" i="10"/>
  <c r="G129" i="10"/>
  <c r="K129" i="10"/>
  <c r="I130" i="10"/>
  <c r="R130" i="10"/>
  <c r="T130" i="10"/>
  <c r="H130" i="10"/>
  <c r="Q130" i="10"/>
  <c r="F131" i="10"/>
  <c r="J131" i="10"/>
  <c r="P131" i="10"/>
  <c r="S131" i="10"/>
  <c r="X131" i="10"/>
  <c r="I131" i="10"/>
  <c r="R131" i="10"/>
  <c r="G132" i="10"/>
  <c r="K132" i="10"/>
  <c r="H133" i="10"/>
  <c r="Q133" i="10"/>
  <c r="U133" i="10"/>
  <c r="G133" i="10"/>
  <c r="K133" i="10"/>
  <c r="I134" i="10"/>
  <c r="R134" i="10"/>
  <c r="T134" i="10"/>
  <c r="H134" i="10"/>
  <c r="Q134" i="10"/>
  <c r="X135" i="10"/>
  <c r="I135" i="10"/>
  <c r="R135" i="10"/>
  <c r="F136" i="10"/>
  <c r="J136" i="10"/>
  <c r="P136" i="10"/>
  <c r="G136" i="10"/>
  <c r="K136" i="10"/>
  <c r="H137" i="10"/>
  <c r="Q137" i="10"/>
  <c r="U137" i="10"/>
  <c r="G137" i="10"/>
  <c r="K137" i="10"/>
  <c r="I138" i="10"/>
  <c r="R138" i="10"/>
  <c r="T138" i="10"/>
  <c r="H138" i="10"/>
  <c r="Q138" i="10"/>
  <c r="X139" i="10"/>
  <c r="I139" i="10"/>
  <c r="R139" i="10"/>
  <c r="G140" i="10"/>
  <c r="K140" i="10"/>
  <c r="G141" i="10"/>
  <c r="K141" i="10"/>
  <c r="H141" i="10"/>
  <c r="Q141" i="10"/>
  <c r="U141" i="10"/>
  <c r="AF11" i="7"/>
  <c r="L13" i="7"/>
  <c r="AR13" i="7"/>
  <c r="L14" i="7"/>
  <c r="AB14" i="7"/>
  <c r="AR14" i="7"/>
  <c r="D17" i="7"/>
  <c r="AJ17" i="7"/>
  <c r="AR21" i="7"/>
  <c r="H23" i="7"/>
  <c r="D25" i="7"/>
  <c r="AB29" i="7"/>
  <c r="AR30" i="7"/>
  <c r="AZ33" i="7"/>
  <c r="D34" i="7"/>
  <c r="T34" i="7"/>
  <c r="C53" i="7"/>
  <c r="C51" i="7"/>
  <c r="C49" i="7"/>
  <c r="C47" i="7"/>
  <c r="C45" i="7"/>
  <c r="C43" i="7"/>
  <c r="C41" i="7"/>
  <c r="C39" i="7"/>
  <c r="C37" i="7"/>
  <c r="C35" i="7"/>
  <c r="C33" i="7"/>
  <c r="C31" i="7"/>
  <c r="C29" i="7"/>
  <c r="C27" i="7"/>
  <c r="C25" i="7"/>
  <c r="C23" i="7"/>
  <c r="C21" i="7"/>
  <c r="C19" i="7"/>
  <c r="C17" i="7"/>
  <c r="C15" i="7"/>
  <c r="C13" i="7"/>
  <c r="C50" i="7"/>
  <c r="C42" i="7"/>
  <c r="C34" i="7"/>
  <c r="C26" i="7"/>
  <c r="C18" i="7"/>
  <c r="C52" i="7"/>
  <c r="C44" i="7"/>
  <c r="C36" i="7"/>
  <c r="C28" i="7"/>
  <c r="C20" i="7"/>
  <c r="C12" i="7"/>
  <c r="C10" i="7"/>
  <c r="C8" i="7"/>
  <c r="C6" i="7"/>
  <c r="C4" i="7"/>
  <c r="C30" i="7"/>
  <c r="C46" i="7"/>
  <c r="C38" i="7"/>
  <c r="C22" i="7"/>
  <c r="C14" i="7"/>
  <c r="C48" i="7"/>
  <c r="C40" i="7"/>
  <c r="G53" i="7"/>
  <c r="G51" i="7"/>
  <c r="G49" i="7"/>
  <c r="G47" i="7"/>
  <c r="G45" i="7"/>
  <c r="G43" i="7"/>
  <c r="G41" i="7"/>
  <c r="G39" i="7"/>
  <c r="G37" i="7"/>
  <c r="G35" i="7"/>
  <c r="G33" i="7"/>
  <c r="G31" i="7"/>
  <c r="G29" i="7"/>
  <c r="G27" i="7"/>
  <c r="G25" i="7"/>
  <c r="G23" i="7"/>
  <c r="G21" i="7"/>
  <c r="G19" i="7"/>
  <c r="G17" i="7"/>
  <c r="G15" i="7"/>
  <c r="G13" i="7"/>
  <c r="G48" i="7"/>
  <c r="G40" i="7"/>
  <c r="G32" i="7"/>
  <c r="G24" i="7"/>
  <c r="G16" i="7"/>
  <c r="G20" i="7"/>
  <c r="G50" i="7"/>
  <c r="G42" i="7"/>
  <c r="G34" i="7"/>
  <c r="G26" i="7"/>
  <c r="G18" i="7"/>
  <c r="G10" i="7"/>
  <c r="G8" i="7"/>
  <c r="G6" i="7"/>
  <c r="G4" i="7"/>
  <c r="G28" i="7"/>
  <c r="G52" i="7"/>
  <c r="G44" i="7"/>
  <c r="G36" i="7"/>
  <c r="G12" i="7"/>
  <c r="G46" i="7"/>
  <c r="G38" i="7"/>
  <c r="K53" i="7"/>
  <c r="K51" i="7"/>
  <c r="K49" i="7"/>
  <c r="K47" i="7"/>
  <c r="K45" i="7"/>
  <c r="K43" i="7"/>
  <c r="K41" i="7"/>
  <c r="K39" i="7"/>
  <c r="K37" i="7"/>
  <c r="K35" i="7"/>
  <c r="K33" i="7"/>
  <c r="K31" i="7"/>
  <c r="K29" i="7"/>
  <c r="K27" i="7"/>
  <c r="K25" i="7"/>
  <c r="E25" i="8" s="1"/>
  <c r="AW18" i="11" s="1"/>
  <c r="K23" i="7"/>
  <c r="K21" i="7"/>
  <c r="K19" i="7"/>
  <c r="E19" i="8" s="1"/>
  <c r="K17" i="7"/>
  <c r="E17" i="8" s="1"/>
  <c r="AW9" i="11" s="1"/>
  <c r="K15" i="7"/>
  <c r="K13" i="7"/>
  <c r="K46" i="7"/>
  <c r="K38" i="7"/>
  <c r="K30" i="7"/>
  <c r="K22" i="7"/>
  <c r="K14" i="7"/>
  <c r="K18" i="7"/>
  <c r="K48" i="7"/>
  <c r="K40" i="7"/>
  <c r="K32" i="7"/>
  <c r="K24" i="7"/>
  <c r="K16" i="7"/>
  <c r="K10" i="7"/>
  <c r="K8" i="7"/>
  <c r="K6" i="7"/>
  <c r="E6" i="8" s="1"/>
  <c r="K4" i="7"/>
  <c r="K26" i="7"/>
  <c r="K50" i="7"/>
  <c r="K42" i="7"/>
  <c r="K34" i="7"/>
  <c r="K52" i="7"/>
  <c r="K44" i="7"/>
  <c r="K36" i="7"/>
  <c r="O53" i="7"/>
  <c r="O51" i="7"/>
  <c r="O49" i="7"/>
  <c r="O47" i="7"/>
  <c r="O45" i="7"/>
  <c r="O43" i="7"/>
  <c r="O41" i="7"/>
  <c r="O39" i="7"/>
  <c r="O37" i="7"/>
  <c r="O35" i="7"/>
  <c r="O33" i="7"/>
  <c r="O31" i="7"/>
  <c r="O29" i="7"/>
  <c r="O27" i="7"/>
  <c r="G27" i="8" s="1"/>
  <c r="O25" i="7"/>
  <c r="O23" i="7"/>
  <c r="O21" i="7"/>
  <c r="O19" i="7"/>
  <c r="O17" i="7"/>
  <c r="O15" i="7"/>
  <c r="O13" i="7"/>
  <c r="O11" i="7"/>
  <c r="O52" i="7"/>
  <c r="O44" i="7"/>
  <c r="O36" i="7"/>
  <c r="O28" i="7"/>
  <c r="O20" i="7"/>
  <c r="O12" i="7"/>
  <c r="O16" i="7"/>
  <c r="O46" i="7"/>
  <c r="O38" i="7"/>
  <c r="O30" i="7"/>
  <c r="O22" i="7"/>
  <c r="O14" i="7"/>
  <c r="O10" i="7"/>
  <c r="O8" i="7"/>
  <c r="O6" i="7"/>
  <c r="O4" i="7"/>
  <c r="O24" i="7"/>
  <c r="O48" i="7"/>
  <c r="O40" i="7"/>
  <c r="O32" i="7"/>
  <c r="O50" i="7"/>
  <c r="O42" i="7"/>
  <c r="S53" i="7"/>
  <c r="S51" i="7"/>
  <c r="S49" i="7"/>
  <c r="S47" i="7"/>
  <c r="S45" i="7"/>
  <c r="S43" i="7"/>
  <c r="S41" i="7"/>
  <c r="S39" i="7"/>
  <c r="S37" i="7"/>
  <c r="S35" i="7"/>
  <c r="S33" i="7"/>
  <c r="S31" i="7"/>
  <c r="S29" i="7"/>
  <c r="S27" i="7"/>
  <c r="S25" i="7"/>
  <c r="S23" i="7"/>
  <c r="S21" i="7"/>
  <c r="S19" i="7"/>
  <c r="S17" i="7"/>
  <c r="S15" i="7"/>
  <c r="S13" i="7"/>
  <c r="S11" i="7"/>
  <c r="S50" i="7"/>
  <c r="S42" i="7"/>
  <c r="S34" i="7"/>
  <c r="S26" i="7"/>
  <c r="S18" i="7"/>
  <c r="S22" i="7"/>
  <c r="S52" i="7"/>
  <c r="S44" i="7"/>
  <c r="S36" i="7"/>
  <c r="S28" i="7"/>
  <c r="S20" i="7"/>
  <c r="S12" i="7"/>
  <c r="S10" i="7"/>
  <c r="S8" i="7"/>
  <c r="S6" i="7"/>
  <c r="S4" i="7"/>
  <c r="S14" i="7"/>
  <c r="S46" i="7"/>
  <c r="S38" i="7"/>
  <c r="S30" i="7"/>
  <c r="S48" i="7"/>
  <c r="S40" i="7"/>
  <c r="W53" i="7"/>
  <c r="W51" i="7"/>
  <c r="W49" i="7"/>
  <c r="W47" i="7"/>
  <c r="W45" i="7"/>
  <c r="W43" i="7"/>
  <c r="I43" i="8" s="1"/>
  <c r="W41" i="7"/>
  <c r="W39" i="7"/>
  <c r="W37" i="7"/>
  <c r="W35" i="7"/>
  <c r="W33" i="7"/>
  <c r="W31" i="7"/>
  <c r="W29" i="7"/>
  <c r="W27" i="7"/>
  <c r="I27" i="8" s="1"/>
  <c r="W25" i="7"/>
  <c r="W23" i="7"/>
  <c r="W21" i="7"/>
  <c r="W19" i="7"/>
  <c r="I19" i="8" s="1"/>
  <c r="W17" i="7"/>
  <c r="W15" i="7"/>
  <c r="W13" i="7"/>
  <c r="I13" i="8" s="1"/>
  <c r="W11" i="7"/>
  <c r="I11" i="8" s="1"/>
  <c r="W48" i="7"/>
  <c r="W40" i="7"/>
  <c r="W32" i="7"/>
  <c r="W24" i="7"/>
  <c r="W16" i="7"/>
  <c r="W20" i="7"/>
  <c r="W50" i="7"/>
  <c r="W42" i="7"/>
  <c r="W34" i="7"/>
  <c r="W26" i="7"/>
  <c r="W18" i="7"/>
  <c r="W10" i="7"/>
  <c r="I10" i="8" s="1"/>
  <c r="W8" i="7"/>
  <c r="I8" i="8" s="1"/>
  <c r="W6" i="7"/>
  <c r="W4" i="7"/>
  <c r="I4" i="8" s="1"/>
  <c r="W12" i="7"/>
  <c r="W52" i="7"/>
  <c r="W44" i="7"/>
  <c r="W36" i="7"/>
  <c r="W28" i="7"/>
  <c r="W46" i="7"/>
  <c r="W38" i="7"/>
  <c r="AA53" i="7"/>
  <c r="AA51" i="7"/>
  <c r="AA49" i="7"/>
  <c r="AA47" i="7"/>
  <c r="AA45" i="7"/>
  <c r="AA43" i="7"/>
  <c r="AA41" i="7"/>
  <c r="AA39" i="7"/>
  <c r="AA37" i="7"/>
  <c r="AA35" i="7"/>
  <c r="AA33" i="7"/>
  <c r="AA31" i="7"/>
  <c r="AA29" i="7"/>
  <c r="AA27" i="7"/>
  <c r="N27" i="8" s="1"/>
  <c r="AA25" i="7"/>
  <c r="N25" i="8" s="1"/>
  <c r="AA23" i="7"/>
  <c r="AA21" i="7"/>
  <c r="AA19" i="7"/>
  <c r="N19" i="8" s="1"/>
  <c r="AA17" i="7"/>
  <c r="N17" i="8" s="1"/>
  <c r="AA15" i="7"/>
  <c r="AA13" i="7"/>
  <c r="AA11" i="7"/>
  <c r="AA46" i="7"/>
  <c r="AA38" i="7"/>
  <c r="AA30" i="7"/>
  <c r="AA22" i="7"/>
  <c r="AA14" i="7"/>
  <c r="AA48" i="7"/>
  <c r="AA40" i="7"/>
  <c r="AA32" i="7"/>
  <c r="AA24" i="7"/>
  <c r="N24" i="8" s="1"/>
  <c r="AA16" i="7"/>
  <c r="N16" i="8" s="1"/>
  <c r="AA10" i="7"/>
  <c r="AA8" i="7"/>
  <c r="N8" i="8" s="1"/>
  <c r="AA6" i="7"/>
  <c r="N6" i="8" s="1"/>
  <c r="AA4" i="7"/>
  <c r="AA50" i="7"/>
  <c r="AA42" i="7"/>
  <c r="AA34" i="7"/>
  <c r="AA26" i="7"/>
  <c r="N26" i="8" s="1"/>
  <c r="AA18" i="7"/>
  <c r="N18" i="8" s="1"/>
  <c r="AA52" i="7"/>
  <c r="AA44" i="7"/>
  <c r="AA36" i="7"/>
  <c r="AE53" i="7"/>
  <c r="AE51" i="7"/>
  <c r="AE49" i="7"/>
  <c r="AE47" i="7"/>
  <c r="AE45" i="7"/>
  <c r="AE43" i="7"/>
  <c r="AE41" i="7"/>
  <c r="AE39" i="7"/>
  <c r="AE37" i="7"/>
  <c r="AE35" i="7"/>
  <c r="AE33" i="7"/>
  <c r="AE31" i="7"/>
  <c r="AE29" i="7"/>
  <c r="AE27" i="7"/>
  <c r="AE25" i="7"/>
  <c r="AE23" i="7"/>
  <c r="AE21" i="7"/>
  <c r="AE19" i="7"/>
  <c r="P19" i="8" s="1"/>
  <c r="AE17" i="7"/>
  <c r="AE15" i="7"/>
  <c r="AE13" i="7"/>
  <c r="AE11" i="7"/>
  <c r="P11" i="8" s="1"/>
  <c r="AE52" i="7"/>
  <c r="AE44" i="7"/>
  <c r="AE36" i="7"/>
  <c r="AE28" i="7"/>
  <c r="AE20" i="7"/>
  <c r="AE12" i="7"/>
  <c r="AE46" i="7"/>
  <c r="AE38" i="7"/>
  <c r="AE30" i="7"/>
  <c r="AE22" i="7"/>
  <c r="AE14" i="7"/>
  <c r="AE10" i="7"/>
  <c r="AE8" i="7"/>
  <c r="AE6" i="7"/>
  <c r="AE4" i="7"/>
  <c r="AE32" i="7"/>
  <c r="AE48" i="7"/>
  <c r="AE40" i="7"/>
  <c r="AE24" i="7"/>
  <c r="AE16" i="7"/>
  <c r="AE50" i="7"/>
  <c r="AE42" i="7"/>
  <c r="AI53" i="7"/>
  <c r="AI51" i="7"/>
  <c r="AI49" i="7"/>
  <c r="AI47" i="7"/>
  <c r="AI45" i="7"/>
  <c r="AI43" i="7"/>
  <c r="AI41" i="7"/>
  <c r="AI39" i="7"/>
  <c r="AI37" i="7"/>
  <c r="AI35" i="7"/>
  <c r="AI33" i="7"/>
  <c r="AI31" i="7"/>
  <c r="AI29" i="7"/>
  <c r="AI27" i="7"/>
  <c r="AI25" i="7"/>
  <c r="AI23" i="7"/>
  <c r="AI21" i="7"/>
  <c r="AI19" i="7"/>
  <c r="AI17" i="7"/>
  <c r="AI15" i="7"/>
  <c r="AI13" i="7"/>
  <c r="AI11" i="7"/>
  <c r="AI50" i="7"/>
  <c r="AI42" i="7"/>
  <c r="AI34" i="7"/>
  <c r="AI26" i="7"/>
  <c r="AI18" i="7"/>
  <c r="AI52" i="7"/>
  <c r="AI44" i="7"/>
  <c r="AI36" i="7"/>
  <c r="AI28" i="7"/>
  <c r="AI20" i="7"/>
  <c r="AI12" i="7"/>
  <c r="AI10" i="7"/>
  <c r="AI8" i="7"/>
  <c r="AI6" i="7"/>
  <c r="AI4" i="7"/>
  <c r="AI30" i="7"/>
  <c r="AI22" i="7"/>
  <c r="AI46" i="7"/>
  <c r="AI38" i="7"/>
  <c r="AI14" i="7"/>
  <c r="AI48" i="7"/>
  <c r="AI40" i="7"/>
  <c r="AM53" i="7"/>
  <c r="AM51" i="7"/>
  <c r="AM49" i="7"/>
  <c r="AM47" i="7"/>
  <c r="AM45" i="7"/>
  <c r="AM43" i="7"/>
  <c r="AM41" i="7"/>
  <c r="AM39" i="7"/>
  <c r="AM37" i="7"/>
  <c r="AM35" i="7"/>
  <c r="AM33" i="7"/>
  <c r="AM31" i="7"/>
  <c r="AM29" i="7"/>
  <c r="AM27" i="7"/>
  <c r="AM25" i="7"/>
  <c r="AM23" i="7"/>
  <c r="AM21" i="7"/>
  <c r="AM19" i="7"/>
  <c r="AM17" i="7"/>
  <c r="AM15" i="7"/>
  <c r="AM13" i="7"/>
  <c r="AM11" i="7"/>
  <c r="AM48" i="7"/>
  <c r="AM40" i="7"/>
  <c r="AM32" i="7"/>
  <c r="AM24" i="7"/>
  <c r="AM16" i="7"/>
  <c r="AM50" i="7"/>
  <c r="AM42" i="7"/>
  <c r="AM34" i="7"/>
  <c r="AM26" i="7"/>
  <c r="AM18" i="7"/>
  <c r="AM10" i="7"/>
  <c r="AM8" i="7"/>
  <c r="AM6" i="7"/>
  <c r="AM4" i="7"/>
  <c r="AM28" i="7"/>
  <c r="AM20" i="7"/>
  <c r="AM52" i="7"/>
  <c r="AM44" i="7"/>
  <c r="AM36" i="7"/>
  <c r="AM12" i="7"/>
  <c r="AM46" i="7"/>
  <c r="AM38" i="7"/>
  <c r="AQ53" i="7"/>
  <c r="AQ51" i="7"/>
  <c r="AQ49" i="7"/>
  <c r="AQ47" i="7"/>
  <c r="AQ45" i="7"/>
  <c r="AQ43" i="7"/>
  <c r="AQ41" i="7"/>
  <c r="AQ39" i="7"/>
  <c r="AQ37" i="7"/>
  <c r="AQ35" i="7"/>
  <c r="AQ33" i="7"/>
  <c r="AQ31" i="7"/>
  <c r="AQ29" i="7"/>
  <c r="AQ27" i="7"/>
  <c r="AQ25" i="7"/>
  <c r="AQ23" i="7"/>
  <c r="AQ21" i="7"/>
  <c r="AQ19" i="7"/>
  <c r="AQ17" i="7"/>
  <c r="AQ15" i="7"/>
  <c r="AQ13" i="7"/>
  <c r="AQ11" i="7"/>
  <c r="AQ46" i="7"/>
  <c r="AQ38" i="7"/>
  <c r="AQ30" i="7"/>
  <c r="AQ22" i="7"/>
  <c r="AQ14" i="7"/>
  <c r="AQ48" i="7"/>
  <c r="AQ40" i="7"/>
  <c r="AQ32" i="7"/>
  <c r="AQ24" i="7"/>
  <c r="AQ16" i="7"/>
  <c r="AQ10" i="7"/>
  <c r="AQ8" i="7"/>
  <c r="AQ6" i="7"/>
  <c r="AQ4" i="7"/>
  <c r="AQ26" i="7"/>
  <c r="AQ18" i="7"/>
  <c r="AQ50" i="7"/>
  <c r="AQ42" i="7"/>
  <c r="AQ34" i="7"/>
  <c r="AQ52" i="7"/>
  <c r="AQ44" i="7"/>
  <c r="AQ36" i="7"/>
  <c r="AU53" i="7"/>
  <c r="AU51" i="7"/>
  <c r="AU49" i="7"/>
  <c r="AU47" i="7"/>
  <c r="AU45" i="7"/>
  <c r="AU43" i="7"/>
  <c r="AU41" i="7"/>
  <c r="AU39" i="7"/>
  <c r="AU37" i="7"/>
  <c r="AU35" i="7"/>
  <c r="AU33" i="7"/>
  <c r="AU31" i="7"/>
  <c r="AU29" i="7"/>
  <c r="AU27" i="7"/>
  <c r="AU25" i="7"/>
  <c r="AU23" i="7"/>
  <c r="AU21" i="7"/>
  <c r="AU19" i="7"/>
  <c r="AU17" i="7"/>
  <c r="AU15" i="7"/>
  <c r="AU13" i="7"/>
  <c r="AU11" i="7"/>
  <c r="AU52" i="7"/>
  <c r="AU44" i="7"/>
  <c r="AU36" i="7"/>
  <c r="AU28" i="7"/>
  <c r="AU20" i="7"/>
  <c r="AU12" i="7"/>
  <c r="AU46" i="7"/>
  <c r="AU38" i="7"/>
  <c r="AU30" i="7"/>
  <c r="AU22" i="7"/>
  <c r="AU14" i="7"/>
  <c r="AU10" i="7"/>
  <c r="AU8" i="7"/>
  <c r="AU6" i="7"/>
  <c r="AU4" i="7"/>
  <c r="AU24" i="7"/>
  <c r="AU16" i="7"/>
  <c r="AU48" i="7"/>
  <c r="AU40" i="7"/>
  <c r="AU32" i="7"/>
  <c r="AU50" i="7"/>
  <c r="AU42" i="7"/>
  <c r="AY53" i="7"/>
  <c r="U53" i="8" s="1"/>
  <c r="AY51" i="7"/>
  <c r="U51" i="8" s="1"/>
  <c r="AY49" i="7"/>
  <c r="U49" i="8" s="1"/>
  <c r="AY47" i="7"/>
  <c r="U47" i="8" s="1"/>
  <c r="AY45" i="7"/>
  <c r="U45" i="8" s="1"/>
  <c r="AY43" i="7"/>
  <c r="U43" i="8" s="1"/>
  <c r="AY41" i="7"/>
  <c r="U41" i="8" s="1"/>
  <c r="AY39" i="7"/>
  <c r="U39" i="8" s="1"/>
  <c r="AY37" i="7"/>
  <c r="AY35" i="7"/>
  <c r="U35" i="8" s="1"/>
  <c r="AY33" i="7"/>
  <c r="U33" i="8" s="1"/>
  <c r="AY31" i="7"/>
  <c r="U31" i="8" s="1"/>
  <c r="AY29" i="7"/>
  <c r="U29" i="8" s="1"/>
  <c r="AY27" i="7"/>
  <c r="U27" i="8" s="1"/>
  <c r="AY25" i="7"/>
  <c r="U25" i="8" s="1"/>
  <c r="AY23" i="7"/>
  <c r="U23" i="8" s="1"/>
  <c r="AY21" i="7"/>
  <c r="U21" i="8" s="1"/>
  <c r="AY19" i="7"/>
  <c r="U19" i="8" s="1"/>
  <c r="AY17" i="7"/>
  <c r="U17" i="8" s="1"/>
  <c r="AY15" i="7"/>
  <c r="U15" i="8" s="1"/>
  <c r="AY13" i="7"/>
  <c r="U13" i="8" s="1"/>
  <c r="AY11" i="7"/>
  <c r="U11" i="8" s="1"/>
  <c r="AY50" i="7"/>
  <c r="U50" i="8" s="1"/>
  <c r="AY42" i="7"/>
  <c r="U42" i="8" s="1"/>
  <c r="AY34" i="7"/>
  <c r="U34" i="8" s="1"/>
  <c r="AY26" i="7"/>
  <c r="U26" i="8" s="1"/>
  <c r="AY18" i="7"/>
  <c r="U18" i="8" s="1"/>
  <c r="AY52" i="7"/>
  <c r="U52" i="8" s="1"/>
  <c r="AY44" i="7"/>
  <c r="U44" i="8" s="1"/>
  <c r="AY36" i="7"/>
  <c r="U36" i="8" s="1"/>
  <c r="AY28" i="7"/>
  <c r="U28" i="8" s="1"/>
  <c r="AY20" i="7"/>
  <c r="U20" i="8" s="1"/>
  <c r="AY12" i="7"/>
  <c r="U12" i="8" s="1"/>
  <c r="AY10" i="7"/>
  <c r="U10" i="8" s="1"/>
  <c r="AY8" i="7"/>
  <c r="U8" i="8" s="1"/>
  <c r="AY6" i="7"/>
  <c r="U6" i="8" s="1"/>
  <c r="AY4" i="7"/>
  <c r="U4" i="8" s="1"/>
  <c r="U54" i="8"/>
  <c r="AY46" i="7"/>
  <c r="U46" i="8" s="1"/>
  <c r="AY38" i="7"/>
  <c r="AY30" i="7"/>
  <c r="U30" i="8" s="1"/>
  <c r="AY22" i="7"/>
  <c r="U22" i="8" s="1"/>
  <c r="AY14" i="7"/>
  <c r="U14" i="8" s="1"/>
  <c r="AY48" i="7"/>
  <c r="U48" i="8" s="1"/>
  <c r="AY40" i="7"/>
  <c r="U40" i="8" s="1"/>
  <c r="BC53" i="7"/>
  <c r="BC51" i="7"/>
  <c r="BC49" i="7"/>
  <c r="BC47" i="7"/>
  <c r="BC45" i="7"/>
  <c r="BC43" i="7"/>
  <c r="BC41" i="7"/>
  <c r="BC39" i="7"/>
  <c r="BC37" i="7"/>
  <c r="BC35" i="7"/>
  <c r="BC33" i="7"/>
  <c r="BC31" i="7"/>
  <c r="BC29" i="7"/>
  <c r="BC27" i="7"/>
  <c r="BC25" i="7"/>
  <c r="BC23" i="7"/>
  <c r="BC21" i="7"/>
  <c r="BC19" i="7"/>
  <c r="BC17" i="7"/>
  <c r="BC15" i="7"/>
  <c r="BC13" i="7"/>
  <c r="BC11" i="7"/>
  <c r="BC48" i="7"/>
  <c r="BC40" i="7"/>
  <c r="BC32" i="7"/>
  <c r="BC24" i="7"/>
  <c r="BC16" i="7"/>
  <c r="BC50" i="7"/>
  <c r="BC42" i="7"/>
  <c r="BC34" i="7"/>
  <c r="BC26" i="7"/>
  <c r="BC18" i="7"/>
  <c r="BC10" i="7"/>
  <c r="BC8" i="7"/>
  <c r="BC6" i="7"/>
  <c r="BC4" i="7"/>
  <c r="BC20" i="7"/>
  <c r="BC52" i="7"/>
  <c r="BC44" i="7"/>
  <c r="BC36" i="7"/>
  <c r="BC28" i="7"/>
  <c r="BC12" i="7"/>
  <c r="BC46" i="7"/>
  <c r="BC38" i="7"/>
  <c r="C3" i="7"/>
  <c r="K3" i="7"/>
  <c r="S3" i="7"/>
  <c r="AA3" i="7"/>
  <c r="AI3" i="7"/>
  <c r="AQ3" i="7"/>
  <c r="AY3" i="7"/>
  <c r="U3" i="8" s="1"/>
  <c r="E4" i="8"/>
  <c r="G5" i="7"/>
  <c r="O5" i="7"/>
  <c r="W5" i="7"/>
  <c r="AE5" i="7"/>
  <c r="AM5" i="7"/>
  <c r="AU5" i="7"/>
  <c r="BC5" i="7"/>
  <c r="I6" i="8"/>
  <c r="C7" i="7"/>
  <c r="S7" i="7"/>
  <c r="AI7" i="7"/>
  <c r="AY7" i="7"/>
  <c r="U7" i="8" s="1"/>
  <c r="G9" i="7"/>
  <c r="W9" i="7"/>
  <c r="AM9" i="7"/>
  <c r="BC9" i="7"/>
  <c r="E10" i="8"/>
  <c r="K11" i="7"/>
  <c r="K12" i="7"/>
  <c r="AA12" i="7"/>
  <c r="AQ12" i="7"/>
  <c r="H15" i="7"/>
  <c r="C16" i="7"/>
  <c r="S16" i="7"/>
  <c r="AI16" i="7"/>
  <c r="AY16" i="7"/>
  <c r="U16" i="8" s="1"/>
  <c r="O18" i="7"/>
  <c r="AE18" i="7"/>
  <c r="AU18" i="7"/>
  <c r="P19" i="7"/>
  <c r="AV19" i="7"/>
  <c r="P20" i="7"/>
  <c r="C24" i="7"/>
  <c r="S24" i="7"/>
  <c r="AI24" i="7"/>
  <c r="AY24" i="7"/>
  <c r="U24" i="8" s="1"/>
  <c r="K28" i="7"/>
  <c r="AA28" i="7"/>
  <c r="AQ28" i="7"/>
  <c r="N11" i="8"/>
  <c r="D52" i="7"/>
  <c r="D51" i="7"/>
  <c r="D44" i="7"/>
  <c r="D43" i="7"/>
  <c r="D36" i="7"/>
  <c r="D35" i="7"/>
  <c r="D28" i="7"/>
  <c r="D27" i="7"/>
  <c r="D20" i="7"/>
  <c r="D19" i="7"/>
  <c r="D12" i="7"/>
  <c r="D10" i="7"/>
  <c r="D8" i="7"/>
  <c r="D6" i="7"/>
  <c r="D4" i="7"/>
  <c r="D15" i="7"/>
  <c r="D53" i="7"/>
  <c r="D46" i="7"/>
  <c r="D45" i="7"/>
  <c r="D38" i="7"/>
  <c r="D37" i="7"/>
  <c r="D30" i="7"/>
  <c r="D29" i="7"/>
  <c r="D22" i="7"/>
  <c r="D21" i="7"/>
  <c r="D14" i="7"/>
  <c r="D13" i="7"/>
  <c r="D32" i="7"/>
  <c r="D16" i="7"/>
  <c r="D9" i="7"/>
  <c r="D7" i="7"/>
  <c r="D48" i="7"/>
  <c r="D47" i="7"/>
  <c r="D40" i="7"/>
  <c r="D39" i="7"/>
  <c r="D31" i="7"/>
  <c r="D24" i="7"/>
  <c r="D23" i="7"/>
  <c r="D11" i="7"/>
  <c r="D50" i="7"/>
  <c r="D49" i="7"/>
  <c r="D42" i="7"/>
  <c r="D41" i="7"/>
  <c r="H50" i="7"/>
  <c r="H49" i="7"/>
  <c r="H42" i="7"/>
  <c r="H41" i="7"/>
  <c r="H34" i="7"/>
  <c r="H33" i="7"/>
  <c r="H26" i="7"/>
  <c r="H25" i="7"/>
  <c r="H18" i="7"/>
  <c r="H17" i="7"/>
  <c r="H10" i="7"/>
  <c r="H8" i="7"/>
  <c r="D8" i="8" s="1"/>
  <c r="H6" i="7"/>
  <c r="H4" i="7"/>
  <c r="H14" i="7"/>
  <c r="H52" i="7"/>
  <c r="H51" i="7"/>
  <c r="H44" i="7"/>
  <c r="H43" i="7"/>
  <c r="H36" i="7"/>
  <c r="H35" i="7"/>
  <c r="H28" i="7"/>
  <c r="H27" i="7"/>
  <c r="H20" i="7"/>
  <c r="H19" i="7"/>
  <c r="D19" i="8" s="1"/>
  <c r="AI11" i="11" s="1"/>
  <c r="H12" i="7"/>
  <c r="H30" i="7"/>
  <c r="H9" i="7"/>
  <c r="H53" i="7"/>
  <c r="H46" i="7"/>
  <c r="H45" i="7"/>
  <c r="H38" i="7"/>
  <c r="H37" i="7"/>
  <c r="H29" i="7"/>
  <c r="H22" i="7"/>
  <c r="H21" i="7"/>
  <c r="H13" i="7"/>
  <c r="H11" i="7"/>
  <c r="H7" i="7"/>
  <c r="H48" i="7"/>
  <c r="H47" i="7"/>
  <c r="H40" i="7"/>
  <c r="H39" i="7"/>
  <c r="L48" i="7"/>
  <c r="L47" i="7"/>
  <c r="L40" i="7"/>
  <c r="L39" i="7"/>
  <c r="L32" i="7"/>
  <c r="L31" i="7"/>
  <c r="L24" i="7"/>
  <c r="L23" i="7"/>
  <c r="F23" i="8" s="1"/>
  <c r="L16" i="7"/>
  <c r="L15" i="7"/>
  <c r="F15" i="8" s="1"/>
  <c r="L10" i="7"/>
  <c r="F10" i="8" s="1"/>
  <c r="L8" i="7"/>
  <c r="F8" i="8" s="1"/>
  <c r="L6" i="7"/>
  <c r="F6" i="8" s="1"/>
  <c r="L4" i="7"/>
  <c r="F4" i="8" s="1"/>
  <c r="L20" i="7"/>
  <c r="L12" i="7"/>
  <c r="L50" i="7"/>
  <c r="L49" i="7"/>
  <c r="L42" i="7"/>
  <c r="L41" i="7"/>
  <c r="L34" i="7"/>
  <c r="L33" i="7"/>
  <c r="L26" i="7"/>
  <c r="L25" i="7"/>
  <c r="L18" i="7"/>
  <c r="L17" i="7"/>
  <c r="F17" i="8" s="1"/>
  <c r="L28" i="7"/>
  <c r="L27" i="7"/>
  <c r="L9" i="7"/>
  <c r="L7" i="7"/>
  <c r="L52" i="7"/>
  <c r="L51" i="7"/>
  <c r="L44" i="7"/>
  <c r="L43" i="7"/>
  <c r="L36" i="7"/>
  <c r="L35" i="7"/>
  <c r="L19" i="7"/>
  <c r="L11" i="7"/>
  <c r="L53" i="7"/>
  <c r="L46" i="7"/>
  <c r="L45" i="7"/>
  <c r="L38" i="7"/>
  <c r="L37" i="7"/>
  <c r="P53" i="7"/>
  <c r="P46" i="7"/>
  <c r="P45" i="7"/>
  <c r="P38" i="7"/>
  <c r="P37" i="7"/>
  <c r="P30" i="7"/>
  <c r="P29" i="7"/>
  <c r="P22" i="7"/>
  <c r="P21" i="7"/>
  <c r="P14" i="7"/>
  <c r="P13" i="7"/>
  <c r="P10" i="7"/>
  <c r="P8" i="7"/>
  <c r="P6" i="7"/>
  <c r="P4" i="7"/>
  <c r="P18" i="7"/>
  <c r="P48" i="7"/>
  <c r="P47" i="7"/>
  <c r="P40" i="7"/>
  <c r="P39" i="7"/>
  <c r="P32" i="7"/>
  <c r="P31" i="7"/>
  <c r="P24" i="7"/>
  <c r="P23" i="7"/>
  <c r="P16" i="7"/>
  <c r="P15" i="7"/>
  <c r="P26" i="7"/>
  <c r="P17" i="7"/>
  <c r="P9" i="7"/>
  <c r="P7" i="7"/>
  <c r="P50" i="7"/>
  <c r="P49" i="7"/>
  <c r="P42" i="7"/>
  <c r="P41" i="7"/>
  <c r="P34" i="7"/>
  <c r="P33" i="7"/>
  <c r="P25" i="7"/>
  <c r="P52" i="7"/>
  <c r="P51" i="7"/>
  <c r="P44" i="7"/>
  <c r="P43" i="7"/>
  <c r="P36" i="7"/>
  <c r="T52" i="7"/>
  <c r="T51" i="7"/>
  <c r="T44" i="7"/>
  <c r="T43" i="7"/>
  <c r="T36" i="7"/>
  <c r="T35" i="7"/>
  <c r="T28" i="7"/>
  <c r="T27" i="7"/>
  <c r="T20" i="7"/>
  <c r="T19" i="7"/>
  <c r="T12" i="7"/>
  <c r="T11" i="7"/>
  <c r="T10" i="7"/>
  <c r="T8" i="7"/>
  <c r="T6" i="7"/>
  <c r="T4" i="7"/>
  <c r="T16" i="7"/>
  <c r="T15" i="7"/>
  <c r="T53" i="7"/>
  <c r="T46" i="7"/>
  <c r="T45" i="7"/>
  <c r="T38" i="7"/>
  <c r="T37" i="7"/>
  <c r="T30" i="7"/>
  <c r="T29" i="7"/>
  <c r="T22" i="7"/>
  <c r="T21" i="7"/>
  <c r="T14" i="7"/>
  <c r="T13" i="7"/>
  <c r="T24" i="7"/>
  <c r="T23" i="7"/>
  <c r="T9" i="7"/>
  <c r="T7" i="7"/>
  <c r="T48" i="7"/>
  <c r="T47" i="7"/>
  <c r="T40" i="7"/>
  <c r="T39" i="7"/>
  <c r="T32" i="7"/>
  <c r="T31" i="7"/>
  <c r="T50" i="7"/>
  <c r="T49" i="7"/>
  <c r="T42" i="7"/>
  <c r="T41" i="7"/>
  <c r="X50" i="7"/>
  <c r="K50" i="8" s="1"/>
  <c r="X49" i="7"/>
  <c r="K49" i="8" s="1"/>
  <c r="X42" i="7"/>
  <c r="K42" i="8" s="1"/>
  <c r="X41" i="7"/>
  <c r="K41" i="8" s="1"/>
  <c r="X34" i="7"/>
  <c r="K34" i="8" s="1"/>
  <c r="X33" i="7"/>
  <c r="K33" i="8" s="1"/>
  <c r="X26" i="7"/>
  <c r="K26" i="8" s="1"/>
  <c r="X25" i="7"/>
  <c r="K25" i="8" s="1"/>
  <c r="X18" i="7"/>
  <c r="K18" i="8" s="1"/>
  <c r="X17" i="7"/>
  <c r="K17" i="8" s="1"/>
  <c r="X10" i="7"/>
  <c r="K10" i="8" s="1"/>
  <c r="X8" i="7"/>
  <c r="K8" i="8" s="1"/>
  <c r="X6" i="7"/>
  <c r="K6" i="8" s="1"/>
  <c r="X4" i="7"/>
  <c r="K4" i="8" s="1"/>
  <c r="X22" i="7"/>
  <c r="K22" i="8" s="1"/>
  <c r="X13" i="7"/>
  <c r="K13" i="8" s="1"/>
  <c r="X52" i="7"/>
  <c r="K52" i="8" s="1"/>
  <c r="X51" i="7"/>
  <c r="K51" i="8" s="1"/>
  <c r="X44" i="7"/>
  <c r="K44" i="8" s="1"/>
  <c r="X43" i="7"/>
  <c r="K43" i="8" s="1"/>
  <c r="X36" i="7"/>
  <c r="K36" i="8" s="1"/>
  <c r="X35" i="7"/>
  <c r="K35" i="8" s="1"/>
  <c r="X28" i="7"/>
  <c r="K28" i="8" s="1"/>
  <c r="X27" i="7"/>
  <c r="K27" i="8" s="1"/>
  <c r="X20" i="7"/>
  <c r="K20" i="8" s="1"/>
  <c r="X19" i="7"/>
  <c r="K19" i="8" s="1"/>
  <c r="X12" i="7"/>
  <c r="K12" i="8" s="1"/>
  <c r="X11" i="7"/>
  <c r="K11" i="8" s="1"/>
  <c r="X29" i="7"/>
  <c r="K29" i="8" s="1"/>
  <c r="X21" i="7"/>
  <c r="K21" i="8" s="1"/>
  <c r="X14" i="7"/>
  <c r="K14" i="8" s="1"/>
  <c r="X9" i="7"/>
  <c r="K9" i="8" s="1"/>
  <c r="K54" i="8"/>
  <c r="X53" i="7"/>
  <c r="K53" i="8" s="1"/>
  <c r="X46" i="7"/>
  <c r="K46" i="8" s="1"/>
  <c r="X45" i="7"/>
  <c r="K45" i="8" s="1"/>
  <c r="X38" i="7"/>
  <c r="X37" i="7"/>
  <c r="X30" i="7"/>
  <c r="K30" i="8" s="1"/>
  <c r="X7" i="7"/>
  <c r="K7" i="8" s="1"/>
  <c r="X48" i="7"/>
  <c r="K48" i="8" s="1"/>
  <c r="X47" i="7"/>
  <c r="K47" i="8" s="1"/>
  <c r="X40" i="7"/>
  <c r="K40" i="8" s="1"/>
  <c r="X39" i="7"/>
  <c r="K39" i="8" s="1"/>
  <c r="O55" i="8"/>
  <c r="AB48" i="7"/>
  <c r="AB47" i="7"/>
  <c r="AB40" i="7"/>
  <c r="AB39" i="7"/>
  <c r="AB32" i="7"/>
  <c r="AB31" i="7"/>
  <c r="AB24" i="7"/>
  <c r="AB23" i="7"/>
  <c r="AB16" i="7"/>
  <c r="AB15" i="7"/>
  <c r="AB10" i="7"/>
  <c r="AB8" i="7"/>
  <c r="AB6" i="7"/>
  <c r="AB4" i="7"/>
  <c r="AB20" i="7"/>
  <c r="AB19" i="7"/>
  <c r="AB50" i="7"/>
  <c r="AB49" i="7"/>
  <c r="AB42" i="7"/>
  <c r="AB41" i="7"/>
  <c r="AB34" i="7"/>
  <c r="AB33" i="7"/>
  <c r="AB26" i="7"/>
  <c r="AB25" i="7"/>
  <c r="AB18" i="7"/>
  <c r="AB17" i="7"/>
  <c r="AB36" i="7"/>
  <c r="AB27" i="7"/>
  <c r="AB12" i="7"/>
  <c r="AB9" i="7"/>
  <c r="AB7" i="7"/>
  <c r="AB52" i="7"/>
  <c r="AB51" i="7"/>
  <c r="AB44" i="7"/>
  <c r="AB43" i="7"/>
  <c r="AB35" i="7"/>
  <c r="AB28" i="7"/>
  <c r="AB11" i="7"/>
  <c r="AB53" i="7"/>
  <c r="AB46" i="7"/>
  <c r="AB45" i="7"/>
  <c r="AB38" i="7"/>
  <c r="AB37" i="7"/>
  <c r="AF53" i="7"/>
  <c r="AF46" i="7"/>
  <c r="AF45" i="7"/>
  <c r="AF38" i="7"/>
  <c r="AF37" i="7"/>
  <c r="AF30" i="7"/>
  <c r="AF29" i="7"/>
  <c r="AF22" i="7"/>
  <c r="AF21" i="7"/>
  <c r="AF14" i="7"/>
  <c r="AF13" i="7"/>
  <c r="AF10" i="7"/>
  <c r="AF8" i="7"/>
  <c r="AF6" i="7"/>
  <c r="AF4" i="7"/>
  <c r="AF48" i="7"/>
  <c r="AF47" i="7"/>
  <c r="AF40" i="7"/>
  <c r="AF39" i="7"/>
  <c r="AF32" i="7"/>
  <c r="AF31" i="7"/>
  <c r="AF24" i="7"/>
  <c r="AF23" i="7"/>
  <c r="AF16" i="7"/>
  <c r="AF15" i="7"/>
  <c r="AF33" i="7"/>
  <c r="AF9" i="7"/>
  <c r="AF7" i="7"/>
  <c r="AF50" i="7"/>
  <c r="AF49" i="7"/>
  <c r="AF42" i="7"/>
  <c r="AF41" i="7"/>
  <c r="AF34" i="7"/>
  <c r="AF26" i="7"/>
  <c r="AF25" i="7"/>
  <c r="AF18" i="7"/>
  <c r="AF17" i="7"/>
  <c r="AF52" i="7"/>
  <c r="AF51" i="7"/>
  <c r="AF44" i="7"/>
  <c r="AF43" i="7"/>
  <c r="AF36" i="7"/>
  <c r="AJ52" i="7"/>
  <c r="AJ51" i="7"/>
  <c r="AJ44" i="7"/>
  <c r="AJ43" i="7"/>
  <c r="AJ36" i="7"/>
  <c r="AJ35" i="7"/>
  <c r="AJ28" i="7"/>
  <c r="AJ27" i="7"/>
  <c r="AJ20" i="7"/>
  <c r="AJ19" i="7"/>
  <c r="AJ12" i="7"/>
  <c r="AJ11" i="7"/>
  <c r="AJ10" i="7"/>
  <c r="AJ8" i="7"/>
  <c r="AJ6" i="7"/>
  <c r="AJ4" i="7"/>
  <c r="AJ53" i="7"/>
  <c r="AJ46" i="7"/>
  <c r="AJ45" i="7"/>
  <c r="AJ38" i="7"/>
  <c r="AJ37" i="7"/>
  <c r="AJ30" i="7"/>
  <c r="AJ29" i="7"/>
  <c r="AJ22" i="7"/>
  <c r="AJ21" i="7"/>
  <c r="AJ14" i="7"/>
  <c r="AJ13" i="7"/>
  <c r="AJ32" i="7"/>
  <c r="AJ23" i="7"/>
  <c r="AJ15" i="7"/>
  <c r="AJ9" i="7"/>
  <c r="AJ7" i="7"/>
  <c r="AJ48" i="7"/>
  <c r="AJ47" i="7"/>
  <c r="AJ40" i="7"/>
  <c r="AJ39" i="7"/>
  <c r="AJ31" i="7"/>
  <c r="AJ24" i="7"/>
  <c r="AJ16" i="7"/>
  <c r="AJ50" i="7"/>
  <c r="AJ49" i="7"/>
  <c r="AJ42" i="7"/>
  <c r="AJ41" i="7"/>
  <c r="AN50" i="7"/>
  <c r="AN49" i="7"/>
  <c r="AN42" i="7"/>
  <c r="AN41" i="7"/>
  <c r="AN34" i="7"/>
  <c r="AN33" i="7"/>
  <c r="AN26" i="7"/>
  <c r="AN25" i="7"/>
  <c r="AN18" i="7"/>
  <c r="AN17" i="7"/>
  <c r="AN10" i="7"/>
  <c r="AN8" i="7"/>
  <c r="AN6" i="7"/>
  <c r="AN4" i="7"/>
  <c r="AN21" i="7"/>
  <c r="AN52" i="7"/>
  <c r="AN51" i="7"/>
  <c r="AN44" i="7"/>
  <c r="AN43" i="7"/>
  <c r="AN36" i="7"/>
  <c r="AN35" i="7"/>
  <c r="AN28" i="7"/>
  <c r="AN27" i="7"/>
  <c r="AN20" i="7"/>
  <c r="AN19" i="7"/>
  <c r="AN12" i="7"/>
  <c r="AN11" i="7"/>
  <c r="AN30" i="7"/>
  <c r="AN29" i="7"/>
  <c r="AN22" i="7"/>
  <c r="AN13" i="7"/>
  <c r="AN9" i="7"/>
  <c r="AN7" i="7"/>
  <c r="AN53" i="7"/>
  <c r="AN46" i="7"/>
  <c r="AN45" i="7"/>
  <c r="AN38" i="7"/>
  <c r="AN37" i="7"/>
  <c r="AN14" i="7"/>
  <c r="AN48" i="7"/>
  <c r="AN47" i="7"/>
  <c r="AN40" i="7"/>
  <c r="AN39" i="7"/>
  <c r="AR48" i="7"/>
  <c r="AR47" i="7"/>
  <c r="AR40" i="7"/>
  <c r="AR39" i="7"/>
  <c r="AR32" i="7"/>
  <c r="AR31" i="7"/>
  <c r="AR24" i="7"/>
  <c r="AR23" i="7"/>
  <c r="AR16" i="7"/>
  <c r="AR15" i="7"/>
  <c r="AR10" i="7"/>
  <c r="AR8" i="7"/>
  <c r="AR6" i="7"/>
  <c r="AR4" i="7"/>
  <c r="AR50" i="7"/>
  <c r="AR49" i="7"/>
  <c r="AR42" i="7"/>
  <c r="AR41" i="7"/>
  <c r="AR34" i="7"/>
  <c r="AR33" i="7"/>
  <c r="AR26" i="7"/>
  <c r="AR25" i="7"/>
  <c r="AR18" i="7"/>
  <c r="AR17" i="7"/>
  <c r="AR28" i="7"/>
  <c r="AR27" i="7"/>
  <c r="AR20" i="7"/>
  <c r="AR19" i="7"/>
  <c r="AR11" i="7"/>
  <c r="AR9" i="7"/>
  <c r="AR7" i="7"/>
  <c r="AR52" i="7"/>
  <c r="AR51" i="7"/>
  <c r="AR44" i="7"/>
  <c r="AR43" i="7"/>
  <c r="AR36" i="7"/>
  <c r="AR35" i="7"/>
  <c r="AR12" i="7"/>
  <c r="AR53" i="7"/>
  <c r="AR46" i="7"/>
  <c r="AR45" i="7"/>
  <c r="AR38" i="7"/>
  <c r="AR37" i="7"/>
  <c r="AV53" i="7"/>
  <c r="AV46" i="7"/>
  <c r="AV45" i="7"/>
  <c r="AV38" i="7"/>
  <c r="AV37" i="7"/>
  <c r="AV30" i="7"/>
  <c r="AV29" i="7"/>
  <c r="AV22" i="7"/>
  <c r="AV21" i="7"/>
  <c r="AV14" i="7"/>
  <c r="AV13" i="7"/>
  <c r="AV10" i="7"/>
  <c r="AV8" i="7"/>
  <c r="AV6" i="7"/>
  <c r="AV4" i="7"/>
  <c r="AV48" i="7"/>
  <c r="AV47" i="7"/>
  <c r="AV40" i="7"/>
  <c r="AV39" i="7"/>
  <c r="AV32" i="7"/>
  <c r="AV31" i="7"/>
  <c r="AV24" i="7"/>
  <c r="AV23" i="7"/>
  <c r="AV16" i="7"/>
  <c r="AV15" i="7"/>
  <c r="AV26" i="7"/>
  <c r="AV18" i="7"/>
  <c r="AV17" i="7"/>
  <c r="AV9" i="7"/>
  <c r="AV7" i="7"/>
  <c r="AV50" i="7"/>
  <c r="AV49" i="7"/>
  <c r="AV42" i="7"/>
  <c r="AV41" i="7"/>
  <c r="AV34" i="7"/>
  <c r="AV33" i="7"/>
  <c r="AV25" i="7"/>
  <c r="AV52" i="7"/>
  <c r="AV51" i="7"/>
  <c r="AV44" i="7"/>
  <c r="AV43" i="7"/>
  <c r="AV36" i="7"/>
  <c r="AV35" i="7"/>
  <c r="AZ52" i="7"/>
  <c r="AZ51" i="7"/>
  <c r="AZ44" i="7"/>
  <c r="AZ43" i="7"/>
  <c r="AZ36" i="7"/>
  <c r="AZ35" i="7"/>
  <c r="AZ28" i="7"/>
  <c r="AZ27" i="7"/>
  <c r="AZ20" i="7"/>
  <c r="AZ19" i="7"/>
  <c r="AZ12" i="7"/>
  <c r="AZ11" i="7"/>
  <c r="AZ10" i="7"/>
  <c r="V10" i="8" s="1"/>
  <c r="AZ8" i="7"/>
  <c r="AZ6" i="7"/>
  <c r="AZ4" i="7"/>
  <c r="V4" i="8" s="1"/>
  <c r="AZ53" i="7"/>
  <c r="AZ46" i="7"/>
  <c r="AZ45" i="7"/>
  <c r="AZ38" i="7"/>
  <c r="AZ37" i="7"/>
  <c r="AZ30" i="7"/>
  <c r="AZ29" i="7"/>
  <c r="AZ22" i="7"/>
  <c r="AZ21" i="7"/>
  <c r="AZ14" i="7"/>
  <c r="AZ13" i="7"/>
  <c r="AZ24" i="7"/>
  <c r="AZ23" i="7"/>
  <c r="AZ16" i="7"/>
  <c r="AZ9" i="7"/>
  <c r="AZ7" i="7"/>
  <c r="U55" i="8"/>
  <c r="AZ48" i="7"/>
  <c r="AZ47" i="7"/>
  <c r="AZ40" i="7"/>
  <c r="AZ39" i="7"/>
  <c r="AZ32" i="7"/>
  <c r="AZ31" i="7"/>
  <c r="AZ15" i="7"/>
  <c r="AZ50" i="7"/>
  <c r="AZ49" i="7"/>
  <c r="AZ42" i="7"/>
  <c r="AZ41" i="7"/>
  <c r="BD50" i="7"/>
  <c r="W50" i="8" s="1"/>
  <c r="BD49" i="7"/>
  <c r="W49" i="8" s="1"/>
  <c r="BD42" i="7"/>
  <c r="W42" i="8" s="1"/>
  <c r="BD41" i="7"/>
  <c r="W41" i="8" s="1"/>
  <c r="BD34" i="7"/>
  <c r="W34" i="8" s="1"/>
  <c r="BD33" i="7"/>
  <c r="W33" i="8" s="1"/>
  <c r="BD26" i="7"/>
  <c r="W26" i="8" s="1"/>
  <c r="BD25" i="7"/>
  <c r="W25" i="8" s="1"/>
  <c r="BD18" i="7"/>
  <c r="W18" i="8" s="1"/>
  <c r="BD17" i="7"/>
  <c r="W17" i="8" s="1"/>
  <c r="BD10" i="7"/>
  <c r="W10" i="8" s="1"/>
  <c r="BD8" i="7"/>
  <c r="W8" i="8" s="1"/>
  <c r="BD6" i="7"/>
  <c r="W6" i="8" s="1"/>
  <c r="BD4" i="7"/>
  <c r="W4" i="8" s="1"/>
  <c r="BD14" i="7"/>
  <c r="W14" i="8" s="1"/>
  <c r="BD13" i="7"/>
  <c r="W13" i="8" s="1"/>
  <c r="BD52" i="7"/>
  <c r="W52" i="8" s="1"/>
  <c r="BD51" i="7"/>
  <c r="W51" i="8" s="1"/>
  <c r="BD44" i="7"/>
  <c r="W44" i="8" s="1"/>
  <c r="BD43" i="7"/>
  <c r="W43" i="8" s="1"/>
  <c r="BD36" i="7"/>
  <c r="W36" i="8" s="1"/>
  <c r="BD35" i="7"/>
  <c r="W35" i="8" s="1"/>
  <c r="BD28" i="7"/>
  <c r="W28" i="8" s="1"/>
  <c r="BD27" i="7"/>
  <c r="W27" i="8" s="1"/>
  <c r="BD20" i="7"/>
  <c r="W20" i="8" s="1"/>
  <c r="BD19" i="7"/>
  <c r="W19" i="8" s="1"/>
  <c r="BD12" i="7"/>
  <c r="W12" i="8" s="1"/>
  <c r="BD11" i="7"/>
  <c r="W11" i="8" s="1"/>
  <c r="BD29" i="7"/>
  <c r="W29" i="8" s="1"/>
  <c r="BD9" i="7"/>
  <c r="W9" i="8" s="1"/>
  <c r="BD7" i="7"/>
  <c r="W7" i="8" s="1"/>
  <c r="W54" i="8"/>
  <c r="BD53" i="7"/>
  <c r="W53" i="8" s="1"/>
  <c r="BD46" i="7"/>
  <c r="W46" i="8" s="1"/>
  <c r="BD45" i="7"/>
  <c r="W45" i="8" s="1"/>
  <c r="BD38" i="7"/>
  <c r="BD37" i="7"/>
  <c r="BD30" i="7"/>
  <c r="W30" i="8" s="1"/>
  <c r="BD22" i="7"/>
  <c r="W22" i="8" s="1"/>
  <c r="BD21" i="7"/>
  <c r="W21" i="8" s="1"/>
  <c r="BD48" i="7"/>
  <c r="W48" i="8" s="1"/>
  <c r="BD47" i="7"/>
  <c r="W47" i="8" s="1"/>
  <c r="BD40" i="7"/>
  <c r="W40" i="8" s="1"/>
  <c r="BD39" i="7"/>
  <c r="W39" i="8" s="1"/>
  <c r="D3" i="7"/>
  <c r="L3" i="7"/>
  <c r="T3" i="7"/>
  <c r="AB3" i="7"/>
  <c r="AJ3" i="7"/>
  <c r="AR3" i="7"/>
  <c r="AZ3" i="7"/>
  <c r="H4" i="8"/>
  <c r="N4" i="8"/>
  <c r="Q4" i="8"/>
  <c r="H5" i="7"/>
  <c r="P5" i="7"/>
  <c r="X5" i="7"/>
  <c r="K5" i="8" s="1"/>
  <c r="AF5" i="7"/>
  <c r="AN5" i="7"/>
  <c r="AV5" i="7"/>
  <c r="BD5" i="7"/>
  <c r="W5" i="8" s="1"/>
  <c r="D6" i="8"/>
  <c r="G7" i="7"/>
  <c r="W7" i="7"/>
  <c r="AM7" i="7"/>
  <c r="BC7" i="7"/>
  <c r="E8" i="8"/>
  <c r="K9" i="7"/>
  <c r="AA9" i="7"/>
  <c r="AQ9" i="7"/>
  <c r="H10" i="8"/>
  <c r="N10" i="8"/>
  <c r="Q10" i="8"/>
  <c r="P11" i="7"/>
  <c r="AV11" i="7"/>
  <c r="P12" i="7"/>
  <c r="AF12" i="7"/>
  <c r="AV12" i="7"/>
  <c r="AB13" i="7"/>
  <c r="H16" i="7"/>
  <c r="X16" i="7"/>
  <c r="K16" i="8" s="1"/>
  <c r="AN16" i="7"/>
  <c r="BD16" i="7"/>
  <c r="W16" i="8" s="1"/>
  <c r="T17" i="7"/>
  <c r="AZ17" i="7"/>
  <c r="D18" i="7"/>
  <c r="T18" i="7"/>
  <c r="AJ18" i="7"/>
  <c r="AZ18" i="7"/>
  <c r="L21" i="7"/>
  <c r="G22" i="7"/>
  <c r="W22" i="7"/>
  <c r="AM22" i="7"/>
  <c r="BC22" i="7"/>
  <c r="AN23" i="7"/>
  <c r="H24" i="7"/>
  <c r="X24" i="7"/>
  <c r="K24" i="8" s="1"/>
  <c r="AN24" i="7"/>
  <c r="BD24" i="7"/>
  <c r="W24" i="8" s="1"/>
  <c r="AJ25" i="7"/>
  <c r="O26" i="7"/>
  <c r="AE26" i="7"/>
  <c r="AU26" i="7"/>
  <c r="AF27" i="7"/>
  <c r="P28" i="7"/>
  <c r="AF28" i="7"/>
  <c r="AV28" i="7"/>
  <c r="X31" i="7"/>
  <c r="K31" i="8" s="1"/>
  <c r="C32" i="7"/>
  <c r="S32" i="7"/>
  <c r="AI32" i="7"/>
  <c r="AY32" i="7"/>
  <c r="U32" i="8" s="1"/>
  <c r="T33" i="7"/>
  <c r="P35" i="7"/>
  <c r="E5" i="10"/>
  <c r="L5" i="10"/>
  <c r="N5" i="10"/>
  <c r="BJ5" i="9"/>
  <c r="N12" i="10"/>
  <c r="E12" i="10"/>
  <c r="L12" i="10"/>
  <c r="BJ12" i="9"/>
  <c r="U5" i="10"/>
  <c r="N6" i="10"/>
  <c r="E6" i="10"/>
  <c r="L6" i="10"/>
  <c r="T6" i="10"/>
  <c r="BJ6" i="9"/>
  <c r="S7" i="10"/>
  <c r="X7" i="10"/>
  <c r="N16" i="10"/>
  <c r="E16" i="10"/>
  <c r="L16" i="10"/>
  <c r="BJ16" i="9"/>
  <c r="E52" i="7"/>
  <c r="E50" i="7"/>
  <c r="E48" i="7"/>
  <c r="E46" i="7"/>
  <c r="E44" i="7"/>
  <c r="E42" i="7"/>
  <c r="E40" i="7"/>
  <c r="E38" i="7"/>
  <c r="E36" i="7"/>
  <c r="E34" i="7"/>
  <c r="E32" i="7"/>
  <c r="E30" i="7"/>
  <c r="E28" i="7"/>
  <c r="E26" i="7"/>
  <c r="E24" i="7"/>
  <c r="E22" i="7"/>
  <c r="E20" i="7"/>
  <c r="E18" i="7"/>
  <c r="E16" i="7"/>
  <c r="E14" i="7"/>
  <c r="E12" i="7"/>
  <c r="I52" i="7"/>
  <c r="I50" i="7"/>
  <c r="I48" i="7"/>
  <c r="I46" i="7"/>
  <c r="I44" i="7"/>
  <c r="I42" i="7"/>
  <c r="I40" i="7"/>
  <c r="I38" i="7"/>
  <c r="I36" i="7"/>
  <c r="I34" i="7"/>
  <c r="I32" i="7"/>
  <c r="I30" i="7"/>
  <c r="I28" i="7"/>
  <c r="I26" i="7"/>
  <c r="I24" i="7"/>
  <c r="I22" i="7"/>
  <c r="I20" i="7"/>
  <c r="I18" i="7"/>
  <c r="E18" i="8" s="1"/>
  <c r="AW10" i="11" s="1"/>
  <c r="I16" i="7"/>
  <c r="I14" i="7"/>
  <c r="I12" i="7"/>
  <c r="M52" i="7"/>
  <c r="M50" i="7"/>
  <c r="M48" i="7"/>
  <c r="M46" i="7"/>
  <c r="M44" i="7"/>
  <c r="M42" i="7"/>
  <c r="M40" i="7"/>
  <c r="M38" i="7"/>
  <c r="M36" i="7"/>
  <c r="M34" i="7"/>
  <c r="M32" i="7"/>
  <c r="M30" i="7"/>
  <c r="F30" i="8" s="1"/>
  <c r="U5" i="12" s="1"/>
  <c r="M28" i="7"/>
  <c r="M26" i="7"/>
  <c r="M24" i="7"/>
  <c r="M22" i="7"/>
  <c r="F22" i="8" s="1"/>
  <c r="M20" i="7"/>
  <c r="M18" i="7"/>
  <c r="M16" i="7"/>
  <c r="M14" i="7"/>
  <c r="M12" i="7"/>
  <c r="Q52" i="7"/>
  <c r="Q50" i="7"/>
  <c r="Q48" i="7"/>
  <c r="Q46" i="7"/>
  <c r="Q44" i="7"/>
  <c r="Q42" i="7"/>
  <c r="Q40" i="7"/>
  <c r="Q38" i="7"/>
  <c r="Q36" i="7"/>
  <c r="Q34" i="7"/>
  <c r="Q32" i="7"/>
  <c r="Q30" i="7"/>
  <c r="Q28" i="7"/>
  <c r="Q26" i="7"/>
  <c r="Q24" i="7"/>
  <c r="Q22" i="7"/>
  <c r="Q20" i="7"/>
  <c r="Q18" i="7"/>
  <c r="Q16" i="7"/>
  <c r="Q14" i="7"/>
  <c r="Q12" i="7"/>
  <c r="U52" i="7"/>
  <c r="U50" i="7"/>
  <c r="U48" i="7"/>
  <c r="U46" i="7"/>
  <c r="U44" i="7"/>
  <c r="U42" i="7"/>
  <c r="U40" i="7"/>
  <c r="U38" i="7"/>
  <c r="U36" i="7"/>
  <c r="U34" i="7"/>
  <c r="U32" i="7"/>
  <c r="U30" i="7"/>
  <c r="U28" i="7"/>
  <c r="U26" i="7"/>
  <c r="U24" i="7"/>
  <c r="U22" i="7"/>
  <c r="U20" i="7"/>
  <c r="U18" i="7"/>
  <c r="I18" i="8" s="1"/>
  <c r="U16" i="7"/>
  <c r="U14" i="7"/>
  <c r="U12" i="7"/>
  <c r="M54" i="8"/>
  <c r="Y52" i="7"/>
  <c r="M52" i="8" s="1"/>
  <c r="Y50" i="7"/>
  <c r="M50" i="8" s="1"/>
  <c r="Y48" i="7"/>
  <c r="M48" i="8" s="1"/>
  <c r="Y46" i="7"/>
  <c r="M46" i="8" s="1"/>
  <c r="Y44" i="7"/>
  <c r="M44" i="8" s="1"/>
  <c r="Y42" i="7"/>
  <c r="M42" i="8" s="1"/>
  <c r="Y40" i="7"/>
  <c r="M40" i="8" s="1"/>
  <c r="M38" i="8"/>
  <c r="Y36" i="7"/>
  <c r="M36" i="8" s="1"/>
  <c r="Y34" i="7"/>
  <c r="M34" i="8" s="1"/>
  <c r="Y32" i="7"/>
  <c r="M32" i="8" s="1"/>
  <c r="Y30" i="7"/>
  <c r="M30" i="8" s="1"/>
  <c r="Y28" i="7"/>
  <c r="M28" i="8" s="1"/>
  <c r="Y26" i="7"/>
  <c r="M26" i="8" s="1"/>
  <c r="Y24" i="7"/>
  <c r="M24" i="8" s="1"/>
  <c r="Y22" i="7"/>
  <c r="M22" i="8" s="1"/>
  <c r="Y20" i="7"/>
  <c r="M20" i="8" s="1"/>
  <c r="Y18" i="7"/>
  <c r="M18" i="8" s="1"/>
  <c r="Y16" i="7"/>
  <c r="M16" i="8" s="1"/>
  <c r="Y14" i="7"/>
  <c r="M14" i="8" s="1"/>
  <c r="Y12" i="7"/>
  <c r="M12" i="8" s="1"/>
  <c r="AC52" i="7"/>
  <c r="AC50" i="7"/>
  <c r="AC48" i="7"/>
  <c r="AC46" i="7"/>
  <c r="AC44" i="7"/>
  <c r="AC42" i="7"/>
  <c r="AC40" i="7"/>
  <c r="AC38" i="7"/>
  <c r="AC36" i="7"/>
  <c r="AC34" i="7"/>
  <c r="AC32" i="7"/>
  <c r="AC30" i="7"/>
  <c r="AC28" i="7"/>
  <c r="AC26" i="7"/>
  <c r="AC24" i="7"/>
  <c r="AC22" i="7"/>
  <c r="AC20" i="7"/>
  <c r="AC18" i="7"/>
  <c r="AC16" i="7"/>
  <c r="AC14" i="7"/>
  <c r="AC12" i="7"/>
  <c r="AG52" i="7"/>
  <c r="AG50" i="7"/>
  <c r="AG48" i="7"/>
  <c r="AG46" i="7"/>
  <c r="AG44" i="7"/>
  <c r="AG42" i="7"/>
  <c r="AG40" i="7"/>
  <c r="AG38" i="7"/>
  <c r="AG36" i="7"/>
  <c r="AG34" i="7"/>
  <c r="AG32" i="7"/>
  <c r="AG30" i="7"/>
  <c r="AG28" i="7"/>
  <c r="AG26" i="7"/>
  <c r="AG24" i="7"/>
  <c r="AG22" i="7"/>
  <c r="AG20" i="7"/>
  <c r="AG18" i="7"/>
  <c r="AG16" i="7"/>
  <c r="AG14" i="7"/>
  <c r="AG12" i="7"/>
  <c r="AK52" i="7"/>
  <c r="AK50" i="7"/>
  <c r="AK48" i="7"/>
  <c r="AK46" i="7"/>
  <c r="AK44" i="7"/>
  <c r="AK42" i="7"/>
  <c r="AK40" i="7"/>
  <c r="AK38" i="7"/>
  <c r="AK36" i="7"/>
  <c r="AK34" i="7"/>
  <c r="AK32" i="7"/>
  <c r="AK30" i="7"/>
  <c r="AK28" i="7"/>
  <c r="AK26" i="7"/>
  <c r="AK24" i="7"/>
  <c r="AK22" i="7"/>
  <c r="AK20" i="7"/>
  <c r="AK18" i="7"/>
  <c r="AK16" i="7"/>
  <c r="AK14" i="7"/>
  <c r="AK12" i="7"/>
  <c r="AO52" i="7"/>
  <c r="AO50" i="7"/>
  <c r="AO48" i="7"/>
  <c r="AO46" i="7"/>
  <c r="AO44" i="7"/>
  <c r="AO42" i="7"/>
  <c r="AO40" i="7"/>
  <c r="AO38" i="7"/>
  <c r="AO36" i="7"/>
  <c r="AO34" i="7"/>
  <c r="AO32" i="7"/>
  <c r="AO30" i="7"/>
  <c r="AO28" i="7"/>
  <c r="AO26" i="7"/>
  <c r="AO24" i="7"/>
  <c r="AO22" i="7"/>
  <c r="AO20" i="7"/>
  <c r="AO18" i="7"/>
  <c r="AO16" i="7"/>
  <c r="AO14" i="7"/>
  <c r="AO12" i="7"/>
  <c r="AS52" i="7"/>
  <c r="AS50" i="7"/>
  <c r="AS48" i="7"/>
  <c r="AS46" i="7"/>
  <c r="AS44" i="7"/>
  <c r="AS42" i="7"/>
  <c r="AS40" i="7"/>
  <c r="AS38" i="7"/>
  <c r="AS36" i="7"/>
  <c r="AS34" i="7"/>
  <c r="AS32" i="7"/>
  <c r="AS30" i="7"/>
  <c r="AS28" i="7"/>
  <c r="AS26" i="7"/>
  <c r="AS24" i="7"/>
  <c r="AS22" i="7"/>
  <c r="AS20" i="7"/>
  <c r="AS18" i="7"/>
  <c r="AS16" i="7"/>
  <c r="AS14" i="7"/>
  <c r="AS12" i="7"/>
  <c r="T54" i="8"/>
  <c r="AW52" i="7"/>
  <c r="T52" i="8" s="1"/>
  <c r="AW50" i="7"/>
  <c r="T50" i="8" s="1"/>
  <c r="AW48" i="7"/>
  <c r="T48" i="8" s="1"/>
  <c r="AW46" i="7"/>
  <c r="T46" i="8" s="1"/>
  <c r="AW44" i="7"/>
  <c r="T44" i="8" s="1"/>
  <c r="AW42" i="7"/>
  <c r="T42" i="8" s="1"/>
  <c r="AW40" i="7"/>
  <c r="T40" i="8" s="1"/>
  <c r="AW38" i="7"/>
  <c r="AW36" i="7"/>
  <c r="T36" i="8" s="1"/>
  <c r="AW34" i="7"/>
  <c r="T34" i="8" s="1"/>
  <c r="AW32" i="7"/>
  <c r="T32" i="8" s="1"/>
  <c r="AW30" i="7"/>
  <c r="T30" i="8" s="1"/>
  <c r="AW28" i="7"/>
  <c r="T28" i="8" s="1"/>
  <c r="AW26" i="7"/>
  <c r="T26" i="8" s="1"/>
  <c r="AW24" i="7"/>
  <c r="T24" i="8" s="1"/>
  <c r="AW22" i="7"/>
  <c r="T22" i="8" s="1"/>
  <c r="AW20" i="7"/>
  <c r="T20" i="8" s="1"/>
  <c r="AW18" i="7"/>
  <c r="T18" i="8" s="1"/>
  <c r="AW16" i="7"/>
  <c r="T16" i="8" s="1"/>
  <c r="AW14" i="7"/>
  <c r="T14" i="8" s="1"/>
  <c r="AW12" i="7"/>
  <c r="T12" i="8" s="1"/>
  <c r="BA52" i="7"/>
  <c r="BA50" i="7"/>
  <c r="BA48" i="7"/>
  <c r="BA46" i="7"/>
  <c r="BA44" i="7"/>
  <c r="BA42" i="7"/>
  <c r="BA40" i="7"/>
  <c r="BA38" i="7"/>
  <c r="BA36" i="7"/>
  <c r="BA34" i="7"/>
  <c r="BA32" i="7"/>
  <c r="BA30" i="7"/>
  <c r="BA28" i="7"/>
  <c r="BA26" i="7"/>
  <c r="BA24" i="7"/>
  <c r="BA22" i="7"/>
  <c r="BA20" i="7"/>
  <c r="BA18" i="7"/>
  <c r="BA16" i="7"/>
  <c r="BA14" i="7"/>
  <c r="BA12" i="7"/>
  <c r="X54" i="8"/>
  <c r="BE52" i="7"/>
  <c r="X52" i="8" s="1"/>
  <c r="BE50" i="7"/>
  <c r="X50" i="8" s="1"/>
  <c r="BE48" i="7"/>
  <c r="X48" i="8" s="1"/>
  <c r="BE46" i="7"/>
  <c r="X46" i="8" s="1"/>
  <c r="BE44" i="7"/>
  <c r="X44" i="8" s="1"/>
  <c r="BE42" i="7"/>
  <c r="X42" i="8" s="1"/>
  <c r="BE40" i="7"/>
  <c r="X40" i="8" s="1"/>
  <c r="BE38" i="7"/>
  <c r="BE36" i="7"/>
  <c r="X36" i="8" s="1"/>
  <c r="BE34" i="7"/>
  <c r="X34" i="8" s="1"/>
  <c r="BE32" i="7"/>
  <c r="X32" i="8" s="1"/>
  <c r="BE30" i="7"/>
  <c r="X30" i="8" s="1"/>
  <c r="BE28" i="7"/>
  <c r="X28" i="8" s="1"/>
  <c r="BE26" i="7"/>
  <c r="X26" i="8" s="1"/>
  <c r="BE24" i="7"/>
  <c r="X24" i="8" s="1"/>
  <c r="BE22" i="7"/>
  <c r="X22" i="8" s="1"/>
  <c r="BE20" i="7"/>
  <c r="X20" i="8" s="1"/>
  <c r="BE18" i="7"/>
  <c r="X18" i="8" s="1"/>
  <c r="BE16" i="7"/>
  <c r="X16" i="8" s="1"/>
  <c r="BE14" i="7"/>
  <c r="X14" i="8" s="1"/>
  <c r="BE12" i="7"/>
  <c r="X12" i="8" s="1"/>
  <c r="E3" i="7"/>
  <c r="I3" i="7"/>
  <c r="M3" i="7"/>
  <c r="Q3" i="7"/>
  <c r="G3" i="8" s="1"/>
  <c r="U3" i="7"/>
  <c r="Y3" i="7"/>
  <c r="M3" i="8" s="1"/>
  <c r="AC3" i="7"/>
  <c r="AG3" i="7"/>
  <c r="P3" i="8" s="1"/>
  <c r="AK3" i="7"/>
  <c r="AO3" i="7"/>
  <c r="AS3" i="7"/>
  <c r="AW3" i="7"/>
  <c r="T3" i="8" s="1"/>
  <c r="BA3" i="7"/>
  <c r="BE3" i="7"/>
  <c r="X3" i="8" s="1"/>
  <c r="E5" i="7"/>
  <c r="I5" i="7"/>
  <c r="M5" i="7"/>
  <c r="Q5" i="7"/>
  <c r="U5" i="7"/>
  <c r="Y5" i="7"/>
  <c r="M5" i="8" s="1"/>
  <c r="AC5" i="7"/>
  <c r="AG5" i="7"/>
  <c r="AK5" i="7"/>
  <c r="AO5" i="7"/>
  <c r="AS5" i="7"/>
  <c r="AW5" i="7"/>
  <c r="T5" i="8" s="1"/>
  <c r="BA5" i="7"/>
  <c r="BE5" i="7"/>
  <c r="X5" i="8" s="1"/>
  <c r="E7" i="7"/>
  <c r="I7" i="7"/>
  <c r="M7" i="7"/>
  <c r="Q7" i="7"/>
  <c r="U7" i="7"/>
  <c r="Y7" i="7"/>
  <c r="M7" i="8" s="1"/>
  <c r="AC7" i="7"/>
  <c r="AG7" i="7"/>
  <c r="AK7" i="7"/>
  <c r="AO7" i="7"/>
  <c r="AS7" i="7"/>
  <c r="AW7" i="7"/>
  <c r="T7" i="8" s="1"/>
  <c r="BA7" i="7"/>
  <c r="BE7" i="7"/>
  <c r="X7" i="8" s="1"/>
  <c r="E9" i="7"/>
  <c r="I9" i="7"/>
  <c r="M9" i="7"/>
  <c r="Q9" i="7"/>
  <c r="U9" i="7"/>
  <c r="Y9" i="7"/>
  <c r="M9" i="8" s="1"/>
  <c r="AC9" i="7"/>
  <c r="AG9" i="7"/>
  <c r="AK9" i="7"/>
  <c r="AO9" i="7"/>
  <c r="AS9" i="7"/>
  <c r="AW9" i="7"/>
  <c r="T9" i="8" s="1"/>
  <c r="BA9" i="7"/>
  <c r="BE9" i="7"/>
  <c r="X9" i="8" s="1"/>
  <c r="E11" i="7"/>
  <c r="I11" i="7"/>
  <c r="M11" i="7"/>
  <c r="R11" i="7"/>
  <c r="H11" i="8" s="1"/>
  <c r="AC11" i="7"/>
  <c r="AH11" i="7"/>
  <c r="Q11" i="8" s="1"/>
  <c r="AS11" i="7"/>
  <c r="AX11" i="7"/>
  <c r="N12" i="7"/>
  <c r="AD12" i="7"/>
  <c r="AT12" i="7"/>
  <c r="I13" i="7"/>
  <c r="N13" i="7"/>
  <c r="Y13" i="7"/>
  <c r="M13" i="8" s="1"/>
  <c r="AD13" i="7"/>
  <c r="AO13" i="7"/>
  <c r="AT13" i="7"/>
  <c r="BE13" i="7"/>
  <c r="X13" i="8" s="1"/>
  <c r="J14" i="7"/>
  <c r="Z14" i="7"/>
  <c r="AP14" i="7"/>
  <c r="BF14" i="7"/>
  <c r="E15" i="7"/>
  <c r="J15" i="7"/>
  <c r="U15" i="7"/>
  <c r="Z15" i="7"/>
  <c r="AK15" i="7"/>
  <c r="AP15" i="7"/>
  <c r="BA15" i="7"/>
  <c r="BF15" i="7"/>
  <c r="F16" i="7"/>
  <c r="V16" i="7"/>
  <c r="AL16" i="7"/>
  <c r="BB16" i="7"/>
  <c r="F17" i="7"/>
  <c r="Q17" i="7"/>
  <c r="V17" i="7"/>
  <c r="AG17" i="7"/>
  <c r="AL17" i="7"/>
  <c r="AW17" i="7"/>
  <c r="T17" i="8" s="1"/>
  <c r="BB17" i="7"/>
  <c r="R18" i="7"/>
  <c r="AH18" i="7"/>
  <c r="AX18" i="7"/>
  <c r="M19" i="7"/>
  <c r="R19" i="7"/>
  <c r="AC19" i="7"/>
  <c r="AH19" i="7"/>
  <c r="AS19" i="7"/>
  <c r="AX19" i="7"/>
  <c r="N20" i="7"/>
  <c r="AD20" i="7"/>
  <c r="AT20" i="7"/>
  <c r="I21" i="7"/>
  <c r="N21" i="7"/>
  <c r="Y21" i="7"/>
  <c r="M21" i="8" s="1"/>
  <c r="AD21" i="7"/>
  <c r="AO21" i="7"/>
  <c r="AT21" i="7"/>
  <c r="BE21" i="7"/>
  <c r="X21" i="8" s="1"/>
  <c r="J22" i="7"/>
  <c r="Z22" i="7"/>
  <c r="AP22" i="7"/>
  <c r="BF22" i="7"/>
  <c r="E23" i="7"/>
  <c r="J23" i="7"/>
  <c r="U23" i="7"/>
  <c r="Z23" i="7"/>
  <c r="AK23" i="7"/>
  <c r="AP23" i="7"/>
  <c r="BA23" i="7"/>
  <c r="BF23" i="7"/>
  <c r="F24" i="7"/>
  <c r="V24" i="7"/>
  <c r="AL24" i="7"/>
  <c r="BB24" i="7"/>
  <c r="F25" i="7"/>
  <c r="Q25" i="7"/>
  <c r="V25" i="7"/>
  <c r="AG25" i="7"/>
  <c r="AL25" i="7"/>
  <c r="AW25" i="7"/>
  <c r="T25" i="8" s="1"/>
  <c r="BB25" i="7"/>
  <c r="R26" i="7"/>
  <c r="AH26" i="7"/>
  <c r="AX26" i="7"/>
  <c r="M27" i="7"/>
  <c r="R27" i="7"/>
  <c r="AC27" i="7"/>
  <c r="AH27" i="7"/>
  <c r="AS27" i="7"/>
  <c r="AX27" i="7"/>
  <c r="N28" i="7"/>
  <c r="AD28" i="7"/>
  <c r="AT28" i="7"/>
  <c r="I29" i="7"/>
  <c r="N29" i="7"/>
  <c r="F29" i="8" s="1"/>
  <c r="U4" i="12" s="1"/>
  <c r="Y29" i="7"/>
  <c r="M29" i="8" s="1"/>
  <c r="AD29" i="7"/>
  <c r="AO29" i="7"/>
  <c r="AT29" i="7"/>
  <c r="BE29" i="7"/>
  <c r="X29" i="8" s="1"/>
  <c r="J30" i="7"/>
  <c r="Z30" i="7"/>
  <c r="N30" i="8" s="1"/>
  <c r="AP30" i="7"/>
  <c r="BF30" i="7"/>
  <c r="E31" i="7"/>
  <c r="J31" i="7"/>
  <c r="U31" i="7"/>
  <c r="Z31" i="7"/>
  <c r="AK31" i="7"/>
  <c r="AP31" i="7"/>
  <c r="BA31" i="7"/>
  <c r="BF31" i="7"/>
  <c r="F32" i="7"/>
  <c r="V32" i="7"/>
  <c r="AL32" i="7"/>
  <c r="BB32" i="7"/>
  <c r="F33" i="7"/>
  <c r="Q33" i="7"/>
  <c r="V33" i="7"/>
  <c r="AG33" i="7"/>
  <c r="AL33" i="7"/>
  <c r="AW33" i="7"/>
  <c r="T33" i="8" s="1"/>
  <c r="BB33" i="7"/>
  <c r="R34" i="7"/>
  <c r="AH34" i="7"/>
  <c r="AX34" i="7"/>
  <c r="M35" i="7"/>
  <c r="R35" i="7"/>
  <c r="AC35" i="7"/>
  <c r="AH35" i="7"/>
  <c r="AS35" i="7"/>
  <c r="AX35" i="7"/>
  <c r="N36" i="7"/>
  <c r="AD36" i="7"/>
  <c r="AT36" i="7"/>
  <c r="I37" i="7"/>
  <c r="N37" i="7"/>
  <c r="Y37" i="7"/>
  <c r="AD37" i="7"/>
  <c r="AO37" i="7"/>
  <c r="AT37" i="7"/>
  <c r="BE37" i="7"/>
  <c r="J38" i="7"/>
  <c r="Z38" i="7"/>
  <c r="AP38" i="7"/>
  <c r="BF38" i="7"/>
  <c r="E39" i="7"/>
  <c r="J39" i="7"/>
  <c r="U39" i="7"/>
  <c r="Z39" i="7"/>
  <c r="N39" i="8" s="1"/>
  <c r="AK39" i="7"/>
  <c r="AP39" i="7"/>
  <c r="BA39" i="7"/>
  <c r="BF39" i="7"/>
  <c r="F40" i="7"/>
  <c r="V40" i="7"/>
  <c r="AL40" i="7"/>
  <c r="BB40" i="7"/>
  <c r="F41" i="7"/>
  <c r="Q41" i="7"/>
  <c r="V41" i="7"/>
  <c r="AG41" i="7"/>
  <c r="AL41" i="7"/>
  <c r="AW41" i="7"/>
  <c r="T41" i="8" s="1"/>
  <c r="BB41" i="7"/>
  <c r="R42" i="7"/>
  <c r="AH42" i="7"/>
  <c r="AX42" i="7"/>
  <c r="M43" i="7"/>
  <c r="R43" i="7"/>
  <c r="AC43" i="7"/>
  <c r="AH43" i="7"/>
  <c r="AS43" i="7"/>
  <c r="AX43" i="7"/>
  <c r="N44" i="7"/>
  <c r="AD44" i="7"/>
  <c r="AT44" i="7"/>
  <c r="I45" i="7"/>
  <c r="N45" i="7"/>
  <c r="Y45" i="7"/>
  <c r="M45" i="8" s="1"/>
  <c r="AD45" i="7"/>
  <c r="AO45" i="7"/>
  <c r="AT45" i="7"/>
  <c r="BE45" i="7"/>
  <c r="X45" i="8" s="1"/>
  <c r="J46" i="7"/>
  <c r="Z46" i="7"/>
  <c r="AP46" i="7"/>
  <c r="BF46" i="7"/>
  <c r="E47" i="7"/>
  <c r="J47" i="7"/>
  <c r="U47" i="7"/>
  <c r="Z47" i="7"/>
  <c r="AK47" i="7"/>
  <c r="AP47" i="7"/>
  <c r="BA47" i="7"/>
  <c r="BF47" i="7"/>
  <c r="F48" i="7"/>
  <c r="V48" i="7"/>
  <c r="AL48" i="7"/>
  <c r="BB48" i="7"/>
  <c r="F49" i="7"/>
  <c r="Q49" i="7"/>
  <c r="V49" i="7"/>
  <c r="AG49" i="7"/>
  <c r="AL49" i="7"/>
  <c r="AW49" i="7"/>
  <c r="T49" i="8" s="1"/>
  <c r="BB49" i="7"/>
  <c r="R50" i="7"/>
  <c r="AH50" i="7"/>
  <c r="AX50" i="7"/>
  <c r="M51" i="7"/>
  <c r="R51" i="7"/>
  <c r="AC51" i="7"/>
  <c r="AH51" i="7"/>
  <c r="AS51" i="7"/>
  <c r="AX51" i="7"/>
  <c r="N52" i="7"/>
  <c r="AD52" i="7"/>
  <c r="AT52" i="7"/>
  <c r="I53" i="7"/>
  <c r="E53" i="8" s="1"/>
  <c r="N53" i="7"/>
  <c r="Y53" i="7"/>
  <c r="M53" i="8" s="1"/>
  <c r="AD53" i="7"/>
  <c r="AO53" i="7"/>
  <c r="AT53" i="7"/>
  <c r="BE53" i="7"/>
  <c r="X53" i="8" s="1"/>
  <c r="N54" i="8"/>
  <c r="E55" i="8"/>
  <c r="M55" i="8"/>
  <c r="X55" i="8"/>
  <c r="F3" i="10"/>
  <c r="J3" i="10"/>
  <c r="S3" i="10"/>
  <c r="X3" i="10"/>
  <c r="N8" i="10"/>
  <c r="E8" i="10"/>
  <c r="L8" i="10"/>
  <c r="I8" i="10"/>
  <c r="R8" i="10"/>
  <c r="BJ8" i="9"/>
  <c r="F3" i="7"/>
  <c r="D3" i="8" s="1"/>
  <c r="J3" i="7"/>
  <c r="N3" i="7"/>
  <c r="R3" i="7"/>
  <c r="H3" i="8" s="1"/>
  <c r="V3" i="7"/>
  <c r="Z3" i="7"/>
  <c r="N3" i="8" s="1"/>
  <c r="AD3" i="7"/>
  <c r="AH3" i="7"/>
  <c r="AL3" i="7"/>
  <c r="AP3" i="7"/>
  <c r="AT3" i="7"/>
  <c r="AX3" i="7"/>
  <c r="BB3" i="7"/>
  <c r="BF3" i="7"/>
  <c r="F5" i="7"/>
  <c r="D5" i="8" s="1"/>
  <c r="J5" i="7"/>
  <c r="N5" i="7"/>
  <c r="R5" i="7"/>
  <c r="H5" i="8" s="1"/>
  <c r="V5" i="7"/>
  <c r="Z5" i="7"/>
  <c r="N5" i="8" s="1"/>
  <c r="AD5" i="7"/>
  <c r="AH5" i="7"/>
  <c r="AL5" i="7"/>
  <c r="AP5" i="7"/>
  <c r="AT5" i="7"/>
  <c r="AX5" i="7"/>
  <c r="BB5" i="7"/>
  <c r="BF5" i="7"/>
  <c r="F7" i="7"/>
  <c r="D7" i="8" s="1"/>
  <c r="J7" i="7"/>
  <c r="N7" i="7"/>
  <c r="R7" i="7"/>
  <c r="H7" i="8" s="1"/>
  <c r="V7" i="7"/>
  <c r="Z7" i="7"/>
  <c r="N7" i="8" s="1"/>
  <c r="AD7" i="7"/>
  <c r="AH7" i="7"/>
  <c r="AL7" i="7"/>
  <c r="AP7" i="7"/>
  <c r="AT7" i="7"/>
  <c r="AX7" i="7"/>
  <c r="BB7" i="7"/>
  <c r="BF7" i="7"/>
  <c r="F9" i="7"/>
  <c r="D9" i="8" s="1"/>
  <c r="J9" i="7"/>
  <c r="N9" i="7"/>
  <c r="R9" i="7"/>
  <c r="H9" i="8" s="1"/>
  <c r="V9" i="7"/>
  <c r="Z9" i="7"/>
  <c r="N9" i="8" s="1"/>
  <c r="AD9" i="7"/>
  <c r="AH9" i="7"/>
  <c r="AL9" i="7"/>
  <c r="AP9" i="7"/>
  <c r="AT9" i="7"/>
  <c r="AX9" i="7"/>
  <c r="BB9" i="7"/>
  <c r="BF9" i="7"/>
  <c r="F11" i="7"/>
  <c r="D11" i="8" s="1"/>
  <c r="J11" i="7"/>
  <c r="N11" i="7"/>
  <c r="AD11" i="7"/>
  <c r="AT11" i="7"/>
  <c r="J12" i="7"/>
  <c r="Z12" i="7"/>
  <c r="AP12" i="7"/>
  <c r="BF12" i="7"/>
  <c r="J13" i="7"/>
  <c r="Z13" i="7"/>
  <c r="AP13" i="7"/>
  <c r="BF13" i="7"/>
  <c r="F14" i="7"/>
  <c r="V14" i="7"/>
  <c r="AL14" i="7"/>
  <c r="BB14" i="7"/>
  <c r="F15" i="7"/>
  <c r="V15" i="7"/>
  <c r="AL15" i="7"/>
  <c r="BB15" i="7"/>
  <c r="R16" i="7"/>
  <c r="AH16" i="7"/>
  <c r="AX16" i="7"/>
  <c r="R17" i="7"/>
  <c r="AH17" i="7"/>
  <c r="AX17" i="7"/>
  <c r="N18" i="7"/>
  <c r="AD18" i="7"/>
  <c r="AT18" i="7"/>
  <c r="N19" i="7"/>
  <c r="AD19" i="7"/>
  <c r="AT19" i="7"/>
  <c r="J20" i="7"/>
  <c r="Z20" i="7"/>
  <c r="N20" i="8" s="1"/>
  <c r="AP20" i="7"/>
  <c r="BF20" i="7"/>
  <c r="E21" i="7"/>
  <c r="J21" i="7"/>
  <c r="U21" i="7"/>
  <c r="Z21" i="7"/>
  <c r="N21" i="8" s="1"/>
  <c r="AK21" i="7"/>
  <c r="AP21" i="7"/>
  <c r="BA21" i="7"/>
  <c r="BF21" i="7"/>
  <c r="F22" i="7"/>
  <c r="V22" i="7"/>
  <c r="AL22" i="7"/>
  <c r="BB22" i="7"/>
  <c r="F23" i="7"/>
  <c r="Q23" i="7"/>
  <c r="V23" i="7"/>
  <c r="AG23" i="7"/>
  <c r="AL23" i="7"/>
  <c r="AW23" i="7"/>
  <c r="T23" i="8" s="1"/>
  <c r="BB23" i="7"/>
  <c r="R24" i="7"/>
  <c r="AH24" i="7"/>
  <c r="AX24" i="7"/>
  <c r="M25" i="7"/>
  <c r="R25" i="7"/>
  <c r="AC25" i="7"/>
  <c r="AH25" i="7"/>
  <c r="AS25" i="7"/>
  <c r="AX25" i="7"/>
  <c r="N26" i="7"/>
  <c r="AD26" i="7"/>
  <c r="AT26" i="7"/>
  <c r="I27" i="7"/>
  <c r="N27" i="7"/>
  <c r="Y27" i="7"/>
  <c r="M27" i="8" s="1"/>
  <c r="AD27" i="7"/>
  <c r="AO27" i="7"/>
  <c r="AT27" i="7"/>
  <c r="BE27" i="7"/>
  <c r="X27" i="8" s="1"/>
  <c r="J28" i="7"/>
  <c r="Z28" i="7"/>
  <c r="AP28" i="7"/>
  <c r="BF28" i="7"/>
  <c r="E29" i="7"/>
  <c r="J29" i="7"/>
  <c r="U29" i="7"/>
  <c r="Z29" i="7"/>
  <c r="AK29" i="7"/>
  <c r="AP29" i="7"/>
  <c r="BA29" i="7"/>
  <c r="BF29" i="7"/>
  <c r="F30" i="7"/>
  <c r="V30" i="7"/>
  <c r="AL30" i="7"/>
  <c r="BB30" i="7"/>
  <c r="F31" i="7"/>
  <c r="Q31" i="7"/>
  <c r="V31" i="7"/>
  <c r="AG31" i="7"/>
  <c r="AL31" i="7"/>
  <c r="AW31" i="7"/>
  <c r="T31" i="8" s="1"/>
  <c r="BB31" i="7"/>
  <c r="R32" i="7"/>
  <c r="AH32" i="7"/>
  <c r="AX32" i="7"/>
  <c r="M33" i="7"/>
  <c r="R33" i="7"/>
  <c r="AC33" i="7"/>
  <c r="AH33" i="7"/>
  <c r="AS33" i="7"/>
  <c r="AX33" i="7"/>
  <c r="N34" i="7"/>
  <c r="AD34" i="7"/>
  <c r="AT34" i="7"/>
  <c r="I35" i="7"/>
  <c r="N35" i="7"/>
  <c r="Y35" i="7"/>
  <c r="M35" i="8" s="1"/>
  <c r="AD35" i="7"/>
  <c r="AO35" i="7"/>
  <c r="AT35" i="7"/>
  <c r="BE35" i="7"/>
  <c r="X35" i="8" s="1"/>
  <c r="J36" i="7"/>
  <c r="Z36" i="7"/>
  <c r="N36" i="8" s="1"/>
  <c r="AP36" i="7"/>
  <c r="BF36" i="7"/>
  <c r="E37" i="7"/>
  <c r="J37" i="7"/>
  <c r="U37" i="7"/>
  <c r="Z37" i="7"/>
  <c r="AK37" i="7"/>
  <c r="AP37" i="7"/>
  <c r="BA37" i="7"/>
  <c r="BF37" i="7"/>
  <c r="F38" i="7"/>
  <c r="V38" i="7"/>
  <c r="AL38" i="7"/>
  <c r="BB38" i="7"/>
  <c r="F39" i="7"/>
  <c r="Q39" i="7"/>
  <c r="V39" i="7"/>
  <c r="AG39" i="7"/>
  <c r="AL39" i="7"/>
  <c r="AW39" i="7"/>
  <c r="T39" i="8" s="1"/>
  <c r="BB39" i="7"/>
  <c r="R40" i="7"/>
  <c r="AH40" i="7"/>
  <c r="AX40" i="7"/>
  <c r="M41" i="7"/>
  <c r="R41" i="7"/>
  <c r="AC41" i="7"/>
  <c r="AH41" i="7"/>
  <c r="AS41" i="7"/>
  <c r="AX41" i="7"/>
  <c r="N42" i="7"/>
  <c r="AD42" i="7"/>
  <c r="AT42" i="7"/>
  <c r="I43" i="7"/>
  <c r="N43" i="7"/>
  <c r="Y43" i="7"/>
  <c r="M43" i="8" s="1"/>
  <c r="AD43" i="7"/>
  <c r="AO43" i="7"/>
  <c r="AT43" i="7"/>
  <c r="BE43" i="7"/>
  <c r="X43" i="8" s="1"/>
  <c r="J44" i="7"/>
  <c r="Z44" i="7"/>
  <c r="AP44" i="7"/>
  <c r="BF44" i="7"/>
  <c r="E45" i="7"/>
  <c r="J45" i="7"/>
  <c r="U45" i="7"/>
  <c r="Z45" i="7"/>
  <c r="AK45" i="7"/>
  <c r="AP45" i="7"/>
  <c r="BA45" i="7"/>
  <c r="BF45" i="7"/>
  <c r="F46" i="7"/>
  <c r="V46" i="7"/>
  <c r="AL46" i="7"/>
  <c r="BB46" i="7"/>
  <c r="F47" i="7"/>
  <c r="Q47" i="7"/>
  <c r="V47" i="7"/>
  <c r="AG47" i="7"/>
  <c r="AL47" i="7"/>
  <c r="AW47" i="7"/>
  <c r="T47" i="8" s="1"/>
  <c r="BB47" i="7"/>
  <c r="R48" i="7"/>
  <c r="AH48" i="7"/>
  <c r="AX48" i="7"/>
  <c r="M49" i="7"/>
  <c r="AC49" i="7"/>
  <c r="AS49" i="7"/>
  <c r="N50" i="7"/>
  <c r="AD50" i="7"/>
  <c r="AT50" i="7"/>
  <c r="I51" i="7"/>
  <c r="Y51" i="7"/>
  <c r="M51" i="8" s="1"/>
  <c r="AO51" i="7"/>
  <c r="BE51" i="7"/>
  <c r="X51" i="8" s="1"/>
  <c r="J52" i="7"/>
  <c r="Z52" i="7"/>
  <c r="AP52" i="7"/>
  <c r="BF52" i="7"/>
  <c r="E53" i="7"/>
  <c r="U53" i="7"/>
  <c r="AK53" i="7"/>
  <c r="BA53" i="7"/>
  <c r="D54" i="8"/>
  <c r="N4" i="10"/>
  <c r="E4" i="10"/>
  <c r="L4" i="10"/>
  <c r="I4" i="10"/>
  <c r="R4" i="10"/>
  <c r="T4" i="10"/>
  <c r="BJ4" i="9"/>
  <c r="F5" i="10"/>
  <c r="J5" i="10"/>
  <c r="P5" i="10"/>
  <c r="S5" i="10"/>
  <c r="X5" i="10"/>
  <c r="G6" i="10"/>
  <c r="K6" i="10"/>
  <c r="H7" i="10"/>
  <c r="Q7" i="10"/>
  <c r="U7" i="10"/>
  <c r="H8" i="10"/>
  <c r="Q8" i="10"/>
  <c r="U8" i="10"/>
  <c r="E9" i="10"/>
  <c r="L9" i="10"/>
  <c r="N9" i="10"/>
  <c r="T9" i="10"/>
  <c r="BJ9" i="9"/>
  <c r="N20" i="10"/>
  <c r="E20" i="10"/>
  <c r="L20" i="10"/>
  <c r="BJ20" i="9"/>
  <c r="N24" i="10"/>
  <c r="E24" i="10"/>
  <c r="L24" i="10"/>
  <c r="BJ24" i="9"/>
  <c r="L28" i="10"/>
  <c r="N28" i="10"/>
  <c r="E28" i="10"/>
  <c r="BJ28" i="9"/>
  <c r="L32" i="10"/>
  <c r="E32" i="10"/>
  <c r="N32" i="10"/>
  <c r="BJ32" i="9"/>
  <c r="L36" i="10"/>
  <c r="N36" i="10"/>
  <c r="E36" i="10"/>
  <c r="BJ36" i="9"/>
  <c r="L40" i="10"/>
  <c r="E40" i="10"/>
  <c r="N40" i="10"/>
  <c r="BJ40" i="9"/>
  <c r="X41" i="10"/>
  <c r="G42" i="10"/>
  <c r="K42" i="10"/>
  <c r="H43" i="10"/>
  <c r="Q43" i="10"/>
  <c r="U43" i="10"/>
  <c r="L44" i="10"/>
  <c r="N44" i="10"/>
  <c r="E44" i="10"/>
  <c r="I44" i="10"/>
  <c r="R44" i="10"/>
  <c r="T44" i="10"/>
  <c r="BJ44" i="9"/>
  <c r="F45" i="10"/>
  <c r="J45" i="10"/>
  <c r="P45" i="10"/>
  <c r="S45" i="10"/>
  <c r="X45" i="10"/>
  <c r="G46" i="10"/>
  <c r="K46" i="10"/>
  <c r="H47" i="10"/>
  <c r="Q47" i="10"/>
  <c r="U47" i="10"/>
  <c r="L48" i="10"/>
  <c r="E48" i="10"/>
  <c r="N48" i="10"/>
  <c r="I48" i="10"/>
  <c r="R48" i="10"/>
  <c r="T48" i="10"/>
  <c r="BJ48" i="9"/>
  <c r="F49" i="10"/>
  <c r="J49" i="10"/>
  <c r="P49" i="10"/>
  <c r="S49" i="10"/>
  <c r="X49" i="10"/>
  <c r="G50" i="10"/>
  <c r="K50" i="10"/>
  <c r="H51" i="10"/>
  <c r="L52" i="10"/>
  <c r="N52" i="10"/>
  <c r="E52" i="10"/>
  <c r="BJ52" i="9"/>
  <c r="K54" i="10"/>
  <c r="H55" i="10"/>
  <c r="Q55" i="10"/>
  <c r="U55" i="10"/>
  <c r="L56" i="10"/>
  <c r="E56" i="10"/>
  <c r="N56" i="10"/>
  <c r="I56" i="10"/>
  <c r="R56" i="10"/>
  <c r="BJ56" i="9"/>
  <c r="H59" i="10"/>
  <c r="Q59" i="10"/>
  <c r="U59" i="10"/>
  <c r="L60" i="10"/>
  <c r="N60" i="10"/>
  <c r="E60" i="10"/>
  <c r="I60" i="10"/>
  <c r="R60" i="10"/>
  <c r="T60" i="10"/>
  <c r="BJ60" i="9"/>
  <c r="F61" i="10"/>
  <c r="J61" i="10"/>
  <c r="P61" i="10"/>
  <c r="S61" i="10"/>
  <c r="X61" i="10"/>
  <c r="G62" i="10"/>
  <c r="K62" i="10"/>
  <c r="L64" i="10"/>
  <c r="E64" i="10"/>
  <c r="N64" i="10"/>
  <c r="BJ64" i="9"/>
  <c r="L68" i="10"/>
  <c r="N68" i="10"/>
  <c r="E68" i="10"/>
  <c r="BJ68" i="9"/>
  <c r="L72" i="10"/>
  <c r="E72" i="10"/>
  <c r="N72" i="10"/>
  <c r="BJ72" i="9"/>
  <c r="L76" i="10"/>
  <c r="N76" i="10"/>
  <c r="E76" i="10"/>
  <c r="BJ76" i="9"/>
  <c r="L80" i="10"/>
  <c r="E80" i="10"/>
  <c r="N80" i="10"/>
  <c r="BJ80" i="9"/>
  <c r="L84" i="10"/>
  <c r="N84" i="10"/>
  <c r="E84" i="10"/>
  <c r="BJ84" i="9"/>
  <c r="L88" i="10"/>
  <c r="E88" i="10"/>
  <c r="N88" i="10"/>
  <c r="BJ88" i="9"/>
  <c r="N92" i="10"/>
  <c r="E92" i="10"/>
  <c r="L92" i="10"/>
  <c r="BJ92" i="9"/>
  <c r="N96" i="10"/>
  <c r="E96" i="10"/>
  <c r="L96" i="10"/>
  <c r="BJ96" i="9"/>
  <c r="E101" i="10"/>
  <c r="L101" i="10"/>
  <c r="N101" i="10"/>
  <c r="BJ101" i="9"/>
  <c r="N106" i="10"/>
  <c r="E106" i="10"/>
  <c r="L106" i="10"/>
  <c r="BJ106" i="9"/>
  <c r="E111" i="10"/>
  <c r="L111" i="10"/>
  <c r="N111" i="10"/>
  <c r="BJ111" i="9"/>
  <c r="E117" i="10"/>
  <c r="L117" i="10"/>
  <c r="N117" i="10"/>
  <c r="BJ117" i="9"/>
  <c r="N122" i="10"/>
  <c r="E122" i="10"/>
  <c r="L122" i="10"/>
  <c r="BJ122" i="9"/>
  <c r="E127" i="10"/>
  <c r="L127" i="10"/>
  <c r="N127" i="10"/>
  <c r="BJ127" i="9"/>
  <c r="N142" i="10"/>
  <c r="L142" i="10"/>
  <c r="E142" i="10"/>
  <c r="BJ142" i="9"/>
  <c r="S10" i="10"/>
  <c r="X10" i="10"/>
  <c r="U12" i="10"/>
  <c r="E13" i="10"/>
  <c r="L13" i="10"/>
  <c r="N13" i="10"/>
  <c r="T13" i="10"/>
  <c r="BJ13" i="9"/>
  <c r="S14" i="10"/>
  <c r="X14" i="10"/>
  <c r="U16" i="10"/>
  <c r="E17" i="10"/>
  <c r="L17" i="10"/>
  <c r="N17" i="10"/>
  <c r="T17" i="10"/>
  <c r="BJ17" i="9"/>
  <c r="S18" i="10"/>
  <c r="X18" i="10"/>
  <c r="U20" i="10"/>
  <c r="E21" i="10"/>
  <c r="L21" i="10"/>
  <c r="N21" i="10"/>
  <c r="T21" i="10"/>
  <c r="BJ21" i="9"/>
  <c r="S22" i="10"/>
  <c r="X22" i="10"/>
  <c r="U24" i="10"/>
  <c r="E25" i="10"/>
  <c r="L25" i="10"/>
  <c r="N25" i="10"/>
  <c r="T25" i="10"/>
  <c r="BJ25" i="9"/>
  <c r="S26" i="10"/>
  <c r="X26" i="10"/>
  <c r="U28" i="10"/>
  <c r="N29" i="10"/>
  <c r="E29" i="10"/>
  <c r="L29" i="10"/>
  <c r="T29" i="10"/>
  <c r="BJ29" i="9"/>
  <c r="S30" i="10"/>
  <c r="X30" i="10"/>
  <c r="U32" i="10"/>
  <c r="N33" i="10"/>
  <c r="E33" i="10"/>
  <c r="L33" i="10"/>
  <c r="T33" i="10"/>
  <c r="BJ33" i="9"/>
  <c r="S34" i="10"/>
  <c r="X34" i="10"/>
  <c r="U36" i="10"/>
  <c r="N37" i="10"/>
  <c r="E37" i="10"/>
  <c r="L37" i="10"/>
  <c r="T37" i="10"/>
  <c r="BJ37" i="9"/>
  <c r="S38" i="10"/>
  <c r="X38" i="10"/>
  <c r="U40" i="10"/>
  <c r="N41" i="10"/>
  <c r="E41" i="10"/>
  <c r="L41" i="10"/>
  <c r="BJ41" i="9"/>
  <c r="N45" i="10"/>
  <c r="E45" i="10"/>
  <c r="L45" i="10"/>
  <c r="BJ45" i="9"/>
  <c r="N49" i="10"/>
  <c r="E49" i="10"/>
  <c r="L49" i="10"/>
  <c r="BJ49" i="9"/>
  <c r="U52" i="10"/>
  <c r="N53" i="10"/>
  <c r="E53" i="10"/>
  <c r="L53" i="10"/>
  <c r="T53" i="10"/>
  <c r="BJ53" i="9"/>
  <c r="U56" i="10"/>
  <c r="N57" i="10"/>
  <c r="E57" i="10"/>
  <c r="L57" i="10"/>
  <c r="T57" i="10"/>
  <c r="BJ57" i="9"/>
  <c r="S58" i="10"/>
  <c r="X58" i="10"/>
  <c r="N61" i="10"/>
  <c r="E61" i="10"/>
  <c r="L61" i="10"/>
  <c r="BJ61" i="9"/>
  <c r="X62" i="10"/>
  <c r="U64" i="10"/>
  <c r="N65" i="10"/>
  <c r="E65" i="10"/>
  <c r="L65" i="10"/>
  <c r="T65" i="10"/>
  <c r="BJ65" i="9"/>
  <c r="S66" i="10"/>
  <c r="X66" i="10"/>
  <c r="U68" i="10"/>
  <c r="N69" i="10"/>
  <c r="E69" i="10"/>
  <c r="L69" i="10"/>
  <c r="T69" i="10"/>
  <c r="BJ69" i="9"/>
  <c r="S70" i="10"/>
  <c r="X70" i="10"/>
  <c r="U72" i="10"/>
  <c r="N73" i="10"/>
  <c r="E73" i="10"/>
  <c r="L73" i="10"/>
  <c r="T73" i="10"/>
  <c r="BJ73" i="9"/>
  <c r="S74" i="10"/>
  <c r="X74" i="10"/>
  <c r="U76" i="10"/>
  <c r="N77" i="10"/>
  <c r="E77" i="10"/>
  <c r="L77" i="10"/>
  <c r="T77" i="10"/>
  <c r="BJ77" i="9"/>
  <c r="S78" i="10"/>
  <c r="X78" i="10"/>
  <c r="U80" i="10"/>
  <c r="N81" i="10"/>
  <c r="E81" i="10"/>
  <c r="L81" i="10"/>
  <c r="T81" i="10"/>
  <c r="BJ81" i="9"/>
  <c r="S82" i="10"/>
  <c r="X82" i="10"/>
  <c r="U84" i="10"/>
  <c r="N85" i="10"/>
  <c r="E85" i="10"/>
  <c r="L85" i="10"/>
  <c r="T85" i="10"/>
  <c r="BJ85" i="9"/>
  <c r="S86" i="10"/>
  <c r="X86" i="10"/>
  <c r="U88" i="10"/>
  <c r="N89" i="10"/>
  <c r="E89" i="10"/>
  <c r="L89" i="10"/>
  <c r="T89" i="10"/>
  <c r="BJ89" i="9"/>
  <c r="S90" i="10"/>
  <c r="X90" i="10"/>
  <c r="U92" i="10"/>
  <c r="E93" i="10"/>
  <c r="L93" i="10"/>
  <c r="N93" i="10"/>
  <c r="T93" i="10"/>
  <c r="BJ93" i="9"/>
  <c r="S94" i="10"/>
  <c r="X94" i="10"/>
  <c r="U96" i="10"/>
  <c r="E97" i="10"/>
  <c r="L97" i="10"/>
  <c r="N97" i="10"/>
  <c r="BJ97" i="9"/>
  <c r="U101" i="10"/>
  <c r="N102" i="10"/>
  <c r="L102" i="10"/>
  <c r="E102" i="10"/>
  <c r="T102" i="10"/>
  <c r="BJ102" i="9"/>
  <c r="S103" i="10"/>
  <c r="X103" i="10"/>
  <c r="U106" i="10"/>
  <c r="E107" i="10"/>
  <c r="L107" i="10"/>
  <c r="N107" i="10"/>
  <c r="I107" i="10"/>
  <c r="R107" i="10"/>
  <c r="T107" i="10"/>
  <c r="BJ107" i="9"/>
  <c r="F108" i="10"/>
  <c r="J108" i="10"/>
  <c r="S108" i="10"/>
  <c r="X108" i="10"/>
  <c r="E113" i="10"/>
  <c r="L113" i="10"/>
  <c r="N113" i="10"/>
  <c r="BJ113" i="9"/>
  <c r="U117" i="10"/>
  <c r="N118" i="10"/>
  <c r="L118" i="10"/>
  <c r="E118" i="10"/>
  <c r="T118" i="10"/>
  <c r="BJ118" i="9"/>
  <c r="S119" i="10"/>
  <c r="X119" i="10"/>
  <c r="G121" i="10"/>
  <c r="K121" i="10"/>
  <c r="H122" i="10"/>
  <c r="Q122" i="10"/>
  <c r="U122" i="10"/>
  <c r="E123" i="10"/>
  <c r="L123" i="10"/>
  <c r="N123" i="10"/>
  <c r="I123" i="10"/>
  <c r="R123" i="10"/>
  <c r="T123" i="10"/>
  <c r="BJ123" i="9"/>
  <c r="F124" i="10"/>
  <c r="J124" i="10"/>
  <c r="S124" i="10"/>
  <c r="X124" i="10"/>
  <c r="N130" i="10"/>
  <c r="E130" i="10"/>
  <c r="L130" i="10"/>
  <c r="BJ130" i="9"/>
  <c r="N146" i="10"/>
  <c r="E146" i="10"/>
  <c r="L146" i="10"/>
  <c r="BJ146" i="9"/>
  <c r="H9" i="10"/>
  <c r="Q9" i="10"/>
  <c r="U9" i="10"/>
  <c r="N10" i="10"/>
  <c r="E10" i="10"/>
  <c r="L10" i="10"/>
  <c r="I10" i="10"/>
  <c r="R10" i="10"/>
  <c r="T10" i="10"/>
  <c r="BJ10" i="9"/>
  <c r="F11" i="10"/>
  <c r="J11" i="10"/>
  <c r="S11" i="10"/>
  <c r="X11" i="10"/>
  <c r="G12" i="10"/>
  <c r="K12" i="10"/>
  <c r="H13" i="10"/>
  <c r="Q13" i="10"/>
  <c r="U13" i="10"/>
  <c r="N14" i="10"/>
  <c r="E14" i="10"/>
  <c r="L14" i="10"/>
  <c r="I14" i="10"/>
  <c r="R14" i="10"/>
  <c r="T14" i="10"/>
  <c r="BJ14" i="9"/>
  <c r="F15" i="10"/>
  <c r="J15" i="10"/>
  <c r="S15" i="10"/>
  <c r="X15" i="10"/>
  <c r="G16" i="10"/>
  <c r="K16" i="10"/>
  <c r="H17" i="10"/>
  <c r="Q17" i="10"/>
  <c r="U17" i="10"/>
  <c r="N18" i="10"/>
  <c r="E18" i="10"/>
  <c r="L18" i="10"/>
  <c r="I18" i="10"/>
  <c r="R18" i="10"/>
  <c r="T18" i="10"/>
  <c r="BJ18" i="9"/>
  <c r="F19" i="10"/>
  <c r="J19" i="10"/>
  <c r="S19" i="10"/>
  <c r="X19" i="10"/>
  <c r="G20" i="10"/>
  <c r="K20" i="10"/>
  <c r="H21" i="10"/>
  <c r="Q21" i="10"/>
  <c r="U21" i="10"/>
  <c r="N22" i="10"/>
  <c r="E22" i="10"/>
  <c r="L22" i="10"/>
  <c r="I22" i="10"/>
  <c r="R22" i="10"/>
  <c r="T22" i="10"/>
  <c r="BJ22" i="9"/>
  <c r="F23" i="10"/>
  <c r="J23" i="10"/>
  <c r="S23" i="10"/>
  <c r="X23" i="10"/>
  <c r="G24" i="10"/>
  <c r="K24" i="10"/>
  <c r="H25" i="10"/>
  <c r="Q25" i="10"/>
  <c r="U25" i="10"/>
  <c r="N26" i="10"/>
  <c r="E26" i="10"/>
  <c r="L26" i="10"/>
  <c r="I26" i="10"/>
  <c r="R26" i="10"/>
  <c r="T26" i="10"/>
  <c r="BJ26" i="9"/>
  <c r="F27" i="10"/>
  <c r="J27" i="10"/>
  <c r="S27" i="10"/>
  <c r="X27" i="10"/>
  <c r="G28" i="10"/>
  <c r="K28" i="10"/>
  <c r="H29" i="10"/>
  <c r="Q29" i="10"/>
  <c r="U29" i="10"/>
  <c r="L30" i="10"/>
  <c r="N30" i="10"/>
  <c r="E30" i="10"/>
  <c r="I30" i="10"/>
  <c r="R30" i="10"/>
  <c r="T30" i="10"/>
  <c r="BJ30" i="9"/>
  <c r="F31" i="10"/>
  <c r="J31" i="10"/>
  <c r="S31" i="10"/>
  <c r="X31" i="10"/>
  <c r="G32" i="10"/>
  <c r="K32" i="10"/>
  <c r="H33" i="10"/>
  <c r="Q33" i="10"/>
  <c r="U33" i="10"/>
  <c r="L34" i="10"/>
  <c r="N34" i="10"/>
  <c r="E34" i="10"/>
  <c r="I34" i="10"/>
  <c r="R34" i="10"/>
  <c r="T34" i="10"/>
  <c r="BJ34" i="9"/>
  <c r="F35" i="10"/>
  <c r="J35" i="10"/>
  <c r="S35" i="10"/>
  <c r="X35" i="10"/>
  <c r="G36" i="10"/>
  <c r="K36" i="10"/>
  <c r="H37" i="10"/>
  <c r="Q37" i="10"/>
  <c r="U37" i="10"/>
  <c r="L38" i="10"/>
  <c r="N38" i="10"/>
  <c r="E38" i="10"/>
  <c r="I38" i="10"/>
  <c r="R38" i="10"/>
  <c r="T38" i="10"/>
  <c r="BJ38" i="9"/>
  <c r="F39" i="10"/>
  <c r="J39" i="10"/>
  <c r="S39" i="10"/>
  <c r="X39" i="10"/>
  <c r="G40" i="10"/>
  <c r="K40" i="10"/>
  <c r="H41" i="10"/>
  <c r="Q41" i="10"/>
  <c r="U41" i="10"/>
  <c r="L42" i="10"/>
  <c r="N42" i="10"/>
  <c r="E42" i="10"/>
  <c r="I42" i="10"/>
  <c r="R42" i="10"/>
  <c r="T42" i="10"/>
  <c r="BJ42" i="9"/>
  <c r="F43" i="10"/>
  <c r="J43" i="10"/>
  <c r="S43" i="10"/>
  <c r="X43" i="10"/>
  <c r="G44" i="10"/>
  <c r="K44" i="10"/>
  <c r="H45" i="10"/>
  <c r="Q45" i="10"/>
  <c r="U45" i="10"/>
  <c r="L46" i="10"/>
  <c r="N46" i="10"/>
  <c r="E46" i="10"/>
  <c r="I46" i="10"/>
  <c r="R46" i="10"/>
  <c r="T46" i="10"/>
  <c r="BJ46" i="9"/>
  <c r="F47" i="10"/>
  <c r="J47" i="10"/>
  <c r="P47" i="10"/>
  <c r="S47" i="10"/>
  <c r="X47" i="10"/>
  <c r="G48" i="10"/>
  <c r="K48" i="10"/>
  <c r="H49" i="10"/>
  <c r="Q49" i="10"/>
  <c r="U49" i="10"/>
  <c r="L50" i="10"/>
  <c r="N50" i="10"/>
  <c r="E50" i="10"/>
  <c r="I50" i="10"/>
  <c r="R50" i="10"/>
  <c r="T50" i="10"/>
  <c r="BJ50" i="9"/>
  <c r="F51" i="10"/>
  <c r="J51" i="10"/>
  <c r="P51" i="10"/>
  <c r="S51" i="10"/>
  <c r="X51" i="10"/>
  <c r="G52" i="10"/>
  <c r="K52" i="10"/>
  <c r="H53" i="10"/>
  <c r="Q53" i="10"/>
  <c r="U53" i="10"/>
  <c r="L54" i="10"/>
  <c r="N54" i="10"/>
  <c r="E54" i="10"/>
  <c r="I54" i="10"/>
  <c r="R54" i="10"/>
  <c r="T54" i="10"/>
  <c r="BJ54" i="9"/>
  <c r="F55" i="10"/>
  <c r="J55" i="10"/>
  <c r="P55" i="10"/>
  <c r="S55" i="10"/>
  <c r="X55" i="10"/>
  <c r="G56" i="10"/>
  <c r="K56" i="10"/>
  <c r="H57" i="10"/>
  <c r="Q57" i="10"/>
  <c r="U57" i="10"/>
  <c r="L58" i="10"/>
  <c r="N58" i="10"/>
  <c r="E58" i="10"/>
  <c r="I58" i="10"/>
  <c r="R58" i="10"/>
  <c r="T58" i="10"/>
  <c r="BJ58" i="9"/>
  <c r="F59" i="10"/>
  <c r="J59" i="10"/>
  <c r="P59" i="10"/>
  <c r="S59" i="10"/>
  <c r="X59" i="10"/>
  <c r="G60" i="10"/>
  <c r="K60" i="10"/>
  <c r="H61" i="10"/>
  <c r="Q61" i="10"/>
  <c r="U61" i="10"/>
  <c r="L62" i="10"/>
  <c r="N62" i="10"/>
  <c r="E62" i="10"/>
  <c r="I62" i="10"/>
  <c r="R62" i="10"/>
  <c r="T62" i="10"/>
  <c r="BJ62" i="9"/>
  <c r="F63" i="10"/>
  <c r="J63" i="10"/>
  <c r="P63" i="10"/>
  <c r="S63" i="10"/>
  <c r="X63" i="10"/>
  <c r="G64" i="10"/>
  <c r="K64" i="10"/>
  <c r="H65" i="10"/>
  <c r="Q65" i="10"/>
  <c r="U65" i="10"/>
  <c r="L66" i="10"/>
  <c r="N66" i="10"/>
  <c r="E66" i="10"/>
  <c r="I66" i="10"/>
  <c r="R66" i="10"/>
  <c r="T66" i="10"/>
  <c r="BJ66" i="9"/>
  <c r="F67" i="10"/>
  <c r="J67" i="10"/>
  <c r="P67" i="10"/>
  <c r="S67" i="10"/>
  <c r="X67" i="10"/>
  <c r="G68" i="10"/>
  <c r="K68" i="10"/>
  <c r="H69" i="10"/>
  <c r="Q69" i="10"/>
  <c r="U69" i="10"/>
  <c r="L70" i="10"/>
  <c r="N70" i="10"/>
  <c r="E70" i="10"/>
  <c r="I70" i="10"/>
  <c r="R70" i="10"/>
  <c r="T70" i="10"/>
  <c r="BJ70" i="9"/>
  <c r="F71" i="10"/>
  <c r="J71" i="10"/>
  <c r="P71" i="10"/>
  <c r="S71" i="10"/>
  <c r="X71" i="10"/>
  <c r="G72" i="10"/>
  <c r="K72" i="10"/>
  <c r="H73" i="10"/>
  <c r="Q73" i="10"/>
  <c r="U73" i="10"/>
  <c r="L74" i="10"/>
  <c r="N74" i="10"/>
  <c r="E74" i="10"/>
  <c r="I74" i="10"/>
  <c r="R74" i="10"/>
  <c r="T74" i="10"/>
  <c r="BJ74" i="9"/>
  <c r="F75" i="10"/>
  <c r="J75" i="10"/>
  <c r="P75" i="10"/>
  <c r="S75" i="10"/>
  <c r="X75" i="10"/>
  <c r="G76" i="10"/>
  <c r="K76" i="10"/>
  <c r="H77" i="10"/>
  <c r="Q77" i="10"/>
  <c r="U77" i="10"/>
  <c r="L78" i="10"/>
  <c r="N78" i="10"/>
  <c r="E78" i="10"/>
  <c r="I78" i="10"/>
  <c r="R78" i="10"/>
  <c r="T78" i="10"/>
  <c r="BJ78" i="9"/>
  <c r="F79" i="10"/>
  <c r="J79" i="10"/>
  <c r="P79" i="10"/>
  <c r="S79" i="10"/>
  <c r="X79" i="10"/>
  <c r="G80" i="10"/>
  <c r="K80" i="10"/>
  <c r="H81" i="10"/>
  <c r="Q81" i="10"/>
  <c r="U81" i="10"/>
  <c r="L82" i="10"/>
  <c r="N82" i="10"/>
  <c r="E82" i="10"/>
  <c r="I82" i="10"/>
  <c r="R82" i="10"/>
  <c r="T82" i="10"/>
  <c r="BJ82" i="9"/>
  <c r="F83" i="10"/>
  <c r="J83" i="10"/>
  <c r="P83" i="10"/>
  <c r="S83" i="10"/>
  <c r="X83" i="10"/>
  <c r="G84" i="10"/>
  <c r="K84" i="10"/>
  <c r="H85" i="10"/>
  <c r="Q85" i="10"/>
  <c r="U85" i="10"/>
  <c r="L86" i="10"/>
  <c r="N86" i="10"/>
  <c r="E86" i="10"/>
  <c r="I86" i="10"/>
  <c r="R86" i="10"/>
  <c r="T86" i="10"/>
  <c r="BJ86" i="9"/>
  <c r="F87" i="10"/>
  <c r="J87" i="10"/>
  <c r="P87" i="10"/>
  <c r="S87" i="10"/>
  <c r="X87" i="10"/>
  <c r="G88" i="10"/>
  <c r="K88" i="10"/>
  <c r="H89" i="10"/>
  <c r="Q89" i="10"/>
  <c r="U89" i="10"/>
  <c r="N90" i="10"/>
  <c r="E90" i="10"/>
  <c r="L90" i="10"/>
  <c r="I90" i="10"/>
  <c r="R90" i="10"/>
  <c r="T90" i="10"/>
  <c r="BJ90" i="9"/>
  <c r="F91" i="10"/>
  <c r="J91" i="10"/>
  <c r="P91" i="10"/>
  <c r="S91" i="10"/>
  <c r="X91" i="10"/>
  <c r="G92" i="10"/>
  <c r="K92" i="10"/>
  <c r="H93" i="10"/>
  <c r="Q93" i="10"/>
  <c r="U93" i="10"/>
  <c r="N94" i="10"/>
  <c r="L94" i="10"/>
  <c r="E94" i="10"/>
  <c r="I94" i="10"/>
  <c r="R94" i="10"/>
  <c r="T94" i="10"/>
  <c r="BJ94" i="9"/>
  <c r="F95" i="10"/>
  <c r="J95" i="10"/>
  <c r="P95" i="10"/>
  <c r="S95" i="10"/>
  <c r="X95" i="10"/>
  <c r="G96" i="10"/>
  <c r="K96" i="10"/>
  <c r="H97" i="10"/>
  <c r="Q97" i="10"/>
  <c r="U97" i="10"/>
  <c r="N98" i="10"/>
  <c r="E98" i="10"/>
  <c r="L98" i="10"/>
  <c r="I98" i="10"/>
  <c r="R98" i="10"/>
  <c r="T98" i="10"/>
  <c r="BJ98" i="9"/>
  <c r="F99" i="10"/>
  <c r="J99" i="10"/>
  <c r="P99" i="10"/>
  <c r="S99" i="10"/>
  <c r="X99" i="10"/>
  <c r="G100" i="10"/>
  <c r="K100" i="10"/>
  <c r="G101" i="10"/>
  <c r="K101" i="10"/>
  <c r="H102" i="10"/>
  <c r="Q102" i="10"/>
  <c r="U102" i="10"/>
  <c r="E103" i="10"/>
  <c r="L103" i="10"/>
  <c r="N103" i="10"/>
  <c r="I103" i="10"/>
  <c r="R103" i="10"/>
  <c r="T103" i="10"/>
  <c r="BJ103" i="9"/>
  <c r="F104" i="10"/>
  <c r="J104" i="10"/>
  <c r="S104" i="10"/>
  <c r="X104" i="10"/>
  <c r="E109" i="10"/>
  <c r="L109" i="10"/>
  <c r="N109" i="10"/>
  <c r="I109" i="10"/>
  <c r="R109" i="10"/>
  <c r="T109" i="10"/>
  <c r="BJ109" i="9"/>
  <c r="F110" i="10"/>
  <c r="J110" i="10"/>
  <c r="P110" i="10"/>
  <c r="S110" i="10"/>
  <c r="X110" i="10"/>
  <c r="G111" i="10"/>
  <c r="K111" i="10"/>
  <c r="H112" i="10"/>
  <c r="Q112" i="10"/>
  <c r="U112" i="10"/>
  <c r="H113" i="10"/>
  <c r="Q113" i="10"/>
  <c r="U113" i="10"/>
  <c r="N114" i="10"/>
  <c r="E114" i="10"/>
  <c r="L114" i="10"/>
  <c r="I114" i="10"/>
  <c r="R114" i="10"/>
  <c r="T114" i="10"/>
  <c r="BJ114" i="9"/>
  <c r="F115" i="10"/>
  <c r="J115" i="10"/>
  <c r="P115" i="10"/>
  <c r="S115" i="10"/>
  <c r="X115" i="10"/>
  <c r="G116" i="10"/>
  <c r="K116" i="10"/>
  <c r="G117" i="10"/>
  <c r="K117" i="10"/>
  <c r="H118" i="10"/>
  <c r="Q118" i="10"/>
  <c r="U118" i="10"/>
  <c r="E119" i="10"/>
  <c r="L119" i="10"/>
  <c r="N119" i="10"/>
  <c r="I119" i="10"/>
  <c r="R119" i="10"/>
  <c r="T119" i="10"/>
  <c r="BJ119" i="9"/>
  <c r="F120" i="10"/>
  <c r="J120" i="10"/>
  <c r="S120" i="10"/>
  <c r="X120" i="10"/>
  <c r="E125" i="10"/>
  <c r="L125" i="10"/>
  <c r="N125" i="10"/>
  <c r="I125" i="10"/>
  <c r="R125" i="10"/>
  <c r="T125" i="10"/>
  <c r="BJ125" i="9"/>
  <c r="F126" i="10"/>
  <c r="N134" i="10"/>
  <c r="L134" i="10"/>
  <c r="E134" i="10"/>
  <c r="BJ134" i="9"/>
  <c r="E3" i="10"/>
  <c r="L3" i="10"/>
  <c r="N3" i="10"/>
  <c r="I3" i="10"/>
  <c r="R3" i="10"/>
  <c r="T3" i="10"/>
  <c r="BJ3" i="9"/>
  <c r="F4" i="10"/>
  <c r="J4" i="10"/>
  <c r="P4" i="10"/>
  <c r="S4" i="10"/>
  <c r="X4" i="10"/>
  <c r="G5" i="10"/>
  <c r="K5" i="10"/>
  <c r="H6" i="10"/>
  <c r="Q6" i="10"/>
  <c r="U6" i="10"/>
  <c r="E7" i="10"/>
  <c r="L7" i="10"/>
  <c r="N7" i="10"/>
  <c r="I7" i="10"/>
  <c r="R7" i="10"/>
  <c r="T7" i="10"/>
  <c r="BJ7" i="9"/>
  <c r="F8" i="10"/>
  <c r="J8" i="10"/>
  <c r="P8" i="10"/>
  <c r="S8" i="10"/>
  <c r="X8" i="10"/>
  <c r="G9" i="10"/>
  <c r="K9" i="10"/>
  <c r="H10" i="10"/>
  <c r="Q10" i="10"/>
  <c r="U10" i="10"/>
  <c r="E11" i="10"/>
  <c r="L11" i="10"/>
  <c r="N11" i="10"/>
  <c r="I11" i="10"/>
  <c r="R11" i="10"/>
  <c r="T11" i="10"/>
  <c r="BJ11" i="9"/>
  <c r="F12" i="10"/>
  <c r="J12" i="10"/>
  <c r="P12" i="10"/>
  <c r="S12" i="10"/>
  <c r="X12" i="10"/>
  <c r="G13" i="10"/>
  <c r="K13" i="10"/>
  <c r="H14" i="10"/>
  <c r="Q14" i="10"/>
  <c r="U14" i="10"/>
  <c r="E15" i="10"/>
  <c r="L15" i="10"/>
  <c r="N15" i="10"/>
  <c r="I15" i="10"/>
  <c r="R15" i="10"/>
  <c r="T15" i="10"/>
  <c r="BJ15" i="9"/>
  <c r="F16" i="10"/>
  <c r="J16" i="10"/>
  <c r="P16" i="10"/>
  <c r="S16" i="10"/>
  <c r="X16" i="10"/>
  <c r="G17" i="10"/>
  <c r="K17" i="10"/>
  <c r="H18" i="10"/>
  <c r="Q18" i="10"/>
  <c r="U18" i="10"/>
  <c r="E19" i="10"/>
  <c r="L19" i="10"/>
  <c r="N19" i="10"/>
  <c r="I19" i="10"/>
  <c r="R19" i="10"/>
  <c r="T19" i="10"/>
  <c r="BJ19" i="9"/>
  <c r="F20" i="10"/>
  <c r="J20" i="10"/>
  <c r="P20" i="10"/>
  <c r="S20" i="10"/>
  <c r="X20" i="10"/>
  <c r="G21" i="10"/>
  <c r="K21" i="10"/>
  <c r="H22" i="10"/>
  <c r="Q22" i="10"/>
  <c r="U22" i="10"/>
  <c r="E23" i="10"/>
  <c r="L23" i="10"/>
  <c r="N23" i="10"/>
  <c r="I23" i="10"/>
  <c r="R23" i="10"/>
  <c r="T23" i="10"/>
  <c r="BJ23" i="9"/>
  <c r="F24" i="10"/>
  <c r="J24" i="10"/>
  <c r="P24" i="10"/>
  <c r="S24" i="10"/>
  <c r="X24" i="10"/>
  <c r="G25" i="10"/>
  <c r="K25" i="10"/>
  <c r="H26" i="10"/>
  <c r="Q26" i="10"/>
  <c r="U26" i="10"/>
  <c r="N27" i="10"/>
  <c r="E27" i="10"/>
  <c r="L27" i="10"/>
  <c r="I27" i="10"/>
  <c r="R27" i="10"/>
  <c r="T27" i="10"/>
  <c r="BJ27" i="9"/>
  <c r="F28" i="10"/>
  <c r="J28" i="10"/>
  <c r="P28" i="10"/>
  <c r="S28" i="10"/>
  <c r="X28" i="10"/>
  <c r="G29" i="10"/>
  <c r="K29" i="10"/>
  <c r="H30" i="10"/>
  <c r="Q30" i="10"/>
  <c r="U30" i="10"/>
  <c r="N31" i="10"/>
  <c r="E31" i="10"/>
  <c r="L31" i="10"/>
  <c r="I31" i="10"/>
  <c r="R31" i="10"/>
  <c r="T31" i="10"/>
  <c r="BJ31" i="9"/>
  <c r="F32" i="10"/>
  <c r="J32" i="10"/>
  <c r="P32" i="10"/>
  <c r="S32" i="10"/>
  <c r="X32" i="10"/>
  <c r="G33" i="10"/>
  <c r="K33" i="10"/>
  <c r="H34" i="10"/>
  <c r="Q34" i="10"/>
  <c r="U34" i="10"/>
  <c r="N35" i="10"/>
  <c r="E35" i="10"/>
  <c r="L35" i="10"/>
  <c r="I35" i="10"/>
  <c r="R35" i="10"/>
  <c r="T35" i="10"/>
  <c r="BJ35" i="9"/>
  <c r="F36" i="10"/>
  <c r="J36" i="10"/>
  <c r="P36" i="10"/>
  <c r="S36" i="10"/>
  <c r="X36" i="10"/>
  <c r="G37" i="10"/>
  <c r="K37" i="10"/>
  <c r="H38" i="10"/>
  <c r="Q38" i="10"/>
  <c r="U38" i="10"/>
  <c r="N39" i="10"/>
  <c r="E39" i="10"/>
  <c r="L39" i="10"/>
  <c r="I39" i="10"/>
  <c r="R39" i="10"/>
  <c r="T39" i="10"/>
  <c r="BJ39" i="9"/>
  <c r="F40" i="10"/>
  <c r="J40" i="10"/>
  <c r="P40" i="10"/>
  <c r="S40" i="10"/>
  <c r="X40" i="10"/>
  <c r="G41" i="10"/>
  <c r="K41" i="10"/>
  <c r="H42" i="10"/>
  <c r="Q42" i="10"/>
  <c r="U42" i="10"/>
  <c r="N43" i="10"/>
  <c r="E43" i="10"/>
  <c r="L43" i="10"/>
  <c r="I43" i="10"/>
  <c r="R43" i="10"/>
  <c r="T43" i="10"/>
  <c r="BJ43" i="9"/>
  <c r="F44" i="10"/>
  <c r="J44" i="10"/>
  <c r="P44" i="10"/>
  <c r="S44" i="10"/>
  <c r="X44" i="10"/>
  <c r="G45" i="10"/>
  <c r="K45" i="10"/>
  <c r="H46" i="10"/>
  <c r="Q46" i="10"/>
  <c r="U46" i="10"/>
  <c r="N47" i="10"/>
  <c r="E47" i="10"/>
  <c r="L47" i="10"/>
  <c r="I47" i="10"/>
  <c r="R47" i="10"/>
  <c r="T47" i="10"/>
  <c r="BJ47" i="9"/>
  <c r="F48" i="10"/>
  <c r="J48" i="10"/>
  <c r="P48" i="10"/>
  <c r="S48" i="10"/>
  <c r="X48" i="10"/>
  <c r="G49" i="10"/>
  <c r="K49" i="10"/>
  <c r="H50" i="10"/>
  <c r="Q50" i="10"/>
  <c r="U50" i="10"/>
  <c r="N51" i="10"/>
  <c r="E51" i="10"/>
  <c r="L51" i="10"/>
  <c r="I51" i="10"/>
  <c r="R51" i="10"/>
  <c r="T51" i="10"/>
  <c r="BJ51" i="9"/>
  <c r="F52" i="10"/>
  <c r="J52" i="10"/>
  <c r="P52" i="10"/>
  <c r="S52" i="10"/>
  <c r="X52" i="10"/>
  <c r="G53" i="10"/>
  <c r="K53" i="10"/>
  <c r="H54" i="10"/>
  <c r="Q54" i="10"/>
  <c r="U54" i="10"/>
  <c r="N55" i="10"/>
  <c r="E55" i="10"/>
  <c r="L55" i="10"/>
  <c r="I55" i="10"/>
  <c r="R55" i="10"/>
  <c r="T55" i="10"/>
  <c r="BJ55" i="9"/>
  <c r="F56" i="10"/>
  <c r="J56" i="10"/>
  <c r="P56" i="10"/>
  <c r="S56" i="10"/>
  <c r="X56" i="10"/>
  <c r="G57" i="10"/>
  <c r="K57" i="10"/>
  <c r="H58" i="10"/>
  <c r="Q58" i="10"/>
  <c r="U58" i="10"/>
  <c r="N59" i="10"/>
  <c r="E59" i="10"/>
  <c r="L59" i="10"/>
  <c r="I59" i="10"/>
  <c r="R59" i="10"/>
  <c r="T59" i="10"/>
  <c r="BJ59" i="9"/>
  <c r="F60" i="10"/>
  <c r="J60" i="10"/>
  <c r="P60" i="10"/>
  <c r="S60" i="10"/>
  <c r="X60" i="10"/>
  <c r="G61" i="10"/>
  <c r="K61" i="10"/>
  <c r="H62" i="10"/>
  <c r="Q62" i="10"/>
  <c r="U62" i="10"/>
  <c r="N63" i="10"/>
  <c r="E63" i="10"/>
  <c r="L63" i="10"/>
  <c r="I63" i="10"/>
  <c r="R63" i="10"/>
  <c r="T63" i="10"/>
  <c r="BJ63" i="9"/>
  <c r="F64" i="10"/>
  <c r="J64" i="10"/>
  <c r="P64" i="10"/>
  <c r="S64" i="10"/>
  <c r="X64" i="10"/>
  <c r="G65" i="10"/>
  <c r="K65" i="10"/>
  <c r="H66" i="10"/>
  <c r="Q66" i="10"/>
  <c r="U66" i="10"/>
  <c r="N67" i="10"/>
  <c r="E67" i="10"/>
  <c r="L67" i="10"/>
  <c r="I67" i="10"/>
  <c r="R67" i="10"/>
  <c r="T67" i="10"/>
  <c r="BJ67" i="9"/>
  <c r="F68" i="10"/>
  <c r="J68" i="10"/>
  <c r="P68" i="10"/>
  <c r="S68" i="10"/>
  <c r="X68" i="10"/>
  <c r="G69" i="10"/>
  <c r="K69" i="10"/>
  <c r="H70" i="10"/>
  <c r="Q70" i="10"/>
  <c r="U70" i="10"/>
  <c r="N71" i="10"/>
  <c r="E71" i="10"/>
  <c r="L71" i="10"/>
  <c r="I71" i="10"/>
  <c r="R71" i="10"/>
  <c r="T71" i="10"/>
  <c r="BJ71" i="9"/>
  <c r="F72" i="10"/>
  <c r="J72" i="10"/>
  <c r="P72" i="10"/>
  <c r="S72" i="10"/>
  <c r="X72" i="10"/>
  <c r="G73" i="10"/>
  <c r="K73" i="10"/>
  <c r="H74" i="10"/>
  <c r="Q74" i="10"/>
  <c r="U74" i="10"/>
  <c r="N75" i="10"/>
  <c r="E75" i="10"/>
  <c r="L75" i="10"/>
  <c r="I75" i="10"/>
  <c r="R75" i="10"/>
  <c r="T75" i="10"/>
  <c r="BJ75" i="9"/>
  <c r="F76" i="10"/>
  <c r="J76" i="10"/>
  <c r="P76" i="10"/>
  <c r="S76" i="10"/>
  <c r="X76" i="10"/>
  <c r="G77" i="10"/>
  <c r="K77" i="10"/>
  <c r="H78" i="10"/>
  <c r="Q78" i="10"/>
  <c r="U78" i="10"/>
  <c r="N79" i="10"/>
  <c r="E79" i="10"/>
  <c r="L79" i="10"/>
  <c r="I79" i="10"/>
  <c r="R79" i="10"/>
  <c r="T79" i="10"/>
  <c r="BJ79" i="9"/>
  <c r="F80" i="10"/>
  <c r="J80" i="10"/>
  <c r="P80" i="10"/>
  <c r="S80" i="10"/>
  <c r="X80" i="10"/>
  <c r="G81" i="10"/>
  <c r="K81" i="10"/>
  <c r="H82" i="10"/>
  <c r="Q82" i="10"/>
  <c r="U82" i="10"/>
  <c r="N83" i="10"/>
  <c r="E83" i="10"/>
  <c r="L83" i="10"/>
  <c r="I83" i="10"/>
  <c r="R83" i="10"/>
  <c r="T83" i="10"/>
  <c r="BJ83" i="9"/>
  <c r="F84" i="10"/>
  <c r="J84" i="10"/>
  <c r="P84" i="10"/>
  <c r="S84" i="10"/>
  <c r="X84" i="10"/>
  <c r="G85" i="10"/>
  <c r="K85" i="10"/>
  <c r="H86" i="10"/>
  <c r="Q86" i="10"/>
  <c r="U86" i="10"/>
  <c r="N87" i="10"/>
  <c r="E87" i="10"/>
  <c r="L87" i="10"/>
  <c r="I87" i="10"/>
  <c r="R87" i="10"/>
  <c r="T87" i="10"/>
  <c r="BJ87" i="9"/>
  <c r="F88" i="10"/>
  <c r="J88" i="10"/>
  <c r="P88" i="10"/>
  <c r="S88" i="10"/>
  <c r="X88" i="10"/>
  <c r="G89" i="10"/>
  <c r="K89" i="10"/>
  <c r="H90" i="10"/>
  <c r="Q90" i="10"/>
  <c r="U90" i="10"/>
  <c r="E91" i="10"/>
  <c r="L91" i="10"/>
  <c r="N91" i="10"/>
  <c r="I91" i="10"/>
  <c r="R91" i="10"/>
  <c r="T91" i="10"/>
  <c r="BJ91" i="9"/>
  <c r="F92" i="10"/>
  <c r="J92" i="10"/>
  <c r="P92" i="10"/>
  <c r="S92" i="10"/>
  <c r="X92" i="10"/>
  <c r="G93" i="10"/>
  <c r="K93" i="10"/>
  <c r="H94" i="10"/>
  <c r="Q94" i="10"/>
  <c r="U94" i="10"/>
  <c r="E95" i="10"/>
  <c r="L95" i="10"/>
  <c r="N95" i="10"/>
  <c r="I95" i="10"/>
  <c r="R95" i="10"/>
  <c r="T95" i="10"/>
  <c r="BJ95" i="9"/>
  <c r="F96" i="10"/>
  <c r="J96" i="10"/>
  <c r="P96" i="10"/>
  <c r="S96" i="10"/>
  <c r="X96" i="10"/>
  <c r="G97" i="10"/>
  <c r="K97" i="10"/>
  <c r="H98" i="10"/>
  <c r="Q98" i="10"/>
  <c r="U98" i="10"/>
  <c r="E99" i="10"/>
  <c r="L99" i="10"/>
  <c r="N99" i="10"/>
  <c r="I99" i="10"/>
  <c r="R99" i="10"/>
  <c r="T99" i="10"/>
  <c r="BJ99" i="9"/>
  <c r="F100" i="10"/>
  <c r="J100" i="10"/>
  <c r="S100" i="10"/>
  <c r="X100" i="10"/>
  <c r="E105" i="10"/>
  <c r="L105" i="10"/>
  <c r="N105" i="10"/>
  <c r="I105" i="10"/>
  <c r="R105" i="10"/>
  <c r="T105" i="10"/>
  <c r="BJ105" i="9"/>
  <c r="F106" i="10"/>
  <c r="J106" i="10"/>
  <c r="P106" i="10"/>
  <c r="S106" i="10"/>
  <c r="X106" i="10"/>
  <c r="G107" i="10"/>
  <c r="K107" i="10"/>
  <c r="H108" i="10"/>
  <c r="Q108" i="10"/>
  <c r="U108" i="10"/>
  <c r="H109" i="10"/>
  <c r="Q109" i="10"/>
  <c r="U109" i="10"/>
  <c r="N110" i="10"/>
  <c r="L110" i="10"/>
  <c r="E110" i="10"/>
  <c r="I110" i="10"/>
  <c r="R110" i="10"/>
  <c r="T110" i="10"/>
  <c r="BJ110" i="9"/>
  <c r="F111" i="10"/>
  <c r="J111" i="10"/>
  <c r="P111" i="10"/>
  <c r="S111" i="10"/>
  <c r="X111" i="10"/>
  <c r="G112" i="10"/>
  <c r="K112" i="10"/>
  <c r="G113" i="10"/>
  <c r="K113" i="10"/>
  <c r="H114" i="10"/>
  <c r="Q114" i="10"/>
  <c r="U114" i="10"/>
  <c r="E115" i="10"/>
  <c r="L115" i="10"/>
  <c r="N115" i="10"/>
  <c r="I115" i="10"/>
  <c r="R115" i="10"/>
  <c r="T115" i="10"/>
  <c r="BJ115" i="9"/>
  <c r="F116" i="10"/>
  <c r="J116" i="10"/>
  <c r="S116" i="10"/>
  <c r="X116" i="10"/>
  <c r="E121" i="10"/>
  <c r="L121" i="10"/>
  <c r="N121" i="10"/>
  <c r="I121" i="10"/>
  <c r="R121" i="10"/>
  <c r="T121" i="10"/>
  <c r="BJ121" i="9"/>
  <c r="F122" i="10"/>
  <c r="J122" i="10"/>
  <c r="P122" i="10"/>
  <c r="S122" i="10"/>
  <c r="X122" i="10"/>
  <c r="G123" i="10"/>
  <c r="K123" i="10"/>
  <c r="H124" i="10"/>
  <c r="Q124" i="10"/>
  <c r="U124" i="10"/>
  <c r="H125" i="10"/>
  <c r="Q125" i="10"/>
  <c r="U125" i="10"/>
  <c r="N126" i="10"/>
  <c r="L126" i="10"/>
  <c r="E126" i="10"/>
  <c r="I126" i="10"/>
  <c r="R126" i="10"/>
  <c r="T126" i="10"/>
  <c r="BJ126" i="9"/>
  <c r="F127" i="10"/>
  <c r="J127" i="10"/>
  <c r="P127" i="10"/>
  <c r="S127" i="10"/>
  <c r="X127" i="10"/>
  <c r="G128" i="10"/>
  <c r="K128" i="10"/>
  <c r="N138" i="10"/>
  <c r="E138" i="10"/>
  <c r="L138" i="10"/>
  <c r="BJ138" i="9"/>
  <c r="S128" i="10"/>
  <c r="X128" i="10"/>
  <c r="U130" i="10"/>
  <c r="E131" i="10"/>
  <c r="L131" i="10"/>
  <c r="N131" i="10"/>
  <c r="T131" i="10"/>
  <c r="BJ131" i="9"/>
  <c r="S132" i="10"/>
  <c r="X132" i="10"/>
  <c r="U134" i="10"/>
  <c r="E135" i="10"/>
  <c r="L135" i="10"/>
  <c r="N135" i="10"/>
  <c r="T135" i="10"/>
  <c r="BJ135" i="9"/>
  <c r="S136" i="10"/>
  <c r="X136" i="10"/>
  <c r="U138" i="10"/>
  <c r="E139" i="10"/>
  <c r="L139" i="10"/>
  <c r="N139" i="10"/>
  <c r="T139" i="10"/>
  <c r="BJ139" i="9"/>
  <c r="S140" i="10"/>
  <c r="X140" i="10"/>
  <c r="U142" i="10"/>
  <c r="E143" i="10"/>
  <c r="L143" i="10"/>
  <c r="N143" i="10"/>
  <c r="T143" i="10"/>
  <c r="BJ143" i="9"/>
  <c r="S144" i="10"/>
  <c r="X144" i="10"/>
  <c r="U146" i="10"/>
  <c r="E147" i="10"/>
  <c r="L147" i="10"/>
  <c r="N147" i="10"/>
  <c r="T147" i="10"/>
  <c r="S148" i="10"/>
  <c r="X148" i="10"/>
  <c r="U150" i="10"/>
  <c r="E151" i="10"/>
  <c r="L151" i="10"/>
  <c r="N151" i="10"/>
  <c r="T151" i="10"/>
  <c r="S152" i="10"/>
  <c r="X152" i="10"/>
  <c r="U154" i="10"/>
  <c r="E155" i="10"/>
  <c r="L155" i="10"/>
  <c r="N155" i="10"/>
  <c r="T155" i="10"/>
  <c r="S156" i="10"/>
  <c r="X156" i="10"/>
  <c r="U158" i="10"/>
  <c r="E159" i="10"/>
  <c r="L159" i="10"/>
  <c r="N159" i="10"/>
  <c r="T159" i="10"/>
  <c r="S160" i="10"/>
  <c r="X160" i="10"/>
  <c r="U162" i="10"/>
  <c r="E163" i="10"/>
  <c r="L163" i="10"/>
  <c r="N163" i="10"/>
  <c r="T163" i="10"/>
  <c r="BJ163" i="9"/>
  <c r="S164" i="10"/>
  <c r="X164" i="10"/>
  <c r="U166" i="10"/>
  <c r="E167" i="10"/>
  <c r="L167" i="10"/>
  <c r="N167" i="10"/>
  <c r="T167" i="10"/>
  <c r="BJ167" i="9"/>
  <c r="S168" i="10"/>
  <c r="X168" i="10"/>
  <c r="U170" i="10"/>
  <c r="E171" i="10"/>
  <c r="L171" i="10"/>
  <c r="N171" i="10"/>
  <c r="T171" i="10"/>
  <c r="BJ171" i="9"/>
  <c r="S172" i="10"/>
  <c r="X172" i="10"/>
  <c r="U174" i="10"/>
  <c r="E175" i="10"/>
  <c r="L175" i="10"/>
  <c r="N175" i="10"/>
  <c r="T175" i="10"/>
  <c r="BJ175" i="9"/>
  <c r="S176" i="10"/>
  <c r="X176" i="10"/>
  <c r="U178" i="10"/>
  <c r="E179" i="10"/>
  <c r="L179" i="10"/>
  <c r="N179" i="10"/>
  <c r="T179" i="10"/>
  <c r="BJ179" i="9"/>
  <c r="S180" i="10"/>
  <c r="X180" i="10"/>
  <c r="U182" i="10"/>
  <c r="E183" i="10"/>
  <c r="L183" i="10"/>
  <c r="N183" i="10"/>
  <c r="T183" i="10"/>
  <c r="BJ183" i="9"/>
  <c r="S184" i="10"/>
  <c r="X184" i="10"/>
  <c r="U186" i="10"/>
  <c r="N187" i="10"/>
  <c r="E187" i="10"/>
  <c r="L187" i="10"/>
  <c r="T187" i="10"/>
  <c r="BJ187" i="9"/>
  <c r="S188" i="10"/>
  <c r="X188" i="10"/>
  <c r="U190" i="10"/>
  <c r="N191" i="10"/>
  <c r="E191" i="10"/>
  <c r="L191" i="10"/>
  <c r="T191" i="10"/>
  <c r="BJ191" i="9"/>
  <c r="S192" i="10"/>
  <c r="X192" i="10"/>
  <c r="U194" i="10"/>
  <c r="N195" i="10"/>
  <c r="E195" i="10"/>
  <c r="L195" i="10"/>
  <c r="T195" i="10"/>
  <c r="BJ195" i="9"/>
  <c r="S196" i="10"/>
  <c r="X196" i="10"/>
  <c r="U198" i="10"/>
  <c r="N199" i="10"/>
  <c r="E199" i="10"/>
  <c r="L199" i="10"/>
  <c r="T199" i="10"/>
  <c r="BJ199" i="9"/>
  <c r="S200" i="10"/>
  <c r="X200" i="10"/>
  <c r="U202" i="10"/>
  <c r="N203" i="10"/>
  <c r="E203" i="10"/>
  <c r="L203" i="10"/>
  <c r="T203" i="10"/>
  <c r="BJ203" i="9"/>
  <c r="S204" i="10"/>
  <c r="X204" i="10"/>
  <c r="N207" i="10"/>
  <c r="E207" i="10"/>
  <c r="L207" i="10"/>
  <c r="BJ207" i="9"/>
  <c r="N211" i="10"/>
  <c r="E211" i="10"/>
  <c r="L211" i="10"/>
  <c r="BJ211" i="9"/>
  <c r="N215" i="10"/>
  <c r="E215" i="10"/>
  <c r="L215" i="10"/>
  <c r="BJ215" i="9"/>
  <c r="N219" i="10"/>
  <c r="E219" i="10"/>
  <c r="L219" i="10"/>
  <c r="BJ219" i="9"/>
  <c r="N223" i="10"/>
  <c r="E223" i="10"/>
  <c r="L223" i="10"/>
  <c r="BJ223" i="9"/>
  <c r="N227" i="10"/>
  <c r="E227" i="10"/>
  <c r="L227" i="10"/>
  <c r="BJ227" i="9"/>
  <c r="E231" i="10"/>
  <c r="L231" i="10"/>
  <c r="N231" i="10"/>
  <c r="BJ231" i="9"/>
  <c r="E235" i="10"/>
  <c r="L235" i="10"/>
  <c r="N235" i="10"/>
  <c r="BJ235" i="9"/>
  <c r="E239" i="10"/>
  <c r="L239" i="10"/>
  <c r="N239" i="10"/>
  <c r="BJ239" i="9"/>
  <c r="E243" i="10"/>
  <c r="L243" i="10"/>
  <c r="N243" i="10"/>
  <c r="BJ243" i="9"/>
  <c r="E247" i="10"/>
  <c r="L247" i="10"/>
  <c r="N247" i="10"/>
  <c r="BJ247" i="9"/>
  <c r="E251" i="10"/>
  <c r="L251" i="10"/>
  <c r="N251" i="10"/>
  <c r="BJ251" i="9"/>
  <c r="E255" i="10"/>
  <c r="L255" i="10"/>
  <c r="N255" i="10"/>
  <c r="BJ255" i="9"/>
  <c r="E259" i="10"/>
  <c r="L259" i="10"/>
  <c r="N259" i="10"/>
  <c r="BJ259" i="9"/>
  <c r="E263" i="10"/>
  <c r="N263" i="10"/>
  <c r="L263" i="10"/>
  <c r="BJ263" i="9"/>
  <c r="E267" i="10"/>
  <c r="L267" i="10"/>
  <c r="N267" i="10"/>
  <c r="BJ267" i="9"/>
  <c r="E271" i="10"/>
  <c r="L271" i="10"/>
  <c r="N271" i="10"/>
  <c r="BJ271" i="9"/>
  <c r="E275" i="10"/>
  <c r="L275" i="10"/>
  <c r="N275" i="10"/>
  <c r="BJ275" i="9"/>
  <c r="E279" i="10"/>
  <c r="L279" i="10"/>
  <c r="N279" i="10"/>
  <c r="BJ279" i="9"/>
  <c r="E283" i="10"/>
  <c r="L283" i="10"/>
  <c r="N283" i="10"/>
  <c r="BJ283" i="9"/>
  <c r="E287" i="10"/>
  <c r="L287" i="10"/>
  <c r="N287" i="10"/>
  <c r="BJ287" i="9"/>
  <c r="E291" i="10"/>
  <c r="L291" i="10"/>
  <c r="N291" i="10"/>
  <c r="BJ291" i="9"/>
  <c r="E295" i="10"/>
  <c r="L295" i="10"/>
  <c r="N295" i="10"/>
  <c r="BJ295" i="9"/>
  <c r="E299" i="10"/>
  <c r="L299" i="10"/>
  <c r="N299" i="10"/>
  <c r="BJ299" i="9"/>
  <c r="E304" i="10"/>
  <c r="N304" i="10"/>
  <c r="L304" i="10"/>
  <c r="BJ304" i="9"/>
  <c r="N309" i="10"/>
  <c r="E309" i="10"/>
  <c r="L309" i="10"/>
  <c r="BJ309" i="9"/>
  <c r="L323" i="10"/>
  <c r="N323" i="10"/>
  <c r="E323" i="10"/>
  <c r="BJ323" i="9"/>
  <c r="N339" i="10"/>
  <c r="E339" i="10"/>
  <c r="L339" i="10"/>
  <c r="BJ339" i="9"/>
  <c r="E355" i="10"/>
  <c r="L355" i="10"/>
  <c r="N355" i="10"/>
  <c r="BJ355" i="9"/>
  <c r="L371" i="10"/>
  <c r="N371" i="10"/>
  <c r="E371" i="10"/>
  <c r="BJ371" i="9"/>
  <c r="S97" i="10"/>
  <c r="X97" i="10"/>
  <c r="G98" i="10"/>
  <c r="K98" i="10"/>
  <c r="H99" i="10"/>
  <c r="Q99" i="10"/>
  <c r="U99" i="10"/>
  <c r="N100" i="10"/>
  <c r="E100" i="10"/>
  <c r="L100" i="10"/>
  <c r="I100" i="10"/>
  <c r="R100" i="10"/>
  <c r="T100" i="10"/>
  <c r="BJ100" i="9"/>
  <c r="F101" i="10"/>
  <c r="J101" i="10"/>
  <c r="P101" i="10"/>
  <c r="S101" i="10"/>
  <c r="X101" i="10"/>
  <c r="G102" i="10"/>
  <c r="K102" i="10"/>
  <c r="H103" i="10"/>
  <c r="Q103" i="10"/>
  <c r="U103" i="10"/>
  <c r="N104" i="10"/>
  <c r="E104" i="10"/>
  <c r="L104" i="10"/>
  <c r="I104" i="10"/>
  <c r="R104" i="10"/>
  <c r="T104" i="10"/>
  <c r="BJ104" i="9"/>
  <c r="F105" i="10"/>
  <c r="J105" i="10"/>
  <c r="P105" i="10"/>
  <c r="S105" i="10"/>
  <c r="X105" i="10"/>
  <c r="G106" i="10"/>
  <c r="K106" i="10"/>
  <c r="H107" i="10"/>
  <c r="Q107" i="10"/>
  <c r="U107" i="10"/>
  <c r="N108" i="10"/>
  <c r="E108" i="10"/>
  <c r="L108" i="10"/>
  <c r="I108" i="10"/>
  <c r="R108" i="10"/>
  <c r="T108" i="10"/>
  <c r="BJ108" i="9"/>
  <c r="F109" i="10"/>
  <c r="J109" i="10"/>
  <c r="P109" i="10"/>
  <c r="S109" i="10"/>
  <c r="X109" i="10"/>
  <c r="G110" i="10"/>
  <c r="K110" i="10"/>
  <c r="H111" i="10"/>
  <c r="Q111" i="10"/>
  <c r="U111" i="10"/>
  <c r="N112" i="10"/>
  <c r="E112" i="10"/>
  <c r="L112" i="10"/>
  <c r="I112" i="10"/>
  <c r="R112" i="10"/>
  <c r="T112" i="10"/>
  <c r="BJ112" i="9"/>
  <c r="F113" i="10"/>
  <c r="J113" i="10"/>
  <c r="P113" i="10"/>
  <c r="S113" i="10"/>
  <c r="X113" i="10"/>
  <c r="G114" i="10"/>
  <c r="K114" i="10"/>
  <c r="H115" i="10"/>
  <c r="Q115" i="10"/>
  <c r="U115" i="10"/>
  <c r="N116" i="10"/>
  <c r="E116" i="10"/>
  <c r="L116" i="10"/>
  <c r="I116" i="10"/>
  <c r="R116" i="10"/>
  <c r="T116" i="10"/>
  <c r="BJ116" i="9"/>
  <c r="F117" i="10"/>
  <c r="J117" i="10"/>
  <c r="P117" i="10"/>
  <c r="S117" i="10"/>
  <c r="X117" i="10"/>
  <c r="G118" i="10"/>
  <c r="K118" i="10"/>
  <c r="H119" i="10"/>
  <c r="Q119" i="10"/>
  <c r="U119" i="10"/>
  <c r="N120" i="10"/>
  <c r="E120" i="10"/>
  <c r="L120" i="10"/>
  <c r="I120" i="10"/>
  <c r="R120" i="10"/>
  <c r="T120" i="10"/>
  <c r="BJ120" i="9"/>
  <c r="F121" i="10"/>
  <c r="J121" i="10"/>
  <c r="P121" i="10"/>
  <c r="S121" i="10"/>
  <c r="X121" i="10"/>
  <c r="G122" i="10"/>
  <c r="K122" i="10"/>
  <c r="H123" i="10"/>
  <c r="Q123" i="10"/>
  <c r="U123" i="10"/>
  <c r="N124" i="10"/>
  <c r="E124" i="10"/>
  <c r="L124" i="10"/>
  <c r="I124" i="10"/>
  <c r="R124" i="10"/>
  <c r="T124" i="10"/>
  <c r="BJ124" i="9"/>
  <c r="F125" i="10"/>
  <c r="J125" i="10"/>
  <c r="P125" i="10"/>
  <c r="S125" i="10"/>
  <c r="X125" i="10"/>
  <c r="G126" i="10"/>
  <c r="K126" i="10"/>
  <c r="H127" i="10"/>
  <c r="Q127" i="10"/>
  <c r="U127" i="10"/>
  <c r="N128" i="10"/>
  <c r="E128" i="10"/>
  <c r="L128" i="10"/>
  <c r="I128" i="10"/>
  <c r="R128" i="10"/>
  <c r="T128" i="10"/>
  <c r="BJ128" i="9"/>
  <c r="F129" i="10"/>
  <c r="J129" i="10"/>
  <c r="P129" i="10"/>
  <c r="S129" i="10"/>
  <c r="X129" i="10"/>
  <c r="G130" i="10"/>
  <c r="K130" i="10"/>
  <c r="H131" i="10"/>
  <c r="Q131" i="10"/>
  <c r="U131" i="10"/>
  <c r="N132" i="10"/>
  <c r="E132" i="10"/>
  <c r="L132" i="10"/>
  <c r="I132" i="10"/>
  <c r="R132" i="10"/>
  <c r="T132" i="10"/>
  <c r="BJ132" i="9"/>
  <c r="F133" i="10"/>
  <c r="J133" i="10"/>
  <c r="P133" i="10"/>
  <c r="S133" i="10"/>
  <c r="X133" i="10"/>
  <c r="G134" i="10"/>
  <c r="K134" i="10"/>
  <c r="H135" i="10"/>
  <c r="Q135" i="10"/>
  <c r="U135" i="10"/>
  <c r="N136" i="10"/>
  <c r="E136" i="10"/>
  <c r="L136" i="10"/>
  <c r="I136" i="10"/>
  <c r="R136" i="10"/>
  <c r="T136" i="10"/>
  <c r="BJ136" i="9"/>
  <c r="F137" i="10"/>
  <c r="J137" i="10"/>
  <c r="P137" i="10"/>
  <c r="S137" i="10"/>
  <c r="X137" i="10"/>
  <c r="G138" i="10"/>
  <c r="K138" i="10"/>
  <c r="H139" i="10"/>
  <c r="Q139" i="10"/>
  <c r="U139" i="10"/>
  <c r="N140" i="10"/>
  <c r="E140" i="10"/>
  <c r="L140" i="10"/>
  <c r="I140" i="10"/>
  <c r="R140" i="10"/>
  <c r="T140" i="10"/>
  <c r="BJ140" i="9"/>
  <c r="F141" i="10"/>
  <c r="J141" i="10"/>
  <c r="P141" i="10"/>
  <c r="S141" i="10"/>
  <c r="X141" i="10"/>
  <c r="G142" i="10"/>
  <c r="K142" i="10"/>
  <c r="H143" i="10"/>
  <c r="Q143" i="10"/>
  <c r="U143" i="10"/>
  <c r="N144" i="10"/>
  <c r="E144" i="10"/>
  <c r="L144" i="10"/>
  <c r="I144" i="10"/>
  <c r="R144" i="10"/>
  <c r="T144" i="10"/>
  <c r="BJ144" i="9"/>
  <c r="F145" i="10"/>
  <c r="J145" i="10"/>
  <c r="P145" i="10"/>
  <c r="S145" i="10"/>
  <c r="X145" i="10"/>
  <c r="G146" i="10"/>
  <c r="K146" i="10"/>
  <c r="H147" i="10"/>
  <c r="Q147" i="10"/>
  <c r="U147" i="10"/>
  <c r="N148" i="10"/>
  <c r="E148" i="10"/>
  <c r="L148" i="10"/>
  <c r="I148" i="10"/>
  <c r="R148" i="10"/>
  <c r="T148" i="10"/>
  <c r="F149" i="10"/>
  <c r="J149" i="10"/>
  <c r="P149" i="10"/>
  <c r="S149" i="10"/>
  <c r="X149" i="10"/>
  <c r="G150" i="10"/>
  <c r="K150" i="10"/>
  <c r="H151" i="10"/>
  <c r="Q151" i="10"/>
  <c r="U151" i="10"/>
  <c r="N152" i="10"/>
  <c r="E152" i="10"/>
  <c r="L152" i="10"/>
  <c r="I152" i="10"/>
  <c r="R152" i="10"/>
  <c r="T152" i="10"/>
  <c r="F153" i="10"/>
  <c r="J153" i="10"/>
  <c r="P153" i="10"/>
  <c r="S153" i="10"/>
  <c r="X153" i="10"/>
  <c r="G154" i="10"/>
  <c r="K154" i="10"/>
  <c r="H155" i="10"/>
  <c r="Q155" i="10"/>
  <c r="U155" i="10"/>
  <c r="N156" i="10"/>
  <c r="E156" i="10"/>
  <c r="L156" i="10"/>
  <c r="I156" i="10"/>
  <c r="R156" i="10"/>
  <c r="T156" i="10"/>
  <c r="F157" i="10"/>
  <c r="J157" i="10"/>
  <c r="P157" i="10"/>
  <c r="S157" i="10"/>
  <c r="X157" i="10"/>
  <c r="G158" i="10"/>
  <c r="K158" i="10"/>
  <c r="H159" i="10"/>
  <c r="Q159" i="10"/>
  <c r="U159" i="10"/>
  <c r="N160" i="10"/>
  <c r="E160" i="10"/>
  <c r="L160" i="10"/>
  <c r="I160" i="10"/>
  <c r="R160" i="10"/>
  <c r="T160" i="10"/>
  <c r="BJ160" i="9"/>
  <c r="F161" i="10"/>
  <c r="J161" i="10"/>
  <c r="P161" i="10"/>
  <c r="S161" i="10"/>
  <c r="X161" i="10"/>
  <c r="G162" i="10"/>
  <c r="K162" i="10"/>
  <c r="H163" i="10"/>
  <c r="Q163" i="10"/>
  <c r="U163" i="10"/>
  <c r="N164" i="10"/>
  <c r="E164" i="10"/>
  <c r="L164" i="10"/>
  <c r="I164" i="10"/>
  <c r="R164" i="10"/>
  <c r="T164" i="10"/>
  <c r="BJ164" i="9"/>
  <c r="F165" i="10"/>
  <c r="J165" i="10"/>
  <c r="P165" i="10"/>
  <c r="S165" i="10"/>
  <c r="X165" i="10"/>
  <c r="G166" i="10"/>
  <c r="K166" i="10"/>
  <c r="H167" i="10"/>
  <c r="Q167" i="10"/>
  <c r="U167" i="10"/>
  <c r="N168" i="10"/>
  <c r="E168" i="10"/>
  <c r="L168" i="10"/>
  <c r="I168" i="10"/>
  <c r="R168" i="10"/>
  <c r="T168" i="10"/>
  <c r="BJ168" i="9"/>
  <c r="F169" i="10"/>
  <c r="J169" i="10"/>
  <c r="P169" i="10"/>
  <c r="S169" i="10"/>
  <c r="X169" i="10"/>
  <c r="G170" i="10"/>
  <c r="K170" i="10"/>
  <c r="H171" i="10"/>
  <c r="Q171" i="10"/>
  <c r="U171" i="10"/>
  <c r="N172" i="10"/>
  <c r="E172" i="10"/>
  <c r="L172" i="10"/>
  <c r="I172" i="10"/>
  <c r="R172" i="10"/>
  <c r="T172" i="10"/>
  <c r="BJ172" i="9"/>
  <c r="F173" i="10"/>
  <c r="J173" i="10"/>
  <c r="P173" i="10"/>
  <c r="S173" i="10"/>
  <c r="X173" i="10"/>
  <c r="G174" i="10"/>
  <c r="K174" i="10"/>
  <c r="H175" i="10"/>
  <c r="Q175" i="10"/>
  <c r="U175" i="10"/>
  <c r="N176" i="10"/>
  <c r="E176" i="10"/>
  <c r="L176" i="10"/>
  <c r="I176" i="10"/>
  <c r="R176" i="10"/>
  <c r="T176" i="10"/>
  <c r="BJ176" i="9"/>
  <c r="F177" i="10"/>
  <c r="J177" i="10"/>
  <c r="P177" i="10"/>
  <c r="S177" i="10"/>
  <c r="X177" i="10"/>
  <c r="G178" i="10"/>
  <c r="K178" i="10"/>
  <c r="H179" i="10"/>
  <c r="Q179" i="10"/>
  <c r="U179" i="10"/>
  <c r="N180" i="10"/>
  <c r="E180" i="10"/>
  <c r="L180" i="10"/>
  <c r="I180" i="10"/>
  <c r="R180" i="10"/>
  <c r="T180" i="10"/>
  <c r="BJ180" i="9"/>
  <c r="F181" i="10"/>
  <c r="J181" i="10"/>
  <c r="P181" i="10"/>
  <c r="S181" i="10"/>
  <c r="X181" i="10"/>
  <c r="G182" i="10"/>
  <c r="K182" i="10"/>
  <c r="H183" i="10"/>
  <c r="Q183" i="10"/>
  <c r="U183" i="10"/>
  <c r="N184" i="10"/>
  <c r="E184" i="10"/>
  <c r="L184" i="10"/>
  <c r="I184" i="10"/>
  <c r="R184" i="10"/>
  <c r="T184" i="10"/>
  <c r="BJ184" i="9"/>
  <c r="F185" i="10"/>
  <c r="J185" i="10"/>
  <c r="P185" i="10"/>
  <c r="S185" i="10"/>
  <c r="X185" i="10"/>
  <c r="G186" i="10"/>
  <c r="K186" i="10"/>
  <c r="H187" i="10"/>
  <c r="Q187" i="10"/>
  <c r="U187" i="10"/>
  <c r="L188" i="10"/>
  <c r="E188" i="10"/>
  <c r="N188" i="10"/>
  <c r="I188" i="10"/>
  <c r="R188" i="10"/>
  <c r="T188" i="10"/>
  <c r="BJ188" i="9"/>
  <c r="F189" i="10"/>
  <c r="J189" i="10"/>
  <c r="P189" i="10"/>
  <c r="S189" i="10"/>
  <c r="X189" i="10"/>
  <c r="G190" i="10"/>
  <c r="K190" i="10"/>
  <c r="H191" i="10"/>
  <c r="Q191" i="10"/>
  <c r="U191" i="10"/>
  <c r="L192" i="10"/>
  <c r="E192" i="10"/>
  <c r="N192" i="10"/>
  <c r="I192" i="10"/>
  <c r="R192" i="10"/>
  <c r="T192" i="10"/>
  <c r="BJ192" i="9"/>
  <c r="F193" i="10"/>
  <c r="J193" i="10"/>
  <c r="P193" i="10"/>
  <c r="S193" i="10"/>
  <c r="X193" i="10"/>
  <c r="G194" i="10"/>
  <c r="K194" i="10"/>
  <c r="H195" i="10"/>
  <c r="Q195" i="10"/>
  <c r="U195" i="10"/>
  <c r="L196" i="10"/>
  <c r="E196" i="10"/>
  <c r="N196" i="10"/>
  <c r="I196" i="10"/>
  <c r="R196" i="10"/>
  <c r="T196" i="10"/>
  <c r="BJ196" i="9"/>
  <c r="F197" i="10"/>
  <c r="J197" i="10"/>
  <c r="P197" i="10"/>
  <c r="S197" i="10"/>
  <c r="X197" i="10"/>
  <c r="G198" i="10"/>
  <c r="K198" i="10"/>
  <c r="H199" i="10"/>
  <c r="Q199" i="10"/>
  <c r="U199" i="10"/>
  <c r="L200" i="10"/>
  <c r="E200" i="10"/>
  <c r="N200" i="10"/>
  <c r="I200" i="10"/>
  <c r="R200" i="10"/>
  <c r="T200" i="10"/>
  <c r="BJ200" i="9"/>
  <c r="F201" i="10"/>
  <c r="J201" i="10"/>
  <c r="S201" i="10"/>
  <c r="X201" i="10"/>
  <c r="G202" i="10"/>
  <c r="K202" i="10"/>
  <c r="H203" i="10"/>
  <c r="Q203" i="10"/>
  <c r="U203" i="10"/>
  <c r="L204" i="10"/>
  <c r="E204" i="10"/>
  <c r="N204" i="10"/>
  <c r="I204" i="10"/>
  <c r="R204" i="10"/>
  <c r="T204" i="10"/>
  <c r="BJ204" i="9"/>
  <c r="F205" i="10"/>
  <c r="J205" i="10"/>
  <c r="S205" i="10"/>
  <c r="X205" i="10"/>
  <c r="G206" i="10"/>
  <c r="K206" i="10"/>
  <c r="H207" i="10"/>
  <c r="Q207" i="10"/>
  <c r="U207" i="10"/>
  <c r="L208" i="10"/>
  <c r="E208" i="10"/>
  <c r="N208" i="10"/>
  <c r="I208" i="10"/>
  <c r="R208" i="10"/>
  <c r="T208" i="10"/>
  <c r="BJ208" i="9"/>
  <c r="F209" i="10"/>
  <c r="J209" i="10"/>
  <c r="S209" i="10"/>
  <c r="X209" i="10"/>
  <c r="G210" i="10"/>
  <c r="K210" i="10"/>
  <c r="H211" i="10"/>
  <c r="Q211" i="10"/>
  <c r="U211" i="10"/>
  <c r="L212" i="10"/>
  <c r="E212" i="10"/>
  <c r="N212" i="10"/>
  <c r="I212" i="10"/>
  <c r="R212" i="10"/>
  <c r="T212" i="10"/>
  <c r="BJ212" i="9"/>
  <c r="F213" i="10"/>
  <c r="J213" i="10"/>
  <c r="S213" i="10"/>
  <c r="X213" i="10"/>
  <c r="G214" i="10"/>
  <c r="K214" i="10"/>
  <c r="H215" i="10"/>
  <c r="Q215" i="10"/>
  <c r="U215" i="10"/>
  <c r="L216" i="10"/>
  <c r="E216" i="10"/>
  <c r="N216" i="10"/>
  <c r="I216" i="10"/>
  <c r="R216" i="10"/>
  <c r="T216" i="10"/>
  <c r="BJ216" i="9"/>
  <c r="F217" i="10"/>
  <c r="J217" i="10"/>
  <c r="S217" i="10"/>
  <c r="X217" i="10"/>
  <c r="G218" i="10"/>
  <c r="K218" i="10"/>
  <c r="H219" i="10"/>
  <c r="Q219" i="10"/>
  <c r="U219" i="10"/>
  <c r="L220" i="10"/>
  <c r="E220" i="10"/>
  <c r="I220" i="10"/>
  <c r="R220" i="10"/>
  <c r="T220" i="10"/>
  <c r="BJ220" i="9"/>
  <c r="F221" i="10"/>
  <c r="J221" i="10"/>
  <c r="S221" i="10"/>
  <c r="X221" i="10"/>
  <c r="G222" i="10"/>
  <c r="K222" i="10"/>
  <c r="H223" i="10"/>
  <c r="Q223" i="10"/>
  <c r="U223" i="10"/>
  <c r="L224" i="10"/>
  <c r="E224" i="10"/>
  <c r="N224" i="10"/>
  <c r="I224" i="10"/>
  <c r="R224" i="10"/>
  <c r="T224" i="10"/>
  <c r="BJ224" i="9"/>
  <c r="F225" i="10"/>
  <c r="J225" i="10"/>
  <c r="S225" i="10"/>
  <c r="X225" i="10"/>
  <c r="G226" i="10"/>
  <c r="K226" i="10"/>
  <c r="H227" i="10"/>
  <c r="Q227" i="10"/>
  <c r="U227" i="10"/>
  <c r="L228" i="10"/>
  <c r="E228" i="10"/>
  <c r="N228" i="10"/>
  <c r="I228" i="10"/>
  <c r="R228" i="10"/>
  <c r="T228" i="10"/>
  <c r="BJ228" i="9"/>
  <c r="F229" i="10"/>
  <c r="J229" i="10"/>
  <c r="S229" i="10"/>
  <c r="X229" i="10"/>
  <c r="G230" i="10"/>
  <c r="K230" i="10"/>
  <c r="H231" i="10"/>
  <c r="Q231" i="10"/>
  <c r="U231" i="10"/>
  <c r="N232" i="10"/>
  <c r="L232" i="10"/>
  <c r="E232" i="10"/>
  <c r="I232" i="10"/>
  <c r="R232" i="10"/>
  <c r="T232" i="10"/>
  <c r="BJ232" i="9"/>
  <c r="F233" i="10"/>
  <c r="J233" i="10"/>
  <c r="S233" i="10"/>
  <c r="X233" i="10"/>
  <c r="G234" i="10"/>
  <c r="K234" i="10"/>
  <c r="H235" i="10"/>
  <c r="Q235" i="10"/>
  <c r="U235" i="10"/>
  <c r="N236" i="10"/>
  <c r="L236" i="10"/>
  <c r="E236" i="10"/>
  <c r="I236" i="10"/>
  <c r="R236" i="10"/>
  <c r="T236" i="10"/>
  <c r="BJ236" i="9"/>
  <c r="F237" i="10"/>
  <c r="J237" i="10"/>
  <c r="S237" i="10"/>
  <c r="X237" i="10"/>
  <c r="G238" i="10"/>
  <c r="K238" i="10"/>
  <c r="H239" i="10"/>
  <c r="Q239" i="10"/>
  <c r="U239" i="10"/>
  <c r="N240" i="10"/>
  <c r="E240" i="10"/>
  <c r="L240" i="10"/>
  <c r="I240" i="10"/>
  <c r="R240" i="10"/>
  <c r="T240" i="10"/>
  <c r="BJ240" i="9"/>
  <c r="F241" i="10"/>
  <c r="J241" i="10"/>
  <c r="S241" i="10"/>
  <c r="X241" i="10"/>
  <c r="G242" i="10"/>
  <c r="K242" i="10"/>
  <c r="H243" i="10"/>
  <c r="Q243" i="10"/>
  <c r="U243" i="10"/>
  <c r="N244" i="10"/>
  <c r="E244" i="10"/>
  <c r="L244" i="10"/>
  <c r="I244" i="10"/>
  <c r="R244" i="10"/>
  <c r="T244" i="10"/>
  <c r="BJ244" i="9"/>
  <c r="F245" i="10"/>
  <c r="J245" i="10"/>
  <c r="S245" i="10"/>
  <c r="X245" i="10"/>
  <c r="G246" i="10"/>
  <c r="K246" i="10"/>
  <c r="H247" i="10"/>
  <c r="Q247" i="10"/>
  <c r="U247" i="10"/>
  <c r="N248" i="10"/>
  <c r="L248" i="10"/>
  <c r="E248" i="10"/>
  <c r="I248" i="10"/>
  <c r="R248" i="10"/>
  <c r="T248" i="10"/>
  <c r="BJ248" i="9"/>
  <c r="F249" i="10"/>
  <c r="J249" i="10"/>
  <c r="S249" i="10"/>
  <c r="X249" i="10"/>
  <c r="G250" i="10"/>
  <c r="K250" i="10"/>
  <c r="H251" i="10"/>
  <c r="Q251" i="10"/>
  <c r="U251" i="10"/>
  <c r="N252" i="10"/>
  <c r="L252" i="10"/>
  <c r="E252" i="10"/>
  <c r="I252" i="10"/>
  <c r="R252" i="10"/>
  <c r="T252" i="10"/>
  <c r="BJ252" i="9"/>
  <c r="F253" i="10"/>
  <c r="J253" i="10"/>
  <c r="S253" i="10"/>
  <c r="X253" i="10"/>
  <c r="G254" i="10"/>
  <c r="K254" i="10"/>
  <c r="H255" i="10"/>
  <c r="Q255" i="10"/>
  <c r="U255" i="10"/>
  <c r="N256" i="10"/>
  <c r="L256" i="10"/>
  <c r="E256" i="10"/>
  <c r="I256" i="10"/>
  <c r="R256" i="10"/>
  <c r="T256" i="10"/>
  <c r="BJ256" i="9"/>
  <c r="F257" i="10"/>
  <c r="J257" i="10"/>
  <c r="S257" i="10"/>
  <c r="X257" i="10"/>
  <c r="G258" i="10"/>
  <c r="K258" i="10"/>
  <c r="H259" i="10"/>
  <c r="Q259" i="10"/>
  <c r="U259" i="10"/>
  <c r="L260" i="10"/>
  <c r="E260" i="10"/>
  <c r="N260" i="10"/>
  <c r="I260" i="10"/>
  <c r="R260" i="10"/>
  <c r="T260" i="10"/>
  <c r="BJ260" i="9"/>
  <c r="F261" i="10"/>
  <c r="J261" i="10"/>
  <c r="S261" i="10"/>
  <c r="X261" i="10"/>
  <c r="G262" i="10"/>
  <c r="K262" i="10"/>
  <c r="H263" i="10"/>
  <c r="Q263" i="10"/>
  <c r="U263" i="10"/>
  <c r="N264" i="10"/>
  <c r="E264" i="10"/>
  <c r="L264" i="10"/>
  <c r="I264" i="10"/>
  <c r="R264" i="10"/>
  <c r="T264" i="10"/>
  <c r="BJ264" i="9"/>
  <c r="F265" i="10"/>
  <c r="J265" i="10"/>
  <c r="S265" i="10"/>
  <c r="X265" i="10"/>
  <c r="G266" i="10"/>
  <c r="K266" i="10"/>
  <c r="H267" i="10"/>
  <c r="Q267" i="10"/>
  <c r="U267" i="10"/>
  <c r="N268" i="10"/>
  <c r="L268" i="10"/>
  <c r="E268" i="10"/>
  <c r="I268" i="10"/>
  <c r="R268" i="10"/>
  <c r="T268" i="10"/>
  <c r="BJ268" i="9"/>
  <c r="F269" i="10"/>
  <c r="J269" i="10"/>
  <c r="S269" i="10"/>
  <c r="X269" i="10"/>
  <c r="G270" i="10"/>
  <c r="K270" i="10"/>
  <c r="H271" i="10"/>
  <c r="Q271" i="10"/>
  <c r="U271" i="10"/>
  <c r="N272" i="10"/>
  <c r="L272" i="10"/>
  <c r="E272" i="10"/>
  <c r="I272" i="10"/>
  <c r="R272" i="10"/>
  <c r="T272" i="10"/>
  <c r="BJ272" i="9"/>
  <c r="F273" i="10"/>
  <c r="J273" i="10"/>
  <c r="S273" i="10"/>
  <c r="X273" i="10"/>
  <c r="G274" i="10"/>
  <c r="K274" i="10"/>
  <c r="H275" i="10"/>
  <c r="Q275" i="10"/>
  <c r="U275" i="10"/>
  <c r="N276" i="10"/>
  <c r="L276" i="10"/>
  <c r="E276" i="10"/>
  <c r="I276" i="10"/>
  <c r="R276" i="10"/>
  <c r="T276" i="10"/>
  <c r="BJ276" i="9"/>
  <c r="F277" i="10"/>
  <c r="J277" i="10"/>
  <c r="S277" i="10"/>
  <c r="X277" i="10"/>
  <c r="G278" i="10"/>
  <c r="K278" i="10"/>
  <c r="H279" i="10"/>
  <c r="Q279" i="10"/>
  <c r="U279" i="10"/>
  <c r="N280" i="10"/>
  <c r="L280" i="10"/>
  <c r="E280" i="10"/>
  <c r="I280" i="10"/>
  <c r="R280" i="10"/>
  <c r="T280" i="10"/>
  <c r="BJ280" i="9"/>
  <c r="F281" i="10"/>
  <c r="J281" i="10"/>
  <c r="S281" i="10"/>
  <c r="X281" i="10"/>
  <c r="G282" i="10"/>
  <c r="K282" i="10"/>
  <c r="H283" i="10"/>
  <c r="U283" i="10"/>
  <c r="N284" i="10"/>
  <c r="L284" i="10"/>
  <c r="E284" i="10"/>
  <c r="T284" i="10"/>
  <c r="BJ284" i="9"/>
  <c r="S285" i="10"/>
  <c r="X285" i="10"/>
  <c r="U287" i="10"/>
  <c r="N288" i="10"/>
  <c r="L288" i="10"/>
  <c r="E288" i="10"/>
  <c r="T288" i="10"/>
  <c r="BJ288" i="9"/>
  <c r="S289" i="10"/>
  <c r="X289" i="10"/>
  <c r="U291" i="10"/>
  <c r="N292" i="10"/>
  <c r="L292" i="10"/>
  <c r="E292" i="10"/>
  <c r="T292" i="10"/>
  <c r="BJ292" i="9"/>
  <c r="S293" i="10"/>
  <c r="X293" i="10"/>
  <c r="U295" i="10"/>
  <c r="N296" i="10"/>
  <c r="L296" i="10"/>
  <c r="E296" i="10"/>
  <c r="T296" i="10"/>
  <c r="BJ296" i="9"/>
  <c r="S297" i="10"/>
  <c r="X297" i="10"/>
  <c r="U299" i="10"/>
  <c r="N300" i="10"/>
  <c r="L300" i="10"/>
  <c r="E300" i="10"/>
  <c r="T300" i="10"/>
  <c r="BJ300" i="9"/>
  <c r="S301" i="10"/>
  <c r="X301" i="10"/>
  <c r="U304" i="10"/>
  <c r="E305" i="10"/>
  <c r="N305" i="10"/>
  <c r="L305" i="10"/>
  <c r="T305" i="10"/>
  <c r="BJ305" i="9"/>
  <c r="S306" i="10"/>
  <c r="X306" i="10"/>
  <c r="N311" i="10"/>
  <c r="E311" i="10"/>
  <c r="L311" i="10"/>
  <c r="BJ311" i="9"/>
  <c r="N327" i="10"/>
  <c r="L327" i="10"/>
  <c r="E327" i="10"/>
  <c r="BJ327" i="9"/>
  <c r="N343" i="10"/>
  <c r="L343" i="10"/>
  <c r="E343" i="10"/>
  <c r="BJ343" i="9"/>
  <c r="E359" i="10"/>
  <c r="L359" i="10"/>
  <c r="N359" i="10"/>
  <c r="BJ359" i="9"/>
  <c r="J126" i="10"/>
  <c r="P126" i="10"/>
  <c r="S126" i="10"/>
  <c r="X126" i="10"/>
  <c r="G127" i="10"/>
  <c r="K127" i="10"/>
  <c r="H128" i="10"/>
  <c r="Q128" i="10"/>
  <c r="U128" i="10"/>
  <c r="E129" i="10"/>
  <c r="L129" i="10"/>
  <c r="N129" i="10"/>
  <c r="I129" i="10"/>
  <c r="R129" i="10"/>
  <c r="T129" i="10"/>
  <c r="BJ129" i="9"/>
  <c r="F130" i="10"/>
  <c r="J130" i="10"/>
  <c r="P130" i="10"/>
  <c r="S130" i="10"/>
  <c r="X130" i="10"/>
  <c r="G131" i="10"/>
  <c r="K131" i="10"/>
  <c r="H132" i="10"/>
  <c r="Q132" i="10"/>
  <c r="U132" i="10"/>
  <c r="E133" i="10"/>
  <c r="L133" i="10"/>
  <c r="N133" i="10"/>
  <c r="I133" i="10"/>
  <c r="R133" i="10"/>
  <c r="T133" i="10"/>
  <c r="BJ133" i="9"/>
  <c r="F134" i="10"/>
  <c r="J134" i="10"/>
  <c r="P134" i="10"/>
  <c r="S134" i="10"/>
  <c r="X134" i="10"/>
  <c r="G135" i="10"/>
  <c r="K135" i="10"/>
  <c r="H136" i="10"/>
  <c r="Q136" i="10"/>
  <c r="U136" i="10"/>
  <c r="E137" i="10"/>
  <c r="L137" i="10"/>
  <c r="N137" i="10"/>
  <c r="I137" i="10"/>
  <c r="R137" i="10"/>
  <c r="T137" i="10"/>
  <c r="BJ137" i="9"/>
  <c r="F138" i="10"/>
  <c r="J138" i="10"/>
  <c r="P138" i="10"/>
  <c r="S138" i="10"/>
  <c r="X138" i="10"/>
  <c r="G139" i="10"/>
  <c r="K139" i="10"/>
  <c r="H140" i="10"/>
  <c r="Q140" i="10"/>
  <c r="U140" i="10"/>
  <c r="E141" i="10"/>
  <c r="L141" i="10"/>
  <c r="N141" i="10"/>
  <c r="I141" i="10"/>
  <c r="R141" i="10"/>
  <c r="T141" i="10"/>
  <c r="BJ141" i="9"/>
  <c r="F142" i="10"/>
  <c r="J142" i="10"/>
  <c r="P142" i="10"/>
  <c r="S142" i="10"/>
  <c r="X142" i="10"/>
  <c r="G143" i="10"/>
  <c r="K143" i="10"/>
  <c r="H144" i="10"/>
  <c r="Q144" i="10"/>
  <c r="U144" i="10"/>
  <c r="E145" i="10"/>
  <c r="L145" i="10"/>
  <c r="N145" i="10"/>
  <c r="I145" i="10"/>
  <c r="R145" i="10"/>
  <c r="T145" i="10"/>
  <c r="BJ145" i="9"/>
  <c r="F146" i="10"/>
  <c r="J146" i="10"/>
  <c r="P146" i="10"/>
  <c r="S146" i="10"/>
  <c r="X146" i="10"/>
  <c r="G147" i="10"/>
  <c r="K147" i="10"/>
  <c r="H148" i="10"/>
  <c r="Q148" i="10"/>
  <c r="U148" i="10"/>
  <c r="E149" i="10"/>
  <c r="L149" i="10"/>
  <c r="N149" i="10"/>
  <c r="I149" i="10"/>
  <c r="R149" i="10"/>
  <c r="T149" i="10"/>
  <c r="F150" i="10"/>
  <c r="J150" i="10"/>
  <c r="P150" i="10"/>
  <c r="S150" i="10"/>
  <c r="X150" i="10"/>
  <c r="G151" i="10"/>
  <c r="K151" i="10"/>
  <c r="H152" i="10"/>
  <c r="Q152" i="10"/>
  <c r="U152" i="10"/>
  <c r="E153" i="10"/>
  <c r="L153" i="10"/>
  <c r="N153" i="10"/>
  <c r="I153" i="10"/>
  <c r="R153" i="10"/>
  <c r="T153" i="10"/>
  <c r="F154" i="10"/>
  <c r="J154" i="10"/>
  <c r="P154" i="10"/>
  <c r="S154" i="10"/>
  <c r="X154" i="10"/>
  <c r="G155" i="10"/>
  <c r="K155" i="10"/>
  <c r="H156" i="10"/>
  <c r="Q156" i="10"/>
  <c r="U156" i="10"/>
  <c r="E157" i="10"/>
  <c r="L157" i="10"/>
  <c r="N157" i="10"/>
  <c r="I157" i="10"/>
  <c r="R157" i="10"/>
  <c r="T157" i="10"/>
  <c r="F158" i="10"/>
  <c r="J158" i="10"/>
  <c r="P158" i="10"/>
  <c r="S158" i="10"/>
  <c r="X158" i="10"/>
  <c r="G159" i="10"/>
  <c r="K159" i="10"/>
  <c r="H160" i="10"/>
  <c r="Q160" i="10"/>
  <c r="U160" i="10"/>
  <c r="E161" i="10"/>
  <c r="L161" i="10"/>
  <c r="N161" i="10"/>
  <c r="I161" i="10"/>
  <c r="R161" i="10"/>
  <c r="T161" i="10"/>
  <c r="BJ161" i="9"/>
  <c r="F162" i="10"/>
  <c r="J162" i="10"/>
  <c r="P162" i="10"/>
  <c r="S162" i="10"/>
  <c r="X162" i="10"/>
  <c r="G163" i="10"/>
  <c r="K163" i="10"/>
  <c r="H164" i="10"/>
  <c r="Q164" i="10"/>
  <c r="U164" i="10"/>
  <c r="E165" i="10"/>
  <c r="L165" i="10"/>
  <c r="N165" i="10"/>
  <c r="I165" i="10"/>
  <c r="R165" i="10"/>
  <c r="T165" i="10"/>
  <c r="BJ165" i="9"/>
  <c r="F166" i="10"/>
  <c r="J166" i="10"/>
  <c r="P166" i="10"/>
  <c r="S166" i="10"/>
  <c r="X166" i="10"/>
  <c r="G167" i="10"/>
  <c r="K167" i="10"/>
  <c r="H168" i="10"/>
  <c r="Q168" i="10"/>
  <c r="U168" i="10"/>
  <c r="E169" i="10"/>
  <c r="L169" i="10"/>
  <c r="N169" i="10"/>
  <c r="I169" i="10"/>
  <c r="R169" i="10"/>
  <c r="T169" i="10"/>
  <c r="BJ169" i="9"/>
  <c r="F170" i="10"/>
  <c r="J170" i="10"/>
  <c r="P170" i="10"/>
  <c r="S170" i="10"/>
  <c r="X170" i="10"/>
  <c r="G171" i="10"/>
  <c r="K171" i="10"/>
  <c r="H172" i="10"/>
  <c r="Q172" i="10"/>
  <c r="U172" i="10"/>
  <c r="E173" i="10"/>
  <c r="L173" i="10"/>
  <c r="N173" i="10"/>
  <c r="I173" i="10"/>
  <c r="R173" i="10"/>
  <c r="T173" i="10"/>
  <c r="BJ173" i="9"/>
  <c r="F174" i="10"/>
  <c r="J174" i="10"/>
  <c r="P174" i="10"/>
  <c r="S174" i="10"/>
  <c r="X174" i="10"/>
  <c r="G175" i="10"/>
  <c r="K175" i="10"/>
  <c r="H176" i="10"/>
  <c r="Q176" i="10"/>
  <c r="U176" i="10"/>
  <c r="E177" i="10"/>
  <c r="L177" i="10"/>
  <c r="N177" i="10"/>
  <c r="I177" i="10"/>
  <c r="R177" i="10"/>
  <c r="T177" i="10"/>
  <c r="BJ177" i="9"/>
  <c r="F178" i="10"/>
  <c r="J178" i="10"/>
  <c r="P178" i="10"/>
  <c r="S178" i="10"/>
  <c r="X178" i="10"/>
  <c r="G179" i="10"/>
  <c r="K179" i="10"/>
  <c r="H180" i="10"/>
  <c r="Q180" i="10"/>
  <c r="U180" i="10"/>
  <c r="E181" i="10"/>
  <c r="L181" i="10"/>
  <c r="N181" i="10"/>
  <c r="I181" i="10"/>
  <c r="R181" i="10"/>
  <c r="T181" i="10"/>
  <c r="BJ181" i="9"/>
  <c r="F182" i="10"/>
  <c r="J182" i="10"/>
  <c r="P182" i="10"/>
  <c r="S182" i="10"/>
  <c r="X182" i="10"/>
  <c r="G183" i="10"/>
  <c r="K183" i="10"/>
  <c r="H184" i="10"/>
  <c r="Q184" i="10"/>
  <c r="U184" i="10"/>
  <c r="E185" i="10"/>
  <c r="L185" i="10"/>
  <c r="N185" i="10"/>
  <c r="I185" i="10"/>
  <c r="R185" i="10"/>
  <c r="T185" i="10"/>
  <c r="BJ185" i="9"/>
  <c r="F186" i="10"/>
  <c r="J186" i="10"/>
  <c r="P186" i="10"/>
  <c r="S186" i="10"/>
  <c r="X186" i="10"/>
  <c r="G187" i="10"/>
  <c r="K187" i="10"/>
  <c r="H188" i="10"/>
  <c r="Q188" i="10"/>
  <c r="U188" i="10"/>
  <c r="N189" i="10"/>
  <c r="E189" i="10"/>
  <c r="L189" i="10"/>
  <c r="I189" i="10"/>
  <c r="R189" i="10"/>
  <c r="T189" i="10"/>
  <c r="BJ189" i="9"/>
  <c r="F190" i="10"/>
  <c r="J190" i="10"/>
  <c r="P190" i="10"/>
  <c r="S190" i="10"/>
  <c r="X190" i="10"/>
  <c r="G191" i="10"/>
  <c r="K191" i="10"/>
  <c r="H192" i="10"/>
  <c r="Q192" i="10"/>
  <c r="U192" i="10"/>
  <c r="N193" i="10"/>
  <c r="E193" i="10"/>
  <c r="L193" i="10"/>
  <c r="I193" i="10"/>
  <c r="R193" i="10"/>
  <c r="T193" i="10"/>
  <c r="BJ193" i="9"/>
  <c r="F194" i="10"/>
  <c r="J194" i="10"/>
  <c r="P194" i="10"/>
  <c r="S194" i="10"/>
  <c r="X194" i="10"/>
  <c r="G195" i="10"/>
  <c r="K195" i="10"/>
  <c r="H196" i="10"/>
  <c r="Q196" i="10"/>
  <c r="U196" i="10"/>
  <c r="N197" i="10"/>
  <c r="E197" i="10"/>
  <c r="L197" i="10"/>
  <c r="I197" i="10"/>
  <c r="R197" i="10"/>
  <c r="T197" i="10"/>
  <c r="BJ197" i="9"/>
  <c r="F198" i="10"/>
  <c r="J198" i="10"/>
  <c r="P198" i="10"/>
  <c r="S198" i="10"/>
  <c r="X198" i="10"/>
  <c r="G199" i="10"/>
  <c r="K199" i="10"/>
  <c r="H200" i="10"/>
  <c r="Q200" i="10"/>
  <c r="U200" i="10"/>
  <c r="N201" i="10"/>
  <c r="E201" i="10"/>
  <c r="L201" i="10"/>
  <c r="I201" i="10"/>
  <c r="R201" i="10"/>
  <c r="T201" i="10"/>
  <c r="BJ201" i="9"/>
  <c r="F202" i="10"/>
  <c r="J202" i="10"/>
  <c r="P202" i="10"/>
  <c r="S202" i="10"/>
  <c r="X202" i="10"/>
  <c r="G203" i="10"/>
  <c r="K203" i="10"/>
  <c r="H204" i="10"/>
  <c r="Q204" i="10"/>
  <c r="U204" i="10"/>
  <c r="N205" i="10"/>
  <c r="E205" i="10"/>
  <c r="L205" i="10"/>
  <c r="I205" i="10"/>
  <c r="R205" i="10"/>
  <c r="T205" i="10"/>
  <c r="BJ205" i="9"/>
  <c r="F206" i="10"/>
  <c r="J206" i="10"/>
  <c r="P206" i="10"/>
  <c r="S206" i="10"/>
  <c r="X206" i="10"/>
  <c r="G207" i="10"/>
  <c r="K207" i="10"/>
  <c r="H208" i="10"/>
  <c r="Q208" i="10"/>
  <c r="U208" i="10"/>
  <c r="N209" i="10"/>
  <c r="E209" i="10"/>
  <c r="L209" i="10"/>
  <c r="I209" i="10"/>
  <c r="R209" i="10"/>
  <c r="T209" i="10"/>
  <c r="BJ209" i="9"/>
  <c r="F210" i="10"/>
  <c r="J210" i="10"/>
  <c r="P210" i="10"/>
  <c r="S210" i="10"/>
  <c r="X210" i="10"/>
  <c r="G211" i="10"/>
  <c r="K211" i="10"/>
  <c r="H212" i="10"/>
  <c r="Q212" i="10"/>
  <c r="U212" i="10"/>
  <c r="N213" i="10"/>
  <c r="E213" i="10"/>
  <c r="L213" i="10"/>
  <c r="I213" i="10"/>
  <c r="R213" i="10"/>
  <c r="T213" i="10"/>
  <c r="BJ213" i="9"/>
  <c r="F214" i="10"/>
  <c r="J214" i="10"/>
  <c r="P214" i="10"/>
  <c r="S214" i="10"/>
  <c r="X214" i="10"/>
  <c r="G215" i="10"/>
  <c r="K215" i="10"/>
  <c r="H216" i="10"/>
  <c r="Q216" i="10"/>
  <c r="U216" i="10"/>
  <c r="N217" i="10"/>
  <c r="E217" i="10"/>
  <c r="L217" i="10"/>
  <c r="I217" i="10"/>
  <c r="R217" i="10"/>
  <c r="T217" i="10"/>
  <c r="BJ217" i="9"/>
  <c r="F218" i="10"/>
  <c r="J218" i="10"/>
  <c r="P218" i="10"/>
  <c r="S218" i="10"/>
  <c r="X218" i="10"/>
  <c r="G219" i="10"/>
  <c r="K219" i="10"/>
  <c r="H220" i="10"/>
  <c r="Q220" i="10"/>
  <c r="U220" i="10"/>
  <c r="N221" i="10"/>
  <c r="E221" i="10"/>
  <c r="L221" i="10"/>
  <c r="I221" i="10"/>
  <c r="R221" i="10"/>
  <c r="T221" i="10"/>
  <c r="BJ221" i="9"/>
  <c r="F222" i="10"/>
  <c r="J222" i="10"/>
  <c r="P222" i="10"/>
  <c r="S222" i="10"/>
  <c r="X222" i="10"/>
  <c r="G223" i="10"/>
  <c r="K223" i="10"/>
  <c r="H224" i="10"/>
  <c r="Q224" i="10"/>
  <c r="U224" i="10"/>
  <c r="N225" i="10"/>
  <c r="AF231" i="10" s="1"/>
  <c r="E225" i="10"/>
  <c r="L225" i="10"/>
  <c r="I225" i="10"/>
  <c r="R225" i="10"/>
  <c r="T225" i="10"/>
  <c r="BJ225" i="9"/>
  <c r="F226" i="10"/>
  <c r="J226" i="10"/>
  <c r="P226" i="10"/>
  <c r="S226" i="10"/>
  <c r="X226" i="10"/>
  <c r="G227" i="10"/>
  <c r="K227" i="10"/>
  <c r="H228" i="10"/>
  <c r="Q228" i="10"/>
  <c r="U228" i="10"/>
  <c r="E229" i="10"/>
  <c r="L229" i="10"/>
  <c r="N229" i="10"/>
  <c r="I229" i="10"/>
  <c r="R229" i="10"/>
  <c r="T229" i="10"/>
  <c r="BJ229" i="9"/>
  <c r="F230" i="10"/>
  <c r="J230" i="10"/>
  <c r="P230" i="10"/>
  <c r="S230" i="10"/>
  <c r="X230" i="10"/>
  <c r="G231" i="10"/>
  <c r="K231" i="10"/>
  <c r="H232" i="10"/>
  <c r="Q232" i="10"/>
  <c r="U232" i="10"/>
  <c r="E233" i="10"/>
  <c r="L233" i="10"/>
  <c r="N233" i="10"/>
  <c r="I233" i="10"/>
  <c r="R233" i="10"/>
  <c r="T233" i="10"/>
  <c r="BJ233" i="9"/>
  <c r="F234" i="10"/>
  <c r="J234" i="10"/>
  <c r="P234" i="10"/>
  <c r="S234" i="10"/>
  <c r="X234" i="10"/>
  <c r="G235" i="10"/>
  <c r="K235" i="10"/>
  <c r="H236" i="10"/>
  <c r="Q236" i="10"/>
  <c r="U236" i="10"/>
  <c r="E237" i="10"/>
  <c r="L237" i="10"/>
  <c r="N237" i="10"/>
  <c r="I237" i="10"/>
  <c r="R237" i="10"/>
  <c r="T237" i="10"/>
  <c r="BJ237" i="9"/>
  <c r="F238" i="10"/>
  <c r="J238" i="10"/>
  <c r="P238" i="10"/>
  <c r="S238" i="10"/>
  <c r="X238" i="10"/>
  <c r="G239" i="10"/>
  <c r="K239" i="10"/>
  <c r="H240" i="10"/>
  <c r="Q240" i="10"/>
  <c r="U240" i="10"/>
  <c r="E241" i="10"/>
  <c r="L241" i="10"/>
  <c r="N241" i="10"/>
  <c r="I241" i="10"/>
  <c r="R241" i="10"/>
  <c r="T241" i="10"/>
  <c r="BJ241" i="9"/>
  <c r="F242" i="10"/>
  <c r="J242" i="10"/>
  <c r="P242" i="10"/>
  <c r="S242" i="10"/>
  <c r="X242" i="10"/>
  <c r="G243" i="10"/>
  <c r="K243" i="10"/>
  <c r="H244" i="10"/>
  <c r="Q244" i="10"/>
  <c r="U244" i="10"/>
  <c r="E245" i="10"/>
  <c r="L245" i="10"/>
  <c r="N245" i="10"/>
  <c r="I245" i="10"/>
  <c r="R245" i="10"/>
  <c r="T245" i="10"/>
  <c r="BJ245" i="9"/>
  <c r="F246" i="10"/>
  <c r="J246" i="10"/>
  <c r="P246" i="10"/>
  <c r="S246" i="10"/>
  <c r="X246" i="10"/>
  <c r="G247" i="10"/>
  <c r="K247" i="10"/>
  <c r="H248" i="10"/>
  <c r="Q248" i="10"/>
  <c r="U248" i="10"/>
  <c r="E249" i="10"/>
  <c r="L249" i="10"/>
  <c r="N249" i="10"/>
  <c r="I249" i="10"/>
  <c r="R249" i="10"/>
  <c r="T249" i="10"/>
  <c r="BJ249" i="9"/>
  <c r="F250" i="10"/>
  <c r="J250" i="10"/>
  <c r="P250" i="10"/>
  <c r="S250" i="10"/>
  <c r="X250" i="10"/>
  <c r="G251" i="10"/>
  <c r="K251" i="10"/>
  <c r="H252" i="10"/>
  <c r="Q252" i="10"/>
  <c r="U252" i="10"/>
  <c r="E253" i="10"/>
  <c r="L253" i="10"/>
  <c r="N253" i="10"/>
  <c r="I253" i="10"/>
  <c r="R253" i="10"/>
  <c r="T253" i="10"/>
  <c r="BJ253" i="9"/>
  <c r="F254" i="10"/>
  <c r="J254" i="10"/>
  <c r="P254" i="10"/>
  <c r="S254" i="10"/>
  <c r="X254" i="10"/>
  <c r="G255" i="10"/>
  <c r="K255" i="10"/>
  <c r="H256" i="10"/>
  <c r="Q256" i="10"/>
  <c r="U256" i="10"/>
  <c r="E257" i="10"/>
  <c r="L257" i="10"/>
  <c r="N257" i="10"/>
  <c r="I257" i="10"/>
  <c r="R257" i="10"/>
  <c r="T257" i="10"/>
  <c r="BJ257" i="9"/>
  <c r="F258" i="10"/>
  <c r="J258" i="10"/>
  <c r="P258" i="10"/>
  <c r="S258" i="10"/>
  <c r="X258" i="10"/>
  <c r="G259" i="10"/>
  <c r="K259" i="10"/>
  <c r="H260" i="10"/>
  <c r="Q260" i="10"/>
  <c r="U260" i="10"/>
  <c r="E261" i="10"/>
  <c r="N261" i="10"/>
  <c r="L261" i="10"/>
  <c r="I261" i="10"/>
  <c r="R261" i="10"/>
  <c r="T261" i="10"/>
  <c r="BJ261" i="9"/>
  <c r="F262" i="10"/>
  <c r="J262" i="10"/>
  <c r="P262" i="10"/>
  <c r="S262" i="10"/>
  <c r="X262" i="10"/>
  <c r="G263" i="10"/>
  <c r="K263" i="10"/>
  <c r="H264" i="10"/>
  <c r="Q264" i="10"/>
  <c r="U264" i="10"/>
  <c r="E265" i="10"/>
  <c r="N265" i="10"/>
  <c r="L265" i="10"/>
  <c r="I265" i="10"/>
  <c r="R265" i="10"/>
  <c r="T265" i="10"/>
  <c r="BJ265" i="9"/>
  <c r="F266" i="10"/>
  <c r="J266" i="10"/>
  <c r="P266" i="10"/>
  <c r="S266" i="10"/>
  <c r="X266" i="10"/>
  <c r="G267" i="10"/>
  <c r="K267" i="10"/>
  <c r="H268" i="10"/>
  <c r="Q268" i="10"/>
  <c r="U268" i="10"/>
  <c r="E269" i="10"/>
  <c r="L269" i="10"/>
  <c r="N269" i="10"/>
  <c r="I269" i="10"/>
  <c r="R269" i="10"/>
  <c r="T269" i="10"/>
  <c r="BJ269" i="9"/>
  <c r="F270" i="10"/>
  <c r="J270" i="10"/>
  <c r="P270" i="10"/>
  <c r="S270" i="10"/>
  <c r="X270" i="10"/>
  <c r="G271" i="10"/>
  <c r="K271" i="10"/>
  <c r="H272" i="10"/>
  <c r="Q272" i="10"/>
  <c r="U272" i="10"/>
  <c r="E273" i="10"/>
  <c r="L273" i="10"/>
  <c r="N273" i="10"/>
  <c r="I273" i="10"/>
  <c r="R273" i="10"/>
  <c r="T273" i="10"/>
  <c r="BJ273" i="9"/>
  <c r="F274" i="10"/>
  <c r="J274" i="10"/>
  <c r="P274" i="10"/>
  <c r="S274" i="10"/>
  <c r="X274" i="10"/>
  <c r="G275" i="10"/>
  <c r="K275" i="10"/>
  <c r="H276" i="10"/>
  <c r="Q276" i="10"/>
  <c r="U276" i="10"/>
  <c r="E277" i="10"/>
  <c r="L277" i="10"/>
  <c r="N277" i="10"/>
  <c r="I277" i="10"/>
  <c r="R277" i="10"/>
  <c r="T277" i="10"/>
  <c r="BJ277" i="9"/>
  <c r="F278" i="10"/>
  <c r="J278" i="10"/>
  <c r="P278" i="10"/>
  <c r="S278" i="10"/>
  <c r="X278" i="10"/>
  <c r="G279" i="10"/>
  <c r="K279" i="10"/>
  <c r="H280" i="10"/>
  <c r="Q280" i="10"/>
  <c r="U280" i="10"/>
  <c r="E281" i="10"/>
  <c r="L281" i="10"/>
  <c r="N281" i="10"/>
  <c r="I281" i="10"/>
  <c r="R281" i="10"/>
  <c r="T281" i="10"/>
  <c r="BJ281" i="9"/>
  <c r="F282" i="10"/>
  <c r="J282" i="10"/>
  <c r="P282" i="10"/>
  <c r="S282" i="10"/>
  <c r="X282" i="10"/>
  <c r="G283" i="10"/>
  <c r="K283" i="10"/>
  <c r="H284" i="10"/>
  <c r="Q284" i="10"/>
  <c r="U284" i="10"/>
  <c r="E285" i="10"/>
  <c r="L285" i="10"/>
  <c r="N285" i="10"/>
  <c r="I285" i="10"/>
  <c r="R285" i="10"/>
  <c r="T285" i="10"/>
  <c r="BJ285" i="9"/>
  <c r="F286" i="10"/>
  <c r="J286" i="10"/>
  <c r="P286" i="10"/>
  <c r="S286" i="10"/>
  <c r="X286" i="10"/>
  <c r="G287" i="10"/>
  <c r="K287" i="10"/>
  <c r="H288" i="10"/>
  <c r="Q288" i="10"/>
  <c r="U288" i="10"/>
  <c r="E289" i="10"/>
  <c r="L289" i="10"/>
  <c r="N289" i="10"/>
  <c r="I289" i="10"/>
  <c r="R289" i="10"/>
  <c r="T289" i="10"/>
  <c r="BJ289" i="9"/>
  <c r="F290" i="10"/>
  <c r="J290" i="10"/>
  <c r="P290" i="10"/>
  <c r="S290" i="10"/>
  <c r="X290" i="10"/>
  <c r="G291" i="10"/>
  <c r="K291" i="10"/>
  <c r="H292" i="10"/>
  <c r="Q292" i="10"/>
  <c r="U292" i="10"/>
  <c r="E293" i="10"/>
  <c r="L293" i="10"/>
  <c r="N293" i="10"/>
  <c r="I293" i="10"/>
  <c r="R293" i="10"/>
  <c r="T293" i="10"/>
  <c r="BJ293" i="9"/>
  <c r="F294" i="10"/>
  <c r="J294" i="10"/>
  <c r="P294" i="10"/>
  <c r="S294" i="10"/>
  <c r="X294" i="10"/>
  <c r="G295" i="10"/>
  <c r="K295" i="10"/>
  <c r="H296" i="10"/>
  <c r="Q296" i="10"/>
  <c r="U296" i="10"/>
  <c r="E297" i="10"/>
  <c r="L297" i="10"/>
  <c r="N297" i="10"/>
  <c r="I297" i="10"/>
  <c r="R297" i="10"/>
  <c r="T297" i="10"/>
  <c r="BJ297" i="9"/>
  <c r="F298" i="10"/>
  <c r="J298" i="10"/>
  <c r="P298" i="10"/>
  <c r="S298" i="10"/>
  <c r="X298" i="10"/>
  <c r="G299" i="10"/>
  <c r="K299" i="10"/>
  <c r="H300" i="10"/>
  <c r="Q300" i="10"/>
  <c r="U300" i="10"/>
  <c r="E301" i="10"/>
  <c r="L301" i="10"/>
  <c r="N301" i="10"/>
  <c r="I301" i="10"/>
  <c r="R301" i="10"/>
  <c r="T301" i="10"/>
  <c r="BJ301" i="9"/>
  <c r="F302" i="10"/>
  <c r="J302" i="10"/>
  <c r="S302" i="10"/>
  <c r="X302" i="10"/>
  <c r="N307" i="10"/>
  <c r="E307" i="10"/>
  <c r="L307" i="10"/>
  <c r="I307" i="10"/>
  <c r="R307" i="10"/>
  <c r="T307" i="10"/>
  <c r="BJ307" i="9"/>
  <c r="F308" i="10"/>
  <c r="J308" i="10"/>
  <c r="S308" i="10"/>
  <c r="X308" i="10"/>
  <c r="G309" i="10"/>
  <c r="K309" i="10"/>
  <c r="H310" i="10"/>
  <c r="Q310" i="10"/>
  <c r="U310" i="10"/>
  <c r="U311" i="10"/>
  <c r="E312" i="10"/>
  <c r="L312" i="10"/>
  <c r="N312" i="10"/>
  <c r="BJ312" i="9"/>
  <c r="N315" i="10"/>
  <c r="E315" i="10"/>
  <c r="L315" i="10"/>
  <c r="BJ315" i="9"/>
  <c r="N331" i="10"/>
  <c r="E331" i="10"/>
  <c r="L331" i="10"/>
  <c r="BJ331" i="9"/>
  <c r="E347" i="10"/>
  <c r="L347" i="10"/>
  <c r="N347" i="10"/>
  <c r="BJ347" i="9"/>
  <c r="N363" i="10"/>
  <c r="E363" i="10"/>
  <c r="L363" i="10"/>
  <c r="BJ363" i="9"/>
  <c r="N150" i="10"/>
  <c r="L150" i="10"/>
  <c r="E150" i="10"/>
  <c r="N154" i="10"/>
  <c r="E154" i="10"/>
  <c r="L154" i="10"/>
  <c r="N158" i="10"/>
  <c r="L158" i="10"/>
  <c r="E158" i="10"/>
  <c r="N162" i="10"/>
  <c r="E162" i="10"/>
  <c r="L162" i="10"/>
  <c r="BJ162" i="9"/>
  <c r="N166" i="10"/>
  <c r="L166" i="10"/>
  <c r="E166" i="10"/>
  <c r="BJ166" i="9"/>
  <c r="N170" i="10"/>
  <c r="E170" i="10"/>
  <c r="L170" i="10"/>
  <c r="BJ170" i="9"/>
  <c r="N174" i="10"/>
  <c r="AF180" i="10" s="1"/>
  <c r="L174" i="10"/>
  <c r="E174" i="10"/>
  <c r="BJ174" i="9"/>
  <c r="N178" i="10"/>
  <c r="E178" i="10"/>
  <c r="L178" i="10"/>
  <c r="BJ178" i="9"/>
  <c r="N182" i="10"/>
  <c r="L182" i="10"/>
  <c r="E182" i="10"/>
  <c r="BJ182" i="9"/>
  <c r="N186" i="10"/>
  <c r="E186" i="10"/>
  <c r="L186" i="10"/>
  <c r="BJ186" i="9"/>
  <c r="L190" i="10"/>
  <c r="N190" i="10"/>
  <c r="E190" i="10"/>
  <c r="BJ190" i="9"/>
  <c r="L194" i="10"/>
  <c r="N194" i="10"/>
  <c r="E194" i="10"/>
  <c r="BJ194" i="9"/>
  <c r="L198" i="10"/>
  <c r="N198" i="10"/>
  <c r="E198" i="10"/>
  <c r="BJ198" i="9"/>
  <c r="L202" i="10"/>
  <c r="N202" i="10"/>
  <c r="E202" i="10"/>
  <c r="BJ202" i="9"/>
  <c r="U205" i="10"/>
  <c r="L206" i="10"/>
  <c r="N206" i="10"/>
  <c r="E206" i="10"/>
  <c r="I206" i="10"/>
  <c r="R206" i="10"/>
  <c r="T206" i="10"/>
  <c r="BJ206" i="9"/>
  <c r="F207" i="10"/>
  <c r="J207" i="10"/>
  <c r="P207" i="10"/>
  <c r="S207" i="10"/>
  <c r="X207" i="10"/>
  <c r="G208" i="10"/>
  <c r="K208" i="10"/>
  <c r="H209" i="10"/>
  <c r="Q209" i="10"/>
  <c r="U209" i="10"/>
  <c r="L210" i="10"/>
  <c r="N210" i="10"/>
  <c r="E210" i="10"/>
  <c r="I210" i="10"/>
  <c r="R210" i="10"/>
  <c r="T210" i="10"/>
  <c r="BJ210" i="9"/>
  <c r="F211" i="10"/>
  <c r="J211" i="10"/>
  <c r="P211" i="10"/>
  <c r="S211" i="10"/>
  <c r="X211" i="10"/>
  <c r="G212" i="10"/>
  <c r="K212" i="10"/>
  <c r="H213" i="10"/>
  <c r="Q213" i="10"/>
  <c r="U213" i="10"/>
  <c r="L214" i="10"/>
  <c r="N214" i="10"/>
  <c r="E214" i="10"/>
  <c r="I214" i="10"/>
  <c r="R214" i="10"/>
  <c r="T214" i="10"/>
  <c r="BJ214" i="9"/>
  <c r="F215" i="10"/>
  <c r="J215" i="10"/>
  <c r="P215" i="10"/>
  <c r="S215" i="10"/>
  <c r="X215" i="10"/>
  <c r="G216" i="10"/>
  <c r="K216" i="10"/>
  <c r="H217" i="10"/>
  <c r="Q217" i="10"/>
  <c r="U217" i="10"/>
  <c r="L218" i="10"/>
  <c r="N218" i="10"/>
  <c r="E218" i="10"/>
  <c r="I218" i="10"/>
  <c r="R218" i="10"/>
  <c r="T218" i="10"/>
  <c r="BJ218" i="9"/>
  <c r="F219" i="10"/>
  <c r="J219" i="10"/>
  <c r="P219" i="10"/>
  <c r="S219" i="10"/>
  <c r="X219" i="10"/>
  <c r="G220" i="10"/>
  <c r="K220" i="10"/>
  <c r="H221" i="10"/>
  <c r="Q221" i="10"/>
  <c r="U221" i="10"/>
  <c r="L222" i="10"/>
  <c r="N222" i="10"/>
  <c r="E222" i="10"/>
  <c r="I222" i="10"/>
  <c r="R222" i="10"/>
  <c r="T222" i="10"/>
  <c r="BJ222" i="9"/>
  <c r="F223" i="10"/>
  <c r="J223" i="10"/>
  <c r="P223" i="10"/>
  <c r="S223" i="10"/>
  <c r="X223" i="10"/>
  <c r="G224" i="10"/>
  <c r="K224" i="10"/>
  <c r="H225" i="10"/>
  <c r="Q225" i="10"/>
  <c r="U225" i="10"/>
  <c r="L226" i="10"/>
  <c r="N226" i="10"/>
  <c r="E226" i="10"/>
  <c r="I226" i="10"/>
  <c r="R226" i="10"/>
  <c r="T226" i="10"/>
  <c r="BJ226" i="9"/>
  <c r="F227" i="10"/>
  <c r="J227" i="10"/>
  <c r="P227" i="10"/>
  <c r="S227" i="10"/>
  <c r="X227" i="10"/>
  <c r="G228" i="10"/>
  <c r="K228" i="10"/>
  <c r="H229" i="10"/>
  <c r="Q229" i="10"/>
  <c r="U229" i="10"/>
  <c r="N230" i="10"/>
  <c r="L230" i="10"/>
  <c r="E230" i="10"/>
  <c r="I230" i="10"/>
  <c r="R230" i="10"/>
  <c r="T230" i="10"/>
  <c r="BJ230" i="9"/>
  <c r="F231" i="10"/>
  <c r="J231" i="10"/>
  <c r="P231" i="10"/>
  <c r="S231" i="10"/>
  <c r="X231" i="10"/>
  <c r="G232" i="10"/>
  <c r="K232" i="10"/>
  <c r="H233" i="10"/>
  <c r="Q233" i="10"/>
  <c r="U233" i="10"/>
  <c r="N234" i="10"/>
  <c r="E234" i="10"/>
  <c r="L234" i="10"/>
  <c r="I234" i="10"/>
  <c r="R234" i="10"/>
  <c r="T234" i="10"/>
  <c r="BJ234" i="9"/>
  <c r="F235" i="10"/>
  <c r="J235" i="10"/>
  <c r="P235" i="10"/>
  <c r="S235" i="10"/>
  <c r="X235" i="10"/>
  <c r="G236" i="10"/>
  <c r="K236" i="10"/>
  <c r="H237" i="10"/>
  <c r="Q237" i="10"/>
  <c r="U237" i="10"/>
  <c r="N238" i="10"/>
  <c r="E238" i="10"/>
  <c r="L238" i="10"/>
  <c r="I238" i="10"/>
  <c r="R238" i="10"/>
  <c r="T238" i="10"/>
  <c r="BJ238" i="9"/>
  <c r="F239" i="10"/>
  <c r="J239" i="10"/>
  <c r="P239" i="10"/>
  <c r="S239" i="10"/>
  <c r="X239" i="10"/>
  <c r="G240" i="10"/>
  <c r="K240" i="10"/>
  <c r="H241" i="10"/>
  <c r="Q241" i="10"/>
  <c r="U241" i="10"/>
  <c r="N242" i="10"/>
  <c r="E242" i="10"/>
  <c r="L242" i="10"/>
  <c r="I242" i="10"/>
  <c r="R242" i="10"/>
  <c r="T242" i="10"/>
  <c r="BJ242" i="9"/>
  <c r="F243" i="10"/>
  <c r="J243" i="10"/>
  <c r="P243" i="10"/>
  <c r="S243" i="10"/>
  <c r="X243" i="10"/>
  <c r="G244" i="10"/>
  <c r="K244" i="10"/>
  <c r="H245" i="10"/>
  <c r="Q245" i="10"/>
  <c r="U245" i="10"/>
  <c r="N246" i="10"/>
  <c r="E246" i="10"/>
  <c r="L246" i="10"/>
  <c r="I246" i="10"/>
  <c r="R246" i="10"/>
  <c r="T246" i="10"/>
  <c r="BJ246" i="9"/>
  <c r="F247" i="10"/>
  <c r="J247" i="10"/>
  <c r="P247" i="10"/>
  <c r="S247" i="10"/>
  <c r="X247" i="10"/>
  <c r="G248" i="10"/>
  <c r="K248" i="10"/>
  <c r="H249" i="10"/>
  <c r="Q249" i="10"/>
  <c r="U249" i="10"/>
  <c r="N250" i="10"/>
  <c r="E250" i="10"/>
  <c r="L250" i="10"/>
  <c r="I250" i="10"/>
  <c r="R250" i="10"/>
  <c r="T250" i="10"/>
  <c r="BJ250" i="9"/>
  <c r="F251" i="10"/>
  <c r="J251" i="10"/>
  <c r="P251" i="10"/>
  <c r="S251" i="10"/>
  <c r="X251" i="10"/>
  <c r="G252" i="10"/>
  <c r="K252" i="10"/>
  <c r="H253" i="10"/>
  <c r="Q253" i="10"/>
  <c r="U253" i="10"/>
  <c r="N254" i="10"/>
  <c r="E254" i="10"/>
  <c r="L254" i="10"/>
  <c r="I254" i="10"/>
  <c r="R254" i="10"/>
  <c r="T254" i="10"/>
  <c r="BJ254" i="9"/>
  <c r="F255" i="10"/>
  <c r="J255" i="10"/>
  <c r="P255" i="10"/>
  <c r="S255" i="10"/>
  <c r="X255" i="10"/>
  <c r="G256" i="10"/>
  <c r="K256" i="10"/>
  <c r="H257" i="10"/>
  <c r="Q257" i="10"/>
  <c r="U257" i="10"/>
  <c r="N258" i="10"/>
  <c r="E258" i="10"/>
  <c r="L258" i="10"/>
  <c r="I258" i="10"/>
  <c r="R258" i="10"/>
  <c r="T258" i="10"/>
  <c r="BJ258" i="9"/>
  <c r="F259" i="10"/>
  <c r="J259" i="10"/>
  <c r="P259" i="10"/>
  <c r="S259" i="10"/>
  <c r="X259" i="10"/>
  <c r="G260" i="10"/>
  <c r="K260" i="10"/>
  <c r="H261" i="10"/>
  <c r="Q261" i="10"/>
  <c r="U261" i="10"/>
  <c r="E262" i="10"/>
  <c r="N262" i="10"/>
  <c r="L262" i="10"/>
  <c r="I262" i="10"/>
  <c r="R262" i="10"/>
  <c r="T262" i="10"/>
  <c r="BJ262" i="9"/>
  <c r="F263" i="10"/>
  <c r="J263" i="10"/>
  <c r="P263" i="10"/>
  <c r="S263" i="10"/>
  <c r="X263" i="10"/>
  <c r="G264" i="10"/>
  <c r="K264" i="10"/>
  <c r="H265" i="10"/>
  <c r="Q265" i="10"/>
  <c r="U265" i="10"/>
  <c r="N266" i="10"/>
  <c r="L266" i="10"/>
  <c r="E266" i="10"/>
  <c r="I266" i="10"/>
  <c r="R266" i="10"/>
  <c r="T266" i="10"/>
  <c r="BJ266" i="9"/>
  <c r="F267" i="10"/>
  <c r="J267" i="10"/>
  <c r="P267" i="10"/>
  <c r="S267" i="10"/>
  <c r="X267" i="10"/>
  <c r="G268" i="10"/>
  <c r="K268" i="10"/>
  <c r="H269" i="10"/>
  <c r="Q269" i="10"/>
  <c r="U269" i="10"/>
  <c r="N270" i="10"/>
  <c r="E270" i="10"/>
  <c r="L270" i="10"/>
  <c r="I270" i="10"/>
  <c r="R270" i="10"/>
  <c r="T270" i="10"/>
  <c r="BJ270" i="9"/>
  <c r="F271" i="10"/>
  <c r="J271" i="10"/>
  <c r="P271" i="10"/>
  <c r="S271" i="10"/>
  <c r="X271" i="10"/>
  <c r="G272" i="10"/>
  <c r="K272" i="10"/>
  <c r="H273" i="10"/>
  <c r="Q273" i="10"/>
  <c r="U273" i="10"/>
  <c r="N274" i="10"/>
  <c r="E274" i="10"/>
  <c r="L274" i="10"/>
  <c r="I274" i="10"/>
  <c r="R274" i="10"/>
  <c r="T274" i="10"/>
  <c r="BJ274" i="9"/>
  <c r="F275" i="10"/>
  <c r="J275" i="10"/>
  <c r="P275" i="10"/>
  <c r="S275" i="10"/>
  <c r="X275" i="10"/>
  <c r="G276" i="10"/>
  <c r="K276" i="10"/>
  <c r="H277" i="10"/>
  <c r="Q277" i="10"/>
  <c r="U277" i="10"/>
  <c r="N278" i="10"/>
  <c r="E278" i="10"/>
  <c r="L278" i="10"/>
  <c r="I278" i="10"/>
  <c r="R278" i="10"/>
  <c r="T278" i="10"/>
  <c r="BJ278" i="9"/>
  <c r="F279" i="10"/>
  <c r="J279" i="10"/>
  <c r="P279" i="10"/>
  <c r="S279" i="10"/>
  <c r="X279" i="10"/>
  <c r="G280" i="10"/>
  <c r="K280" i="10"/>
  <c r="H281" i="10"/>
  <c r="Q281" i="10"/>
  <c r="U281" i="10"/>
  <c r="N282" i="10"/>
  <c r="E282" i="10"/>
  <c r="L282" i="10"/>
  <c r="I282" i="10"/>
  <c r="R282" i="10"/>
  <c r="T282" i="10"/>
  <c r="BJ282" i="9"/>
  <c r="F283" i="10"/>
  <c r="J283" i="10"/>
  <c r="P283" i="10"/>
  <c r="S283" i="10"/>
  <c r="X283" i="10"/>
  <c r="G284" i="10"/>
  <c r="K284" i="10"/>
  <c r="H285" i="10"/>
  <c r="Q285" i="10"/>
  <c r="U285" i="10"/>
  <c r="N286" i="10"/>
  <c r="E286" i="10"/>
  <c r="I286" i="10"/>
  <c r="R286" i="10"/>
  <c r="T286" i="10"/>
  <c r="BJ286" i="9"/>
  <c r="F287" i="10"/>
  <c r="J287" i="10"/>
  <c r="P287" i="10"/>
  <c r="S287" i="10"/>
  <c r="X287" i="10"/>
  <c r="G288" i="10"/>
  <c r="K288" i="10"/>
  <c r="H289" i="10"/>
  <c r="Q289" i="10"/>
  <c r="U289" i="10"/>
  <c r="N290" i="10"/>
  <c r="E290" i="10"/>
  <c r="L290" i="10"/>
  <c r="I290" i="10"/>
  <c r="R290" i="10"/>
  <c r="T290" i="10"/>
  <c r="BJ290" i="9"/>
  <c r="F291" i="10"/>
  <c r="J291" i="10"/>
  <c r="P291" i="10"/>
  <c r="S291" i="10"/>
  <c r="X291" i="10"/>
  <c r="G292" i="10"/>
  <c r="K292" i="10"/>
  <c r="H293" i="10"/>
  <c r="Q293" i="10"/>
  <c r="U293" i="10"/>
  <c r="N294" i="10"/>
  <c r="E294" i="10"/>
  <c r="L294" i="10"/>
  <c r="I294" i="10"/>
  <c r="R294" i="10"/>
  <c r="T294" i="10"/>
  <c r="BJ294" i="9"/>
  <c r="F295" i="10"/>
  <c r="J295" i="10"/>
  <c r="P295" i="10"/>
  <c r="S295" i="10"/>
  <c r="X295" i="10"/>
  <c r="G296" i="10"/>
  <c r="K296" i="10"/>
  <c r="H297" i="10"/>
  <c r="Q297" i="10"/>
  <c r="U297" i="10"/>
  <c r="N298" i="10"/>
  <c r="E298" i="10"/>
  <c r="L298" i="10"/>
  <c r="I298" i="10"/>
  <c r="R298" i="10"/>
  <c r="T298" i="10"/>
  <c r="BJ298" i="9"/>
  <c r="F299" i="10"/>
  <c r="E303" i="10"/>
  <c r="L303" i="10"/>
  <c r="N303" i="10"/>
  <c r="I303" i="10"/>
  <c r="R303" i="10"/>
  <c r="T303" i="10"/>
  <c r="BJ303" i="9"/>
  <c r="F304" i="10"/>
  <c r="J304" i="10"/>
  <c r="P304" i="10"/>
  <c r="S304" i="10"/>
  <c r="X304" i="10"/>
  <c r="G305" i="10"/>
  <c r="K305" i="10"/>
  <c r="H306" i="10"/>
  <c r="Q306" i="10"/>
  <c r="U306" i="10"/>
  <c r="H307" i="10"/>
  <c r="Q307" i="10"/>
  <c r="U307" i="10"/>
  <c r="E308" i="10"/>
  <c r="L308" i="10"/>
  <c r="N308" i="10"/>
  <c r="I308" i="10"/>
  <c r="R308" i="10"/>
  <c r="T308" i="10"/>
  <c r="BJ308" i="9"/>
  <c r="F309" i="10"/>
  <c r="J309" i="10"/>
  <c r="P309" i="10"/>
  <c r="S309" i="10"/>
  <c r="X309" i="10"/>
  <c r="G310" i="10"/>
  <c r="K310" i="10"/>
  <c r="G311" i="10"/>
  <c r="K311" i="10"/>
  <c r="N319" i="10"/>
  <c r="E319" i="10"/>
  <c r="L319" i="10"/>
  <c r="BJ319" i="9"/>
  <c r="N335" i="10"/>
  <c r="L335" i="10"/>
  <c r="E335" i="10"/>
  <c r="BJ335" i="9"/>
  <c r="N351" i="10"/>
  <c r="E351" i="10"/>
  <c r="L351" i="10"/>
  <c r="BJ351" i="9"/>
  <c r="L367" i="10"/>
  <c r="N367" i="10"/>
  <c r="E367" i="10"/>
  <c r="BJ367" i="9"/>
  <c r="T312" i="10"/>
  <c r="S313" i="10"/>
  <c r="X313" i="10"/>
  <c r="U315" i="10"/>
  <c r="E316" i="10"/>
  <c r="L316" i="10"/>
  <c r="N316" i="10"/>
  <c r="T316" i="10"/>
  <c r="BJ316" i="9"/>
  <c r="S317" i="10"/>
  <c r="X317" i="10"/>
  <c r="U319" i="10"/>
  <c r="E320" i="10"/>
  <c r="L320" i="10"/>
  <c r="N320" i="10"/>
  <c r="T320" i="10"/>
  <c r="BJ320" i="9"/>
  <c r="S321" i="10"/>
  <c r="X321" i="10"/>
  <c r="U323" i="10"/>
  <c r="E324" i="10"/>
  <c r="L324" i="10"/>
  <c r="N324" i="10"/>
  <c r="T324" i="10"/>
  <c r="BJ324" i="9"/>
  <c r="S325" i="10"/>
  <c r="X325" i="10"/>
  <c r="U327" i="10"/>
  <c r="E328" i="10"/>
  <c r="L328" i="10"/>
  <c r="N328" i="10"/>
  <c r="T328" i="10"/>
  <c r="BJ328" i="9"/>
  <c r="S329" i="10"/>
  <c r="X329" i="10"/>
  <c r="U331" i="10"/>
  <c r="E332" i="10"/>
  <c r="L332" i="10"/>
  <c r="N332" i="10"/>
  <c r="T332" i="10"/>
  <c r="BJ332" i="9"/>
  <c r="S333" i="10"/>
  <c r="X333" i="10"/>
  <c r="U335" i="10"/>
  <c r="E336" i="10"/>
  <c r="L336" i="10"/>
  <c r="N336" i="10"/>
  <c r="T336" i="10"/>
  <c r="BJ336" i="9"/>
  <c r="S337" i="10"/>
  <c r="X337" i="10"/>
  <c r="U339" i="10"/>
  <c r="E340" i="10"/>
  <c r="L340" i="10"/>
  <c r="N340" i="10"/>
  <c r="T340" i="10"/>
  <c r="BJ340" i="9"/>
  <c r="S341" i="10"/>
  <c r="X341" i="10"/>
  <c r="U343" i="10"/>
  <c r="N344" i="10"/>
  <c r="L344" i="10"/>
  <c r="E344" i="10"/>
  <c r="T344" i="10"/>
  <c r="BJ344" i="9"/>
  <c r="S345" i="10"/>
  <c r="X345" i="10"/>
  <c r="U347" i="10"/>
  <c r="N348" i="10"/>
  <c r="E348" i="10"/>
  <c r="L348" i="10"/>
  <c r="T348" i="10"/>
  <c r="BJ348" i="9"/>
  <c r="S349" i="10"/>
  <c r="X349" i="10"/>
  <c r="G350" i="10"/>
  <c r="K350" i="10"/>
  <c r="H351" i="10"/>
  <c r="Q351" i="10"/>
  <c r="U351" i="10"/>
  <c r="N352" i="10"/>
  <c r="L352" i="10"/>
  <c r="E352" i="10"/>
  <c r="I352" i="10"/>
  <c r="R352" i="10"/>
  <c r="T352" i="10"/>
  <c r="BJ352" i="9"/>
  <c r="F353" i="10"/>
  <c r="J353" i="10"/>
  <c r="P353" i="10"/>
  <c r="S353" i="10"/>
  <c r="X353" i="10"/>
  <c r="G354" i="10"/>
  <c r="K354" i="10"/>
  <c r="H355" i="10"/>
  <c r="Q355" i="10"/>
  <c r="U355" i="10"/>
  <c r="N356" i="10"/>
  <c r="L356" i="10"/>
  <c r="E356" i="10"/>
  <c r="I356" i="10"/>
  <c r="R356" i="10"/>
  <c r="T356" i="10"/>
  <c r="BJ356" i="9"/>
  <c r="F357" i="10"/>
  <c r="J357" i="10"/>
  <c r="P357" i="10"/>
  <c r="S357" i="10"/>
  <c r="X357" i="10"/>
  <c r="G358" i="10"/>
  <c r="K358" i="10"/>
  <c r="H359" i="10"/>
  <c r="Q359" i="10"/>
  <c r="U359" i="10"/>
  <c r="N360" i="10"/>
  <c r="L360" i="10"/>
  <c r="E360" i="10"/>
  <c r="I360" i="10"/>
  <c r="R360" i="10"/>
  <c r="T360" i="10"/>
  <c r="BJ360" i="9"/>
  <c r="S361" i="10"/>
  <c r="X361" i="10"/>
  <c r="U363" i="10"/>
  <c r="N364" i="10"/>
  <c r="E364" i="10"/>
  <c r="L364" i="10"/>
  <c r="T364" i="10"/>
  <c r="BJ364" i="9"/>
  <c r="S365" i="10"/>
  <c r="X365" i="10"/>
  <c r="U367" i="10"/>
  <c r="N368" i="10"/>
  <c r="E368" i="10"/>
  <c r="L368" i="10"/>
  <c r="T368" i="10"/>
  <c r="BJ368" i="9"/>
  <c r="S369" i="10"/>
  <c r="X369" i="10"/>
  <c r="U371" i="10"/>
  <c r="N372" i="10"/>
  <c r="E372" i="10"/>
  <c r="L372" i="10"/>
  <c r="T372" i="10"/>
  <c r="BJ372" i="9"/>
  <c r="S373" i="10"/>
  <c r="X373" i="10"/>
  <c r="H312" i="10"/>
  <c r="Q312" i="10"/>
  <c r="U312" i="10"/>
  <c r="N313" i="10"/>
  <c r="L313" i="10"/>
  <c r="E313" i="10"/>
  <c r="I313" i="10"/>
  <c r="R313" i="10"/>
  <c r="T313" i="10"/>
  <c r="BJ313" i="9"/>
  <c r="F314" i="10"/>
  <c r="J314" i="10"/>
  <c r="S314" i="10"/>
  <c r="X314" i="10"/>
  <c r="G315" i="10"/>
  <c r="K315" i="10"/>
  <c r="H316" i="10"/>
  <c r="Q316" i="10"/>
  <c r="U316" i="10"/>
  <c r="N317" i="10"/>
  <c r="E317" i="10"/>
  <c r="L317" i="10"/>
  <c r="I317" i="10"/>
  <c r="R317" i="10"/>
  <c r="T317" i="10"/>
  <c r="BJ317" i="9"/>
  <c r="F318" i="10"/>
  <c r="J318" i="10"/>
  <c r="S318" i="10"/>
  <c r="X318" i="10"/>
  <c r="G319" i="10"/>
  <c r="K319" i="10"/>
  <c r="H320" i="10"/>
  <c r="Q320" i="10"/>
  <c r="U320" i="10"/>
  <c r="N321" i="10"/>
  <c r="L321" i="10"/>
  <c r="E321" i="10"/>
  <c r="I321" i="10"/>
  <c r="R321" i="10"/>
  <c r="T321" i="10"/>
  <c r="BJ321" i="9"/>
  <c r="F322" i="10"/>
  <c r="J322" i="10"/>
  <c r="S322" i="10"/>
  <c r="X322" i="10"/>
  <c r="G323" i="10"/>
  <c r="K323" i="10"/>
  <c r="H324" i="10"/>
  <c r="Q324" i="10"/>
  <c r="U324" i="10"/>
  <c r="L325" i="10"/>
  <c r="E325" i="10"/>
  <c r="N325" i="10"/>
  <c r="I325" i="10"/>
  <c r="R325" i="10"/>
  <c r="T325" i="10"/>
  <c r="BJ325" i="9"/>
  <c r="F326" i="10"/>
  <c r="J326" i="10"/>
  <c r="S326" i="10"/>
  <c r="X326" i="10"/>
  <c r="G327" i="10"/>
  <c r="K327" i="10"/>
  <c r="H328" i="10"/>
  <c r="Q328" i="10"/>
  <c r="U328" i="10"/>
  <c r="N329" i="10"/>
  <c r="E329" i="10"/>
  <c r="L329" i="10"/>
  <c r="I329" i="10"/>
  <c r="R329" i="10"/>
  <c r="T329" i="10"/>
  <c r="BJ329" i="9"/>
  <c r="F330" i="10"/>
  <c r="J330" i="10"/>
  <c r="S330" i="10"/>
  <c r="X330" i="10"/>
  <c r="G331" i="10"/>
  <c r="K331" i="10"/>
  <c r="H332" i="10"/>
  <c r="Q332" i="10"/>
  <c r="U332" i="10"/>
  <c r="N333" i="10"/>
  <c r="E333" i="10"/>
  <c r="L333" i="10"/>
  <c r="I333" i="10"/>
  <c r="R333" i="10"/>
  <c r="T333" i="10"/>
  <c r="BJ333" i="9"/>
  <c r="F334" i="10"/>
  <c r="J334" i="10"/>
  <c r="S334" i="10"/>
  <c r="X334" i="10"/>
  <c r="G335" i="10"/>
  <c r="K335" i="10"/>
  <c r="H336" i="10"/>
  <c r="Q336" i="10"/>
  <c r="U336" i="10"/>
  <c r="N337" i="10"/>
  <c r="E337" i="10"/>
  <c r="L337" i="10"/>
  <c r="I337" i="10"/>
  <c r="R337" i="10"/>
  <c r="T337" i="10"/>
  <c r="BJ337" i="9"/>
  <c r="F338" i="10"/>
  <c r="J338" i="10"/>
  <c r="S338" i="10"/>
  <c r="X338" i="10"/>
  <c r="G339" i="10"/>
  <c r="K339" i="10"/>
  <c r="H340" i="10"/>
  <c r="Q340" i="10"/>
  <c r="U340" i="10"/>
  <c r="N341" i="10"/>
  <c r="E341" i="10"/>
  <c r="L341" i="10"/>
  <c r="I341" i="10"/>
  <c r="R341" i="10"/>
  <c r="T341" i="10"/>
  <c r="BJ341" i="9"/>
  <c r="F342" i="10"/>
  <c r="J342" i="10"/>
  <c r="S342" i="10"/>
  <c r="X342" i="10"/>
  <c r="G343" i="10"/>
  <c r="K343" i="10"/>
  <c r="H344" i="10"/>
  <c r="Q344" i="10"/>
  <c r="U344" i="10"/>
  <c r="L345" i="10"/>
  <c r="E345" i="10"/>
  <c r="N345" i="10"/>
  <c r="I345" i="10"/>
  <c r="R345" i="10"/>
  <c r="T345" i="10"/>
  <c r="BJ345" i="9"/>
  <c r="F346" i="10"/>
  <c r="J346" i="10"/>
  <c r="S346" i="10"/>
  <c r="X346" i="10"/>
  <c r="G347" i="10"/>
  <c r="K347" i="10"/>
  <c r="H348" i="10"/>
  <c r="Q348" i="10"/>
  <c r="U348" i="10"/>
  <c r="E349" i="10"/>
  <c r="L349" i="10"/>
  <c r="N349" i="10"/>
  <c r="I349" i="10"/>
  <c r="R349" i="10"/>
  <c r="T349" i="10"/>
  <c r="BJ349" i="9"/>
  <c r="F350" i="10"/>
  <c r="J350" i="10"/>
  <c r="S350" i="10"/>
  <c r="X350" i="10"/>
  <c r="G351" i="10"/>
  <c r="K351" i="10"/>
  <c r="H352" i="10"/>
  <c r="Q352" i="10"/>
  <c r="U352" i="10"/>
  <c r="E353" i="10"/>
  <c r="L353" i="10"/>
  <c r="N353" i="10"/>
  <c r="I353" i="10"/>
  <c r="R353" i="10"/>
  <c r="T353" i="10"/>
  <c r="BJ353" i="9"/>
  <c r="F354" i="10"/>
  <c r="J354" i="10"/>
  <c r="S354" i="10"/>
  <c r="X354" i="10"/>
  <c r="G355" i="10"/>
  <c r="K355" i="10"/>
  <c r="H356" i="10"/>
  <c r="Q356" i="10"/>
  <c r="U356" i="10"/>
  <c r="E357" i="10"/>
  <c r="L357" i="10"/>
  <c r="N357" i="10"/>
  <c r="I357" i="10"/>
  <c r="R357" i="10"/>
  <c r="T357" i="10"/>
  <c r="BJ357" i="9"/>
  <c r="F358" i="10"/>
  <c r="J358" i="10"/>
  <c r="S358" i="10"/>
  <c r="X358" i="10"/>
  <c r="G359" i="10"/>
  <c r="K359" i="10"/>
  <c r="H360" i="10"/>
  <c r="Q360" i="10"/>
  <c r="U360" i="10"/>
  <c r="E361" i="10"/>
  <c r="L361" i="10"/>
  <c r="N361" i="10"/>
  <c r="I361" i="10"/>
  <c r="R361" i="10"/>
  <c r="T361" i="10"/>
  <c r="BJ361" i="9"/>
  <c r="F362" i="10"/>
  <c r="J362" i="10"/>
  <c r="S362" i="10"/>
  <c r="X362" i="10"/>
  <c r="G363" i="10"/>
  <c r="K363" i="10"/>
  <c r="H364" i="10"/>
  <c r="Q364" i="10"/>
  <c r="U364" i="10"/>
  <c r="L365" i="10"/>
  <c r="N365" i="10"/>
  <c r="E365" i="10"/>
  <c r="I365" i="10"/>
  <c r="R365" i="10"/>
  <c r="T365" i="10"/>
  <c r="BJ365" i="9"/>
  <c r="F366" i="10"/>
  <c r="J366" i="10"/>
  <c r="S366" i="10"/>
  <c r="X366" i="10"/>
  <c r="G367" i="10"/>
  <c r="K367" i="10"/>
  <c r="H368" i="10"/>
  <c r="Q368" i="10"/>
  <c r="U368" i="10"/>
  <c r="L369" i="10"/>
  <c r="N369" i="10"/>
  <c r="E369" i="10"/>
  <c r="I369" i="10"/>
  <c r="R369" i="10"/>
  <c r="T369" i="10"/>
  <c r="BJ369" i="9"/>
  <c r="F370" i="10"/>
  <c r="J370" i="10"/>
  <c r="S370" i="10"/>
  <c r="X370" i="10"/>
  <c r="G371" i="10"/>
  <c r="K371" i="10"/>
  <c r="H372" i="10"/>
  <c r="Q372" i="10"/>
  <c r="U372" i="10"/>
  <c r="L373" i="10"/>
  <c r="N373" i="10"/>
  <c r="E373" i="10"/>
  <c r="BJ373" i="9"/>
  <c r="J299" i="10"/>
  <c r="P299" i="10"/>
  <c r="S299" i="10"/>
  <c r="X299" i="10"/>
  <c r="G300" i="10"/>
  <c r="K300" i="10"/>
  <c r="H301" i="10"/>
  <c r="Q301" i="10"/>
  <c r="U301" i="10"/>
  <c r="N302" i="10"/>
  <c r="E302" i="10"/>
  <c r="L302" i="10"/>
  <c r="I302" i="10"/>
  <c r="R302" i="10"/>
  <c r="T302" i="10"/>
  <c r="BJ302" i="9"/>
  <c r="F303" i="10"/>
  <c r="J303" i="10"/>
  <c r="P303" i="10"/>
  <c r="S303" i="10"/>
  <c r="X303" i="10"/>
  <c r="G304" i="10"/>
  <c r="K304" i="10"/>
  <c r="H305" i="10"/>
  <c r="Q305" i="10"/>
  <c r="U305" i="10"/>
  <c r="E306" i="10"/>
  <c r="N306" i="10"/>
  <c r="L306" i="10"/>
  <c r="I306" i="10"/>
  <c r="R306" i="10"/>
  <c r="T306" i="10"/>
  <c r="BJ306" i="9"/>
  <c r="F307" i="10"/>
  <c r="J307" i="10"/>
  <c r="P307" i="10"/>
  <c r="S307" i="10"/>
  <c r="X307" i="10"/>
  <c r="G308" i="10"/>
  <c r="K308" i="10"/>
  <c r="H309" i="10"/>
  <c r="Q309" i="10"/>
  <c r="U309" i="10"/>
  <c r="E310" i="10"/>
  <c r="L310" i="10"/>
  <c r="N310" i="10"/>
  <c r="I310" i="10"/>
  <c r="R310" i="10"/>
  <c r="T310" i="10"/>
  <c r="BJ310" i="9"/>
  <c r="F311" i="10"/>
  <c r="J311" i="10"/>
  <c r="P311" i="10"/>
  <c r="S311" i="10"/>
  <c r="X311" i="10"/>
  <c r="G312" i="10"/>
  <c r="K312" i="10"/>
  <c r="H313" i="10"/>
  <c r="Q313" i="10"/>
  <c r="U313" i="10"/>
  <c r="E314" i="10"/>
  <c r="L314" i="10"/>
  <c r="N314" i="10"/>
  <c r="I314" i="10"/>
  <c r="R314" i="10"/>
  <c r="T314" i="10"/>
  <c r="BJ314" i="9"/>
  <c r="F315" i="10"/>
  <c r="J315" i="10"/>
  <c r="P315" i="10"/>
  <c r="S315" i="10"/>
  <c r="X315" i="10"/>
  <c r="G316" i="10"/>
  <c r="K316" i="10"/>
  <c r="H317" i="10"/>
  <c r="Q317" i="10"/>
  <c r="U317" i="10"/>
  <c r="E318" i="10"/>
  <c r="L318" i="10"/>
  <c r="N318" i="10"/>
  <c r="I318" i="10"/>
  <c r="R318" i="10"/>
  <c r="T318" i="10"/>
  <c r="BJ318" i="9"/>
  <c r="F319" i="10"/>
  <c r="J319" i="10"/>
  <c r="P319" i="10"/>
  <c r="S319" i="10"/>
  <c r="X319" i="10"/>
  <c r="G320" i="10"/>
  <c r="K320" i="10"/>
  <c r="H321" i="10"/>
  <c r="Q321" i="10"/>
  <c r="U321" i="10"/>
  <c r="E322" i="10"/>
  <c r="N322" i="10"/>
  <c r="L322" i="10"/>
  <c r="I322" i="10"/>
  <c r="R322" i="10"/>
  <c r="T322" i="10"/>
  <c r="BJ322" i="9"/>
  <c r="F323" i="10"/>
  <c r="J323" i="10"/>
  <c r="P323" i="10"/>
  <c r="S323" i="10"/>
  <c r="X323" i="10"/>
  <c r="G324" i="10"/>
  <c r="K324" i="10"/>
  <c r="H325" i="10"/>
  <c r="Q325" i="10"/>
  <c r="U325" i="10"/>
  <c r="E326" i="10"/>
  <c r="N326" i="10"/>
  <c r="L326" i="10"/>
  <c r="I326" i="10"/>
  <c r="R326" i="10"/>
  <c r="T326" i="10"/>
  <c r="BJ326" i="9"/>
  <c r="F327" i="10"/>
  <c r="J327" i="10"/>
  <c r="P327" i="10"/>
  <c r="S327" i="10"/>
  <c r="X327" i="10"/>
  <c r="G328" i="10"/>
  <c r="K328" i="10"/>
  <c r="H329" i="10"/>
  <c r="Q329" i="10"/>
  <c r="U329" i="10"/>
  <c r="E330" i="10"/>
  <c r="L330" i="10"/>
  <c r="N330" i="10"/>
  <c r="I330" i="10"/>
  <c r="R330" i="10"/>
  <c r="T330" i="10"/>
  <c r="BJ330" i="9"/>
  <c r="F331" i="10"/>
  <c r="J331" i="10"/>
  <c r="P331" i="10"/>
  <c r="S331" i="10"/>
  <c r="X331" i="10"/>
  <c r="G332" i="10"/>
  <c r="K332" i="10"/>
  <c r="H333" i="10"/>
  <c r="Q333" i="10"/>
  <c r="U333" i="10"/>
  <c r="E334" i="10"/>
  <c r="L334" i="10"/>
  <c r="N334" i="10"/>
  <c r="I334" i="10"/>
  <c r="R334" i="10"/>
  <c r="T334" i="10"/>
  <c r="BJ334" i="9"/>
  <c r="F335" i="10"/>
  <c r="J335" i="10"/>
  <c r="P335" i="10"/>
  <c r="S335" i="10"/>
  <c r="X335" i="10"/>
  <c r="G336" i="10"/>
  <c r="K336" i="10"/>
  <c r="H337" i="10"/>
  <c r="Q337" i="10"/>
  <c r="U337" i="10"/>
  <c r="E338" i="10"/>
  <c r="L338" i="10"/>
  <c r="N338" i="10"/>
  <c r="I338" i="10"/>
  <c r="R338" i="10"/>
  <c r="T338" i="10"/>
  <c r="BJ338" i="9"/>
  <c r="F339" i="10"/>
  <c r="J339" i="10"/>
  <c r="P339" i="10"/>
  <c r="S339" i="10"/>
  <c r="X339" i="10"/>
  <c r="G340" i="10"/>
  <c r="K340" i="10"/>
  <c r="H341" i="10"/>
  <c r="Q341" i="10"/>
  <c r="U341" i="10"/>
  <c r="E342" i="10"/>
  <c r="L342" i="10"/>
  <c r="N342" i="10"/>
  <c r="I342" i="10"/>
  <c r="R342" i="10"/>
  <c r="T342" i="10"/>
  <c r="BJ342" i="9"/>
  <c r="F343" i="10"/>
  <c r="J343" i="10"/>
  <c r="P343" i="10"/>
  <c r="S343" i="10"/>
  <c r="X343" i="10"/>
  <c r="G344" i="10"/>
  <c r="K344" i="10"/>
  <c r="H345" i="10"/>
  <c r="Q345" i="10"/>
  <c r="U345" i="10"/>
  <c r="N346" i="10"/>
  <c r="E346" i="10"/>
  <c r="L346" i="10"/>
  <c r="I346" i="10"/>
  <c r="R346" i="10"/>
  <c r="T346" i="10"/>
  <c r="BJ346" i="9"/>
  <c r="F347" i="10"/>
  <c r="J347" i="10"/>
  <c r="P347" i="10"/>
  <c r="S347" i="10"/>
  <c r="X347" i="10"/>
  <c r="G348" i="10"/>
  <c r="K348" i="10"/>
  <c r="H349" i="10"/>
  <c r="Q349" i="10"/>
  <c r="U349" i="10"/>
  <c r="N350" i="10"/>
  <c r="E350" i="10"/>
  <c r="L350" i="10"/>
  <c r="I350" i="10"/>
  <c r="R350" i="10"/>
  <c r="T350" i="10"/>
  <c r="BJ350" i="9"/>
  <c r="F351" i="10"/>
  <c r="J351" i="10"/>
  <c r="P351" i="10"/>
  <c r="S351" i="10"/>
  <c r="X351" i="10"/>
  <c r="G352" i="10"/>
  <c r="K352" i="10"/>
  <c r="H353" i="10"/>
  <c r="Q353" i="10"/>
  <c r="U353" i="10"/>
  <c r="N354" i="10"/>
  <c r="E354" i="10"/>
  <c r="L354" i="10"/>
  <c r="I354" i="10"/>
  <c r="R354" i="10"/>
  <c r="T354" i="10"/>
  <c r="BJ354" i="9"/>
  <c r="F355" i="10"/>
  <c r="J355" i="10"/>
  <c r="P355" i="10"/>
  <c r="S355" i="10"/>
  <c r="X355" i="10"/>
  <c r="G356" i="10"/>
  <c r="K356" i="10"/>
  <c r="H357" i="10"/>
  <c r="Q357" i="10"/>
  <c r="U357" i="10"/>
  <c r="N358" i="10"/>
  <c r="E358" i="10"/>
  <c r="L358" i="10"/>
  <c r="I358" i="10"/>
  <c r="R358" i="10"/>
  <c r="T358" i="10"/>
  <c r="BJ358" i="9"/>
  <c r="F359" i="10"/>
  <c r="J359" i="10"/>
  <c r="P359" i="10"/>
  <c r="S359" i="10"/>
  <c r="X359" i="10"/>
  <c r="G360" i="10"/>
  <c r="K360" i="10"/>
  <c r="H361" i="10"/>
  <c r="Q361" i="10"/>
  <c r="U361" i="10"/>
  <c r="N362" i="10"/>
  <c r="E362" i="10"/>
  <c r="L362" i="10"/>
  <c r="I362" i="10"/>
  <c r="R362" i="10"/>
  <c r="T362" i="10"/>
  <c r="BJ362" i="9"/>
  <c r="F363" i="10"/>
  <c r="J363" i="10"/>
  <c r="P363" i="10"/>
  <c r="S363" i="10"/>
  <c r="X363" i="10"/>
  <c r="G364" i="10"/>
  <c r="K364" i="10"/>
  <c r="H365" i="10"/>
  <c r="Q365" i="10"/>
  <c r="U365" i="10"/>
  <c r="N366" i="10"/>
  <c r="E366" i="10"/>
  <c r="L366" i="10"/>
  <c r="I366" i="10"/>
  <c r="R366" i="10"/>
  <c r="T366" i="10"/>
  <c r="BJ366" i="9"/>
  <c r="F367" i="10"/>
  <c r="J367" i="10"/>
  <c r="P367" i="10"/>
  <c r="S367" i="10"/>
  <c r="X367" i="10"/>
  <c r="G368" i="10"/>
  <c r="K368" i="10"/>
  <c r="H369" i="10"/>
  <c r="Q369" i="10"/>
  <c r="U369" i="10"/>
  <c r="N370" i="10"/>
  <c r="E370" i="10"/>
  <c r="L370" i="10"/>
  <c r="I370" i="10"/>
  <c r="R370" i="10"/>
  <c r="T370" i="10"/>
  <c r="BJ370" i="9"/>
  <c r="F371" i="10"/>
  <c r="J371" i="10"/>
  <c r="P371" i="10"/>
  <c r="S371" i="10"/>
  <c r="X371" i="10"/>
  <c r="G372" i="10"/>
  <c r="K372" i="10"/>
  <c r="H373" i="10"/>
  <c r="Q373" i="10"/>
  <c r="U373" i="10"/>
  <c r="I373" i="10"/>
  <c r="R373" i="10"/>
  <c r="T373" i="10"/>
  <c r="I53" i="8" l="1"/>
  <c r="N52" i="8"/>
  <c r="I52" i="8"/>
  <c r="E51" i="8"/>
  <c r="Q51" i="8"/>
  <c r="V51" i="8"/>
  <c r="H51" i="8"/>
  <c r="Q50" i="8"/>
  <c r="I50" i="8"/>
  <c r="AB262" i="10"/>
  <c r="E50" i="8"/>
  <c r="H50" i="8"/>
  <c r="N49" i="8"/>
  <c r="AF340" i="10"/>
  <c r="AF132" i="10"/>
  <c r="AF111" i="10"/>
  <c r="AF101" i="10"/>
  <c r="AF77" i="10"/>
  <c r="AD372" i="10"/>
  <c r="AD344" i="10"/>
  <c r="AD358" i="10"/>
  <c r="AF272" i="10"/>
  <c r="AF256" i="10"/>
  <c r="AF240" i="10"/>
  <c r="AD236" i="10"/>
  <c r="AD208" i="10"/>
  <c r="AF192" i="10"/>
  <c r="AD160" i="10"/>
  <c r="AF199" i="10"/>
  <c r="AD135" i="10"/>
  <c r="AF126" i="10"/>
  <c r="AD118" i="10"/>
  <c r="AF110" i="10"/>
  <c r="AD161" i="10"/>
  <c r="AF93" i="10"/>
  <c r="AD85" i="10"/>
  <c r="AD69" i="10"/>
  <c r="AF61" i="10"/>
  <c r="AD53" i="10"/>
  <c r="AF45" i="10"/>
  <c r="AD25" i="10"/>
  <c r="AD9" i="10"/>
  <c r="AD76" i="10"/>
  <c r="AD60" i="10"/>
  <c r="AD119" i="10"/>
  <c r="AF34" i="10"/>
  <c r="AF364" i="10"/>
  <c r="AD356" i="10"/>
  <c r="AF373" i="10"/>
  <c r="AD280" i="10"/>
  <c r="AD264" i="10"/>
  <c r="AD248" i="10"/>
  <c r="AD224" i="10"/>
  <c r="AF220" i="10"/>
  <c r="AD200" i="10"/>
  <c r="AF168" i="10"/>
  <c r="AD179" i="10"/>
  <c r="AF147" i="10"/>
  <c r="AF365" i="10"/>
  <c r="AF345" i="10"/>
  <c r="AD105" i="10"/>
  <c r="AD37" i="10"/>
  <c r="AF21" i="10"/>
  <c r="AD92" i="10"/>
  <c r="AF148" i="10"/>
  <c r="AF112" i="10"/>
  <c r="AD78" i="10"/>
  <c r="AF184" i="10"/>
  <c r="AD271" i="10"/>
  <c r="AD364" i="10"/>
  <c r="AF348" i="10"/>
  <c r="AD216" i="10"/>
  <c r="AD184" i="10"/>
  <c r="AD168" i="10"/>
  <c r="AD164" i="10"/>
  <c r="AF349" i="10"/>
  <c r="AD110" i="10"/>
  <c r="AD45" i="10"/>
  <c r="E49" i="8"/>
  <c r="D49" i="8"/>
  <c r="I49" i="8"/>
  <c r="N48" i="8"/>
  <c r="AF328" i="10"/>
  <c r="D48" i="8"/>
  <c r="E48" i="8"/>
  <c r="Q48" i="8"/>
  <c r="H48" i="8"/>
  <c r="V48" i="8"/>
  <c r="H47" i="8"/>
  <c r="F47" i="8"/>
  <c r="D47" i="8"/>
  <c r="N47" i="8"/>
  <c r="AF316" i="10"/>
  <c r="AF317" i="10"/>
  <c r="E47" i="8"/>
  <c r="AF315" i="10"/>
  <c r="AD314" i="10"/>
  <c r="AF312" i="10"/>
  <c r="N46" i="8"/>
  <c r="AD308" i="10"/>
  <c r="D46" i="8"/>
  <c r="H46" i="8"/>
  <c r="AY21" i="12" s="1"/>
  <c r="AD338" i="10"/>
  <c r="AD322" i="10"/>
  <c r="AF176" i="10"/>
  <c r="AD156" i="10"/>
  <c r="AF191" i="10"/>
  <c r="AF311" i="10"/>
  <c r="AF242" i="10"/>
  <c r="AD202" i="10"/>
  <c r="AD329" i="10"/>
  <c r="AF221" i="10"/>
  <c r="AD103" i="10"/>
  <c r="AF59" i="10"/>
  <c r="AF128" i="10"/>
  <c r="AD94" i="10"/>
  <c r="AD82" i="10"/>
  <c r="AF42" i="10"/>
  <c r="AF15" i="10"/>
  <c r="AD10" i="10"/>
  <c r="AF372" i="10"/>
  <c r="AF356" i="10"/>
  <c r="AD336" i="10"/>
  <c r="AD332" i="10"/>
  <c r="AF308" i="10"/>
  <c r="AD367" i="10"/>
  <c r="AD363" i="10"/>
  <c r="AD355" i="10"/>
  <c r="AD319" i="10"/>
  <c r="AD366" i="10"/>
  <c r="AF280" i="10"/>
  <c r="AD256" i="10"/>
  <c r="AF248" i="10"/>
  <c r="AD240" i="10"/>
  <c r="AD232" i="10"/>
  <c r="AF228" i="10"/>
  <c r="AF212" i="10"/>
  <c r="AD192" i="10"/>
  <c r="AD176" i="10"/>
  <c r="AF160" i="10"/>
  <c r="AF313" i="10"/>
  <c r="AF279" i="10"/>
  <c r="AF267" i="10"/>
  <c r="AF263" i="10"/>
  <c r="AD251" i="10"/>
  <c r="AF247" i="10"/>
  <c r="AD231" i="10"/>
  <c r="AD215" i="10"/>
  <c r="AF207" i="10"/>
  <c r="AD171" i="10"/>
  <c r="AF167" i="10"/>
  <c r="AF159" i="10"/>
  <c r="AF155" i="10"/>
  <c r="AF139" i="10"/>
  <c r="AD250" i="10"/>
  <c r="AD194" i="10"/>
  <c r="AF178" i="10"/>
  <c r="AD170" i="10"/>
  <c r="AF150" i="10"/>
  <c r="AD142" i="10"/>
  <c r="AD126" i="10"/>
  <c r="AF118" i="10"/>
  <c r="AD345" i="10"/>
  <c r="AD315" i="10"/>
  <c r="AF277" i="10"/>
  <c r="AD269" i="10"/>
  <c r="AF261" i="10"/>
  <c r="AF253" i="10"/>
  <c r="AF241" i="10"/>
  <c r="AD233" i="10"/>
  <c r="AD225" i="10"/>
  <c r="AD217" i="10"/>
  <c r="AD185" i="10"/>
  <c r="AD177" i="10"/>
  <c r="AD173" i="10"/>
  <c r="AD153" i="10"/>
  <c r="AD149" i="10"/>
  <c r="AD141" i="10"/>
  <c r="AF144" i="10"/>
  <c r="AD97" i="10"/>
  <c r="AF85" i="10"/>
  <c r="AF69" i="10"/>
  <c r="AD61" i="10"/>
  <c r="AF37" i="10"/>
  <c r="AF29" i="10"/>
  <c r="AF13" i="10"/>
  <c r="AF125" i="10"/>
  <c r="AD84" i="10"/>
  <c r="AD68" i="10"/>
  <c r="AD52" i="10"/>
  <c r="AD44" i="10"/>
  <c r="AD40" i="10"/>
  <c r="AF32" i="10"/>
  <c r="AF28" i="10"/>
  <c r="AF24" i="10"/>
  <c r="AF113" i="10"/>
  <c r="AF368" i="10"/>
  <c r="AD360" i="10"/>
  <c r="AF352" i="10"/>
  <c r="AD348" i="10"/>
  <c r="AF344" i="10"/>
  <c r="AF332" i="10"/>
  <c r="AD328" i="10"/>
  <c r="AD316" i="10"/>
  <c r="AD312" i="10"/>
  <c r="AD371" i="10"/>
  <c r="AD351" i="10"/>
  <c r="AF347" i="10"/>
  <c r="AF343" i="10"/>
  <c r="AF339" i="10"/>
  <c r="AF335" i="10"/>
  <c r="AD331" i="10"/>
  <c r="AF327" i="10"/>
  <c r="AF323" i="10"/>
  <c r="AF319" i="10"/>
  <c r="AD370" i="10"/>
  <c r="AF366" i="10"/>
  <c r="AD362" i="10"/>
  <c r="AD354" i="10"/>
  <c r="AF346" i="10"/>
  <c r="AF342" i="10"/>
  <c r="AF362" i="10"/>
  <c r="AD342" i="10"/>
  <c r="AD326" i="10"/>
  <c r="AD341" i="10"/>
  <c r="AD309" i="10"/>
  <c r="AD313" i="10"/>
  <c r="AD259" i="10"/>
  <c r="AD223" i="10"/>
  <c r="AD207" i="10"/>
  <c r="AF282" i="10"/>
  <c r="AD266" i="10"/>
  <c r="AF254" i="10"/>
  <c r="AF238" i="10"/>
  <c r="AF186" i="10"/>
  <c r="AD178" i="10"/>
  <c r="AD150" i="10"/>
  <c r="AD134" i="10"/>
  <c r="AF233" i="10"/>
  <c r="AF213" i="10"/>
  <c r="AF109" i="10"/>
  <c r="AF56" i="10"/>
  <c r="AD32" i="10"/>
  <c r="AD28" i="10"/>
  <c r="AD23" i="10"/>
  <c r="AD90" i="10"/>
  <c r="AD350" i="10"/>
  <c r="AD334" i="10"/>
  <c r="AD204" i="10"/>
  <c r="AD318" i="10"/>
  <c r="AD307" i="10"/>
  <c r="AD275" i="10"/>
  <c r="AF255" i="10"/>
  <c r="AD243" i="10"/>
  <c r="AF175" i="10"/>
  <c r="AD151" i="10"/>
  <c r="AD317" i="10"/>
  <c r="AF270" i="10"/>
  <c r="AF262" i="10"/>
  <c r="AF250" i="10"/>
  <c r="AD230" i="10"/>
  <c r="AF194" i="10"/>
  <c r="AF170" i="10"/>
  <c r="AF142" i="10"/>
  <c r="AF225" i="10"/>
  <c r="AD144" i="10"/>
  <c r="AD140" i="10"/>
  <c r="AF72" i="10"/>
  <c r="AD24" i="10"/>
  <c r="AD16" i="10"/>
  <c r="AF108" i="10"/>
  <c r="AD31" i="10"/>
  <c r="AD19" i="10"/>
  <c r="AF98" i="10"/>
  <c r="AD74" i="10"/>
  <c r="AD368" i="10"/>
  <c r="AF360" i="10"/>
  <c r="AD352" i="10"/>
  <c r="AD340" i="10"/>
  <c r="AF336" i="10"/>
  <c r="AD324" i="10"/>
  <c r="AF320" i="10"/>
  <c r="AF367" i="10"/>
  <c r="AF363" i="10"/>
  <c r="AF359" i="10"/>
  <c r="AF355" i="10"/>
  <c r="AF351" i="10"/>
  <c r="AD347" i="10"/>
  <c r="AD343" i="10"/>
  <c r="AD339" i="10"/>
  <c r="AD335" i="10"/>
  <c r="AF331" i="10"/>
  <c r="AD323" i="10"/>
  <c r="AF370" i="10"/>
  <c r="AF358" i="10"/>
  <c r="AF354" i="10"/>
  <c r="AF350" i="10"/>
  <c r="AD373" i="10"/>
  <c r="AF357" i="10"/>
  <c r="AF341" i="10"/>
  <c r="AF325" i="10"/>
  <c r="AF278" i="10"/>
  <c r="AD276" i="10"/>
  <c r="AD260" i="10"/>
  <c r="AF252" i="10"/>
  <c r="AD244" i="10"/>
  <c r="AF236" i="10"/>
  <c r="AF232" i="10"/>
  <c r="AD220" i="10"/>
  <c r="AF216" i="10"/>
  <c r="AF156" i="10"/>
  <c r="AF369" i="10"/>
  <c r="AF337" i="10"/>
  <c r="AF321" i="10"/>
  <c r="AF271" i="10"/>
  <c r="AD267" i="10"/>
  <c r="AD255" i="10"/>
  <c r="AF251" i="10"/>
  <c r="AD239" i="10"/>
  <c r="AF235" i="10"/>
  <c r="AF227" i="10"/>
  <c r="AD219" i="10"/>
  <c r="AF211" i="10"/>
  <c r="AD203" i="10"/>
  <c r="AF195" i="10"/>
  <c r="AD191" i="10"/>
  <c r="AF187" i="10"/>
  <c r="AD175" i="10"/>
  <c r="AF171" i="10"/>
  <c r="AD147" i="10"/>
  <c r="AF143" i="10"/>
  <c r="AD365" i="10"/>
  <c r="AD349" i="10"/>
  <c r="AD333" i="10"/>
  <c r="AF306" i="10"/>
  <c r="AF222" i="10"/>
  <c r="AF218" i="10"/>
  <c r="AF214" i="10"/>
  <c r="AF210" i="10"/>
  <c r="AF206" i="10"/>
  <c r="AD198" i="10"/>
  <c r="AD190" i="10"/>
  <c r="AF182" i="10"/>
  <c r="AD174" i="10"/>
  <c r="AF166" i="10"/>
  <c r="AF162" i="10"/>
  <c r="AF158" i="10"/>
  <c r="AF154" i="10"/>
  <c r="AD146" i="10"/>
  <c r="AF138" i="10"/>
  <c r="AD130" i="10"/>
  <c r="AF122" i="10"/>
  <c r="AD114" i="10"/>
  <c r="AF106" i="10"/>
  <c r="AF324" i="10"/>
  <c r="AD346" i="10"/>
  <c r="AD330" i="10"/>
  <c r="AF268" i="10"/>
  <c r="AD196" i="10"/>
  <c r="AF188" i="10"/>
  <c r="AF172" i="10"/>
  <c r="AD353" i="10"/>
  <c r="AF239" i="10"/>
  <c r="AF215" i="10"/>
  <c r="AD306" i="10"/>
  <c r="AF274" i="10"/>
  <c r="AF258" i="10"/>
  <c r="AF246" i="10"/>
  <c r="AD234" i="10"/>
  <c r="AF229" i="10"/>
  <c r="AF217" i="10"/>
  <c r="AF165" i="10"/>
  <c r="AD131" i="10"/>
  <c r="AF88" i="10"/>
  <c r="AD20" i="10"/>
  <c r="AF124" i="10"/>
  <c r="AD99" i="10"/>
  <c r="AD63" i="10"/>
  <c r="AD27" i="10"/>
  <c r="AF102" i="10"/>
  <c r="AD86" i="10"/>
  <c r="AD70" i="10"/>
  <c r="AF54" i="10"/>
  <c r="AD320" i="10"/>
  <c r="AF371" i="10"/>
  <c r="AD359" i="10"/>
  <c r="AD327" i="10"/>
  <c r="AF264" i="10"/>
  <c r="AD235" i="10"/>
  <c r="AF223" i="10"/>
  <c r="AD199" i="10"/>
  <c r="AD187" i="10"/>
  <c r="AF183" i="10"/>
  <c r="AF163" i="10"/>
  <c r="AD143" i="10"/>
  <c r="AF333" i="10"/>
  <c r="AD270" i="10"/>
  <c r="AF266" i="10"/>
  <c r="AD246" i="10"/>
  <c r="AF234" i="10"/>
  <c r="AF230" i="10"/>
  <c r="AF202" i="10"/>
  <c r="AD186" i="10"/>
  <c r="AF134" i="10"/>
  <c r="AF361" i="10"/>
  <c r="AD310" i="10"/>
  <c r="AF281" i="10"/>
  <c r="AF273" i="10"/>
  <c r="AF265" i="10"/>
  <c r="AF257" i="10"/>
  <c r="AF249" i="10"/>
  <c r="AF245" i="10"/>
  <c r="AF237" i="10"/>
  <c r="AD229" i="10"/>
  <c r="AD221" i="10"/>
  <c r="AD213" i="10"/>
  <c r="AD189" i="10"/>
  <c r="AD181" i="10"/>
  <c r="AD169" i="10"/>
  <c r="AF157" i="10"/>
  <c r="AD145" i="10"/>
  <c r="AD137" i="10"/>
  <c r="AF127" i="10"/>
  <c r="AD121" i="10"/>
  <c r="AF116" i="10"/>
  <c r="AD93" i="10"/>
  <c r="AD77" i="10"/>
  <c r="AF53" i="10"/>
  <c r="AD17" i="10"/>
  <c r="AD115" i="10"/>
  <c r="AF100" i="10"/>
  <c r="AF80" i="10"/>
  <c r="AF64" i="10"/>
  <c r="AD48" i="10"/>
  <c r="AD36" i="10"/>
  <c r="AF20" i="10"/>
  <c r="AF16" i="10"/>
  <c r="AF129" i="10"/>
  <c r="AF63" i="10"/>
  <c r="AD59" i="10"/>
  <c r="AF133" i="10"/>
  <c r="AD128" i="10"/>
  <c r="AF123" i="10"/>
  <c r="AF117" i="10"/>
  <c r="AD112" i="10"/>
  <c r="AF107" i="10"/>
  <c r="AD102" i="10"/>
  <c r="AD98" i="10"/>
  <c r="AF94" i="10"/>
  <c r="AF86" i="10"/>
  <c r="AF78" i="10"/>
  <c r="AF70" i="10"/>
  <c r="AD66" i="10"/>
  <c r="AF58" i="10"/>
  <c r="AD54" i="10"/>
  <c r="AF50" i="10"/>
  <c r="AF10" i="10"/>
  <c r="AF338" i="10"/>
  <c r="AF334" i="10"/>
  <c r="AF330" i="10"/>
  <c r="AF326" i="10"/>
  <c r="AF322" i="10"/>
  <c r="AD357" i="10"/>
  <c r="AD325" i="10"/>
  <c r="AF314" i="10"/>
  <c r="AF309" i="10"/>
  <c r="AF276" i="10"/>
  <c r="AD272" i="10"/>
  <c r="AD268" i="10"/>
  <c r="AF260" i="10"/>
  <c r="AD252" i="10"/>
  <c r="AF244" i="10"/>
  <c r="AD228" i="10"/>
  <c r="AF224" i="10"/>
  <c r="AD212" i="10"/>
  <c r="AF208" i="10"/>
  <c r="AF204" i="10"/>
  <c r="AF200" i="10"/>
  <c r="AF196" i="10"/>
  <c r="AD188" i="10"/>
  <c r="AD180" i="10"/>
  <c r="AD172" i="10"/>
  <c r="AF164" i="10"/>
  <c r="AD369" i="10"/>
  <c r="AF353" i="10"/>
  <c r="AD337" i="10"/>
  <c r="AD321" i="10"/>
  <c r="AF318" i="10"/>
  <c r="AF307" i="10"/>
  <c r="AD279" i="10"/>
  <c r="AF275" i="10"/>
  <c r="AD263" i="10"/>
  <c r="AF259" i="10"/>
  <c r="AD247" i="10"/>
  <c r="AF243" i="10"/>
  <c r="AD227" i="10"/>
  <c r="AF219" i="10"/>
  <c r="AD211" i="10"/>
  <c r="AF203" i="10"/>
  <c r="AD195" i="10"/>
  <c r="AD183" i="10"/>
  <c r="AF179" i="10"/>
  <c r="AD167" i="10"/>
  <c r="AD163" i="10"/>
  <c r="AD159" i="10"/>
  <c r="AD155" i="10"/>
  <c r="AF151" i="10"/>
  <c r="AD139" i="10"/>
  <c r="AF135" i="10"/>
  <c r="AD311" i="10"/>
  <c r="AD282" i="10"/>
  <c r="AD274" i="10"/>
  <c r="AD262" i="10"/>
  <c r="AD258" i="10"/>
  <c r="AD254" i="10"/>
  <c r="AD242" i="10"/>
  <c r="AD238" i="10"/>
  <c r="AD226" i="10"/>
  <c r="AD222" i="10"/>
  <c r="AD218" i="10"/>
  <c r="AD214" i="10"/>
  <c r="AD210" i="10"/>
  <c r="AD206" i="10"/>
  <c r="AF198" i="10"/>
  <c r="AF190" i="10"/>
  <c r="AD182" i="10"/>
  <c r="AF174" i="10"/>
  <c r="AD166" i="10"/>
  <c r="AD162" i="10"/>
  <c r="AD158" i="10"/>
  <c r="AD154" i="10"/>
  <c r="AF146" i="10"/>
  <c r="AD138" i="10"/>
  <c r="AF130" i="10"/>
  <c r="AD122" i="10"/>
  <c r="AF114" i="10"/>
  <c r="AD106" i="10"/>
  <c r="AD361" i="10"/>
  <c r="AF329" i="10"/>
  <c r="AF310" i="10"/>
  <c r="AD281" i="10"/>
  <c r="AD277" i="10"/>
  <c r="AD273" i="10"/>
  <c r="AF269" i="10"/>
  <c r="AD265" i="10"/>
  <c r="AD261" i="10"/>
  <c r="AD257" i="10"/>
  <c r="AD253" i="10"/>
  <c r="AD249" i="10"/>
  <c r="AD245" i="10"/>
  <c r="AD241" i="10"/>
  <c r="AD237" i="10"/>
  <c r="AF209" i="10"/>
  <c r="AF205" i="10"/>
  <c r="AF201" i="10"/>
  <c r="AF197" i="10"/>
  <c r="AF193" i="10"/>
  <c r="AF161" i="10"/>
  <c r="AD157" i="10"/>
  <c r="AD132" i="10"/>
  <c r="AD127" i="10"/>
  <c r="AF105" i="10"/>
  <c r="AD89" i="10"/>
  <c r="AF81" i="10"/>
  <c r="AD73" i="10"/>
  <c r="AF65" i="10"/>
  <c r="AD57" i="10"/>
  <c r="AF49" i="10"/>
  <c r="AD41" i="10"/>
  <c r="AF33" i="10"/>
  <c r="AD29" i="10"/>
  <c r="AF25" i="10"/>
  <c r="AD13" i="10"/>
  <c r="AF9" i="10"/>
  <c r="AF131" i="10"/>
  <c r="AD125" i="10"/>
  <c r="AF120" i="10"/>
  <c r="AD104" i="10"/>
  <c r="AF96" i="10"/>
  <c r="AF92" i="10"/>
  <c r="AD80" i="10"/>
  <c r="AF76" i="10"/>
  <c r="AD64" i="10"/>
  <c r="AF60" i="10"/>
  <c r="AD152" i="10"/>
  <c r="AD136" i="10"/>
  <c r="AD129" i="10"/>
  <c r="AD124" i="10"/>
  <c r="AF119" i="10"/>
  <c r="AD113" i="10"/>
  <c r="AD108" i="10"/>
  <c r="AF103" i="10"/>
  <c r="AF99" i="10"/>
  <c r="AD95" i="10"/>
  <c r="AD91" i="10"/>
  <c r="AD87" i="10"/>
  <c r="AD83" i="10"/>
  <c r="AD79" i="10"/>
  <c r="AD75" i="10"/>
  <c r="AD71" i="10"/>
  <c r="AF67" i="10"/>
  <c r="AD55" i="10"/>
  <c r="AD51" i="10"/>
  <c r="AD47" i="10"/>
  <c r="AD43" i="10"/>
  <c r="AD39" i="10"/>
  <c r="AD35" i="10"/>
  <c r="AF31" i="10"/>
  <c r="AF27" i="10"/>
  <c r="AF23" i="10"/>
  <c r="AF19" i="10"/>
  <c r="AD148" i="10"/>
  <c r="AD133" i="10"/>
  <c r="AD123" i="10"/>
  <c r="AD117" i="10"/>
  <c r="AD107" i="10"/>
  <c r="AF90" i="10"/>
  <c r="AF82" i="10"/>
  <c r="AF74" i="10"/>
  <c r="AD62" i="10"/>
  <c r="AD58" i="10"/>
  <c r="AD50" i="10"/>
  <c r="AF46" i="10"/>
  <c r="AF38" i="10"/>
  <c r="AD30" i="10"/>
  <c r="AD26" i="10"/>
  <c r="AD12" i="10"/>
  <c r="AD14" i="10"/>
  <c r="AD22" i="10"/>
  <c r="AD18" i="10"/>
  <c r="AF11" i="10"/>
  <c r="AD209" i="10"/>
  <c r="AD205" i="10"/>
  <c r="AD201" i="10"/>
  <c r="AD197" i="10"/>
  <c r="AD193" i="10"/>
  <c r="AF189" i="10"/>
  <c r="AF185" i="10"/>
  <c r="AF181" i="10"/>
  <c r="AF177" i="10"/>
  <c r="AF173" i="10"/>
  <c r="AF169" i="10"/>
  <c r="AD165" i="10"/>
  <c r="AF153" i="10"/>
  <c r="AF149" i="10"/>
  <c r="AF145" i="10"/>
  <c r="AF141" i="10"/>
  <c r="AF137" i="10"/>
  <c r="AF121" i="10"/>
  <c r="AD116" i="10"/>
  <c r="AD111" i="10"/>
  <c r="AD101" i="10"/>
  <c r="AF97" i="10"/>
  <c r="AF89" i="10"/>
  <c r="AD81" i="10"/>
  <c r="AF73" i="10"/>
  <c r="AD65" i="10"/>
  <c r="AF57" i="10"/>
  <c r="AD49" i="10"/>
  <c r="AF41" i="10"/>
  <c r="AD33" i="10"/>
  <c r="AD21" i="10"/>
  <c r="AF17" i="10"/>
  <c r="AF140" i="10"/>
  <c r="AD120" i="10"/>
  <c r="AF115" i="10"/>
  <c r="AD109" i="10"/>
  <c r="AF104" i="10"/>
  <c r="AD100" i="10"/>
  <c r="AD96" i="10"/>
  <c r="AD88" i="10"/>
  <c r="AF84" i="10"/>
  <c r="AD72" i="10"/>
  <c r="AF68" i="10"/>
  <c r="AD56" i="10"/>
  <c r="AF52" i="10"/>
  <c r="AF48" i="10"/>
  <c r="AF44" i="10"/>
  <c r="AF40" i="10"/>
  <c r="AF36" i="10"/>
  <c r="AF152" i="10"/>
  <c r="AF136" i="10"/>
  <c r="AF95" i="10"/>
  <c r="AF91" i="10"/>
  <c r="AF87" i="10"/>
  <c r="AF83" i="10"/>
  <c r="AF79" i="10"/>
  <c r="AF75" i="10"/>
  <c r="AF71" i="10"/>
  <c r="AD67" i="10"/>
  <c r="AF55" i="10"/>
  <c r="AF51" i="10"/>
  <c r="AF47" i="10"/>
  <c r="AF43" i="10"/>
  <c r="AF39" i="10"/>
  <c r="AF35" i="10"/>
  <c r="AF66" i="10"/>
  <c r="AF62" i="10"/>
  <c r="AD46" i="10"/>
  <c r="AD42" i="10"/>
  <c r="AD38" i="10"/>
  <c r="AD34" i="10"/>
  <c r="AF30" i="10"/>
  <c r="AF26" i="10"/>
  <c r="AD15" i="10"/>
  <c r="AF12" i="10"/>
  <c r="AD11" i="10"/>
  <c r="AF226" i="10"/>
  <c r="AF14" i="10"/>
  <c r="AF22" i="10"/>
  <c r="AF18" i="10"/>
  <c r="AD304" i="10"/>
  <c r="AD305" i="10"/>
  <c r="AF305" i="10"/>
  <c r="AF304" i="10"/>
  <c r="AD303" i="10"/>
  <c r="AF303" i="10"/>
  <c r="H45" i="8"/>
  <c r="AY20" i="12" s="1"/>
  <c r="N45" i="8"/>
  <c r="AD302" i="10"/>
  <c r="Q45" i="8"/>
  <c r="AF302" i="10"/>
  <c r="V45" i="8"/>
  <c r="I45" i="8"/>
  <c r="AD301" i="10"/>
  <c r="AF300" i="10"/>
  <c r="AF301" i="10"/>
  <c r="AD300" i="10"/>
  <c r="AF299" i="10"/>
  <c r="AD299" i="10"/>
  <c r="AF298" i="10"/>
  <c r="AD298" i="10"/>
  <c r="AF296" i="10"/>
  <c r="AF297" i="10"/>
  <c r="AD297" i="10"/>
  <c r="N44" i="8"/>
  <c r="AB289" i="10"/>
  <c r="AD296" i="10"/>
  <c r="I44" i="8"/>
  <c r="AF295" i="10"/>
  <c r="AD295" i="10"/>
  <c r="AD294" i="10"/>
  <c r="AF294" i="10"/>
  <c r="AF293" i="10"/>
  <c r="AD293" i="10"/>
  <c r="AF292" i="10"/>
  <c r="AD291" i="10"/>
  <c r="AD292" i="10"/>
  <c r="AF291" i="10"/>
  <c r="AD290" i="10"/>
  <c r="AF290" i="10"/>
  <c r="E43" i="8"/>
  <c r="H43" i="8"/>
  <c r="AY18" i="12" s="1"/>
  <c r="N43" i="8"/>
  <c r="D43" i="8"/>
  <c r="AD284" i="10"/>
  <c r="AD285" i="10"/>
  <c r="AD286" i="10"/>
  <c r="AD288" i="10"/>
  <c r="AD289" i="10"/>
  <c r="AD287" i="10"/>
  <c r="AD283" i="10"/>
  <c r="Q43" i="8"/>
  <c r="AF288" i="10"/>
  <c r="AF283" i="10"/>
  <c r="AF284" i="10"/>
  <c r="AF285" i="10"/>
  <c r="AF286" i="10"/>
  <c r="AF287" i="10"/>
  <c r="AF289" i="10"/>
  <c r="AD278" i="10"/>
  <c r="AB7" i="10"/>
  <c r="AB11" i="10"/>
  <c r="AB15" i="10"/>
  <c r="AB19" i="10"/>
  <c r="AB23" i="10"/>
  <c r="AB27" i="10"/>
  <c r="AB31" i="10"/>
  <c r="AB35" i="10"/>
  <c r="AB39" i="10"/>
  <c r="AB43" i="10"/>
  <c r="AB47" i="10"/>
  <c r="AB51" i="10"/>
  <c r="AB55" i="10"/>
  <c r="AB59" i="10"/>
  <c r="AB63" i="10"/>
  <c r="AB67" i="10"/>
  <c r="AB71" i="10"/>
  <c r="AB75" i="10"/>
  <c r="AB79" i="10"/>
  <c r="AB83" i="10"/>
  <c r="AB87" i="10"/>
  <c r="AB91" i="10"/>
  <c r="AB95" i="10"/>
  <c r="AB99" i="10"/>
  <c r="AB103" i="10"/>
  <c r="AB107" i="10"/>
  <c r="AB111" i="10"/>
  <c r="AB115" i="10"/>
  <c r="AB119" i="10"/>
  <c r="AB123" i="10"/>
  <c r="AB127" i="10"/>
  <c r="AB131" i="10"/>
  <c r="AB135" i="10"/>
  <c r="AB139" i="10"/>
  <c r="AB143" i="10"/>
  <c r="AB147" i="10"/>
  <c r="AB151" i="10"/>
  <c r="AB155" i="10"/>
  <c r="AB159" i="10"/>
  <c r="AB163" i="10"/>
  <c r="AB167" i="10"/>
  <c r="AB171" i="10"/>
  <c r="AB4" i="10"/>
  <c r="AB8" i="10"/>
  <c r="AB12" i="10"/>
  <c r="AB16" i="10"/>
  <c r="AB20" i="10"/>
  <c r="AB24" i="10"/>
  <c r="AB28" i="10"/>
  <c r="AB32" i="10"/>
  <c r="AB36" i="10"/>
  <c r="AB40" i="10"/>
  <c r="AB44" i="10"/>
  <c r="AB48" i="10"/>
  <c r="AB52" i="10"/>
  <c r="AB56" i="10"/>
  <c r="AB60" i="10"/>
  <c r="AB64" i="10"/>
  <c r="AB68" i="10"/>
  <c r="AB72" i="10"/>
  <c r="AB76" i="10"/>
  <c r="AB80" i="10"/>
  <c r="AB84" i="10"/>
  <c r="AB88" i="10"/>
  <c r="AB92" i="10"/>
  <c r="AB96" i="10"/>
  <c r="AB100" i="10"/>
  <c r="AB104" i="10"/>
  <c r="AB108" i="10"/>
  <c r="AB112" i="10"/>
  <c r="AB116" i="10"/>
  <c r="AB120" i="10"/>
  <c r="AB124" i="10"/>
  <c r="AB128" i="10"/>
  <c r="AB132" i="10"/>
  <c r="AB136" i="10"/>
  <c r="AB140" i="10"/>
  <c r="AB144" i="10"/>
  <c r="AB148" i="10"/>
  <c r="AB152" i="10"/>
  <c r="AB156" i="10"/>
  <c r="AB160" i="10"/>
  <c r="AB164" i="10"/>
  <c r="AB168" i="10"/>
  <c r="AB172" i="10"/>
  <c r="AB176" i="10"/>
  <c r="AB180" i="10"/>
  <c r="AB184" i="10"/>
  <c r="AB188" i="10"/>
  <c r="AB192" i="10"/>
  <c r="AB196" i="10"/>
  <c r="AB200" i="10"/>
  <c r="AB204" i="10"/>
  <c r="AB208" i="10"/>
  <c r="AB212" i="10"/>
  <c r="AB216" i="10"/>
  <c r="AB220" i="10"/>
  <c r="AB224" i="10"/>
  <c r="AB228" i="10"/>
  <c r="AB232" i="10"/>
  <c r="AB236" i="10"/>
  <c r="AB240" i="10"/>
  <c r="AB244" i="10"/>
  <c r="AB248" i="10"/>
  <c r="AB252" i="10"/>
  <c r="AB256" i="10"/>
  <c r="AB260" i="10"/>
  <c r="AB264" i="10"/>
  <c r="AB268" i="10"/>
  <c r="AB272" i="10"/>
  <c r="AB276" i="10"/>
  <c r="AB280" i="10"/>
  <c r="AB284" i="10"/>
  <c r="AB288" i="10"/>
  <c r="AB292" i="10"/>
  <c r="AB296" i="10"/>
  <c r="AB300" i="10"/>
  <c r="AB304" i="10"/>
  <c r="AB308" i="10"/>
  <c r="AB312" i="10"/>
  <c r="AB316" i="10"/>
  <c r="AB320" i="10"/>
  <c r="AB324" i="10"/>
  <c r="AB328" i="10"/>
  <c r="AB332" i="10"/>
  <c r="AB336" i="10"/>
  <c r="AB340" i="10"/>
  <c r="AB5" i="10"/>
  <c r="AB6" i="10"/>
  <c r="AB10" i="10"/>
  <c r="AB14" i="10"/>
  <c r="AB18" i="10"/>
  <c r="AB22" i="10"/>
  <c r="AB26" i="10"/>
  <c r="AB30" i="10"/>
  <c r="AB34" i="10"/>
  <c r="AB38" i="10"/>
  <c r="AB42" i="10"/>
  <c r="AB46" i="10"/>
  <c r="AB50" i="10"/>
  <c r="AB54" i="10"/>
  <c r="AB58" i="10"/>
  <c r="AB62" i="10"/>
  <c r="AB66" i="10"/>
  <c r="AB70" i="10"/>
  <c r="AB74" i="10"/>
  <c r="AB78" i="10"/>
  <c r="AB82" i="10"/>
  <c r="AB86" i="10"/>
  <c r="AB90" i="10"/>
  <c r="AB94" i="10"/>
  <c r="AB98" i="10"/>
  <c r="AB102" i="10"/>
  <c r="AB106" i="10"/>
  <c r="AB110" i="10"/>
  <c r="AB114" i="10"/>
  <c r="AB118" i="10"/>
  <c r="AB122" i="10"/>
  <c r="AB126" i="10"/>
  <c r="AB130" i="10"/>
  <c r="AB134" i="10"/>
  <c r="AB138" i="10"/>
  <c r="AB142" i="10"/>
  <c r="AB146" i="10"/>
  <c r="AB150" i="10"/>
  <c r="AB154" i="10"/>
  <c r="AB158" i="10"/>
  <c r="AB162" i="10"/>
  <c r="AB166" i="10"/>
  <c r="AB170" i="10"/>
  <c r="AB174" i="10"/>
  <c r="AB178" i="10"/>
  <c r="AB182" i="10"/>
  <c r="AB186" i="10"/>
  <c r="AB190" i="10"/>
  <c r="AB194" i="10"/>
  <c r="AB198" i="10"/>
  <c r="AB202" i="10"/>
  <c r="AB206" i="10"/>
  <c r="AB210" i="10"/>
  <c r="AB214" i="10"/>
  <c r="AB218" i="10"/>
  <c r="AB222" i="10"/>
  <c r="AB226" i="10"/>
  <c r="AB230" i="10"/>
  <c r="AB234" i="10"/>
  <c r="AB238" i="10"/>
  <c r="AB242" i="10"/>
  <c r="AB246" i="10"/>
  <c r="AB250" i="10"/>
  <c r="AB254" i="10"/>
  <c r="AB258" i="10"/>
  <c r="AB266" i="10"/>
  <c r="AB270" i="10"/>
  <c r="AB274" i="10"/>
  <c r="AB278" i="10"/>
  <c r="AB282" i="10"/>
  <c r="AB286" i="10"/>
  <c r="AB290" i="10"/>
  <c r="AB294" i="10"/>
  <c r="AB21" i="10"/>
  <c r="AB37" i="10"/>
  <c r="AB53" i="10"/>
  <c r="AB69" i="10"/>
  <c r="AB85" i="10"/>
  <c r="AB101" i="10"/>
  <c r="AB117" i="10"/>
  <c r="AB133" i="10"/>
  <c r="AB149" i="10"/>
  <c r="AB165" i="10"/>
  <c r="AB177" i="10"/>
  <c r="AB185" i="10"/>
  <c r="AB193" i="10"/>
  <c r="AB201" i="10"/>
  <c r="AB209" i="10"/>
  <c r="AB217" i="10"/>
  <c r="AB225" i="10"/>
  <c r="AB233" i="10"/>
  <c r="AB241" i="10"/>
  <c r="AB249" i="10"/>
  <c r="AB257" i="10"/>
  <c r="AB265" i="10"/>
  <c r="AB273" i="10"/>
  <c r="AB281" i="10"/>
  <c r="AB297" i="10"/>
  <c r="AB302" i="10"/>
  <c r="AB307" i="10"/>
  <c r="AB313" i="10"/>
  <c r="AB318" i="10"/>
  <c r="AB323" i="10"/>
  <c r="AB329" i="10"/>
  <c r="AB334" i="10"/>
  <c r="AB339" i="10"/>
  <c r="AB344" i="10"/>
  <c r="AB348" i="10"/>
  <c r="AB352" i="10"/>
  <c r="AB356" i="10"/>
  <c r="AB360" i="10"/>
  <c r="AB364" i="10"/>
  <c r="AB368" i="10"/>
  <c r="AB372" i="10"/>
  <c r="AB326" i="10"/>
  <c r="AB346" i="10"/>
  <c r="AB358" i="10"/>
  <c r="AB366" i="10"/>
  <c r="AB3" i="10"/>
  <c r="AB17" i="10"/>
  <c r="AB65" i="10"/>
  <c r="AB129" i="10"/>
  <c r="AB145" i="10"/>
  <c r="AB183" i="10"/>
  <c r="AB207" i="10"/>
  <c r="AB223" i="10"/>
  <c r="AB255" i="10"/>
  <c r="AB271" i="10"/>
  <c r="AB287" i="10"/>
  <c r="AB306" i="10"/>
  <c r="AB322" i="10"/>
  <c r="AB338" i="10"/>
  <c r="AB351" i="10"/>
  <c r="AB359" i="10"/>
  <c r="AB367" i="10"/>
  <c r="AB9" i="10"/>
  <c r="AB25" i="10"/>
  <c r="AB41" i="10"/>
  <c r="AB57" i="10"/>
  <c r="AB73" i="10"/>
  <c r="AB89" i="10"/>
  <c r="AB105" i="10"/>
  <c r="AB121" i="10"/>
  <c r="AB137" i="10"/>
  <c r="AB153" i="10"/>
  <c r="AB169" i="10"/>
  <c r="AB179" i="10"/>
  <c r="AB187" i="10"/>
  <c r="AB195" i="10"/>
  <c r="AB203" i="10"/>
  <c r="AB211" i="10"/>
  <c r="AB219" i="10"/>
  <c r="AB227" i="10"/>
  <c r="AB235" i="10"/>
  <c r="AB243" i="10"/>
  <c r="AB251" i="10"/>
  <c r="AB259" i="10"/>
  <c r="AB267" i="10"/>
  <c r="AB275" i="10"/>
  <c r="AB283" i="10"/>
  <c r="AB291" i="10"/>
  <c r="AB298" i="10"/>
  <c r="AB303" i="10"/>
  <c r="AB309" i="10"/>
  <c r="AB314" i="10"/>
  <c r="AB319" i="10"/>
  <c r="AB325" i="10"/>
  <c r="AB330" i="10"/>
  <c r="AB335" i="10"/>
  <c r="AB341" i="10"/>
  <c r="AB345" i="10"/>
  <c r="AB349" i="10"/>
  <c r="AB353" i="10"/>
  <c r="AB357" i="10"/>
  <c r="AB361" i="10"/>
  <c r="AB365" i="10"/>
  <c r="AB369" i="10"/>
  <c r="AB373" i="10"/>
  <c r="AB331" i="10"/>
  <c r="AB342" i="10"/>
  <c r="AB354" i="10"/>
  <c r="AB362" i="10"/>
  <c r="AB33" i="10"/>
  <c r="AB81" i="10"/>
  <c r="AB113" i="10"/>
  <c r="AB161" i="10"/>
  <c r="AB191" i="10"/>
  <c r="AB215" i="10"/>
  <c r="AB231" i="10"/>
  <c r="AB247" i="10"/>
  <c r="AB263" i="10"/>
  <c r="AB295" i="10"/>
  <c r="AB311" i="10"/>
  <c r="AB317" i="10"/>
  <c r="AB333" i="10"/>
  <c r="AB347" i="10"/>
  <c r="AB355" i="10"/>
  <c r="AB371" i="10"/>
  <c r="AB13" i="10"/>
  <c r="AB29" i="10"/>
  <c r="AB45" i="10"/>
  <c r="AB61" i="10"/>
  <c r="AB77" i="10"/>
  <c r="AB93" i="10"/>
  <c r="AB109" i="10"/>
  <c r="AB125" i="10"/>
  <c r="AB141" i="10"/>
  <c r="AB157" i="10"/>
  <c r="AB173" i="10"/>
  <c r="AB181" i="10"/>
  <c r="AB189" i="10"/>
  <c r="AB197" i="10"/>
  <c r="AB205" i="10"/>
  <c r="AB213" i="10"/>
  <c r="AB221" i="10"/>
  <c r="AB229" i="10"/>
  <c r="AB237" i="10"/>
  <c r="AB245" i="10"/>
  <c r="AB253" i="10"/>
  <c r="AB261" i="10"/>
  <c r="AB269" i="10"/>
  <c r="AB277" i="10"/>
  <c r="AB285" i="10"/>
  <c r="AB293" i="10"/>
  <c r="AB299" i="10"/>
  <c r="AB305" i="10"/>
  <c r="AB310" i="10"/>
  <c r="AB315" i="10"/>
  <c r="AB321" i="10"/>
  <c r="AB337" i="10"/>
  <c r="AB350" i="10"/>
  <c r="AB370" i="10"/>
  <c r="AB49" i="10"/>
  <c r="AB97" i="10"/>
  <c r="AB175" i="10"/>
  <c r="AB199" i="10"/>
  <c r="AB239" i="10"/>
  <c r="AB279" i="10"/>
  <c r="AB301" i="10"/>
  <c r="AB327" i="10"/>
  <c r="AB343" i="10"/>
  <c r="AB363" i="10"/>
  <c r="E42" i="8"/>
  <c r="H42" i="8"/>
  <c r="AY17" i="12" s="1"/>
  <c r="I42" i="8"/>
  <c r="E41" i="8"/>
  <c r="I41" i="8"/>
  <c r="V41" i="8"/>
  <c r="H41" i="8"/>
  <c r="AY16" i="12" s="1"/>
  <c r="Q41" i="8"/>
  <c r="D41" i="8"/>
  <c r="N40" i="8"/>
  <c r="H40" i="8"/>
  <c r="AY15" i="12" s="1"/>
  <c r="E40" i="8"/>
  <c r="V40" i="8"/>
  <c r="D40" i="8"/>
  <c r="H39" i="8"/>
  <c r="AY14" i="12" s="1"/>
  <c r="E39" i="8"/>
  <c r="F39" i="8"/>
  <c r="U14" i="12" s="1"/>
  <c r="D39" i="8"/>
  <c r="S8" i="13"/>
  <c r="U8" i="13"/>
  <c r="U120" i="13"/>
  <c r="S120" i="13"/>
  <c r="T118" i="13"/>
  <c r="R118" i="13"/>
  <c r="U116" i="13"/>
  <c r="S116" i="13"/>
  <c r="T114" i="13"/>
  <c r="R114" i="13"/>
  <c r="U112" i="13"/>
  <c r="S112" i="13"/>
  <c r="T110" i="13"/>
  <c r="R110" i="13"/>
  <c r="U108" i="13"/>
  <c r="S108" i="13"/>
  <c r="T106" i="13"/>
  <c r="R106" i="13"/>
  <c r="U104" i="13"/>
  <c r="S104" i="13"/>
  <c r="T102" i="13"/>
  <c r="R102" i="13"/>
  <c r="U100" i="13"/>
  <c r="S100" i="13"/>
  <c r="T98" i="13"/>
  <c r="R98" i="13"/>
  <c r="U96" i="13"/>
  <c r="S96" i="13"/>
  <c r="T94" i="13"/>
  <c r="R94" i="13"/>
  <c r="U92" i="13"/>
  <c r="S92" i="13"/>
  <c r="T90" i="13"/>
  <c r="R90" i="13"/>
  <c r="U88" i="13"/>
  <c r="S88" i="13"/>
  <c r="T86" i="13"/>
  <c r="R86" i="13"/>
  <c r="U84" i="13"/>
  <c r="S84" i="13"/>
  <c r="T82" i="13"/>
  <c r="R82" i="13"/>
  <c r="U80" i="13"/>
  <c r="S80" i="13"/>
  <c r="T78" i="13"/>
  <c r="R78" i="13"/>
  <c r="U76" i="13"/>
  <c r="S76" i="13"/>
  <c r="T74" i="13"/>
  <c r="R74" i="13"/>
  <c r="U72" i="13"/>
  <c r="S72" i="13"/>
  <c r="T70" i="13"/>
  <c r="R70" i="13"/>
  <c r="U68" i="13"/>
  <c r="S68" i="13"/>
  <c r="T66" i="13"/>
  <c r="R66" i="13"/>
  <c r="U64" i="13"/>
  <c r="S64" i="13"/>
  <c r="T62" i="13"/>
  <c r="R62" i="13"/>
  <c r="U60" i="13"/>
  <c r="S60" i="13"/>
  <c r="T58" i="13"/>
  <c r="R58" i="13"/>
  <c r="U56" i="13"/>
  <c r="S56" i="13"/>
  <c r="T54" i="13"/>
  <c r="R54" i="13"/>
  <c r="U52" i="13"/>
  <c r="S52" i="13"/>
  <c r="T50" i="13"/>
  <c r="R50" i="13"/>
  <c r="U48" i="13"/>
  <c r="S48" i="13"/>
  <c r="T46" i="13"/>
  <c r="R46" i="13"/>
  <c r="U44" i="13"/>
  <c r="S44" i="13"/>
  <c r="T42" i="13"/>
  <c r="U40" i="13"/>
  <c r="S40" i="13"/>
  <c r="U4" i="13"/>
  <c r="S4" i="13"/>
  <c r="R7" i="13"/>
  <c r="T7" i="13"/>
  <c r="R8" i="13"/>
  <c r="T8" i="13"/>
  <c r="U121" i="13"/>
  <c r="S121" i="13"/>
  <c r="T119" i="13"/>
  <c r="R119" i="13"/>
  <c r="T117" i="13"/>
  <c r="R117" i="13"/>
  <c r="T115" i="13"/>
  <c r="R115" i="13"/>
  <c r="T113" i="13"/>
  <c r="R113" i="13"/>
  <c r="T111" i="13"/>
  <c r="R111" i="13"/>
  <c r="T109" i="13"/>
  <c r="R109" i="13"/>
  <c r="T107" i="13"/>
  <c r="R107" i="13"/>
  <c r="T105" i="13"/>
  <c r="R105" i="13"/>
  <c r="T103" i="13"/>
  <c r="R103" i="13"/>
  <c r="T101" i="13"/>
  <c r="R101" i="13"/>
  <c r="T99" i="13"/>
  <c r="R99" i="13"/>
  <c r="U97" i="13"/>
  <c r="S97" i="13"/>
  <c r="T95" i="13"/>
  <c r="R95" i="13"/>
  <c r="T93" i="13"/>
  <c r="R93" i="13"/>
  <c r="T91" i="13"/>
  <c r="R91" i="13"/>
  <c r="T89" i="13"/>
  <c r="R89" i="13"/>
  <c r="T87" i="13"/>
  <c r="R87" i="13"/>
  <c r="T85" i="13"/>
  <c r="R85" i="13"/>
  <c r="T83" i="13"/>
  <c r="R83" i="13"/>
  <c r="T81" i="13"/>
  <c r="R81" i="13"/>
  <c r="T79" i="13"/>
  <c r="R79" i="13"/>
  <c r="T77" i="13"/>
  <c r="R77" i="13"/>
  <c r="T75" i="13"/>
  <c r="R75" i="13"/>
  <c r="T73" i="13"/>
  <c r="R73" i="13"/>
  <c r="T71" i="13"/>
  <c r="R71" i="13"/>
  <c r="T69" i="13"/>
  <c r="R69" i="13"/>
  <c r="T67" i="13"/>
  <c r="R67" i="13"/>
  <c r="T65" i="13"/>
  <c r="R65" i="13"/>
  <c r="T63" i="13"/>
  <c r="R63" i="13"/>
  <c r="T61" i="13"/>
  <c r="R61" i="13"/>
  <c r="T59" i="13"/>
  <c r="R59" i="13"/>
  <c r="T57" i="13"/>
  <c r="R57" i="13"/>
  <c r="T55" i="13"/>
  <c r="R55" i="13"/>
  <c r="T53" i="13"/>
  <c r="R53" i="13"/>
  <c r="T51" i="13"/>
  <c r="R51" i="13"/>
  <c r="T49" i="13"/>
  <c r="R49" i="13"/>
  <c r="T47" i="13"/>
  <c r="R47" i="13"/>
  <c r="T45" i="13"/>
  <c r="R45" i="13"/>
  <c r="T43" i="13"/>
  <c r="R43" i="13"/>
  <c r="T41" i="13"/>
  <c r="R41" i="13"/>
  <c r="T38" i="13"/>
  <c r="R38" i="13"/>
  <c r="U5" i="13"/>
  <c r="S5" i="13"/>
  <c r="BH37" i="7"/>
  <c r="S7" i="13"/>
  <c r="U7" i="13"/>
  <c r="S6" i="13"/>
  <c r="U6" i="13"/>
  <c r="T121" i="13"/>
  <c r="R121" i="13"/>
  <c r="U119" i="13"/>
  <c r="S119" i="13"/>
  <c r="U117" i="13"/>
  <c r="S117" i="13"/>
  <c r="U115" i="13"/>
  <c r="S115" i="13"/>
  <c r="U113" i="13"/>
  <c r="S113" i="13"/>
  <c r="S111" i="13"/>
  <c r="U111" i="13"/>
  <c r="U109" i="13"/>
  <c r="S109" i="13"/>
  <c r="U107" i="13"/>
  <c r="S107" i="13"/>
  <c r="U105" i="13"/>
  <c r="S105" i="13"/>
  <c r="S103" i="13"/>
  <c r="U103" i="13"/>
  <c r="U101" i="13"/>
  <c r="S101" i="13"/>
  <c r="U99" i="13"/>
  <c r="S99" i="13"/>
  <c r="T97" i="13"/>
  <c r="R97" i="13"/>
  <c r="U95" i="13"/>
  <c r="S95" i="13"/>
  <c r="U93" i="13"/>
  <c r="S93" i="13"/>
  <c r="U91" i="13"/>
  <c r="S91" i="13"/>
  <c r="U89" i="13"/>
  <c r="S89" i="13"/>
  <c r="S87" i="13"/>
  <c r="U87" i="13"/>
  <c r="U85" i="13"/>
  <c r="S85" i="13"/>
  <c r="U83" i="13"/>
  <c r="S83" i="13"/>
  <c r="U81" i="13"/>
  <c r="S81" i="13"/>
  <c r="U79" i="13"/>
  <c r="S79" i="13"/>
  <c r="U77" i="13"/>
  <c r="S77" i="13"/>
  <c r="U75" i="13"/>
  <c r="S75" i="13"/>
  <c r="U73" i="13"/>
  <c r="S73" i="13"/>
  <c r="U71" i="13"/>
  <c r="S71" i="13"/>
  <c r="U69" i="13"/>
  <c r="S69" i="13"/>
  <c r="U67" i="13"/>
  <c r="S67" i="13"/>
  <c r="U65" i="13"/>
  <c r="S65" i="13"/>
  <c r="U63" i="13"/>
  <c r="S63" i="13"/>
  <c r="U61" i="13"/>
  <c r="S61" i="13"/>
  <c r="U59" i="13"/>
  <c r="S59" i="13"/>
  <c r="U57" i="13"/>
  <c r="S57" i="13"/>
  <c r="U55" i="13"/>
  <c r="S55" i="13"/>
  <c r="U53" i="13"/>
  <c r="S53" i="13"/>
  <c r="U51" i="13"/>
  <c r="S51" i="13"/>
  <c r="U49" i="13"/>
  <c r="S49" i="13"/>
  <c r="U47" i="13"/>
  <c r="S47" i="13"/>
  <c r="U45" i="13"/>
  <c r="S45" i="13"/>
  <c r="U43" i="13"/>
  <c r="S43" i="13"/>
  <c r="U41" i="13"/>
  <c r="S41" i="13"/>
  <c r="U38" i="13"/>
  <c r="S38" i="13"/>
  <c r="T5" i="13"/>
  <c r="R5" i="13"/>
  <c r="U3" i="13"/>
  <c r="S3" i="13"/>
  <c r="R6" i="13"/>
  <c r="T6" i="13"/>
  <c r="T120" i="13"/>
  <c r="R120" i="13"/>
  <c r="U118" i="13"/>
  <c r="S118" i="13"/>
  <c r="T116" i="13"/>
  <c r="R116" i="13"/>
  <c r="U114" i="13"/>
  <c r="S114" i="13"/>
  <c r="T112" i="13"/>
  <c r="R112" i="13"/>
  <c r="U110" i="13"/>
  <c r="S110" i="13"/>
  <c r="T108" i="13"/>
  <c r="R108" i="13"/>
  <c r="U106" i="13"/>
  <c r="S106" i="13"/>
  <c r="T104" i="13"/>
  <c r="R104" i="13"/>
  <c r="U102" i="13"/>
  <c r="S102" i="13"/>
  <c r="T100" i="13"/>
  <c r="R100" i="13"/>
  <c r="U98" i="13"/>
  <c r="S98" i="13"/>
  <c r="T96" i="13"/>
  <c r="R96" i="13"/>
  <c r="U94" i="13"/>
  <c r="S94" i="13"/>
  <c r="T92" i="13"/>
  <c r="R92" i="13"/>
  <c r="U90" i="13"/>
  <c r="S90" i="13"/>
  <c r="T88" i="13"/>
  <c r="R88" i="13"/>
  <c r="U86" i="13"/>
  <c r="S86" i="13"/>
  <c r="T84" i="13"/>
  <c r="R84" i="13"/>
  <c r="U82" i="13"/>
  <c r="S82" i="13"/>
  <c r="T80" i="13"/>
  <c r="R80" i="13"/>
  <c r="U78" i="13"/>
  <c r="S78" i="13"/>
  <c r="T76" i="13"/>
  <c r="R76" i="13"/>
  <c r="U74" i="13"/>
  <c r="S74" i="13"/>
  <c r="T72" i="13"/>
  <c r="R72" i="13"/>
  <c r="U70" i="13"/>
  <c r="S70" i="13"/>
  <c r="T68" i="13"/>
  <c r="R68" i="13"/>
  <c r="U66" i="13"/>
  <c r="S66" i="13"/>
  <c r="T64" i="13"/>
  <c r="R64" i="13"/>
  <c r="U62" i="13"/>
  <c r="S62" i="13"/>
  <c r="T60" i="13"/>
  <c r="R60" i="13"/>
  <c r="U58" i="13"/>
  <c r="S58" i="13"/>
  <c r="T56" i="13"/>
  <c r="R56" i="13"/>
  <c r="U54" i="13"/>
  <c r="S54" i="13"/>
  <c r="T52" i="13"/>
  <c r="R52" i="13"/>
  <c r="U50" i="13"/>
  <c r="S50" i="13"/>
  <c r="T48" i="13"/>
  <c r="R48" i="13"/>
  <c r="U46" i="13"/>
  <c r="S46" i="13"/>
  <c r="T44" i="13"/>
  <c r="R44" i="13"/>
  <c r="U42" i="13"/>
  <c r="S42" i="13"/>
  <c r="T40" i="13"/>
  <c r="R40" i="13"/>
  <c r="T4" i="13"/>
  <c r="R4" i="13"/>
  <c r="T3" i="13"/>
  <c r="R3" i="13"/>
  <c r="U37" i="13"/>
  <c r="S37" i="13"/>
  <c r="T37" i="13"/>
  <c r="R37" i="13"/>
  <c r="T36" i="13"/>
  <c r="R36" i="13"/>
  <c r="U36" i="13"/>
  <c r="S36" i="13"/>
  <c r="U34" i="13"/>
  <c r="S34" i="13"/>
  <c r="T34" i="13"/>
  <c r="R34" i="13"/>
  <c r="C38" i="8"/>
  <c r="U39" i="13"/>
  <c r="S39" i="13"/>
  <c r="T39" i="13"/>
  <c r="R39" i="13"/>
  <c r="V42" i="8"/>
  <c r="V43" i="8"/>
  <c r="V11" i="8"/>
  <c r="X38" i="8"/>
  <c r="W38" i="8"/>
  <c r="N38" i="8"/>
  <c r="U38" i="8"/>
  <c r="T31" i="13"/>
  <c r="R31" i="13"/>
  <c r="T38" i="8"/>
  <c r="K38" i="8"/>
  <c r="U31" i="13"/>
  <c r="S31" i="13"/>
  <c r="U30" i="13"/>
  <c r="S30" i="13"/>
  <c r="T30" i="13"/>
  <c r="R30" i="13"/>
  <c r="U29" i="13"/>
  <c r="S29" i="13"/>
  <c r="T29" i="13"/>
  <c r="R29" i="13"/>
  <c r="U28" i="13"/>
  <c r="S28" i="13"/>
  <c r="T28" i="13"/>
  <c r="R28" i="13"/>
  <c r="K37" i="8"/>
  <c r="L58" i="8" s="1"/>
  <c r="X37" i="8"/>
  <c r="X58" i="8" s="1"/>
  <c r="M37" i="8"/>
  <c r="M58" i="8" s="1"/>
  <c r="W37" i="8"/>
  <c r="W58" i="8" s="1"/>
  <c r="T27" i="13"/>
  <c r="R27" i="13"/>
  <c r="U37" i="8"/>
  <c r="U58" i="8" s="1"/>
  <c r="T37" i="8"/>
  <c r="T58" i="8" s="1"/>
  <c r="U27" i="13"/>
  <c r="S27" i="13"/>
  <c r="I54" i="8"/>
  <c r="S51" i="8"/>
  <c r="F54" i="8"/>
  <c r="F52" i="8"/>
  <c r="V55" i="8"/>
  <c r="R51" i="8"/>
  <c r="Q55" i="8"/>
  <c r="P51" i="8"/>
  <c r="N55" i="8"/>
  <c r="H55" i="8"/>
  <c r="G54" i="8"/>
  <c r="G51" i="8"/>
  <c r="D55" i="8"/>
  <c r="C53" i="8"/>
  <c r="V54" i="8"/>
  <c r="Q53" i="8"/>
  <c r="Q54" i="8"/>
  <c r="H54" i="8"/>
  <c r="F55" i="8"/>
  <c r="V50" i="8"/>
  <c r="E52" i="8"/>
  <c r="S53" i="8"/>
  <c r="S52" i="8"/>
  <c r="G55" i="8"/>
  <c r="C55" i="8"/>
  <c r="R53" i="8"/>
  <c r="P54" i="8"/>
  <c r="P53" i="8"/>
  <c r="O52" i="8"/>
  <c r="O54" i="8"/>
  <c r="G53" i="8"/>
  <c r="N51" i="8"/>
  <c r="H53" i="8"/>
  <c r="D52" i="8"/>
  <c r="D53" i="8"/>
  <c r="I51" i="8"/>
  <c r="E54" i="8"/>
  <c r="S54" i="8"/>
  <c r="S50" i="8"/>
  <c r="R55" i="8"/>
  <c r="F50" i="8"/>
  <c r="R50" i="8"/>
  <c r="P50" i="8"/>
  <c r="O50" i="8"/>
  <c r="O51" i="8"/>
  <c r="G50" i="8"/>
  <c r="C52" i="8"/>
  <c r="S55" i="8"/>
  <c r="V53" i="8"/>
  <c r="N53" i="8"/>
  <c r="I55" i="8"/>
  <c r="D50" i="8"/>
  <c r="D51" i="8"/>
  <c r="P55" i="8"/>
  <c r="F53" i="8"/>
  <c r="F51" i="8"/>
  <c r="R54" i="8"/>
  <c r="R52" i="8"/>
  <c r="P52" i="8"/>
  <c r="O53" i="8"/>
  <c r="G52" i="8"/>
  <c r="C54" i="8"/>
  <c r="C50" i="8"/>
  <c r="C51" i="8"/>
  <c r="V52" i="8"/>
  <c r="Q52" i="8"/>
  <c r="N50" i="8"/>
  <c r="H52" i="8"/>
  <c r="BH55" i="7"/>
  <c r="BI55" i="7" s="1"/>
  <c r="U33" i="13"/>
  <c r="S33" i="13"/>
  <c r="T33" i="13"/>
  <c r="R33" i="13"/>
  <c r="U35" i="13"/>
  <c r="S35" i="13"/>
  <c r="T35" i="13"/>
  <c r="R35" i="13"/>
  <c r="D38" i="8"/>
  <c r="H38" i="8"/>
  <c r="AY13" i="12" s="1"/>
  <c r="T32" i="13"/>
  <c r="R32" i="13"/>
  <c r="U32" i="13"/>
  <c r="S32" i="13"/>
  <c r="S26" i="13"/>
  <c r="U26" i="13"/>
  <c r="T26" i="13"/>
  <c r="R26" i="13"/>
  <c r="U25" i="13"/>
  <c r="S25" i="13"/>
  <c r="T25" i="13"/>
  <c r="R25" i="13"/>
  <c r="H37" i="8"/>
  <c r="AY12" i="12" s="1"/>
  <c r="N37" i="8"/>
  <c r="I37" i="8"/>
  <c r="U24" i="13"/>
  <c r="S24" i="13"/>
  <c r="T24" i="13"/>
  <c r="R24" i="13"/>
  <c r="U23" i="13"/>
  <c r="S23" i="13"/>
  <c r="T23" i="13"/>
  <c r="R23" i="13"/>
  <c r="S22" i="13"/>
  <c r="U22" i="13"/>
  <c r="T22" i="13"/>
  <c r="R22" i="13"/>
  <c r="U21" i="13"/>
  <c r="T21" i="13"/>
  <c r="U20" i="13"/>
  <c r="S20" i="13"/>
  <c r="T20" i="13"/>
  <c r="R20" i="13"/>
  <c r="T19" i="13"/>
  <c r="R19" i="13"/>
  <c r="U19" i="13"/>
  <c r="S19" i="13"/>
  <c r="I36" i="8"/>
  <c r="T18" i="13"/>
  <c r="R18" i="13"/>
  <c r="S18" i="13"/>
  <c r="U18" i="13"/>
  <c r="U17" i="13"/>
  <c r="S17" i="13"/>
  <c r="T17" i="13"/>
  <c r="R17" i="13"/>
  <c r="U16" i="13"/>
  <c r="S16" i="13"/>
  <c r="T16" i="13"/>
  <c r="R16" i="13"/>
  <c r="S15" i="13"/>
  <c r="U15" i="13"/>
  <c r="R15" i="13"/>
  <c r="T15" i="13"/>
  <c r="T14" i="13"/>
  <c r="R14" i="13"/>
  <c r="U14" i="13"/>
  <c r="S14" i="13"/>
  <c r="T13" i="13"/>
  <c r="R13" i="13"/>
  <c r="U13" i="13"/>
  <c r="S13" i="13"/>
  <c r="U12" i="13"/>
  <c r="S12" i="13"/>
  <c r="T12" i="13"/>
  <c r="R12" i="13"/>
  <c r="U11" i="13"/>
  <c r="S11" i="13"/>
  <c r="R11" i="13"/>
  <c r="T11" i="13"/>
  <c r="N35" i="8"/>
  <c r="I35" i="8"/>
  <c r="Q35" i="8"/>
  <c r="P35" i="8"/>
  <c r="U10" i="13"/>
  <c r="S10" i="13"/>
  <c r="H35" i="8"/>
  <c r="AY10" i="12" s="1"/>
  <c r="T10" i="13"/>
  <c r="R10" i="13"/>
  <c r="S9" i="13"/>
  <c r="U9" i="13"/>
  <c r="R9" i="13"/>
  <c r="T9" i="13"/>
  <c r="V35" i="8"/>
  <c r="E35" i="8"/>
  <c r="E34" i="8"/>
  <c r="I34" i="8"/>
  <c r="N34" i="8"/>
  <c r="Q34" i="8"/>
  <c r="H34" i="8"/>
  <c r="AY9" i="12" s="1"/>
  <c r="V34" i="8"/>
  <c r="N33" i="8"/>
  <c r="I33" i="8"/>
  <c r="Q33" i="8"/>
  <c r="D33" i="8"/>
  <c r="V33" i="8"/>
  <c r="H33" i="8"/>
  <c r="AY8" i="12" s="1"/>
  <c r="E33" i="8"/>
  <c r="D32" i="8"/>
  <c r="H32" i="8"/>
  <c r="AY7" i="12" s="1"/>
  <c r="V32" i="8"/>
  <c r="Q32" i="8"/>
  <c r="E32" i="8"/>
  <c r="N31" i="8"/>
  <c r="F31" i="8"/>
  <c r="U6" i="12" s="1"/>
  <c r="H31" i="8"/>
  <c r="AY6" i="12" s="1"/>
  <c r="D31" i="8"/>
  <c r="E31" i="8"/>
  <c r="H30" i="8"/>
  <c r="AY5" i="12" s="1"/>
  <c r="D30" i="8"/>
  <c r="D29" i="8"/>
  <c r="S29" i="8"/>
  <c r="I29" i="8"/>
  <c r="H29" i="8"/>
  <c r="AY4" i="12" s="1"/>
  <c r="Q29" i="8"/>
  <c r="N29" i="8"/>
  <c r="I28" i="8"/>
  <c r="N28" i="8"/>
  <c r="V27" i="8"/>
  <c r="Q27" i="8"/>
  <c r="H27" i="8"/>
  <c r="E27" i="8"/>
  <c r="I26" i="8"/>
  <c r="H26" i="8"/>
  <c r="V26" i="8"/>
  <c r="E26" i="8"/>
  <c r="H25" i="8"/>
  <c r="V25" i="8"/>
  <c r="I25" i="8"/>
  <c r="G26" i="8"/>
  <c r="P26" i="8"/>
  <c r="H24" i="8"/>
  <c r="V24" i="8"/>
  <c r="D24" i="8"/>
  <c r="AI16" i="11" s="1"/>
  <c r="E24" i="8"/>
  <c r="AW17" i="11" s="1"/>
  <c r="Q25" i="8"/>
  <c r="D25" i="8"/>
  <c r="AI17" i="11" s="1"/>
  <c r="E23" i="8"/>
  <c r="AW16" i="11" s="1"/>
  <c r="D23" i="8"/>
  <c r="AI15" i="11" s="1"/>
  <c r="N23" i="8"/>
  <c r="H17" i="8"/>
  <c r="I17" i="8"/>
  <c r="Q17" i="8"/>
  <c r="D17" i="8"/>
  <c r="AI9" i="11" s="1"/>
  <c r="V17" i="8"/>
  <c r="H16" i="8"/>
  <c r="E16" i="8"/>
  <c r="AW8" i="11" s="1"/>
  <c r="Q16" i="8"/>
  <c r="V16" i="8"/>
  <c r="D16" i="8"/>
  <c r="AI8" i="11" s="1"/>
  <c r="E15" i="8"/>
  <c r="AW7" i="11" s="1"/>
  <c r="H15" i="8"/>
  <c r="N15" i="8"/>
  <c r="D15" i="8"/>
  <c r="AI7" i="11" s="1"/>
  <c r="H14" i="8"/>
  <c r="D14" i="8"/>
  <c r="AI6" i="11" s="1"/>
  <c r="V14" i="8"/>
  <c r="N14" i="8"/>
  <c r="N13" i="8"/>
  <c r="Q13" i="8"/>
  <c r="I12" i="8"/>
  <c r="N12" i="8"/>
  <c r="N58" i="8" s="1"/>
  <c r="Q47" i="8"/>
  <c r="Q31" i="8"/>
  <c r="V23" i="8"/>
  <c r="BH5" i="7"/>
  <c r="BI5" i="7" s="1"/>
  <c r="E38" i="8"/>
  <c r="V38" i="8"/>
  <c r="V36" i="8"/>
  <c r="R14" i="8"/>
  <c r="R30" i="8"/>
  <c r="P9" i="8"/>
  <c r="G7" i="8"/>
  <c r="C9" i="8"/>
  <c r="Q8" i="8"/>
  <c r="Q28" i="8"/>
  <c r="Q49" i="8"/>
  <c r="H49" i="8"/>
  <c r="D44" i="8"/>
  <c r="D26" i="8"/>
  <c r="AI18" i="11" s="1"/>
  <c r="R3" i="8"/>
  <c r="V47" i="8"/>
  <c r="G9" i="8"/>
  <c r="Q38" i="8"/>
  <c r="Q36" i="8"/>
  <c r="H12" i="8"/>
  <c r="D27" i="8"/>
  <c r="D35" i="8"/>
  <c r="V9" i="8"/>
  <c r="Q9" i="8"/>
  <c r="V5" i="8"/>
  <c r="Q5" i="8"/>
  <c r="V15" i="8"/>
  <c r="S5" i="8"/>
  <c r="O5" i="8"/>
  <c r="F5" i="8"/>
  <c r="V30" i="8"/>
  <c r="V46" i="8"/>
  <c r="V44" i="8"/>
  <c r="S17" i="8"/>
  <c r="S8" i="8"/>
  <c r="S23" i="8"/>
  <c r="S39" i="8"/>
  <c r="Q14" i="8"/>
  <c r="Q30" i="8"/>
  <c r="P34" i="8"/>
  <c r="O7" i="8"/>
  <c r="C11" i="8"/>
  <c r="Q46" i="8"/>
  <c r="Q12" i="8"/>
  <c r="Q44" i="8"/>
  <c r="H6" i="8"/>
  <c r="H58" i="8" s="1"/>
  <c r="H13" i="8"/>
  <c r="D12" i="8"/>
  <c r="AI4" i="11" s="1"/>
  <c r="D28" i="8"/>
  <c r="D10" i="8"/>
  <c r="D13" i="8"/>
  <c r="AI5" i="11" s="1"/>
  <c r="D37" i="8"/>
  <c r="D45" i="8"/>
  <c r="V39" i="8"/>
  <c r="V37" i="8"/>
  <c r="S38" i="8"/>
  <c r="S10" i="8"/>
  <c r="Q39" i="8"/>
  <c r="Q23" i="8"/>
  <c r="Q37" i="8"/>
  <c r="P7" i="8"/>
  <c r="G34" i="8"/>
  <c r="AI9" i="12" s="1"/>
  <c r="Q6" i="8"/>
  <c r="Q15" i="8"/>
  <c r="H8" i="8"/>
  <c r="H28" i="8"/>
  <c r="H23" i="8"/>
  <c r="D36" i="8"/>
  <c r="D4" i="8"/>
  <c r="D58" i="8" s="1"/>
  <c r="D18" i="8"/>
  <c r="AI10" i="11" s="1"/>
  <c r="Q18" i="8"/>
  <c r="H18" i="8"/>
  <c r="H19" i="8"/>
  <c r="V19" i="8"/>
  <c r="Q19" i="8"/>
  <c r="H20" i="8"/>
  <c r="I20" i="8"/>
  <c r="V20" i="8"/>
  <c r="D20" i="8"/>
  <c r="AI12" i="11" s="1"/>
  <c r="Q20" i="8"/>
  <c r="O20" i="8"/>
  <c r="Q21" i="8"/>
  <c r="D21" i="8"/>
  <c r="AI13" i="11" s="1"/>
  <c r="H21" i="8"/>
  <c r="I21" i="8"/>
  <c r="H22" i="8"/>
  <c r="D22" i="8"/>
  <c r="AI14" i="11" s="1"/>
  <c r="V22" i="8"/>
  <c r="Q22" i="8"/>
  <c r="E22" i="8"/>
  <c r="AW15" i="11" s="1"/>
  <c r="N22" i="8"/>
  <c r="S22" i="8"/>
  <c r="Q40" i="8"/>
  <c r="Q24" i="8"/>
  <c r="AW12" i="11"/>
  <c r="AW11" i="11"/>
  <c r="V7" i="8"/>
  <c r="Q7" i="8"/>
  <c r="V3" i="8"/>
  <c r="Q3" i="8"/>
  <c r="I47" i="8"/>
  <c r="Q42" i="8"/>
  <c r="I31" i="8"/>
  <c r="Q26" i="8"/>
  <c r="I15" i="8"/>
  <c r="I7" i="8"/>
  <c r="I3" i="8"/>
  <c r="I14" i="8"/>
  <c r="I22" i="8"/>
  <c r="I30" i="8"/>
  <c r="I38" i="8"/>
  <c r="I46" i="8"/>
  <c r="F21" i="8"/>
  <c r="S45" i="8"/>
  <c r="S12" i="8"/>
  <c r="S44" i="8"/>
  <c r="S9" i="8"/>
  <c r="S27" i="8"/>
  <c r="S25" i="8"/>
  <c r="S41" i="8"/>
  <c r="S4" i="8"/>
  <c r="S15" i="8"/>
  <c r="S31" i="8"/>
  <c r="S47" i="8"/>
  <c r="F37" i="8"/>
  <c r="U12" i="12" s="1"/>
  <c r="F35" i="8"/>
  <c r="U10" i="12" s="1"/>
  <c r="F27" i="8"/>
  <c r="F25" i="8"/>
  <c r="F41" i="8"/>
  <c r="U16" i="12" s="1"/>
  <c r="F12" i="8"/>
  <c r="C5" i="8"/>
  <c r="P18" i="8"/>
  <c r="G5" i="8"/>
  <c r="R6" i="8"/>
  <c r="R26" i="8"/>
  <c r="R16" i="8"/>
  <c r="R48" i="8"/>
  <c r="R17" i="8"/>
  <c r="R25" i="8"/>
  <c r="R33" i="8"/>
  <c r="R41" i="8"/>
  <c r="R49" i="8"/>
  <c r="P16" i="8"/>
  <c r="P32" i="8"/>
  <c r="P10" i="8"/>
  <c r="P38" i="8"/>
  <c r="P20" i="8"/>
  <c r="P17" i="8"/>
  <c r="P25" i="8"/>
  <c r="P33" i="8"/>
  <c r="P41" i="8"/>
  <c r="P49" i="8"/>
  <c r="O36" i="8"/>
  <c r="O26" i="8"/>
  <c r="O4" i="8"/>
  <c r="O16" i="8"/>
  <c r="O48" i="8"/>
  <c r="O38" i="8"/>
  <c r="O13" i="8"/>
  <c r="O21" i="8"/>
  <c r="O29" i="8"/>
  <c r="O37" i="8"/>
  <c r="O45" i="8"/>
  <c r="G32" i="8"/>
  <c r="G4" i="8"/>
  <c r="G58" i="8" s="1"/>
  <c r="G14" i="8"/>
  <c r="G46" i="8"/>
  <c r="AI21" i="12" s="1"/>
  <c r="G20" i="8"/>
  <c r="G17" i="8"/>
  <c r="G25" i="8"/>
  <c r="G33" i="8"/>
  <c r="AI8" i="12" s="1"/>
  <c r="G41" i="8"/>
  <c r="AI16" i="12" s="1"/>
  <c r="G49" i="8"/>
  <c r="D42" i="8"/>
  <c r="C14" i="8"/>
  <c r="BH14" i="7"/>
  <c r="BI14" i="7" s="1"/>
  <c r="BH54" i="7"/>
  <c r="BI54" i="7" s="1"/>
  <c r="C8" i="8"/>
  <c r="BH8" i="7"/>
  <c r="BI8" i="7" s="1"/>
  <c r="C28" i="8"/>
  <c r="BH28" i="7"/>
  <c r="BI28" i="7" s="1"/>
  <c r="C18" i="8"/>
  <c r="BH18" i="7"/>
  <c r="BI18" i="7" s="1"/>
  <c r="BH50" i="7"/>
  <c r="BI50" i="7" s="1"/>
  <c r="BH19" i="7"/>
  <c r="BI19" i="7" s="1"/>
  <c r="C19" i="8"/>
  <c r="BH27" i="7"/>
  <c r="BI27" i="7" s="1"/>
  <c r="C27" i="8"/>
  <c r="BH35" i="7"/>
  <c r="BI35" i="7" s="1"/>
  <c r="C35" i="8"/>
  <c r="BH43" i="7"/>
  <c r="BI43" i="7" s="1"/>
  <c r="C43" i="8"/>
  <c r="BH51" i="7"/>
  <c r="BI51" i="7" s="1"/>
  <c r="V13" i="8"/>
  <c r="BH11" i="7"/>
  <c r="BI11" i="7" s="1"/>
  <c r="V29" i="8"/>
  <c r="S21" i="8"/>
  <c r="S13" i="8"/>
  <c r="V21" i="8"/>
  <c r="BH9" i="7"/>
  <c r="BI9" i="7" s="1"/>
  <c r="E45" i="8"/>
  <c r="E29" i="8"/>
  <c r="V18" i="8"/>
  <c r="E13" i="8"/>
  <c r="AW5" i="11" s="1"/>
  <c r="E9" i="8"/>
  <c r="E5" i="8"/>
  <c r="I16" i="8"/>
  <c r="I24" i="8"/>
  <c r="I32" i="8"/>
  <c r="I40" i="8"/>
  <c r="I48" i="8"/>
  <c r="E12" i="8"/>
  <c r="AW4" i="11" s="1"/>
  <c r="E20" i="8"/>
  <c r="AW13" i="11" s="1"/>
  <c r="E28" i="8"/>
  <c r="E36" i="8"/>
  <c r="E44" i="8"/>
  <c r="C32" i="8"/>
  <c r="BH32" i="7"/>
  <c r="BI32" i="7" s="1"/>
  <c r="R22" i="8"/>
  <c r="O9" i="8"/>
  <c r="R7" i="8"/>
  <c r="S3" i="8"/>
  <c r="F3" i="8"/>
  <c r="S46" i="8"/>
  <c r="S35" i="8"/>
  <c r="S11" i="8"/>
  <c r="S28" i="8"/>
  <c r="S26" i="8"/>
  <c r="S42" i="8"/>
  <c r="S6" i="8"/>
  <c r="S16" i="8"/>
  <c r="S32" i="8"/>
  <c r="S48" i="8"/>
  <c r="F38" i="8"/>
  <c r="U13" i="12" s="1"/>
  <c r="F36" i="8"/>
  <c r="U11" i="12" s="1"/>
  <c r="F28" i="8"/>
  <c r="F26" i="8"/>
  <c r="F42" i="8"/>
  <c r="U17" i="12" s="1"/>
  <c r="F20" i="8"/>
  <c r="F24" i="8"/>
  <c r="F40" i="8"/>
  <c r="U15" i="12" s="1"/>
  <c r="C24" i="8"/>
  <c r="BH24" i="7"/>
  <c r="BI24" i="7" s="1"/>
  <c r="G18" i="8"/>
  <c r="O12" i="8"/>
  <c r="C7" i="8"/>
  <c r="BH7" i="7"/>
  <c r="BI7" i="7" s="1"/>
  <c r="R5" i="8"/>
  <c r="C3" i="8"/>
  <c r="BH3" i="7"/>
  <c r="BI3" i="7" s="1"/>
  <c r="R12" i="8"/>
  <c r="R20" i="8"/>
  <c r="R8" i="8"/>
  <c r="R34" i="8"/>
  <c r="R24" i="8"/>
  <c r="R11" i="8"/>
  <c r="R19" i="8"/>
  <c r="R27" i="8"/>
  <c r="R35" i="8"/>
  <c r="R43" i="8"/>
  <c r="P24" i="8"/>
  <c r="P4" i="8"/>
  <c r="P58" i="8" s="1"/>
  <c r="P14" i="8"/>
  <c r="P46" i="8"/>
  <c r="P28" i="8"/>
  <c r="P27" i="8"/>
  <c r="P43" i="8"/>
  <c r="O44" i="8"/>
  <c r="O34" i="8"/>
  <c r="O6" i="8"/>
  <c r="O24" i="8"/>
  <c r="O14" i="8"/>
  <c r="O46" i="8"/>
  <c r="O15" i="8"/>
  <c r="O23" i="8"/>
  <c r="O31" i="8"/>
  <c r="O39" i="8"/>
  <c r="O47" i="8"/>
  <c r="G40" i="8"/>
  <c r="AI15" i="12" s="1"/>
  <c r="G6" i="8"/>
  <c r="G22" i="8"/>
  <c r="G28" i="8"/>
  <c r="G11" i="8"/>
  <c r="G19" i="8"/>
  <c r="G35" i="8"/>
  <c r="AI10" i="12" s="1"/>
  <c r="G43" i="8"/>
  <c r="AI18" i="12" s="1"/>
  <c r="C22" i="8"/>
  <c r="BH22" i="7"/>
  <c r="BI22" i="7" s="1"/>
  <c r="C30" i="8"/>
  <c r="BH30" i="7"/>
  <c r="BI30" i="7" s="1"/>
  <c r="C10" i="8"/>
  <c r="BH10" i="7"/>
  <c r="BI10" i="7" s="1"/>
  <c r="C36" i="8"/>
  <c r="BH36" i="7"/>
  <c r="BI36" i="7" s="1"/>
  <c r="C26" i="8"/>
  <c r="BH26" i="7"/>
  <c r="BI26" i="7" s="1"/>
  <c r="BH13" i="7"/>
  <c r="BI13" i="7" s="1"/>
  <c r="C13" i="8"/>
  <c r="BH21" i="7"/>
  <c r="BI21" i="7" s="1"/>
  <c r="C21" i="8"/>
  <c r="BH29" i="7"/>
  <c r="BI29" i="7" s="1"/>
  <c r="C29" i="8"/>
  <c r="BI37" i="7"/>
  <c r="C37" i="8"/>
  <c r="BH45" i="7"/>
  <c r="BI45" i="7" s="1"/>
  <c r="C45" i="8"/>
  <c r="BH53" i="7"/>
  <c r="BI53" i="7" s="1"/>
  <c r="S14" i="8"/>
  <c r="F13" i="8"/>
  <c r="V31" i="8"/>
  <c r="V8" i="8"/>
  <c r="I39" i="8"/>
  <c r="I23" i="8"/>
  <c r="I9" i="8"/>
  <c r="I5" i="8"/>
  <c r="E14" i="8"/>
  <c r="AW6" i="11" s="1"/>
  <c r="E30" i="8"/>
  <c r="E46" i="8"/>
  <c r="S37" i="8"/>
  <c r="S36" i="8"/>
  <c r="S19" i="8"/>
  <c r="S33" i="8"/>
  <c r="S49" i="8"/>
  <c r="F45" i="8"/>
  <c r="U20" i="12" s="1"/>
  <c r="F11" i="8"/>
  <c r="F43" i="8"/>
  <c r="U18" i="12" s="1"/>
  <c r="F7" i="8"/>
  <c r="F33" i="8"/>
  <c r="U8" i="12" s="1"/>
  <c r="F49" i="8"/>
  <c r="O28" i="8"/>
  <c r="C16" i="8"/>
  <c r="BH16" i="7"/>
  <c r="BI16" i="7" s="1"/>
  <c r="R9" i="8"/>
  <c r="P5" i="8"/>
  <c r="O3" i="8"/>
  <c r="R38" i="8"/>
  <c r="R36" i="8"/>
  <c r="R28" i="8"/>
  <c r="R10" i="8"/>
  <c r="R42" i="8"/>
  <c r="R32" i="8"/>
  <c r="R13" i="8"/>
  <c r="R21" i="8"/>
  <c r="R29" i="8"/>
  <c r="R37" i="8"/>
  <c r="R45" i="8"/>
  <c r="P42" i="8"/>
  <c r="P40" i="8"/>
  <c r="P6" i="8"/>
  <c r="P22" i="8"/>
  <c r="P36" i="8"/>
  <c r="P13" i="8"/>
  <c r="P21" i="8"/>
  <c r="P29" i="8"/>
  <c r="P37" i="8"/>
  <c r="P45" i="8"/>
  <c r="O42" i="8"/>
  <c r="O8" i="8"/>
  <c r="O32" i="8"/>
  <c r="O22" i="8"/>
  <c r="O17" i="8"/>
  <c r="O25" i="8"/>
  <c r="O33" i="8"/>
  <c r="O41" i="8"/>
  <c r="O49" i="8"/>
  <c r="H36" i="8"/>
  <c r="AY11" i="12" s="1"/>
  <c r="G42" i="8"/>
  <c r="AI17" i="12" s="1"/>
  <c r="G48" i="8"/>
  <c r="G8" i="8"/>
  <c r="G30" i="8"/>
  <c r="AI5" i="12" s="1"/>
  <c r="G16" i="8"/>
  <c r="G36" i="8"/>
  <c r="AI11" i="12" s="1"/>
  <c r="G13" i="8"/>
  <c r="G21" i="8"/>
  <c r="G29" i="8"/>
  <c r="AI4" i="12" s="1"/>
  <c r="G37" i="8"/>
  <c r="AI12" i="12" s="1"/>
  <c r="G45" i="8"/>
  <c r="AI20" i="12" s="1"/>
  <c r="C40" i="8"/>
  <c r="BH40" i="7"/>
  <c r="BI40" i="7" s="1"/>
  <c r="BH38" i="7"/>
  <c r="BI38" i="7" s="1"/>
  <c r="C4" i="8"/>
  <c r="BH4" i="7"/>
  <c r="BI4" i="7" s="1"/>
  <c r="C12" i="8"/>
  <c r="BH12" i="7"/>
  <c r="BI12" i="7" s="1"/>
  <c r="C44" i="8"/>
  <c r="BH44" i="7"/>
  <c r="BI44" i="7" s="1"/>
  <c r="C34" i="8"/>
  <c r="BH34" i="7"/>
  <c r="BI34" i="7" s="1"/>
  <c r="BH15" i="7"/>
  <c r="BI15" i="7" s="1"/>
  <c r="C15" i="8"/>
  <c r="BH23" i="7"/>
  <c r="BI23" i="7" s="1"/>
  <c r="C23" i="8"/>
  <c r="BH31" i="7"/>
  <c r="BI31" i="7" s="1"/>
  <c r="C31" i="8"/>
  <c r="BH39" i="7"/>
  <c r="BI39" i="7" s="1"/>
  <c r="C39" i="8"/>
  <c r="BH47" i="7"/>
  <c r="BI47" i="7" s="1"/>
  <c r="C47" i="8"/>
  <c r="N42" i="8"/>
  <c r="N32" i="8"/>
  <c r="V49" i="8"/>
  <c r="V12" i="8"/>
  <c r="E37" i="8"/>
  <c r="E21" i="8"/>
  <c r="AW14" i="11" s="1"/>
  <c r="E11" i="8"/>
  <c r="E7" i="8"/>
  <c r="E3" i="8"/>
  <c r="E58" i="8" s="1"/>
  <c r="S43" i="8"/>
  <c r="S7" i="8"/>
  <c r="S20" i="8"/>
  <c r="S18" i="8"/>
  <c r="S34" i="8"/>
  <c r="S24" i="8"/>
  <c r="S40" i="8"/>
  <c r="F46" i="8"/>
  <c r="U21" i="12" s="1"/>
  <c r="F19" i="8"/>
  <c r="F44" i="8"/>
  <c r="U19" i="12" s="1"/>
  <c r="F9" i="8"/>
  <c r="F18" i="8"/>
  <c r="F34" i="8"/>
  <c r="U9" i="12" s="1"/>
  <c r="F16" i="8"/>
  <c r="F32" i="8"/>
  <c r="U7" i="12" s="1"/>
  <c r="F48" i="8"/>
  <c r="R46" i="8"/>
  <c r="R44" i="8"/>
  <c r="R4" i="8"/>
  <c r="R18" i="8"/>
  <c r="R40" i="8"/>
  <c r="R15" i="8"/>
  <c r="R23" i="8"/>
  <c r="R31" i="8"/>
  <c r="R39" i="8"/>
  <c r="R47" i="8"/>
  <c r="P48" i="8"/>
  <c r="P8" i="8"/>
  <c r="P30" i="8"/>
  <c r="P12" i="8"/>
  <c r="P44" i="8"/>
  <c r="P15" i="8"/>
  <c r="P23" i="8"/>
  <c r="P31" i="8"/>
  <c r="P39" i="8"/>
  <c r="P47" i="8"/>
  <c r="O18" i="8"/>
  <c r="O10" i="8"/>
  <c r="O40" i="8"/>
  <c r="O30" i="8"/>
  <c r="O11" i="8"/>
  <c r="O19" i="8"/>
  <c r="O27" i="8"/>
  <c r="O35" i="8"/>
  <c r="O43" i="8"/>
  <c r="H44" i="8"/>
  <c r="AY19" i="12" s="1"/>
  <c r="G24" i="8"/>
  <c r="G10" i="8"/>
  <c r="G38" i="8"/>
  <c r="AI13" i="12" s="1"/>
  <c r="G12" i="8"/>
  <c r="G44" i="8"/>
  <c r="AI19" i="12" s="1"/>
  <c r="G15" i="8"/>
  <c r="G23" i="8"/>
  <c r="G31" i="8"/>
  <c r="AI6" i="12" s="1"/>
  <c r="G39" i="8"/>
  <c r="AI14" i="12" s="1"/>
  <c r="G47" i="8"/>
  <c r="D34" i="8"/>
  <c r="C48" i="8"/>
  <c r="BH48" i="7"/>
  <c r="BI48" i="7" s="1"/>
  <c r="C46" i="8"/>
  <c r="BH46" i="7"/>
  <c r="BI46" i="7" s="1"/>
  <c r="C6" i="8"/>
  <c r="BH6" i="7"/>
  <c r="BI6" i="7" s="1"/>
  <c r="C20" i="8"/>
  <c r="BH20" i="7"/>
  <c r="BI20" i="7" s="1"/>
  <c r="BH52" i="7"/>
  <c r="BI52" i="7" s="1"/>
  <c r="C42" i="8"/>
  <c r="BH42" i="7"/>
  <c r="BI42" i="7" s="1"/>
  <c r="BH17" i="7"/>
  <c r="BI17" i="7" s="1"/>
  <c r="C17" i="8"/>
  <c r="BH25" i="7"/>
  <c r="BI25" i="7" s="1"/>
  <c r="C25" i="8"/>
  <c r="BH33" i="7"/>
  <c r="BI33" i="7" s="1"/>
  <c r="C33" i="8"/>
  <c r="BH41" i="7"/>
  <c r="BI41" i="7" s="1"/>
  <c r="C41" i="8"/>
  <c r="BH49" i="7"/>
  <c r="BI49" i="7" s="1"/>
  <c r="C49" i="8"/>
  <c r="N41" i="8"/>
  <c r="S30" i="8"/>
  <c r="F14" i="8"/>
  <c r="V6" i="8"/>
  <c r="V28" i="8"/>
  <c r="S58" i="8" l="1"/>
  <c r="C58" i="8"/>
  <c r="Q58" i="8"/>
  <c r="O58" i="8"/>
  <c r="F58" i="8"/>
  <c r="I58" i="8"/>
  <c r="V58" i="8"/>
  <c r="R58" i="8"/>
  <c r="D11" i="12"/>
  <c r="D14" i="12"/>
  <c r="J9" i="8"/>
  <c r="L9" i="8" s="1"/>
  <c r="AI7" i="12"/>
  <c r="D7" i="12" s="1"/>
  <c r="J50" i="8"/>
  <c r="L50" i="8" s="1"/>
  <c r="J52" i="8"/>
  <c r="L52" i="8" s="1"/>
  <c r="J53" i="8"/>
  <c r="L53" i="8" s="1"/>
  <c r="J54" i="8"/>
  <c r="L54" i="8" s="1"/>
  <c r="J51" i="8"/>
  <c r="L51" i="8" s="1"/>
  <c r="J55" i="8"/>
  <c r="L55" i="8" s="1"/>
  <c r="D20" i="12"/>
  <c r="D17" i="12"/>
  <c r="D10" i="12"/>
  <c r="D13" i="12"/>
  <c r="D12" i="12"/>
  <c r="D16" i="12"/>
  <c r="D15" i="12"/>
  <c r="D21" i="12"/>
  <c r="D5" i="12"/>
  <c r="D18" i="12"/>
  <c r="D8" i="12"/>
  <c r="D19" i="12"/>
  <c r="D4" i="12"/>
  <c r="D6" i="12"/>
  <c r="D9" i="12"/>
  <c r="J42" i="8"/>
  <c r="L42" i="8" s="1"/>
  <c r="J46" i="8"/>
  <c r="L46" i="8" s="1"/>
  <c r="J49" i="8"/>
  <c r="L49" i="8" s="1"/>
  <c r="J33" i="8"/>
  <c r="L33" i="8" s="1"/>
  <c r="T9" i="11"/>
  <c r="J17" i="8"/>
  <c r="L17" i="8" s="1"/>
  <c r="J47" i="8"/>
  <c r="L47" i="8" s="1"/>
  <c r="J31" i="8"/>
  <c r="L31" i="8" s="1"/>
  <c r="T7" i="11"/>
  <c r="J15" i="8"/>
  <c r="L15" i="8" s="1"/>
  <c r="J36" i="8"/>
  <c r="L36" i="8" s="1"/>
  <c r="J30" i="8"/>
  <c r="L30" i="8" s="1"/>
  <c r="T10" i="11"/>
  <c r="J18" i="8"/>
  <c r="L18" i="8" s="1"/>
  <c r="J8" i="8"/>
  <c r="L8" i="8" s="1"/>
  <c r="T6" i="11"/>
  <c r="J14" i="8"/>
  <c r="L14" i="8" s="1"/>
  <c r="J6" i="8"/>
  <c r="L6" i="8" s="1"/>
  <c r="J44" i="8"/>
  <c r="L44" i="8" s="1"/>
  <c r="J4" i="8"/>
  <c r="L4" i="8" s="1"/>
  <c r="J40" i="8"/>
  <c r="L40" i="8" s="1"/>
  <c r="J37" i="8"/>
  <c r="L37" i="8" s="1"/>
  <c r="T13" i="11"/>
  <c r="J21" i="8"/>
  <c r="L21" i="8" s="1"/>
  <c r="J7" i="8"/>
  <c r="L7" i="8" s="1"/>
  <c r="T16" i="11"/>
  <c r="J24" i="8"/>
  <c r="L24" i="8" s="1"/>
  <c r="J32" i="8"/>
  <c r="L32" i="8" s="1"/>
  <c r="J43" i="8"/>
  <c r="L43" i="8" s="1"/>
  <c r="J27" i="8"/>
  <c r="L27" i="8" s="1"/>
  <c r="J48" i="8"/>
  <c r="L48" i="8" s="1"/>
  <c r="J41" i="8"/>
  <c r="L41" i="8" s="1"/>
  <c r="T17" i="11"/>
  <c r="J25" i="8"/>
  <c r="L25" i="8" s="1"/>
  <c r="J39" i="8"/>
  <c r="L39" i="8" s="1"/>
  <c r="T15" i="11"/>
  <c r="J23" i="8"/>
  <c r="L23" i="8" s="1"/>
  <c r="T8" i="11"/>
  <c r="J16" i="8"/>
  <c r="L16" i="8" s="1"/>
  <c r="T18" i="11"/>
  <c r="J26" i="8"/>
  <c r="L26" i="8" s="1"/>
  <c r="J10" i="8"/>
  <c r="L10" i="8" s="1"/>
  <c r="T14" i="11"/>
  <c r="J22" i="8"/>
  <c r="L22" i="8" s="1"/>
  <c r="J3" i="8"/>
  <c r="J28" i="8"/>
  <c r="L28" i="8" s="1"/>
  <c r="J5" i="8"/>
  <c r="L5" i="8" s="1"/>
  <c r="J11" i="8"/>
  <c r="L11" i="8" s="1"/>
  <c r="T12" i="11"/>
  <c r="J20" i="8"/>
  <c r="L20" i="8" s="1"/>
  <c r="J34" i="8"/>
  <c r="L34" i="8" s="1"/>
  <c r="T4" i="11"/>
  <c r="J12" i="8"/>
  <c r="L12" i="8" s="1"/>
  <c r="J38" i="8"/>
  <c r="L38" i="8" s="1"/>
  <c r="J45" i="8"/>
  <c r="L45" i="8" s="1"/>
  <c r="J29" i="8"/>
  <c r="L29" i="8" s="1"/>
  <c r="T5" i="11"/>
  <c r="J13" i="8"/>
  <c r="L13" i="8" s="1"/>
  <c r="J35" i="8"/>
  <c r="L35" i="8" s="1"/>
  <c r="T11" i="11"/>
  <c r="J19" i="8"/>
  <c r="L19" i="8" s="1"/>
  <c r="K58" i="8" l="1"/>
  <c r="L3" i="8"/>
  <c r="Z50" i="8"/>
  <c r="Z49" i="8"/>
  <c r="Z25" i="8"/>
  <c r="Z46" i="8"/>
  <c r="Z28" i="8" l="1"/>
  <c r="Z39" i="8"/>
  <c r="Z20" i="8"/>
  <c r="Z27" i="8"/>
  <c r="Z7" i="8"/>
  <c r="Z34" i="8"/>
  <c r="Z18" i="8"/>
  <c r="Z3" i="8"/>
  <c r="Z8" i="8"/>
  <c r="Z53" i="8"/>
  <c r="Z33" i="8"/>
  <c r="Z17" i="8"/>
  <c r="Z42" i="8"/>
  <c r="Z16" i="8"/>
  <c r="Z19" i="8"/>
  <c r="Z12" i="8"/>
  <c r="Z23" i="8"/>
  <c r="Z54" i="8"/>
  <c r="Z30" i="8"/>
  <c r="Z14" i="8"/>
  <c r="Z40" i="8"/>
  <c r="Z51" i="8"/>
  <c r="Z29" i="8"/>
  <c r="Z13" i="8"/>
  <c r="Z45" i="8"/>
  <c r="Z4" i="8"/>
  <c r="Z52" i="8"/>
  <c r="Z47" i="8"/>
  <c r="Z15" i="8"/>
  <c r="Z26" i="8"/>
  <c r="Z10" i="8"/>
  <c r="Z32" i="8"/>
  <c r="Z43" i="8"/>
  <c r="Z41" i="8"/>
  <c r="Z9" i="8"/>
  <c r="Z44" i="8"/>
  <c r="Z48" i="8"/>
  <c r="Z55" i="8"/>
  <c r="Z36" i="8"/>
  <c r="Z35" i="8"/>
  <c r="Z11" i="8"/>
  <c r="Z38" i="8"/>
  <c r="Z22" i="8"/>
  <c r="Z6" i="8"/>
  <c r="Z24" i="8"/>
  <c r="Z31" i="8"/>
  <c r="Z37" i="8"/>
  <c r="Z21" i="8"/>
  <c r="Z5" i="8"/>
</calcChain>
</file>

<file path=xl/sharedStrings.xml><?xml version="1.0" encoding="utf-8"?>
<sst xmlns="http://schemas.openxmlformats.org/spreadsheetml/2006/main" count="2625" uniqueCount="375">
  <si>
    <t>Month</t>
  </si>
  <si>
    <t>Week</t>
  </si>
  <si>
    <t>Date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</si>
  <si>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</si>
  <si>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</si>
  <si>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</si>
  <si>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</si>
  <si>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</si>
  <si>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</si>
  <si>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</si>
  <si>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</si>
  <si>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</si>
  <si>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</si>
  <si>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</si>
  <si>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</si>
  <si>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</si>
  <si>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</si>
  <si>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</si>
  <si>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</si>
  <si>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</si>
  <si>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</si>
  <si>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</si>
  <si>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</si>
  <si>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Key</t>
  </si>
  <si>
    <t>Class 7</t>
  </si>
  <si>
    <t>Study 7</t>
  </si>
  <si>
    <t>Sleep</t>
  </si>
  <si>
    <t>Governance Institute</t>
  </si>
  <si>
    <t>CFA Exam</t>
  </si>
  <si>
    <t>Coding</t>
  </si>
  <si>
    <t>Hygiene</t>
  </si>
  <si>
    <t>Hygiene – Getting Changed</t>
  </si>
  <si>
    <t>Hygiene – wind down</t>
  </si>
  <si>
    <t>Administration</t>
  </si>
  <si>
    <t>Emails</t>
  </si>
  <si>
    <t>Spreadsheet</t>
  </si>
  <si>
    <t>Organisation</t>
  </si>
  <si>
    <t>Basic Admin - Cleaning, Packing Bags Etc</t>
  </si>
  <si>
    <t>Exercise / Training</t>
  </si>
  <si>
    <t>Low Intensity – Dry Firing; Stretching</t>
  </si>
  <si>
    <t>Medium &amp; High Intensity – Training</t>
  </si>
  <si>
    <t>Gym</t>
  </si>
  <si>
    <t>Transit</t>
  </si>
  <si>
    <t>Driving</t>
  </si>
  <si>
    <t>Flying</t>
  </si>
  <si>
    <t>Train</t>
  </si>
  <si>
    <t>Bus</t>
  </si>
  <si>
    <t>Eating and Drinking</t>
  </si>
  <si>
    <t>Downtime/Relax</t>
  </si>
  <si>
    <t>Friends and Family</t>
  </si>
  <si>
    <t>Shopping</t>
  </si>
  <si>
    <t>Waiting</t>
  </si>
  <si>
    <t>Rest</t>
  </si>
  <si>
    <t>Recreational Activity</t>
  </si>
  <si>
    <t>Social Media</t>
  </si>
  <si>
    <t>Reading</t>
  </si>
  <si>
    <t>Walking</t>
  </si>
  <si>
    <t>BLAW – Class</t>
  </si>
  <si>
    <t xml:space="preserve">BLAW – Study </t>
  </si>
  <si>
    <t>Subject 7</t>
  </si>
  <si>
    <t>Sum Hours</t>
  </si>
  <si>
    <t>Difference</t>
  </si>
  <si>
    <t>Week01</t>
  </si>
  <si>
    <t>Week02</t>
  </si>
  <si>
    <t>Week03</t>
  </si>
  <si>
    <t>Week04</t>
  </si>
  <si>
    <t>Week05</t>
  </si>
  <si>
    <t>Week06</t>
  </si>
  <si>
    <t>Week07</t>
  </si>
  <si>
    <t>Week08</t>
  </si>
  <si>
    <t>Week09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</si>
  <si>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</si>
  <si>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</si>
  <si>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</si>
  <si>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</si>
  <si>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</si>
  <si>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</si>
  <si>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</si>
  <si>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</si>
  <si>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</si>
  <si>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</si>
  <si>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</si>
  <si>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</si>
  <si>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</si>
  <si>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</si>
  <si>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</si>
  <si>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</si>
  <si>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</si>
  <si>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Week27</t>
  </si>
  <si>
    <t>Week28</t>
  </si>
  <si>
    <t>Week29</t>
  </si>
  <si>
    <t>Week30</t>
  </si>
  <si>
    <t>Week31</t>
  </si>
  <si>
    <t>Week32</t>
  </si>
  <si>
    <t>Week33</t>
  </si>
  <si>
    <t>Week34</t>
  </si>
  <si>
    <t>Week35</t>
  </si>
  <si>
    <t>Week36</t>
  </si>
  <si>
    <t>Week37</t>
  </si>
  <si>
    <t>Week38</t>
  </si>
  <si>
    <t>Week39</t>
  </si>
  <si>
    <t>Week40</t>
  </si>
  <si>
    <t>Week41</t>
  </si>
  <si>
    <t>Week42</t>
  </si>
  <si>
    <t>Week43</t>
  </si>
  <si>
    <t>Week44</t>
  </si>
  <si>
    <t>Week45</t>
  </si>
  <si>
    <t>Week46</t>
  </si>
  <si>
    <t>Week47</t>
  </si>
  <si>
    <t>Week48</t>
  </si>
  <si>
    <t>Week49</t>
  </si>
  <si>
    <t>Week50</t>
  </si>
  <si>
    <t>Week51</t>
  </si>
  <si>
    <t>Week52</t>
  </si>
  <si>
    <t>Week53</t>
  </si>
  <si>
    <t>FIN ECON – Class</t>
  </si>
  <si>
    <t>FIN ECON – Study</t>
  </si>
  <si>
    <t>BLAW</t>
  </si>
  <si>
    <t>FIN ECON</t>
  </si>
  <si>
    <t>Work 1</t>
  </si>
  <si>
    <t>Work 2 - Maintenance or Labour</t>
  </si>
  <si>
    <t>Other biathlon activities</t>
  </si>
  <si>
    <t>ECOM - Class</t>
  </si>
  <si>
    <t>ECOM - Study</t>
  </si>
  <si>
    <t>FIN TECH - Study</t>
  </si>
  <si>
    <t>Career / Networking</t>
  </si>
  <si>
    <t>Hygiene - General</t>
  </si>
  <si>
    <t>FIN TECH</t>
  </si>
  <si>
    <t>FIN TECH - Class</t>
  </si>
  <si>
    <t>ECOM</t>
  </si>
  <si>
    <t>Study Only</t>
  </si>
  <si>
    <t>Study and Career Total</t>
  </si>
  <si>
    <t>MACRO</t>
  </si>
  <si>
    <t>Admin</t>
  </si>
  <si>
    <t>Downtime</t>
  </si>
  <si>
    <t>Career and Work Additional</t>
  </si>
  <si>
    <t>Exercise Including Walking</t>
  </si>
  <si>
    <t>MICRO</t>
  </si>
  <si>
    <t>MICRO – Class</t>
  </si>
  <si>
    <t xml:space="preserve">MICRO – Study </t>
  </si>
  <si>
    <t>MACRO - Class</t>
  </si>
  <si>
    <t>MACRO - Study</t>
  </si>
  <si>
    <t>1 - 1.2</t>
  </si>
  <si>
    <t>2 - 2.2</t>
  </si>
  <si>
    <t>3 - 3.2</t>
  </si>
  <si>
    <t>4 - 4.2</t>
  </si>
  <si>
    <t>5 - 5.2</t>
  </si>
  <si>
    <t>6 - 6.2</t>
  </si>
  <si>
    <t>7 - 7.2</t>
  </si>
  <si>
    <t>1 - 7.2</t>
  </si>
  <si>
    <t>1 - 8</t>
  </si>
  <si>
    <t>15 - 15.3</t>
  </si>
  <si>
    <t>15 - 19</t>
  </si>
  <si>
    <t>21 - 21.4, 32</t>
  </si>
  <si>
    <t>22 - 22.4</t>
  </si>
  <si>
    <t>24 - 29</t>
  </si>
  <si>
    <t>10 - 11</t>
  </si>
  <si>
    <t xml:space="preserve">Work </t>
  </si>
  <si>
    <t>12 - 14</t>
  </si>
  <si>
    <t>SUM</t>
  </si>
  <si>
    <t>16 - 19</t>
  </si>
  <si>
    <t>ISO Week</t>
  </si>
  <si>
    <t>Semester Week</t>
  </si>
  <si>
    <t>Start Date</t>
  </si>
  <si>
    <t>Lecture</t>
  </si>
  <si>
    <t>Attended</t>
  </si>
  <si>
    <t>Up To Date</t>
  </si>
  <si>
    <t>Tutorial</t>
  </si>
  <si>
    <t>Make Up Tutorial</t>
  </si>
  <si>
    <t>Summary Notes</t>
  </si>
  <si>
    <t>Began</t>
  </si>
  <si>
    <t>Complete</t>
  </si>
  <si>
    <t>Drop In Session</t>
  </si>
  <si>
    <t>Time Studied</t>
  </si>
  <si>
    <t>Taxation Law 2</t>
  </si>
  <si>
    <t>Metrics</t>
  </si>
  <si>
    <t>Attended Lecture 1 of 2</t>
  </si>
  <si>
    <t>Attended Lecture 2 of 2</t>
  </si>
  <si>
    <t>Begun for Lecture 1 of 2</t>
  </si>
  <si>
    <t>Begun for Lecture 2 of 2</t>
  </si>
  <si>
    <t>Complete for Lecture 1 of 2</t>
  </si>
  <si>
    <t>Completed for Lecture 2 of 2</t>
  </si>
  <si>
    <t>Economics of Financial Markets</t>
  </si>
  <si>
    <t>MSB</t>
  </si>
  <si>
    <t>Attended Tutorial</t>
  </si>
  <si>
    <t xml:space="preserve">Career / Networking / Work </t>
  </si>
  <si>
    <t>Money and Banking</t>
  </si>
  <si>
    <t>Readings</t>
  </si>
  <si>
    <t>Tutorial Review 1</t>
  </si>
  <si>
    <t>Tutorial Review 2</t>
  </si>
  <si>
    <t>Tutorial Review 3</t>
  </si>
  <si>
    <t>WIP</t>
  </si>
  <si>
    <t>Topic Week</t>
  </si>
  <si>
    <t>Lecture 4</t>
  </si>
  <si>
    <t>Lecture 6</t>
  </si>
  <si>
    <t>Lecture Number</t>
  </si>
  <si>
    <t>Lecture 1</t>
  </si>
  <si>
    <t>Lecture 3</t>
  </si>
  <si>
    <t>Lecture 5</t>
  </si>
  <si>
    <t>Lecture 7</t>
  </si>
  <si>
    <t>Lecture 9</t>
  </si>
  <si>
    <t>Lecture 11</t>
  </si>
  <si>
    <t>Lecture 13</t>
  </si>
  <si>
    <t>Lecture 15</t>
  </si>
  <si>
    <t>Lecture 17</t>
  </si>
  <si>
    <t>Lecture 19</t>
  </si>
  <si>
    <t>Lecture 21</t>
  </si>
  <si>
    <t>Lecture 2</t>
  </si>
  <si>
    <t>Lecture 8</t>
  </si>
  <si>
    <t>Lecture 10</t>
  </si>
  <si>
    <t>Lecture 12</t>
  </si>
  <si>
    <t>Lecture 14</t>
  </si>
  <si>
    <t>Lecture 16</t>
  </si>
  <si>
    <t>Lecture 18</t>
  </si>
  <si>
    <t>Lecture 20</t>
  </si>
  <si>
    <t>Lecture 22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</si>
  <si>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</si>
  <si>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</si>
  <si>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</si>
  <si>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</si>
  <si>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</si>
  <si>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</si>
  <si>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</si>
  <si>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</si>
  <si>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</si>
  <si>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</si>
  <si>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</si>
  <si>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</si>
  <si>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-</t>
  </si>
  <si>
    <t>Tutorial Number</t>
  </si>
  <si>
    <t>Tutorial 1</t>
  </si>
  <si>
    <t>Tutorial 2</t>
  </si>
  <si>
    <t>Tutorial 3</t>
  </si>
  <si>
    <t>Tutorial 4</t>
  </si>
  <si>
    <t>Tutorial 5</t>
  </si>
  <si>
    <t>Tutorial 6</t>
  </si>
  <si>
    <t>Tutorial 8</t>
  </si>
  <si>
    <t>Tutorial 9</t>
  </si>
  <si>
    <t>Tutorial 10</t>
  </si>
  <si>
    <t>Tutorial 11</t>
  </si>
  <si>
    <t>Tutorial 7</t>
  </si>
  <si>
    <t>Attended / Watched</t>
  </si>
  <si>
    <t>Week 13</t>
  </si>
  <si>
    <t>Work End</t>
  </si>
  <si>
    <t>Work Start</t>
  </si>
  <si>
    <t>Hour</t>
  </si>
  <si>
    <t>Minute</t>
  </si>
  <si>
    <t>Time</t>
  </si>
  <si>
    <t>Goal Time</t>
  </si>
  <si>
    <t>time</t>
  </si>
  <si>
    <t>Topic</t>
  </si>
  <si>
    <t>CAPM</t>
  </si>
  <si>
    <t>Prices</t>
  </si>
  <si>
    <t>Efficiency</t>
  </si>
  <si>
    <t>Uncertainty</t>
  </si>
  <si>
    <t>APT 2/2</t>
  </si>
  <si>
    <t>APT 1/2</t>
  </si>
  <si>
    <t>Pt Selection</t>
  </si>
  <si>
    <t xml:space="preserve">NPV </t>
  </si>
  <si>
    <t>Equity Puzzle</t>
  </si>
  <si>
    <t>Bond 1/2</t>
  </si>
  <si>
    <t>Bond 2/2</t>
  </si>
  <si>
    <t>CAP APT NPV</t>
  </si>
  <si>
    <t>Trusts</t>
  </si>
  <si>
    <t>Ethics</t>
  </si>
  <si>
    <t>Stock</t>
  </si>
  <si>
    <t>Int</t>
  </si>
  <si>
    <t>Corp</t>
  </si>
  <si>
    <t>Super</t>
  </si>
  <si>
    <t>Partner</t>
  </si>
  <si>
    <t>State</t>
  </si>
  <si>
    <t>Special</t>
  </si>
  <si>
    <t>Topic / Chapter</t>
  </si>
  <si>
    <t>Chapter 1</t>
  </si>
  <si>
    <t>Chapter 3</t>
  </si>
  <si>
    <t>Chapter 5</t>
  </si>
  <si>
    <t>Chapter 11</t>
  </si>
  <si>
    <t>Chapter 13</t>
  </si>
  <si>
    <t>Chapter 4</t>
  </si>
  <si>
    <t>Chapter 6</t>
  </si>
  <si>
    <t xml:space="preserve">Chapter 7 &amp; 8 </t>
  </si>
  <si>
    <t>Chapter 9 &amp; 10</t>
  </si>
  <si>
    <t>Chapter 10</t>
  </si>
  <si>
    <t>Chapter 12 &amp; 13</t>
  </si>
  <si>
    <t>Review 1</t>
  </si>
  <si>
    <t>Review Up To Date</t>
  </si>
  <si>
    <t>ECONOMETRICS 2</t>
  </si>
  <si>
    <t>FINANCIAL TECHNOLOGY</t>
  </si>
  <si>
    <t>MACROECONOMICS</t>
  </si>
  <si>
    <t>Shift</t>
  </si>
  <si>
    <t>Hour.Min</t>
  </si>
  <si>
    <t>Maintain</t>
  </si>
  <si>
    <t>Mid-Term</t>
  </si>
  <si>
    <t>Money</t>
  </si>
  <si>
    <t>Advice</t>
  </si>
  <si>
    <t>Price &amp; Risk</t>
  </si>
  <si>
    <t>Review</t>
  </si>
  <si>
    <t>Regression</t>
  </si>
  <si>
    <t>OVB</t>
  </si>
  <si>
    <t>Instrument</t>
  </si>
  <si>
    <t>2SLS</t>
  </si>
  <si>
    <t>Causal</t>
  </si>
  <si>
    <t>Labour</t>
  </si>
  <si>
    <t>Sampling</t>
  </si>
  <si>
    <t>Unbias</t>
  </si>
  <si>
    <t>Consistency</t>
  </si>
  <si>
    <t>Std Error</t>
  </si>
  <si>
    <t>Panel Data</t>
  </si>
  <si>
    <t>Fixed</t>
  </si>
  <si>
    <t>Time Series</t>
  </si>
  <si>
    <t>AR Models</t>
  </si>
  <si>
    <t>ARDL</t>
  </si>
  <si>
    <t>Unit Root</t>
  </si>
  <si>
    <t>Spurious</t>
  </si>
  <si>
    <t>VAR</t>
  </si>
  <si>
    <t>Guest</t>
  </si>
  <si>
    <t>Lecture 1 of 2</t>
  </si>
  <si>
    <t>Lecture 2 of 2</t>
  </si>
  <si>
    <t>Markets</t>
  </si>
  <si>
    <t>Errors</t>
  </si>
  <si>
    <t>Study</t>
  </si>
  <si>
    <t>Shift (Hours)</t>
  </si>
  <si>
    <t>Study; Work; Admin; Etc</t>
  </si>
  <si>
    <t>Workshop</t>
  </si>
  <si>
    <t>Study; Work; Admin Total</t>
  </si>
  <si>
    <t>Study Total</t>
  </si>
  <si>
    <t>Begun Lecture 1 of 2</t>
  </si>
  <si>
    <t>Complete Lecture 1 of 2</t>
  </si>
  <si>
    <t>Begun Lecture 2 of 2</t>
  </si>
  <si>
    <t>Completed Lecture 2 of 2</t>
  </si>
  <si>
    <t>Pre-Read</t>
  </si>
  <si>
    <t>Total Hours</t>
  </si>
  <si>
    <t>Study; Work; Admin</t>
  </si>
  <si>
    <t>% of Shift</t>
  </si>
  <si>
    <t>% of Day</t>
  </si>
  <si>
    <t>Career &amp; Networking</t>
  </si>
  <si>
    <t>Study; Career; Networking</t>
  </si>
  <si>
    <t>Average</t>
  </si>
  <si>
    <t>Average Daily Study</t>
  </si>
  <si>
    <t>7 Day Rolling Avg Study Only</t>
  </si>
  <si>
    <t>7 Day Rolling Avg Career / Networking</t>
  </si>
  <si>
    <t>7 Day Rolling Avg Study and Career Total</t>
  </si>
  <si>
    <t>7 Day Rolling Avg Sleep</t>
  </si>
  <si>
    <t>1. Thought</t>
  </si>
  <si>
    <t>3. OLG</t>
  </si>
  <si>
    <t>7. B Cycle</t>
  </si>
  <si>
    <t>8. L cycle</t>
  </si>
  <si>
    <t>9. B cycle</t>
  </si>
  <si>
    <t>10. F Policy</t>
  </si>
  <si>
    <t>11. F Policy</t>
  </si>
  <si>
    <t>2. Prod</t>
  </si>
  <si>
    <t>4. Equilib</t>
  </si>
  <si>
    <t>5. Growth</t>
  </si>
  <si>
    <t>6. G Theory</t>
  </si>
  <si>
    <t>12. G Spend</t>
  </si>
  <si>
    <t>13.SS &amp; FP</t>
  </si>
  <si>
    <t>14. Equib  SS</t>
  </si>
  <si>
    <t>15. M Pol</t>
  </si>
  <si>
    <t>16. OLG Mon</t>
  </si>
  <si>
    <t>17. Neutral</t>
  </si>
  <si>
    <t>18. M Supply</t>
  </si>
  <si>
    <t>19. Life cycle</t>
  </si>
  <si>
    <t>20. FX &amp; BOP</t>
  </si>
  <si>
    <t>22. Crisis</t>
  </si>
  <si>
    <t>21. Pandem</t>
  </si>
  <si>
    <t>Weekly Study Average</t>
  </si>
  <si>
    <t>Subject 1</t>
  </si>
  <si>
    <t>Subject 2</t>
  </si>
  <si>
    <t>Subject 3</t>
  </si>
  <si>
    <t>Subject 4</t>
  </si>
  <si>
    <t>Subject 5</t>
  </si>
  <si>
    <t>Subject 6</t>
  </si>
  <si>
    <t>Low Intensity</t>
  </si>
  <si>
    <t>Medium &amp; High Intensity</t>
  </si>
  <si>
    <t>Other sport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</si>
</sst>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&quot;-&quot;mm&quot;-&quot;yyyy"/>
    <numFmt numFmtId="165" formatCode="dd/mm/yy;@"/>
    <numFmt numFmtId="166" formatCode="[$-409]h:mm:ss\ AM/PM;@"/>
    <numFmt numFmtId="167" formatCode="0.000%"/>
    <numFmt numFmtId="168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theme="2"/>
        <bgColor rgb="FFECECEC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rgb="FFED7D31"/>
      </patternFill>
    </fill>
    <fill>
      <patternFill patternType="solid">
        <fgColor rgb="FF5B9BD5"/>
        <bgColor indexed="64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ashed">
        <color theme="1" tint="0.34998626667073579"/>
      </left>
      <right style="dashed">
        <color theme="1" tint="0.34998626667073579"/>
      </right>
      <top style="dashed">
        <color theme="1" tint="0.34998626667073579"/>
      </top>
      <bottom style="dashed">
        <color theme="1" tint="0.34998626667073579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336">
    <xf numFmtId="0" fontId="0" fillId="0" borderId="0" xfId="0"/>
    <xf numFmtId="0" fontId="0" fillId="6" borderId="1" xfId="0" applyFill="1" applyBorder="1"/>
    <xf numFmtId="0" fontId="0" fillId="6" borderId="6" xfId="0" applyFill="1" applyBorder="1"/>
    <xf numFmtId="0" fontId="0" fillId="6" borderId="7" xfId="0" applyFill="1" applyBorder="1"/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64" fontId="4" fillId="4" borderId="8" xfId="0" applyNumberFormat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18" fontId="0" fillId="0" borderId="2" xfId="0" applyNumberFormat="1" applyBorder="1" applyAlignment="1">
      <alignment horizontal="left" vertical="center" textRotation="180"/>
    </xf>
    <xf numFmtId="0" fontId="0" fillId="0" borderId="0" xfId="0" applyAlignment="1">
      <alignment vertical="center"/>
    </xf>
    <xf numFmtId="165" fontId="0" fillId="5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5" borderId="10" xfId="0" applyNumberFormat="1" applyFill="1" applyBorder="1" applyAlignment="1">
      <alignment horizontal="center"/>
    </xf>
    <xf numFmtId="16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vertical="center"/>
    </xf>
    <xf numFmtId="0" fontId="0" fillId="0" borderId="12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9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 textRotation="180"/>
    </xf>
    <xf numFmtId="0" fontId="0" fillId="0" borderId="6" xfId="0" applyBorder="1"/>
    <xf numFmtId="0" fontId="0" fillId="9" borderId="13" xfId="0" applyFill="1" applyBorder="1" applyAlignment="1">
      <alignment horizontal="center" vertical="center" wrapText="1"/>
    </xf>
    <xf numFmtId="0" fontId="1" fillId="9" borderId="13" xfId="0" applyFont="1" applyFill="1" applyBorder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49" fontId="0" fillId="0" borderId="0" xfId="0" applyNumberFormat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 applyAlignment="1">
      <alignment horizontal="center" vertical="center" textRotation="180" wrapText="1"/>
    </xf>
    <xf numFmtId="0" fontId="0" fillId="0" borderId="14" xfId="0" applyBorder="1" applyAlignment="1">
      <alignment horizontal="center" vertical="center" textRotation="180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 textRotation="180"/>
    </xf>
    <xf numFmtId="0" fontId="0" fillId="0" borderId="4" xfId="0" applyBorder="1" applyAlignment="1">
      <alignment horizontal="center" vertical="center" textRotation="180"/>
    </xf>
    <xf numFmtId="0" fontId="0" fillId="9" borderId="14" xfId="0" applyFill="1" applyBorder="1" applyAlignment="1">
      <alignment horizontal="center" vertical="center" textRotation="180" wrapText="1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textRotation="180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textRotation="180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textRotation="180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Fill="1" applyBorder="1" applyAlignment="1">
      <alignment horizontal="center" vertical="center" textRotation="180"/>
    </xf>
    <xf numFmtId="0" fontId="0" fillId="0" borderId="20" xfId="0" applyBorder="1" applyAlignment="1">
      <alignment horizontal="center" vertical="center" textRotation="180"/>
    </xf>
    <xf numFmtId="0" fontId="0" fillId="0" borderId="19" xfId="0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49" fontId="0" fillId="0" borderId="19" xfId="0" applyNumberFormat="1" applyFill="1" applyBorder="1" applyAlignment="1">
      <alignment horizontal="center" vertical="center"/>
    </xf>
    <xf numFmtId="14" fontId="0" fillId="0" borderId="20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14" fontId="0" fillId="0" borderId="23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/>
    <xf numFmtId="18" fontId="0" fillId="0" borderId="0" xfId="0" applyNumberFormat="1"/>
    <xf numFmtId="0" fontId="0" fillId="0" borderId="1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textRotation="180"/>
    </xf>
    <xf numFmtId="0" fontId="0" fillId="0" borderId="20" xfId="0" applyBorder="1" applyAlignment="1">
      <alignment horizontal="center" vertical="center" textRotation="180"/>
    </xf>
    <xf numFmtId="0" fontId="0" fillId="0" borderId="1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textRotation="180"/>
    </xf>
    <xf numFmtId="0" fontId="0" fillId="0" borderId="1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1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2" fontId="0" fillId="0" borderId="0" xfId="0" applyNumberFormat="1"/>
    <xf numFmtId="165" fontId="0" fillId="5" borderId="0" xfId="0" applyNumberForma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165" fontId="0" fillId="4" borderId="10" xfId="0" applyNumberFormat="1" applyFill="1" applyBorder="1" applyAlignment="1">
      <alignment horizontal="center" vertical="center"/>
    </xf>
    <xf numFmtId="165" fontId="0" fillId="5" borderId="10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14" fontId="0" fillId="0" borderId="20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24" xfId="0" applyBorder="1" applyAlignment="1">
      <alignment horizontal="center"/>
    </xf>
    <xf numFmtId="14" fontId="8" fillId="0" borderId="0" xfId="0" applyNumberFormat="1" applyFont="1" applyBorder="1" applyAlignment="1">
      <alignment horizontal="right"/>
    </xf>
    <xf numFmtId="0" fontId="0" fillId="0" borderId="0" xfId="0" applyNumberForma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18" fontId="0" fillId="0" borderId="20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18" fontId="0" fillId="0" borderId="23" xfId="0" applyNumberFormat="1" applyBorder="1" applyAlignment="1">
      <alignment horizontal="center"/>
    </xf>
    <xf numFmtId="0" fontId="0" fillId="0" borderId="20" xfId="0" applyNumberFormat="1" applyBorder="1" applyAlignment="1">
      <alignment horizontal="center"/>
    </xf>
    <xf numFmtId="0" fontId="1" fillId="0" borderId="26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8" xfId="0" applyNumberFormat="1" applyFont="1" applyFill="1" applyBorder="1" applyAlignment="1">
      <alignment horizontal="center"/>
    </xf>
    <xf numFmtId="0" fontId="1" fillId="0" borderId="26" xfId="0" applyNumberFormat="1" applyFont="1" applyFill="1" applyBorder="1" applyAlignment="1">
      <alignment horizontal="center"/>
    </xf>
    <xf numFmtId="0" fontId="1" fillId="0" borderId="27" xfId="0" applyNumberFormat="1" applyFont="1" applyFill="1" applyBorder="1" applyAlignment="1">
      <alignment horizontal="center"/>
    </xf>
    <xf numFmtId="0" fontId="1" fillId="0" borderId="28" xfId="0" applyNumberFormat="1" applyFont="1" applyBorder="1" applyAlignment="1">
      <alignment horizontal="center"/>
    </xf>
    <xf numFmtId="0" fontId="0" fillId="0" borderId="26" xfId="0" applyBorder="1" applyAlignment="1">
      <alignment horizontal="center" vertical="center" textRotation="180"/>
    </xf>
    <xf numFmtId="0" fontId="0" fillId="0" borderId="27" xfId="0" applyBorder="1" applyAlignment="1">
      <alignment horizontal="center" vertical="center" textRotation="180"/>
    </xf>
    <xf numFmtId="0" fontId="0" fillId="0" borderId="37" xfId="0" applyBorder="1" applyAlignment="1">
      <alignment horizontal="center" vertical="center" textRotation="180"/>
    </xf>
    <xf numFmtId="0" fontId="0" fillId="0" borderId="38" xfId="0" applyBorder="1" applyAlignment="1">
      <alignment horizontal="center" vertical="center" textRotation="180"/>
    </xf>
    <xf numFmtId="0" fontId="0" fillId="0" borderId="28" xfId="0" applyBorder="1" applyAlignment="1">
      <alignment horizontal="center" vertical="center" textRotation="18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5" fontId="0" fillId="5" borderId="17" xfId="0" applyNumberFormat="1" applyFill="1" applyBorder="1" applyAlignment="1">
      <alignment horizontal="center"/>
    </xf>
    <xf numFmtId="0" fontId="0" fillId="6" borderId="18" xfId="0" applyFill="1" applyBorder="1"/>
    <xf numFmtId="165" fontId="0" fillId="5" borderId="0" xfId="0" applyNumberFormat="1" applyFill="1" applyBorder="1" applyAlignment="1">
      <alignment horizontal="center"/>
    </xf>
    <xf numFmtId="0" fontId="0" fillId="6" borderId="20" xfId="0" applyFill="1" applyBorder="1"/>
    <xf numFmtId="165" fontId="0" fillId="4" borderId="0" xfId="0" applyNumberFormat="1" applyFill="1" applyBorder="1" applyAlignment="1">
      <alignment horizontal="center"/>
    </xf>
    <xf numFmtId="0" fontId="0" fillId="6" borderId="47" xfId="0" applyFill="1" applyBorder="1"/>
    <xf numFmtId="0" fontId="0" fillId="6" borderId="48" xfId="0" applyFill="1" applyBorder="1"/>
    <xf numFmtId="165" fontId="0" fillId="5" borderId="25" xfId="0" applyNumberFormat="1" applyFill="1" applyBorder="1" applyAlignment="1">
      <alignment horizontal="center"/>
    </xf>
    <xf numFmtId="0" fontId="0" fillId="6" borderId="23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9" borderId="13" xfId="0" applyFont="1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6" fillId="9" borderId="1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5" xfId="0" applyBorder="1"/>
    <xf numFmtId="14" fontId="0" fillId="0" borderId="5" xfId="0" applyNumberFormat="1" applyBorder="1" applyAlignment="1">
      <alignment horizontal="right"/>
    </xf>
    <xf numFmtId="0" fontId="0" fillId="0" borderId="58" xfId="0" applyBorder="1" applyAlignment="1">
      <alignment horizontal="center" vertical="center" textRotation="180" wrapText="1"/>
    </xf>
    <xf numFmtId="0" fontId="0" fillId="0" borderId="51" xfId="0" applyBorder="1" applyAlignment="1">
      <alignment horizontal="center" vertical="center" textRotation="180" wrapText="1"/>
    </xf>
    <xf numFmtId="0" fontId="0" fillId="0" borderId="40" xfId="0" applyBorder="1" applyAlignment="1">
      <alignment horizontal="center" vertical="center" textRotation="180" wrapText="1"/>
    </xf>
    <xf numFmtId="14" fontId="0" fillId="0" borderId="47" xfId="0" applyNumberFormat="1" applyBorder="1" applyAlignment="1">
      <alignment horizontal="right"/>
    </xf>
    <xf numFmtId="14" fontId="0" fillId="0" borderId="59" xfId="0" applyNumberFormat="1" applyBorder="1" applyAlignment="1">
      <alignment horizontal="right"/>
    </xf>
    <xf numFmtId="0" fontId="0" fillId="0" borderId="6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vertical="center" textRotation="180" wrapText="1"/>
    </xf>
    <xf numFmtId="49" fontId="0" fillId="0" borderId="61" xfId="0" applyNumberFormat="1" applyBorder="1" applyAlignment="1">
      <alignment horizontal="center" vertical="center" textRotation="180" wrapText="1"/>
    </xf>
    <xf numFmtId="49" fontId="0" fillId="0" borderId="62" xfId="0" applyNumberFormat="1" applyBorder="1" applyAlignment="1">
      <alignment horizontal="center" vertical="center" textRotation="180" wrapText="1"/>
    </xf>
    <xf numFmtId="49" fontId="0" fillId="0" borderId="3" xfId="0" applyNumberFormat="1" applyBorder="1" applyAlignment="1">
      <alignment horizontal="center" vertical="center" textRotation="180" wrapText="1"/>
    </xf>
    <xf numFmtId="0" fontId="0" fillId="0" borderId="3" xfId="0" applyNumberFormat="1" applyBorder="1" applyAlignment="1">
      <alignment horizontal="center" vertical="center" textRotation="180" wrapText="1"/>
    </xf>
    <xf numFmtId="49" fontId="0" fillId="0" borderId="45" xfId="0" applyNumberFormat="1" applyBorder="1" applyAlignment="1">
      <alignment horizontal="center" vertical="center" textRotation="180" wrapText="1"/>
    </xf>
    <xf numFmtId="49" fontId="0" fillId="0" borderId="41" xfId="0" applyNumberFormat="1" applyBorder="1" applyAlignment="1">
      <alignment horizontal="center" vertical="center" textRotation="180" wrapText="1"/>
    </xf>
    <xf numFmtId="0" fontId="0" fillId="0" borderId="41" xfId="0" applyNumberFormat="1" applyBorder="1" applyAlignment="1">
      <alignment horizontal="center" vertical="center" textRotation="180" wrapText="1"/>
    </xf>
    <xf numFmtId="0" fontId="0" fillId="0" borderId="39" xfId="0" applyNumberFormat="1" applyBorder="1" applyAlignment="1">
      <alignment horizontal="center" vertical="center" textRotation="180" wrapText="1"/>
    </xf>
    <xf numFmtId="0" fontId="0" fillId="0" borderId="0" xfId="0" applyAlignment="1">
      <alignment wrapText="1"/>
    </xf>
    <xf numFmtId="0" fontId="0" fillId="6" borderId="1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2" fontId="0" fillId="0" borderId="19" xfId="0" applyNumberFormat="1" applyBorder="1" applyAlignment="1">
      <alignment horizontal="center"/>
    </xf>
    <xf numFmtId="167" fontId="0" fillId="0" borderId="19" xfId="1" applyNumberFormat="1" applyFont="1" applyBorder="1" applyAlignment="1">
      <alignment horizontal="center" vertical="center"/>
    </xf>
    <xf numFmtId="167" fontId="0" fillId="0" borderId="20" xfId="1" applyNumberFormat="1" applyFont="1" applyBorder="1" applyAlignment="1">
      <alignment horizontal="center" vertical="center"/>
    </xf>
    <xf numFmtId="2" fontId="0" fillId="0" borderId="16" xfId="0" applyNumberFormat="1" applyBorder="1" applyAlignment="1">
      <alignment horizontal="center"/>
    </xf>
    <xf numFmtId="167" fontId="0" fillId="0" borderId="16" xfId="1" applyNumberFormat="1" applyFont="1" applyBorder="1" applyAlignment="1">
      <alignment horizontal="center" vertical="center"/>
    </xf>
    <xf numFmtId="167" fontId="0" fillId="0" borderId="18" xfId="1" applyNumberFormat="1" applyFont="1" applyBorder="1" applyAlignment="1">
      <alignment horizontal="center" vertical="center"/>
    </xf>
    <xf numFmtId="167" fontId="0" fillId="0" borderId="21" xfId="1" applyNumberFormat="1" applyFont="1" applyBorder="1" applyAlignment="1">
      <alignment horizontal="center" vertical="center"/>
    </xf>
    <xf numFmtId="167" fontId="0" fillId="0" borderId="23" xfId="1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7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0" fillId="0" borderId="22" xfId="0" applyNumberFormat="1" applyBorder="1" applyAlignment="1">
      <alignment horizontal="right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0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 textRotation="180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NumberFormat="1" applyFont="1" applyBorder="1" applyAlignment="1">
      <alignment horizontal="center" vertical="center" wrapText="1"/>
    </xf>
    <xf numFmtId="0" fontId="1" fillId="0" borderId="66" xfId="0" applyNumberFormat="1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27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7" fontId="0" fillId="0" borderId="18" xfId="1" applyNumberFormat="1" applyFont="1" applyBorder="1" applyAlignment="1">
      <alignment horizontal="center"/>
    </xf>
    <xf numFmtId="167" fontId="0" fillId="0" borderId="20" xfId="1" applyNumberFormat="1" applyFont="1" applyBorder="1" applyAlignment="1">
      <alignment horizontal="center"/>
    </xf>
    <xf numFmtId="167" fontId="0" fillId="0" borderId="23" xfId="1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167" fontId="0" fillId="0" borderId="16" xfId="1" applyNumberFormat="1" applyFont="1" applyBorder="1" applyAlignment="1">
      <alignment horizontal="center"/>
    </xf>
    <xf numFmtId="167" fontId="0" fillId="0" borderId="19" xfId="1" applyNumberFormat="1" applyFont="1" applyBorder="1" applyAlignment="1">
      <alignment horizontal="center"/>
    </xf>
    <xf numFmtId="167" fontId="0" fillId="0" borderId="21" xfId="1" applyNumberFormat="1" applyFont="1" applyBorder="1" applyAlignment="1">
      <alignment horizontal="center"/>
    </xf>
    <xf numFmtId="0" fontId="0" fillId="0" borderId="0" xfId="0" applyAlignment="1">
      <alignment textRotation="180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textRotation="180" wrapText="1"/>
    </xf>
    <xf numFmtId="168" fontId="0" fillId="0" borderId="0" xfId="0" applyNumberFormat="1"/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left"/>
    </xf>
    <xf numFmtId="2" fontId="1" fillId="0" borderId="70" xfId="0" applyNumberFormat="1" applyFont="1" applyBorder="1" applyAlignment="1">
      <alignment horizontal="right"/>
    </xf>
    <xf numFmtId="2" fontId="1" fillId="0" borderId="71" xfId="0" applyNumberFormat="1" applyFont="1" applyBorder="1" applyAlignment="1">
      <alignment horizontal="right"/>
    </xf>
    <xf numFmtId="2" fontId="1" fillId="0" borderId="72" xfId="0" applyNumberFormat="1" applyFont="1" applyBorder="1" applyAlignment="1">
      <alignment horizontal="right"/>
    </xf>
    <xf numFmtId="2" fontId="0" fillId="0" borderId="17" xfId="0" applyNumberFormat="1" applyFont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2" fontId="0" fillId="0" borderId="22" xfId="0" applyNumberFormat="1" applyFont="1" applyBorder="1" applyAlignment="1">
      <alignment horizontal="right"/>
    </xf>
    <xf numFmtId="2" fontId="0" fillId="0" borderId="39" xfId="0" applyNumberFormat="1" applyFont="1" applyBorder="1" applyAlignment="1">
      <alignment horizontal="right"/>
    </xf>
    <xf numFmtId="2" fontId="0" fillId="0" borderId="69" xfId="0" applyNumberFormat="1" applyFont="1" applyBorder="1" applyAlignment="1">
      <alignment horizontal="right"/>
    </xf>
    <xf numFmtId="2" fontId="0" fillId="0" borderId="40" xfId="0" applyNumberFormat="1" applyFont="1" applyBorder="1" applyAlignment="1">
      <alignment horizontal="right"/>
    </xf>
    <xf numFmtId="2" fontId="0" fillId="0" borderId="70" xfId="0" applyNumberFormat="1" applyFont="1" applyBorder="1" applyAlignment="1">
      <alignment horizontal="right"/>
    </xf>
    <xf numFmtId="2" fontId="0" fillId="0" borderId="71" xfId="0" applyNumberFormat="1" applyFont="1" applyBorder="1" applyAlignment="1">
      <alignment horizontal="right"/>
    </xf>
    <xf numFmtId="2" fontId="0" fillId="0" borderId="72" xfId="0" applyNumberFormat="1" applyFont="1" applyBorder="1" applyAlignment="1">
      <alignment horizontal="right"/>
    </xf>
    <xf numFmtId="14" fontId="0" fillId="0" borderId="11" xfId="0" applyNumberFormat="1" applyBorder="1" applyAlignment="1">
      <alignment horizontal="right"/>
    </xf>
    <xf numFmtId="0" fontId="1" fillId="6" borderId="2" xfId="0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164" fontId="4" fillId="4" borderId="0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center" vertical="center" wrapText="1"/>
    </xf>
    <xf numFmtId="0" fontId="2" fillId="3" borderId="53" xfId="0" applyFont="1" applyFill="1" applyBorder="1" applyAlignment="1">
      <alignment horizontal="center" vertical="center" wrapText="1"/>
    </xf>
    <xf numFmtId="0" fontId="2" fillId="3" borderId="56" xfId="0" applyFont="1" applyFill="1" applyBorder="1" applyAlignment="1">
      <alignment horizontal="center" vertical="center" wrapText="1"/>
    </xf>
    <xf numFmtId="164" fontId="4" fillId="4" borderId="53" xfId="0" applyNumberFormat="1" applyFont="1" applyFill="1" applyBorder="1" applyAlignment="1">
      <alignment horizontal="center" vertical="center" wrapText="1"/>
    </xf>
    <xf numFmtId="164" fontId="4" fillId="4" borderId="56" xfId="0" applyNumberFormat="1" applyFont="1" applyFill="1" applyBorder="1" applyAlignment="1">
      <alignment horizontal="center" vertical="center" wrapText="1"/>
    </xf>
    <xf numFmtId="0" fontId="1" fillId="6" borderId="54" xfId="0" applyFont="1" applyFill="1" applyBorder="1" applyAlignment="1">
      <alignment horizontal="center" vertical="center" wrapText="1"/>
    </xf>
    <xf numFmtId="0" fontId="1" fillId="6" borderId="57" xfId="0" applyFont="1" applyFill="1" applyBorder="1" applyAlignment="1">
      <alignment horizontal="center" vertical="center" wrapText="1"/>
    </xf>
    <xf numFmtId="0" fontId="5" fillId="8" borderId="45" xfId="0" applyFont="1" applyFill="1" applyBorder="1" applyAlignment="1">
      <alignment horizontal="center" vertical="center"/>
    </xf>
    <xf numFmtId="0" fontId="5" fillId="8" borderId="49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166" fontId="1" fillId="0" borderId="26" xfId="0" applyNumberFormat="1" applyFont="1" applyBorder="1" applyAlignment="1">
      <alignment horizontal="center" vertical="center" wrapText="1"/>
    </xf>
    <xf numFmtId="166" fontId="1" fillId="0" borderId="27" xfId="0" applyNumberFormat="1" applyFont="1" applyBorder="1" applyAlignment="1">
      <alignment horizontal="center" vertical="center" wrapText="1"/>
    </xf>
    <xf numFmtId="166" fontId="1" fillId="0" borderId="28" xfId="0" applyNumberFormat="1" applyFont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  <xf numFmtId="164" fontId="4" fillId="4" borderId="53" xfId="0" applyNumberFormat="1" applyFont="1" applyFill="1" applyBorder="1" applyAlignment="1">
      <alignment horizontal="center" vertical="center"/>
    </xf>
    <xf numFmtId="164" fontId="4" fillId="4" borderId="56" xfId="0" applyNumberFormat="1" applyFont="1" applyFill="1" applyBorder="1" applyAlignment="1">
      <alignment horizontal="center" vertical="center"/>
    </xf>
    <xf numFmtId="0" fontId="1" fillId="6" borderId="54" xfId="0" applyFont="1" applyFill="1" applyBorder="1" applyAlignment="1">
      <alignment horizontal="center" vertical="center"/>
    </xf>
    <xf numFmtId="0" fontId="1" fillId="6" borderId="57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6" xfId="0" applyNumberFormat="1" applyFont="1" applyBorder="1" applyAlignment="1">
      <alignment horizontal="center"/>
    </xf>
    <xf numFmtId="0" fontId="1" fillId="0" borderId="28" xfId="0" applyNumberFormat="1" applyFont="1" applyBorder="1" applyAlignment="1">
      <alignment horizontal="center"/>
    </xf>
    <xf numFmtId="0" fontId="1" fillId="0" borderId="70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1" fillId="0" borderId="27" xfId="0" applyNumberFormat="1" applyFont="1" applyBorder="1" applyAlignment="1">
      <alignment horizontal="center"/>
    </xf>
    <xf numFmtId="0" fontId="0" fillId="0" borderId="16" xfId="0" applyBorder="1" applyAlignment="1">
      <alignment horizontal="center" vertical="center" textRotation="180"/>
    </xf>
    <xf numFmtId="0" fontId="0" fillId="0" borderId="19" xfId="0" applyBorder="1" applyAlignment="1">
      <alignment horizontal="center" vertical="center" textRotation="180"/>
    </xf>
    <xf numFmtId="0" fontId="0" fillId="0" borderId="17" xfId="0" applyBorder="1" applyAlignment="1">
      <alignment horizontal="center" vertical="center" textRotation="180"/>
    </xf>
    <xf numFmtId="0" fontId="0" fillId="0" borderId="0" xfId="0" applyBorder="1" applyAlignment="1">
      <alignment horizontal="center" vertical="center" textRotation="180"/>
    </xf>
    <xf numFmtId="0" fontId="0" fillId="0" borderId="18" xfId="0" applyBorder="1" applyAlignment="1">
      <alignment horizontal="center" vertical="center" textRotation="180"/>
    </xf>
    <xf numFmtId="0" fontId="0" fillId="0" borderId="20" xfId="0" applyBorder="1" applyAlignment="1">
      <alignment horizontal="center" vertical="center" textRotation="180"/>
    </xf>
    <xf numFmtId="0" fontId="0" fillId="0" borderId="1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1" fillId="0" borderId="31" xfId="0" applyFont="1" applyBorder="1" applyAlignment="1">
      <alignment horizontal="center"/>
    </xf>
    <xf numFmtId="0" fontId="0" fillId="0" borderId="70" xfId="0" applyBorder="1" applyAlignment="1">
      <alignment horizontal="center" vertical="center" textRotation="180"/>
    </xf>
    <xf numFmtId="0" fontId="0" fillId="0" borderId="71" xfId="0" applyBorder="1" applyAlignment="1">
      <alignment horizontal="center" vertical="center" textRotation="180"/>
    </xf>
    <xf numFmtId="0" fontId="0" fillId="0" borderId="72" xfId="0" applyBorder="1" applyAlignment="1">
      <alignment horizontal="center" vertical="center" textRotation="180"/>
    </xf>
    <xf numFmtId="18" fontId="0" fillId="0" borderId="60" xfId="0" applyNumberFormat="1" applyFont="1" applyBorder="1" applyAlignment="1">
      <alignment horizontal="center" vertical="center" textRotation="180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70">
    <dxf>
      <font>
        <color theme="0"/>
      </font>
      <fill>
        <patternFill>
          <bgColor rgb="FF0051F2"/>
        </patternFill>
      </fill>
    </dxf>
    <dxf>
      <font>
        <color theme="0"/>
      </font>
      <fill>
        <patternFill>
          <bgColor rgb="FF4931FD"/>
        </patternFill>
      </fill>
    </dxf>
    <dxf>
      <font>
        <color theme="0"/>
      </font>
      <fill>
        <patternFill>
          <bgColor rgb="FFB000B0"/>
        </patternFill>
      </fill>
    </dxf>
    <dxf>
      <font>
        <color theme="0"/>
      </font>
      <fill>
        <patternFill>
          <bgColor rgb="FFF15D5D"/>
        </patternFill>
      </fill>
    </dxf>
    <dxf>
      <font>
        <color theme="0"/>
      </font>
      <fill>
        <patternFill>
          <bgColor rgb="FF1D7525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rgb="FF095BFF"/>
        </patternFill>
      </fill>
    </dxf>
    <dxf>
      <fill>
        <patternFill>
          <bgColor rgb="FFED7D31"/>
        </patternFill>
      </fill>
    </dxf>
    <dxf>
      <font>
        <color theme="0"/>
      </font>
      <fill>
        <patternFill>
          <bgColor rgb="FF0D00BC"/>
        </patternFill>
      </fill>
    </dxf>
    <dxf>
      <font>
        <color theme="0"/>
      </font>
      <fill>
        <patternFill>
          <bgColor rgb="FF214F2B"/>
        </patternFill>
      </fill>
    </dxf>
    <dxf>
      <font>
        <color theme="0"/>
      </font>
      <fill>
        <patternFill patternType="solid">
          <bgColor rgb="FF808080"/>
        </patternFill>
      </fill>
    </dxf>
    <dxf>
      <font>
        <color theme="0"/>
      </font>
      <fill>
        <patternFill>
          <bgColor rgb="FF2F2FFF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552579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00B050"/>
        </patternFill>
      </fill>
    </dxf>
    <dxf>
      <font>
        <color theme="0"/>
      </font>
      <fill>
        <patternFill>
          <bgColor rgb="FF4F227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00B050"/>
        </patternFill>
      </fill>
    </dxf>
    <dxf>
      <font>
        <color theme="0" tint="-0.14996795556505021"/>
      </font>
    </dxf>
    <dxf>
      <font>
        <color theme="2" tint="-9.9948118533890809E-2"/>
      </font>
    </dxf>
    <dxf>
      <font>
        <color theme="0"/>
      </font>
      <fill>
        <patternFill>
          <bgColor rgb="FF672C94"/>
        </patternFill>
      </fill>
    </dxf>
    <dxf>
      <fill>
        <patternFill>
          <bgColor rgb="FFFFD47D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2" tint="-0.24994659260841701"/>
      </font>
    </dxf>
    <dxf>
      <fill>
        <patternFill>
          <bgColor theme="9" tint="0.59996337778862885"/>
        </patternFill>
      </fill>
    </dxf>
    <dxf>
      <font>
        <color theme="2" tint="-0.24994659260841701"/>
      </font>
    </dxf>
    <dxf>
      <font>
        <color theme="2" tint="-0.24994659260841701"/>
      </font>
    </dxf>
    <dxf>
      <fill>
        <patternFill>
          <bgColor theme="9" tint="0.59996337778862885"/>
        </patternFill>
      </fill>
    </dxf>
    <dxf>
      <border>
        <bottom style="thin">
          <color auto="1"/>
        </bottom>
        <vertical/>
        <horizontal/>
      </border>
    </dxf>
    <dxf>
      <font>
        <color theme="2" tint="-0.24994659260841701"/>
      </font>
    </dxf>
    <dxf>
      <fill>
        <patternFill>
          <bgColor theme="9" tint="0.59996337778862885"/>
        </patternFill>
      </fill>
    </dxf>
    <dxf>
      <font>
        <color theme="2" tint="-0.24994659260841701"/>
      </font>
    </dxf>
    <dxf>
      <fill>
        <patternFill>
          <bgColor theme="9" tint="0.59996337778862885"/>
        </patternFill>
      </fill>
    </dxf>
    <dxf>
      <font>
        <color theme="2" tint="-9.9948118533890809E-2"/>
      </font>
    </dxf>
    <dxf>
      <font>
        <color theme="0"/>
      </font>
      <fill>
        <patternFill>
          <bgColor rgb="FF672C94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border>
        <left/>
        <right/>
        <top/>
        <bottom style="thin">
          <color auto="1"/>
        </bottom>
        <vertical/>
        <horizontal/>
      </border>
    </dxf>
    <dxf>
      <font>
        <color theme="0"/>
      </font>
      <fill>
        <patternFill>
          <bgColor rgb="FF0051F2"/>
        </patternFill>
      </fill>
    </dxf>
    <dxf>
      <font>
        <color theme="0"/>
      </font>
      <fill>
        <patternFill>
          <bgColor rgb="FF4931FD"/>
        </patternFill>
      </fill>
    </dxf>
    <dxf>
      <font>
        <color theme="0"/>
      </font>
      <fill>
        <patternFill>
          <bgColor rgb="FFC000C0"/>
        </patternFill>
      </fill>
    </dxf>
    <dxf>
      <font>
        <color theme="0"/>
      </font>
      <fill>
        <patternFill>
          <bgColor rgb="FFF15D5D"/>
        </patternFill>
      </fill>
    </dxf>
    <dxf>
      <font>
        <color theme="0"/>
      </font>
      <fill>
        <patternFill>
          <bgColor rgb="FF1D7525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rgb="FF095BFF"/>
        </patternFill>
      </fill>
    </dxf>
    <dxf>
      <fill>
        <patternFill>
          <bgColor rgb="FFED7D31"/>
        </patternFill>
      </fill>
    </dxf>
    <dxf>
      <font>
        <color theme="0"/>
      </font>
      <fill>
        <patternFill>
          <bgColor rgb="FF0D00BC"/>
        </patternFill>
      </fill>
    </dxf>
    <dxf>
      <font>
        <color theme="0"/>
      </font>
      <fill>
        <patternFill>
          <bgColor rgb="FF214F2B"/>
        </patternFill>
      </fill>
    </dxf>
    <dxf>
      <font>
        <color theme="0"/>
      </font>
      <fill>
        <patternFill patternType="solid">
          <bgColor rgb="FF808080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552579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00B050"/>
        </patternFill>
      </fill>
    </dxf>
    <dxf>
      <font>
        <color theme="0"/>
      </font>
      <fill>
        <patternFill>
          <bgColor rgb="FF4F227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00B050"/>
        </patternFill>
      </fill>
    </dxf>
    <dxf>
      <font>
        <color theme="0" tint="-0.14996795556505021"/>
      </font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B000B0"/>
      <color rgb="FF33CC33"/>
      <color rgb="FF00A44A"/>
      <color rgb="FFDA00DA"/>
      <color rgb="FFFF09FF"/>
      <color rgb="FFD8EACC"/>
      <color rgb="FFEE00EE"/>
      <color rgb="FFEDEDED"/>
      <color rgb="FFFFD47D"/>
      <color rgb="FF2088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7"/>
          <c:order val="7"/>
          <c:tx>
            <c:strRef>
              <c:f>Output_2_Weekly_Aggregate!$J$2</c:f>
              <c:strCache>
                <c:ptCount val="1"/>
                <c:pt idx="0">
                  <c:v>Study Only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Output_2_Weekly_Aggregate!$A$3:$A$55</c:f>
              <c:strCache>
                <c:ptCount val="53"/>
                <c:pt idx="0">
                  <c:v>Week01</c:v>
                </c:pt>
                <c:pt idx="1">
                  <c:v>Week02</c:v>
                </c:pt>
                <c:pt idx="2">
                  <c:v>Week03</c:v>
                </c:pt>
                <c:pt idx="3">
                  <c:v>Week04</c:v>
                </c:pt>
                <c:pt idx="4">
                  <c:v>Week05</c:v>
                </c:pt>
                <c:pt idx="5">
                  <c:v>Week06</c:v>
                </c:pt>
                <c:pt idx="6">
                  <c:v>Week07</c:v>
                </c:pt>
                <c:pt idx="7">
                  <c:v>Week08</c:v>
                </c:pt>
                <c:pt idx="8">
                  <c:v>Week09</c:v>
                </c:pt>
                <c:pt idx="9">
                  <c:v>Week10</c:v>
                </c:pt>
                <c:pt idx="10">
                  <c:v>Week11</c:v>
                </c:pt>
                <c:pt idx="11">
                  <c:v>Week12</c:v>
                </c:pt>
                <c:pt idx="12">
                  <c:v>Week13</c:v>
                </c:pt>
                <c:pt idx="13">
                  <c:v>Week14</c:v>
                </c:pt>
                <c:pt idx="14">
                  <c:v>Week15</c:v>
                </c:pt>
                <c:pt idx="15">
                  <c:v>Week16</c:v>
                </c:pt>
                <c:pt idx="16">
                  <c:v>Week17</c:v>
                </c:pt>
                <c:pt idx="17">
                  <c:v>Week18</c:v>
                </c:pt>
                <c:pt idx="18">
                  <c:v>Week19</c:v>
                </c:pt>
                <c:pt idx="19">
                  <c:v>Week20</c:v>
                </c:pt>
                <c:pt idx="20">
                  <c:v>Week21</c:v>
                </c:pt>
                <c:pt idx="21">
                  <c:v>Week22</c:v>
                </c:pt>
                <c:pt idx="22">
                  <c:v>Week23</c:v>
                </c:pt>
                <c:pt idx="23">
                  <c:v>Week24</c:v>
                </c:pt>
                <c:pt idx="24">
                  <c:v>Week25</c:v>
                </c:pt>
                <c:pt idx="25">
                  <c:v>Week26</c:v>
                </c:pt>
                <c:pt idx="26">
                  <c:v>Week27</c:v>
                </c:pt>
                <c:pt idx="27">
                  <c:v>Week28</c:v>
                </c:pt>
                <c:pt idx="28">
                  <c:v>Week29</c:v>
                </c:pt>
                <c:pt idx="29">
                  <c:v>Week30</c:v>
                </c:pt>
                <c:pt idx="30">
                  <c:v>Week31</c:v>
                </c:pt>
                <c:pt idx="31">
                  <c:v>Week32</c:v>
                </c:pt>
                <c:pt idx="32">
                  <c:v>Week33</c:v>
                </c:pt>
                <c:pt idx="33">
                  <c:v>Week34</c:v>
                </c:pt>
                <c:pt idx="34">
                  <c:v>Week35</c:v>
                </c:pt>
                <c:pt idx="35">
                  <c:v>Week36</c:v>
                </c:pt>
                <c:pt idx="36">
                  <c:v>Week37</c:v>
                </c:pt>
                <c:pt idx="37">
                  <c:v>Week38</c:v>
                </c:pt>
                <c:pt idx="38">
                  <c:v>Week39</c:v>
                </c:pt>
                <c:pt idx="39">
                  <c:v>Week40</c:v>
                </c:pt>
                <c:pt idx="40">
                  <c:v>Week41</c:v>
                </c:pt>
                <c:pt idx="41">
                  <c:v>Week42</c:v>
                </c:pt>
                <c:pt idx="42">
                  <c:v>Week43</c:v>
                </c:pt>
                <c:pt idx="43">
                  <c:v>Week44</c:v>
                </c:pt>
                <c:pt idx="44">
                  <c:v>Week45</c:v>
                </c:pt>
                <c:pt idx="45">
                  <c:v>Week46</c:v>
                </c:pt>
                <c:pt idx="46">
                  <c:v>Week47</c:v>
                </c:pt>
                <c:pt idx="47">
                  <c:v>Week48</c:v>
                </c:pt>
                <c:pt idx="48">
                  <c:v>Week49</c:v>
                </c:pt>
                <c:pt idx="49">
                  <c:v>Week50</c:v>
                </c:pt>
                <c:pt idx="50">
                  <c:v>Week51</c:v>
                </c:pt>
                <c:pt idx="51">
                  <c:v>Week52</c:v>
                </c:pt>
                <c:pt idx="52">
                  <c:v>Week53</c:v>
                </c:pt>
              </c:strCache>
            </c:strRef>
          </c:cat>
          <c:val>
            <c:numRef>
              <c:f>Output_2_Weekly_Aggregate!$J$3:$J$55</c:f>
              <c:numCache>
                <c:formatCode>General</c:formatCode>
                <c:ptCount val="53"/>
                <c:pt idx="0">
                  <c:v>3.25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11.25</c:v>
                </c:pt>
                <c:pt idx="10">
                  <c:v>16.25</c:v>
                </c:pt>
                <c:pt idx="11">
                  <c:v>7.25</c:v>
                </c:pt>
                <c:pt idx="12">
                  <c:v>4.5</c:v>
                </c:pt>
                <c:pt idx="13">
                  <c:v>12.25</c:v>
                </c:pt>
                <c:pt idx="14">
                  <c:v>21.5</c:v>
                </c:pt>
                <c:pt idx="15">
                  <c:v>41.75</c:v>
                </c:pt>
                <c:pt idx="16">
                  <c:v>30.75</c:v>
                </c:pt>
                <c:pt idx="17">
                  <c:v>31</c:v>
                </c:pt>
                <c:pt idx="18">
                  <c:v>27.5</c:v>
                </c:pt>
                <c:pt idx="19">
                  <c:v>34.25</c:v>
                </c:pt>
                <c:pt idx="20">
                  <c:v>42.25</c:v>
                </c:pt>
                <c:pt idx="21">
                  <c:v>35.75</c:v>
                </c:pt>
                <c:pt idx="22">
                  <c:v>43.25</c:v>
                </c:pt>
                <c:pt idx="23">
                  <c:v>41.75</c:v>
                </c:pt>
                <c:pt idx="24">
                  <c:v>44.75</c:v>
                </c:pt>
                <c:pt idx="25">
                  <c:v>33.5</c:v>
                </c:pt>
                <c:pt idx="26">
                  <c:v>22</c:v>
                </c:pt>
                <c:pt idx="27">
                  <c:v>5.5</c:v>
                </c:pt>
                <c:pt idx="28">
                  <c:v>8.75</c:v>
                </c:pt>
                <c:pt idx="29">
                  <c:v>8.75</c:v>
                </c:pt>
                <c:pt idx="30">
                  <c:v>3.75</c:v>
                </c:pt>
                <c:pt idx="31">
                  <c:v>13.75</c:v>
                </c:pt>
                <c:pt idx="32">
                  <c:v>19.5</c:v>
                </c:pt>
                <c:pt idx="33">
                  <c:v>32.25</c:v>
                </c:pt>
                <c:pt idx="34">
                  <c:v>17</c:v>
                </c:pt>
                <c:pt idx="35">
                  <c:v>43.25</c:v>
                </c:pt>
                <c:pt idx="36">
                  <c:v>33.75</c:v>
                </c:pt>
                <c:pt idx="37">
                  <c:v>30</c:v>
                </c:pt>
                <c:pt idx="38">
                  <c:v>62.25</c:v>
                </c:pt>
                <c:pt idx="39">
                  <c:v>14.75</c:v>
                </c:pt>
                <c:pt idx="40">
                  <c:v>47.75</c:v>
                </c:pt>
                <c:pt idx="41">
                  <c:v>37.75</c:v>
                </c:pt>
                <c:pt idx="42">
                  <c:v>56.75</c:v>
                </c:pt>
                <c:pt idx="43">
                  <c:v>58</c:v>
                </c:pt>
                <c:pt idx="44">
                  <c:v>64.5</c:v>
                </c:pt>
                <c:pt idx="45">
                  <c:v>45.5</c:v>
                </c:pt>
                <c:pt idx="46">
                  <c:v>58.75</c:v>
                </c:pt>
                <c:pt idx="47">
                  <c:v>25.25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121-47B4-AF3B-71932136C713}"/>
            </c:ext>
          </c:extLst>
        </c:ser>
        <c:ser>
          <c:idx val="9"/>
          <c:order val="9"/>
          <c:tx>
            <c:strRef>
              <c:f>Output_2_Weekly_Aggregate!$L$2</c:f>
              <c:strCache>
                <c:ptCount val="1"/>
                <c:pt idx="0">
                  <c:v>Study; Career; Networking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Output_2_Weekly_Aggregate!$A$3:$A$55</c:f>
              <c:strCache>
                <c:ptCount val="53"/>
                <c:pt idx="0">
                  <c:v>Week01</c:v>
                </c:pt>
                <c:pt idx="1">
                  <c:v>Week02</c:v>
                </c:pt>
                <c:pt idx="2">
                  <c:v>Week03</c:v>
                </c:pt>
                <c:pt idx="3">
                  <c:v>Week04</c:v>
                </c:pt>
                <c:pt idx="4">
                  <c:v>Week05</c:v>
                </c:pt>
                <c:pt idx="5">
                  <c:v>Week06</c:v>
                </c:pt>
                <c:pt idx="6">
                  <c:v>Week07</c:v>
                </c:pt>
                <c:pt idx="7">
                  <c:v>Week08</c:v>
                </c:pt>
                <c:pt idx="8">
                  <c:v>Week09</c:v>
                </c:pt>
                <c:pt idx="9">
                  <c:v>Week10</c:v>
                </c:pt>
                <c:pt idx="10">
                  <c:v>Week11</c:v>
                </c:pt>
                <c:pt idx="11">
                  <c:v>Week12</c:v>
                </c:pt>
                <c:pt idx="12">
                  <c:v>Week13</c:v>
                </c:pt>
                <c:pt idx="13">
                  <c:v>Week14</c:v>
                </c:pt>
                <c:pt idx="14">
                  <c:v>Week15</c:v>
                </c:pt>
                <c:pt idx="15">
                  <c:v>Week16</c:v>
                </c:pt>
                <c:pt idx="16">
                  <c:v>Week17</c:v>
                </c:pt>
                <c:pt idx="17">
                  <c:v>Week18</c:v>
                </c:pt>
                <c:pt idx="18">
                  <c:v>Week19</c:v>
                </c:pt>
                <c:pt idx="19">
                  <c:v>Week20</c:v>
                </c:pt>
                <c:pt idx="20">
                  <c:v>Week21</c:v>
                </c:pt>
                <c:pt idx="21">
                  <c:v>Week22</c:v>
                </c:pt>
                <c:pt idx="22">
                  <c:v>Week23</c:v>
                </c:pt>
                <c:pt idx="23">
                  <c:v>Week24</c:v>
                </c:pt>
                <c:pt idx="24">
                  <c:v>Week25</c:v>
                </c:pt>
                <c:pt idx="25">
                  <c:v>Week26</c:v>
                </c:pt>
                <c:pt idx="26">
                  <c:v>Week27</c:v>
                </c:pt>
                <c:pt idx="27">
                  <c:v>Week28</c:v>
                </c:pt>
                <c:pt idx="28">
                  <c:v>Week29</c:v>
                </c:pt>
                <c:pt idx="29">
                  <c:v>Week30</c:v>
                </c:pt>
                <c:pt idx="30">
                  <c:v>Week31</c:v>
                </c:pt>
                <c:pt idx="31">
                  <c:v>Week32</c:v>
                </c:pt>
                <c:pt idx="32">
                  <c:v>Week33</c:v>
                </c:pt>
                <c:pt idx="33">
                  <c:v>Week34</c:v>
                </c:pt>
                <c:pt idx="34">
                  <c:v>Week35</c:v>
                </c:pt>
                <c:pt idx="35">
                  <c:v>Week36</c:v>
                </c:pt>
                <c:pt idx="36">
                  <c:v>Week37</c:v>
                </c:pt>
                <c:pt idx="37">
                  <c:v>Week38</c:v>
                </c:pt>
                <c:pt idx="38">
                  <c:v>Week39</c:v>
                </c:pt>
                <c:pt idx="39">
                  <c:v>Week40</c:v>
                </c:pt>
                <c:pt idx="40">
                  <c:v>Week41</c:v>
                </c:pt>
                <c:pt idx="41">
                  <c:v>Week42</c:v>
                </c:pt>
                <c:pt idx="42">
                  <c:v>Week43</c:v>
                </c:pt>
                <c:pt idx="43">
                  <c:v>Week44</c:v>
                </c:pt>
                <c:pt idx="44">
                  <c:v>Week45</c:v>
                </c:pt>
                <c:pt idx="45">
                  <c:v>Week46</c:v>
                </c:pt>
                <c:pt idx="46">
                  <c:v>Week47</c:v>
                </c:pt>
                <c:pt idx="47">
                  <c:v>Week48</c:v>
                </c:pt>
                <c:pt idx="48">
                  <c:v>Week49</c:v>
                </c:pt>
                <c:pt idx="49">
                  <c:v>Week50</c:v>
                </c:pt>
                <c:pt idx="50">
                  <c:v>Week51</c:v>
                </c:pt>
                <c:pt idx="51">
                  <c:v>Week52</c:v>
                </c:pt>
                <c:pt idx="52">
                  <c:v>Week53</c:v>
                </c:pt>
              </c:strCache>
            </c:strRef>
          </c:cat>
          <c:val>
            <c:numRef>
              <c:f>Output_2_Weekly_Aggregate!$L$3:$L$55</c:f>
              <c:numCache>
                <c:formatCode>General</c:formatCode>
                <c:ptCount val="53"/>
                <c:pt idx="0">
                  <c:v>10.75</c:v>
                </c:pt>
                <c:pt idx="1">
                  <c:v>34.25</c:v>
                </c:pt>
                <c:pt idx="2">
                  <c:v>45.25</c:v>
                </c:pt>
                <c:pt idx="3">
                  <c:v>2.25</c:v>
                </c:pt>
                <c:pt idx="4">
                  <c:v>3</c:v>
                </c:pt>
                <c:pt idx="5">
                  <c:v>48</c:v>
                </c:pt>
                <c:pt idx="6">
                  <c:v>60.5</c:v>
                </c:pt>
                <c:pt idx="7">
                  <c:v>47</c:v>
                </c:pt>
                <c:pt idx="8">
                  <c:v>50.75</c:v>
                </c:pt>
                <c:pt idx="9">
                  <c:v>27.75</c:v>
                </c:pt>
                <c:pt idx="10">
                  <c:v>40</c:v>
                </c:pt>
                <c:pt idx="11">
                  <c:v>56.5</c:v>
                </c:pt>
                <c:pt idx="12">
                  <c:v>59</c:v>
                </c:pt>
                <c:pt idx="13">
                  <c:v>52.5</c:v>
                </c:pt>
                <c:pt idx="14">
                  <c:v>61</c:v>
                </c:pt>
                <c:pt idx="15">
                  <c:v>48.5</c:v>
                </c:pt>
                <c:pt idx="16">
                  <c:v>30.75</c:v>
                </c:pt>
                <c:pt idx="17">
                  <c:v>31</c:v>
                </c:pt>
                <c:pt idx="18">
                  <c:v>29</c:v>
                </c:pt>
                <c:pt idx="19">
                  <c:v>40</c:v>
                </c:pt>
                <c:pt idx="20">
                  <c:v>46</c:v>
                </c:pt>
                <c:pt idx="21">
                  <c:v>35.75</c:v>
                </c:pt>
                <c:pt idx="22">
                  <c:v>50.75</c:v>
                </c:pt>
                <c:pt idx="23">
                  <c:v>43.25</c:v>
                </c:pt>
                <c:pt idx="24">
                  <c:v>44.75</c:v>
                </c:pt>
                <c:pt idx="25">
                  <c:v>33.5</c:v>
                </c:pt>
                <c:pt idx="26">
                  <c:v>23.75</c:v>
                </c:pt>
                <c:pt idx="27">
                  <c:v>9.25</c:v>
                </c:pt>
                <c:pt idx="28">
                  <c:v>11.5</c:v>
                </c:pt>
                <c:pt idx="29">
                  <c:v>16.25</c:v>
                </c:pt>
                <c:pt idx="30">
                  <c:v>17.75</c:v>
                </c:pt>
                <c:pt idx="31">
                  <c:v>25.25</c:v>
                </c:pt>
                <c:pt idx="32">
                  <c:v>31.5</c:v>
                </c:pt>
                <c:pt idx="33">
                  <c:v>41.25</c:v>
                </c:pt>
                <c:pt idx="34">
                  <c:v>44.75</c:v>
                </c:pt>
                <c:pt idx="35">
                  <c:v>46</c:v>
                </c:pt>
                <c:pt idx="36">
                  <c:v>44.5</c:v>
                </c:pt>
                <c:pt idx="37">
                  <c:v>43</c:v>
                </c:pt>
                <c:pt idx="38">
                  <c:v>72.5</c:v>
                </c:pt>
                <c:pt idx="39">
                  <c:v>37.5</c:v>
                </c:pt>
                <c:pt idx="40">
                  <c:v>63.75</c:v>
                </c:pt>
                <c:pt idx="41">
                  <c:v>43.5</c:v>
                </c:pt>
                <c:pt idx="42">
                  <c:v>61.75</c:v>
                </c:pt>
                <c:pt idx="43">
                  <c:v>66.5</c:v>
                </c:pt>
                <c:pt idx="44">
                  <c:v>65.5</c:v>
                </c:pt>
                <c:pt idx="45">
                  <c:v>45.5</c:v>
                </c:pt>
                <c:pt idx="46">
                  <c:v>58.75</c:v>
                </c:pt>
                <c:pt idx="47">
                  <c:v>45.75</c:v>
                </c:pt>
                <c:pt idx="48">
                  <c:v>21.75</c:v>
                </c:pt>
                <c:pt idx="49">
                  <c:v>47</c:v>
                </c:pt>
                <c:pt idx="50">
                  <c:v>48.25</c:v>
                </c:pt>
                <c:pt idx="51">
                  <c:v>26</c:v>
                </c:pt>
                <c:pt idx="52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121-47B4-AF3B-71932136C713}"/>
            </c:ext>
          </c:extLst>
        </c:ser>
        <c:ser>
          <c:idx val="10"/>
          <c:order val="10"/>
          <c:tx>
            <c:strRef>
              <c:f>Output_2_Weekly_Aggregate!$M$2</c:f>
              <c:strCache>
                <c:ptCount val="1"/>
                <c:pt idx="0">
                  <c:v>Sleep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Output_2_Weekly_Aggregate!$A$3:$A$55</c:f>
              <c:strCache>
                <c:ptCount val="53"/>
                <c:pt idx="0">
                  <c:v>Week01</c:v>
                </c:pt>
                <c:pt idx="1">
                  <c:v>Week02</c:v>
                </c:pt>
                <c:pt idx="2">
                  <c:v>Week03</c:v>
                </c:pt>
                <c:pt idx="3">
                  <c:v>Week04</c:v>
                </c:pt>
                <c:pt idx="4">
                  <c:v>Week05</c:v>
                </c:pt>
                <c:pt idx="5">
                  <c:v>Week06</c:v>
                </c:pt>
                <c:pt idx="6">
                  <c:v>Week07</c:v>
                </c:pt>
                <c:pt idx="7">
                  <c:v>Week08</c:v>
                </c:pt>
                <c:pt idx="8">
                  <c:v>Week09</c:v>
                </c:pt>
                <c:pt idx="9">
                  <c:v>Week10</c:v>
                </c:pt>
                <c:pt idx="10">
                  <c:v>Week11</c:v>
                </c:pt>
                <c:pt idx="11">
                  <c:v>Week12</c:v>
                </c:pt>
                <c:pt idx="12">
                  <c:v>Week13</c:v>
                </c:pt>
                <c:pt idx="13">
                  <c:v>Week14</c:v>
                </c:pt>
                <c:pt idx="14">
                  <c:v>Week15</c:v>
                </c:pt>
                <c:pt idx="15">
                  <c:v>Week16</c:v>
                </c:pt>
                <c:pt idx="16">
                  <c:v>Week17</c:v>
                </c:pt>
                <c:pt idx="17">
                  <c:v>Week18</c:v>
                </c:pt>
                <c:pt idx="18">
                  <c:v>Week19</c:v>
                </c:pt>
                <c:pt idx="19">
                  <c:v>Week20</c:v>
                </c:pt>
                <c:pt idx="20">
                  <c:v>Week21</c:v>
                </c:pt>
                <c:pt idx="21">
                  <c:v>Week22</c:v>
                </c:pt>
                <c:pt idx="22">
                  <c:v>Week23</c:v>
                </c:pt>
                <c:pt idx="23">
                  <c:v>Week24</c:v>
                </c:pt>
                <c:pt idx="24">
                  <c:v>Week25</c:v>
                </c:pt>
                <c:pt idx="25">
                  <c:v>Week26</c:v>
                </c:pt>
                <c:pt idx="26">
                  <c:v>Week27</c:v>
                </c:pt>
                <c:pt idx="27">
                  <c:v>Week28</c:v>
                </c:pt>
                <c:pt idx="28">
                  <c:v>Week29</c:v>
                </c:pt>
                <c:pt idx="29">
                  <c:v>Week30</c:v>
                </c:pt>
                <c:pt idx="30">
                  <c:v>Week31</c:v>
                </c:pt>
                <c:pt idx="31">
                  <c:v>Week32</c:v>
                </c:pt>
                <c:pt idx="32">
                  <c:v>Week33</c:v>
                </c:pt>
                <c:pt idx="33">
                  <c:v>Week34</c:v>
                </c:pt>
                <c:pt idx="34">
                  <c:v>Week35</c:v>
                </c:pt>
                <c:pt idx="35">
                  <c:v>Week36</c:v>
                </c:pt>
                <c:pt idx="36">
                  <c:v>Week37</c:v>
                </c:pt>
                <c:pt idx="37">
                  <c:v>Week38</c:v>
                </c:pt>
                <c:pt idx="38">
                  <c:v>Week39</c:v>
                </c:pt>
                <c:pt idx="39">
                  <c:v>Week40</c:v>
                </c:pt>
                <c:pt idx="40">
                  <c:v>Week41</c:v>
                </c:pt>
                <c:pt idx="41">
                  <c:v>Week42</c:v>
                </c:pt>
                <c:pt idx="42">
                  <c:v>Week43</c:v>
                </c:pt>
                <c:pt idx="43">
                  <c:v>Week44</c:v>
                </c:pt>
                <c:pt idx="44">
                  <c:v>Week45</c:v>
                </c:pt>
                <c:pt idx="45">
                  <c:v>Week46</c:v>
                </c:pt>
                <c:pt idx="46">
                  <c:v>Week47</c:v>
                </c:pt>
                <c:pt idx="47">
                  <c:v>Week48</c:v>
                </c:pt>
                <c:pt idx="48">
                  <c:v>Week49</c:v>
                </c:pt>
                <c:pt idx="49">
                  <c:v>Week50</c:v>
                </c:pt>
                <c:pt idx="50">
                  <c:v>Week51</c:v>
                </c:pt>
                <c:pt idx="51">
                  <c:v>Week52</c:v>
                </c:pt>
                <c:pt idx="52">
                  <c:v>Week53</c:v>
                </c:pt>
              </c:strCache>
            </c:strRef>
          </c:cat>
          <c:val>
            <c:numRef>
              <c:f>Output_2_Weekly_Aggregate!$M$3:$M$54</c:f>
              <c:numCache>
                <c:formatCode>General</c:formatCode>
                <c:ptCount val="52"/>
                <c:pt idx="0">
                  <c:v>65</c:v>
                </c:pt>
                <c:pt idx="1">
                  <c:v>63.25</c:v>
                </c:pt>
                <c:pt idx="2">
                  <c:v>46.75</c:v>
                </c:pt>
                <c:pt idx="3">
                  <c:v>53.25</c:v>
                </c:pt>
                <c:pt idx="4">
                  <c:v>70.5</c:v>
                </c:pt>
                <c:pt idx="5">
                  <c:v>56.5</c:v>
                </c:pt>
                <c:pt idx="6">
                  <c:v>49</c:v>
                </c:pt>
                <c:pt idx="7">
                  <c:v>54.75</c:v>
                </c:pt>
                <c:pt idx="8">
                  <c:v>60.25</c:v>
                </c:pt>
                <c:pt idx="9">
                  <c:v>61.75</c:v>
                </c:pt>
                <c:pt idx="10">
                  <c:v>62.5</c:v>
                </c:pt>
                <c:pt idx="11">
                  <c:v>52</c:v>
                </c:pt>
                <c:pt idx="12">
                  <c:v>55.25</c:v>
                </c:pt>
                <c:pt idx="13">
                  <c:v>61</c:v>
                </c:pt>
                <c:pt idx="14">
                  <c:v>48</c:v>
                </c:pt>
                <c:pt idx="15">
                  <c:v>53.75</c:v>
                </c:pt>
                <c:pt idx="16">
                  <c:v>70.25</c:v>
                </c:pt>
                <c:pt idx="17">
                  <c:v>57.5</c:v>
                </c:pt>
                <c:pt idx="18">
                  <c:v>68</c:v>
                </c:pt>
                <c:pt idx="19">
                  <c:v>59.25</c:v>
                </c:pt>
                <c:pt idx="20">
                  <c:v>56.75</c:v>
                </c:pt>
                <c:pt idx="21">
                  <c:v>64.5</c:v>
                </c:pt>
                <c:pt idx="22">
                  <c:v>57</c:v>
                </c:pt>
                <c:pt idx="23">
                  <c:v>58.75</c:v>
                </c:pt>
                <c:pt idx="24">
                  <c:v>60.25</c:v>
                </c:pt>
                <c:pt idx="25">
                  <c:v>66.75</c:v>
                </c:pt>
                <c:pt idx="26">
                  <c:v>60.25</c:v>
                </c:pt>
                <c:pt idx="27">
                  <c:v>58</c:v>
                </c:pt>
                <c:pt idx="28">
                  <c:v>69.75</c:v>
                </c:pt>
                <c:pt idx="29">
                  <c:v>61.75</c:v>
                </c:pt>
                <c:pt idx="30">
                  <c:v>64.25</c:v>
                </c:pt>
                <c:pt idx="31">
                  <c:v>63.5</c:v>
                </c:pt>
                <c:pt idx="32">
                  <c:v>64.5</c:v>
                </c:pt>
                <c:pt idx="33">
                  <c:v>58.25</c:v>
                </c:pt>
                <c:pt idx="34">
                  <c:v>47.5</c:v>
                </c:pt>
                <c:pt idx="35">
                  <c:v>55.5</c:v>
                </c:pt>
                <c:pt idx="36">
                  <c:v>52.75</c:v>
                </c:pt>
                <c:pt idx="37">
                  <c:v>55.5</c:v>
                </c:pt>
                <c:pt idx="38">
                  <c:v>47.5</c:v>
                </c:pt>
                <c:pt idx="39">
                  <c:v>63</c:v>
                </c:pt>
                <c:pt idx="40">
                  <c:v>46.75</c:v>
                </c:pt>
                <c:pt idx="41">
                  <c:v>62</c:v>
                </c:pt>
                <c:pt idx="42">
                  <c:v>60.75</c:v>
                </c:pt>
                <c:pt idx="43">
                  <c:v>55.25</c:v>
                </c:pt>
                <c:pt idx="44">
                  <c:v>58.25</c:v>
                </c:pt>
                <c:pt idx="45">
                  <c:v>61.75</c:v>
                </c:pt>
                <c:pt idx="46">
                  <c:v>58</c:v>
                </c:pt>
                <c:pt idx="47">
                  <c:v>59</c:v>
                </c:pt>
                <c:pt idx="48">
                  <c:v>54.5</c:v>
                </c:pt>
                <c:pt idx="49">
                  <c:v>62.5</c:v>
                </c:pt>
                <c:pt idx="50">
                  <c:v>61.5</c:v>
                </c:pt>
                <c:pt idx="51">
                  <c:v>70.5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121-47B4-AF3B-71932136C713}"/>
            </c:ext>
          </c:extLst>
        </c:ser>
        <c:ser>
          <c:idx val="20"/>
          <c:order val="20"/>
          <c:tx>
            <c:strRef>
              <c:f>Output_2_Weekly_Aggregate!$W$2</c:f>
              <c:strCache>
                <c:ptCount val="1"/>
                <c:pt idx="0">
                  <c:v>Social Media</c:v>
                </c:pt>
              </c:strCache>
            </c:strRef>
          </c:tx>
          <c:spPr>
            <a:ln w="19050" cap="rnd">
              <a:solidFill>
                <a:srgbClr val="DA00DA"/>
              </a:solidFill>
              <a:round/>
            </a:ln>
            <a:effectLst/>
          </c:spPr>
          <c:marker>
            <c:symbol val="none"/>
          </c:marker>
          <c:cat>
            <c:strRef>
              <c:f>Output_2_Weekly_Aggregate!$A$3:$A$55</c:f>
              <c:strCache>
                <c:ptCount val="53"/>
                <c:pt idx="0">
                  <c:v>Week01</c:v>
                </c:pt>
                <c:pt idx="1">
                  <c:v>Week02</c:v>
                </c:pt>
                <c:pt idx="2">
                  <c:v>Week03</c:v>
                </c:pt>
                <c:pt idx="3">
                  <c:v>Week04</c:v>
                </c:pt>
                <c:pt idx="4">
                  <c:v>Week05</c:v>
                </c:pt>
                <c:pt idx="5">
                  <c:v>Week06</c:v>
                </c:pt>
                <c:pt idx="6">
                  <c:v>Week07</c:v>
                </c:pt>
                <c:pt idx="7">
                  <c:v>Week08</c:v>
                </c:pt>
                <c:pt idx="8">
                  <c:v>Week09</c:v>
                </c:pt>
                <c:pt idx="9">
                  <c:v>Week10</c:v>
                </c:pt>
                <c:pt idx="10">
                  <c:v>Week11</c:v>
                </c:pt>
                <c:pt idx="11">
                  <c:v>Week12</c:v>
                </c:pt>
                <c:pt idx="12">
                  <c:v>Week13</c:v>
                </c:pt>
                <c:pt idx="13">
                  <c:v>Week14</c:v>
                </c:pt>
                <c:pt idx="14">
                  <c:v>Week15</c:v>
                </c:pt>
                <c:pt idx="15">
                  <c:v>Week16</c:v>
                </c:pt>
                <c:pt idx="16">
                  <c:v>Week17</c:v>
                </c:pt>
                <c:pt idx="17">
                  <c:v>Week18</c:v>
                </c:pt>
                <c:pt idx="18">
                  <c:v>Week19</c:v>
                </c:pt>
                <c:pt idx="19">
                  <c:v>Week20</c:v>
                </c:pt>
                <c:pt idx="20">
                  <c:v>Week21</c:v>
                </c:pt>
                <c:pt idx="21">
                  <c:v>Week22</c:v>
                </c:pt>
                <c:pt idx="22">
                  <c:v>Week23</c:v>
                </c:pt>
                <c:pt idx="23">
                  <c:v>Week24</c:v>
                </c:pt>
                <c:pt idx="24">
                  <c:v>Week25</c:v>
                </c:pt>
                <c:pt idx="25">
                  <c:v>Week26</c:v>
                </c:pt>
                <c:pt idx="26">
                  <c:v>Week27</c:v>
                </c:pt>
                <c:pt idx="27">
                  <c:v>Week28</c:v>
                </c:pt>
                <c:pt idx="28">
                  <c:v>Week29</c:v>
                </c:pt>
                <c:pt idx="29">
                  <c:v>Week30</c:v>
                </c:pt>
                <c:pt idx="30">
                  <c:v>Week31</c:v>
                </c:pt>
                <c:pt idx="31">
                  <c:v>Week32</c:v>
                </c:pt>
                <c:pt idx="32">
                  <c:v>Week33</c:v>
                </c:pt>
                <c:pt idx="33">
                  <c:v>Week34</c:v>
                </c:pt>
                <c:pt idx="34">
                  <c:v>Week35</c:v>
                </c:pt>
                <c:pt idx="35">
                  <c:v>Week36</c:v>
                </c:pt>
                <c:pt idx="36">
                  <c:v>Week37</c:v>
                </c:pt>
                <c:pt idx="37">
                  <c:v>Week38</c:v>
                </c:pt>
                <c:pt idx="38">
                  <c:v>Week39</c:v>
                </c:pt>
                <c:pt idx="39">
                  <c:v>Week40</c:v>
                </c:pt>
                <c:pt idx="40">
                  <c:v>Week41</c:v>
                </c:pt>
                <c:pt idx="41">
                  <c:v>Week42</c:v>
                </c:pt>
                <c:pt idx="42">
                  <c:v>Week43</c:v>
                </c:pt>
                <c:pt idx="43">
                  <c:v>Week44</c:v>
                </c:pt>
                <c:pt idx="44">
                  <c:v>Week45</c:v>
                </c:pt>
                <c:pt idx="45">
                  <c:v>Week46</c:v>
                </c:pt>
                <c:pt idx="46">
                  <c:v>Week47</c:v>
                </c:pt>
                <c:pt idx="47">
                  <c:v>Week48</c:v>
                </c:pt>
                <c:pt idx="48">
                  <c:v>Week49</c:v>
                </c:pt>
                <c:pt idx="49">
                  <c:v>Week50</c:v>
                </c:pt>
                <c:pt idx="50">
                  <c:v>Week51</c:v>
                </c:pt>
                <c:pt idx="51">
                  <c:v>Week52</c:v>
                </c:pt>
                <c:pt idx="52">
                  <c:v>Week53</c:v>
                </c:pt>
              </c:strCache>
            </c:strRef>
          </c:cat>
          <c:val>
            <c:numRef>
              <c:f>Output_2_Weekly_Aggregate!$W$3:$W$55</c:f>
              <c:numCache>
                <c:formatCode>General</c:formatCode>
                <c:ptCount val="53"/>
                <c:pt idx="0">
                  <c:v>18</c:v>
                </c:pt>
                <c:pt idx="1">
                  <c:v>8.75</c:v>
                </c:pt>
                <c:pt idx="2">
                  <c:v>9.75</c:v>
                </c:pt>
                <c:pt idx="3">
                  <c:v>16</c:v>
                </c:pt>
                <c:pt idx="4">
                  <c:v>28.5</c:v>
                </c:pt>
                <c:pt idx="5">
                  <c:v>16.75</c:v>
                </c:pt>
                <c:pt idx="6">
                  <c:v>15.25</c:v>
                </c:pt>
                <c:pt idx="7">
                  <c:v>16.5</c:v>
                </c:pt>
                <c:pt idx="8">
                  <c:v>12.75</c:v>
                </c:pt>
                <c:pt idx="9">
                  <c:v>30</c:v>
                </c:pt>
                <c:pt idx="10">
                  <c:v>23.25</c:v>
                </c:pt>
                <c:pt idx="11">
                  <c:v>25.75</c:v>
                </c:pt>
                <c:pt idx="12">
                  <c:v>31.5</c:v>
                </c:pt>
                <c:pt idx="13">
                  <c:v>27</c:v>
                </c:pt>
                <c:pt idx="14">
                  <c:v>30.75</c:v>
                </c:pt>
                <c:pt idx="15">
                  <c:v>41</c:v>
                </c:pt>
                <c:pt idx="16">
                  <c:v>39.25</c:v>
                </c:pt>
                <c:pt idx="17">
                  <c:v>31.25</c:v>
                </c:pt>
                <c:pt idx="18">
                  <c:v>34.5</c:v>
                </c:pt>
                <c:pt idx="19">
                  <c:v>35.5</c:v>
                </c:pt>
                <c:pt idx="20">
                  <c:v>27.75</c:v>
                </c:pt>
                <c:pt idx="21">
                  <c:v>32.25</c:v>
                </c:pt>
                <c:pt idx="22">
                  <c:v>23.75</c:v>
                </c:pt>
                <c:pt idx="23">
                  <c:v>34.75</c:v>
                </c:pt>
                <c:pt idx="24">
                  <c:v>29.25</c:v>
                </c:pt>
                <c:pt idx="25">
                  <c:v>35.75</c:v>
                </c:pt>
                <c:pt idx="26">
                  <c:v>34.25</c:v>
                </c:pt>
                <c:pt idx="27">
                  <c:v>42</c:v>
                </c:pt>
                <c:pt idx="28">
                  <c:v>35.25</c:v>
                </c:pt>
                <c:pt idx="29">
                  <c:v>35.75</c:v>
                </c:pt>
                <c:pt idx="30">
                  <c:v>26.5</c:v>
                </c:pt>
                <c:pt idx="31">
                  <c:v>36.25</c:v>
                </c:pt>
                <c:pt idx="32">
                  <c:v>33.25</c:v>
                </c:pt>
                <c:pt idx="33">
                  <c:v>34.75</c:v>
                </c:pt>
                <c:pt idx="34">
                  <c:v>34.75</c:v>
                </c:pt>
                <c:pt idx="35">
                  <c:v>23</c:v>
                </c:pt>
                <c:pt idx="36">
                  <c:v>25.25</c:v>
                </c:pt>
                <c:pt idx="37">
                  <c:v>26</c:v>
                </c:pt>
                <c:pt idx="38">
                  <c:v>16.25</c:v>
                </c:pt>
                <c:pt idx="39">
                  <c:v>24</c:v>
                </c:pt>
                <c:pt idx="40">
                  <c:v>19.25</c:v>
                </c:pt>
                <c:pt idx="41">
                  <c:v>16.75</c:v>
                </c:pt>
                <c:pt idx="42">
                  <c:v>10.5</c:v>
                </c:pt>
                <c:pt idx="43">
                  <c:v>17.25</c:v>
                </c:pt>
                <c:pt idx="44">
                  <c:v>17.25</c:v>
                </c:pt>
                <c:pt idx="45">
                  <c:v>20.25</c:v>
                </c:pt>
                <c:pt idx="46">
                  <c:v>15.75</c:v>
                </c:pt>
                <c:pt idx="47">
                  <c:v>18</c:v>
                </c:pt>
                <c:pt idx="48">
                  <c:v>12.75</c:v>
                </c:pt>
                <c:pt idx="49">
                  <c:v>7</c:v>
                </c:pt>
                <c:pt idx="50">
                  <c:v>12.25</c:v>
                </c:pt>
                <c:pt idx="51">
                  <c:v>11.5</c:v>
                </c:pt>
                <c:pt idx="52">
                  <c:v>17.75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121-47B4-AF3B-71932136C713}"/>
            </c:ext>
          </c:extLst>
        </c:ser>
        <c:ser>
          <c:idx val="22"/>
          <c:order val="22"/>
          <c:tx>
            <c:strRef>
              <c:f>Output_2_Weekly_Aggregate!$Z$2</c:f>
              <c:strCache>
                <c:ptCount val="1"/>
                <c:pt idx="0">
                  <c:v>Weekly Study Average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Output_2_Weekly_Aggregate!$A$3:$A$55</c:f>
              <c:strCache>
                <c:ptCount val="53"/>
                <c:pt idx="0">
                  <c:v>Week01</c:v>
                </c:pt>
                <c:pt idx="1">
                  <c:v>Week02</c:v>
                </c:pt>
                <c:pt idx="2">
                  <c:v>Week03</c:v>
                </c:pt>
                <c:pt idx="3">
                  <c:v>Week04</c:v>
                </c:pt>
                <c:pt idx="4">
                  <c:v>Week05</c:v>
                </c:pt>
                <c:pt idx="5">
                  <c:v>Week06</c:v>
                </c:pt>
                <c:pt idx="6">
                  <c:v>Week07</c:v>
                </c:pt>
                <c:pt idx="7">
                  <c:v>Week08</c:v>
                </c:pt>
                <c:pt idx="8">
                  <c:v>Week09</c:v>
                </c:pt>
                <c:pt idx="9">
                  <c:v>Week10</c:v>
                </c:pt>
                <c:pt idx="10">
                  <c:v>Week11</c:v>
                </c:pt>
                <c:pt idx="11">
                  <c:v>Week12</c:v>
                </c:pt>
                <c:pt idx="12">
                  <c:v>Week13</c:v>
                </c:pt>
                <c:pt idx="13">
                  <c:v>Week14</c:v>
                </c:pt>
                <c:pt idx="14">
                  <c:v>Week15</c:v>
                </c:pt>
                <c:pt idx="15">
                  <c:v>Week16</c:v>
                </c:pt>
                <c:pt idx="16">
                  <c:v>Week17</c:v>
                </c:pt>
                <c:pt idx="17">
                  <c:v>Week18</c:v>
                </c:pt>
                <c:pt idx="18">
                  <c:v>Week19</c:v>
                </c:pt>
                <c:pt idx="19">
                  <c:v>Week20</c:v>
                </c:pt>
                <c:pt idx="20">
                  <c:v>Week21</c:v>
                </c:pt>
                <c:pt idx="21">
                  <c:v>Week22</c:v>
                </c:pt>
                <c:pt idx="22">
                  <c:v>Week23</c:v>
                </c:pt>
                <c:pt idx="23">
                  <c:v>Week24</c:v>
                </c:pt>
                <c:pt idx="24">
                  <c:v>Week25</c:v>
                </c:pt>
                <c:pt idx="25">
                  <c:v>Week26</c:v>
                </c:pt>
                <c:pt idx="26">
                  <c:v>Week27</c:v>
                </c:pt>
                <c:pt idx="27">
                  <c:v>Week28</c:v>
                </c:pt>
                <c:pt idx="28">
                  <c:v>Week29</c:v>
                </c:pt>
                <c:pt idx="29">
                  <c:v>Week30</c:v>
                </c:pt>
                <c:pt idx="30">
                  <c:v>Week31</c:v>
                </c:pt>
                <c:pt idx="31">
                  <c:v>Week32</c:v>
                </c:pt>
                <c:pt idx="32">
                  <c:v>Week33</c:v>
                </c:pt>
                <c:pt idx="33">
                  <c:v>Week34</c:v>
                </c:pt>
                <c:pt idx="34">
                  <c:v>Week35</c:v>
                </c:pt>
                <c:pt idx="35">
                  <c:v>Week36</c:v>
                </c:pt>
                <c:pt idx="36">
                  <c:v>Week37</c:v>
                </c:pt>
                <c:pt idx="37">
                  <c:v>Week38</c:v>
                </c:pt>
                <c:pt idx="38">
                  <c:v>Week39</c:v>
                </c:pt>
                <c:pt idx="39">
                  <c:v>Week40</c:v>
                </c:pt>
                <c:pt idx="40">
                  <c:v>Week41</c:v>
                </c:pt>
                <c:pt idx="41">
                  <c:v>Week42</c:v>
                </c:pt>
                <c:pt idx="42">
                  <c:v>Week43</c:v>
                </c:pt>
                <c:pt idx="43">
                  <c:v>Week44</c:v>
                </c:pt>
                <c:pt idx="44">
                  <c:v>Week45</c:v>
                </c:pt>
                <c:pt idx="45">
                  <c:v>Week46</c:v>
                </c:pt>
                <c:pt idx="46">
                  <c:v>Week47</c:v>
                </c:pt>
                <c:pt idx="47">
                  <c:v>Week48</c:v>
                </c:pt>
                <c:pt idx="48">
                  <c:v>Week49</c:v>
                </c:pt>
                <c:pt idx="49">
                  <c:v>Week50</c:v>
                </c:pt>
                <c:pt idx="50">
                  <c:v>Week51</c:v>
                </c:pt>
                <c:pt idx="51">
                  <c:v>Week52</c:v>
                </c:pt>
                <c:pt idx="52">
                  <c:v>Week53</c:v>
                </c:pt>
              </c:strCache>
            </c:strRef>
          </c:cat>
          <c:val>
            <c:numRef>
              <c:f>Output_2_Weekly_Aggregate!$Z$3:$Z$54</c:f>
              <c:numCache>
                <c:formatCode>General</c:formatCode>
                <c:ptCount val="52"/>
                <c:pt idx="0">
                  <c:v>39.726415094339622</c:v>
                </c:pt>
                <c:pt idx="1">
                  <c:v>39.726415094339622</c:v>
                </c:pt>
                <c:pt idx="2">
                  <c:v>39.726415094339622</c:v>
                </c:pt>
                <c:pt idx="3">
                  <c:v>39.726415094339622</c:v>
                </c:pt>
                <c:pt idx="4">
                  <c:v>39.726415094339622</c:v>
                </c:pt>
                <c:pt idx="5">
                  <c:v>39.726415094339622</c:v>
                </c:pt>
                <c:pt idx="6">
                  <c:v>39.726415094339622</c:v>
                </c:pt>
                <c:pt idx="7">
                  <c:v>39.726415094339622</c:v>
                </c:pt>
                <c:pt idx="8">
                  <c:v>39.726415094339622</c:v>
                </c:pt>
                <c:pt idx="9">
                  <c:v>39.726415094339622</c:v>
                </c:pt>
                <c:pt idx="10">
                  <c:v>39.726415094339622</c:v>
                </c:pt>
                <c:pt idx="11">
                  <c:v>39.726415094339622</c:v>
                </c:pt>
                <c:pt idx="12">
                  <c:v>39.726415094339622</c:v>
                </c:pt>
                <c:pt idx="13">
                  <c:v>39.726415094339622</c:v>
                </c:pt>
                <c:pt idx="14">
                  <c:v>39.726415094339622</c:v>
                </c:pt>
                <c:pt idx="15">
                  <c:v>39.726415094339622</c:v>
                </c:pt>
                <c:pt idx="16">
                  <c:v>39.726415094339622</c:v>
                </c:pt>
                <c:pt idx="17">
                  <c:v>39.726415094339622</c:v>
                </c:pt>
                <c:pt idx="18">
                  <c:v>39.726415094339622</c:v>
                </c:pt>
                <c:pt idx="19">
                  <c:v>39.726415094339622</c:v>
                </c:pt>
                <c:pt idx="20">
                  <c:v>39.726415094339622</c:v>
                </c:pt>
                <c:pt idx="21">
                  <c:v>39.726415094339622</c:v>
                </c:pt>
                <c:pt idx="22">
                  <c:v>39.726415094339622</c:v>
                </c:pt>
                <c:pt idx="23">
                  <c:v>39.726415094339622</c:v>
                </c:pt>
                <c:pt idx="24">
                  <c:v>39.726415094339622</c:v>
                </c:pt>
                <c:pt idx="25">
                  <c:v>39.726415094339622</c:v>
                </c:pt>
                <c:pt idx="26">
                  <c:v>39.726415094339622</c:v>
                </c:pt>
                <c:pt idx="27">
                  <c:v>39.726415094339622</c:v>
                </c:pt>
                <c:pt idx="28">
                  <c:v>39.726415094339622</c:v>
                </c:pt>
                <c:pt idx="29">
                  <c:v>39.726415094339622</c:v>
                </c:pt>
                <c:pt idx="30">
                  <c:v>39.726415094339622</c:v>
                </c:pt>
                <c:pt idx="31">
                  <c:v>39.726415094339622</c:v>
                </c:pt>
                <c:pt idx="32">
                  <c:v>39.726415094339622</c:v>
                </c:pt>
                <c:pt idx="33">
                  <c:v>39.726415094339622</c:v>
                </c:pt>
                <c:pt idx="34">
                  <c:v>39.726415094339622</c:v>
                </c:pt>
                <c:pt idx="35">
                  <c:v>39.726415094339622</c:v>
                </c:pt>
                <c:pt idx="36">
                  <c:v>39.726415094339622</c:v>
                </c:pt>
                <c:pt idx="37">
                  <c:v>39.726415094339622</c:v>
                </c:pt>
                <c:pt idx="38">
                  <c:v>39.726415094339622</c:v>
                </c:pt>
                <c:pt idx="39">
                  <c:v>39.726415094339622</c:v>
                </c:pt>
                <c:pt idx="40">
                  <c:v>39.726415094339622</c:v>
                </c:pt>
                <c:pt idx="41">
                  <c:v>39.726415094339622</c:v>
                </c:pt>
                <c:pt idx="42">
                  <c:v>39.726415094339622</c:v>
                </c:pt>
                <c:pt idx="43">
                  <c:v>39.726415094339622</c:v>
                </c:pt>
                <c:pt idx="44">
                  <c:v>39.726415094339622</c:v>
                </c:pt>
                <c:pt idx="45">
                  <c:v>39.726415094339622</c:v>
                </c:pt>
                <c:pt idx="46">
                  <c:v>39.726415094339622</c:v>
                </c:pt>
                <c:pt idx="47">
                  <c:v>39.726415094339622</c:v>
                </c:pt>
                <c:pt idx="48">
                  <c:v>39.726415094339622</c:v>
                </c:pt>
                <c:pt idx="49">
                  <c:v>39.726415094339622</c:v>
                </c:pt>
                <c:pt idx="50">
                  <c:v>39.726415094339622</c:v>
                </c:pt>
                <c:pt idx="51">
                  <c:v>39.726415094339622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121-47B4-AF3B-71932136C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3881728"/>
        <c:axId val="5703190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Output_2_Weekly_Aggregate!$C$2</c15:sqref>
                        </c15:formulaRef>
                      </c:ext>
                    </c:extLst>
                    <c:strCache>
                      <c:ptCount val="1"/>
                      <c:pt idx="0">
                        <c:v>MICRO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Output_2_Weekly_Aggregate!$A$10:$A$55</c15:sqref>
                        </c15:formulaRef>
                      </c:ext>
                    </c:extLst>
                    <c:strCache>
                      <c:ptCount val="46"/>
                      <c:pt idx="0">
                        <c:v>Week08</c:v>
                      </c:pt>
                      <c:pt idx="1">
                        <c:v>Week09</c:v>
                      </c:pt>
                      <c:pt idx="2">
                        <c:v>Week10</c:v>
                      </c:pt>
                      <c:pt idx="3">
                        <c:v>Week11</c:v>
                      </c:pt>
                      <c:pt idx="4">
                        <c:v>Week12</c:v>
                      </c:pt>
                      <c:pt idx="5">
                        <c:v>Week13</c:v>
                      </c:pt>
                      <c:pt idx="6">
                        <c:v>Week14</c:v>
                      </c:pt>
                      <c:pt idx="7">
                        <c:v>Week15</c:v>
                      </c:pt>
                      <c:pt idx="8">
                        <c:v>Week16</c:v>
                      </c:pt>
                      <c:pt idx="9">
                        <c:v>Week17</c:v>
                      </c:pt>
                      <c:pt idx="10">
                        <c:v>Week18</c:v>
                      </c:pt>
                      <c:pt idx="11">
                        <c:v>Week19</c:v>
                      </c:pt>
                      <c:pt idx="12">
                        <c:v>Week20</c:v>
                      </c:pt>
                      <c:pt idx="13">
                        <c:v>Week21</c:v>
                      </c:pt>
                      <c:pt idx="14">
                        <c:v>Week22</c:v>
                      </c:pt>
                      <c:pt idx="15">
                        <c:v>Week23</c:v>
                      </c:pt>
                      <c:pt idx="16">
                        <c:v>Week24</c:v>
                      </c:pt>
                      <c:pt idx="17">
                        <c:v>Week25</c:v>
                      </c:pt>
                      <c:pt idx="18">
                        <c:v>Week26</c:v>
                      </c:pt>
                      <c:pt idx="19">
                        <c:v>Week27</c:v>
                      </c:pt>
                      <c:pt idx="20">
                        <c:v>Week28</c:v>
                      </c:pt>
                      <c:pt idx="21">
                        <c:v>Week29</c:v>
                      </c:pt>
                      <c:pt idx="22">
                        <c:v>Week30</c:v>
                      </c:pt>
                      <c:pt idx="23">
                        <c:v>Week31</c:v>
                      </c:pt>
                      <c:pt idx="24">
                        <c:v>Week32</c:v>
                      </c:pt>
                      <c:pt idx="25">
                        <c:v>Week33</c:v>
                      </c:pt>
                      <c:pt idx="26">
                        <c:v>Week34</c:v>
                      </c:pt>
                      <c:pt idx="27">
                        <c:v>Week35</c:v>
                      </c:pt>
                      <c:pt idx="28">
                        <c:v>Week36</c:v>
                      </c:pt>
                      <c:pt idx="29">
                        <c:v>Week37</c:v>
                      </c:pt>
                      <c:pt idx="30">
                        <c:v>Week38</c:v>
                      </c:pt>
                      <c:pt idx="31">
                        <c:v>Week39</c:v>
                      </c:pt>
                      <c:pt idx="32">
                        <c:v>Week40</c:v>
                      </c:pt>
                      <c:pt idx="33">
                        <c:v>Week41</c:v>
                      </c:pt>
                      <c:pt idx="34">
                        <c:v>Week42</c:v>
                      </c:pt>
                      <c:pt idx="35">
                        <c:v>Week43</c:v>
                      </c:pt>
                      <c:pt idx="36">
                        <c:v>Week44</c:v>
                      </c:pt>
                      <c:pt idx="37">
                        <c:v>Week45</c:v>
                      </c:pt>
                      <c:pt idx="38">
                        <c:v>Week46</c:v>
                      </c:pt>
                      <c:pt idx="39">
                        <c:v>Week47</c:v>
                      </c:pt>
                      <c:pt idx="40">
                        <c:v>Week48</c:v>
                      </c:pt>
                      <c:pt idx="41">
                        <c:v>Week49</c:v>
                      </c:pt>
                      <c:pt idx="42">
                        <c:v>Week50</c:v>
                      </c:pt>
                      <c:pt idx="43">
                        <c:v>Week51</c:v>
                      </c:pt>
                      <c:pt idx="44">
                        <c:v>Week52</c:v>
                      </c:pt>
                      <c:pt idx="45">
                        <c:v>Week53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Output_2_Weekly_Aggregate!$C$10:$C$55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0</c:v>
                      </c:pt>
                      <c:pt idx="1">
                        <c:v>0</c:v>
                      </c:pt>
                      <c:pt idx="2">
                        <c:v>3.75</c:v>
                      </c:pt>
                      <c:pt idx="3">
                        <c:v>9.75</c:v>
                      </c:pt>
                      <c:pt idx="4">
                        <c:v>2.25</c:v>
                      </c:pt>
                      <c:pt idx="5">
                        <c:v>0</c:v>
                      </c:pt>
                      <c:pt idx="6">
                        <c:v>3.25</c:v>
                      </c:pt>
                      <c:pt idx="7">
                        <c:v>0</c:v>
                      </c:pt>
                      <c:pt idx="8">
                        <c:v>23.75</c:v>
                      </c:pt>
                      <c:pt idx="9">
                        <c:v>9.5</c:v>
                      </c:pt>
                      <c:pt idx="10">
                        <c:v>2.5</c:v>
                      </c:pt>
                      <c:pt idx="11">
                        <c:v>4.75</c:v>
                      </c:pt>
                      <c:pt idx="12">
                        <c:v>28</c:v>
                      </c:pt>
                      <c:pt idx="13">
                        <c:v>23.5</c:v>
                      </c:pt>
                      <c:pt idx="14">
                        <c:v>12.5</c:v>
                      </c:pt>
                      <c:pt idx="15">
                        <c:v>1.25</c:v>
                      </c:pt>
                      <c:pt idx="16">
                        <c:v>11</c:v>
                      </c:pt>
                      <c:pt idx="17">
                        <c:v>22</c:v>
                      </c:pt>
                      <c:pt idx="18">
                        <c:v>10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5-8121-47B4-AF3B-71932136C71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Output_2_Weekly_Aggregate!$D$2</c15:sqref>
                        </c15:formulaRef>
                      </c:ext>
                    </c:extLst>
                    <c:strCache>
                      <c:ptCount val="1"/>
                      <c:pt idx="0">
                        <c:v>FIN ECON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Output_2_Weekly_Aggregate!$A$10:$A$55</c15:sqref>
                        </c15:formulaRef>
                      </c:ext>
                    </c:extLst>
                    <c:strCache>
                      <c:ptCount val="46"/>
                      <c:pt idx="0">
                        <c:v>Week08</c:v>
                      </c:pt>
                      <c:pt idx="1">
                        <c:v>Week09</c:v>
                      </c:pt>
                      <c:pt idx="2">
                        <c:v>Week10</c:v>
                      </c:pt>
                      <c:pt idx="3">
                        <c:v>Week11</c:v>
                      </c:pt>
                      <c:pt idx="4">
                        <c:v>Week12</c:v>
                      </c:pt>
                      <c:pt idx="5">
                        <c:v>Week13</c:v>
                      </c:pt>
                      <c:pt idx="6">
                        <c:v>Week14</c:v>
                      </c:pt>
                      <c:pt idx="7">
                        <c:v>Week15</c:v>
                      </c:pt>
                      <c:pt idx="8">
                        <c:v>Week16</c:v>
                      </c:pt>
                      <c:pt idx="9">
                        <c:v>Week17</c:v>
                      </c:pt>
                      <c:pt idx="10">
                        <c:v>Week18</c:v>
                      </c:pt>
                      <c:pt idx="11">
                        <c:v>Week19</c:v>
                      </c:pt>
                      <c:pt idx="12">
                        <c:v>Week20</c:v>
                      </c:pt>
                      <c:pt idx="13">
                        <c:v>Week21</c:v>
                      </c:pt>
                      <c:pt idx="14">
                        <c:v>Week22</c:v>
                      </c:pt>
                      <c:pt idx="15">
                        <c:v>Week23</c:v>
                      </c:pt>
                      <c:pt idx="16">
                        <c:v>Week24</c:v>
                      </c:pt>
                      <c:pt idx="17">
                        <c:v>Week25</c:v>
                      </c:pt>
                      <c:pt idx="18">
                        <c:v>Week26</c:v>
                      </c:pt>
                      <c:pt idx="19">
                        <c:v>Week27</c:v>
                      </c:pt>
                      <c:pt idx="20">
                        <c:v>Week28</c:v>
                      </c:pt>
                      <c:pt idx="21">
                        <c:v>Week29</c:v>
                      </c:pt>
                      <c:pt idx="22">
                        <c:v>Week30</c:v>
                      </c:pt>
                      <c:pt idx="23">
                        <c:v>Week31</c:v>
                      </c:pt>
                      <c:pt idx="24">
                        <c:v>Week32</c:v>
                      </c:pt>
                      <c:pt idx="25">
                        <c:v>Week33</c:v>
                      </c:pt>
                      <c:pt idx="26">
                        <c:v>Week34</c:v>
                      </c:pt>
                      <c:pt idx="27">
                        <c:v>Week35</c:v>
                      </c:pt>
                      <c:pt idx="28">
                        <c:v>Week36</c:v>
                      </c:pt>
                      <c:pt idx="29">
                        <c:v>Week37</c:v>
                      </c:pt>
                      <c:pt idx="30">
                        <c:v>Week38</c:v>
                      </c:pt>
                      <c:pt idx="31">
                        <c:v>Week39</c:v>
                      </c:pt>
                      <c:pt idx="32">
                        <c:v>Week40</c:v>
                      </c:pt>
                      <c:pt idx="33">
                        <c:v>Week41</c:v>
                      </c:pt>
                      <c:pt idx="34">
                        <c:v>Week42</c:v>
                      </c:pt>
                      <c:pt idx="35">
                        <c:v>Week43</c:v>
                      </c:pt>
                      <c:pt idx="36">
                        <c:v>Week44</c:v>
                      </c:pt>
                      <c:pt idx="37">
                        <c:v>Week45</c:v>
                      </c:pt>
                      <c:pt idx="38">
                        <c:v>Week46</c:v>
                      </c:pt>
                      <c:pt idx="39">
                        <c:v>Week47</c:v>
                      </c:pt>
                      <c:pt idx="40">
                        <c:v>Week48</c:v>
                      </c:pt>
                      <c:pt idx="41">
                        <c:v>Week49</c:v>
                      </c:pt>
                      <c:pt idx="42">
                        <c:v>Week50</c:v>
                      </c:pt>
                      <c:pt idx="43">
                        <c:v>Week51</c:v>
                      </c:pt>
                      <c:pt idx="44">
                        <c:v>Week52</c:v>
                      </c:pt>
                      <c:pt idx="45">
                        <c:v>Week53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Output_2_Weekly_Aggregate!$D$10:$D$55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0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4.5</c:v>
                      </c:pt>
                      <c:pt idx="6">
                        <c:v>4</c:v>
                      </c:pt>
                      <c:pt idx="7">
                        <c:v>16.75</c:v>
                      </c:pt>
                      <c:pt idx="8">
                        <c:v>0</c:v>
                      </c:pt>
                      <c:pt idx="9">
                        <c:v>17.25</c:v>
                      </c:pt>
                      <c:pt idx="10">
                        <c:v>20</c:v>
                      </c:pt>
                      <c:pt idx="11">
                        <c:v>21.75</c:v>
                      </c:pt>
                      <c:pt idx="12">
                        <c:v>2</c:v>
                      </c:pt>
                      <c:pt idx="13">
                        <c:v>16.75</c:v>
                      </c:pt>
                      <c:pt idx="14">
                        <c:v>18.75</c:v>
                      </c:pt>
                      <c:pt idx="15">
                        <c:v>10.25</c:v>
                      </c:pt>
                      <c:pt idx="16">
                        <c:v>2</c:v>
                      </c:pt>
                      <c:pt idx="17">
                        <c:v>0</c:v>
                      </c:pt>
                      <c:pt idx="18">
                        <c:v>23.5</c:v>
                      </c:pt>
                      <c:pt idx="19">
                        <c:v>15.25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121-47B4-AF3B-71932136C71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Output_2_Weekly_Aggregate!$E$2</c15:sqref>
                        </c15:formulaRef>
                      </c:ext>
                    </c:extLst>
                    <c:strCache>
                      <c:ptCount val="1"/>
                      <c:pt idx="0">
                        <c:v>BLAW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Output_2_Weekly_Aggregate!$A$10:$A$55</c15:sqref>
                        </c15:formulaRef>
                      </c:ext>
                    </c:extLst>
                    <c:strCache>
                      <c:ptCount val="46"/>
                      <c:pt idx="0">
                        <c:v>Week08</c:v>
                      </c:pt>
                      <c:pt idx="1">
                        <c:v>Week09</c:v>
                      </c:pt>
                      <c:pt idx="2">
                        <c:v>Week10</c:v>
                      </c:pt>
                      <c:pt idx="3">
                        <c:v>Week11</c:v>
                      </c:pt>
                      <c:pt idx="4">
                        <c:v>Week12</c:v>
                      </c:pt>
                      <c:pt idx="5">
                        <c:v>Week13</c:v>
                      </c:pt>
                      <c:pt idx="6">
                        <c:v>Week14</c:v>
                      </c:pt>
                      <c:pt idx="7">
                        <c:v>Week15</c:v>
                      </c:pt>
                      <c:pt idx="8">
                        <c:v>Week16</c:v>
                      </c:pt>
                      <c:pt idx="9">
                        <c:v>Week17</c:v>
                      </c:pt>
                      <c:pt idx="10">
                        <c:v>Week18</c:v>
                      </c:pt>
                      <c:pt idx="11">
                        <c:v>Week19</c:v>
                      </c:pt>
                      <c:pt idx="12">
                        <c:v>Week20</c:v>
                      </c:pt>
                      <c:pt idx="13">
                        <c:v>Week21</c:v>
                      </c:pt>
                      <c:pt idx="14">
                        <c:v>Week22</c:v>
                      </c:pt>
                      <c:pt idx="15">
                        <c:v>Week23</c:v>
                      </c:pt>
                      <c:pt idx="16">
                        <c:v>Week24</c:v>
                      </c:pt>
                      <c:pt idx="17">
                        <c:v>Week25</c:v>
                      </c:pt>
                      <c:pt idx="18">
                        <c:v>Week26</c:v>
                      </c:pt>
                      <c:pt idx="19">
                        <c:v>Week27</c:v>
                      </c:pt>
                      <c:pt idx="20">
                        <c:v>Week28</c:v>
                      </c:pt>
                      <c:pt idx="21">
                        <c:v>Week29</c:v>
                      </c:pt>
                      <c:pt idx="22">
                        <c:v>Week30</c:v>
                      </c:pt>
                      <c:pt idx="23">
                        <c:v>Week31</c:v>
                      </c:pt>
                      <c:pt idx="24">
                        <c:v>Week32</c:v>
                      </c:pt>
                      <c:pt idx="25">
                        <c:v>Week33</c:v>
                      </c:pt>
                      <c:pt idx="26">
                        <c:v>Week34</c:v>
                      </c:pt>
                      <c:pt idx="27">
                        <c:v>Week35</c:v>
                      </c:pt>
                      <c:pt idx="28">
                        <c:v>Week36</c:v>
                      </c:pt>
                      <c:pt idx="29">
                        <c:v>Week37</c:v>
                      </c:pt>
                      <c:pt idx="30">
                        <c:v>Week38</c:v>
                      </c:pt>
                      <c:pt idx="31">
                        <c:v>Week39</c:v>
                      </c:pt>
                      <c:pt idx="32">
                        <c:v>Week40</c:v>
                      </c:pt>
                      <c:pt idx="33">
                        <c:v>Week41</c:v>
                      </c:pt>
                      <c:pt idx="34">
                        <c:v>Week42</c:v>
                      </c:pt>
                      <c:pt idx="35">
                        <c:v>Week43</c:v>
                      </c:pt>
                      <c:pt idx="36">
                        <c:v>Week44</c:v>
                      </c:pt>
                      <c:pt idx="37">
                        <c:v>Week45</c:v>
                      </c:pt>
                      <c:pt idx="38">
                        <c:v>Week46</c:v>
                      </c:pt>
                      <c:pt idx="39">
                        <c:v>Week47</c:v>
                      </c:pt>
                      <c:pt idx="40">
                        <c:v>Week48</c:v>
                      </c:pt>
                      <c:pt idx="41">
                        <c:v>Week49</c:v>
                      </c:pt>
                      <c:pt idx="42">
                        <c:v>Week50</c:v>
                      </c:pt>
                      <c:pt idx="43">
                        <c:v>Week51</c:v>
                      </c:pt>
                      <c:pt idx="44">
                        <c:v>Week52</c:v>
                      </c:pt>
                      <c:pt idx="45">
                        <c:v>Week53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Output_2_Weekly_Aggregate!$E$10:$E$55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0</c:v>
                      </c:pt>
                      <c:pt idx="1">
                        <c:v>0</c:v>
                      </c:pt>
                      <c:pt idx="2">
                        <c:v>5.5</c:v>
                      </c:pt>
                      <c:pt idx="3">
                        <c:v>6.5</c:v>
                      </c:pt>
                      <c:pt idx="4">
                        <c:v>5</c:v>
                      </c:pt>
                      <c:pt idx="5">
                        <c:v>0</c:v>
                      </c:pt>
                      <c:pt idx="6">
                        <c:v>5</c:v>
                      </c:pt>
                      <c:pt idx="7">
                        <c:v>4.75</c:v>
                      </c:pt>
                      <c:pt idx="8">
                        <c:v>18</c:v>
                      </c:pt>
                      <c:pt idx="9">
                        <c:v>4</c:v>
                      </c:pt>
                      <c:pt idx="10">
                        <c:v>8.5</c:v>
                      </c:pt>
                      <c:pt idx="11">
                        <c:v>1</c:v>
                      </c:pt>
                      <c:pt idx="12">
                        <c:v>4.25</c:v>
                      </c:pt>
                      <c:pt idx="13">
                        <c:v>2</c:v>
                      </c:pt>
                      <c:pt idx="14">
                        <c:v>4.5</c:v>
                      </c:pt>
                      <c:pt idx="15">
                        <c:v>31.75</c:v>
                      </c:pt>
                      <c:pt idx="16">
                        <c:v>28.75</c:v>
                      </c:pt>
                      <c:pt idx="17">
                        <c:v>22.75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121-47B4-AF3B-71932136C71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Output_2_Weekly_Aggregate!$F$2</c15:sqref>
                        </c15:formulaRef>
                      </c:ext>
                    </c:extLst>
                    <c:strCache>
                      <c:ptCount val="1"/>
                      <c:pt idx="0">
                        <c:v>MACRO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Output_2_Weekly_Aggregate!$A$3:$A$55</c15:sqref>
                        </c15:formulaRef>
                      </c:ext>
                    </c:extLst>
                    <c:strCache>
                      <c:ptCount val="53"/>
                      <c:pt idx="0">
                        <c:v>Week01</c:v>
                      </c:pt>
                      <c:pt idx="1">
                        <c:v>Week02</c:v>
                      </c:pt>
                      <c:pt idx="2">
                        <c:v>Week03</c:v>
                      </c:pt>
                      <c:pt idx="3">
                        <c:v>Week04</c:v>
                      </c:pt>
                      <c:pt idx="4">
                        <c:v>Week05</c:v>
                      </c:pt>
                      <c:pt idx="5">
                        <c:v>Week06</c:v>
                      </c:pt>
                      <c:pt idx="6">
                        <c:v>Week07</c:v>
                      </c:pt>
                      <c:pt idx="7">
                        <c:v>Week08</c:v>
                      </c:pt>
                      <c:pt idx="8">
                        <c:v>Week09</c:v>
                      </c:pt>
                      <c:pt idx="9">
                        <c:v>Week10</c:v>
                      </c:pt>
                      <c:pt idx="10">
                        <c:v>Week11</c:v>
                      </c:pt>
                      <c:pt idx="11">
                        <c:v>Week12</c:v>
                      </c:pt>
                      <c:pt idx="12">
                        <c:v>Week13</c:v>
                      </c:pt>
                      <c:pt idx="13">
                        <c:v>Week14</c:v>
                      </c:pt>
                      <c:pt idx="14">
                        <c:v>Week15</c:v>
                      </c:pt>
                      <c:pt idx="15">
                        <c:v>Week16</c:v>
                      </c:pt>
                      <c:pt idx="16">
                        <c:v>Week17</c:v>
                      </c:pt>
                      <c:pt idx="17">
                        <c:v>Week18</c:v>
                      </c:pt>
                      <c:pt idx="18">
                        <c:v>Week19</c:v>
                      </c:pt>
                      <c:pt idx="19">
                        <c:v>Week20</c:v>
                      </c:pt>
                      <c:pt idx="20">
                        <c:v>Week21</c:v>
                      </c:pt>
                      <c:pt idx="21">
                        <c:v>Week22</c:v>
                      </c:pt>
                      <c:pt idx="22">
                        <c:v>Week23</c:v>
                      </c:pt>
                      <c:pt idx="23">
                        <c:v>Week24</c:v>
                      </c:pt>
                      <c:pt idx="24">
                        <c:v>Week25</c:v>
                      </c:pt>
                      <c:pt idx="25">
                        <c:v>Week26</c:v>
                      </c:pt>
                      <c:pt idx="26">
                        <c:v>Week27</c:v>
                      </c:pt>
                      <c:pt idx="27">
                        <c:v>Week28</c:v>
                      </c:pt>
                      <c:pt idx="28">
                        <c:v>Week29</c:v>
                      </c:pt>
                      <c:pt idx="29">
                        <c:v>Week30</c:v>
                      </c:pt>
                      <c:pt idx="30">
                        <c:v>Week31</c:v>
                      </c:pt>
                      <c:pt idx="31">
                        <c:v>Week32</c:v>
                      </c:pt>
                      <c:pt idx="32">
                        <c:v>Week33</c:v>
                      </c:pt>
                      <c:pt idx="33">
                        <c:v>Week34</c:v>
                      </c:pt>
                      <c:pt idx="34">
                        <c:v>Week35</c:v>
                      </c:pt>
                      <c:pt idx="35">
                        <c:v>Week36</c:v>
                      </c:pt>
                      <c:pt idx="36">
                        <c:v>Week37</c:v>
                      </c:pt>
                      <c:pt idx="37">
                        <c:v>Week38</c:v>
                      </c:pt>
                      <c:pt idx="38">
                        <c:v>Week39</c:v>
                      </c:pt>
                      <c:pt idx="39">
                        <c:v>Week40</c:v>
                      </c:pt>
                      <c:pt idx="40">
                        <c:v>Week41</c:v>
                      </c:pt>
                      <c:pt idx="41">
                        <c:v>Week42</c:v>
                      </c:pt>
                      <c:pt idx="42">
                        <c:v>Week43</c:v>
                      </c:pt>
                      <c:pt idx="43">
                        <c:v>Week44</c:v>
                      </c:pt>
                      <c:pt idx="44">
                        <c:v>Week45</c:v>
                      </c:pt>
                      <c:pt idx="45">
                        <c:v>Week46</c:v>
                      </c:pt>
                      <c:pt idx="46">
                        <c:v>Week47</c:v>
                      </c:pt>
                      <c:pt idx="47">
                        <c:v>Week48</c:v>
                      </c:pt>
                      <c:pt idx="48">
                        <c:v>Week49</c:v>
                      </c:pt>
                      <c:pt idx="49">
                        <c:v>Week50</c:v>
                      </c:pt>
                      <c:pt idx="50">
                        <c:v>Week51</c:v>
                      </c:pt>
                      <c:pt idx="51">
                        <c:v>Week52</c:v>
                      </c:pt>
                      <c:pt idx="52">
                        <c:v>Week53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Output_2_Weekly_Aggregate!$F$3:$F$55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4.25</c:v>
                      </c:pt>
                      <c:pt idx="32">
                        <c:v>5.75</c:v>
                      </c:pt>
                      <c:pt idx="33">
                        <c:v>4.75</c:v>
                      </c:pt>
                      <c:pt idx="34">
                        <c:v>10.75</c:v>
                      </c:pt>
                      <c:pt idx="35">
                        <c:v>10.25</c:v>
                      </c:pt>
                      <c:pt idx="36">
                        <c:v>11.5</c:v>
                      </c:pt>
                      <c:pt idx="37">
                        <c:v>5.75</c:v>
                      </c:pt>
                      <c:pt idx="38">
                        <c:v>2</c:v>
                      </c:pt>
                      <c:pt idx="39">
                        <c:v>2.25</c:v>
                      </c:pt>
                      <c:pt idx="40">
                        <c:v>37.75</c:v>
                      </c:pt>
                      <c:pt idx="41">
                        <c:v>14</c:v>
                      </c:pt>
                      <c:pt idx="42">
                        <c:v>21.75</c:v>
                      </c:pt>
                      <c:pt idx="43">
                        <c:v>20.25</c:v>
                      </c:pt>
                      <c:pt idx="44">
                        <c:v>64.5</c:v>
                      </c:pt>
                      <c:pt idx="45">
                        <c:v>22.75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121-47B4-AF3B-71932136C71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Output_2_Weekly_Aggregate!$G$2</c15:sqref>
                        </c15:formulaRef>
                      </c:ext>
                    </c:extLst>
                    <c:strCache>
                      <c:ptCount val="1"/>
                      <c:pt idx="0">
                        <c:v>FIN TECH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Output_2_Weekly_Aggregate!$A$10:$A$55</c15:sqref>
                        </c15:formulaRef>
                      </c:ext>
                    </c:extLst>
                    <c:strCache>
                      <c:ptCount val="46"/>
                      <c:pt idx="0">
                        <c:v>Week08</c:v>
                      </c:pt>
                      <c:pt idx="1">
                        <c:v>Week09</c:v>
                      </c:pt>
                      <c:pt idx="2">
                        <c:v>Week10</c:v>
                      </c:pt>
                      <c:pt idx="3">
                        <c:v>Week11</c:v>
                      </c:pt>
                      <c:pt idx="4">
                        <c:v>Week12</c:v>
                      </c:pt>
                      <c:pt idx="5">
                        <c:v>Week13</c:v>
                      </c:pt>
                      <c:pt idx="6">
                        <c:v>Week14</c:v>
                      </c:pt>
                      <c:pt idx="7">
                        <c:v>Week15</c:v>
                      </c:pt>
                      <c:pt idx="8">
                        <c:v>Week16</c:v>
                      </c:pt>
                      <c:pt idx="9">
                        <c:v>Week17</c:v>
                      </c:pt>
                      <c:pt idx="10">
                        <c:v>Week18</c:v>
                      </c:pt>
                      <c:pt idx="11">
                        <c:v>Week19</c:v>
                      </c:pt>
                      <c:pt idx="12">
                        <c:v>Week20</c:v>
                      </c:pt>
                      <c:pt idx="13">
                        <c:v>Week21</c:v>
                      </c:pt>
                      <c:pt idx="14">
                        <c:v>Week22</c:v>
                      </c:pt>
                      <c:pt idx="15">
                        <c:v>Week23</c:v>
                      </c:pt>
                      <c:pt idx="16">
                        <c:v>Week24</c:v>
                      </c:pt>
                      <c:pt idx="17">
                        <c:v>Week25</c:v>
                      </c:pt>
                      <c:pt idx="18">
                        <c:v>Week26</c:v>
                      </c:pt>
                      <c:pt idx="19">
                        <c:v>Week27</c:v>
                      </c:pt>
                      <c:pt idx="20">
                        <c:v>Week28</c:v>
                      </c:pt>
                      <c:pt idx="21">
                        <c:v>Week29</c:v>
                      </c:pt>
                      <c:pt idx="22">
                        <c:v>Week30</c:v>
                      </c:pt>
                      <c:pt idx="23">
                        <c:v>Week31</c:v>
                      </c:pt>
                      <c:pt idx="24">
                        <c:v>Week32</c:v>
                      </c:pt>
                      <c:pt idx="25">
                        <c:v>Week33</c:v>
                      </c:pt>
                      <c:pt idx="26">
                        <c:v>Week34</c:v>
                      </c:pt>
                      <c:pt idx="27">
                        <c:v>Week35</c:v>
                      </c:pt>
                      <c:pt idx="28">
                        <c:v>Week36</c:v>
                      </c:pt>
                      <c:pt idx="29">
                        <c:v>Week37</c:v>
                      </c:pt>
                      <c:pt idx="30">
                        <c:v>Week38</c:v>
                      </c:pt>
                      <c:pt idx="31">
                        <c:v>Week39</c:v>
                      </c:pt>
                      <c:pt idx="32">
                        <c:v>Week40</c:v>
                      </c:pt>
                      <c:pt idx="33">
                        <c:v>Week41</c:v>
                      </c:pt>
                      <c:pt idx="34">
                        <c:v>Week42</c:v>
                      </c:pt>
                      <c:pt idx="35">
                        <c:v>Week43</c:v>
                      </c:pt>
                      <c:pt idx="36">
                        <c:v>Week44</c:v>
                      </c:pt>
                      <c:pt idx="37">
                        <c:v>Week45</c:v>
                      </c:pt>
                      <c:pt idx="38">
                        <c:v>Week46</c:v>
                      </c:pt>
                      <c:pt idx="39">
                        <c:v>Week47</c:v>
                      </c:pt>
                      <c:pt idx="40">
                        <c:v>Week48</c:v>
                      </c:pt>
                      <c:pt idx="41">
                        <c:v>Week49</c:v>
                      </c:pt>
                      <c:pt idx="42">
                        <c:v>Week50</c:v>
                      </c:pt>
                      <c:pt idx="43">
                        <c:v>Week51</c:v>
                      </c:pt>
                      <c:pt idx="44">
                        <c:v>Week52</c:v>
                      </c:pt>
                      <c:pt idx="45">
                        <c:v>Week53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Output_2_Weekly_Aggregate!$G$10:$G$55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4.75</c:v>
                      </c:pt>
                      <c:pt idx="25">
                        <c:v>3</c:v>
                      </c:pt>
                      <c:pt idx="26">
                        <c:v>4</c:v>
                      </c:pt>
                      <c:pt idx="27">
                        <c:v>4.5</c:v>
                      </c:pt>
                      <c:pt idx="28">
                        <c:v>25.25</c:v>
                      </c:pt>
                      <c:pt idx="29">
                        <c:v>5</c:v>
                      </c:pt>
                      <c:pt idx="30">
                        <c:v>8.5</c:v>
                      </c:pt>
                      <c:pt idx="31">
                        <c:v>43.5</c:v>
                      </c:pt>
                      <c:pt idx="32">
                        <c:v>3</c:v>
                      </c:pt>
                      <c:pt idx="33">
                        <c:v>0</c:v>
                      </c:pt>
                      <c:pt idx="34">
                        <c:v>4.5</c:v>
                      </c:pt>
                      <c:pt idx="35">
                        <c:v>11.25</c:v>
                      </c:pt>
                      <c:pt idx="36">
                        <c:v>27.5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15</c:v>
                      </c:pt>
                      <c:pt idx="40">
                        <c:v>25.25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121-47B4-AF3B-71932136C71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Output_2_Weekly_Aggregate!$H$2</c15:sqref>
                        </c15:formulaRef>
                      </c:ext>
                    </c:extLst>
                    <c:strCache>
                      <c:ptCount val="1"/>
                      <c:pt idx="0">
                        <c:v>ECOM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Output_2_Weekly_Aggregate!$A$3:$A$55</c15:sqref>
                        </c15:formulaRef>
                      </c:ext>
                    </c:extLst>
                    <c:strCache>
                      <c:ptCount val="53"/>
                      <c:pt idx="0">
                        <c:v>Week01</c:v>
                      </c:pt>
                      <c:pt idx="1">
                        <c:v>Week02</c:v>
                      </c:pt>
                      <c:pt idx="2">
                        <c:v>Week03</c:v>
                      </c:pt>
                      <c:pt idx="3">
                        <c:v>Week04</c:v>
                      </c:pt>
                      <c:pt idx="4">
                        <c:v>Week05</c:v>
                      </c:pt>
                      <c:pt idx="5">
                        <c:v>Week06</c:v>
                      </c:pt>
                      <c:pt idx="6">
                        <c:v>Week07</c:v>
                      </c:pt>
                      <c:pt idx="7">
                        <c:v>Week08</c:v>
                      </c:pt>
                      <c:pt idx="8">
                        <c:v>Week09</c:v>
                      </c:pt>
                      <c:pt idx="9">
                        <c:v>Week10</c:v>
                      </c:pt>
                      <c:pt idx="10">
                        <c:v>Week11</c:v>
                      </c:pt>
                      <c:pt idx="11">
                        <c:v>Week12</c:v>
                      </c:pt>
                      <c:pt idx="12">
                        <c:v>Week13</c:v>
                      </c:pt>
                      <c:pt idx="13">
                        <c:v>Week14</c:v>
                      </c:pt>
                      <c:pt idx="14">
                        <c:v>Week15</c:v>
                      </c:pt>
                      <c:pt idx="15">
                        <c:v>Week16</c:v>
                      </c:pt>
                      <c:pt idx="16">
                        <c:v>Week17</c:v>
                      </c:pt>
                      <c:pt idx="17">
                        <c:v>Week18</c:v>
                      </c:pt>
                      <c:pt idx="18">
                        <c:v>Week19</c:v>
                      </c:pt>
                      <c:pt idx="19">
                        <c:v>Week20</c:v>
                      </c:pt>
                      <c:pt idx="20">
                        <c:v>Week21</c:v>
                      </c:pt>
                      <c:pt idx="21">
                        <c:v>Week22</c:v>
                      </c:pt>
                      <c:pt idx="22">
                        <c:v>Week23</c:v>
                      </c:pt>
                      <c:pt idx="23">
                        <c:v>Week24</c:v>
                      </c:pt>
                      <c:pt idx="24">
                        <c:v>Week25</c:v>
                      </c:pt>
                      <c:pt idx="25">
                        <c:v>Week26</c:v>
                      </c:pt>
                      <c:pt idx="26">
                        <c:v>Week27</c:v>
                      </c:pt>
                      <c:pt idx="27">
                        <c:v>Week28</c:v>
                      </c:pt>
                      <c:pt idx="28">
                        <c:v>Week29</c:v>
                      </c:pt>
                      <c:pt idx="29">
                        <c:v>Week30</c:v>
                      </c:pt>
                      <c:pt idx="30">
                        <c:v>Week31</c:v>
                      </c:pt>
                      <c:pt idx="31">
                        <c:v>Week32</c:v>
                      </c:pt>
                      <c:pt idx="32">
                        <c:v>Week33</c:v>
                      </c:pt>
                      <c:pt idx="33">
                        <c:v>Week34</c:v>
                      </c:pt>
                      <c:pt idx="34">
                        <c:v>Week35</c:v>
                      </c:pt>
                      <c:pt idx="35">
                        <c:v>Week36</c:v>
                      </c:pt>
                      <c:pt idx="36">
                        <c:v>Week37</c:v>
                      </c:pt>
                      <c:pt idx="37">
                        <c:v>Week38</c:v>
                      </c:pt>
                      <c:pt idx="38">
                        <c:v>Week39</c:v>
                      </c:pt>
                      <c:pt idx="39">
                        <c:v>Week40</c:v>
                      </c:pt>
                      <c:pt idx="40">
                        <c:v>Week41</c:v>
                      </c:pt>
                      <c:pt idx="41">
                        <c:v>Week42</c:v>
                      </c:pt>
                      <c:pt idx="42">
                        <c:v>Week43</c:v>
                      </c:pt>
                      <c:pt idx="43">
                        <c:v>Week44</c:v>
                      </c:pt>
                      <c:pt idx="44">
                        <c:v>Week45</c:v>
                      </c:pt>
                      <c:pt idx="45">
                        <c:v>Week46</c:v>
                      </c:pt>
                      <c:pt idx="46">
                        <c:v>Week47</c:v>
                      </c:pt>
                      <c:pt idx="47">
                        <c:v>Week48</c:v>
                      </c:pt>
                      <c:pt idx="48">
                        <c:v>Week49</c:v>
                      </c:pt>
                      <c:pt idx="49">
                        <c:v>Week50</c:v>
                      </c:pt>
                      <c:pt idx="50">
                        <c:v>Week51</c:v>
                      </c:pt>
                      <c:pt idx="51">
                        <c:v>Week52</c:v>
                      </c:pt>
                      <c:pt idx="52">
                        <c:v>Week53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Output_2_Weekly_Aggregate!$H$3:$H$55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3.25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6.75</c:v>
                      </c:pt>
                      <c:pt idx="27">
                        <c:v>5.5</c:v>
                      </c:pt>
                      <c:pt idx="28">
                        <c:v>8.75</c:v>
                      </c:pt>
                      <c:pt idx="29">
                        <c:v>8.75</c:v>
                      </c:pt>
                      <c:pt idx="30">
                        <c:v>3.75</c:v>
                      </c:pt>
                      <c:pt idx="31">
                        <c:v>4.75</c:v>
                      </c:pt>
                      <c:pt idx="32">
                        <c:v>10.75</c:v>
                      </c:pt>
                      <c:pt idx="33">
                        <c:v>23.5</c:v>
                      </c:pt>
                      <c:pt idx="34">
                        <c:v>1.75</c:v>
                      </c:pt>
                      <c:pt idx="35">
                        <c:v>7.75</c:v>
                      </c:pt>
                      <c:pt idx="36">
                        <c:v>17.25</c:v>
                      </c:pt>
                      <c:pt idx="37">
                        <c:v>15.75</c:v>
                      </c:pt>
                      <c:pt idx="38">
                        <c:v>16.75</c:v>
                      </c:pt>
                      <c:pt idx="39">
                        <c:v>9.5</c:v>
                      </c:pt>
                      <c:pt idx="40">
                        <c:v>10</c:v>
                      </c:pt>
                      <c:pt idx="41">
                        <c:v>19.25</c:v>
                      </c:pt>
                      <c:pt idx="42">
                        <c:v>23.75</c:v>
                      </c:pt>
                      <c:pt idx="43">
                        <c:v>10.25</c:v>
                      </c:pt>
                      <c:pt idx="44">
                        <c:v>0</c:v>
                      </c:pt>
                      <c:pt idx="45">
                        <c:v>22.75</c:v>
                      </c:pt>
                      <c:pt idx="46">
                        <c:v>43.75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121-47B4-AF3B-71932136C71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Output_2_Weekly_Aggregate!$I$2</c15:sqref>
                        </c15:formulaRef>
                      </c:ext>
                    </c:extLst>
                    <c:strCache>
                      <c:ptCount val="1"/>
                      <c:pt idx="0">
                        <c:v>Subject 7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Output_2_Weekly_Aggregate!$A$10:$A$55</c15:sqref>
                        </c15:formulaRef>
                      </c:ext>
                    </c:extLst>
                    <c:strCache>
                      <c:ptCount val="46"/>
                      <c:pt idx="0">
                        <c:v>Week08</c:v>
                      </c:pt>
                      <c:pt idx="1">
                        <c:v>Week09</c:v>
                      </c:pt>
                      <c:pt idx="2">
                        <c:v>Week10</c:v>
                      </c:pt>
                      <c:pt idx="3">
                        <c:v>Week11</c:v>
                      </c:pt>
                      <c:pt idx="4">
                        <c:v>Week12</c:v>
                      </c:pt>
                      <c:pt idx="5">
                        <c:v>Week13</c:v>
                      </c:pt>
                      <c:pt idx="6">
                        <c:v>Week14</c:v>
                      </c:pt>
                      <c:pt idx="7">
                        <c:v>Week15</c:v>
                      </c:pt>
                      <c:pt idx="8">
                        <c:v>Week16</c:v>
                      </c:pt>
                      <c:pt idx="9">
                        <c:v>Week17</c:v>
                      </c:pt>
                      <c:pt idx="10">
                        <c:v>Week18</c:v>
                      </c:pt>
                      <c:pt idx="11">
                        <c:v>Week19</c:v>
                      </c:pt>
                      <c:pt idx="12">
                        <c:v>Week20</c:v>
                      </c:pt>
                      <c:pt idx="13">
                        <c:v>Week21</c:v>
                      </c:pt>
                      <c:pt idx="14">
                        <c:v>Week22</c:v>
                      </c:pt>
                      <c:pt idx="15">
                        <c:v>Week23</c:v>
                      </c:pt>
                      <c:pt idx="16">
                        <c:v>Week24</c:v>
                      </c:pt>
                      <c:pt idx="17">
                        <c:v>Week25</c:v>
                      </c:pt>
                      <c:pt idx="18">
                        <c:v>Week26</c:v>
                      </c:pt>
                      <c:pt idx="19">
                        <c:v>Week27</c:v>
                      </c:pt>
                      <c:pt idx="20">
                        <c:v>Week28</c:v>
                      </c:pt>
                      <c:pt idx="21">
                        <c:v>Week29</c:v>
                      </c:pt>
                      <c:pt idx="22">
                        <c:v>Week30</c:v>
                      </c:pt>
                      <c:pt idx="23">
                        <c:v>Week31</c:v>
                      </c:pt>
                      <c:pt idx="24">
                        <c:v>Week32</c:v>
                      </c:pt>
                      <c:pt idx="25">
                        <c:v>Week33</c:v>
                      </c:pt>
                      <c:pt idx="26">
                        <c:v>Week34</c:v>
                      </c:pt>
                      <c:pt idx="27">
                        <c:v>Week35</c:v>
                      </c:pt>
                      <c:pt idx="28">
                        <c:v>Week36</c:v>
                      </c:pt>
                      <c:pt idx="29">
                        <c:v>Week37</c:v>
                      </c:pt>
                      <c:pt idx="30">
                        <c:v>Week38</c:v>
                      </c:pt>
                      <c:pt idx="31">
                        <c:v>Week39</c:v>
                      </c:pt>
                      <c:pt idx="32">
                        <c:v>Week40</c:v>
                      </c:pt>
                      <c:pt idx="33">
                        <c:v>Week41</c:v>
                      </c:pt>
                      <c:pt idx="34">
                        <c:v>Week42</c:v>
                      </c:pt>
                      <c:pt idx="35">
                        <c:v>Week43</c:v>
                      </c:pt>
                      <c:pt idx="36">
                        <c:v>Week44</c:v>
                      </c:pt>
                      <c:pt idx="37">
                        <c:v>Week45</c:v>
                      </c:pt>
                      <c:pt idx="38">
                        <c:v>Week46</c:v>
                      </c:pt>
                      <c:pt idx="39">
                        <c:v>Week47</c:v>
                      </c:pt>
                      <c:pt idx="40">
                        <c:v>Week48</c:v>
                      </c:pt>
                      <c:pt idx="41">
                        <c:v>Week49</c:v>
                      </c:pt>
                      <c:pt idx="42">
                        <c:v>Week50</c:v>
                      </c:pt>
                      <c:pt idx="43">
                        <c:v>Week51</c:v>
                      </c:pt>
                      <c:pt idx="44">
                        <c:v>Week52</c:v>
                      </c:pt>
                      <c:pt idx="45">
                        <c:v>Week53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Output_2_Weekly_Aggregate!$I$10:$I$55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121-47B4-AF3B-71932136C71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Output_2_Weekly_Aggregate!$K$2</c15:sqref>
                        </c15:formulaRef>
                      </c:ext>
                    </c:extLst>
                    <c:strCache>
                      <c:ptCount val="1"/>
                      <c:pt idx="0">
                        <c:v>Career &amp; Networking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Output_2_Weekly_Aggregate!$A$3:$A$55</c15:sqref>
                        </c15:formulaRef>
                      </c:ext>
                    </c:extLst>
                    <c:strCache>
                      <c:ptCount val="53"/>
                      <c:pt idx="0">
                        <c:v>Week01</c:v>
                      </c:pt>
                      <c:pt idx="1">
                        <c:v>Week02</c:v>
                      </c:pt>
                      <c:pt idx="2">
                        <c:v>Week03</c:v>
                      </c:pt>
                      <c:pt idx="3">
                        <c:v>Week04</c:v>
                      </c:pt>
                      <c:pt idx="4">
                        <c:v>Week05</c:v>
                      </c:pt>
                      <c:pt idx="5">
                        <c:v>Week06</c:v>
                      </c:pt>
                      <c:pt idx="6">
                        <c:v>Week07</c:v>
                      </c:pt>
                      <c:pt idx="7">
                        <c:v>Week08</c:v>
                      </c:pt>
                      <c:pt idx="8">
                        <c:v>Week09</c:v>
                      </c:pt>
                      <c:pt idx="9">
                        <c:v>Week10</c:v>
                      </c:pt>
                      <c:pt idx="10">
                        <c:v>Week11</c:v>
                      </c:pt>
                      <c:pt idx="11">
                        <c:v>Week12</c:v>
                      </c:pt>
                      <c:pt idx="12">
                        <c:v>Week13</c:v>
                      </c:pt>
                      <c:pt idx="13">
                        <c:v>Week14</c:v>
                      </c:pt>
                      <c:pt idx="14">
                        <c:v>Week15</c:v>
                      </c:pt>
                      <c:pt idx="15">
                        <c:v>Week16</c:v>
                      </c:pt>
                      <c:pt idx="16">
                        <c:v>Week17</c:v>
                      </c:pt>
                      <c:pt idx="17">
                        <c:v>Week18</c:v>
                      </c:pt>
                      <c:pt idx="18">
                        <c:v>Week19</c:v>
                      </c:pt>
                      <c:pt idx="19">
                        <c:v>Week20</c:v>
                      </c:pt>
                      <c:pt idx="20">
                        <c:v>Week21</c:v>
                      </c:pt>
                      <c:pt idx="21">
                        <c:v>Week22</c:v>
                      </c:pt>
                      <c:pt idx="22">
                        <c:v>Week23</c:v>
                      </c:pt>
                      <c:pt idx="23">
                        <c:v>Week24</c:v>
                      </c:pt>
                      <c:pt idx="24">
                        <c:v>Week25</c:v>
                      </c:pt>
                      <c:pt idx="25">
                        <c:v>Week26</c:v>
                      </c:pt>
                      <c:pt idx="26">
                        <c:v>Week27</c:v>
                      </c:pt>
                      <c:pt idx="27">
                        <c:v>Week28</c:v>
                      </c:pt>
                      <c:pt idx="28">
                        <c:v>Week29</c:v>
                      </c:pt>
                      <c:pt idx="29">
                        <c:v>Week30</c:v>
                      </c:pt>
                      <c:pt idx="30">
                        <c:v>Week31</c:v>
                      </c:pt>
                      <c:pt idx="31">
                        <c:v>Week32</c:v>
                      </c:pt>
                      <c:pt idx="32">
                        <c:v>Week33</c:v>
                      </c:pt>
                      <c:pt idx="33">
                        <c:v>Week34</c:v>
                      </c:pt>
                      <c:pt idx="34">
                        <c:v>Week35</c:v>
                      </c:pt>
                      <c:pt idx="35">
                        <c:v>Week36</c:v>
                      </c:pt>
                      <c:pt idx="36">
                        <c:v>Week37</c:v>
                      </c:pt>
                      <c:pt idx="37">
                        <c:v>Week38</c:v>
                      </c:pt>
                      <c:pt idx="38">
                        <c:v>Week39</c:v>
                      </c:pt>
                      <c:pt idx="39">
                        <c:v>Week40</c:v>
                      </c:pt>
                      <c:pt idx="40">
                        <c:v>Week41</c:v>
                      </c:pt>
                      <c:pt idx="41">
                        <c:v>Week42</c:v>
                      </c:pt>
                      <c:pt idx="42">
                        <c:v>Week43</c:v>
                      </c:pt>
                      <c:pt idx="43">
                        <c:v>Week44</c:v>
                      </c:pt>
                      <c:pt idx="44">
                        <c:v>Week45</c:v>
                      </c:pt>
                      <c:pt idx="45">
                        <c:v>Week46</c:v>
                      </c:pt>
                      <c:pt idx="46">
                        <c:v>Week47</c:v>
                      </c:pt>
                      <c:pt idx="47">
                        <c:v>Week48</c:v>
                      </c:pt>
                      <c:pt idx="48">
                        <c:v>Week49</c:v>
                      </c:pt>
                      <c:pt idx="49">
                        <c:v>Week50</c:v>
                      </c:pt>
                      <c:pt idx="50">
                        <c:v>Week51</c:v>
                      </c:pt>
                      <c:pt idx="51">
                        <c:v>Week52</c:v>
                      </c:pt>
                      <c:pt idx="52">
                        <c:v>Week53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Output_2_Weekly_Aggregate!$K$3:$K$55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7.5</c:v>
                      </c:pt>
                      <c:pt idx="1">
                        <c:v>34.25</c:v>
                      </c:pt>
                      <c:pt idx="2">
                        <c:v>45.25</c:v>
                      </c:pt>
                      <c:pt idx="3">
                        <c:v>2.25</c:v>
                      </c:pt>
                      <c:pt idx="4">
                        <c:v>3</c:v>
                      </c:pt>
                      <c:pt idx="5">
                        <c:v>44</c:v>
                      </c:pt>
                      <c:pt idx="6">
                        <c:v>47.75</c:v>
                      </c:pt>
                      <c:pt idx="7">
                        <c:v>47</c:v>
                      </c:pt>
                      <c:pt idx="8">
                        <c:v>47</c:v>
                      </c:pt>
                      <c:pt idx="9">
                        <c:v>15.5</c:v>
                      </c:pt>
                      <c:pt idx="10">
                        <c:v>20.75</c:v>
                      </c:pt>
                      <c:pt idx="11">
                        <c:v>47.75</c:v>
                      </c:pt>
                      <c:pt idx="12">
                        <c:v>53.5</c:v>
                      </c:pt>
                      <c:pt idx="13">
                        <c:v>40.25</c:v>
                      </c:pt>
                      <c:pt idx="14">
                        <c:v>39.5</c:v>
                      </c:pt>
                      <c:pt idx="15">
                        <c:v>4.75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5.75</c:v>
                      </c:pt>
                      <c:pt idx="20">
                        <c:v>1.75</c:v>
                      </c:pt>
                      <c:pt idx="21">
                        <c:v>0</c:v>
                      </c:pt>
                      <c:pt idx="22">
                        <c:v>5.5</c:v>
                      </c:pt>
                      <c:pt idx="23">
                        <c:v>1.5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1.75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4.5</c:v>
                      </c:pt>
                      <c:pt idx="30">
                        <c:v>11.25</c:v>
                      </c:pt>
                      <c:pt idx="31">
                        <c:v>10.25</c:v>
                      </c:pt>
                      <c:pt idx="32">
                        <c:v>12</c:v>
                      </c:pt>
                      <c:pt idx="33">
                        <c:v>9</c:v>
                      </c:pt>
                      <c:pt idx="34">
                        <c:v>27.25</c:v>
                      </c:pt>
                      <c:pt idx="35">
                        <c:v>1</c:v>
                      </c:pt>
                      <c:pt idx="36">
                        <c:v>10.75</c:v>
                      </c:pt>
                      <c:pt idx="37">
                        <c:v>13</c:v>
                      </c:pt>
                      <c:pt idx="38">
                        <c:v>10.25</c:v>
                      </c:pt>
                      <c:pt idx="39">
                        <c:v>22.5</c:v>
                      </c:pt>
                      <c:pt idx="40">
                        <c:v>16</c:v>
                      </c:pt>
                      <c:pt idx="41">
                        <c:v>5.75</c:v>
                      </c:pt>
                      <c:pt idx="42">
                        <c:v>5</c:v>
                      </c:pt>
                      <c:pt idx="43">
                        <c:v>8.5</c:v>
                      </c:pt>
                      <c:pt idx="44">
                        <c:v>1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13.75</c:v>
                      </c:pt>
                      <c:pt idx="48">
                        <c:v>14.5</c:v>
                      </c:pt>
                      <c:pt idx="49">
                        <c:v>40.75</c:v>
                      </c:pt>
                      <c:pt idx="50">
                        <c:v>37</c:v>
                      </c:pt>
                      <c:pt idx="51">
                        <c:v>14.75</c:v>
                      </c:pt>
                      <c:pt idx="52">
                        <c:v>7.5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121-47B4-AF3B-71932136C713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Output_2_Weekly_Aggregate!$N$2</c15:sqref>
                        </c15:formulaRef>
                      </c:ext>
                    </c:extLst>
                    <c:strCache>
                      <c:ptCount val="1"/>
                      <c:pt idx="0">
                        <c:v>Maintain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Output_2_Weekly_Aggregate!$A$10:$A$55</c15:sqref>
                        </c15:formulaRef>
                      </c:ext>
                    </c:extLst>
                    <c:strCache>
                      <c:ptCount val="46"/>
                      <c:pt idx="0">
                        <c:v>Week08</c:v>
                      </c:pt>
                      <c:pt idx="1">
                        <c:v>Week09</c:v>
                      </c:pt>
                      <c:pt idx="2">
                        <c:v>Week10</c:v>
                      </c:pt>
                      <c:pt idx="3">
                        <c:v>Week11</c:v>
                      </c:pt>
                      <c:pt idx="4">
                        <c:v>Week12</c:v>
                      </c:pt>
                      <c:pt idx="5">
                        <c:v>Week13</c:v>
                      </c:pt>
                      <c:pt idx="6">
                        <c:v>Week14</c:v>
                      </c:pt>
                      <c:pt idx="7">
                        <c:v>Week15</c:v>
                      </c:pt>
                      <c:pt idx="8">
                        <c:v>Week16</c:v>
                      </c:pt>
                      <c:pt idx="9">
                        <c:v>Week17</c:v>
                      </c:pt>
                      <c:pt idx="10">
                        <c:v>Week18</c:v>
                      </c:pt>
                      <c:pt idx="11">
                        <c:v>Week19</c:v>
                      </c:pt>
                      <c:pt idx="12">
                        <c:v>Week20</c:v>
                      </c:pt>
                      <c:pt idx="13">
                        <c:v>Week21</c:v>
                      </c:pt>
                      <c:pt idx="14">
                        <c:v>Week22</c:v>
                      </c:pt>
                      <c:pt idx="15">
                        <c:v>Week23</c:v>
                      </c:pt>
                      <c:pt idx="16">
                        <c:v>Week24</c:v>
                      </c:pt>
                      <c:pt idx="17">
                        <c:v>Week25</c:v>
                      </c:pt>
                      <c:pt idx="18">
                        <c:v>Week26</c:v>
                      </c:pt>
                      <c:pt idx="19">
                        <c:v>Week27</c:v>
                      </c:pt>
                      <c:pt idx="20">
                        <c:v>Week28</c:v>
                      </c:pt>
                      <c:pt idx="21">
                        <c:v>Week29</c:v>
                      </c:pt>
                      <c:pt idx="22">
                        <c:v>Week30</c:v>
                      </c:pt>
                      <c:pt idx="23">
                        <c:v>Week31</c:v>
                      </c:pt>
                      <c:pt idx="24">
                        <c:v>Week32</c:v>
                      </c:pt>
                      <c:pt idx="25">
                        <c:v>Week33</c:v>
                      </c:pt>
                      <c:pt idx="26">
                        <c:v>Week34</c:v>
                      </c:pt>
                      <c:pt idx="27">
                        <c:v>Week35</c:v>
                      </c:pt>
                      <c:pt idx="28">
                        <c:v>Week36</c:v>
                      </c:pt>
                      <c:pt idx="29">
                        <c:v>Week37</c:v>
                      </c:pt>
                      <c:pt idx="30">
                        <c:v>Week38</c:v>
                      </c:pt>
                      <c:pt idx="31">
                        <c:v>Week39</c:v>
                      </c:pt>
                      <c:pt idx="32">
                        <c:v>Week40</c:v>
                      </c:pt>
                      <c:pt idx="33">
                        <c:v>Week41</c:v>
                      </c:pt>
                      <c:pt idx="34">
                        <c:v>Week42</c:v>
                      </c:pt>
                      <c:pt idx="35">
                        <c:v>Week43</c:v>
                      </c:pt>
                      <c:pt idx="36">
                        <c:v>Week44</c:v>
                      </c:pt>
                      <c:pt idx="37">
                        <c:v>Week45</c:v>
                      </c:pt>
                      <c:pt idx="38">
                        <c:v>Week46</c:v>
                      </c:pt>
                      <c:pt idx="39">
                        <c:v>Week47</c:v>
                      </c:pt>
                      <c:pt idx="40">
                        <c:v>Week48</c:v>
                      </c:pt>
                      <c:pt idx="41">
                        <c:v>Week49</c:v>
                      </c:pt>
                      <c:pt idx="42">
                        <c:v>Week50</c:v>
                      </c:pt>
                      <c:pt idx="43">
                        <c:v>Week51</c:v>
                      </c:pt>
                      <c:pt idx="44">
                        <c:v>Week52</c:v>
                      </c:pt>
                      <c:pt idx="45">
                        <c:v>Week53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Output_2_Weekly_Aggregate!$N$10:$N$55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0</c:v>
                      </c:pt>
                      <c:pt idx="1">
                        <c:v>3.75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1.5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2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1.5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2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3.75</c:v>
                      </c:pt>
                      <c:pt idx="21">
                        <c:v>2.75</c:v>
                      </c:pt>
                      <c:pt idx="22">
                        <c:v>3</c:v>
                      </c:pt>
                      <c:pt idx="23">
                        <c:v>2.75</c:v>
                      </c:pt>
                      <c:pt idx="24">
                        <c:v>1.25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0.5</c:v>
                      </c:pt>
                      <c:pt idx="28">
                        <c:v>1.75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0.25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6.75</c:v>
                      </c:pt>
                      <c:pt idx="41">
                        <c:v>7.25</c:v>
                      </c:pt>
                      <c:pt idx="42">
                        <c:v>6.25</c:v>
                      </c:pt>
                      <c:pt idx="43">
                        <c:v>11.25</c:v>
                      </c:pt>
                      <c:pt idx="44">
                        <c:v>11.25</c:v>
                      </c:pt>
                      <c:pt idx="45">
                        <c:v>7.5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121-47B4-AF3B-71932136C713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Output_2_Weekly_Aggregate!$O$2</c15:sqref>
                        </c15:formulaRef>
                      </c:ext>
                    </c:extLst>
                    <c:strCache>
                      <c:ptCount val="1"/>
                      <c:pt idx="0">
                        <c:v>Career and Work Additional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Output_2_Weekly_Aggregate!$A$10:$A$55</c15:sqref>
                        </c15:formulaRef>
                      </c:ext>
                    </c:extLst>
                    <c:strCache>
                      <c:ptCount val="46"/>
                      <c:pt idx="0">
                        <c:v>Week08</c:v>
                      </c:pt>
                      <c:pt idx="1">
                        <c:v>Week09</c:v>
                      </c:pt>
                      <c:pt idx="2">
                        <c:v>Week10</c:v>
                      </c:pt>
                      <c:pt idx="3">
                        <c:v>Week11</c:v>
                      </c:pt>
                      <c:pt idx="4">
                        <c:v>Week12</c:v>
                      </c:pt>
                      <c:pt idx="5">
                        <c:v>Week13</c:v>
                      </c:pt>
                      <c:pt idx="6">
                        <c:v>Week14</c:v>
                      </c:pt>
                      <c:pt idx="7">
                        <c:v>Week15</c:v>
                      </c:pt>
                      <c:pt idx="8">
                        <c:v>Week16</c:v>
                      </c:pt>
                      <c:pt idx="9">
                        <c:v>Week17</c:v>
                      </c:pt>
                      <c:pt idx="10">
                        <c:v>Week18</c:v>
                      </c:pt>
                      <c:pt idx="11">
                        <c:v>Week19</c:v>
                      </c:pt>
                      <c:pt idx="12">
                        <c:v>Week20</c:v>
                      </c:pt>
                      <c:pt idx="13">
                        <c:v>Week21</c:v>
                      </c:pt>
                      <c:pt idx="14">
                        <c:v>Week22</c:v>
                      </c:pt>
                      <c:pt idx="15">
                        <c:v>Week23</c:v>
                      </c:pt>
                      <c:pt idx="16">
                        <c:v>Week24</c:v>
                      </c:pt>
                      <c:pt idx="17">
                        <c:v>Week25</c:v>
                      </c:pt>
                      <c:pt idx="18">
                        <c:v>Week26</c:v>
                      </c:pt>
                      <c:pt idx="19">
                        <c:v>Week27</c:v>
                      </c:pt>
                      <c:pt idx="20">
                        <c:v>Week28</c:v>
                      </c:pt>
                      <c:pt idx="21">
                        <c:v>Week29</c:v>
                      </c:pt>
                      <c:pt idx="22">
                        <c:v>Week30</c:v>
                      </c:pt>
                      <c:pt idx="23">
                        <c:v>Week31</c:v>
                      </c:pt>
                      <c:pt idx="24">
                        <c:v>Week32</c:v>
                      </c:pt>
                      <c:pt idx="25">
                        <c:v>Week33</c:v>
                      </c:pt>
                      <c:pt idx="26">
                        <c:v>Week34</c:v>
                      </c:pt>
                      <c:pt idx="27">
                        <c:v>Week35</c:v>
                      </c:pt>
                      <c:pt idx="28">
                        <c:v>Week36</c:v>
                      </c:pt>
                      <c:pt idx="29">
                        <c:v>Week37</c:v>
                      </c:pt>
                      <c:pt idx="30">
                        <c:v>Week38</c:v>
                      </c:pt>
                      <c:pt idx="31">
                        <c:v>Week39</c:v>
                      </c:pt>
                      <c:pt idx="32">
                        <c:v>Week40</c:v>
                      </c:pt>
                      <c:pt idx="33">
                        <c:v>Week41</c:v>
                      </c:pt>
                      <c:pt idx="34">
                        <c:v>Week42</c:v>
                      </c:pt>
                      <c:pt idx="35">
                        <c:v>Week43</c:v>
                      </c:pt>
                      <c:pt idx="36">
                        <c:v>Week44</c:v>
                      </c:pt>
                      <c:pt idx="37">
                        <c:v>Week45</c:v>
                      </c:pt>
                      <c:pt idx="38">
                        <c:v>Week46</c:v>
                      </c:pt>
                      <c:pt idx="39">
                        <c:v>Week47</c:v>
                      </c:pt>
                      <c:pt idx="40">
                        <c:v>Week48</c:v>
                      </c:pt>
                      <c:pt idx="41">
                        <c:v>Week49</c:v>
                      </c:pt>
                      <c:pt idx="42">
                        <c:v>Week50</c:v>
                      </c:pt>
                      <c:pt idx="43">
                        <c:v>Week51</c:v>
                      </c:pt>
                      <c:pt idx="44">
                        <c:v>Week52</c:v>
                      </c:pt>
                      <c:pt idx="45">
                        <c:v>Week53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Output_2_Weekly_Aggregate!$O$10:$O$55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0</c:v>
                      </c:pt>
                      <c:pt idx="1">
                        <c:v>3.75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1.5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2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1.5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1.5</c:v>
                      </c:pt>
                      <c:pt idx="15">
                        <c:v>2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3.75</c:v>
                      </c:pt>
                      <c:pt idx="21">
                        <c:v>2.75</c:v>
                      </c:pt>
                      <c:pt idx="22">
                        <c:v>3</c:v>
                      </c:pt>
                      <c:pt idx="23">
                        <c:v>2.75</c:v>
                      </c:pt>
                      <c:pt idx="24">
                        <c:v>1.25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0.5</c:v>
                      </c:pt>
                      <c:pt idx="28">
                        <c:v>1.75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0.25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6.75</c:v>
                      </c:pt>
                      <c:pt idx="41">
                        <c:v>7.25</c:v>
                      </c:pt>
                      <c:pt idx="42">
                        <c:v>6.25</c:v>
                      </c:pt>
                      <c:pt idx="43">
                        <c:v>11.25</c:v>
                      </c:pt>
                      <c:pt idx="44">
                        <c:v>11.25</c:v>
                      </c:pt>
                      <c:pt idx="45">
                        <c:v>7.5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121-47B4-AF3B-71932136C71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Output_2_Weekly_Aggregate!$P$2</c15:sqref>
                        </c15:formulaRef>
                      </c:ext>
                    </c:extLst>
                    <c:strCache>
                      <c:ptCount val="1"/>
                      <c:pt idx="0">
                        <c:v>Hygiene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Output_2_Weekly_Aggregate!$A$10:$A$55</c15:sqref>
                        </c15:formulaRef>
                      </c:ext>
                    </c:extLst>
                    <c:strCache>
                      <c:ptCount val="46"/>
                      <c:pt idx="0">
                        <c:v>Week08</c:v>
                      </c:pt>
                      <c:pt idx="1">
                        <c:v>Week09</c:v>
                      </c:pt>
                      <c:pt idx="2">
                        <c:v>Week10</c:v>
                      </c:pt>
                      <c:pt idx="3">
                        <c:v>Week11</c:v>
                      </c:pt>
                      <c:pt idx="4">
                        <c:v>Week12</c:v>
                      </c:pt>
                      <c:pt idx="5">
                        <c:v>Week13</c:v>
                      </c:pt>
                      <c:pt idx="6">
                        <c:v>Week14</c:v>
                      </c:pt>
                      <c:pt idx="7">
                        <c:v>Week15</c:v>
                      </c:pt>
                      <c:pt idx="8">
                        <c:v>Week16</c:v>
                      </c:pt>
                      <c:pt idx="9">
                        <c:v>Week17</c:v>
                      </c:pt>
                      <c:pt idx="10">
                        <c:v>Week18</c:v>
                      </c:pt>
                      <c:pt idx="11">
                        <c:v>Week19</c:v>
                      </c:pt>
                      <c:pt idx="12">
                        <c:v>Week20</c:v>
                      </c:pt>
                      <c:pt idx="13">
                        <c:v>Week21</c:v>
                      </c:pt>
                      <c:pt idx="14">
                        <c:v>Week22</c:v>
                      </c:pt>
                      <c:pt idx="15">
                        <c:v>Week23</c:v>
                      </c:pt>
                      <c:pt idx="16">
                        <c:v>Week24</c:v>
                      </c:pt>
                      <c:pt idx="17">
                        <c:v>Week25</c:v>
                      </c:pt>
                      <c:pt idx="18">
                        <c:v>Week26</c:v>
                      </c:pt>
                      <c:pt idx="19">
                        <c:v>Week27</c:v>
                      </c:pt>
                      <c:pt idx="20">
                        <c:v>Week28</c:v>
                      </c:pt>
                      <c:pt idx="21">
                        <c:v>Week29</c:v>
                      </c:pt>
                      <c:pt idx="22">
                        <c:v>Week30</c:v>
                      </c:pt>
                      <c:pt idx="23">
                        <c:v>Week31</c:v>
                      </c:pt>
                      <c:pt idx="24">
                        <c:v>Week32</c:v>
                      </c:pt>
                      <c:pt idx="25">
                        <c:v>Week33</c:v>
                      </c:pt>
                      <c:pt idx="26">
                        <c:v>Week34</c:v>
                      </c:pt>
                      <c:pt idx="27">
                        <c:v>Week35</c:v>
                      </c:pt>
                      <c:pt idx="28">
                        <c:v>Week36</c:v>
                      </c:pt>
                      <c:pt idx="29">
                        <c:v>Week37</c:v>
                      </c:pt>
                      <c:pt idx="30">
                        <c:v>Week38</c:v>
                      </c:pt>
                      <c:pt idx="31">
                        <c:v>Week39</c:v>
                      </c:pt>
                      <c:pt idx="32">
                        <c:v>Week40</c:v>
                      </c:pt>
                      <c:pt idx="33">
                        <c:v>Week41</c:v>
                      </c:pt>
                      <c:pt idx="34">
                        <c:v>Week42</c:v>
                      </c:pt>
                      <c:pt idx="35">
                        <c:v>Week43</c:v>
                      </c:pt>
                      <c:pt idx="36">
                        <c:v>Week44</c:v>
                      </c:pt>
                      <c:pt idx="37">
                        <c:v>Week45</c:v>
                      </c:pt>
                      <c:pt idx="38">
                        <c:v>Week46</c:v>
                      </c:pt>
                      <c:pt idx="39">
                        <c:v>Week47</c:v>
                      </c:pt>
                      <c:pt idx="40">
                        <c:v>Week48</c:v>
                      </c:pt>
                      <c:pt idx="41">
                        <c:v>Week49</c:v>
                      </c:pt>
                      <c:pt idx="42">
                        <c:v>Week50</c:v>
                      </c:pt>
                      <c:pt idx="43">
                        <c:v>Week51</c:v>
                      </c:pt>
                      <c:pt idx="44">
                        <c:v>Week52</c:v>
                      </c:pt>
                      <c:pt idx="45">
                        <c:v>Week53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Output_2_Weekly_Aggregate!$P$10:$P$55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6.5</c:v>
                      </c:pt>
                      <c:pt idx="1">
                        <c:v>8.25</c:v>
                      </c:pt>
                      <c:pt idx="2">
                        <c:v>10</c:v>
                      </c:pt>
                      <c:pt idx="3">
                        <c:v>7</c:v>
                      </c:pt>
                      <c:pt idx="4">
                        <c:v>7.25</c:v>
                      </c:pt>
                      <c:pt idx="5">
                        <c:v>4.75</c:v>
                      </c:pt>
                      <c:pt idx="6">
                        <c:v>4</c:v>
                      </c:pt>
                      <c:pt idx="7">
                        <c:v>2.5</c:v>
                      </c:pt>
                      <c:pt idx="8">
                        <c:v>4.25</c:v>
                      </c:pt>
                      <c:pt idx="9">
                        <c:v>3.75</c:v>
                      </c:pt>
                      <c:pt idx="10">
                        <c:v>8</c:v>
                      </c:pt>
                      <c:pt idx="11">
                        <c:v>5.5</c:v>
                      </c:pt>
                      <c:pt idx="12">
                        <c:v>5.25</c:v>
                      </c:pt>
                      <c:pt idx="13">
                        <c:v>6</c:v>
                      </c:pt>
                      <c:pt idx="14">
                        <c:v>5.5</c:v>
                      </c:pt>
                      <c:pt idx="15">
                        <c:v>6.25</c:v>
                      </c:pt>
                      <c:pt idx="16">
                        <c:v>6</c:v>
                      </c:pt>
                      <c:pt idx="17">
                        <c:v>6</c:v>
                      </c:pt>
                      <c:pt idx="18">
                        <c:v>3.5</c:v>
                      </c:pt>
                      <c:pt idx="19">
                        <c:v>4.75</c:v>
                      </c:pt>
                      <c:pt idx="20">
                        <c:v>3.25</c:v>
                      </c:pt>
                      <c:pt idx="21">
                        <c:v>5.75</c:v>
                      </c:pt>
                      <c:pt idx="22">
                        <c:v>6</c:v>
                      </c:pt>
                      <c:pt idx="23">
                        <c:v>4.5</c:v>
                      </c:pt>
                      <c:pt idx="24">
                        <c:v>5</c:v>
                      </c:pt>
                      <c:pt idx="25">
                        <c:v>4.75</c:v>
                      </c:pt>
                      <c:pt idx="26">
                        <c:v>4.5</c:v>
                      </c:pt>
                      <c:pt idx="27">
                        <c:v>4.5</c:v>
                      </c:pt>
                      <c:pt idx="28">
                        <c:v>5</c:v>
                      </c:pt>
                      <c:pt idx="29">
                        <c:v>4.5</c:v>
                      </c:pt>
                      <c:pt idx="30">
                        <c:v>4.75</c:v>
                      </c:pt>
                      <c:pt idx="31">
                        <c:v>4.25</c:v>
                      </c:pt>
                      <c:pt idx="32">
                        <c:v>4.25</c:v>
                      </c:pt>
                      <c:pt idx="33">
                        <c:v>5.25</c:v>
                      </c:pt>
                      <c:pt idx="34">
                        <c:v>5.25</c:v>
                      </c:pt>
                      <c:pt idx="35">
                        <c:v>4.25</c:v>
                      </c:pt>
                      <c:pt idx="36">
                        <c:v>4.75</c:v>
                      </c:pt>
                      <c:pt idx="37">
                        <c:v>4.25</c:v>
                      </c:pt>
                      <c:pt idx="38">
                        <c:v>6.25</c:v>
                      </c:pt>
                      <c:pt idx="39">
                        <c:v>4</c:v>
                      </c:pt>
                      <c:pt idx="40">
                        <c:v>4.25</c:v>
                      </c:pt>
                      <c:pt idx="41">
                        <c:v>6.5</c:v>
                      </c:pt>
                      <c:pt idx="42">
                        <c:v>5.75</c:v>
                      </c:pt>
                      <c:pt idx="43">
                        <c:v>5.25</c:v>
                      </c:pt>
                      <c:pt idx="44">
                        <c:v>6</c:v>
                      </c:pt>
                      <c:pt idx="45">
                        <c:v>4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121-47B4-AF3B-71932136C71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Output_2_Weekly_Aggregate!$Q$2</c15:sqref>
                        </c15:formulaRef>
                      </c:ext>
                    </c:extLst>
                    <c:strCache>
                      <c:ptCount val="1"/>
                      <c:pt idx="0">
                        <c:v>Admin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Output_2_Weekly_Aggregate!$A$3:$A$55</c15:sqref>
                        </c15:formulaRef>
                      </c:ext>
                    </c:extLst>
                    <c:strCache>
                      <c:ptCount val="53"/>
                      <c:pt idx="0">
                        <c:v>Week01</c:v>
                      </c:pt>
                      <c:pt idx="1">
                        <c:v>Week02</c:v>
                      </c:pt>
                      <c:pt idx="2">
                        <c:v>Week03</c:v>
                      </c:pt>
                      <c:pt idx="3">
                        <c:v>Week04</c:v>
                      </c:pt>
                      <c:pt idx="4">
                        <c:v>Week05</c:v>
                      </c:pt>
                      <c:pt idx="5">
                        <c:v>Week06</c:v>
                      </c:pt>
                      <c:pt idx="6">
                        <c:v>Week07</c:v>
                      </c:pt>
                      <c:pt idx="7">
                        <c:v>Week08</c:v>
                      </c:pt>
                      <c:pt idx="8">
                        <c:v>Week09</c:v>
                      </c:pt>
                      <c:pt idx="9">
                        <c:v>Week10</c:v>
                      </c:pt>
                      <c:pt idx="10">
                        <c:v>Week11</c:v>
                      </c:pt>
                      <c:pt idx="11">
                        <c:v>Week12</c:v>
                      </c:pt>
                      <c:pt idx="12">
                        <c:v>Week13</c:v>
                      </c:pt>
                      <c:pt idx="13">
                        <c:v>Week14</c:v>
                      </c:pt>
                      <c:pt idx="14">
                        <c:v>Week15</c:v>
                      </c:pt>
                      <c:pt idx="15">
                        <c:v>Week16</c:v>
                      </c:pt>
                      <c:pt idx="16">
                        <c:v>Week17</c:v>
                      </c:pt>
                      <c:pt idx="17">
                        <c:v>Week18</c:v>
                      </c:pt>
                      <c:pt idx="18">
                        <c:v>Week19</c:v>
                      </c:pt>
                      <c:pt idx="19">
                        <c:v>Week20</c:v>
                      </c:pt>
                      <c:pt idx="20">
                        <c:v>Week21</c:v>
                      </c:pt>
                      <c:pt idx="21">
                        <c:v>Week22</c:v>
                      </c:pt>
                      <c:pt idx="22">
                        <c:v>Week23</c:v>
                      </c:pt>
                      <c:pt idx="23">
                        <c:v>Week24</c:v>
                      </c:pt>
                      <c:pt idx="24">
                        <c:v>Week25</c:v>
                      </c:pt>
                      <c:pt idx="25">
                        <c:v>Week26</c:v>
                      </c:pt>
                      <c:pt idx="26">
                        <c:v>Week27</c:v>
                      </c:pt>
                      <c:pt idx="27">
                        <c:v>Week28</c:v>
                      </c:pt>
                      <c:pt idx="28">
                        <c:v>Week29</c:v>
                      </c:pt>
                      <c:pt idx="29">
                        <c:v>Week30</c:v>
                      </c:pt>
                      <c:pt idx="30">
                        <c:v>Week31</c:v>
                      </c:pt>
                      <c:pt idx="31">
                        <c:v>Week32</c:v>
                      </c:pt>
                      <c:pt idx="32">
                        <c:v>Week33</c:v>
                      </c:pt>
                      <c:pt idx="33">
                        <c:v>Week34</c:v>
                      </c:pt>
                      <c:pt idx="34">
                        <c:v>Week35</c:v>
                      </c:pt>
                      <c:pt idx="35">
                        <c:v>Week36</c:v>
                      </c:pt>
                      <c:pt idx="36">
                        <c:v>Week37</c:v>
                      </c:pt>
                      <c:pt idx="37">
                        <c:v>Week38</c:v>
                      </c:pt>
                      <c:pt idx="38">
                        <c:v>Week39</c:v>
                      </c:pt>
                      <c:pt idx="39">
                        <c:v>Week40</c:v>
                      </c:pt>
                      <c:pt idx="40">
                        <c:v>Week41</c:v>
                      </c:pt>
                      <c:pt idx="41">
                        <c:v>Week42</c:v>
                      </c:pt>
                      <c:pt idx="42">
                        <c:v>Week43</c:v>
                      </c:pt>
                      <c:pt idx="43">
                        <c:v>Week44</c:v>
                      </c:pt>
                      <c:pt idx="44">
                        <c:v>Week45</c:v>
                      </c:pt>
                      <c:pt idx="45">
                        <c:v>Week46</c:v>
                      </c:pt>
                      <c:pt idx="46">
                        <c:v>Week47</c:v>
                      </c:pt>
                      <c:pt idx="47">
                        <c:v>Week48</c:v>
                      </c:pt>
                      <c:pt idx="48">
                        <c:v>Week49</c:v>
                      </c:pt>
                      <c:pt idx="49">
                        <c:v>Week50</c:v>
                      </c:pt>
                      <c:pt idx="50">
                        <c:v>Week51</c:v>
                      </c:pt>
                      <c:pt idx="51">
                        <c:v>Week52</c:v>
                      </c:pt>
                      <c:pt idx="52">
                        <c:v>Week53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Output_2_Weekly_Aggregate!$Q$3:$Q$55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26.75</c:v>
                      </c:pt>
                      <c:pt idx="1">
                        <c:v>7.5</c:v>
                      </c:pt>
                      <c:pt idx="2">
                        <c:v>8.25</c:v>
                      </c:pt>
                      <c:pt idx="3">
                        <c:v>12</c:v>
                      </c:pt>
                      <c:pt idx="4">
                        <c:v>14.75</c:v>
                      </c:pt>
                      <c:pt idx="5">
                        <c:v>6.25</c:v>
                      </c:pt>
                      <c:pt idx="6">
                        <c:v>2.75</c:v>
                      </c:pt>
                      <c:pt idx="7">
                        <c:v>1.25</c:v>
                      </c:pt>
                      <c:pt idx="8">
                        <c:v>1.5</c:v>
                      </c:pt>
                      <c:pt idx="9">
                        <c:v>3.5</c:v>
                      </c:pt>
                      <c:pt idx="10">
                        <c:v>1.75</c:v>
                      </c:pt>
                      <c:pt idx="11">
                        <c:v>1.5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0.25</c:v>
                      </c:pt>
                      <c:pt idx="16">
                        <c:v>2.5</c:v>
                      </c:pt>
                      <c:pt idx="17">
                        <c:v>10.25</c:v>
                      </c:pt>
                      <c:pt idx="18">
                        <c:v>1.75</c:v>
                      </c:pt>
                      <c:pt idx="19">
                        <c:v>3.75</c:v>
                      </c:pt>
                      <c:pt idx="20">
                        <c:v>7.25</c:v>
                      </c:pt>
                      <c:pt idx="21">
                        <c:v>2</c:v>
                      </c:pt>
                      <c:pt idx="22">
                        <c:v>3</c:v>
                      </c:pt>
                      <c:pt idx="23">
                        <c:v>1.5</c:v>
                      </c:pt>
                      <c:pt idx="24">
                        <c:v>2.25</c:v>
                      </c:pt>
                      <c:pt idx="25">
                        <c:v>0</c:v>
                      </c:pt>
                      <c:pt idx="26">
                        <c:v>19.25</c:v>
                      </c:pt>
                      <c:pt idx="27">
                        <c:v>10</c:v>
                      </c:pt>
                      <c:pt idx="28">
                        <c:v>6.5</c:v>
                      </c:pt>
                      <c:pt idx="29">
                        <c:v>5.25</c:v>
                      </c:pt>
                      <c:pt idx="30">
                        <c:v>12</c:v>
                      </c:pt>
                      <c:pt idx="31">
                        <c:v>7.75</c:v>
                      </c:pt>
                      <c:pt idx="32">
                        <c:v>3.75</c:v>
                      </c:pt>
                      <c:pt idx="33">
                        <c:v>3</c:v>
                      </c:pt>
                      <c:pt idx="34">
                        <c:v>2.75</c:v>
                      </c:pt>
                      <c:pt idx="35">
                        <c:v>10.25</c:v>
                      </c:pt>
                      <c:pt idx="36">
                        <c:v>10.75</c:v>
                      </c:pt>
                      <c:pt idx="37">
                        <c:v>10.75</c:v>
                      </c:pt>
                      <c:pt idx="38">
                        <c:v>1</c:v>
                      </c:pt>
                      <c:pt idx="39">
                        <c:v>3.25</c:v>
                      </c:pt>
                      <c:pt idx="40">
                        <c:v>2.75</c:v>
                      </c:pt>
                      <c:pt idx="41">
                        <c:v>11</c:v>
                      </c:pt>
                      <c:pt idx="42">
                        <c:v>1.75</c:v>
                      </c:pt>
                      <c:pt idx="43">
                        <c:v>0</c:v>
                      </c:pt>
                      <c:pt idx="44">
                        <c:v>0.25</c:v>
                      </c:pt>
                      <c:pt idx="45">
                        <c:v>3.5</c:v>
                      </c:pt>
                      <c:pt idx="46">
                        <c:v>7.5</c:v>
                      </c:pt>
                      <c:pt idx="47">
                        <c:v>12.25</c:v>
                      </c:pt>
                      <c:pt idx="48">
                        <c:v>13.5</c:v>
                      </c:pt>
                      <c:pt idx="49">
                        <c:v>1.75</c:v>
                      </c:pt>
                      <c:pt idx="50">
                        <c:v>1.75</c:v>
                      </c:pt>
                      <c:pt idx="51">
                        <c:v>12</c:v>
                      </c:pt>
                      <c:pt idx="52">
                        <c:v>9.75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121-47B4-AF3B-71932136C713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Output_2_Weekly_Aggregate!$R$2</c15:sqref>
                        </c15:formulaRef>
                      </c:ext>
                    </c:extLst>
                    <c:strCache>
                      <c:ptCount val="1"/>
                      <c:pt idx="0">
                        <c:v>Exercise Including Walking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Output_2_Weekly_Aggregate!$A$10:$A$55</c15:sqref>
                        </c15:formulaRef>
                      </c:ext>
                    </c:extLst>
                    <c:strCache>
                      <c:ptCount val="46"/>
                      <c:pt idx="0">
                        <c:v>Week08</c:v>
                      </c:pt>
                      <c:pt idx="1">
                        <c:v>Week09</c:v>
                      </c:pt>
                      <c:pt idx="2">
                        <c:v>Week10</c:v>
                      </c:pt>
                      <c:pt idx="3">
                        <c:v>Week11</c:v>
                      </c:pt>
                      <c:pt idx="4">
                        <c:v>Week12</c:v>
                      </c:pt>
                      <c:pt idx="5">
                        <c:v>Week13</c:v>
                      </c:pt>
                      <c:pt idx="6">
                        <c:v>Week14</c:v>
                      </c:pt>
                      <c:pt idx="7">
                        <c:v>Week15</c:v>
                      </c:pt>
                      <c:pt idx="8">
                        <c:v>Week16</c:v>
                      </c:pt>
                      <c:pt idx="9">
                        <c:v>Week17</c:v>
                      </c:pt>
                      <c:pt idx="10">
                        <c:v>Week18</c:v>
                      </c:pt>
                      <c:pt idx="11">
                        <c:v>Week19</c:v>
                      </c:pt>
                      <c:pt idx="12">
                        <c:v>Week20</c:v>
                      </c:pt>
                      <c:pt idx="13">
                        <c:v>Week21</c:v>
                      </c:pt>
                      <c:pt idx="14">
                        <c:v>Week22</c:v>
                      </c:pt>
                      <c:pt idx="15">
                        <c:v>Week23</c:v>
                      </c:pt>
                      <c:pt idx="16">
                        <c:v>Week24</c:v>
                      </c:pt>
                      <c:pt idx="17">
                        <c:v>Week25</c:v>
                      </c:pt>
                      <c:pt idx="18">
                        <c:v>Week26</c:v>
                      </c:pt>
                      <c:pt idx="19">
                        <c:v>Week27</c:v>
                      </c:pt>
                      <c:pt idx="20">
                        <c:v>Week28</c:v>
                      </c:pt>
                      <c:pt idx="21">
                        <c:v>Week29</c:v>
                      </c:pt>
                      <c:pt idx="22">
                        <c:v>Week30</c:v>
                      </c:pt>
                      <c:pt idx="23">
                        <c:v>Week31</c:v>
                      </c:pt>
                      <c:pt idx="24">
                        <c:v>Week32</c:v>
                      </c:pt>
                      <c:pt idx="25">
                        <c:v>Week33</c:v>
                      </c:pt>
                      <c:pt idx="26">
                        <c:v>Week34</c:v>
                      </c:pt>
                      <c:pt idx="27">
                        <c:v>Week35</c:v>
                      </c:pt>
                      <c:pt idx="28">
                        <c:v>Week36</c:v>
                      </c:pt>
                      <c:pt idx="29">
                        <c:v>Week37</c:v>
                      </c:pt>
                      <c:pt idx="30">
                        <c:v>Week38</c:v>
                      </c:pt>
                      <c:pt idx="31">
                        <c:v>Week39</c:v>
                      </c:pt>
                      <c:pt idx="32">
                        <c:v>Week40</c:v>
                      </c:pt>
                      <c:pt idx="33">
                        <c:v>Week41</c:v>
                      </c:pt>
                      <c:pt idx="34">
                        <c:v>Week42</c:v>
                      </c:pt>
                      <c:pt idx="35">
                        <c:v>Week43</c:v>
                      </c:pt>
                      <c:pt idx="36">
                        <c:v>Week44</c:v>
                      </c:pt>
                      <c:pt idx="37">
                        <c:v>Week45</c:v>
                      </c:pt>
                      <c:pt idx="38">
                        <c:v>Week46</c:v>
                      </c:pt>
                      <c:pt idx="39">
                        <c:v>Week47</c:v>
                      </c:pt>
                      <c:pt idx="40">
                        <c:v>Week48</c:v>
                      </c:pt>
                      <c:pt idx="41">
                        <c:v>Week49</c:v>
                      </c:pt>
                      <c:pt idx="42">
                        <c:v>Week50</c:v>
                      </c:pt>
                      <c:pt idx="43">
                        <c:v>Week51</c:v>
                      </c:pt>
                      <c:pt idx="44">
                        <c:v>Week52</c:v>
                      </c:pt>
                      <c:pt idx="45">
                        <c:v>Week53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Output_2_Weekly_Aggregate!$R$10:$R$55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1.5</c:v>
                      </c:pt>
                      <c:pt idx="1">
                        <c:v>1.75</c:v>
                      </c:pt>
                      <c:pt idx="2">
                        <c:v>4.5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1.25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0.25</c:v>
                      </c:pt>
                      <c:pt idx="10">
                        <c:v>1.5</c:v>
                      </c:pt>
                      <c:pt idx="11">
                        <c:v>2.25</c:v>
                      </c:pt>
                      <c:pt idx="12">
                        <c:v>2</c:v>
                      </c:pt>
                      <c:pt idx="13">
                        <c:v>2.25</c:v>
                      </c:pt>
                      <c:pt idx="14">
                        <c:v>1.75</c:v>
                      </c:pt>
                      <c:pt idx="15">
                        <c:v>1.25</c:v>
                      </c:pt>
                      <c:pt idx="16">
                        <c:v>1</c:v>
                      </c:pt>
                      <c:pt idx="17">
                        <c:v>1.25</c:v>
                      </c:pt>
                      <c:pt idx="18">
                        <c:v>1.5</c:v>
                      </c:pt>
                      <c:pt idx="19">
                        <c:v>0.5</c:v>
                      </c:pt>
                      <c:pt idx="20">
                        <c:v>0</c:v>
                      </c:pt>
                      <c:pt idx="21">
                        <c:v>2.5</c:v>
                      </c:pt>
                      <c:pt idx="22">
                        <c:v>1.25</c:v>
                      </c:pt>
                      <c:pt idx="23">
                        <c:v>3.25</c:v>
                      </c:pt>
                      <c:pt idx="24">
                        <c:v>2.25</c:v>
                      </c:pt>
                      <c:pt idx="25">
                        <c:v>1.5</c:v>
                      </c:pt>
                      <c:pt idx="26">
                        <c:v>1</c:v>
                      </c:pt>
                      <c:pt idx="27">
                        <c:v>2.5</c:v>
                      </c:pt>
                      <c:pt idx="28">
                        <c:v>3.5</c:v>
                      </c:pt>
                      <c:pt idx="29">
                        <c:v>2.25</c:v>
                      </c:pt>
                      <c:pt idx="30">
                        <c:v>4.25</c:v>
                      </c:pt>
                      <c:pt idx="31">
                        <c:v>3.5</c:v>
                      </c:pt>
                      <c:pt idx="32">
                        <c:v>3</c:v>
                      </c:pt>
                      <c:pt idx="33">
                        <c:v>3.25</c:v>
                      </c:pt>
                      <c:pt idx="34">
                        <c:v>2.75</c:v>
                      </c:pt>
                      <c:pt idx="35">
                        <c:v>2.25</c:v>
                      </c:pt>
                      <c:pt idx="36">
                        <c:v>2.5</c:v>
                      </c:pt>
                      <c:pt idx="37">
                        <c:v>1.5</c:v>
                      </c:pt>
                      <c:pt idx="38">
                        <c:v>2.75</c:v>
                      </c:pt>
                      <c:pt idx="39">
                        <c:v>6.5</c:v>
                      </c:pt>
                      <c:pt idx="40">
                        <c:v>1.25</c:v>
                      </c:pt>
                      <c:pt idx="41">
                        <c:v>5.5</c:v>
                      </c:pt>
                      <c:pt idx="42">
                        <c:v>5</c:v>
                      </c:pt>
                      <c:pt idx="43">
                        <c:v>2.75</c:v>
                      </c:pt>
                      <c:pt idx="44">
                        <c:v>1.75</c:v>
                      </c:pt>
                      <c:pt idx="45">
                        <c:v>3.5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121-47B4-AF3B-71932136C71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Output_2_Weekly_Aggregate!$S$2</c15:sqref>
                        </c15:formulaRef>
                      </c:ext>
                    </c:extLst>
                    <c:strCache>
                      <c:ptCount val="1"/>
                      <c:pt idx="0">
                        <c:v>Transit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Output_2_Weekly_Aggregate!$A$10:$A$55</c15:sqref>
                        </c15:formulaRef>
                      </c:ext>
                    </c:extLst>
                    <c:strCache>
                      <c:ptCount val="46"/>
                      <c:pt idx="0">
                        <c:v>Week08</c:v>
                      </c:pt>
                      <c:pt idx="1">
                        <c:v>Week09</c:v>
                      </c:pt>
                      <c:pt idx="2">
                        <c:v>Week10</c:v>
                      </c:pt>
                      <c:pt idx="3">
                        <c:v>Week11</c:v>
                      </c:pt>
                      <c:pt idx="4">
                        <c:v>Week12</c:v>
                      </c:pt>
                      <c:pt idx="5">
                        <c:v>Week13</c:v>
                      </c:pt>
                      <c:pt idx="6">
                        <c:v>Week14</c:v>
                      </c:pt>
                      <c:pt idx="7">
                        <c:v>Week15</c:v>
                      </c:pt>
                      <c:pt idx="8">
                        <c:v>Week16</c:v>
                      </c:pt>
                      <c:pt idx="9">
                        <c:v>Week17</c:v>
                      </c:pt>
                      <c:pt idx="10">
                        <c:v>Week18</c:v>
                      </c:pt>
                      <c:pt idx="11">
                        <c:v>Week19</c:v>
                      </c:pt>
                      <c:pt idx="12">
                        <c:v>Week20</c:v>
                      </c:pt>
                      <c:pt idx="13">
                        <c:v>Week21</c:v>
                      </c:pt>
                      <c:pt idx="14">
                        <c:v>Week22</c:v>
                      </c:pt>
                      <c:pt idx="15">
                        <c:v>Week23</c:v>
                      </c:pt>
                      <c:pt idx="16">
                        <c:v>Week24</c:v>
                      </c:pt>
                      <c:pt idx="17">
                        <c:v>Week25</c:v>
                      </c:pt>
                      <c:pt idx="18">
                        <c:v>Week26</c:v>
                      </c:pt>
                      <c:pt idx="19">
                        <c:v>Week27</c:v>
                      </c:pt>
                      <c:pt idx="20">
                        <c:v>Week28</c:v>
                      </c:pt>
                      <c:pt idx="21">
                        <c:v>Week29</c:v>
                      </c:pt>
                      <c:pt idx="22">
                        <c:v>Week30</c:v>
                      </c:pt>
                      <c:pt idx="23">
                        <c:v>Week31</c:v>
                      </c:pt>
                      <c:pt idx="24">
                        <c:v>Week32</c:v>
                      </c:pt>
                      <c:pt idx="25">
                        <c:v>Week33</c:v>
                      </c:pt>
                      <c:pt idx="26">
                        <c:v>Week34</c:v>
                      </c:pt>
                      <c:pt idx="27">
                        <c:v>Week35</c:v>
                      </c:pt>
                      <c:pt idx="28">
                        <c:v>Week36</c:v>
                      </c:pt>
                      <c:pt idx="29">
                        <c:v>Week37</c:v>
                      </c:pt>
                      <c:pt idx="30">
                        <c:v>Week38</c:v>
                      </c:pt>
                      <c:pt idx="31">
                        <c:v>Week39</c:v>
                      </c:pt>
                      <c:pt idx="32">
                        <c:v>Week40</c:v>
                      </c:pt>
                      <c:pt idx="33">
                        <c:v>Week41</c:v>
                      </c:pt>
                      <c:pt idx="34">
                        <c:v>Week42</c:v>
                      </c:pt>
                      <c:pt idx="35">
                        <c:v>Week43</c:v>
                      </c:pt>
                      <c:pt idx="36">
                        <c:v>Week44</c:v>
                      </c:pt>
                      <c:pt idx="37">
                        <c:v>Week45</c:v>
                      </c:pt>
                      <c:pt idx="38">
                        <c:v>Week46</c:v>
                      </c:pt>
                      <c:pt idx="39">
                        <c:v>Week47</c:v>
                      </c:pt>
                      <c:pt idx="40">
                        <c:v>Week48</c:v>
                      </c:pt>
                      <c:pt idx="41">
                        <c:v>Week49</c:v>
                      </c:pt>
                      <c:pt idx="42">
                        <c:v>Week50</c:v>
                      </c:pt>
                      <c:pt idx="43">
                        <c:v>Week51</c:v>
                      </c:pt>
                      <c:pt idx="44">
                        <c:v>Week52</c:v>
                      </c:pt>
                      <c:pt idx="45">
                        <c:v>Week53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Output_2_Weekly_Aggregate!$S$10:$S$55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10</c:v>
                      </c:pt>
                      <c:pt idx="1">
                        <c:v>9.25</c:v>
                      </c:pt>
                      <c:pt idx="2">
                        <c:v>7.5</c:v>
                      </c:pt>
                      <c:pt idx="3">
                        <c:v>8.75</c:v>
                      </c:pt>
                      <c:pt idx="4">
                        <c:v>4</c:v>
                      </c:pt>
                      <c:pt idx="5">
                        <c:v>0.5</c:v>
                      </c:pt>
                      <c:pt idx="6">
                        <c:v>0.5</c:v>
                      </c:pt>
                      <c:pt idx="7">
                        <c:v>0.75</c:v>
                      </c:pt>
                      <c:pt idx="8">
                        <c:v>1.75</c:v>
                      </c:pt>
                      <c:pt idx="9">
                        <c:v>6</c:v>
                      </c:pt>
                      <c:pt idx="10">
                        <c:v>3.5</c:v>
                      </c:pt>
                      <c:pt idx="11">
                        <c:v>3</c:v>
                      </c:pt>
                      <c:pt idx="12">
                        <c:v>3.75</c:v>
                      </c:pt>
                      <c:pt idx="13">
                        <c:v>4.25</c:v>
                      </c:pt>
                      <c:pt idx="14">
                        <c:v>3.75</c:v>
                      </c:pt>
                      <c:pt idx="15">
                        <c:v>3.5</c:v>
                      </c:pt>
                      <c:pt idx="16">
                        <c:v>3.5</c:v>
                      </c:pt>
                      <c:pt idx="17">
                        <c:v>4.25</c:v>
                      </c:pt>
                      <c:pt idx="18">
                        <c:v>3.5</c:v>
                      </c:pt>
                      <c:pt idx="19">
                        <c:v>4</c:v>
                      </c:pt>
                      <c:pt idx="20">
                        <c:v>16.25</c:v>
                      </c:pt>
                      <c:pt idx="21">
                        <c:v>5.75</c:v>
                      </c:pt>
                      <c:pt idx="22">
                        <c:v>8.25</c:v>
                      </c:pt>
                      <c:pt idx="23">
                        <c:v>6.5</c:v>
                      </c:pt>
                      <c:pt idx="24">
                        <c:v>1.5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1.5</c:v>
                      </c:pt>
                      <c:pt idx="28">
                        <c:v>0.5</c:v>
                      </c:pt>
                      <c:pt idx="29">
                        <c:v>0.25</c:v>
                      </c:pt>
                      <c:pt idx="30">
                        <c:v>1.5</c:v>
                      </c:pt>
                      <c:pt idx="31">
                        <c:v>0</c:v>
                      </c:pt>
                      <c:pt idx="32">
                        <c:v>2.25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2.25</c:v>
                      </c:pt>
                      <c:pt idx="36">
                        <c:v>1.25</c:v>
                      </c:pt>
                      <c:pt idx="37">
                        <c:v>1.25</c:v>
                      </c:pt>
                      <c:pt idx="38">
                        <c:v>2.5</c:v>
                      </c:pt>
                      <c:pt idx="39">
                        <c:v>1</c:v>
                      </c:pt>
                      <c:pt idx="40">
                        <c:v>3.5</c:v>
                      </c:pt>
                      <c:pt idx="41">
                        <c:v>22.25</c:v>
                      </c:pt>
                      <c:pt idx="42">
                        <c:v>17.75</c:v>
                      </c:pt>
                      <c:pt idx="43">
                        <c:v>6.5</c:v>
                      </c:pt>
                      <c:pt idx="44">
                        <c:v>9.75</c:v>
                      </c:pt>
                      <c:pt idx="45">
                        <c:v>3.75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121-47B4-AF3B-71932136C713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Output_2_Weekly_Aggregate!$T$2</c15:sqref>
                        </c15:formulaRef>
                      </c:ext>
                    </c:extLst>
                    <c:strCache>
                      <c:ptCount val="1"/>
                      <c:pt idx="0">
                        <c:v>Eating and Drinking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Output_2_Weekly_Aggregate!$A$10:$A$55</c15:sqref>
                        </c15:formulaRef>
                      </c:ext>
                    </c:extLst>
                    <c:strCache>
                      <c:ptCount val="46"/>
                      <c:pt idx="0">
                        <c:v>Week08</c:v>
                      </c:pt>
                      <c:pt idx="1">
                        <c:v>Week09</c:v>
                      </c:pt>
                      <c:pt idx="2">
                        <c:v>Week10</c:v>
                      </c:pt>
                      <c:pt idx="3">
                        <c:v>Week11</c:v>
                      </c:pt>
                      <c:pt idx="4">
                        <c:v>Week12</c:v>
                      </c:pt>
                      <c:pt idx="5">
                        <c:v>Week13</c:v>
                      </c:pt>
                      <c:pt idx="6">
                        <c:v>Week14</c:v>
                      </c:pt>
                      <c:pt idx="7">
                        <c:v>Week15</c:v>
                      </c:pt>
                      <c:pt idx="8">
                        <c:v>Week16</c:v>
                      </c:pt>
                      <c:pt idx="9">
                        <c:v>Week17</c:v>
                      </c:pt>
                      <c:pt idx="10">
                        <c:v>Week18</c:v>
                      </c:pt>
                      <c:pt idx="11">
                        <c:v>Week19</c:v>
                      </c:pt>
                      <c:pt idx="12">
                        <c:v>Week20</c:v>
                      </c:pt>
                      <c:pt idx="13">
                        <c:v>Week21</c:v>
                      </c:pt>
                      <c:pt idx="14">
                        <c:v>Week22</c:v>
                      </c:pt>
                      <c:pt idx="15">
                        <c:v>Week23</c:v>
                      </c:pt>
                      <c:pt idx="16">
                        <c:v>Week24</c:v>
                      </c:pt>
                      <c:pt idx="17">
                        <c:v>Week25</c:v>
                      </c:pt>
                      <c:pt idx="18">
                        <c:v>Week26</c:v>
                      </c:pt>
                      <c:pt idx="19">
                        <c:v>Week27</c:v>
                      </c:pt>
                      <c:pt idx="20">
                        <c:v>Week28</c:v>
                      </c:pt>
                      <c:pt idx="21">
                        <c:v>Week29</c:v>
                      </c:pt>
                      <c:pt idx="22">
                        <c:v>Week30</c:v>
                      </c:pt>
                      <c:pt idx="23">
                        <c:v>Week31</c:v>
                      </c:pt>
                      <c:pt idx="24">
                        <c:v>Week32</c:v>
                      </c:pt>
                      <c:pt idx="25">
                        <c:v>Week33</c:v>
                      </c:pt>
                      <c:pt idx="26">
                        <c:v>Week34</c:v>
                      </c:pt>
                      <c:pt idx="27">
                        <c:v>Week35</c:v>
                      </c:pt>
                      <c:pt idx="28">
                        <c:v>Week36</c:v>
                      </c:pt>
                      <c:pt idx="29">
                        <c:v>Week37</c:v>
                      </c:pt>
                      <c:pt idx="30">
                        <c:v>Week38</c:v>
                      </c:pt>
                      <c:pt idx="31">
                        <c:v>Week39</c:v>
                      </c:pt>
                      <c:pt idx="32">
                        <c:v>Week40</c:v>
                      </c:pt>
                      <c:pt idx="33">
                        <c:v>Week41</c:v>
                      </c:pt>
                      <c:pt idx="34">
                        <c:v>Week42</c:v>
                      </c:pt>
                      <c:pt idx="35">
                        <c:v>Week43</c:v>
                      </c:pt>
                      <c:pt idx="36">
                        <c:v>Week44</c:v>
                      </c:pt>
                      <c:pt idx="37">
                        <c:v>Week45</c:v>
                      </c:pt>
                      <c:pt idx="38">
                        <c:v>Week46</c:v>
                      </c:pt>
                      <c:pt idx="39">
                        <c:v>Week47</c:v>
                      </c:pt>
                      <c:pt idx="40">
                        <c:v>Week48</c:v>
                      </c:pt>
                      <c:pt idx="41">
                        <c:v>Week49</c:v>
                      </c:pt>
                      <c:pt idx="42">
                        <c:v>Week50</c:v>
                      </c:pt>
                      <c:pt idx="43">
                        <c:v>Week51</c:v>
                      </c:pt>
                      <c:pt idx="44">
                        <c:v>Week52</c:v>
                      </c:pt>
                      <c:pt idx="45">
                        <c:v>Week53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Output_2_Weekly_Aggregate!$T$10:$T$55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10.5</c:v>
                      </c:pt>
                      <c:pt idx="1">
                        <c:v>10.75</c:v>
                      </c:pt>
                      <c:pt idx="2">
                        <c:v>15</c:v>
                      </c:pt>
                      <c:pt idx="3">
                        <c:v>12.5</c:v>
                      </c:pt>
                      <c:pt idx="4">
                        <c:v>8.25</c:v>
                      </c:pt>
                      <c:pt idx="5">
                        <c:v>15.25</c:v>
                      </c:pt>
                      <c:pt idx="6">
                        <c:v>14.25</c:v>
                      </c:pt>
                      <c:pt idx="7">
                        <c:v>10.5</c:v>
                      </c:pt>
                      <c:pt idx="8">
                        <c:v>11.75</c:v>
                      </c:pt>
                      <c:pt idx="9">
                        <c:v>13.5</c:v>
                      </c:pt>
                      <c:pt idx="10">
                        <c:v>16.75</c:v>
                      </c:pt>
                      <c:pt idx="11">
                        <c:v>16.25</c:v>
                      </c:pt>
                      <c:pt idx="12">
                        <c:v>17.75</c:v>
                      </c:pt>
                      <c:pt idx="13">
                        <c:v>11</c:v>
                      </c:pt>
                      <c:pt idx="14">
                        <c:v>16</c:v>
                      </c:pt>
                      <c:pt idx="15">
                        <c:v>19.5</c:v>
                      </c:pt>
                      <c:pt idx="16">
                        <c:v>17.25</c:v>
                      </c:pt>
                      <c:pt idx="17">
                        <c:v>18</c:v>
                      </c:pt>
                      <c:pt idx="18">
                        <c:v>18.75</c:v>
                      </c:pt>
                      <c:pt idx="19">
                        <c:v>13</c:v>
                      </c:pt>
                      <c:pt idx="20">
                        <c:v>10.75</c:v>
                      </c:pt>
                      <c:pt idx="21">
                        <c:v>8</c:v>
                      </c:pt>
                      <c:pt idx="22">
                        <c:v>15.5</c:v>
                      </c:pt>
                      <c:pt idx="23">
                        <c:v>15.75</c:v>
                      </c:pt>
                      <c:pt idx="24">
                        <c:v>14.25</c:v>
                      </c:pt>
                      <c:pt idx="25">
                        <c:v>14.75</c:v>
                      </c:pt>
                      <c:pt idx="26">
                        <c:v>16.75</c:v>
                      </c:pt>
                      <c:pt idx="27">
                        <c:v>13.5</c:v>
                      </c:pt>
                      <c:pt idx="28">
                        <c:v>14</c:v>
                      </c:pt>
                      <c:pt idx="29">
                        <c:v>14.75</c:v>
                      </c:pt>
                      <c:pt idx="30">
                        <c:v>12.5</c:v>
                      </c:pt>
                      <c:pt idx="31">
                        <c:v>12.25</c:v>
                      </c:pt>
                      <c:pt idx="32">
                        <c:v>12.75</c:v>
                      </c:pt>
                      <c:pt idx="33">
                        <c:v>15</c:v>
                      </c:pt>
                      <c:pt idx="34">
                        <c:v>16.75</c:v>
                      </c:pt>
                      <c:pt idx="35">
                        <c:v>16.25</c:v>
                      </c:pt>
                      <c:pt idx="36">
                        <c:v>13.25</c:v>
                      </c:pt>
                      <c:pt idx="37">
                        <c:v>16.5</c:v>
                      </c:pt>
                      <c:pt idx="38">
                        <c:v>14.25</c:v>
                      </c:pt>
                      <c:pt idx="39">
                        <c:v>11.75</c:v>
                      </c:pt>
                      <c:pt idx="40">
                        <c:v>14.25</c:v>
                      </c:pt>
                      <c:pt idx="41">
                        <c:v>10.25</c:v>
                      </c:pt>
                      <c:pt idx="42">
                        <c:v>8.5</c:v>
                      </c:pt>
                      <c:pt idx="43">
                        <c:v>12.75</c:v>
                      </c:pt>
                      <c:pt idx="44">
                        <c:v>9.75</c:v>
                      </c:pt>
                      <c:pt idx="45">
                        <c:v>8.25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121-47B4-AF3B-71932136C713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Output_2_Weekly_Aggregate!$U$2</c15:sqref>
                        </c15:formulaRef>
                      </c:ext>
                    </c:extLst>
                    <c:strCache>
                      <c:ptCount val="1"/>
                      <c:pt idx="0">
                        <c:v>Friends and Family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Output_2_Weekly_Aggregate!$A$10:$A$55</c15:sqref>
                        </c15:formulaRef>
                      </c:ext>
                    </c:extLst>
                    <c:strCache>
                      <c:ptCount val="46"/>
                      <c:pt idx="0">
                        <c:v>Week08</c:v>
                      </c:pt>
                      <c:pt idx="1">
                        <c:v>Week09</c:v>
                      </c:pt>
                      <c:pt idx="2">
                        <c:v>Week10</c:v>
                      </c:pt>
                      <c:pt idx="3">
                        <c:v>Week11</c:v>
                      </c:pt>
                      <c:pt idx="4">
                        <c:v>Week12</c:v>
                      </c:pt>
                      <c:pt idx="5">
                        <c:v>Week13</c:v>
                      </c:pt>
                      <c:pt idx="6">
                        <c:v>Week14</c:v>
                      </c:pt>
                      <c:pt idx="7">
                        <c:v>Week15</c:v>
                      </c:pt>
                      <c:pt idx="8">
                        <c:v>Week16</c:v>
                      </c:pt>
                      <c:pt idx="9">
                        <c:v>Week17</c:v>
                      </c:pt>
                      <c:pt idx="10">
                        <c:v>Week18</c:v>
                      </c:pt>
                      <c:pt idx="11">
                        <c:v>Week19</c:v>
                      </c:pt>
                      <c:pt idx="12">
                        <c:v>Week20</c:v>
                      </c:pt>
                      <c:pt idx="13">
                        <c:v>Week21</c:v>
                      </c:pt>
                      <c:pt idx="14">
                        <c:v>Week22</c:v>
                      </c:pt>
                      <c:pt idx="15">
                        <c:v>Week23</c:v>
                      </c:pt>
                      <c:pt idx="16">
                        <c:v>Week24</c:v>
                      </c:pt>
                      <c:pt idx="17">
                        <c:v>Week25</c:v>
                      </c:pt>
                      <c:pt idx="18">
                        <c:v>Week26</c:v>
                      </c:pt>
                      <c:pt idx="19">
                        <c:v>Week27</c:v>
                      </c:pt>
                      <c:pt idx="20">
                        <c:v>Week28</c:v>
                      </c:pt>
                      <c:pt idx="21">
                        <c:v>Week29</c:v>
                      </c:pt>
                      <c:pt idx="22">
                        <c:v>Week30</c:v>
                      </c:pt>
                      <c:pt idx="23">
                        <c:v>Week31</c:v>
                      </c:pt>
                      <c:pt idx="24">
                        <c:v>Week32</c:v>
                      </c:pt>
                      <c:pt idx="25">
                        <c:v>Week33</c:v>
                      </c:pt>
                      <c:pt idx="26">
                        <c:v>Week34</c:v>
                      </c:pt>
                      <c:pt idx="27">
                        <c:v>Week35</c:v>
                      </c:pt>
                      <c:pt idx="28">
                        <c:v>Week36</c:v>
                      </c:pt>
                      <c:pt idx="29">
                        <c:v>Week37</c:v>
                      </c:pt>
                      <c:pt idx="30">
                        <c:v>Week38</c:v>
                      </c:pt>
                      <c:pt idx="31">
                        <c:v>Week39</c:v>
                      </c:pt>
                      <c:pt idx="32">
                        <c:v>Week40</c:v>
                      </c:pt>
                      <c:pt idx="33">
                        <c:v>Week41</c:v>
                      </c:pt>
                      <c:pt idx="34">
                        <c:v>Week42</c:v>
                      </c:pt>
                      <c:pt idx="35">
                        <c:v>Week43</c:v>
                      </c:pt>
                      <c:pt idx="36">
                        <c:v>Week44</c:v>
                      </c:pt>
                      <c:pt idx="37">
                        <c:v>Week45</c:v>
                      </c:pt>
                      <c:pt idx="38">
                        <c:v>Week46</c:v>
                      </c:pt>
                      <c:pt idx="39">
                        <c:v>Week47</c:v>
                      </c:pt>
                      <c:pt idx="40">
                        <c:v>Week48</c:v>
                      </c:pt>
                      <c:pt idx="41">
                        <c:v>Week49</c:v>
                      </c:pt>
                      <c:pt idx="42">
                        <c:v>Week50</c:v>
                      </c:pt>
                      <c:pt idx="43">
                        <c:v>Week51</c:v>
                      </c:pt>
                      <c:pt idx="44">
                        <c:v>Week52</c:v>
                      </c:pt>
                      <c:pt idx="45">
                        <c:v>Week53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Output_2_Weekly_Aggregate!$U$10:$U$55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16.5</c:v>
                      </c:pt>
                      <c:pt idx="1">
                        <c:v>12.25</c:v>
                      </c:pt>
                      <c:pt idx="2">
                        <c:v>6.5</c:v>
                      </c:pt>
                      <c:pt idx="3">
                        <c:v>10</c:v>
                      </c:pt>
                      <c:pt idx="4">
                        <c:v>8.25</c:v>
                      </c:pt>
                      <c:pt idx="5">
                        <c:v>0.5</c:v>
                      </c:pt>
                      <c:pt idx="6">
                        <c:v>7.25</c:v>
                      </c:pt>
                      <c:pt idx="7">
                        <c:v>9</c:v>
                      </c:pt>
                      <c:pt idx="8">
                        <c:v>5.5</c:v>
                      </c:pt>
                      <c:pt idx="9">
                        <c:v>0.75</c:v>
                      </c:pt>
                      <c:pt idx="10">
                        <c:v>6.75</c:v>
                      </c:pt>
                      <c:pt idx="11">
                        <c:v>6</c:v>
                      </c:pt>
                      <c:pt idx="12">
                        <c:v>0.25</c:v>
                      </c:pt>
                      <c:pt idx="13">
                        <c:v>4.25</c:v>
                      </c:pt>
                      <c:pt idx="14">
                        <c:v>3.75</c:v>
                      </c:pt>
                      <c:pt idx="15">
                        <c:v>2.75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8</c:v>
                      </c:pt>
                      <c:pt idx="20">
                        <c:v>12</c:v>
                      </c:pt>
                      <c:pt idx="21">
                        <c:v>22.25</c:v>
                      </c:pt>
                      <c:pt idx="22">
                        <c:v>15.25</c:v>
                      </c:pt>
                      <c:pt idx="23">
                        <c:v>16.5</c:v>
                      </c:pt>
                      <c:pt idx="24">
                        <c:v>9.75</c:v>
                      </c:pt>
                      <c:pt idx="25">
                        <c:v>11.75</c:v>
                      </c:pt>
                      <c:pt idx="26">
                        <c:v>8.5</c:v>
                      </c:pt>
                      <c:pt idx="27">
                        <c:v>14.75</c:v>
                      </c:pt>
                      <c:pt idx="28">
                        <c:v>10.25</c:v>
                      </c:pt>
                      <c:pt idx="29">
                        <c:v>12.5</c:v>
                      </c:pt>
                      <c:pt idx="30">
                        <c:v>8</c:v>
                      </c:pt>
                      <c:pt idx="31">
                        <c:v>9.75</c:v>
                      </c:pt>
                      <c:pt idx="32">
                        <c:v>17.75</c:v>
                      </c:pt>
                      <c:pt idx="33">
                        <c:v>9.75</c:v>
                      </c:pt>
                      <c:pt idx="34">
                        <c:v>8.75</c:v>
                      </c:pt>
                      <c:pt idx="35">
                        <c:v>7.75</c:v>
                      </c:pt>
                      <c:pt idx="36">
                        <c:v>6.25</c:v>
                      </c:pt>
                      <c:pt idx="37">
                        <c:v>2.75</c:v>
                      </c:pt>
                      <c:pt idx="38">
                        <c:v>10.75</c:v>
                      </c:pt>
                      <c:pt idx="39">
                        <c:v>3.25</c:v>
                      </c:pt>
                      <c:pt idx="40">
                        <c:v>8.75</c:v>
                      </c:pt>
                      <c:pt idx="41">
                        <c:v>19.25</c:v>
                      </c:pt>
                      <c:pt idx="42">
                        <c:v>11</c:v>
                      </c:pt>
                      <c:pt idx="43">
                        <c:v>14.5</c:v>
                      </c:pt>
                      <c:pt idx="44">
                        <c:v>17</c:v>
                      </c:pt>
                      <c:pt idx="45">
                        <c:v>14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121-47B4-AF3B-71932136C713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Output_2_Weekly_Aggregate!$V$2</c15:sqref>
                        </c15:formulaRef>
                      </c:ext>
                    </c:extLst>
                    <c:strCache>
                      <c:ptCount val="1"/>
                      <c:pt idx="0">
                        <c:v>Downtime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Output_2_Weekly_Aggregate!$A$10:$A$55</c15:sqref>
                        </c15:formulaRef>
                      </c:ext>
                    </c:extLst>
                    <c:strCache>
                      <c:ptCount val="46"/>
                      <c:pt idx="0">
                        <c:v>Week08</c:v>
                      </c:pt>
                      <c:pt idx="1">
                        <c:v>Week09</c:v>
                      </c:pt>
                      <c:pt idx="2">
                        <c:v>Week10</c:v>
                      </c:pt>
                      <c:pt idx="3">
                        <c:v>Week11</c:v>
                      </c:pt>
                      <c:pt idx="4">
                        <c:v>Week12</c:v>
                      </c:pt>
                      <c:pt idx="5">
                        <c:v>Week13</c:v>
                      </c:pt>
                      <c:pt idx="6">
                        <c:v>Week14</c:v>
                      </c:pt>
                      <c:pt idx="7">
                        <c:v>Week15</c:v>
                      </c:pt>
                      <c:pt idx="8">
                        <c:v>Week16</c:v>
                      </c:pt>
                      <c:pt idx="9">
                        <c:v>Week17</c:v>
                      </c:pt>
                      <c:pt idx="10">
                        <c:v>Week18</c:v>
                      </c:pt>
                      <c:pt idx="11">
                        <c:v>Week19</c:v>
                      </c:pt>
                      <c:pt idx="12">
                        <c:v>Week20</c:v>
                      </c:pt>
                      <c:pt idx="13">
                        <c:v>Week21</c:v>
                      </c:pt>
                      <c:pt idx="14">
                        <c:v>Week22</c:v>
                      </c:pt>
                      <c:pt idx="15">
                        <c:v>Week23</c:v>
                      </c:pt>
                      <c:pt idx="16">
                        <c:v>Week24</c:v>
                      </c:pt>
                      <c:pt idx="17">
                        <c:v>Week25</c:v>
                      </c:pt>
                      <c:pt idx="18">
                        <c:v>Week26</c:v>
                      </c:pt>
                      <c:pt idx="19">
                        <c:v>Week27</c:v>
                      </c:pt>
                      <c:pt idx="20">
                        <c:v>Week28</c:v>
                      </c:pt>
                      <c:pt idx="21">
                        <c:v>Week29</c:v>
                      </c:pt>
                      <c:pt idx="22">
                        <c:v>Week30</c:v>
                      </c:pt>
                      <c:pt idx="23">
                        <c:v>Week31</c:v>
                      </c:pt>
                      <c:pt idx="24">
                        <c:v>Week32</c:v>
                      </c:pt>
                      <c:pt idx="25">
                        <c:v>Week33</c:v>
                      </c:pt>
                      <c:pt idx="26">
                        <c:v>Week34</c:v>
                      </c:pt>
                      <c:pt idx="27">
                        <c:v>Week35</c:v>
                      </c:pt>
                      <c:pt idx="28">
                        <c:v>Week36</c:v>
                      </c:pt>
                      <c:pt idx="29">
                        <c:v>Week37</c:v>
                      </c:pt>
                      <c:pt idx="30">
                        <c:v>Week38</c:v>
                      </c:pt>
                      <c:pt idx="31">
                        <c:v>Week39</c:v>
                      </c:pt>
                      <c:pt idx="32">
                        <c:v>Week40</c:v>
                      </c:pt>
                      <c:pt idx="33">
                        <c:v>Week41</c:v>
                      </c:pt>
                      <c:pt idx="34">
                        <c:v>Week42</c:v>
                      </c:pt>
                      <c:pt idx="35">
                        <c:v>Week43</c:v>
                      </c:pt>
                      <c:pt idx="36">
                        <c:v>Week44</c:v>
                      </c:pt>
                      <c:pt idx="37">
                        <c:v>Week45</c:v>
                      </c:pt>
                      <c:pt idx="38">
                        <c:v>Week46</c:v>
                      </c:pt>
                      <c:pt idx="39">
                        <c:v>Week47</c:v>
                      </c:pt>
                      <c:pt idx="40">
                        <c:v>Week48</c:v>
                      </c:pt>
                      <c:pt idx="41">
                        <c:v>Week49</c:v>
                      </c:pt>
                      <c:pt idx="42">
                        <c:v>Week50</c:v>
                      </c:pt>
                      <c:pt idx="43">
                        <c:v>Week51</c:v>
                      </c:pt>
                      <c:pt idx="44">
                        <c:v>Week52</c:v>
                      </c:pt>
                      <c:pt idx="45">
                        <c:v>Week53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Output_2_Weekly_Aggregate!$V$10:$V$55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20</c:v>
                      </c:pt>
                      <c:pt idx="1">
                        <c:v>12.75</c:v>
                      </c:pt>
                      <c:pt idx="2">
                        <c:v>8</c:v>
                      </c:pt>
                      <c:pt idx="3">
                        <c:v>10.5</c:v>
                      </c:pt>
                      <c:pt idx="4">
                        <c:v>10.75</c:v>
                      </c:pt>
                      <c:pt idx="5">
                        <c:v>0.75</c:v>
                      </c:pt>
                      <c:pt idx="6">
                        <c:v>7.5</c:v>
                      </c:pt>
                      <c:pt idx="7">
                        <c:v>11.5</c:v>
                      </c:pt>
                      <c:pt idx="8">
                        <c:v>6.75</c:v>
                      </c:pt>
                      <c:pt idx="9">
                        <c:v>1.75</c:v>
                      </c:pt>
                      <c:pt idx="10">
                        <c:v>8.25</c:v>
                      </c:pt>
                      <c:pt idx="11">
                        <c:v>7</c:v>
                      </c:pt>
                      <c:pt idx="12">
                        <c:v>0.75</c:v>
                      </c:pt>
                      <c:pt idx="13">
                        <c:v>6.75</c:v>
                      </c:pt>
                      <c:pt idx="14">
                        <c:v>5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4.25</c:v>
                      </c:pt>
                      <c:pt idx="19">
                        <c:v>8.25</c:v>
                      </c:pt>
                      <c:pt idx="20">
                        <c:v>17.5</c:v>
                      </c:pt>
                      <c:pt idx="21">
                        <c:v>23</c:v>
                      </c:pt>
                      <c:pt idx="22">
                        <c:v>17.25</c:v>
                      </c:pt>
                      <c:pt idx="23">
                        <c:v>17</c:v>
                      </c:pt>
                      <c:pt idx="24">
                        <c:v>11</c:v>
                      </c:pt>
                      <c:pt idx="25">
                        <c:v>11.75</c:v>
                      </c:pt>
                      <c:pt idx="26">
                        <c:v>8.5</c:v>
                      </c:pt>
                      <c:pt idx="27">
                        <c:v>16.25</c:v>
                      </c:pt>
                      <c:pt idx="28">
                        <c:v>10.25</c:v>
                      </c:pt>
                      <c:pt idx="29">
                        <c:v>13</c:v>
                      </c:pt>
                      <c:pt idx="30">
                        <c:v>9</c:v>
                      </c:pt>
                      <c:pt idx="31">
                        <c:v>10.5</c:v>
                      </c:pt>
                      <c:pt idx="32">
                        <c:v>18</c:v>
                      </c:pt>
                      <c:pt idx="33">
                        <c:v>12</c:v>
                      </c:pt>
                      <c:pt idx="34">
                        <c:v>8.75</c:v>
                      </c:pt>
                      <c:pt idx="35">
                        <c:v>8.25</c:v>
                      </c:pt>
                      <c:pt idx="36">
                        <c:v>7.25</c:v>
                      </c:pt>
                      <c:pt idx="37">
                        <c:v>3.25</c:v>
                      </c:pt>
                      <c:pt idx="38">
                        <c:v>11.25</c:v>
                      </c:pt>
                      <c:pt idx="39">
                        <c:v>4.75</c:v>
                      </c:pt>
                      <c:pt idx="40">
                        <c:v>9.75</c:v>
                      </c:pt>
                      <c:pt idx="41">
                        <c:v>21</c:v>
                      </c:pt>
                      <c:pt idx="42">
                        <c:v>12.75</c:v>
                      </c:pt>
                      <c:pt idx="43">
                        <c:v>16.5</c:v>
                      </c:pt>
                      <c:pt idx="44">
                        <c:v>19</c:v>
                      </c:pt>
                      <c:pt idx="45">
                        <c:v>19.5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121-47B4-AF3B-71932136C713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Output_2_Weekly_Aggregate!$X$2</c15:sqref>
                        </c15:formulaRef>
                      </c:ext>
                    </c:extLst>
                    <c:strCache>
                      <c:ptCount val="1"/>
                      <c:pt idx="0">
                        <c:v>Reading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Output_2_Weekly_Aggregate!$A$10:$A$55</c15:sqref>
                        </c15:formulaRef>
                      </c:ext>
                    </c:extLst>
                    <c:strCache>
                      <c:ptCount val="46"/>
                      <c:pt idx="0">
                        <c:v>Week08</c:v>
                      </c:pt>
                      <c:pt idx="1">
                        <c:v>Week09</c:v>
                      </c:pt>
                      <c:pt idx="2">
                        <c:v>Week10</c:v>
                      </c:pt>
                      <c:pt idx="3">
                        <c:v>Week11</c:v>
                      </c:pt>
                      <c:pt idx="4">
                        <c:v>Week12</c:v>
                      </c:pt>
                      <c:pt idx="5">
                        <c:v>Week13</c:v>
                      </c:pt>
                      <c:pt idx="6">
                        <c:v>Week14</c:v>
                      </c:pt>
                      <c:pt idx="7">
                        <c:v>Week15</c:v>
                      </c:pt>
                      <c:pt idx="8">
                        <c:v>Week16</c:v>
                      </c:pt>
                      <c:pt idx="9">
                        <c:v>Week17</c:v>
                      </c:pt>
                      <c:pt idx="10">
                        <c:v>Week18</c:v>
                      </c:pt>
                      <c:pt idx="11">
                        <c:v>Week19</c:v>
                      </c:pt>
                      <c:pt idx="12">
                        <c:v>Week20</c:v>
                      </c:pt>
                      <c:pt idx="13">
                        <c:v>Week21</c:v>
                      </c:pt>
                      <c:pt idx="14">
                        <c:v>Week22</c:v>
                      </c:pt>
                      <c:pt idx="15">
                        <c:v>Week23</c:v>
                      </c:pt>
                      <c:pt idx="16">
                        <c:v>Week24</c:v>
                      </c:pt>
                      <c:pt idx="17">
                        <c:v>Week25</c:v>
                      </c:pt>
                      <c:pt idx="18">
                        <c:v>Week26</c:v>
                      </c:pt>
                      <c:pt idx="19">
                        <c:v>Week27</c:v>
                      </c:pt>
                      <c:pt idx="20">
                        <c:v>Week28</c:v>
                      </c:pt>
                      <c:pt idx="21">
                        <c:v>Week29</c:v>
                      </c:pt>
                      <c:pt idx="22">
                        <c:v>Week30</c:v>
                      </c:pt>
                      <c:pt idx="23">
                        <c:v>Week31</c:v>
                      </c:pt>
                      <c:pt idx="24">
                        <c:v>Week32</c:v>
                      </c:pt>
                      <c:pt idx="25">
                        <c:v>Week33</c:v>
                      </c:pt>
                      <c:pt idx="26">
                        <c:v>Week34</c:v>
                      </c:pt>
                      <c:pt idx="27">
                        <c:v>Week35</c:v>
                      </c:pt>
                      <c:pt idx="28">
                        <c:v>Week36</c:v>
                      </c:pt>
                      <c:pt idx="29">
                        <c:v>Week37</c:v>
                      </c:pt>
                      <c:pt idx="30">
                        <c:v>Week38</c:v>
                      </c:pt>
                      <c:pt idx="31">
                        <c:v>Week39</c:v>
                      </c:pt>
                      <c:pt idx="32">
                        <c:v>Week40</c:v>
                      </c:pt>
                      <c:pt idx="33">
                        <c:v>Week41</c:v>
                      </c:pt>
                      <c:pt idx="34">
                        <c:v>Week42</c:v>
                      </c:pt>
                      <c:pt idx="35">
                        <c:v>Week43</c:v>
                      </c:pt>
                      <c:pt idx="36">
                        <c:v>Week44</c:v>
                      </c:pt>
                      <c:pt idx="37">
                        <c:v>Week45</c:v>
                      </c:pt>
                      <c:pt idx="38">
                        <c:v>Week46</c:v>
                      </c:pt>
                      <c:pt idx="39">
                        <c:v>Week47</c:v>
                      </c:pt>
                      <c:pt idx="40">
                        <c:v>Week48</c:v>
                      </c:pt>
                      <c:pt idx="41">
                        <c:v>Week49</c:v>
                      </c:pt>
                      <c:pt idx="42">
                        <c:v>Week50</c:v>
                      </c:pt>
                      <c:pt idx="43">
                        <c:v>Week51</c:v>
                      </c:pt>
                      <c:pt idx="44">
                        <c:v>Week52</c:v>
                      </c:pt>
                      <c:pt idx="45">
                        <c:v>Week53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Output_2_Weekly_Aggregate!$X$10:$X$55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0.25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0.75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0.5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0</c:v>
                      </c:pt>
                      <c:pt idx="22">
                        <c:v>0.75</c:v>
                      </c:pt>
                      <c:pt idx="23">
                        <c:v>0.5</c:v>
                      </c:pt>
                      <c:pt idx="24">
                        <c:v>1.25</c:v>
                      </c:pt>
                      <c:pt idx="25">
                        <c:v>2.25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0.75</c:v>
                      </c:pt>
                      <c:pt idx="31">
                        <c:v>0.25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0.25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0.5</c:v>
                      </c:pt>
                      <c:pt idx="44">
                        <c:v>1.75</c:v>
                      </c:pt>
                      <c:pt idx="45">
                        <c:v>1.75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121-47B4-AF3B-71932136C713}"/>
                  </c:ext>
                </c:extLst>
              </c15:ser>
            </c15:filteredLineSeries>
          </c:ext>
        </c:extLst>
      </c:lineChart>
      <c:catAx>
        <c:axId val="203388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319008"/>
        <c:crosses val="autoZero"/>
        <c:auto val="1"/>
        <c:lblAlgn val="ctr"/>
        <c:lblOffset val="100"/>
        <c:tickLblSkip val="1"/>
        <c:tickMarkSkip val="2"/>
        <c:noMultiLvlLbl val="0"/>
      </c:catAx>
      <c:valAx>
        <c:axId val="570319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Hours Per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881728"/>
        <c:crossesAt val="1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Semester 2</a:t>
            </a:r>
            <a:r>
              <a:rPr lang="en-AU" baseline="0"/>
              <a:t> Subjects</a:t>
            </a:r>
            <a:endParaRPr lang="en-AU"/>
          </a:p>
        </c:rich>
      </c:tx>
      <c:layout>
        <c:manualLayout>
          <c:xMode val="edge"/>
          <c:yMode val="edge"/>
          <c:x val="0.40377186352812339"/>
          <c:y val="3.067270489344912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Output_2_Weekly_Aggregate!$F$2</c:f>
              <c:strCache>
                <c:ptCount val="1"/>
                <c:pt idx="0">
                  <c:v>MACRO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Output_2_Weekly_Aggregate!$A$29:$A$55</c:f>
              <c:strCache>
                <c:ptCount val="27"/>
                <c:pt idx="0">
                  <c:v>Week27</c:v>
                </c:pt>
                <c:pt idx="1">
                  <c:v>Week28</c:v>
                </c:pt>
                <c:pt idx="2">
                  <c:v>Week29</c:v>
                </c:pt>
                <c:pt idx="3">
                  <c:v>Week30</c:v>
                </c:pt>
                <c:pt idx="4">
                  <c:v>Week31</c:v>
                </c:pt>
                <c:pt idx="5">
                  <c:v>Week32</c:v>
                </c:pt>
                <c:pt idx="6">
                  <c:v>Week33</c:v>
                </c:pt>
                <c:pt idx="7">
                  <c:v>Week34</c:v>
                </c:pt>
                <c:pt idx="8">
                  <c:v>Week35</c:v>
                </c:pt>
                <c:pt idx="9">
                  <c:v>Week36</c:v>
                </c:pt>
                <c:pt idx="10">
                  <c:v>Week37</c:v>
                </c:pt>
                <c:pt idx="11">
                  <c:v>Week38</c:v>
                </c:pt>
                <c:pt idx="12">
                  <c:v>Week39</c:v>
                </c:pt>
                <c:pt idx="13">
                  <c:v>Week40</c:v>
                </c:pt>
                <c:pt idx="14">
                  <c:v>Week41</c:v>
                </c:pt>
                <c:pt idx="15">
                  <c:v>Week42</c:v>
                </c:pt>
                <c:pt idx="16">
                  <c:v>Week43</c:v>
                </c:pt>
                <c:pt idx="17">
                  <c:v>Week44</c:v>
                </c:pt>
                <c:pt idx="18">
                  <c:v>Week45</c:v>
                </c:pt>
                <c:pt idx="19">
                  <c:v>Week46</c:v>
                </c:pt>
                <c:pt idx="20">
                  <c:v>Week47</c:v>
                </c:pt>
                <c:pt idx="21">
                  <c:v>Week48</c:v>
                </c:pt>
                <c:pt idx="22">
                  <c:v>Week49</c:v>
                </c:pt>
                <c:pt idx="23">
                  <c:v>Week50</c:v>
                </c:pt>
                <c:pt idx="24">
                  <c:v>Week51</c:v>
                </c:pt>
                <c:pt idx="25">
                  <c:v>Week52</c:v>
                </c:pt>
                <c:pt idx="26">
                  <c:v>Week53</c:v>
                </c:pt>
              </c:strCache>
            </c:strRef>
          </c:cat>
          <c:val>
            <c:numRef>
              <c:f>Output_2_Weekly_Aggregate!$F$29:$F$55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4.25</c:v>
                </c:pt>
                <c:pt idx="6">
                  <c:v>5.75</c:v>
                </c:pt>
                <c:pt idx="7">
                  <c:v>4.75</c:v>
                </c:pt>
                <c:pt idx="8">
                  <c:v>10.75</c:v>
                </c:pt>
                <c:pt idx="9">
                  <c:v>10.25</c:v>
                </c:pt>
                <c:pt idx="10">
                  <c:v>11.5</c:v>
                </c:pt>
                <c:pt idx="11">
                  <c:v>5.75</c:v>
                </c:pt>
                <c:pt idx="12">
                  <c:v>2</c:v>
                </c:pt>
                <c:pt idx="13">
                  <c:v>2.25</c:v>
                </c:pt>
                <c:pt idx="14">
                  <c:v>37.75</c:v>
                </c:pt>
                <c:pt idx="15">
                  <c:v>14</c:v>
                </c:pt>
                <c:pt idx="16">
                  <c:v>21.75</c:v>
                </c:pt>
                <c:pt idx="17">
                  <c:v>20.25</c:v>
                </c:pt>
                <c:pt idx="18">
                  <c:v>64.5</c:v>
                </c:pt>
                <c:pt idx="19">
                  <c:v>22.75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D42-4953-B5A6-2469004B85D9}"/>
            </c:ext>
          </c:extLst>
        </c:ser>
        <c:ser>
          <c:idx val="1"/>
          <c:order val="1"/>
          <c:tx>
            <c:strRef>
              <c:f>Output_2_Weekly_Aggregate!$G$2</c:f>
              <c:strCache>
                <c:ptCount val="1"/>
                <c:pt idx="0">
                  <c:v>FIN TECH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Output_2_Weekly_Aggregate!$A$29:$A$55</c:f>
              <c:strCache>
                <c:ptCount val="27"/>
                <c:pt idx="0">
                  <c:v>Week27</c:v>
                </c:pt>
                <c:pt idx="1">
                  <c:v>Week28</c:v>
                </c:pt>
                <c:pt idx="2">
                  <c:v>Week29</c:v>
                </c:pt>
                <c:pt idx="3">
                  <c:v>Week30</c:v>
                </c:pt>
                <c:pt idx="4">
                  <c:v>Week31</c:v>
                </c:pt>
                <c:pt idx="5">
                  <c:v>Week32</c:v>
                </c:pt>
                <c:pt idx="6">
                  <c:v>Week33</c:v>
                </c:pt>
                <c:pt idx="7">
                  <c:v>Week34</c:v>
                </c:pt>
                <c:pt idx="8">
                  <c:v>Week35</c:v>
                </c:pt>
                <c:pt idx="9">
                  <c:v>Week36</c:v>
                </c:pt>
                <c:pt idx="10">
                  <c:v>Week37</c:v>
                </c:pt>
                <c:pt idx="11">
                  <c:v>Week38</c:v>
                </c:pt>
                <c:pt idx="12">
                  <c:v>Week39</c:v>
                </c:pt>
                <c:pt idx="13">
                  <c:v>Week40</c:v>
                </c:pt>
                <c:pt idx="14">
                  <c:v>Week41</c:v>
                </c:pt>
                <c:pt idx="15">
                  <c:v>Week42</c:v>
                </c:pt>
                <c:pt idx="16">
                  <c:v>Week43</c:v>
                </c:pt>
                <c:pt idx="17">
                  <c:v>Week44</c:v>
                </c:pt>
                <c:pt idx="18">
                  <c:v>Week45</c:v>
                </c:pt>
                <c:pt idx="19">
                  <c:v>Week46</c:v>
                </c:pt>
                <c:pt idx="20">
                  <c:v>Week47</c:v>
                </c:pt>
                <c:pt idx="21">
                  <c:v>Week48</c:v>
                </c:pt>
                <c:pt idx="22">
                  <c:v>Week49</c:v>
                </c:pt>
                <c:pt idx="23">
                  <c:v>Week50</c:v>
                </c:pt>
                <c:pt idx="24">
                  <c:v>Week51</c:v>
                </c:pt>
                <c:pt idx="25">
                  <c:v>Week52</c:v>
                </c:pt>
                <c:pt idx="26">
                  <c:v>Week53</c:v>
                </c:pt>
              </c:strCache>
            </c:strRef>
          </c:cat>
          <c:val>
            <c:numRef>
              <c:f>Output_2_Weekly_Aggregate!$G$29:$G$55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4.75</c:v>
                </c:pt>
                <c:pt idx="6">
                  <c:v>3</c:v>
                </c:pt>
                <c:pt idx="7">
                  <c:v>4</c:v>
                </c:pt>
                <c:pt idx="8">
                  <c:v>4.5</c:v>
                </c:pt>
                <c:pt idx="9">
                  <c:v>25.25</c:v>
                </c:pt>
                <c:pt idx="10">
                  <c:v>5</c:v>
                </c:pt>
                <c:pt idx="11">
                  <c:v>8.5</c:v>
                </c:pt>
                <c:pt idx="12">
                  <c:v>43.5</c:v>
                </c:pt>
                <c:pt idx="13">
                  <c:v>3</c:v>
                </c:pt>
                <c:pt idx="14">
                  <c:v>0</c:v>
                </c:pt>
                <c:pt idx="15">
                  <c:v>4.5</c:v>
                </c:pt>
                <c:pt idx="16">
                  <c:v>11.25</c:v>
                </c:pt>
                <c:pt idx="17">
                  <c:v>27.5</c:v>
                </c:pt>
                <c:pt idx="18">
                  <c:v>0</c:v>
                </c:pt>
                <c:pt idx="19">
                  <c:v>0</c:v>
                </c:pt>
                <c:pt idx="20">
                  <c:v>15</c:v>
                </c:pt>
                <c:pt idx="21">
                  <c:v>25.25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D42-4953-B5A6-2469004B85D9}"/>
            </c:ext>
          </c:extLst>
        </c:ser>
        <c:ser>
          <c:idx val="2"/>
          <c:order val="2"/>
          <c:tx>
            <c:strRef>
              <c:f>Output_2_Weekly_Aggregate!$H$2</c:f>
              <c:strCache>
                <c:ptCount val="1"/>
                <c:pt idx="0">
                  <c:v>ECOM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Output_2_Weekly_Aggregate!$A$29:$A$55</c:f>
              <c:strCache>
                <c:ptCount val="27"/>
                <c:pt idx="0">
                  <c:v>Week27</c:v>
                </c:pt>
                <c:pt idx="1">
                  <c:v>Week28</c:v>
                </c:pt>
                <c:pt idx="2">
                  <c:v>Week29</c:v>
                </c:pt>
                <c:pt idx="3">
                  <c:v>Week30</c:v>
                </c:pt>
                <c:pt idx="4">
                  <c:v>Week31</c:v>
                </c:pt>
                <c:pt idx="5">
                  <c:v>Week32</c:v>
                </c:pt>
                <c:pt idx="6">
                  <c:v>Week33</c:v>
                </c:pt>
                <c:pt idx="7">
                  <c:v>Week34</c:v>
                </c:pt>
                <c:pt idx="8">
                  <c:v>Week35</c:v>
                </c:pt>
                <c:pt idx="9">
                  <c:v>Week36</c:v>
                </c:pt>
                <c:pt idx="10">
                  <c:v>Week37</c:v>
                </c:pt>
                <c:pt idx="11">
                  <c:v>Week38</c:v>
                </c:pt>
                <c:pt idx="12">
                  <c:v>Week39</c:v>
                </c:pt>
                <c:pt idx="13">
                  <c:v>Week40</c:v>
                </c:pt>
                <c:pt idx="14">
                  <c:v>Week41</c:v>
                </c:pt>
                <c:pt idx="15">
                  <c:v>Week42</c:v>
                </c:pt>
                <c:pt idx="16">
                  <c:v>Week43</c:v>
                </c:pt>
                <c:pt idx="17">
                  <c:v>Week44</c:v>
                </c:pt>
                <c:pt idx="18">
                  <c:v>Week45</c:v>
                </c:pt>
                <c:pt idx="19">
                  <c:v>Week46</c:v>
                </c:pt>
                <c:pt idx="20">
                  <c:v>Week47</c:v>
                </c:pt>
                <c:pt idx="21">
                  <c:v>Week48</c:v>
                </c:pt>
                <c:pt idx="22">
                  <c:v>Week49</c:v>
                </c:pt>
                <c:pt idx="23">
                  <c:v>Week50</c:v>
                </c:pt>
                <c:pt idx="24">
                  <c:v>Week51</c:v>
                </c:pt>
                <c:pt idx="25">
                  <c:v>Week52</c:v>
                </c:pt>
                <c:pt idx="26">
                  <c:v>Week53</c:v>
                </c:pt>
              </c:strCache>
            </c:strRef>
          </c:cat>
          <c:val>
            <c:numRef>
              <c:f>Output_2_Weekly_Aggregate!$H$29:$H$51</c:f>
              <c:numCache>
                <c:formatCode>General</c:formatCode>
                <c:ptCount val="23"/>
                <c:pt idx="0">
                  <c:v>6.75</c:v>
                </c:pt>
                <c:pt idx="1">
                  <c:v>5.5</c:v>
                </c:pt>
                <c:pt idx="2">
                  <c:v>8.75</c:v>
                </c:pt>
                <c:pt idx="3">
                  <c:v>8.75</c:v>
                </c:pt>
                <c:pt idx="4">
                  <c:v>3.75</c:v>
                </c:pt>
                <c:pt idx="5">
                  <c:v>4.75</c:v>
                </c:pt>
                <c:pt idx="6">
                  <c:v>10.75</c:v>
                </c:pt>
                <c:pt idx="7">
                  <c:v>23.5</c:v>
                </c:pt>
                <c:pt idx="8">
                  <c:v>1.75</c:v>
                </c:pt>
                <c:pt idx="9">
                  <c:v>7.75</c:v>
                </c:pt>
                <c:pt idx="10">
                  <c:v>17.25</c:v>
                </c:pt>
                <c:pt idx="11">
                  <c:v>15.75</c:v>
                </c:pt>
                <c:pt idx="12">
                  <c:v>16.75</c:v>
                </c:pt>
                <c:pt idx="13">
                  <c:v>9.5</c:v>
                </c:pt>
                <c:pt idx="14">
                  <c:v>10</c:v>
                </c:pt>
                <c:pt idx="15">
                  <c:v>19.25</c:v>
                </c:pt>
                <c:pt idx="16">
                  <c:v>23.75</c:v>
                </c:pt>
                <c:pt idx="17">
                  <c:v>10.25</c:v>
                </c:pt>
                <c:pt idx="18">
                  <c:v>0</c:v>
                </c:pt>
                <c:pt idx="19">
                  <c:v>22.75</c:v>
                </c:pt>
                <c:pt idx="20">
                  <c:v>43.75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D42-4953-B5A6-2469004B85D9}"/>
            </c:ext>
          </c:extLst>
        </c:ser>
        <c:ser>
          <c:idx val="4"/>
          <c:order val="3"/>
          <c:tx>
            <c:strRef>
              <c:f>Output_2_Weekly_Aggregate!$J$2</c:f>
              <c:strCache>
                <c:ptCount val="1"/>
                <c:pt idx="0">
                  <c:v>Study Only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Output_2_Weekly_Aggregate!$A$29:$A$55</c:f>
              <c:strCache>
                <c:ptCount val="27"/>
                <c:pt idx="0">
                  <c:v>Week27</c:v>
                </c:pt>
                <c:pt idx="1">
                  <c:v>Week28</c:v>
                </c:pt>
                <c:pt idx="2">
                  <c:v>Week29</c:v>
                </c:pt>
                <c:pt idx="3">
                  <c:v>Week30</c:v>
                </c:pt>
                <c:pt idx="4">
                  <c:v>Week31</c:v>
                </c:pt>
                <c:pt idx="5">
                  <c:v>Week32</c:v>
                </c:pt>
                <c:pt idx="6">
                  <c:v>Week33</c:v>
                </c:pt>
                <c:pt idx="7">
                  <c:v>Week34</c:v>
                </c:pt>
                <c:pt idx="8">
                  <c:v>Week35</c:v>
                </c:pt>
                <c:pt idx="9">
                  <c:v>Week36</c:v>
                </c:pt>
                <c:pt idx="10">
                  <c:v>Week37</c:v>
                </c:pt>
                <c:pt idx="11">
                  <c:v>Week38</c:v>
                </c:pt>
                <c:pt idx="12">
                  <c:v>Week39</c:v>
                </c:pt>
                <c:pt idx="13">
                  <c:v>Week40</c:v>
                </c:pt>
                <c:pt idx="14">
                  <c:v>Week41</c:v>
                </c:pt>
                <c:pt idx="15">
                  <c:v>Week42</c:v>
                </c:pt>
                <c:pt idx="16">
                  <c:v>Week43</c:v>
                </c:pt>
                <c:pt idx="17">
                  <c:v>Week44</c:v>
                </c:pt>
                <c:pt idx="18">
                  <c:v>Week45</c:v>
                </c:pt>
                <c:pt idx="19">
                  <c:v>Week46</c:v>
                </c:pt>
                <c:pt idx="20">
                  <c:v>Week47</c:v>
                </c:pt>
                <c:pt idx="21">
                  <c:v>Week48</c:v>
                </c:pt>
                <c:pt idx="22">
                  <c:v>Week49</c:v>
                </c:pt>
                <c:pt idx="23">
                  <c:v>Week50</c:v>
                </c:pt>
                <c:pt idx="24">
                  <c:v>Week51</c:v>
                </c:pt>
                <c:pt idx="25">
                  <c:v>Week52</c:v>
                </c:pt>
                <c:pt idx="26">
                  <c:v>Week53</c:v>
                </c:pt>
              </c:strCache>
            </c:strRef>
          </c:cat>
          <c:val>
            <c:numRef>
              <c:f>Output_2_Weekly_Aggregate!$J$29:$J$55</c:f>
              <c:numCache>
                <c:formatCode>General</c:formatCode>
                <c:ptCount val="27"/>
                <c:pt idx="0">
                  <c:v>22</c:v>
                </c:pt>
                <c:pt idx="1">
                  <c:v>5.5</c:v>
                </c:pt>
                <c:pt idx="2">
                  <c:v>8.75</c:v>
                </c:pt>
                <c:pt idx="3">
                  <c:v>8.75</c:v>
                </c:pt>
                <c:pt idx="4">
                  <c:v>3.75</c:v>
                </c:pt>
                <c:pt idx="5">
                  <c:v>13.75</c:v>
                </c:pt>
                <c:pt idx="6">
                  <c:v>19.5</c:v>
                </c:pt>
                <c:pt idx="7">
                  <c:v>32.25</c:v>
                </c:pt>
                <c:pt idx="8">
                  <c:v>17</c:v>
                </c:pt>
                <c:pt idx="9">
                  <c:v>43.25</c:v>
                </c:pt>
                <c:pt idx="10">
                  <c:v>33.75</c:v>
                </c:pt>
                <c:pt idx="11">
                  <c:v>30</c:v>
                </c:pt>
                <c:pt idx="12">
                  <c:v>62.25</c:v>
                </c:pt>
                <c:pt idx="13">
                  <c:v>14.75</c:v>
                </c:pt>
                <c:pt idx="14">
                  <c:v>47.75</c:v>
                </c:pt>
                <c:pt idx="15">
                  <c:v>37.75</c:v>
                </c:pt>
                <c:pt idx="16">
                  <c:v>56.75</c:v>
                </c:pt>
                <c:pt idx="17">
                  <c:v>58</c:v>
                </c:pt>
                <c:pt idx="18">
                  <c:v>64.5</c:v>
                </c:pt>
                <c:pt idx="19">
                  <c:v>45.5</c:v>
                </c:pt>
                <c:pt idx="20">
                  <c:v>58.75</c:v>
                </c:pt>
                <c:pt idx="21">
                  <c:v>25.25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CD42-4953-B5A6-2469004B85D9}"/>
            </c:ext>
          </c:extLst>
        </c:ser>
        <c:ser>
          <c:idx val="5"/>
          <c:order val="4"/>
          <c:tx>
            <c:strRef>
              <c:f>Output_2_Weekly_Aggregate!$K$2</c:f>
              <c:strCache>
                <c:ptCount val="1"/>
                <c:pt idx="0">
                  <c:v>Career &amp; Networking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Output_2_Weekly_Aggregate!$A$29:$A$55</c:f>
              <c:strCache>
                <c:ptCount val="27"/>
                <c:pt idx="0">
                  <c:v>Week27</c:v>
                </c:pt>
                <c:pt idx="1">
                  <c:v>Week28</c:v>
                </c:pt>
                <c:pt idx="2">
                  <c:v>Week29</c:v>
                </c:pt>
                <c:pt idx="3">
                  <c:v>Week30</c:v>
                </c:pt>
                <c:pt idx="4">
                  <c:v>Week31</c:v>
                </c:pt>
                <c:pt idx="5">
                  <c:v>Week32</c:v>
                </c:pt>
                <c:pt idx="6">
                  <c:v>Week33</c:v>
                </c:pt>
                <c:pt idx="7">
                  <c:v>Week34</c:v>
                </c:pt>
                <c:pt idx="8">
                  <c:v>Week35</c:v>
                </c:pt>
                <c:pt idx="9">
                  <c:v>Week36</c:v>
                </c:pt>
                <c:pt idx="10">
                  <c:v>Week37</c:v>
                </c:pt>
                <c:pt idx="11">
                  <c:v>Week38</c:v>
                </c:pt>
                <c:pt idx="12">
                  <c:v>Week39</c:v>
                </c:pt>
                <c:pt idx="13">
                  <c:v>Week40</c:v>
                </c:pt>
                <c:pt idx="14">
                  <c:v>Week41</c:v>
                </c:pt>
                <c:pt idx="15">
                  <c:v>Week42</c:v>
                </c:pt>
                <c:pt idx="16">
                  <c:v>Week43</c:v>
                </c:pt>
                <c:pt idx="17">
                  <c:v>Week44</c:v>
                </c:pt>
                <c:pt idx="18">
                  <c:v>Week45</c:v>
                </c:pt>
                <c:pt idx="19">
                  <c:v>Week46</c:v>
                </c:pt>
                <c:pt idx="20">
                  <c:v>Week47</c:v>
                </c:pt>
                <c:pt idx="21">
                  <c:v>Week48</c:v>
                </c:pt>
                <c:pt idx="22">
                  <c:v>Week49</c:v>
                </c:pt>
                <c:pt idx="23">
                  <c:v>Week50</c:v>
                </c:pt>
                <c:pt idx="24">
                  <c:v>Week51</c:v>
                </c:pt>
                <c:pt idx="25">
                  <c:v>Week52</c:v>
                </c:pt>
                <c:pt idx="26">
                  <c:v>Week53</c:v>
                </c:pt>
              </c:strCache>
            </c:strRef>
          </c:cat>
          <c:val>
            <c:numRef>
              <c:f>Output_2_Weekly_Aggregate!$K$29:$K$55</c:f>
              <c:numCache>
                <c:formatCode>General</c:formatCode>
                <c:ptCount val="27"/>
                <c:pt idx="0">
                  <c:v>1.75</c:v>
                </c:pt>
                <c:pt idx="1">
                  <c:v>0</c:v>
                </c:pt>
                <c:pt idx="2">
                  <c:v>0</c:v>
                </c:pt>
                <c:pt idx="3">
                  <c:v>4.5</c:v>
                </c:pt>
                <c:pt idx="4">
                  <c:v>11.25</c:v>
                </c:pt>
                <c:pt idx="5">
                  <c:v>10.25</c:v>
                </c:pt>
                <c:pt idx="6">
                  <c:v>12</c:v>
                </c:pt>
                <c:pt idx="7">
                  <c:v>9</c:v>
                </c:pt>
                <c:pt idx="8">
                  <c:v>27.25</c:v>
                </c:pt>
                <c:pt idx="9">
                  <c:v>1</c:v>
                </c:pt>
                <c:pt idx="10">
                  <c:v>10.75</c:v>
                </c:pt>
                <c:pt idx="11">
                  <c:v>13</c:v>
                </c:pt>
                <c:pt idx="12">
                  <c:v>10.25</c:v>
                </c:pt>
                <c:pt idx="13">
                  <c:v>22.5</c:v>
                </c:pt>
                <c:pt idx="14">
                  <c:v>16</c:v>
                </c:pt>
                <c:pt idx="15">
                  <c:v>5.75</c:v>
                </c:pt>
                <c:pt idx="16">
                  <c:v>5</c:v>
                </c:pt>
                <c:pt idx="17">
                  <c:v>8.5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13.75</c:v>
                </c:pt>
                <c:pt idx="22">
                  <c:v>14.5</c:v>
                </c:pt>
                <c:pt idx="23">
                  <c:v>40.75</c:v>
                </c:pt>
                <c:pt idx="24">
                  <c:v>37</c:v>
                </c:pt>
                <c:pt idx="25">
                  <c:v>14.75</c:v>
                </c:pt>
                <c:pt idx="26">
                  <c:v>7.5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CD42-4953-B5A6-2469004B85D9}"/>
            </c:ext>
          </c:extLst>
        </c:ser>
        <c:ser>
          <c:idx val="6"/>
          <c:order val="5"/>
          <c:tx>
            <c:strRef>
              <c:f>Output_2_Weekly_Aggregate!$L$2</c:f>
              <c:strCache>
                <c:ptCount val="1"/>
                <c:pt idx="0">
                  <c:v>Study; Career; Networking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Output_2_Weekly_Aggregate!$A$29:$A$55</c:f>
              <c:strCache>
                <c:ptCount val="27"/>
                <c:pt idx="0">
                  <c:v>Week27</c:v>
                </c:pt>
                <c:pt idx="1">
                  <c:v>Week28</c:v>
                </c:pt>
                <c:pt idx="2">
                  <c:v>Week29</c:v>
                </c:pt>
                <c:pt idx="3">
                  <c:v>Week30</c:v>
                </c:pt>
                <c:pt idx="4">
                  <c:v>Week31</c:v>
                </c:pt>
                <c:pt idx="5">
                  <c:v>Week32</c:v>
                </c:pt>
                <c:pt idx="6">
                  <c:v>Week33</c:v>
                </c:pt>
                <c:pt idx="7">
                  <c:v>Week34</c:v>
                </c:pt>
                <c:pt idx="8">
                  <c:v>Week35</c:v>
                </c:pt>
                <c:pt idx="9">
                  <c:v>Week36</c:v>
                </c:pt>
                <c:pt idx="10">
                  <c:v>Week37</c:v>
                </c:pt>
                <c:pt idx="11">
                  <c:v>Week38</c:v>
                </c:pt>
                <c:pt idx="12">
                  <c:v>Week39</c:v>
                </c:pt>
                <c:pt idx="13">
                  <c:v>Week40</c:v>
                </c:pt>
                <c:pt idx="14">
                  <c:v>Week41</c:v>
                </c:pt>
                <c:pt idx="15">
                  <c:v>Week42</c:v>
                </c:pt>
                <c:pt idx="16">
                  <c:v>Week43</c:v>
                </c:pt>
                <c:pt idx="17">
                  <c:v>Week44</c:v>
                </c:pt>
                <c:pt idx="18">
                  <c:v>Week45</c:v>
                </c:pt>
                <c:pt idx="19">
                  <c:v>Week46</c:v>
                </c:pt>
                <c:pt idx="20">
                  <c:v>Week47</c:v>
                </c:pt>
                <c:pt idx="21">
                  <c:v>Week48</c:v>
                </c:pt>
                <c:pt idx="22">
                  <c:v>Week49</c:v>
                </c:pt>
                <c:pt idx="23">
                  <c:v>Week50</c:v>
                </c:pt>
                <c:pt idx="24">
                  <c:v>Week51</c:v>
                </c:pt>
                <c:pt idx="25">
                  <c:v>Week52</c:v>
                </c:pt>
                <c:pt idx="26">
                  <c:v>Week53</c:v>
                </c:pt>
              </c:strCache>
            </c:strRef>
          </c:cat>
          <c:val>
            <c:numRef>
              <c:f>Output_2_Weekly_Aggregate!$L$29:$L$55</c:f>
              <c:numCache>
                <c:formatCode>General</c:formatCode>
                <c:ptCount val="27"/>
                <c:pt idx="0">
                  <c:v>23.75</c:v>
                </c:pt>
                <c:pt idx="1">
                  <c:v>9.25</c:v>
                </c:pt>
                <c:pt idx="2">
                  <c:v>11.5</c:v>
                </c:pt>
                <c:pt idx="3">
                  <c:v>16.25</c:v>
                </c:pt>
                <c:pt idx="4">
                  <c:v>17.75</c:v>
                </c:pt>
                <c:pt idx="5">
                  <c:v>25.25</c:v>
                </c:pt>
                <c:pt idx="6">
                  <c:v>31.5</c:v>
                </c:pt>
                <c:pt idx="7">
                  <c:v>41.25</c:v>
                </c:pt>
                <c:pt idx="8">
                  <c:v>44.75</c:v>
                </c:pt>
                <c:pt idx="9">
                  <c:v>46</c:v>
                </c:pt>
                <c:pt idx="10">
                  <c:v>44.5</c:v>
                </c:pt>
                <c:pt idx="11">
                  <c:v>43</c:v>
                </c:pt>
                <c:pt idx="12">
                  <c:v>72.5</c:v>
                </c:pt>
                <c:pt idx="13">
                  <c:v>37.5</c:v>
                </c:pt>
                <c:pt idx="14">
                  <c:v>63.75</c:v>
                </c:pt>
                <c:pt idx="15">
                  <c:v>43.5</c:v>
                </c:pt>
                <c:pt idx="16">
                  <c:v>61.75</c:v>
                </c:pt>
                <c:pt idx="17">
                  <c:v>66.5</c:v>
                </c:pt>
                <c:pt idx="18">
                  <c:v>65.5</c:v>
                </c:pt>
                <c:pt idx="19">
                  <c:v>45.5</c:v>
                </c:pt>
                <c:pt idx="20">
                  <c:v>58.75</c:v>
                </c:pt>
                <c:pt idx="21">
                  <c:v>45.75</c:v>
                </c:pt>
                <c:pt idx="22">
                  <c:v>21.75</c:v>
                </c:pt>
                <c:pt idx="23">
                  <c:v>47</c:v>
                </c:pt>
                <c:pt idx="24">
                  <c:v>48.25</c:v>
                </c:pt>
                <c:pt idx="25">
                  <c:v>26</c:v>
                </c:pt>
                <c:pt idx="26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CD42-4953-B5A6-2469004B85D9}"/>
            </c:ext>
          </c:extLst>
        </c:ser>
        <c:ser>
          <c:idx val="3"/>
          <c:order val="6"/>
          <c:tx>
            <c:strRef>
              <c:f>Output_2_Weekly_Aggregate!$Z$2</c:f>
              <c:strCache>
                <c:ptCount val="1"/>
                <c:pt idx="0">
                  <c:v>Weekly Study Average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Output_2_Weekly_Aggregate!$A$29:$A$55</c:f>
              <c:strCache>
                <c:ptCount val="27"/>
                <c:pt idx="0">
                  <c:v>Week27</c:v>
                </c:pt>
                <c:pt idx="1">
                  <c:v>Week28</c:v>
                </c:pt>
                <c:pt idx="2">
                  <c:v>Week29</c:v>
                </c:pt>
                <c:pt idx="3">
                  <c:v>Week30</c:v>
                </c:pt>
                <c:pt idx="4">
                  <c:v>Week31</c:v>
                </c:pt>
                <c:pt idx="5">
                  <c:v>Week32</c:v>
                </c:pt>
                <c:pt idx="6">
                  <c:v>Week33</c:v>
                </c:pt>
                <c:pt idx="7">
                  <c:v>Week34</c:v>
                </c:pt>
                <c:pt idx="8">
                  <c:v>Week35</c:v>
                </c:pt>
                <c:pt idx="9">
                  <c:v>Week36</c:v>
                </c:pt>
                <c:pt idx="10">
                  <c:v>Week37</c:v>
                </c:pt>
                <c:pt idx="11">
                  <c:v>Week38</c:v>
                </c:pt>
                <c:pt idx="12">
                  <c:v>Week39</c:v>
                </c:pt>
                <c:pt idx="13">
                  <c:v>Week40</c:v>
                </c:pt>
                <c:pt idx="14">
                  <c:v>Week41</c:v>
                </c:pt>
                <c:pt idx="15">
                  <c:v>Week42</c:v>
                </c:pt>
                <c:pt idx="16">
                  <c:v>Week43</c:v>
                </c:pt>
                <c:pt idx="17">
                  <c:v>Week44</c:v>
                </c:pt>
                <c:pt idx="18">
                  <c:v>Week45</c:v>
                </c:pt>
                <c:pt idx="19">
                  <c:v>Week46</c:v>
                </c:pt>
                <c:pt idx="20">
                  <c:v>Week47</c:v>
                </c:pt>
                <c:pt idx="21">
                  <c:v>Week48</c:v>
                </c:pt>
                <c:pt idx="22">
                  <c:v>Week49</c:v>
                </c:pt>
                <c:pt idx="23">
                  <c:v>Week50</c:v>
                </c:pt>
                <c:pt idx="24">
                  <c:v>Week51</c:v>
                </c:pt>
                <c:pt idx="25">
                  <c:v>Week52</c:v>
                </c:pt>
                <c:pt idx="26">
                  <c:v>Week53</c:v>
                </c:pt>
              </c:strCache>
            </c:strRef>
          </c:cat>
          <c:val>
            <c:numRef>
              <c:f>Output_2_Weekly_Aggregate!$Z$29:$Z$55</c:f>
              <c:numCache>
                <c:formatCode>General</c:formatCode>
                <c:ptCount val="27"/>
                <c:pt idx="0">
                  <c:v>39.726415094339622</c:v>
                </c:pt>
                <c:pt idx="1">
                  <c:v>39.726415094339622</c:v>
                </c:pt>
                <c:pt idx="2">
                  <c:v>39.726415094339622</c:v>
                </c:pt>
                <c:pt idx="3">
                  <c:v>39.726415094339622</c:v>
                </c:pt>
                <c:pt idx="4">
                  <c:v>39.726415094339622</c:v>
                </c:pt>
                <c:pt idx="5">
                  <c:v>39.726415094339622</c:v>
                </c:pt>
                <c:pt idx="6">
                  <c:v>39.726415094339622</c:v>
                </c:pt>
                <c:pt idx="7">
                  <c:v>39.726415094339622</c:v>
                </c:pt>
                <c:pt idx="8">
                  <c:v>39.726415094339622</c:v>
                </c:pt>
                <c:pt idx="9">
                  <c:v>39.726415094339622</c:v>
                </c:pt>
                <c:pt idx="10">
                  <c:v>39.726415094339622</c:v>
                </c:pt>
                <c:pt idx="11">
                  <c:v>39.726415094339622</c:v>
                </c:pt>
                <c:pt idx="12">
                  <c:v>39.726415094339622</c:v>
                </c:pt>
                <c:pt idx="13">
                  <c:v>39.726415094339622</c:v>
                </c:pt>
                <c:pt idx="14">
                  <c:v>39.726415094339622</c:v>
                </c:pt>
                <c:pt idx="15">
                  <c:v>39.726415094339622</c:v>
                </c:pt>
                <c:pt idx="16">
                  <c:v>39.726415094339622</c:v>
                </c:pt>
                <c:pt idx="17">
                  <c:v>39.726415094339622</c:v>
                </c:pt>
                <c:pt idx="18">
                  <c:v>39.726415094339622</c:v>
                </c:pt>
                <c:pt idx="19">
                  <c:v>39.726415094339622</c:v>
                </c:pt>
                <c:pt idx="20">
                  <c:v>39.726415094339622</c:v>
                </c:pt>
                <c:pt idx="21">
                  <c:v>39.726415094339622</c:v>
                </c:pt>
                <c:pt idx="22">
                  <c:v>39.726415094339622</c:v>
                </c:pt>
                <c:pt idx="23">
                  <c:v>39.726415094339622</c:v>
                </c:pt>
                <c:pt idx="24">
                  <c:v>39.726415094339622</c:v>
                </c:pt>
                <c:pt idx="25">
                  <c:v>39.726415094339622</c:v>
                </c:pt>
                <c:pt idx="26">
                  <c:v>39.726415094339622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D42-4953-B5A6-2469004B8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747936"/>
        <c:axId val="544971152"/>
      </c:lineChart>
      <c:catAx>
        <c:axId val="76474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971152"/>
        <c:crosses val="autoZero"/>
        <c:auto val="1"/>
        <c:lblAlgn val="ctr"/>
        <c:lblOffset val="100"/>
        <c:tickMarkSkip val="1"/>
        <c:noMultiLvlLbl val="0"/>
      </c:catAx>
      <c:valAx>
        <c:axId val="5449711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74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8043381369781607E-2"/>
                  <c:y val="4.86478990958936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Output_2_Weekly_Aggregate!$W$12:$W$51</c:f>
              <c:numCache>
                <c:formatCode>General</c:formatCode>
                <c:ptCount val="40"/>
                <c:pt idx="0">
                  <c:v>30</c:v>
                </c:pt>
                <c:pt idx="1">
                  <c:v>23.25</c:v>
                </c:pt>
                <c:pt idx="2">
                  <c:v>25.75</c:v>
                </c:pt>
                <c:pt idx="3">
                  <c:v>31.5</c:v>
                </c:pt>
                <c:pt idx="4">
                  <c:v>27</c:v>
                </c:pt>
                <c:pt idx="5">
                  <c:v>30.75</c:v>
                </c:pt>
                <c:pt idx="6">
                  <c:v>41</c:v>
                </c:pt>
                <c:pt idx="7">
                  <c:v>39.25</c:v>
                </c:pt>
                <c:pt idx="8">
                  <c:v>31.25</c:v>
                </c:pt>
                <c:pt idx="9">
                  <c:v>34.5</c:v>
                </c:pt>
                <c:pt idx="10">
                  <c:v>35.5</c:v>
                </c:pt>
                <c:pt idx="11">
                  <c:v>27.75</c:v>
                </c:pt>
                <c:pt idx="12">
                  <c:v>32.25</c:v>
                </c:pt>
                <c:pt idx="13">
                  <c:v>23.75</c:v>
                </c:pt>
                <c:pt idx="14">
                  <c:v>34.75</c:v>
                </c:pt>
                <c:pt idx="15">
                  <c:v>29.25</c:v>
                </c:pt>
                <c:pt idx="16">
                  <c:v>35.75</c:v>
                </c:pt>
                <c:pt idx="17">
                  <c:v>34.25</c:v>
                </c:pt>
                <c:pt idx="18">
                  <c:v>42</c:v>
                </c:pt>
                <c:pt idx="19">
                  <c:v>35.25</c:v>
                </c:pt>
                <c:pt idx="20">
                  <c:v>35.75</c:v>
                </c:pt>
                <c:pt idx="21">
                  <c:v>26.5</c:v>
                </c:pt>
                <c:pt idx="22">
                  <c:v>36.25</c:v>
                </c:pt>
                <c:pt idx="23">
                  <c:v>33.25</c:v>
                </c:pt>
                <c:pt idx="24">
                  <c:v>34.75</c:v>
                </c:pt>
                <c:pt idx="25">
                  <c:v>34.75</c:v>
                </c:pt>
                <c:pt idx="26">
                  <c:v>23</c:v>
                </c:pt>
                <c:pt idx="27">
                  <c:v>25.25</c:v>
                </c:pt>
                <c:pt idx="28">
                  <c:v>26</c:v>
                </c:pt>
                <c:pt idx="29">
                  <c:v>16.25</c:v>
                </c:pt>
                <c:pt idx="30">
                  <c:v>24</c:v>
                </c:pt>
                <c:pt idx="31">
                  <c:v>19.25</c:v>
                </c:pt>
                <c:pt idx="32">
                  <c:v>16.75</c:v>
                </c:pt>
                <c:pt idx="33">
                  <c:v>10.5</c:v>
                </c:pt>
                <c:pt idx="34">
                  <c:v>17.25</c:v>
                </c:pt>
                <c:pt idx="35">
                  <c:v>17.25</c:v>
                </c:pt>
                <c:pt idx="36">
                  <c:v>20.25</c:v>
                </c:pt>
                <c:pt idx="37">
                  <c:v>15.75</c:v>
                </c:pt>
                <c:pt idx="38">
                  <c:v>18</c:v>
                </c:pt>
                <c:pt idx="39">
                  <c:v>12.75</c:v>
                </c:pt>
              </c:numCache>
            </c:numRef>
          </c:xVal>
          <c:yVal>
            <c:numRef>
              <c:f>Output_2_Weekly_Aggregate!$J$12:$J$51</c:f>
              <c:numCache>
                <c:formatCode>General</c:formatCode>
                <c:ptCount val="40"/>
                <c:pt idx="0">
                  <c:v>11.25</c:v>
                </c:pt>
                <c:pt idx="1">
                  <c:v>16.25</c:v>
                </c:pt>
                <c:pt idx="2">
                  <c:v>7.25</c:v>
                </c:pt>
                <c:pt idx="3">
                  <c:v>4.5</c:v>
                </c:pt>
                <c:pt idx="4">
                  <c:v>12.25</c:v>
                </c:pt>
                <c:pt idx="5">
                  <c:v>21.5</c:v>
                </c:pt>
                <c:pt idx="6">
                  <c:v>41.75</c:v>
                </c:pt>
                <c:pt idx="7">
                  <c:v>30.75</c:v>
                </c:pt>
                <c:pt idx="8">
                  <c:v>31</c:v>
                </c:pt>
                <c:pt idx="9">
                  <c:v>27.5</c:v>
                </c:pt>
                <c:pt idx="10">
                  <c:v>34.25</c:v>
                </c:pt>
                <c:pt idx="11">
                  <c:v>42.25</c:v>
                </c:pt>
                <c:pt idx="12">
                  <c:v>35.75</c:v>
                </c:pt>
                <c:pt idx="13">
                  <c:v>43.25</c:v>
                </c:pt>
                <c:pt idx="14">
                  <c:v>41.75</c:v>
                </c:pt>
                <c:pt idx="15">
                  <c:v>44.75</c:v>
                </c:pt>
                <c:pt idx="16">
                  <c:v>33.5</c:v>
                </c:pt>
                <c:pt idx="17">
                  <c:v>22</c:v>
                </c:pt>
                <c:pt idx="18">
                  <c:v>5.5</c:v>
                </c:pt>
                <c:pt idx="19">
                  <c:v>8.75</c:v>
                </c:pt>
                <c:pt idx="20">
                  <c:v>8.75</c:v>
                </c:pt>
                <c:pt idx="21">
                  <c:v>3.75</c:v>
                </c:pt>
                <c:pt idx="22">
                  <c:v>13.75</c:v>
                </c:pt>
                <c:pt idx="23">
                  <c:v>19.5</c:v>
                </c:pt>
                <c:pt idx="24">
                  <c:v>32.25</c:v>
                </c:pt>
                <c:pt idx="25">
                  <c:v>17</c:v>
                </c:pt>
                <c:pt idx="26">
                  <c:v>43.25</c:v>
                </c:pt>
                <c:pt idx="27">
                  <c:v>33.75</c:v>
                </c:pt>
                <c:pt idx="28">
                  <c:v>30</c:v>
                </c:pt>
                <c:pt idx="29">
                  <c:v>62.25</c:v>
                </c:pt>
                <c:pt idx="30">
                  <c:v>14.75</c:v>
                </c:pt>
                <c:pt idx="31">
                  <c:v>47.75</c:v>
                </c:pt>
                <c:pt idx="32">
                  <c:v>37.75</c:v>
                </c:pt>
                <c:pt idx="33">
                  <c:v>56.75</c:v>
                </c:pt>
                <c:pt idx="34">
                  <c:v>58</c:v>
                </c:pt>
                <c:pt idx="35">
                  <c:v>64.5</c:v>
                </c:pt>
                <c:pt idx="36">
                  <c:v>45.5</c:v>
                </c:pt>
                <c:pt idx="37">
                  <c:v>58.75</c:v>
                </c:pt>
                <c:pt idx="38">
                  <c:v>25.25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08-4D69-BDF5-F2B850AC6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091776"/>
        <c:axId val="544970736"/>
      </c:scatterChart>
      <c:valAx>
        <c:axId val="841091776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Social Media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970736"/>
        <c:crosses val="autoZero"/>
        <c:crossBetween val="midCat"/>
      </c:valAx>
      <c:valAx>
        <c:axId val="54497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Study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9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0929139133329433E-2"/>
                  <c:y val="-7.97578565708975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Output_2_Weekly_Aggregate!$W$3:$W$51</c:f>
              <c:numCache>
                <c:formatCode>General</c:formatCode>
                <c:ptCount val="49"/>
                <c:pt idx="0">
                  <c:v>18</c:v>
                </c:pt>
                <c:pt idx="1">
                  <c:v>8.75</c:v>
                </c:pt>
                <c:pt idx="2">
                  <c:v>9.75</c:v>
                </c:pt>
                <c:pt idx="3">
                  <c:v>16</c:v>
                </c:pt>
                <c:pt idx="4">
                  <c:v>28.5</c:v>
                </c:pt>
                <c:pt idx="5">
                  <c:v>16.75</c:v>
                </c:pt>
                <c:pt idx="6">
                  <c:v>15.25</c:v>
                </c:pt>
                <c:pt idx="7">
                  <c:v>16.5</c:v>
                </c:pt>
                <c:pt idx="8">
                  <c:v>12.75</c:v>
                </c:pt>
                <c:pt idx="9">
                  <c:v>30</c:v>
                </c:pt>
                <c:pt idx="10">
                  <c:v>23.25</c:v>
                </c:pt>
                <c:pt idx="11">
                  <c:v>25.75</c:v>
                </c:pt>
                <c:pt idx="12">
                  <c:v>31.5</c:v>
                </c:pt>
                <c:pt idx="13">
                  <c:v>27</c:v>
                </c:pt>
                <c:pt idx="14">
                  <c:v>30.75</c:v>
                </c:pt>
                <c:pt idx="15">
                  <c:v>41</c:v>
                </c:pt>
                <c:pt idx="16">
                  <c:v>39.25</c:v>
                </c:pt>
                <c:pt idx="17">
                  <c:v>31.25</c:v>
                </c:pt>
                <c:pt idx="18">
                  <c:v>34.5</c:v>
                </c:pt>
                <c:pt idx="19">
                  <c:v>35.5</c:v>
                </c:pt>
                <c:pt idx="20">
                  <c:v>27.75</c:v>
                </c:pt>
                <c:pt idx="21">
                  <c:v>32.25</c:v>
                </c:pt>
                <c:pt idx="22">
                  <c:v>23.75</c:v>
                </c:pt>
                <c:pt idx="23">
                  <c:v>34.75</c:v>
                </c:pt>
                <c:pt idx="24">
                  <c:v>29.25</c:v>
                </c:pt>
                <c:pt idx="25">
                  <c:v>35.75</c:v>
                </c:pt>
                <c:pt idx="26">
                  <c:v>34.25</c:v>
                </c:pt>
                <c:pt idx="27">
                  <c:v>42</c:v>
                </c:pt>
                <c:pt idx="28">
                  <c:v>35.25</c:v>
                </c:pt>
                <c:pt idx="29">
                  <c:v>35.75</c:v>
                </c:pt>
                <c:pt idx="30">
                  <c:v>26.5</c:v>
                </c:pt>
                <c:pt idx="31">
                  <c:v>36.25</c:v>
                </c:pt>
                <c:pt idx="32">
                  <c:v>33.25</c:v>
                </c:pt>
                <c:pt idx="33">
                  <c:v>34.75</c:v>
                </c:pt>
                <c:pt idx="34">
                  <c:v>34.75</c:v>
                </c:pt>
                <c:pt idx="35">
                  <c:v>23</c:v>
                </c:pt>
                <c:pt idx="36">
                  <c:v>25.25</c:v>
                </c:pt>
                <c:pt idx="37">
                  <c:v>26</c:v>
                </c:pt>
                <c:pt idx="38">
                  <c:v>16.25</c:v>
                </c:pt>
                <c:pt idx="39">
                  <c:v>24</c:v>
                </c:pt>
                <c:pt idx="40">
                  <c:v>19.25</c:v>
                </c:pt>
                <c:pt idx="41">
                  <c:v>16.75</c:v>
                </c:pt>
                <c:pt idx="42">
                  <c:v>10.5</c:v>
                </c:pt>
                <c:pt idx="43">
                  <c:v>17.25</c:v>
                </c:pt>
                <c:pt idx="44">
                  <c:v>17.25</c:v>
                </c:pt>
                <c:pt idx="45">
                  <c:v>20.25</c:v>
                </c:pt>
                <c:pt idx="46">
                  <c:v>15.75</c:v>
                </c:pt>
                <c:pt idx="47">
                  <c:v>18</c:v>
                </c:pt>
                <c:pt idx="48">
                  <c:v>12.75</c:v>
                </c:pt>
              </c:numCache>
            </c:numRef>
          </c:xVal>
          <c:yVal>
            <c:numRef>
              <c:f>Output_2_Weekly_Aggregate!$M$3:$M$51</c:f>
              <c:numCache>
                <c:formatCode>General</c:formatCode>
                <c:ptCount val="49"/>
                <c:pt idx="0">
                  <c:v>65</c:v>
                </c:pt>
                <c:pt idx="1">
                  <c:v>63.25</c:v>
                </c:pt>
                <c:pt idx="2">
                  <c:v>46.75</c:v>
                </c:pt>
                <c:pt idx="3">
                  <c:v>53.25</c:v>
                </c:pt>
                <c:pt idx="4">
                  <c:v>70.5</c:v>
                </c:pt>
                <c:pt idx="5">
                  <c:v>56.5</c:v>
                </c:pt>
                <c:pt idx="6">
                  <c:v>49</c:v>
                </c:pt>
                <c:pt idx="7">
                  <c:v>54.75</c:v>
                </c:pt>
                <c:pt idx="8">
                  <c:v>60.25</c:v>
                </c:pt>
                <c:pt idx="9">
                  <c:v>61.75</c:v>
                </c:pt>
                <c:pt idx="10">
                  <c:v>62.5</c:v>
                </c:pt>
                <c:pt idx="11">
                  <c:v>52</c:v>
                </c:pt>
                <c:pt idx="12">
                  <c:v>55.25</c:v>
                </c:pt>
                <c:pt idx="13">
                  <c:v>61</c:v>
                </c:pt>
                <c:pt idx="14">
                  <c:v>48</c:v>
                </c:pt>
                <c:pt idx="15">
                  <c:v>53.75</c:v>
                </c:pt>
                <c:pt idx="16">
                  <c:v>70.25</c:v>
                </c:pt>
                <c:pt idx="17">
                  <c:v>57.5</c:v>
                </c:pt>
                <c:pt idx="18">
                  <c:v>68</c:v>
                </c:pt>
                <c:pt idx="19">
                  <c:v>59.25</c:v>
                </c:pt>
                <c:pt idx="20">
                  <c:v>56.75</c:v>
                </c:pt>
                <c:pt idx="21">
                  <c:v>64.5</c:v>
                </c:pt>
                <c:pt idx="22">
                  <c:v>57</c:v>
                </c:pt>
                <c:pt idx="23">
                  <c:v>58.75</c:v>
                </c:pt>
                <c:pt idx="24">
                  <c:v>60.25</c:v>
                </c:pt>
                <c:pt idx="25">
                  <c:v>66.75</c:v>
                </c:pt>
                <c:pt idx="26">
                  <c:v>60.25</c:v>
                </c:pt>
                <c:pt idx="27">
                  <c:v>58</c:v>
                </c:pt>
                <c:pt idx="28">
                  <c:v>69.75</c:v>
                </c:pt>
                <c:pt idx="29">
                  <c:v>61.75</c:v>
                </c:pt>
                <c:pt idx="30">
                  <c:v>64.25</c:v>
                </c:pt>
                <c:pt idx="31">
                  <c:v>63.5</c:v>
                </c:pt>
                <c:pt idx="32">
                  <c:v>64.5</c:v>
                </c:pt>
                <c:pt idx="33">
                  <c:v>58.25</c:v>
                </c:pt>
                <c:pt idx="34">
                  <c:v>47.5</c:v>
                </c:pt>
                <c:pt idx="35">
                  <c:v>55.5</c:v>
                </c:pt>
                <c:pt idx="36">
                  <c:v>52.75</c:v>
                </c:pt>
                <c:pt idx="37">
                  <c:v>55.5</c:v>
                </c:pt>
                <c:pt idx="38">
                  <c:v>47.5</c:v>
                </c:pt>
                <c:pt idx="39">
                  <c:v>63</c:v>
                </c:pt>
                <c:pt idx="40">
                  <c:v>46.75</c:v>
                </c:pt>
                <c:pt idx="41">
                  <c:v>62</c:v>
                </c:pt>
                <c:pt idx="42">
                  <c:v>60.75</c:v>
                </c:pt>
                <c:pt idx="43">
                  <c:v>55.25</c:v>
                </c:pt>
                <c:pt idx="44">
                  <c:v>58.25</c:v>
                </c:pt>
                <c:pt idx="45">
                  <c:v>61.75</c:v>
                </c:pt>
                <c:pt idx="46">
                  <c:v>58</c:v>
                </c:pt>
                <c:pt idx="47">
                  <c:v>59</c:v>
                </c:pt>
                <c:pt idx="48">
                  <c:v>54.5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80-4C09-A141-54616B5EA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65232"/>
        <c:axId val="231088304"/>
      </c:scatterChart>
      <c:valAx>
        <c:axId val="180865232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Social Media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088304"/>
        <c:crosses val="autoZero"/>
        <c:crossBetween val="midCat"/>
      </c:valAx>
      <c:valAx>
        <c:axId val="231088304"/>
        <c:scaling>
          <c:orientation val="minMax"/>
          <c:max val="75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Sleep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6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Output_4_Daily_Aggregate!$AD$2</c:f>
              <c:strCache>
                <c:ptCount val="1"/>
                <c:pt idx="0">
                  <c:v>7 Day Rolling Avg Study Only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Output_4_Daily_Aggregate!$C$3:$C$340</c:f>
              <c:numCache>
                <c:formatCode>dd/mm/yy;@</c:formatCode>
                <c:ptCount val="338"/>
                <c:pt idx="0">
                  <c:v>43829</c:v>
                </c:pt>
                <c:pt idx="1">
                  <c:v>43830</c:v>
                </c:pt>
                <c:pt idx="2">
                  <c:v>43831</c:v>
                </c:pt>
                <c:pt idx="3">
                  <c:v>43832</c:v>
                </c:pt>
                <c:pt idx="4">
                  <c:v>43833</c:v>
                </c:pt>
                <c:pt idx="5">
                  <c:v>43834</c:v>
                </c:pt>
                <c:pt idx="6">
                  <c:v>43835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43841</c:v>
                </c:pt>
                <c:pt idx="13">
                  <c:v>43842</c:v>
                </c:pt>
                <c:pt idx="14">
                  <c:v>43843</c:v>
                </c:pt>
                <c:pt idx="15">
                  <c:v>43844</c:v>
                </c:pt>
                <c:pt idx="16">
                  <c:v>43845</c:v>
                </c:pt>
                <c:pt idx="17">
                  <c:v>43846</c:v>
                </c:pt>
                <c:pt idx="18">
                  <c:v>43847</c:v>
                </c:pt>
                <c:pt idx="19">
                  <c:v>43848</c:v>
                </c:pt>
                <c:pt idx="20">
                  <c:v>43849</c:v>
                </c:pt>
                <c:pt idx="21">
                  <c:v>43850</c:v>
                </c:pt>
                <c:pt idx="22">
                  <c:v>43851</c:v>
                </c:pt>
                <c:pt idx="23">
                  <c:v>43852</c:v>
                </c:pt>
                <c:pt idx="24">
                  <c:v>43853</c:v>
                </c:pt>
                <c:pt idx="25">
                  <c:v>43854</c:v>
                </c:pt>
                <c:pt idx="26">
                  <c:v>43855</c:v>
                </c:pt>
                <c:pt idx="27">
                  <c:v>43856</c:v>
                </c:pt>
                <c:pt idx="28">
                  <c:v>43857</c:v>
                </c:pt>
                <c:pt idx="29">
                  <c:v>43858</c:v>
                </c:pt>
                <c:pt idx="30">
                  <c:v>43859</c:v>
                </c:pt>
                <c:pt idx="31">
                  <c:v>43860</c:v>
                </c:pt>
                <c:pt idx="32">
                  <c:v>43861</c:v>
                </c:pt>
                <c:pt idx="33">
                  <c:v>43862</c:v>
                </c:pt>
                <c:pt idx="34">
                  <c:v>43863</c:v>
                </c:pt>
                <c:pt idx="35">
                  <c:v>43864</c:v>
                </c:pt>
                <c:pt idx="36">
                  <c:v>43865</c:v>
                </c:pt>
                <c:pt idx="37">
                  <c:v>43866</c:v>
                </c:pt>
                <c:pt idx="38">
                  <c:v>43867</c:v>
                </c:pt>
                <c:pt idx="39">
                  <c:v>43868</c:v>
                </c:pt>
                <c:pt idx="40">
                  <c:v>43869</c:v>
                </c:pt>
                <c:pt idx="41">
                  <c:v>43870</c:v>
                </c:pt>
                <c:pt idx="42">
                  <c:v>43871</c:v>
                </c:pt>
                <c:pt idx="43">
                  <c:v>43872</c:v>
                </c:pt>
                <c:pt idx="44">
                  <c:v>43873</c:v>
                </c:pt>
                <c:pt idx="45">
                  <c:v>43874</c:v>
                </c:pt>
                <c:pt idx="46">
                  <c:v>43875</c:v>
                </c:pt>
                <c:pt idx="47">
                  <c:v>43876</c:v>
                </c:pt>
                <c:pt idx="48">
                  <c:v>43877</c:v>
                </c:pt>
                <c:pt idx="49">
                  <c:v>43878</c:v>
                </c:pt>
                <c:pt idx="50">
                  <c:v>43879</c:v>
                </c:pt>
                <c:pt idx="51">
                  <c:v>43880</c:v>
                </c:pt>
                <c:pt idx="52">
                  <c:v>43881</c:v>
                </c:pt>
                <c:pt idx="53">
                  <c:v>43882</c:v>
                </c:pt>
                <c:pt idx="54">
                  <c:v>43883</c:v>
                </c:pt>
                <c:pt idx="55">
                  <c:v>43884</c:v>
                </c:pt>
                <c:pt idx="56">
                  <c:v>43885</c:v>
                </c:pt>
                <c:pt idx="57">
                  <c:v>43886</c:v>
                </c:pt>
                <c:pt idx="58">
                  <c:v>43887</c:v>
                </c:pt>
                <c:pt idx="59">
                  <c:v>43888</c:v>
                </c:pt>
                <c:pt idx="60">
                  <c:v>43889</c:v>
                </c:pt>
                <c:pt idx="61">
                  <c:v>43890</c:v>
                </c:pt>
                <c:pt idx="62">
                  <c:v>43891</c:v>
                </c:pt>
                <c:pt idx="63">
                  <c:v>43892</c:v>
                </c:pt>
                <c:pt idx="64">
                  <c:v>43893</c:v>
                </c:pt>
                <c:pt idx="65">
                  <c:v>43894</c:v>
                </c:pt>
                <c:pt idx="66">
                  <c:v>43895</c:v>
                </c:pt>
                <c:pt idx="67">
                  <c:v>43896</c:v>
                </c:pt>
                <c:pt idx="68">
                  <c:v>43897</c:v>
                </c:pt>
                <c:pt idx="69">
                  <c:v>43898</c:v>
                </c:pt>
                <c:pt idx="70">
                  <c:v>43899</c:v>
                </c:pt>
                <c:pt idx="71">
                  <c:v>43900</c:v>
                </c:pt>
                <c:pt idx="72">
                  <c:v>43901</c:v>
                </c:pt>
                <c:pt idx="73">
                  <c:v>43902</c:v>
                </c:pt>
                <c:pt idx="74">
                  <c:v>43903</c:v>
                </c:pt>
                <c:pt idx="75">
                  <c:v>43904</c:v>
                </c:pt>
                <c:pt idx="76">
                  <c:v>43905</c:v>
                </c:pt>
                <c:pt idx="77">
                  <c:v>43906</c:v>
                </c:pt>
                <c:pt idx="78">
                  <c:v>43907</c:v>
                </c:pt>
                <c:pt idx="79">
                  <c:v>43908</c:v>
                </c:pt>
                <c:pt idx="80">
                  <c:v>43909</c:v>
                </c:pt>
                <c:pt idx="81">
                  <c:v>43910</c:v>
                </c:pt>
                <c:pt idx="82">
                  <c:v>43911</c:v>
                </c:pt>
                <c:pt idx="83">
                  <c:v>43912</c:v>
                </c:pt>
                <c:pt idx="84">
                  <c:v>43913</c:v>
                </c:pt>
                <c:pt idx="85">
                  <c:v>43914</c:v>
                </c:pt>
                <c:pt idx="86">
                  <c:v>43915</c:v>
                </c:pt>
                <c:pt idx="87">
                  <c:v>43916</c:v>
                </c:pt>
                <c:pt idx="88">
                  <c:v>43917</c:v>
                </c:pt>
                <c:pt idx="89">
                  <c:v>43918</c:v>
                </c:pt>
                <c:pt idx="90">
                  <c:v>43919</c:v>
                </c:pt>
                <c:pt idx="91">
                  <c:v>43920</c:v>
                </c:pt>
                <c:pt idx="92">
                  <c:v>43921</c:v>
                </c:pt>
                <c:pt idx="93">
                  <c:v>43922</c:v>
                </c:pt>
                <c:pt idx="94">
                  <c:v>43923</c:v>
                </c:pt>
                <c:pt idx="95">
                  <c:v>43924</c:v>
                </c:pt>
                <c:pt idx="96">
                  <c:v>43925</c:v>
                </c:pt>
                <c:pt idx="97">
                  <c:v>43926</c:v>
                </c:pt>
                <c:pt idx="98">
                  <c:v>43927</c:v>
                </c:pt>
                <c:pt idx="99">
                  <c:v>43928</c:v>
                </c:pt>
                <c:pt idx="100">
                  <c:v>43929</c:v>
                </c:pt>
                <c:pt idx="101">
                  <c:v>43930</c:v>
                </c:pt>
                <c:pt idx="102">
                  <c:v>43931</c:v>
                </c:pt>
                <c:pt idx="103">
                  <c:v>43932</c:v>
                </c:pt>
                <c:pt idx="104">
                  <c:v>43933</c:v>
                </c:pt>
                <c:pt idx="105">
                  <c:v>43934</c:v>
                </c:pt>
                <c:pt idx="106">
                  <c:v>43935</c:v>
                </c:pt>
                <c:pt idx="107">
                  <c:v>43936</c:v>
                </c:pt>
                <c:pt idx="108">
                  <c:v>43937</c:v>
                </c:pt>
                <c:pt idx="109">
                  <c:v>43938</c:v>
                </c:pt>
                <c:pt idx="110">
                  <c:v>43939</c:v>
                </c:pt>
                <c:pt idx="111">
                  <c:v>43940</c:v>
                </c:pt>
                <c:pt idx="112">
                  <c:v>43941</c:v>
                </c:pt>
                <c:pt idx="113">
                  <c:v>43942</c:v>
                </c:pt>
                <c:pt idx="114">
                  <c:v>43943</c:v>
                </c:pt>
                <c:pt idx="115">
                  <c:v>43944</c:v>
                </c:pt>
                <c:pt idx="116">
                  <c:v>43945</c:v>
                </c:pt>
                <c:pt idx="117">
                  <c:v>43946</c:v>
                </c:pt>
                <c:pt idx="118">
                  <c:v>43947</c:v>
                </c:pt>
                <c:pt idx="119">
                  <c:v>43948</c:v>
                </c:pt>
                <c:pt idx="120">
                  <c:v>43949</c:v>
                </c:pt>
                <c:pt idx="121">
                  <c:v>43950</c:v>
                </c:pt>
                <c:pt idx="122">
                  <c:v>43951</c:v>
                </c:pt>
                <c:pt idx="123">
                  <c:v>43952</c:v>
                </c:pt>
                <c:pt idx="124">
                  <c:v>43953</c:v>
                </c:pt>
                <c:pt idx="125">
                  <c:v>43954</c:v>
                </c:pt>
                <c:pt idx="126">
                  <c:v>43955</c:v>
                </c:pt>
                <c:pt idx="127">
                  <c:v>43956</c:v>
                </c:pt>
                <c:pt idx="128">
                  <c:v>43957</c:v>
                </c:pt>
                <c:pt idx="129">
                  <c:v>43958</c:v>
                </c:pt>
                <c:pt idx="130">
                  <c:v>43959</c:v>
                </c:pt>
                <c:pt idx="131">
                  <c:v>43960</c:v>
                </c:pt>
                <c:pt idx="132">
                  <c:v>43961</c:v>
                </c:pt>
                <c:pt idx="133">
                  <c:v>43962</c:v>
                </c:pt>
                <c:pt idx="134">
                  <c:v>43963</c:v>
                </c:pt>
                <c:pt idx="135">
                  <c:v>43964</c:v>
                </c:pt>
                <c:pt idx="136">
                  <c:v>43965</c:v>
                </c:pt>
                <c:pt idx="137">
                  <c:v>43966</c:v>
                </c:pt>
                <c:pt idx="138">
                  <c:v>43967</c:v>
                </c:pt>
                <c:pt idx="139">
                  <c:v>43968</c:v>
                </c:pt>
                <c:pt idx="140">
                  <c:v>43969</c:v>
                </c:pt>
                <c:pt idx="141">
                  <c:v>43970</c:v>
                </c:pt>
                <c:pt idx="142">
                  <c:v>43971</c:v>
                </c:pt>
                <c:pt idx="143">
                  <c:v>43972</c:v>
                </c:pt>
                <c:pt idx="144">
                  <c:v>43973</c:v>
                </c:pt>
                <c:pt idx="145">
                  <c:v>43974</c:v>
                </c:pt>
                <c:pt idx="146">
                  <c:v>43975</c:v>
                </c:pt>
                <c:pt idx="147">
                  <c:v>43976</c:v>
                </c:pt>
                <c:pt idx="148">
                  <c:v>43977</c:v>
                </c:pt>
                <c:pt idx="149">
                  <c:v>43978</c:v>
                </c:pt>
                <c:pt idx="150">
                  <c:v>43979</c:v>
                </c:pt>
                <c:pt idx="151">
                  <c:v>43980</c:v>
                </c:pt>
                <c:pt idx="152">
                  <c:v>43981</c:v>
                </c:pt>
                <c:pt idx="153">
                  <c:v>43982</c:v>
                </c:pt>
                <c:pt idx="154">
                  <c:v>43983</c:v>
                </c:pt>
                <c:pt idx="155">
                  <c:v>43984</c:v>
                </c:pt>
                <c:pt idx="156">
                  <c:v>43985</c:v>
                </c:pt>
                <c:pt idx="157">
                  <c:v>43986</c:v>
                </c:pt>
                <c:pt idx="158">
                  <c:v>43987</c:v>
                </c:pt>
                <c:pt idx="159">
                  <c:v>43988</c:v>
                </c:pt>
                <c:pt idx="160">
                  <c:v>43989</c:v>
                </c:pt>
                <c:pt idx="161">
                  <c:v>43990</c:v>
                </c:pt>
                <c:pt idx="162">
                  <c:v>43991</c:v>
                </c:pt>
                <c:pt idx="163">
                  <c:v>43992</c:v>
                </c:pt>
                <c:pt idx="164">
                  <c:v>43993</c:v>
                </c:pt>
                <c:pt idx="165">
                  <c:v>43994</c:v>
                </c:pt>
                <c:pt idx="166">
                  <c:v>43995</c:v>
                </c:pt>
                <c:pt idx="167">
                  <c:v>43996</c:v>
                </c:pt>
                <c:pt idx="168">
                  <c:v>43997</c:v>
                </c:pt>
                <c:pt idx="169">
                  <c:v>43998</c:v>
                </c:pt>
                <c:pt idx="170">
                  <c:v>43999</c:v>
                </c:pt>
                <c:pt idx="171">
                  <c:v>44000</c:v>
                </c:pt>
                <c:pt idx="172">
                  <c:v>44001</c:v>
                </c:pt>
                <c:pt idx="173">
                  <c:v>44002</c:v>
                </c:pt>
                <c:pt idx="174">
                  <c:v>44003</c:v>
                </c:pt>
                <c:pt idx="175">
                  <c:v>44004</c:v>
                </c:pt>
                <c:pt idx="176">
                  <c:v>44005</c:v>
                </c:pt>
                <c:pt idx="177">
                  <c:v>44006</c:v>
                </c:pt>
                <c:pt idx="178">
                  <c:v>44007</c:v>
                </c:pt>
                <c:pt idx="179">
                  <c:v>44008</c:v>
                </c:pt>
                <c:pt idx="180">
                  <c:v>44009</c:v>
                </c:pt>
                <c:pt idx="181">
                  <c:v>44010</c:v>
                </c:pt>
                <c:pt idx="182">
                  <c:v>44011</c:v>
                </c:pt>
                <c:pt idx="183">
                  <c:v>44012</c:v>
                </c:pt>
                <c:pt idx="184">
                  <c:v>44013</c:v>
                </c:pt>
                <c:pt idx="185">
                  <c:v>44014</c:v>
                </c:pt>
                <c:pt idx="186">
                  <c:v>44015</c:v>
                </c:pt>
                <c:pt idx="187">
                  <c:v>44016</c:v>
                </c:pt>
                <c:pt idx="188">
                  <c:v>44017</c:v>
                </c:pt>
                <c:pt idx="189">
                  <c:v>44018</c:v>
                </c:pt>
                <c:pt idx="190">
                  <c:v>44019</c:v>
                </c:pt>
                <c:pt idx="191">
                  <c:v>44020</c:v>
                </c:pt>
                <c:pt idx="192">
                  <c:v>44021</c:v>
                </c:pt>
                <c:pt idx="193">
                  <c:v>44022</c:v>
                </c:pt>
                <c:pt idx="194">
                  <c:v>44023</c:v>
                </c:pt>
                <c:pt idx="195">
                  <c:v>44024</c:v>
                </c:pt>
                <c:pt idx="196">
                  <c:v>44025</c:v>
                </c:pt>
                <c:pt idx="197">
                  <c:v>44026</c:v>
                </c:pt>
                <c:pt idx="198">
                  <c:v>44027</c:v>
                </c:pt>
                <c:pt idx="199">
                  <c:v>44028</c:v>
                </c:pt>
                <c:pt idx="200">
                  <c:v>44029</c:v>
                </c:pt>
                <c:pt idx="201">
                  <c:v>44030</c:v>
                </c:pt>
                <c:pt idx="202">
                  <c:v>44031</c:v>
                </c:pt>
                <c:pt idx="203">
                  <c:v>44032</c:v>
                </c:pt>
                <c:pt idx="204">
                  <c:v>44033</c:v>
                </c:pt>
                <c:pt idx="205">
                  <c:v>44034</c:v>
                </c:pt>
                <c:pt idx="206">
                  <c:v>44035</c:v>
                </c:pt>
                <c:pt idx="207">
                  <c:v>44036</c:v>
                </c:pt>
                <c:pt idx="208">
                  <c:v>44037</c:v>
                </c:pt>
                <c:pt idx="209">
                  <c:v>44038</c:v>
                </c:pt>
                <c:pt idx="210">
                  <c:v>44039</c:v>
                </c:pt>
                <c:pt idx="211">
                  <c:v>44040</c:v>
                </c:pt>
                <c:pt idx="212">
                  <c:v>44041</c:v>
                </c:pt>
                <c:pt idx="213">
                  <c:v>44042</c:v>
                </c:pt>
                <c:pt idx="214">
                  <c:v>44043</c:v>
                </c:pt>
                <c:pt idx="215">
                  <c:v>44044</c:v>
                </c:pt>
                <c:pt idx="216">
                  <c:v>44045</c:v>
                </c:pt>
                <c:pt idx="217">
                  <c:v>44046</c:v>
                </c:pt>
                <c:pt idx="218">
                  <c:v>44047</c:v>
                </c:pt>
                <c:pt idx="219">
                  <c:v>44048</c:v>
                </c:pt>
                <c:pt idx="220">
                  <c:v>44049</c:v>
                </c:pt>
                <c:pt idx="221">
                  <c:v>44050</c:v>
                </c:pt>
                <c:pt idx="222">
                  <c:v>44051</c:v>
                </c:pt>
                <c:pt idx="223">
                  <c:v>44052</c:v>
                </c:pt>
                <c:pt idx="224">
                  <c:v>44053</c:v>
                </c:pt>
                <c:pt idx="225">
                  <c:v>44054</c:v>
                </c:pt>
                <c:pt idx="226">
                  <c:v>44055</c:v>
                </c:pt>
                <c:pt idx="227">
                  <c:v>44056</c:v>
                </c:pt>
                <c:pt idx="228">
                  <c:v>44057</c:v>
                </c:pt>
                <c:pt idx="229">
                  <c:v>44058</c:v>
                </c:pt>
                <c:pt idx="230">
                  <c:v>44059</c:v>
                </c:pt>
                <c:pt idx="231">
                  <c:v>44060</c:v>
                </c:pt>
                <c:pt idx="232">
                  <c:v>44061</c:v>
                </c:pt>
                <c:pt idx="233">
                  <c:v>44062</c:v>
                </c:pt>
                <c:pt idx="234">
                  <c:v>44063</c:v>
                </c:pt>
                <c:pt idx="235">
                  <c:v>44064</c:v>
                </c:pt>
                <c:pt idx="236">
                  <c:v>44065</c:v>
                </c:pt>
                <c:pt idx="237">
                  <c:v>44066</c:v>
                </c:pt>
                <c:pt idx="238">
                  <c:v>44067</c:v>
                </c:pt>
                <c:pt idx="239">
                  <c:v>44068</c:v>
                </c:pt>
                <c:pt idx="240">
                  <c:v>44069</c:v>
                </c:pt>
                <c:pt idx="241">
                  <c:v>44070</c:v>
                </c:pt>
                <c:pt idx="242">
                  <c:v>44071</c:v>
                </c:pt>
                <c:pt idx="243">
                  <c:v>44072</c:v>
                </c:pt>
                <c:pt idx="244">
                  <c:v>44073</c:v>
                </c:pt>
                <c:pt idx="245">
                  <c:v>44074</c:v>
                </c:pt>
                <c:pt idx="246">
                  <c:v>44075</c:v>
                </c:pt>
                <c:pt idx="247">
                  <c:v>44076</c:v>
                </c:pt>
                <c:pt idx="248">
                  <c:v>44077</c:v>
                </c:pt>
                <c:pt idx="249">
                  <c:v>44078</c:v>
                </c:pt>
                <c:pt idx="250">
                  <c:v>44079</c:v>
                </c:pt>
                <c:pt idx="251">
                  <c:v>44080</c:v>
                </c:pt>
                <c:pt idx="252">
                  <c:v>44081</c:v>
                </c:pt>
                <c:pt idx="253">
                  <c:v>44082</c:v>
                </c:pt>
                <c:pt idx="254">
                  <c:v>44083</c:v>
                </c:pt>
                <c:pt idx="255">
                  <c:v>44084</c:v>
                </c:pt>
                <c:pt idx="256">
                  <c:v>44085</c:v>
                </c:pt>
                <c:pt idx="257">
                  <c:v>44086</c:v>
                </c:pt>
                <c:pt idx="258">
                  <c:v>44087</c:v>
                </c:pt>
                <c:pt idx="259">
                  <c:v>44088</c:v>
                </c:pt>
                <c:pt idx="260">
                  <c:v>44089</c:v>
                </c:pt>
                <c:pt idx="261">
                  <c:v>44090</c:v>
                </c:pt>
                <c:pt idx="262">
                  <c:v>44091</c:v>
                </c:pt>
                <c:pt idx="263">
                  <c:v>44092</c:v>
                </c:pt>
                <c:pt idx="264">
                  <c:v>44093</c:v>
                </c:pt>
                <c:pt idx="265">
                  <c:v>44094</c:v>
                </c:pt>
                <c:pt idx="266">
                  <c:v>44095</c:v>
                </c:pt>
                <c:pt idx="267">
                  <c:v>44096</c:v>
                </c:pt>
                <c:pt idx="268">
                  <c:v>44097</c:v>
                </c:pt>
                <c:pt idx="269">
                  <c:v>44098</c:v>
                </c:pt>
                <c:pt idx="270">
                  <c:v>44099</c:v>
                </c:pt>
                <c:pt idx="271">
                  <c:v>44100</c:v>
                </c:pt>
                <c:pt idx="272">
                  <c:v>44101</c:v>
                </c:pt>
                <c:pt idx="273">
                  <c:v>44102</c:v>
                </c:pt>
                <c:pt idx="274">
                  <c:v>44103</c:v>
                </c:pt>
                <c:pt idx="275">
                  <c:v>44104</c:v>
                </c:pt>
                <c:pt idx="276">
                  <c:v>44105</c:v>
                </c:pt>
                <c:pt idx="277">
                  <c:v>44106</c:v>
                </c:pt>
                <c:pt idx="278">
                  <c:v>44107</c:v>
                </c:pt>
                <c:pt idx="279">
                  <c:v>44108</c:v>
                </c:pt>
                <c:pt idx="280">
                  <c:v>44109</c:v>
                </c:pt>
                <c:pt idx="281">
                  <c:v>44110</c:v>
                </c:pt>
                <c:pt idx="282">
                  <c:v>44111</c:v>
                </c:pt>
                <c:pt idx="283">
                  <c:v>44112</c:v>
                </c:pt>
                <c:pt idx="284">
                  <c:v>44113</c:v>
                </c:pt>
                <c:pt idx="285">
                  <c:v>44114</c:v>
                </c:pt>
                <c:pt idx="286">
                  <c:v>44115</c:v>
                </c:pt>
                <c:pt idx="287">
                  <c:v>44116</c:v>
                </c:pt>
                <c:pt idx="288">
                  <c:v>44117</c:v>
                </c:pt>
                <c:pt idx="289">
                  <c:v>44118</c:v>
                </c:pt>
                <c:pt idx="290">
                  <c:v>44119</c:v>
                </c:pt>
                <c:pt idx="291">
                  <c:v>44120</c:v>
                </c:pt>
                <c:pt idx="292">
                  <c:v>44121</c:v>
                </c:pt>
                <c:pt idx="293">
                  <c:v>44122</c:v>
                </c:pt>
                <c:pt idx="294">
                  <c:v>44123</c:v>
                </c:pt>
                <c:pt idx="295">
                  <c:v>44124</c:v>
                </c:pt>
                <c:pt idx="296">
                  <c:v>44125</c:v>
                </c:pt>
                <c:pt idx="297">
                  <c:v>44126</c:v>
                </c:pt>
                <c:pt idx="298">
                  <c:v>44127</c:v>
                </c:pt>
                <c:pt idx="299">
                  <c:v>44128</c:v>
                </c:pt>
                <c:pt idx="300">
                  <c:v>44129</c:v>
                </c:pt>
                <c:pt idx="301">
                  <c:v>44130</c:v>
                </c:pt>
                <c:pt idx="302">
                  <c:v>44131</c:v>
                </c:pt>
                <c:pt idx="303">
                  <c:v>44132</c:v>
                </c:pt>
                <c:pt idx="304">
                  <c:v>44133</c:v>
                </c:pt>
                <c:pt idx="305">
                  <c:v>44134</c:v>
                </c:pt>
                <c:pt idx="306">
                  <c:v>44135</c:v>
                </c:pt>
                <c:pt idx="307">
                  <c:v>44136</c:v>
                </c:pt>
                <c:pt idx="308">
                  <c:v>44137</c:v>
                </c:pt>
                <c:pt idx="309">
                  <c:v>44138</c:v>
                </c:pt>
                <c:pt idx="310">
                  <c:v>44139</c:v>
                </c:pt>
                <c:pt idx="311">
                  <c:v>44140</c:v>
                </c:pt>
                <c:pt idx="312">
                  <c:v>44141</c:v>
                </c:pt>
                <c:pt idx="313">
                  <c:v>44142</c:v>
                </c:pt>
                <c:pt idx="314">
                  <c:v>44143</c:v>
                </c:pt>
                <c:pt idx="315">
                  <c:v>44144</c:v>
                </c:pt>
                <c:pt idx="316">
                  <c:v>44145</c:v>
                </c:pt>
                <c:pt idx="317">
                  <c:v>44146</c:v>
                </c:pt>
                <c:pt idx="318">
                  <c:v>44147</c:v>
                </c:pt>
                <c:pt idx="319">
                  <c:v>44148</c:v>
                </c:pt>
                <c:pt idx="320">
                  <c:v>44149</c:v>
                </c:pt>
                <c:pt idx="321">
                  <c:v>44150</c:v>
                </c:pt>
                <c:pt idx="322">
                  <c:v>44151</c:v>
                </c:pt>
                <c:pt idx="323">
                  <c:v>44152</c:v>
                </c:pt>
                <c:pt idx="324">
                  <c:v>44153</c:v>
                </c:pt>
                <c:pt idx="325">
                  <c:v>44154</c:v>
                </c:pt>
                <c:pt idx="326">
                  <c:v>44155</c:v>
                </c:pt>
                <c:pt idx="327">
                  <c:v>44156</c:v>
                </c:pt>
                <c:pt idx="328">
                  <c:v>44157</c:v>
                </c:pt>
                <c:pt idx="329">
                  <c:v>44158</c:v>
                </c:pt>
                <c:pt idx="330">
                  <c:v>44159</c:v>
                </c:pt>
                <c:pt idx="331">
                  <c:v>44160</c:v>
                </c:pt>
                <c:pt idx="332">
                  <c:v>44161</c:v>
                </c:pt>
                <c:pt idx="333">
                  <c:v>44162</c:v>
                </c:pt>
                <c:pt idx="334">
                  <c:v>44163</c:v>
                </c:pt>
                <c:pt idx="335">
                  <c:v>44164</c:v>
                </c:pt>
                <c:pt idx="336">
                  <c:v>44165</c:v>
                </c:pt>
                <c:pt idx="337">
                  <c:v>44166</c:v>
                </c:pt>
              </c:numCache>
            </c:numRef>
          </c:cat>
          <c:val>
            <c:numRef>
              <c:f>Output_4_Daily_Aggregate!$AD$3:$AD$340</c:f>
              <c:numCache>
                <c:formatCode>General</c:formatCode>
                <c:ptCount val="338"/>
                <c:pt idx="6" formatCode="0.000">
                  <c:v>0.4642857142857143</c:v>
                </c:pt>
                <c:pt idx="7" formatCode="0.000">
                  <c:v>0.4642857142857143</c:v>
                </c:pt>
                <c:pt idx="8" formatCode="0.000">
                  <c:v>0.4642857142857143</c:v>
                </c:pt>
                <c:pt idx="9" formatCode="0.000">
                  <c:v>0.4642857142857143</c:v>
                </c:pt>
                <c:pt idx="10" formatCode="0.000">
                  <c:v>0.4642857142857143</c:v>
                </c:pt>
                <c:pt idx="11" formatCode="0.000">
                  <c:v>0.14285714285714285</c:v>
                </c:pt>
                <c:pt idx="12" formatCode="0.000">
                  <c:v>0</c:v>
                </c:pt>
                <c:pt idx="13" formatCode="0.000">
                  <c:v>0</c:v>
                </c:pt>
                <c:pt idx="14" formatCode="0.000">
                  <c:v>0</c:v>
                </c:pt>
                <c:pt idx="15" formatCode="0.000">
                  <c:v>0</c:v>
                </c:pt>
                <c:pt idx="16" formatCode="0.000">
                  <c:v>0</c:v>
                </c:pt>
                <c:pt idx="17" formatCode="0.000">
                  <c:v>0</c:v>
                </c:pt>
                <c:pt idx="18" formatCode="0.000">
                  <c:v>0</c:v>
                </c:pt>
                <c:pt idx="19" formatCode="0.000">
                  <c:v>0</c:v>
                </c:pt>
                <c:pt idx="20" formatCode="0.000">
                  <c:v>0</c:v>
                </c:pt>
                <c:pt idx="21" formatCode="0.000">
                  <c:v>0</c:v>
                </c:pt>
                <c:pt idx="22" formatCode="0.000">
                  <c:v>0</c:v>
                </c:pt>
                <c:pt idx="23" formatCode="0.000">
                  <c:v>0</c:v>
                </c:pt>
                <c:pt idx="24" formatCode="0.000">
                  <c:v>0</c:v>
                </c:pt>
                <c:pt idx="25" formatCode="0.000">
                  <c:v>0</c:v>
                </c:pt>
                <c:pt idx="26" formatCode="0.000">
                  <c:v>0</c:v>
                </c:pt>
                <c:pt idx="27" formatCode="0.000">
                  <c:v>0</c:v>
                </c:pt>
                <c:pt idx="28" formatCode="0.000">
                  <c:v>0</c:v>
                </c:pt>
                <c:pt idx="29" formatCode="0.000">
                  <c:v>0</c:v>
                </c:pt>
                <c:pt idx="30" formatCode="0.000">
                  <c:v>0</c:v>
                </c:pt>
                <c:pt idx="31" formatCode="0.000">
                  <c:v>0</c:v>
                </c:pt>
                <c:pt idx="32" formatCode="0.000">
                  <c:v>0</c:v>
                </c:pt>
                <c:pt idx="33" formatCode="0.000">
                  <c:v>0</c:v>
                </c:pt>
                <c:pt idx="34" formatCode="0.000">
                  <c:v>0</c:v>
                </c:pt>
                <c:pt idx="35" formatCode="0.000">
                  <c:v>0</c:v>
                </c:pt>
                <c:pt idx="36" formatCode="0.000">
                  <c:v>0</c:v>
                </c:pt>
                <c:pt idx="37" formatCode="0.000">
                  <c:v>0</c:v>
                </c:pt>
                <c:pt idx="38" formatCode="0.000">
                  <c:v>0</c:v>
                </c:pt>
                <c:pt idx="39" formatCode="0.000">
                  <c:v>0</c:v>
                </c:pt>
                <c:pt idx="40" formatCode="0.000">
                  <c:v>0</c:v>
                </c:pt>
                <c:pt idx="41" formatCode="0.000">
                  <c:v>0</c:v>
                </c:pt>
                <c:pt idx="42" formatCode="0.000">
                  <c:v>0</c:v>
                </c:pt>
                <c:pt idx="43" formatCode="0.000">
                  <c:v>0</c:v>
                </c:pt>
                <c:pt idx="44" formatCode="0.000">
                  <c:v>0</c:v>
                </c:pt>
                <c:pt idx="45" formatCode="0.000">
                  <c:v>0</c:v>
                </c:pt>
                <c:pt idx="46" formatCode="0.000">
                  <c:v>0</c:v>
                </c:pt>
                <c:pt idx="47" formatCode="0.000">
                  <c:v>0</c:v>
                </c:pt>
                <c:pt idx="48" formatCode="0.000">
                  <c:v>0</c:v>
                </c:pt>
                <c:pt idx="49" formatCode="0.000">
                  <c:v>0</c:v>
                </c:pt>
                <c:pt idx="50" formatCode="0.000">
                  <c:v>0</c:v>
                </c:pt>
                <c:pt idx="51" formatCode="0.000">
                  <c:v>0</c:v>
                </c:pt>
                <c:pt idx="52" formatCode="0.000">
                  <c:v>0</c:v>
                </c:pt>
                <c:pt idx="53" formatCode="0.000">
                  <c:v>0</c:v>
                </c:pt>
                <c:pt idx="54" formatCode="0.000">
                  <c:v>0</c:v>
                </c:pt>
                <c:pt idx="55" formatCode="0.000">
                  <c:v>0</c:v>
                </c:pt>
                <c:pt idx="56" formatCode="0.000">
                  <c:v>0</c:v>
                </c:pt>
                <c:pt idx="57" formatCode="0.000">
                  <c:v>0</c:v>
                </c:pt>
                <c:pt idx="58" formatCode="0.000">
                  <c:v>0</c:v>
                </c:pt>
                <c:pt idx="59" formatCode="0.000">
                  <c:v>0</c:v>
                </c:pt>
                <c:pt idx="60" formatCode="0.000">
                  <c:v>0</c:v>
                </c:pt>
                <c:pt idx="61" formatCode="0.000">
                  <c:v>0</c:v>
                </c:pt>
                <c:pt idx="62" formatCode="0.000">
                  <c:v>0</c:v>
                </c:pt>
                <c:pt idx="63" formatCode="0.000">
                  <c:v>0</c:v>
                </c:pt>
                <c:pt idx="64" formatCode="0.000">
                  <c:v>0.25</c:v>
                </c:pt>
                <c:pt idx="65" formatCode="0.000">
                  <c:v>0.35714285714285715</c:v>
                </c:pt>
                <c:pt idx="66" formatCode="0.000">
                  <c:v>0.35714285714285715</c:v>
                </c:pt>
                <c:pt idx="67" formatCode="0.000">
                  <c:v>0.9642857142857143</c:v>
                </c:pt>
                <c:pt idx="68" formatCode="0.000">
                  <c:v>1.25</c:v>
                </c:pt>
                <c:pt idx="69" formatCode="0.000">
                  <c:v>1.6071428571428572</c:v>
                </c:pt>
                <c:pt idx="70" formatCode="0.000">
                  <c:v>2.2142857142857144</c:v>
                </c:pt>
                <c:pt idx="71" formatCode="0.000">
                  <c:v>2.25</c:v>
                </c:pt>
                <c:pt idx="72" formatCode="0.000">
                  <c:v>2.75</c:v>
                </c:pt>
                <c:pt idx="73" formatCode="0.000">
                  <c:v>3</c:v>
                </c:pt>
                <c:pt idx="74" formatCode="0.000">
                  <c:v>2.9642857142857144</c:v>
                </c:pt>
                <c:pt idx="75" formatCode="0.000">
                  <c:v>2.6785714285714284</c:v>
                </c:pt>
                <c:pt idx="76" formatCode="0.000">
                  <c:v>2.3214285714285716</c:v>
                </c:pt>
                <c:pt idx="77" formatCode="0.000">
                  <c:v>1.7142857142857142</c:v>
                </c:pt>
                <c:pt idx="78" formatCode="0.000">
                  <c:v>1.75</c:v>
                </c:pt>
                <c:pt idx="79" formatCode="0.000">
                  <c:v>1.1428571428571428</c:v>
                </c:pt>
                <c:pt idx="80" formatCode="0.000">
                  <c:v>0.8928571428571429</c:v>
                </c:pt>
                <c:pt idx="81" formatCode="0.000">
                  <c:v>1.0357142857142858</c:v>
                </c:pt>
                <c:pt idx="82" formatCode="0.000">
                  <c:v>1.0357142857142858</c:v>
                </c:pt>
                <c:pt idx="83" formatCode="0.000">
                  <c:v>1.0357142857142858</c:v>
                </c:pt>
                <c:pt idx="84" formatCode="0.000">
                  <c:v>1.0357142857142858</c:v>
                </c:pt>
                <c:pt idx="85" formatCode="0.000">
                  <c:v>1.1428571428571428</c:v>
                </c:pt>
                <c:pt idx="86" formatCode="0.000">
                  <c:v>1.2142857142857142</c:v>
                </c:pt>
                <c:pt idx="87" formatCode="0.000">
                  <c:v>1.3571428571428572</c:v>
                </c:pt>
                <c:pt idx="88" formatCode="0.000">
                  <c:v>0.6428571428571429</c:v>
                </c:pt>
                <c:pt idx="89" formatCode="0.000">
                  <c:v>0.6428571428571429</c:v>
                </c:pt>
                <c:pt idx="90" formatCode="0.000">
                  <c:v>0.6428571428571429</c:v>
                </c:pt>
                <c:pt idx="91" formatCode="0.000">
                  <c:v>0.6428571428571429</c:v>
                </c:pt>
                <c:pt idx="92" formatCode="0.000">
                  <c:v>0.6785714285714286</c:v>
                </c:pt>
                <c:pt idx="93" formatCode="0.000">
                  <c:v>0.75</c:v>
                </c:pt>
                <c:pt idx="94" formatCode="0.000">
                  <c:v>0.6071428571428571</c:v>
                </c:pt>
                <c:pt idx="95" formatCode="0.000">
                  <c:v>1.1428571428571428</c:v>
                </c:pt>
                <c:pt idx="96" formatCode="0.000">
                  <c:v>1.75</c:v>
                </c:pt>
                <c:pt idx="97" formatCode="0.000">
                  <c:v>1.75</c:v>
                </c:pt>
                <c:pt idx="98" formatCode="0.000">
                  <c:v>1.75</c:v>
                </c:pt>
                <c:pt idx="99" formatCode="0.000">
                  <c:v>1.2857142857142858</c:v>
                </c:pt>
                <c:pt idx="100" formatCode="0.000">
                  <c:v>2.2142857142857144</c:v>
                </c:pt>
                <c:pt idx="101" formatCode="0.000">
                  <c:v>3.5357142857142856</c:v>
                </c:pt>
                <c:pt idx="102" formatCode="0.000">
                  <c:v>3</c:v>
                </c:pt>
                <c:pt idx="103" formatCode="0.000">
                  <c:v>2.8928571428571428</c:v>
                </c:pt>
                <c:pt idx="104" formatCode="0.000">
                  <c:v>3.0714285714285716</c:v>
                </c:pt>
                <c:pt idx="105" formatCode="0.000">
                  <c:v>3.2142857142857144</c:v>
                </c:pt>
                <c:pt idx="106" formatCode="0.000">
                  <c:v>4.5</c:v>
                </c:pt>
                <c:pt idx="107" formatCode="0.000">
                  <c:v>4.2857142857142856</c:v>
                </c:pt>
                <c:pt idx="108" formatCode="0.000">
                  <c:v>3.7142857142857144</c:v>
                </c:pt>
                <c:pt idx="109" formatCode="0.000">
                  <c:v>4.8214285714285712</c:v>
                </c:pt>
                <c:pt idx="110" formatCode="0.000">
                  <c:v>5.1785714285714288</c:v>
                </c:pt>
                <c:pt idx="111" formatCode="0.000">
                  <c:v>5.9642857142857144</c:v>
                </c:pt>
                <c:pt idx="112" formatCode="0.000">
                  <c:v>6.6785714285714288</c:v>
                </c:pt>
                <c:pt idx="113" formatCode="0.000">
                  <c:v>5.75</c:v>
                </c:pt>
                <c:pt idx="114" formatCode="0.000">
                  <c:v>5.6428571428571432</c:v>
                </c:pt>
                <c:pt idx="115" formatCode="0.000">
                  <c:v>5.5714285714285712</c:v>
                </c:pt>
                <c:pt idx="116" formatCode="0.000">
                  <c:v>5.3571428571428568</c:v>
                </c:pt>
                <c:pt idx="117" formatCode="0.000">
                  <c:v>4.8571428571428568</c:v>
                </c:pt>
                <c:pt idx="118" formatCode="0.000">
                  <c:v>4.3928571428571432</c:v>
                </c:pt>
                <c:pt idx="119" formatCode="0.000">
                  <c:v>4</c:v>
                </c:pt>
                <c:pt idx="120" formatCode="0.000">
                  <c:v>4.1428571428571432</c:v>
                </c:pt>
                <c:pt idx="121" formatCode="0.000">
                  <c:v>4.2857142857142856</c:v>
                </c:pt>
                <c:pt idx="122" formatCode="0.000">
                  <c:v>4.3928571428571432</c:v>
                </c:pt>
                <c:pt idx="123" formatCode="0.000">
                  <c:v>4.4285714285714288</c:v>
                </c:pt>
                <c:pt idx="124" formatCode="0.000">
                  <c:v>4.7142857142857144</c:v>
                </c:pt>
                <c:pt idx="125" formatCode="0.000">
                  <c:v>4.4285714285714288</c:v>
                </c:pt>
                <c:pt idx="126" formatCode="0.000">
                  <c:v>4.5714285714285712</c:v>
                </c:pt>
                <c:pt idx="127" formatCode="0.000">
                  <c:v>4.8571428571428568</c:v>
                </c:pt>
                <c:pt idx="128" formatCode="0.000">
                  <c:v>4.7857142857142856</c:v>
                </c:pt>
                <c:pt idx="129" formatCode="0.000">
                  <c:v>4.6428571428571432</c:v>
                </c:pt>
                <c:pt idx="130" formatCode="0.000">
                  <c:v>4.0714285714285712</c:v>
                </c:pt>
                <c:pt idx="131" formatCode="0.000">
                  <c:v>3.7142857142857144</c:v>
                </c:pt>
                <c:pt idx="132" formatCode="0.000">
                  <c:v>3.9285714285714284</c:v>
                </c:pt>
                <c:pt idx="133" formatCode="0.000">
                  <c:v>4</c:v>
                </c:pt>
                <c:pt idx="134" formatCode="0.000">
                  <c:v>3.9285714285714284</c:v>
                </c:pt>
                <c:pt idx="135" formatCode="0.000">
                  <c:v>3.3928571428571428</c:v>
                </c:pt>
                <c:pt idx="136" formatCode="0.000">
                  <c:v>3.5714285714285716</c:v>
                </c:pt>
                <c:pt idx="137" formatCode="0.000">
                  <c:v>4.0714285714285712</c:v>
                </c:pt>
                <c:pt idx="138" formatCode="0.000">
                  <c:v>4.3928571428571432</c:v>
                </c:pt>
                <c:pt idx="139" formatCode="0.000">
                  <c:v>4.8928571428571432</c:v>
                </c:pt>
                <c:pt idx="140" formatCode="0.000">
                  <c:v>5.25</c:v>
                </c:pt>
                <c:pt idx="141" formatCode="0.000">
                  <c:v>5.5714285714285712</c:v>
                </c:pt>
                <c:pt idx="142" formatCode="0.000">
                  <c:v>6.4285714285714288</c:v>
                </c:pt>
                <c:pt idx="143" formatCode="0.000">
                  <c:v>5.75</c:v>
                </c:pt>
                <c:pt idx="144" formatCode="0.000">
                  <c:v>5.8571428571428568</c:v>
                </c:pt>
                <c:pt idx="145" formatCode="0.000">
                  <c:v>5.9285714285714288</c:v>
                </c:pt>
                <c:pt idx="146" formatCode="0.000">
                  <c:v>6.0357142857142856</c:v>
                </c:pt>
                <c:pt idx="147" formatCode="0.000">
                  <c:v>5.9642857142857144</c:v>
                </c:pt>
                <c:pt idx="148" formatCode="0.000">
                  <c:v>5.8214285714285712</c:v>
                </c:pt>
                <c:pt idx="149" formatCode="0.000">
                  <c:v>5.1071428571428568</c:v>
                </c:pt>
                <c:pt idx="150" formatCode="0.000">
                  <c:v>5.5</c:v>
                </c:pt>
                <c:pt idx="151" formatCode="0.000">
                  <c:v>5.4642857142857144</c:v>
                </c:pt>
                <c:pt idx="152" formatCode="0.000">
                  <c:v>5.4285714285714288</c:v>
                </c:pt>
                <c:pt idx="153" formatCode="0.000">
                  <c:v>5.1071428571428568</c:v>
                </c:pt>
                <c:pt idx="154" formatCode="0.000">
                  <c:v>5.1785714285714288</c:v>
                </c:pt>
                <c:pt idx="155" formatCode="0.000">
                  <c:v>5.1785714285714288</c:v>
                </c:pt>
                <c:pt idx="156" formatCode="0.000">
                  <c:v>5.75</c:v>
                </c:pt>
                <c:pt idx="157" formatCode="0.000">
                  <c:v>6.3571428571428568</c:v>
                </c:pt>
                <c:pt idx="158" formatCode="0.000">
                  <c:v>6.7857142857142856</c:v>
                </c:pt>
                <c:pt idx="159" formatCode="0.000">
                  <c:v>6.3928571428571432</c:v>
                </c:pt>
                <c:pt idx="160" formatCode="0.000">
                  <c:v>6.1785714285714288</c:v>
                </c:pt>
                <c:pt idx="161" formatCode="0.000">
                  <c:v>6.0357142857142856</c:v>
                </c:pt>
                <c:pt idx="162" formatCode="0.000">
                  <c:v>5.7857142857142856</c:v>
                </c:pt>
                <c:pt idx="163" formatCode="0.000">
                  <c:v>5.4285714285714288</c:v>
                </c:pt>
                <c:pt idx="164" formatCode="0.000">
                  <c:v>5.1071428571428568</c:v>
                </c:pt>
                <c:pt idx="165" formatCode="0.000">
                  <c:v>5.1785714285714288</c:v>
                </c:pt>
                <c:pt idx="166" formatCode="0.000">
                  <c:v>5.6785714285714288</c:v>
                </c:pt>
                <c:pt idx="167" formatCode="0.000">
                  <c:v>5.9642857142857144</c:v>
                </c:pt>
                <c:pt idx="168" formatCode="0.000">
                  <c:v>6.0357142857142856</c:v>
                </c:pt>
                <c:pt idx="169" formatCode="0.000">
                  <c:v>6.5</c:v>
                </c:pt>
                <c:pt idx="170" formatCode="0.000">
                  <c:v>6.6785714285714288</c:v>
                </c:pt>
                <c:pt idx="171" formatCode="0.000">
                  <c:v>6.5357142857142856</c:v>
                </c:pt>
                <c:pt idx="172" formatCode="0.000">
                  <c:v>5.8571428571428568</c:v>
                </c:pt>
                <c:pt idx="173" formatCode="0.000">
                  <c:v>6.1071428571428568</c:v>
                </c:pt>
                <c:pt idx="174" formatCode="0.000">
                  <c:v>6.3928571428571432</c:v>
                </c:pt>
                <c:pt idx="175" formatCode="0.000">
                  <c:v>6.2857142857142856</c:v>
                </c:pt>
                <c:pt idx="176" formatCode="0.000">
                  <c:v>5.75</c:v>
                </c:pt>
                <c:pt idx="177" formatCode="0.000">
                  <c:v>5.1071428571428568</c:v>
                </c:pt>
                <c:pt idx="178" formatCode="0.000">
                  <c:v>5.5</c:v>
                </c:pt>
                <c:pt idx="179" formatCode="0.000">
                  <c:v>5.75</c:v>
                </c:pt>
                <c:pt idx="180" formatCode="0.000">
                  <c:v>5.4642857142857144</c:v>
                </c:pt>
                <c:pt idx="181" formatCode="0.000">
                  <c:v>4.7857142857142856</c:v>
                </c:pt>
                <c:pt idx="182" formatCode="0.000">
                  <c:v>4.7142857142857144</c:v>
                </c:pt>
                <c:pt idx="183" formatCode="0.000">
                  <c:v>4.8214285714285712</c:v>
                </c:pt>
                <c:pt idx="184" formatCode="0.000">
                  <c:v>5.3571428571428568</c:v>
                </c:pt>
                <c:pt idx="185" formatCode="0.000">
                  <c:v>4.6071428571428568</c:v>
                </c:pt>
                <c:pt idx="186" formatCode="0.000">
                  <c:v>3.6071428571428572</c:v>
                </c:pt>
                <c:pt idx="187" formatCode="0.000">
                  <c:v>2.8928571428571428</c:v>
                </c:pt>
                <c:pt idx="188" formatCode="0.000">
                  <c:v>3.1428571428571428</c:v>
                </c:pt>
                <c:pt idx="189" formatCode="0.000">
                  <c:v>2.3571428571428572</c:v>
                </c:pt>
                <c:pt idx="190" formatCode="0.000">
                  <c:v>1.6785714285714286</c:v>
                </c:pt>
                <c:pt idx="191" formatCode="0.000">
                  <c:v>1.2142857142857142</c:v>
                </c:pt>
                <c:pt idx="192" formatCode="0.000">
                  <c:v>0.8928571428571429</c:v>
                </c:pt>
                <c:pt idx="193" formatCode="0.000">
                  <c:v>1.1428571428571428</c:v>
                </c:pt>
                <c:pt idx="194" formatCode="0.000">
                  <c:v>1.4285714285714286</c:v>
                </c:pt>
                <c:pt idx="195" formatCode="0.000">
                  <c:v>0.7857142857142857</c:v>
                </c:pt>
                <c:pt idx="196" formatCode="0.000">
                  <c:v>0.7857142857142857</c:v>
                </c:pt>
                <c:pt idx="197" formatCode="0.000">
                  <c:v>1.3928571428571428</c:v>
                </c:pt>
                <c:pt idx="198" formatCode="0.000">
                  <c:v>1.4642857142857142</c:v>
                </c:pt>
                <c:pt idx="199" formatCode="0.000">
                  <c:v>1.4642857142857142</c:v>
                </c:pt>
                <c:pt idx="200" formatCode="0.000">
                  <c:v>1.2142857142857142</c:v>
                </c:pt>
                <c:pt idx="201" formatCode="0.000">
                  <c:v>1.25</c:v>
                </c:pt>
                <c:pt idx="202" formatCode="0.000">
                  <c:v>1.25</c:v>
                </c:pt>
                <c:pt idx="203" formatCode="0.000">
                  <c:v>1.25</c:v>
                </c:pt>
                <c:pt idx="204" formatCode="0.000">
                  <c:v>0.6428571428571429</c:v>
                </c:pt>
                <c:pt idx="205" formatCode="0.000">
                  <c:v>0.7142857142857143</c:v>
                </c:pt>
                <c:pt idx="206" formatCode="0.000">
                  <c:v>1.1785714285714286</c:v>
                </c:pt>
                <c:pt idx="207" formatCode="0.000">
                  <c:v>1.1785714285714286</c:v>
                </c:pt>
                <c:pt idx="208" formatCode="0.000">
                  <c:v>0.8571428571428571</c:v>
                </c:pt>
                <c:pt idx="209" formatCode="0.000">
                  <c:v>1.25</c:v>
                </c:pt>
                <c:pt idx="210" formatCode="0.000">
                  <c:v>1.25</c:v>
                </c:pt>
                <c:pt idx="211" formatCode="0.000">
                  <c:v>1.25</c:v>
                </c:pt>
                <c:pt idx="212" formatCode="0.000">
                  <c:v>0.8571428571428571</c:v>
                </c:pt>
                <c:pt idx="213" formatCode="0.000">
                  <c:v>0.39285714285714285</c:v>
                </c:pt>
                <c:pt idx="214" formatCode="0.000">
                  <c:v>0.6071428571428571</c:v>
                </c:pt>
                <c:pt idx="215" formatCode="0.000">
                  <c:v>0.9285714285714286</c:v>
                </c:pt>
                <c:pt idx="216" formatCode="0.000">
                  <c:v>0.5357142857142857</c:v>
                </c:pt>
                <c:pt idx="217" formatCode="0.000">
                  <c:v>0.7142857142857143</c:v>
                </c:pt>
                <c:pt idx="218" formatCode="0.000">
                  <c:v>1.0714285714285714</c:v>
                </c:pt>
                <c:pt idx="219" formatCode="0.000">
                  <c:v>1.5</c:v>
                </c:pt>
                <c:pt idx="220" formatCode="0.000">
                  <c:v>1.5</c:v>
                </c:pt>
                <c:pt idx="221" formatCode="0.000">
                  <c:v>1.5</c:v>
                </c:pt>
                <c:pt idx="222" formatCode="0.000">
                  <c:v>1.7142857142857142</c:v>
                </c:pt>
                <c:pt idx="223" formatCode="0.000">
                  <c:v>1.9642857142857142</c:v>
                </c:pt>
                <c:pt idx="224" formatCode="0.000">
                  <c:v>2.25</c:v>
                </c:pt>
                <c:pt idx="225" formatCode="0.000">
                  <c:v>2.5714285714285716</c:v>
                </c:pt>
                <c:pt idx="226" formatCode="0.000">
                  <c:v>2.6428571428571428</c:v>
                </c:pt>
                <c:pt idx="227" formatCode="0.000">
                  <c:v>2.6428571428571428</c:v>
                </c:pt>
                <c:pt idx="228" formatCode="0.000">
                  <c:v>2.7857142857142856</c:v>
                </c:pt>
                <c:pt idx="229" formatCode="0.000">
                  <c:v>2.8214285714285716</c:v>
                </c:pt>
                <c:pt idx="230" formatCode="0.000">
                  <c:v>2.7857142857142856</c:v>
                </c:pt>
                <c:pt idx="231" formatCode="0.000">
                  <c:v>2.7857142857142856</c:v>
                </c:pt>
                <c:pt idx="232" formatCode="0.000">
                  <c:v>2.4642857142857144</c:v>
                </c:pt>
                <c:pt idx="233" formatCode="0.000">
                  <c:v>2.5357142857142856</c:v>
                </c:pt>
                <c:pt idx="234" formatCode="0.000">
                  <c:v>2.9285714285714284</c:v>
                </c:pt>
                <c:pt idx="235" formatCode="0.000">
                  <c:v>3.3571428571428572</c:v>
                </c:pt>
                <c:pt idx="236" formatCode="0.000">
                  <c:v>3.75</c:v>
                </c:pt>
                <c:pt idx="237" formatCode="0.000">
                  <c:v>4.6071428571428568</c:v>
                </c:pt>
                <c:pt idx="238" formatCode="0.000">
                  <c:v>4.8214285714285712</c:v>
                </c:pt>
                <c:pt idx="239" formatCode="0.000">
                  <c:v>4.7857142857142856</c:v>
                </c:pt>
                <c:pt idx="240" formatCode="0.000">
                  <c:v>4.6785714285714288</c:v>
                </c:pt>
                <c:pt idx="241" formatCode="0.000">
                  <c:v>4.2857142857142856</c:v>
                </c:pt>
                <c:pt idx="242" formatCode="0.000">
                  <c:v>3.5</c:v>
                </c:pt>
                <c:pt idx="243" formatCode="0.000">
                  <c:v>2.5357142857142856</c:v>
                </c:pt>
                <c:pt idx="244" formatCode="0.000">
                  <c:v>2.4285714285714284</c:v>
                </c:pt>
                <c:pt idx="245" formatCode="0.000">
                  <c:v>3.1428571428571428</c:v>
                </c:pt>
                <c:pt idx="246" formatCode="0.000">
                  <c:v>2.9642857142857144</c:v>
                </c:pt>
                <c:pt idx="247" formatCode="0.000">
                  <c:v>3.1785714285714284</c:v>
                </c:pt>
                <c:pt idx="248" formatCode="0.000">
                  <c:v>4.1785714285714288</c:v>
                </c:pt>
                <c:pt idx="249" formatCode="0.000">
                  <c:v>5.0357142857142856</c:v>
                </c:pt>
                <c:pt idx="250" formatCode="0.000">
                  <c:v>5.9642857142857144</c:v>
                </c:pt>
                <c:pt idx="251" formatCode="0.000">
                  <c:v>6.1785714285714288</c:v>
                </c:pt>
                <c:pt idx="252" formatCode="0.000">
                  <c:v>5.6785714285714288</c:v>
                </c:pt>
                <c:pt idx="253" formatCode="0.000">
                  <c:v>6.0714285714285712</c:v>
                </c:pt>
                <c:pt idx="254" formatCode="0.000">
                  <c:v>6.3928571428571432</c:v>
                </c:pt>
                <c:pt idx="255" formatCode="0.000">
                  <c:v>6.0714285714285712</c:v>
                </c:pt>
                <c:pt idx="256" formatCode="0.000">
                  <c:v>5.2142857142857144</c:v>
                </c:pt>
                <c:pt idx="257" formatCode="0.000">
                  <c:v>4.9642857142857144</c:v>
                </c:pt>
                <c:pt idx="258" formatCode="0.000">
                  <c:v>4.8214285714285712</c:v>
                </c:pt>
                <c:pt idx="259" formatCode="0.000">
                  <c:v>5.0714285714285712</c:v>
                </c:pt>
                <c:pt idx="260" formatCode="0.000">
                  <c:v>5.6785714285714288</c:v>
                </c:pt>
                <c:pt idx="261" formatCode="0.000">
                  <c:v>5.1785714285714288</c:v>
                </c:pt>
                <c:pt idx="262" formatCode="0.000">
                  <c:v>5.2142857142857144</c:v>
                </c:pt>
                <c:pt idx="263" formatCode="0.000">
                  <c:v>5.8928571428571432</c:v>
                </c:pt>
                <c:pt idx="264" formatCode="0.000">
                  <c:v>5.3214285714285712</c:v>
                </c:pt>
                <c:pt idx="265" formatCode="0.000">
                  <c:v>4.2857142857142856</c:v>
                </c:pt>
                <c:pt idx="266" formatCode="0.000">
                  <c:v>3.6428571428571428</c:v>
                </c:pt>
                <c:pt idx="267" formatCode="0.000">
                  <c:v>3.8571428571428572</c:v>
                </c:pt>
                <c:pt idx="268" formatCode="0.000">
                  <c:v>4.6071428571428568</c:v>
                </c:pt>
                <c:pt idx="269" formatCode="0.000">
                  <c:v>5.3214285714285712</c:v>
                </c:pt>
                <c:pt idx="270" formatCode="0.000">
                  <c:v>6.2142857142857144</c:v>
                </c:pt>
                <c:pt idx="271" formatCode="0.000">
                  <c:v>7.4285714285714288</c:v>
                </c:pt>
                <c:pt idx="272" formatCode="0.000">
                  <c:v>8.8928571428571423</c:v>
                </c:pt>
                <c:pt idx="273" formatCode="0.000">
                  <c:v>9.3928571428571423</c:v>
                </c:pt>
                <c:pt idx="274" formatCode="0.000">
                  <c:v>8.1785714285714288</c:v>
                </c:pt>
                <c:pt idx="275" formatCode="0.000">
                  <c:v>7.3571428571428568</c:v>
                </c:pt>
                <c:pt idx="276" formatCode="0.000">
                  <c:v>5.9285714285714288</c:v>
                </c:pt>
                <c:pt idx="277" formatCode="0.000">
                  <c:v>4.3928571428571432</c:v>
                </c:pt>
                <c:pt idx="278" formatCode="0.000">
                  <c:v>3.2142857142857144</c:v>
                </c:pt>
                <c:pt idx="279" formatCode="0.000">
                  <c:v>2.1071428571428572</c:v>
                </c:pt>
                <c:pt idx="280" formatCode="0.000">
                  <c:v>1.5</c:v>
                </c:pt>
                <c:pt idx="281" formatCode="0.000">
                  <c:v>2.0357142857142856</c:v>
                </c:pt>
                <c:pt idx="282" formatCode="0.000">
                  <c:v>2.4285714285714284</c:v>
                </c:pt>
                <c:pt idx="283" formatCode="0.000">
                  <c:v>3.5714285714285716</c:v>
                </c:pt>
                <c:pt idx="284" formatCode="0.000">
                  <c:v>5</c:v>
                </c:pt>
                <c:pt idx="285" formatCode="0.000">
                  <c:v>6.0714285714285712</c:v>
                </c:pt>
                <c:pt idx="286" formatCode="0.000">
                  <c:v>6.8214285714285712</c:v>
                </c:pt>
                <c:pt idx="287" formatCode="0.000">
                  <c:v>7.7142857142857144</c:v>
                </c:pt>
                <c:pt idx="288" formatCode="0.000">
                  <c:v>7.8571428571428568</c:v>
                </c:pt>
                <c:pt idx="289" formatCode="0.000">
                  <c:v>8</c:v>
                </c:pt>
                <c:pt idx="290" formatCode="0.000">
                  <c:v>7.1785714285714288</c:v>
                </c:pt>
                <c:pt idx="291" formatCode="0.000">
                  <c:v>6.1785714285714288</c:v>
                </c:pt>
                <c:pt idx="292" formatCode="0.000">
                  <c:v>5.7857142857142856</c:v>
                </c:pt>
                <c:pt idx="293" formatCode="0.000">
                  <c:v>5.3928571428571432</c:v>
                </c:pt>
                <c:pt idx="294" formatCode="0.000">
                  <c:v>5.1785714285714288</c:v>
                </c:pt>
                <c:pt idx="295" formatCode="0.000">
                  <c:v>5.3571428571428568</c:v>
                </c:pt>
                <c:pt idx="296" formatCode="0.000">
                  <c:v>5.7142857142857144</c:v>
                </c:pt>
                <c:pt idx="297" formatCode="0.000">
                  <c:v>6.25</c:v>
                </c:pt>
                <c:pt idx="298" formatCode="0.000">
                  <c:v>7.0357142857142856</c:v>
                </c:pt>
                <c:pt idx="299" formatCode="0.000">
                  <c:v>7.6071428571428568</c:v>
                </c:pt>
                <c:pt idx="300" formatCode="0.000">
                  <c:v>8.1071428571428577</c:v>
                </c:pt>
                <c:pt idx="301" formatCode="0.000">
                  <c:v>7.75</c:v>
                </c:pt>
                <c:pt idx="302" formatCode="0.000">
                  <c:v>7.75</c:v>
                </c:pt>
                <c:pt idx="303" formatCode="0.000">
                  <c:v>7.7857142857142856</c:v>
                </c:pt>
                <c:pt idx="304" formatCode="0.000">
                  <c:v>8.2857142857142865</c:v>
                </c:pt>
                <c:pt idx="305" formatCode="0.000">
                  <c:v>8.9642857142857135</c:v>
                </c:pt>
                <c:pt idx="306" formatCode="0.000">
                  <c:v>8.5357142857142865</c:v>
                </c:pt>
                <c:pt idx="307" formatCode="0.000">
                  <c:v>8.2857142857142865</c:v>
                </c:pt>
                <c:pt idx="308" formatCode="0.000">
                  <c:v>8.5</c:v>
                </c:pt>
                <c:pt idx="309" formatCode="0.000">
                  <c:v>8.8571428571428577</c:v>
                </c:pt>
                <c:pt idx="310" formatCode="0.000">
                  <c:v>9.0714285714285712</c:v>
                </c:pt>
                <c:pt idx="311" formatCode="0.000">
                  <c:v>8.8571428571428577</c:v>
                </c:pt>
                <c:pt idx="312" formatCode="0.000">
                  <c:v>8.3571428571428577</c:v>
                </c:pt>
                <c:pt idx="313" formatCode="0.000">
                  <c:v>8.6071428571428577</c:v>
                </c:pt>
                <c:pt idx="314" formatCode="0.000">
                  <c:v>9.2142857142857135</c:v>
                </c:pt>
                <c:pt idx="315" formatCode="0.000">
                  <c:v>9.5</c:v>
                </c:pt>
                <c:pt idx="316" formatCode="0.000">
                  <c:v>9.25</c:v>
                </c:pt>
                <c:pt idx="317" formatCode="0.000">
                  <c:v>8.6071428571428577</c:v>
                </c:pt>
                <c:pt idx="318" formatCode="0.000">
                  <c:v>8.25</c:v>
                </c:pt>
                <c:pt idx="319" formatCode="0.000">
                  <c:v>7.8928571428571432</c:v>
                </c:pt>
                <c:pt idx="320" formatCode="0.000">
                  <c:v>7.4285714285714288</c:v>
                </c:pt>
                <c:pt idx="321" formatCode="0.000">
                  <c:v>6.5</c:v>
                </c:pt>
                <c:pt idx="322" formatCode="0.000">
                  <c:v>6.2142857142857144</c:v>
                </c:pt>
                <c:pt idx="323" formatCode="0.000">
                  <c:v>7</c:v>
                </c:pt>
                <c:pt idx="324" formatCode="0.000">
                  <c:v>7.6785714285714288</c:v>
                </c:pt>
                <c:pt idx="325" formatCode="0.000">
                  <c:v>8.1428571428571423</c:v>
                </c:pt>
                <c:pt idx="326" formatCode="0.000">
                  <c:v>7.6428571428571432</c:v>
                </c:pt>
                <c:pt idx="327" formatCode="0.000">
                  <c:v>7.9285714285714288</c:v>
                </c:pt>
                <c:pt idx="328" formatCode="0.000">
                  <c:v>8.3928571428571423</c:v>
                </c:pt>
                <c:pt idx="329" formatCode="0.000">
                  <c:v>7.9285714285714288</c:v>
                </c:pt>
                <c:pt idx="330" formatCode="0.000">
                  <c:v>7.3928571428571432</c:v>
                </c:pt>
                <c:pt idx="331" formatCode="0.000">
                  <c:v>7.25</c:v>
                </c:pt>
                <c:pt idx="332" formatCode="0.000">
                  <c:v>6.3214285714285712</c:v>
                </c:pt>
                <c:pt idx="333" formatCode="0.000">
                  <c:v>5.75</c:v>
                </c:pt>
                <c:pt idx="334" formatCode="0.000">
                  <c:v>4.7142857142857144</c:v>
                </c:pt>
                <c:pt idx="335" formatCode="0.000">
                  <c:v>3.6071428571428572</c:v>
                </c:pt>
                <c:pt idx="336" formatCode="0.000">
                  <c:v>3.1428571428571428</c:v>
                </c:pt>
                <c:pt idx="337" formatCode="0.000">
                  <c:v>1.7857142857142858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F8D-4567-8ECF-BD6631B69D2E}"/>
            </c:ext>
          </c:extLst>
        </c:ser>
        <c:ser>
          <c:idx val="2"/>
          <c:order val="1"/>
          <c:tx>
            <c:strRef>
              <c:f>Output_4_Daily_Aggregate!$AF$2</c:f>
              <c:strCache>
                <c:ptCount val="1"/>
                <c:pt idx="0">
                  <c:v>7 Day Rolling Avg Study and Career 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Output_4_Daily_Aggregate!$C$3:$C$340</c:f>
              <c:numCache>
                <c:formatCode>dd/mm/yy;@</c:formatCode>
                <c:ptCount val="338"/>
                <c:pt idx="0">
                  <c:v>43829</c:v>
                </c:pt>
                <c:pt idx="1">
                  <c:v>43830</c:v>
                </c:pt>
                <c:pt idx="2">
                  <c:v>43831</c:v>
                </c:pt>
                <c:pt idx="3">
                  <c:v>43832</c:v>
                </c:pt>
                <c:pt idx="4">
                  <c:v>43833</c:v>
                </c:pt>
                <c:pt idx="5">
                  <c:v>43834</c:v>
                </c:pt>
                <c:pt idx="6">
                  <c:v>43835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43841</c:v>
                </c:pt>
                <c:pt idx="13">
                  <c:v>43842</c:v>
                </c:pt>
                <c:pt idx="14">
                  <c:v>43843</c:v>
                </c:pt>
                <c:pt idx="15">
                  <c:v>43844</c:v>
                </c:pt>
                <c:pt idx="16">
                  <c:v>43845</c:v>
                </c:pt>
                <c:pt idx="17">
                  <c:v>43846</c:v>
                </c:pt>
                <c:pt idx="18">
                  <c:v>43847</c:v>
                </c:pt>
                <c:pt idx="19">
                  <c:v>43848</c:v>
                </c:pt>
                <c:pt idx="20">
                  <c:v>43849</c:v>
                </c:pt>
                <c:pt idx="21">
                  <c:v>43850</c:v>
                </c:pt>
                <c:pt idx="22">
                  <c:v>43851</c:v>
                </c:pt>
                <c:pt idx="23">
                  <c:v>43852</c:v>
                </c:pt>
                <c:pt idx="24">
                  <c:v>43853</c:v>
                </c:pt>
                <c:pt idx="25">
                  <c:v>43854</c:v>
                </c:pt>
                <c:pt idx="26">
                  <c:v>43855</c:v>
                </c:pt>
                <c:pt idx="27">
                  <c:v>43856</c:v>
                </c:pt>
                <c:pt idx="28">
                  <c:v>43857</c:v>
                </c:pt>
                <c:pt idx="29">
                  <c:v>43858</c:v>
                </c:pt>
                <c:pt idx="30">
                  <c:v>43859</c:v>
                </c:pt>
                <c:pt idx="31">
                  <c:v>43860</c:v>
                </c:pt>
                <c:pt idx="32">
                  <c:v>43861</c:v>
                </c:pt>
                <c:pt idx="33">
                  <c:v>43862</c:v>
                </c:pt>
                <c:pt idx="34">
                  <c:v>43863</c:v>
                </c:pt>
                <c:pt idx="35">
                  <c:v>43864</c:v>
                </c:pt>
                <c:pt idx="36">
                  <c:v>43865</c:v>
                </c:pt>
                <c:pt idx="37">
                  <c:v>43866</c:v>
                </c:pt>
                <c:pt idx="38">
                  <c:v>43867</c:v>
                </c:pt>
                <c:pt idx="39">
                  <c:v>43868</c:v>
                </c:pt>
                <c:pt idx="40">
                  <c:v>43869</c:v>
                </c:pt>
                <c:pt idx="41">
                  <c:v>43870</c:v>
                </c:pt>
                <c:pt idx="42">
                  <c:v>43871</c:v>
                </c:pt>
                <c:pt idx="43">
                  <c:v>43872</c:v>
                </c:pt>
                <c:pt idx="44">
                  <c:v>43873</c:v>
                </c:pt>
                <c:pt idx="45">
                  <c:v>43874</c:v>
                </c:pt>
                <c:pt idx="46">
                  <c:v>43875</c:v>
                </c:pt>
                <c:pt idx="47">
                  <c:v>43876</c:v>
                </c:pt>
                <c:pt idx="48">
                  <c:v>43877</c:v>
                </c:pt>
                <c:pt idx="49">
                  <c:v>43878</c:v>
                </c:pt>
                <c:pt idx="50">
                  <c:v>43879</c:v>
                </c:pt>
                <c:pt idx="51">
                  <c:v>43880</c:v>
                </c:pt>
                <c:pt idx="52">
                  <c:v>43881</c:v>
                </c:pt>
                <c:pt idx="53">
                  <c:v>43882</c:v>
                </c:pt>
                <c:pt idx="54">
                  <c:v>43883</c:v>
                </c:pt>
                <c:pt idx="55">
                  <c:v>43884</c:v>
                </c:pt>
                <c:pt idx="56">
                  <c:v>43885</c:v>
                </c:pt>
                <c:pt idx="57">
                  <c:v>43886</c:v>
                </c:pt>
                <c:pt idx="58">
                  <c:v>43887</c:v>
                </c:pt>
                <c:pt idx="59">
                  <c:v>43888</c:v>
                </c:pt>
                <c:pt idx="60">
                  <c:v>43889</c:v>
                </c:pt>
                <c:pt idx="61">
                  <c:v>43890</c:v>
                </c:pt>
                <c:pt idx="62">
                  <c:v>43891</c:v>
                </c:pt>
                <c:pt idx="63">
                  <c:v>43892</c:v>
                </c:pt>
                <c:pt idx="64">
                  <c:v>43893</c:v>
                </c:pt>
                <c:pt idx="65">
                  <c:v>43894</c:v>
                </c:pt>
                <c:pt idx="66">
                  <c:v>43895</c:v>
                </c:pt>
                <c:pt idx="67">
                  <c:v>43896</c:v>
                </c:pt>
                <c:pt idx="68">
                  <c:v>43897</c:v>
                </c:pt>
                <c:pt idx="69">
                  <c:v>43898</c:v>
                </c:pt>
                <c:pt idx="70">
                  <c:v>43899</c:v>
                </c:pt>
                <c:pt idx="71">
                  <c:v>43900</c:v>
                </c:pt>
                <c:pt idx="72">
                  <c:v>43901</c:v>
                </c:pt>
                <c:pt idx="73">
                  <c:v>43902</c:v>
                </c:pt>
                <c:pt idx="74">
                  <c:v>43903</c:v>
                </c:pt>
                <c:pt idx="75">
                  <c:v>43904</c:v>
                </c:pt>
                <c:pt idx="76">
                  <c:v>43905</c:v>
                </c:pt>
                <c:pt idx="77">
                  <c:v>43906</c:v>
                </c:pt>
                <c:pt idx="78">
                  <c:v>43907</c:v>
                </c:pt>
                <c:pt idx="79">
                  <c:v>43908</c:v>
                </c:pt>
                <c:pt idx="80">
                  <c:v>43909</c:v>
                </c:pt>
                <c:pt idx="81">
                  <c:v>43910</c:v>
                </c:pt>
                <c:pt idx="82">
                  <c:v>43911</c:v>
                </c:pt>
                <c:pt idx="83">
                  <c:v>43912</c:v>
                </c:pt>
                <c:pt idx="84">
                  <c:v>43913</c:v>
                </c:pt>
                <c:pt idx="85">
                  <c:v>43914</c:v>
                </c:pt>
                <c:pt idx="86">
                  <c:v>43915</c:v>
                </c:pt>
                <c:pt idx="87">
                  <c:v>43916</c:v>
                </c:pt>
                <c:pt idx="88">
                  <c:v>43917</c:v>
                </c:pt>
                <c:pt idx="89">
                  <c:v>43918</c:v>
                </c:pt>
                <c:pt idx="90">
                  <c:v>43919</c:v>
                </c:pt>
                <c:pt idx="91">
                  <c:v>43920</c:v>
                </c:pt>
                <c:pt idx="92">
                  <c:v>43921</c:v>
                </c:pt>
                <c:pt idx="93">
                  <c:v>43922</c:v>
                </c:pt>
                <c:pt idx="94">
                  <c:v>43923</c:v>
                </c:pt>
                <c:pt idx="95">
                  <c:v>43924</c:v>
                </c:pt>
                <c:pt idx="96">
                  <c:v>43925</c:v>
                </c:pt>
                <c:pt idx="97">
                  <c:v>43926</c:v>
                </c:pt>
                <c:pt idx="98">
                  <c:v>43927</c:v>
                </c:pt>
                <c:pt idx="99">
                  <c:v>43928</c:v>
                </c:pt>
                <c:pt idx="100">
                  <c:v>43929</c:v>
                </c:pt>
                <c:pt idx="101">
                  <c:v>43930</c:v>
                </c:pt>
                <c:pt idx="102">
                  <c:v>43931</c:v>
                </c:pt>
                <c:pt idx="103">
                  <c:v>43932</c:v>
                </c:pt>
                <c:pt idx="104">
                  <c:v>43933</c:v>
                </c:pt>
                <c:pt idx="105">
                  <c:v>43934</c:v>
                </c:pt>
                <c:pt idx="106">
                  <c:v>43935</c:v>
                </c:pt>
                <c:pt idx="107">
                  <c:v>43936</c:v>
                </c:pt>
                <c:pt idx="108">
                  <c:v>43937</c:v>
                </c:pt>
                <c:pt idx="109">
                  <c:v>43938</c:v>
                </c:pt>
                <c:pt idx="110">
                  <c:v>43939</c:v>
                </c:pt>
                <c:pt idx="111">
                  <c:v>43940</c:v>
                </c:pt>
                <c:pt idx="112">
                  <c:v>43941</c:v>
                </c:pt>
                <c:pt idx="113">
                  <c:v>43942</c:v>
                </c:pt>
                <c:pt idx="114">
                  <c:v>43943</c:v>
                </c:pt>
                <c:pt idx="115">
                  <c:v>43944</c:v>
                </c:pt>
                <c:pt idx="116">
                  <c:v>43945</c:v>
                </c:pt>
                <c:pt idx="117">
                  <c:v>43946</c:v>
                </c:pt>
                <c:pt idx="118">
                  <c:v>43947</c:v>
                </c:pt>
                <c:pt idx="119">
                  <c:v>43948</c:v>
                </c:pt>
                <c:pt idx="120">
                  <c:v>43949</c:v>
                </c:pt>
                <c:pt idx="121">
                  <c:v>43950</c:v>
                </c:pt>
                <c:pt idx="122">
                  <c:v>43951</c:v>
                </c:pt>
                <c:pt idx="123">
                  <c:v>43952</c:v>
                </c:pt>
                <c:pt idx="124">
                  <c:v>43953</c:v>
                </c:pt>
                <c:pt idx="125">
                  <c:v>43954</c:v>
                </c:pt>
                <c:pt idx="126">
                  <c:v>43955</c:v>
                </c:pt>
                <c:pt idx="127">
                  <c:v>43956</c:v>
                </c:pt>
                <c:pt idx="128">
                  <c:v>43957</c:v>
                </c:pt>
                <c:pt idx="129">
                  <c:v>43958</c:v>
                </c:pt>
                <c:pt idx="130">
                  <c:v>43959</c:v>
                </c:pt>
                <c:pt idx="131">
                  <c:v>43960</c:v>
                </c:pt>
                <c:pt idx="132">
                  <c:v>43961</c:v>
                </c:pt>
                <c:pt idx="133">
                  <c:v>43962</c:v>
                </c:pt>
                <c:pt idx="134">
                  <c:v>43963</c:v>
                </c:pt>
                <c:pt idx="135">
                  <c:v>43964</c:v>
                </c:pt>
                <c:pt idx="136">
                  <c:v>43965</c:v>
                </c:pt>
                <c:pt idx="137">
                  <c:v>43966</c:v>
                </c:pt>
                <c:pt idx="138">
                  <c:v>43967</c:v>
                </c:pt>
                <c:pt idx="139">
                  <c:v>43968</c:v>
                </c:pt>
                <c:pt idx="140">
                  <c:v>43969</c:v>
                </c:pt>
                <c:pt idx="141">
                  <c:v>43970</c:v>
                </c:pt>
                <c:pt idx="142">
                  <c:v>43971</c:v>
                </c:pt>
                <c:pt idx="143">
                  <c:v>43972</c:v>
                </c:pt>
                <c:pt idx="144">
                  <c:v>43973</c:v>
                </c:pt>
                <c:pt idx="145">
                  <c:v>43974</c:v>
                </c:pt>
                <c:pt idx="146">
                  <c:v>43975</c:v>
                </c:pt>
                <c:pt idx="147">
                  <c:v>43976</c:v>
                </c:pt>
                <c:pt idx="148">
                  <c:v>43977</c:v>
                </c:pt>
                <c:pt idx="149">
                  <c:v>43978</c:v>
                </c:pt>
                <c:pt idx="150">
                  <c:v>43979</c:v>
                </c:pt>
                <c:pt idx="151">
                  <c:v>43980</c:v>
                </c:pt>
                <c:pt idx="152">
                  <c:v>43981</c:v>
                </c:pt>
                <c:pt idx="153">
                  <c:v>43982</c:v>
                </c:pt>
                <c:pt idx="154">
                  <c:v>43983</c:v>
                </c:pt>
                <c:pt idx="155">
                  <c:v>43984</c:v>
                </c:pt>
                <c:pt idx="156">
                  <c:v>43985</c:v>
                </c:pt>
                <c:pt idx="157">
                  <c:v>43986</c:v>
                </c:pt>
                <c:pt idx="158">
                  <c:v>43987</c:v>
                </c:pt>
                <c:pt idx="159">
                  <c:v>43988</c:v>
                </c:pt>
                <c:pt idx="160">
                  <c:v>43989</c:v>
                </c:pt>
                <c:pt idx="161">
                  <c:v>43990</c:v>
                </c:pt>
                <c:pt idx="162">
                  <c:v>43991</c:v>
                </c:pt>
                <c:pt idx="163">
                  <c:v>43992</c:v>
                </c:pt>
                <c:pt idx="164">
                  <c:v>43993</c:v>
                </c:pt>
                <c:pt idx="165">
                  <c:v>43994</c:v>
                </c:pt>
                <c:pt idx="166">
                  <c:v>43995</c:v>
                </c:pt>
                <c:pt idx="167">
                  <c:v>43996</c:v>
                </c:pt>
                <c:pt idx="168">
                  <c:v>43997</c:v>
                </c:pt>
                <c:pt idx="169">
                  <c:v>43998</c:v>
                </c:pt>
                <c:pt idx="170">
                  <c:v>43999</c:v>
                </c:pt>
                <c:pt idx="171">
                  <c:v>44000</c:v>
                </c:pt>
                <c:pt idx="172">
                  <c:v>44001</c:v>
                </c:pt>
                <c:pt idx="173">
                  <c:v>44002</c:v>
                </c:pt>
                <c:pt idx="174">
                  <c:v>44003</c:v>
                </c:pt>
                <c:pt idx="175">
                  <c:v>44004</c:v>
                </c:pt>
                <c:pt idx="176">
                  <c:v>44005</c:v>
                </c:pt>
                <c:pt idx="177">
                  <c:v>44006</c:v>
                </c:pt>
                <c:pt idx="178">
                  <c:v>44007</c:v>
                </c:pt>
                <c:pt idx="179">
                  <c:v>44008</c:v>
                </c:pt>
                <c:pt idx="180">
                  <c:v>44009</c:v>
                </c:pt>
                <c:pt idx="181">
                  <c:v>44010</c:v>
                </c:pt>
                <c:pt idx="182">
                  <c:v>44011</c:v>
                </c:pt>
                <c:pt idx="183">
                  <c:v>44012</c:v>
                </c:pt>
                <c:pt idx="184">
                  <c:v>44013</c:v>
                </c:pt>
                <c:pt idx="185">
                  <c:v>44014</c:v>
                </c:pt>
                <c:pt idx="186">
                  <c:v>44015</c:v>
                </c:pt>
                <c:pt idx="187">
                  <c:v>44016</c:v>
                </c:pt>
                <c:pt idx="188">
                  <c:v>44017</c:v>
                </c:pt>
                <c:pt idx="189">
                  <c:v>44018</c:v>
                </c:pt>
                <c:pt idx="190">
                  <c:v>44019</c:v>
                </c:pt>
                <c:pt idx="191">
                  <c:v>44020</c:v>
                </c:pt>
                <c:pt idx="192">
                  <c:v>44021</c:v>
                </c:pt>
                <c:pt idx="193">
                  <c:v>44022</c:v>
                </c:pt>
                <c:pt idx="194">
                  <c:v>44023</c:v>
                </c:pt>
                <c:pt idx="195">
                  <c:v>44024</c:v>
                </c:pt>
                <c:pt idx="196">
                  <c:v>44025</c:v>
                </c:pt>
                <c:pt idx="197">
                  <c:v>44026</c:v>
                </c:pt>
                <c:pt idx="198">
                  <c:v>44027</c:v>
                </c:pt>
                <c:pt idx="199">
                  <c:v>44028</c:v>
                </c:pt>
                <c:pt idx="200">
                  <c:v>44029</c:v>
                </c:pt>
                <c:pt idx="201">
                  <c:v>44030</c:v>
                </c:pt>
                <c:pt idx="202">
                  <c:v>44031</c:v>
                </c:pt>
                <c:pt idx="203">
                  <c:v>44032</c:v>
                </c:pt>
                <c:pt idx="204">
                  <c:v>44033</c:v>
                </c:pt>
                <c:pt idx="205">
                  <c:v>44034</c:v>
                </c:pt>
                <c:pt idx="206">
                  <c:v>44035</c:v>
                </c:pt>
                <c:pt idx="207">
                  <c:v>44036</c:v>
                </c:pt>
                <c:pt idx="208">
                  <c:v>44037</c:v>
                </c:pt>
                <c:pt idx="209">
                  <c:v>44038</c:v>
                </c:pt>
                <c:pt idx="210">
                  <c:v>44039</c:v>
                </c:pt>
                <c:pt idx="211">
                  <c:v>44040</c:v>
                </c:pt>
                <c:pt idx="212">
                  <c:v>44041</c:v>
                </c:pt>
                <c:pt idx="213">
                  <c:v>44042</c:v>
                </c:pt>
                <c:pt idx="214">
                  <c:v>44043</c:v>
                </c:pt>
                <c:pt idx="215">
                  <c:v>44044</c:v>
                </c:pt>
                <c:pt idx="216">
                  <c:v>44045</c:v>
                </c:pt>
                <c:pt idx="217">
                  <c:v>44046</c:v>
                </c:pt>
                <c:pt idx="218">
                  <c:v>44047</c:v>
                </c:pt>
                <c:pt idx="219">
                  <c:v>44048</c:v>
                </c:pt>
                <c:pt idx="220">
                  <c:v>44049</c:v>
                </c:pt>
                <c:pt idx="221">
                  <c:v>44050</c:v>
                </c:pt>
                <c:pt idx="222">
                  <c:v>44051</c:v>
                </c:pt>
                <c:pt idx="223">
                  <c:v>44052</c:v>
                </c:pt>
                <c:pt idx="224">
                  <c:v>44053</c:v>
                </c:pt>
                <c:pt idx="225">
                  <c:v>44054</c:v>
                </c:pt>
                <c:pt idx="226">
                  <c:v>44055</c:v>
                </c:pt>
                <c:pt idx="227">
                  <c:v>44056</c:v>
                </c:pt>
                <c:pt idx="228">
                  <c:v>44057</c:v>
                </c:pt>
                <c:pt idx="229">
                  <c:v>44058</c:v>
                </c:pt>
                <c:pt idx="230">
                  <c:v>44059</c:v>
                </c:pt>
                <c:pt idx="231">
                  <c:v>44060</c:v>
                </c:pt>
                <c:pt idx="232">
                  <c:v>44061</c:v>
                </c:pt>
                <c:pt idx="233">
                  <c:v>44062</c:v>
                </c:pt>
                <c:pt idx="234">
                  <c:v>44063</c:v>
                </c:pt>
                <c:pt idx="235">
                  <c:v>44064</c:v>
                </c:pt>
                <c:pt idx="236">
                  <c:v>44065</c:v>
                </c:pt>
                <c:pt idx="237">
                  <c:v>44066</c:v>
                </c:pt>
                <c:pt idx="238">
                  <c:v>44067</c:v>
                </c:pt>
                <c:pt idx="239">
                  <c:v>44068</c:v>
                </c:pt>
                <c:pt idx="240">
                  <c:v>44069</c:v>
                </c:pt>
                <c:pt idx="241">
                  <c:v>44070</c:v>
                </c:pt>
                <c:pt idx="242">
                  <c:v>44071</c:v>
                </c:pt>
                <c:pt idx="243">
                  <c:v>44072</c:v>
                </c:pt>
                <c:pt idx="244">
                  <c:v>44073</c:v>
                </c:pt>
                <c:pt idx="245">
                  <c:v>44074</c:v>
                </c:pt>
                <c:pt idx="246">
                  <c:v>44075</c:v>
                </c:pt>
                <c:pt idx="247">
                  <c:v>44076</c:v>
                </c:pt>
                <c:pt idx="248">
                  <c:v>44077</c:v>
                </c:pt>
                <c:pt idx="249">
                  <c:v>44078</c:v>
                </c:pt>
                <c:pt idx="250">
                  <c:v>44079</c:v>
                </c:pt>
                <c:pt idx="251">
                  <c:v>44080</c:v>
                </c:pt>
                <c:pt idx="252">
                  <c:v>44081</c:v>
                </c:pt>
                <c:pt idx="253">
                  <c:v>44082</c:v>
                </c:pt>
                <c:pt idx="254">
                  <c:v>44083</c:v>
                </c:pt>
                <c:pt idx="255">
                  <c:v>44084</c:v>
                </c:pt>
                <c:pt idx="256">
                  <c:v>44085</c:v>
                </c:pt>
                <c:pt idx="257">
                  <c:v>44086</c:v>
                </c:pt>
                <c:pt idx="258">
                  <c:v>44087</c:v>
                </c:pt>
                <c:pt idx="259">
                  <c:v>44088</c:v>
                </c:pt>
                <c:pt idx="260">
                  <c:v>44089</c:v>
                </c:pt>
                <c:pt idx="261">
                  <c:v>44090</c:v>
                </c:pt>
                <c:pt idx="262">
                  <c:v>44091</c:v>
                </c:pt>
                <c:pt idx="263">
                  <c:v>44092</c:v>
                </c:pt>
                <c:pt idx="264">
                  <c:v>44093</c:v>
                </c:pt>
                <c:pt idx="265">
                  <c:v>44094</c:v>
                </c:pt>
                <c:pt idx="266">
                  <c:v>44095</c:v>
                </c:pt>
                <c:pt idx="267">
                  <c:v>44096</c:v>
                </c:pt>
                <c:pt idx="268">
                  <c:v>44097</c:v>
                </c:pt>
                <c:pt idx="269">
                  <c:v>44098</c:v>
                </c:pt>
                <c:pt idx="270">
                  <c:v>44099</c:v>
                </c:pt>
                <c:pt idx="271">
                  <c:v>44100</c:v>
                </c:pt>
                <c:pt idx="272">
                  <c:v>44101</c:v>
                </c:pt>
                <c:pt idx="273">
                  <c:v>44102</c:v>
                </c:pt>
                <c:pt idx="274">
                  <c:v>44103</c:v>
                </c:pt>
                <c:pt idx="275">
                  <c:v>44104</c:v>
                </c:pt>
                <c:pt idx="276">
                  <c:v>44105</c:v>
                </c:pt>
                <c:pt idx="277">
                  <c:v>44106</c:v>
                </c:pt>
                <c:pt idx="278">
                  <c:v>44107</c:v>
                </c:pt>
                <c:pt idx="279">
                  <c:v>44108</c:v>
                </c:pt>
                <c:pt idx="280">
                  <c:v>44109</c:v>
                </c:pt>
                <c:pt idx="281">
                  <c:v>44110</c:v>
                </c:pt>
                <c:pt idx="282">
                  <c:v>44111</c:v>
                </c:pt>
                <c:pt idx="283">
                  <c:v>44112</c:v>
                </c:pt>
                <c:pt idx="284">
                  <c:v>44113</c:v>
                </c:pt>
                <c:pt idx="285">
                  <c:v>44114</c:v>
                </c:pt>
                <c:pt idx="286">
                  <c:v>44115</c:v>
                </c:pt>
                <c:pt idx="287">
                  <c:v>44116</c:v>
                </c:pt>
                <c:pt idx="288">
                  <c:v>44117</c:v>
                </c:pt>
                <c:pt idx="289">
                  <c:v>44118</c:v>
                </c:pt>
                <c:pt idx="290">
                  <c:v>44119</c:v>
                </c:pt>
                <c:pt idx="291">
                  <c:v>44120</c:v>
                </c:pt>
                <c:pt idx="292">
                  <c:v>44121</c:v>
                </c:pt>
                <c:pt idx="293">
                  <c:v>44122</c:v>
                </c:pt>
                <c:pt idx="294">
                  <c:v>44123</c:v>
                </c:pt>
                <c:pt idx="295">
                  <c:v>44124</c:v>
                </c:pt>
                <c:pt idx="296">
                  <c:v>44125</c:v>
                </c:pt>
                <c:pt idx="297">
                  <c:v>44126</c:v>
                </c:pt>
                <c:pt idx="298">
                  <c:v>44127</c:v>
                </c:pt>
                <c:pt idx="299">
                  <c:v>44128</c:v>
                </c:pt>
                <c:pt idx="300">
                  <c:v>44129</c:v>
                </c:pt>
                <c:pt idx="301">
                  <c:v>44130</c:v>
                </c:pt>
                <c:pt idx="302">
                  <c:v>44131</c:v>
                </c:pt>
                <c:pt idx="303">
                  <c:v>44132</c:v>
                </c:pt>
                <c:pt idx="304">
                  <c:v>44133</c:v>
                </c:pt>
                <c:pt idx="305">
                  <c:v>44134</c:v>
                </c:pt>
                <c:pt idx="306">
                  <c:v>44135</c:v>
                </c:pt>
                <c:pt idx="307">
                  <c:v>44136</c:v>
                </c:pt>
                <c:pt idx="308">
                  <c:v>44137</c:v>
                </c:pt>
                <c:pt idx="309">
                  <c:v>44138</c:v>
                </c:pt>
                <c:pt idx="310">
                  <c:v>44139</c:v>
                </c:pt>
                <c:pt idx="311">
                  <c:v>44140</c:v>
                </c:pt>
                <c:pt idx="312">
                  <c:v>44141</c:v>
                </c:pt>
                <c:pt idx="313">
                  <c:v>44142</c:v>
                </c:pt>
                <c:pt idx="314">
                  <c:v>44143</c:v>
                </c:pt>
                <c:pt idx="315">
                  <c:v>44144</c:v>
                </c:pt>
                <c:pt idx="316">
                  <c:v>44145</c:v>
                </c:pt>
                <c:pt idx="317">
                  <c:v>44146</c:v>
                </c:pt>
                <c:pt idx="318">
                  <c:v>44147</c:v>
                </c:pt>
                <c:pt idx="319">
                  <c:v>44148</c:v>
                </c:pt>
                <c:pt idx="320">
                  <c:v>44149</c:v>
                </c:pt>
                <c:pt idx="321">
                  <c:v>44150</c:v>
                </c:pt>
                <c:pt idx="322">
                  <c:v>44151</c:v>
                </c:pt>
                <c:pt idx="323">
                  <c:v>44152</c:v>
                </c:pt>
                <c:pt idx="324">
                  <c:v>44153</c:v>
                </c:pt>
                <c:pt idx="325">
                  <c:v>44154</c:v>
                </c:pt>
                <c:pt idx="326">
                  <c:v>44155</c:v>
                </c:pt>
                <c:pt idx="327">
                  <c:v>44156</c:v>
                </c:pt>
                <c:pt idx="328">
                  <c:v>44157</c:v>
                </c:pt>
                <c:pt idx="329">
                  <c:v>44158</c:v>
                </c:pt>
                <c:pt idx="330">
                  <c:v>44159</c:v>
                </c:pt>
                <c:pt idx="331">
                  <c:v>44160</c:v>
                </c:pt>
                <c:pt idx="332">
                  <c:v>44161</c:v>
                </c:pt>
                <c:pt idx="333">
                  <c:v>44162</c:v>
                </c:pt>
                <c:pt idx="334">
                  <c:v>44163</c:v>
                </c:pt>
                <c:pt idx="335">
                  <c:v>44164</c:v>
                </c:pt>
                <c:pt idx="336">
                  <c:v>44165</c:v>
                </c:pt>
                <c:pt idx="337">
                  <c:v>44166</c:v>
                </c:pt>
              </c:numCache>
            </c:numRef>
          </c:cat>
          <c:val>
            <c:numRef>
              <c:f>Output_4_Daily_Aggregate!$AF$3:$AF$340</c:f>
              <c:numCache>
                <c:formatCode>General</c:formatCode>
                <c:ptCount val="338"/>
                <c:pt idx="6" formatCode="0.000">
                  <c:v>1.5357142857142858</c:v>
                </c:pt>
                <c:pt idx="7" formatCode="0.000">
                  <c:v>2</c:v>
                </c:pt>
                <c:pt idx="8" formatCode="0.000">
                  <c:v>2.0357142857142856</c:v>
                </c:pt>
                <c:pt idx="9" formatCode="0.000">
                  <c:v>2.6071428571428572</c:v>
                </c:pt>
                <c:pt idx="10" formatCode="0.000">
                  <c:v>3.9285714285714284</c:v>
                </c:pt>
                <c:pt idx="11" formatCode="0.000">
                  <c:v>4.3571428571428568</c:v>
                </c:pt>
                <c:pt idx="12" formatCode="0.000">
                  <c:v>4.8928571428571432</c:v>
                </c:pt>
                <c:pt idx="13" formatCode="0.000">
                  <c:v>4.8928571428571432</c:v>
                </c:pt>
                <c:pt idx="14" formatCode="0.000">
                  <c:v>4.9285714285714288</c:v>
                </c:pt>
                <c:pt idx="15" formatCode="0.000">
                  <c:v>5.7142857142857144</c:v>
                </c:pt>
                <c:pt idx="16" formatCode="0.000">
                  <c:v>5.8214285714285712</c:v>
                </c:pt>
                <c:pt idx="17" formatCode="0.000">
                  <c:v>5.8214285714285712</c:v>
                </c:pt>
                <c:pt idx="18" formatCode="0.000">
                  <c:v>6.3214285714285712</c:v>
                </c:pt>
                <c:pt idx="19" formatCode="0.000">
                  <c:v>6.4642857142857144</c:v>
                </c:pt>
                <c:pt idx="20" formatCode="0.000">
                  <c:v>6.4642857142857144</c:v>
                </c:pt>
                <c:pt idx="21" formatCode="0.000">
                  <c:v>5.9642857142857144</c:v>
                </c:pt>
                <c:pt idx="22" formatCode="0.000">
                  <c:v>4.75</c:v>
                </c:pt>
                <c:pt idx="23" formatCode="0.000">
                  <c:v>3.7142857142857144</c:v>
                </c:pt>
                <c:pt idx="24" formatCode="0.000">
                  <c:v>2.3928571428571428</c:v>
                </c:pt>
                <c:pt idx="25" formatCode="0.000">
                  <c:v>1.1428571428571428</c:v>
                </c:pt>
                <c:pt idx="26" formatCode="0.000">
                  <c:v>0.32142857142857145</c:v>
                </c:pt>
                <c:pt idx="27" formatCode="0.000">
                  <c:v>0.32142857142857145</c:v>
                </c:pt>
                <c:pt idx="28" formatCode="0.000">
                  <c:v>0.32142857142857145</c:v>
                </c:pt>
                <c:pt idx="29" formatCode="0.000">
                  <c:v>0.42857142857142855</c:v>
                </c:pt>
                <c:pt idx="30" formatCode="0.000">
                  <c:v>0.42857142857142855</c:v>
                </c:pt>
                <c:pt idx="31" formatCode="0.000">
                  <c:v>0.42857142857142855</c:v>
                </c:pt>
                <c:pt idx="32" formatCode="0.000">
                  <c:v>0.42857142857142855</c:v>
                </c:pt>
                <c:pt idx="33" formatCode="0.000">
                  <c:v>0.42857142857142855</c:v>
                </c:pt>
                <c:pt idx="34" formatCode="0.000">
                  <c:v>0.42857142857142855</c:v>
                </c:pt>
                <c:pt idx="35" formatCode="0.000">
                  <c:v>1.5</c:v>
                </c:pt>
                <c:pt idx="36" formatCode="0.000">
                  <c:v>2.5357142857142856</c:v>
                </c:pt>
                <c:pt idx="37" formatCode="0.000">
                  <c:v>3.6428571428571428</c:v>
                </c:pt>
                <c:pt idx="38" formatCode="0.000">
                  <c:v>4.9285714285714288</c:v>
                </c:pt>
                <c:pt idx="39" formatCode="0.000">
                  <c:v>6.1785714285714288</c:v>
                </c:pt>
                <c:pt idx="40" formatCode="0.000">
                  <c:v>6.1785714285714288</c:v>
                </c:pt>
                <c:pt idx="41" formatCode="0.000">
                  <c:v>6.2857142857142856</c:v>
                </c:pt>
                <c:pt idx="42" formatCode="0.000">
                  <c:v>6.2857142857142856</c:v>
                </c:pt>
                <c:pt idx="43" formatCode="0.000">
                  <c:v>6.5357142857142856</c:v>
                </c:pt>
                <c:pt idx="44" formatCode="0.000">
                  <c:v>6.6071428571428568</c:v>
                </c:pt>
                <c:pt idx="45" formatCode="0.000">
                  <c:v>6.8214285714285712</c:v>
                </c:pt>
                <c:pt idx="46" formatCode="0.000">
                  <c:v>6.9285714285714288</c:v>
                </c:pt>
                <c:pt idx="47" formatCode="0.000">
                  <c:v>6.9285714285714288</c:v>
                </c:pt>
                <c:pt idx="48" formatCode="0.000">
                  <c:v>6.8214285714285712</c:v>
                </c:pt>
                <c:pt idx="49" formatCode="0.000">
                  <c:v>7.3214285714285712</c:v>
                </c:pt>
                <c:pt idx="50" formatCode="0.000">
                  <c:v>7.1428571428571432</c:v>
                </c:pt>
                <c:pt idx="51" formatCode="0.000">
                  <c:v>6.8928571428571432</c:v>
                </c:pt>
                <c:pt idx="52" formatCode="0.000">
                  <c:v>6.8571428571428568</c:v>
                </c:pt>
                <c:pt idx="53" formatCode="0.000">
                  <c:v>6.7142857142857144</c:v>
                </c:pt>
                <c:pt idx="54" formatCode="0.000">
                  <c:v>6.7142857142857144</c:v>
                </c:pt>
                <c:pt idx="55" formatCode="0.000">
                  <c:v>6.7142857142857144</c:v>
                </c:pt>
                <c:pt idx="56" formatCode="0.000">
                  <c:v>6.7142857142857144</c:v>
                </c:pt>
                <c:pt idx="57" formatCode="0.000">
                  <c:v>6.7142857142857144</c:v>
                </c:pt>
                <c:pt idx="58" formatCode="0.000">
                  <c:v>6.8214285714285712</c:v>
                </c:pt>
                <c:pt idx="59" formatCode="0.000">
                  <c:v>6.6071428571428568</c:v>
                </c:pt>
                <c:pt idx="60" formatCode="0.000">
                  <c:v>6.5714285714285712</c:v>
                </c:pt>
                <c:pt idx="61" formatCode="0.000">
                  <c:v>6.5714285714285712</c:v>
                </c:pt>
                <c:pt idx="62" formatCode="0.000">
                  <c:v>6.7142857142857144</c:v>
                </c:pt>
                <c:pt idx="63" formatCode="0.000">
                  <c:v>5.8214285714285712</c:v>
                </c:pt>
                <c:pt idx="64" formatCode="0.000">
                  <c:v>4.7857142857142856</c:v>
                </c:pt>
                <c:pt idx="65" formatCode="0.000">
                  <c:v>3.6071428571428572</c:v>
                </c:pt>
                <c:pt idx="66" formatCode="0.000">
                  <c:v>2.8928571428571428</c:v>
                </c:pt>
                <c:pt idx="67" formatCode="0.000">
                  <c:v>2.6071428571428572</c:v>
                </c:pt>
                <c:pt idx="68" formatCode="0.000">
                  <c:v>3.0714285714285716</c:v>
                </c:pt>
                <c:pt idx="69" formatCode="0.000">
                  <c:v>3.8214285714285716</c:v>
                </c:pt>
                <c:pt idx="70" formatCode="0.000">
                  <c:v>3.75</c:v>
                </c:pt>
                <c:pt idx="71" formatCode="0.000">
                  <c:v>4.0714285714285712</c:v>
                </c:pt>
                <c:pt idx="72" formatCode="0.000">
                  <c:v>4.5714285714285712</c:v>
                </c:pt>
                <c:pt idx="73" formatCode="0.000">
                  <c:v>4.6071428571428568</c:v>
                </c:pt>
                <c:pt idx="74" formatCode="0.000">
                  <c:v>4.8214285714285712</c:v>
                </c:pt>
                <c:pt idx="75" formatCode="0.000">
                  <c:v>5.1428571428571432</c:v>
                </c:pt>
                <c:pt idx="76" formatCode="0.000">
                  <c:v>5.2857142857142856</c:v>
                </c:pt>
                <c:pt idx="77" formatCode="0.000">
                  <c:v>5.3928571428571432</c:v>
                </c:pt>
                <c:pt idx="78" formatCode="0.000">
                  <c:v>6</c:v>
                </c:pt>
                <c:pt idx="79" formatCode="0.000">
                  <c:v>6</c:v>
                </c:pt>
                <c:pt idx="80" formatCode="0.000">
                  <c:v>6.9285714285714288</c:v>
                </c:pt>
                <c:pt idx="81" formatCode="0.000">
                  <c:v>7.5357142857142856</c:v>
                </c:pt>
                <c:pt idx="82" formatCode="0.000">
                  <c:v>8.2857142857142865</c:v>
                </c:pt>
                <c:pt idx="83" formatCode="0.000">
                  <c:v>7.8571428571428568</c:v>
                </c:pt>
                <c:pt idx="84" formatCode="0.000">
                  <c:v>8.1785714285714288</c:v>
                </c:pt>
                <c:pt idx="85" formatCode="0.000">
                  <c:v>8.1428571428571423</c:v>
                </c:pt>
                <c:pt idx="86" formatCode="0.000">
                  <c:v>9.2142857142857135</c:v>
                </c:pt>
                <c:pt idx="87" formatCode="0.000">
                  <c:v>8.3928571428571423</c:v>
                </c:pt>
                <c:pt idx="88" formatCode="0.000">
                  <c:v>8.0714285714285712</c:v>
                </c:pt>
                <c:pt idx="89" formatCode="0.000">
                  <c:v>7.4642857142857144</c:v>
                </c:pt>
                <c:pt idx="90" formatCode="0.000">
                  <c:v>8.2857142857142865</c:v>
                </c:pt>
                <c:pt idx="91" formatCode="0.000">
                  <c:v>8.5714285714285712</c:v>
                </c:pt>
                <c:pt idx="92" formatCode="0.000">
                  <c:v>8.3928571428571423</c:v>
                </c:pt>
                <c:pt idx="93" formatCode="0.000">
                  <c:v>7.7142857142857144</c:v>
                </c:pt>
                <c:pt idx="94" formatCode="0.000">
                  <c:v>8.2142857142857135</c:v>
                </c:pt>
                <c:pt idx="95" formatCode="0.000">
                  <c:v>7.4285714285714288</c:v>
                </c:pt>
                <c:pt idx="96" formatCode="0.000">
                  <c:v>7.6071428571428568</c:v>
                </c:pt>
                <c:pt idx="97" formatCode="0.000">
                  <c:v>7.5</c:v>
                </c:pt>
                <c:pt idx="98" formatCode="0.000">
                  <c:v>7.3928571428571432</c:v>
                </c:pt>
                <c:pt idx="99" formatCode="0.000">
                  <c:v>7.8214285714285712</c:v>
                </c:pt>
                <c:pt idx="100" formatCode="0.000">
                  <c:v>8.1071428571428577</c:v>
                </c:pt>
                <c:pt idx="101" formatCode="0.000">
                  <c:v>8.5357142857142865</c:v>
                </c:pt>
                <c:pt idx="102" formatCode="0.000">
                  <c:v>9.8571428571428577</c:v>
                </c:pt>
                <c:pt idx="103" formatCode="0.000">
                  <c:v>9.25</c:v>
                </c:pt>
                <c:pt idx="104" formatCode="0.000">
                  <c:v>8.7142857142857135</c:v>
                </c:pt>
                <c:pt idx="105" formatCode="0.000">
                  <c:v>7.6428571428571432</c:v>
                </c:pt>
                <c:pt idx="106" formatCode="0.000">
                  <c:v>7.5357142857142856</c:v>
                </c:pt>
                <c:pt idx="107" formatCode="0.000">
                  <c:v>7.5357142857142856</c:v>
                </c:pt>
                <c:pt idx="108" formatCode="0.000">
                  <c:v>6.8571428571428568</c:v>
                </c:pt>
                <c:pt idx="109" formatCode="0.000">
                  <c:v>6.1071428571428568</c:v>
                </c:pt>
                <c:pt idx="110" formatCode="0.000">
                  <c:v>6.4642857142857144</c:v>
                </c:pt>
                <c:pt idx="111" formatCode="0.000">
                  <c:v>6.6428571428571432</c:v>
                </c:pt>
                <c:pt idx="112" formatCode="0.000">
                  <c:v>7.3571428571428568</c:v>
                </c:pt>
                <c:pt idx="113" formatCode="0.000">
                  <c:v>6.4285714285714288</c:v>
                </c:pt>
                <c:pt idx="114" formatCode="0.000">
                  <c:v>5.8928571428571432</c:v>
                </c:pt>
                <c:pt idx="115" formatCode="0.000">
                  <c:v>5.6428571428571432</c:v>
                </c:pt>
                <c:pt idx="116" formatCode="0.000">
                  <c:v>5.3571428571428568</c:v>
                </c:pt>
                <c:pt idx="117" formatCode="0.000">
                  <c:v>4.8571428571428568</c:v>
                </c:pt>
                <c:pt idx="118" formatCode="0.000">
                  <c:v>4.3928571428571432</c:v>
                </c:pt>
                <c:pt idx="119" formatCode="0.000">
                  <c:v>4</c:v>
                </c:pt>
                <c:pt idx="120" formatCode="0.000">
                  <c:v>4.1428571428571432</c:v>
                </c:pt>
                <c:pt idx="121" formatCode="0.000">
                  <c:v>4.2857142857142856</c:v>
                </c:pt>
                <c:pt idx="122" formatCode="0.000">
                  <c:v>4.3928571428571432</c:v>
                </c:pt>
                <c:pt idx="123" formatCode="0.000">
                  <c:v>4.4285714285714288</c:v>
                </c:pt>
                <c:pt idx="124" formatCode="0.000">
                  <c:v>4.7142857142857144</c:v>
                </c:pt>
                <c:pt idx="125" formatCode="0.000">
                  <c:v>4.4285714285714288</c:v>
                </c:pt>
                <c:pt idx="126" formatCode="0.000">
                  <c:v>4.5714285714285712</c:v>
                </c:pt>
                <c:pt idx="127" formatCode="0.000">
                  <c:v>4.8571428571428568</c:v>
                </c:pt>
                <c:pt idx="128" formatCode="0.000">
                  <c:v>4.7857142857142856</c:v>
                </c:pt>
                <c:pt idx="129" formatCode="0.000">
                  <c:v>4.6428571428571432</c:v>
                </c:pt>
                <c:pt idx="130" formatCode="0.000">
                  <c:v>4.0714285714285712</c:v>
                </c:pt>
                <c:pt idx="131" formatCode="0.000">
                  <c:v>3.7142857142857144</c:v>
                </c:pt>
                <c:pt idx="132" formatCode="0.000">
                  <c:v>3.9285714285714284</c:v>
                </c:pt>
                <c:pt idx="133" formatCode="0.000">
                  <c:v>4</c:v>
                </c:pt>
                <c:pt idx="134" formatCode="0.000">
                  <c:v>3.9285714285714284</c:v>
                </c:pt>
                <c:pt idx="135" formatCode="0.000">
                  <c:v>4.1071428571428568</c:v>
                </c:pt>
                <c:pt idx="136" formatCode="0.000">
                  <c:v>4.2857142857142856</c:v>
                </c:pt>
                <c:pt idx="137" formatCode="0.000">
                  <c:v>4.7857142857142856</c:v>
                </c:pt>
                <c:pt idx="138" formatCode="0.000">
                  <c:v>5.1428571428571432</c:v>
                </c:pt>
                <c:pt idx="139" formatCode="0.000">
                  <c:v>5.7142857142857144</c:v>
                </c:pt>
                <c:pt idx="140" formatCode="0.000">
                  <c:v>6.3214285714285712</c:v>
                </c:pt>
                <c:pt idx="141" formatCode="0.000">
                  <c:v>6.6428571428571432</c:v>
                </c:pt>
                <c:pt idx="142" formatCode="0.000">
                  <c:v>6.7857142857142856</c:v>
                </c:pt>
                <c:pt idx="143" formatCode="0.000">
                  <c:v>6.1071428571428568</c:v>
                </c:pt>
                <c:pt idx="144" formatCode="0.000">
                  <c:v>6.2142857142857144</c:v>
                </c:pt>
                <c:pt idx="145" formatCode="0.000">
                  <c:v>6.25</c:v>
                </c:pt>
                <c:pt idx="146" formatCode="0.000">
                  <c:v>6.2857142857142856</c:v>
                </c:pt>
                <c:pt idx="147" formatCode="0.000">
                  <c:v>5.9642857142857144</c:v>
                </c:pt>
                <c:pt idx="148" formatCode="0.000">
                  <c:v>5.8214285714285712</c:v>
                </c:pt>
                <c:pt idx="149" formatCode="0.000">
                  <c:v>5.1071428571428568</c:v>
                </c:pt>
                <c:pt idx="150" formatCode="0.000">
                  <c:v>5.5</c:v>
                </c:pt>
                <c:pt idx="151" formatCode="0.000">
                  <c:v>5.4642857142857144</c:v>
                </c:pt>
                <c:pt idx="152" formatCode="0.000">
                  <c:v>5.4285714285714288</c:v>
                </c:pt>
                <c:pt idx="153" formatCode="0.000">
                  <c:v>5.1071428571428568</c:v>
                </c:pt>
                <c:pt idx="154" formatCode="0.000">
                  <c:v>5.1785714285714288</c:v>
                </c:pt>
                <c:pt idx="155" formatCode="0.000">
                  <c:v>5.1785714285714288</c:v>
                </c:pt>
                <c:pt idx="156" formatCode="0.000">
                  <c:v>5.75</c:v>
                </c:pt>
                <c:pt idx="157" formatCode="0.000">
                  <c:v>6.3571428571428568</c:v>
                </c:pt>
                <c:pt idx="158" formatCode="0.000">
                  <c:v>6.7857142857142856</c:v>
                </c:pt>
                <c:pt idx="159" formatCode="0.000">
                  <c:v>6.75</c:v>
                </c:pt>
                <c:pt idx="160" formatCode="0.000">
                  <c:v>6.9642857142857144</c:v>
                </c:pt>
                <c:pt idx="161" formatCode="0.000">
                  <c:v>7.0357142857142856</c:v>
                </c:pt>
                <c:pt idx="162" formatCode="0.000">
                  <c:v>6.7857142857142856</c:v>
                </c:pt>
                <c:pt idx="163" formatCode="0.000">
                  <c:v>6.4285714285714288</c:v>
                </c:pt>
                <c:pt idx="164" formatCode="0.000">
                  <c:v>6.1071428571428568</c:v>
                </c:pt>
                <c:pt idx="165" formatCode="0.000">
                  <c:v>6.1785714285714288</c:v>
                </c:pt>
                <c:pt idx="166" formatCode="0.000">
                  <c:v>6.3214285714285712</c:v>
                </c:pt>
                <c:pt idx="167" formatCode="0.000">
                  <c:v>6.1785714285714288</c:v>
                </c:pt>
                <c:pt idx="168" formatCode="0.000">
                  <c:v>6.0357142857142856</c:v>
                </c:pt>
                <c:pt idx="169" formatCode="0.000">
                  <c:v>6.5</c:v>
                </c:pt>
                <c:pt idx="170" formatCode="0.000">
                  <c:v>6.6785714285714288</c:v>
                </c:pt>
                <c:pt idx="171" formatCode="0.000">
                  <c:v>6.5357142857142856</c:v>
                </c:pt>
                <c:pt idx="172" formatCode="0.000">
                  <c:v>5.8571428571428568</c:v>
                </c:pt>
                <c:pt idx="173" formatCode="0.000">
                  <c:v>6.1071428571428568</c:v>
                </c:pt>
                <c:pt idx="174" formatCode="0.000">
                  <c:v>6.3928571428571432</c:v>
                </c:pt>
                <c:pt idx="175" formatCode="0.000">
                  <c:v>6.2857142857142856</c:v>
                </c:pt>
                <c:pt idx="176" formatCode="0.000">
                  <c:v>5.75</c:v>
                </c:pt>
                <c:pt idx="177" formatCode="0.000">
                  <c:v>5.1071428571428568</c:v>
                </c:pt>
                <c:pt idx="178" formatCode="0.000">
                  <c:v>5.5</c:v>
                </c:pt>
                <c:pt idx="179" formatCode="0.000">
                  <c:v>5.75</c:v>
                </c:pt>
                <c:pt idx="180" formatCode="0.000">
                  <c:v>5.4642857142857144</c:v>
                </c:pt>
                <c:pt idx="181" formatCode="0.000">
                  <c:v>4.7857142857142856</c:v>
                </c:pt>
                <c:pt idx="182" formatCode="0.000">
                  <c:v>4.7142857142857144</c:v>
                </c:pt>
                <c:pt idx="183" formatCode="0.000">
                  <c:v>4.8214285714285712</c:v>
                </c:pt>
                <c:pt idx="184" formatCode="0.000">
                  <c:v>5.3571428571428568</c:v>
                </c:pt>
                <c:pt idx="185" formatCode="0.000">
                  <c:v>4.7142857142857144</c:v>
                </c:pt>
                <c:pt idx="186" formatCode="0.000">
                  <c:v>3.7142857142857144</c:v>
                </c:pt>
                <c:pt idx="187" formatCode="0.000">
                  <c:v>3.1428571428571428</c:v>
                </c:pt>
                <c:pt idx="188" formatCode="0.000">
                  <c:v>3.3928571428571428</c:v>
                </c:pt>
                <c:pt idx="189" formatCode="0.000">
                  <c:v>2.6071428571428572</c:v>
                </c:pt>
                <c:pt idx="190" formatCode="0.000">
                  <c:v>1.9285714285714286</c:v>
                </c:pt>
                <c:pt idx="191" formatCode="0.000">
                  <c:v>1.4642857142857142</c:v>
                </c:pt>
                <c:pt idx="192" formatCode="0.000">
                  <c:v>1.0357142857142858</c:v>
                </c:pt>
                <c:pt idx="193" formatCode="0.000">
                  <c:v>1.2857142857142858</c:v>
                </c:pt>
                <c:pt idx="194" formatCode="0.000">
                  <c:v>1.4285714285714286</c:v>
                </c:pt>
                <c:pt idx="195" formatCode="0.000">
                  <c:v>0.7857142857142857</c:v>
                </c:pt>
                <c:pt idx="196" formatCode="0.000">
                  <c:v>0.7857142857142857</c:v>
                </c:pt>
                <c:pt idx="197" formatCode="0.000">
                  <c:v>1.3928571428571428</c:v>
                </c:pt>
                <c:pt idx="198" formatCode="0.000">
                  <c:v>1.4642857142857142</c:v>
                </c:pt>
                <c:pt idx="199" formatCode="0.000">
                  <c:v>1.4642857142857142</c:v>
                </c:pt>
                <c:pt idx="200" formatCode="0.000">
                  <c:v>1.2142857142857142</c:v>
                </c:pt>
                <c:pt idx="201" formatCode="0.000">
                  <c:v>1.25</c:v>
                </c:pt>
                <c:pt idx="202" formatCode="0.000">
                  <c:v>1.25</c:v>
                </c:pt>
                <c:pt idx="203" formatCode="0.000">
                  <c:v>1.3928571428571428</c:v>
                </c:pt>
                <c:pt idx="204" formatCode="0.000">
                  <c:v>1.1428571428571428</c:v>
                </c:pt>
                <c:pt idx="205" formatCode="0.000">
                  <c:v>1.2142857142857142</c:v>
                </c:pt>
                <c:pt idx="206" formatCode="0.000">
                  <c:v>1.8214285714285714</c:v>
                </c:pt>
                <c:pt idx="207" formatCode="0.000">
                  <c:v>1.8214285714285714</c:v>
                </c:pt>
                <c:pt idx="208" formatCode="0.000">
                  <c:v>1.5</c:v>
                </c:pt>
                <c:pt idx="209" formatCode="0.000">
                  <c:v>1.8928571428571428</c:v>
                </c:pt>
                <c:pt idx="210" formatCode="0.000">
                  <c:v>1.75</c:v>
                </c:pt>
                <c:pt idx="211" formatCode="0.000">
                  <c:v>1.3928571428571428</c:v>
                </c:pt>
                <c:pt idx="212" formatCode="0.000">
                  <c:v>1.3571428571428572</c:v>
                </c:pt>
                <c:pt idx="213" formatCode="0.000">
                  <c:v>0.75</c:v>
                </c:pt>
                <c:pt idx="214" formatCode="0.000">
                  <c:v>1.0714285714285714</c:v>
                </c:pt>
                <c:pt idx="215" formatCode="0.000">
                  <c:v>1.5714285714285714</c:v>
                </c:pt>
                <c:pt idx="216" formatCode="0.000">
                  <c:v>2.1428571428571428</c:v>
                </c:pt>
                <c:pt idx="217" formatCode="0.000">
                  <c:v>2.3928571428571428</c:v>
                </c:pt>
                <c:pt idx="218" formatCode="0.000">
                  <c:v>2.8928571428571428</c:v>
                </c:pt>
                <c:pt idx="219" formatCode="0.000">
                  <c:v>3.1785714285714284</c:v>
                </c:pt>
                <c:pt idx="220" formatCode="0.000">
                  <c:v>3.9285714285714284</c:v>
                </c:pt>
                <c:pt idx="221" formatCode="0.000">
                  <c:v>3.8214285714285716</c:v>
                </c:pt>
                <c:pt idx="222" formatCode="0.000">
                  <c:v>4.1428571428571432</c:v>
                </c:pt>
                <c:pt idx="223" formatCode="0.000">
                  <c:v>3.4285714285714284</c:v>
                </c:pt>
                <c:pt idx="224" formatCode="0.000">
                  <c:v>3.6428571428571428</c:v>
                </c:pt>
                <c:pt idx="225" formatCode="0.000">
                  <c:v>3.8214285714285716</c:v>
                </c:pt>
                <c:pt idx="226" formatCode="0.000">
                  <c:v>3.6785714285714284</c:v>
                </c:pt>
                <c:pt idx="227" formatCode="0.000">
                  <c:v>3.8214285714285716</c:v>
                </c:pt>
                <c:pt idx="228" formatCode="0.000">
                  <c:v>4.3928571428571432</c:v>
                </c:pt>
                <c:pt idx="229" formatCode="0.000">
                  <c:v>4.5357142857142856</c:v>
                </c:pt>
                <c:pt idx="230" formatCode="0.000">
                  <c:v>4.5</c:v>
                </c:pt>
                <c:pt idx="231" formatCode="0.000">
                  <c:v>4.5714285714285712</c:v>
                </c:pt>
                <c:pt idx="232" formatCode="0.000">
                  <c:v>4.7142857142857144</c:v>
                </c:pt>
                <c:pt idx="233" formatCode="0.000">
                  <c:v>5.3571428571428568</c:v>
                </c:pt>
                <c:pt idx="234" formatCode="0.000">
                  <c:v>5.0357142857142856</c:v>
                </c:pt>
                <c:pt idx="235" formatCode="0.000">
                  <c:v>5.0357142857142856</c:v>
                </c:pt>
                <c:pt idx="236" formatCode="0.000">
                  <c:v>5.0357142857142856</c:v>
                </c:pt>
                <c:pt idx="237" formatCode="0.000">
                  <c:v>5.8928571428571432</c:v>
                </c:pt>
                <c:pt idx="238" formatCode="0.000">
                  <c:v>6.0357142857142856</c:v>
                </c:pt>
                <c:pt idx="239" formatCode="0.000">
                  <c:v>6.1071428571428568</c:v>
                </c:pt>
                <c:pt idx="240" formatCode="0.000">
                  <c:v>6.0714285714285712</c:v>
                </c:pt>
                <c:pt idx="241" formatCode="0.000">
                  <c:v>6.8571428571428568</c:v>
                </c:pt>
                <c:pt idx="242" formatCode="0.000">
                  <c:v>6.3571428571428568</c:v>
                </c:pt>
                <c:pt idx="243" formatCode="0.000">
                  <c:v>6.2857142857142856</c:v>
                </c:pt>
                <c:pt idx="244" formatCode="0.000">
                  <c:v>6.3214285714285712</c:v>
                </c:pt>
                <c:pt idx="245" formatCode="0.000">
                  <c:v>7.0357142857142856</c:v>
                </c:pt>
                <c:pt idx="246" formatCode="0.000">
                  <c:v>6.2857142857142856</c:v>
                </c:pt>
                <c:pt idx="247" formatCode="0.000">
                  <c:v>5.8571428571428568</c:v>
                </c:pt>
                <c:pt idx="248" formatCode="0.000">
                  <c:v>5.6428571428571432</c:v>
                </c:pt>
                <c:pt idx="249" formatCode="0.000">
                  <c:v>6.2142857142857144</c:v>
                </c:pt>
                <c:pt idx="250" formatCode="0.000">
                  <c:v>6.25</c:v>
                </c:pt>
                <c:pt idx="251" formatCode="0.000">
                  <c:v>6.3214285714285712</c:v>
                </c:pt>
                <c:pt idx="252" formatCode="0.000">
                  <c:v>6.0357142857142856</c:v>
                </c:pt>
                <c:pt idx="253" formatCode="0.000">
                  <c:v>6.6785714285714288</c:v>
                </c:pt>
                <c:pt idx="254" formatCode="0.000">
                  <c:v>7.0714285714285712</c:v>
                </c:pt>
                <c:pt idx="255" formatCode="0.000">
                  <c:v>7.1785714285714288</c:v>
                </c:pt>
                <c:pt idx="256" formatCode="0.000">
                  <c:v>6.3928571428571432</c:v>
                </c:pt>
                <c:pt idx="257" formatCode="0.000">
                  <c:v>6.3571428571428568</c:v>
                </c:pt>
                <c:pt idx="258" formatCode="0.000">
                  <c:v>6.3571428571428568</c:v>
                </c:pt>
                <c:pt idx="259" formatCode="0.000">
                  <c:v>6.5</c:v>
                </c:pt>
                <c:pt idx="260" formatCode="0.000">
                  <c:v>6.9285714285714288</c:v>
                </c:pt>
                <c:pt idx="261" formatCode="0.000">
                  <c:v>6.9285714285714288</c:v>
                </c:pt>
                <c:pt idx="262" formatCode="0.000">
                  <c:v>6.3928571428571432</c:v>
                </c:pt>
                <c:pt idx="263" formatCode="0.000">
                  <c:v>7</c:v>
                </c:pt>
                <c:pt idx="264" formatCode="0.000">
                  <c:v>6.3214285714285712</c:v>
                </c:pt>
                <c:pt idx="265" formatCode="0.000">
                  <c:v>6.1428571428571432</c:v>
                </c:pt>
                <c:pt idx="266" formatCode="0.000">
                  <c:v>6.2857142857142856</c:v>
                </c:pt>
                <c:pt idx="267" formatCode="0.000">
                  <c:v>6.4285714285714288</c:v>
                </c:pt>
                <c:pt idx="268" formatCode="0.000">
                  <c:v>6.8214285714285712</c:v>
                </c:pt>
                <c:pt idx="269" formatCode="0.000">
                  <c:v>7.75</c:v>
                </c:pt>
                <c:pt idx="270" formatCode="0.000">
                  <c:v>8.7857142857142865</c:v>
                </c:pt>
                <c:pt idx="271" formatCode="0.000">
                  <c:v>9.8928571428571423</c:v>
                </c:pt>
                <c:pt idx="272" formatCode="0.000">
                  <c:v>10.357142857142858</c:v>
                </c:pt>
                <c:pt idx="273" formatCode="0.000">
                  <c:v>9.9642857142857135</c:v>
                </c:pt>
                <c:pt idx="274" formatCode="0.000">
                  <c:v>9.2142857142857135</c:v>
                </c:pt>
                <c:pt idx="275" formatCode="0.000">
                  <c:v>8.9642857142857135</c:v>
                </c:pt>
                <c:pt idx="276" formatCode="0.000">
                  <c:v>8.3928571428571423</c:v>
                </c:pt>
                <c:pt idx="277" formatCode="0.000">
                  <c:v>7.3928571428571432</c:v>
                </c:pt>
                <c:pt idx="278" formatCode="0.000">
                  <c:v>6.4285714285714288</c:v>
                </c:pt>
                <c:pt idx="279" formatCode="0.000">
                  <c:v>5.3214285714285712</c:v>
                </c:pt>
                <c:pt idx="280" formatCode="0.000">
                  <c:v>5.5</c:v>
                </c:pt>
                <c:pt idx="281" formatCode="0.000">
                  <c:v>6.25</c:v>
                </c:pt>
                <c:pt idx="282" formatCode="0.000">
                  <c:v>6.0714285714285712</c:v>
                </c:pt>
                <c:pt idx="283" formatCode="0.000">
                  <c:v>6.5</c:v>
                </c:pt>
                <c:pt idx="284" formatCode="0.000">
                  <c:v>7.5</c:v>
                </c:pt>
                <c:pt idx="285" formatCode="0.000">
                  <c:v>8.3571428571428577</c:v>
                </c:pt>
                <c:pt idx="286" formatCode="0.000">
                  <c:v>9.1071428571428577</c:v>
                </c:pt>
                <c:pt idx="287" formatCode="0.000">
                  <c:v>9.5714285714285712</c:v>
                </c:pt>
                <c:pt idx="288" formatCode="0.000">
                  <c:v>9.0714285714285712</c:v>
                </c:pt>
                <c:pt idx="289" formatCode="0.000">
                  <c:v>9.3928571428571423</c:v>
                </c:pt>
                <c:pt idx="290" formatCode="0.000">
                  <c:v>8.25</c:v>
                </c:pt>
                <c:pt idx="291" formatCode="0.000">
                  <c:v>7</c:v>
                </c:pt>
                <c:pt idx="292" formatCode="0.000">
                  <c:v>6.6071428571428568</c:v>
                </c:pt>
                <c:pt idx="293" formatCode="0.000">
                  <c:v>6.2142857142857144</c:v>
                </c:pt>
                <c:pt idx="294" formatCode="0.000">
                  <c:v>5.6428571428571432</c:v>
                </c:pt>
                <c:pt idx="295" formatCode="0.000">
                  <c:v>6.1785714285714288</c:v>
                </c:pt>
                <c:pt idx="296" formatCode="0.000">
                  <c:v>6.25</c:v>
                </c:pt>
                <c:pt idx="297" formatCode="0.000">
                  <c:v>6.8928571428571432</c:v>
                </c:pt>
                <c:pt idx="298" formatCode="0.000">
                  <c:v>7.7142857142857144</c:v>
                </c:pt>
                <c:pt idx="299" formatCode="0.000">
                  <c:v>8.3214285714285712</c:v>
                </c:pt>
                <c:pt idx="300" formatCode="0.000">
                  <c:v>8.8214285714285712</c:v>
                </c:pt>
                <c:pt idx="301" formatCode="0.000">
                  <c:v>9.2142857142857135</c:v>
                </c:pt>
                <c:pt idx="302" formatCode="0.000">
                  <c:v>8.8214285714285712</c:v>
                </c:pt>
                <c:pt idx="303" formatCode="0.000">
                  <c:v>8.75</c:v>
                </c:pt>
                <c:pt idx="304" formatCode="0.000">
                  <c:v>9.25</c:v>
                </c:pt>
                <c:pt idx="305" formatCode="0.000">
                  <c:v>10</c:v>
                </c:pt>
                <c:pt idx="306" formatCode="0.000">
                  <c:v>9.75</c:v>
                </c:pt>
                <c:pt idx="307" formatCode="0.000">
                  <c:v>9.5</c:v>
                </c:pt>
                <c:pt idx="308" formatCode="0.000">
                  <c:v>9.0357142857142865</c:v>
                </c:pt>
                <c:pt idx="309" formatCode="0.000">
                  <c:v>9.3928571428571423</c:v>
                </c:pt>
                <c:pt idx="310" formatCode="0.000">
                  <c:v>9.6071428571428577</c:v>
                </c:pt>
                <c:pt idx="311" formatCode="0.000">
                  <c:v>9.3214285714285712</c:v>
                </c:pt>
                <c:pt idx="312" formatCode="0.000">
                  <c:v>8.7142857142857135</c:v>
                </c:pt>
                <c:pt idx="313" formatCode="0.000">
                  <c:v>8.75</c:v>
                </c:pt>
                <c:pt idx="314" formatCode="0.000">
                  <c:v>9.3571428571428577</c:v>
                </c:pt>
                <c:pt idx="315" formatCode="0.000">
                  <c:v>9.5714285714285712</c:v>
                </c:pt>
                <c:pt idx="316" formatCode="0.000">
                  <c:v>9.3214285714285712</c:v>
                </c:pt>
                <c:pt idx="317" formatCode="0.000">
                  <c:v>8.6785714285714288</c:v>
                </c:pt>
                <c:pt idx="318" formatCode="0.000">
                  <c:v>8.25</c:v>
                </c:pt>
                <c:pt idx="319" formatCode="0.000">
                  <c:v>7.8928571428571432</c:v>
                </c:pt>
                <c:pt idx="320" formatCode="0.000">
                  <c:v>7.4285714285714288</c:v>
                </c:pt>
                <c:pt idx="321" formatCode="0.000">
                  <c:v>6.5</c:v>
                </c:pt>
                <c:pt idx="322" formatCode="0.000">
                  <c:v>6.2142857142857144</c:v>
                </c:pt>
                <c:pt idx="323" formatCode="0.000">
                  <c:v>7</c:v>
                </c:pt>
                <c:pt idx="324" formatCode="0.000">
                  <c:v>7.6785714285714288</c:v>
                </c:pt>
                <c:pt idx="325" formatCode="0.000">
                  <c:v>8.1428571428571423</c:v>
                </c:pt>
                <c:pt idx="326" formatCode="0.000">
                  <c:v>7.6428571428571432</c:v>
                </c:pt>
                <c:pt idx="327" formatCode="0.000">
                  <c:v>7.9285714285714288</c:v>
                </c:pt>
                <c:pt idx="328" formatCode="0.000">
                  <c:v>8.3928571428571423</c:v>
                </c:pt>
                <c:pt idx="329" formatCode="0.000">
                  <c:v>7.9285714285714288</c:v>
                </c:pt>
                <c:pt idx="330" formatCode="0.000">
                  <c:v>7.3928571428571432</c:v>
                </c:pt>
                <c:pt idx="331" formatCode="0.000">
                  <c:v>7.25</c:v>
                </c:pt>
                <c:pt idx="332" formatCode="0.000">
                  <c:v>6.3214285714285712</c:v>
                </c:pt>
                <c:pt idx="333" formatCode="0.000">
                  <c:v>6</c:v>
                </c:pt>
                <c:pt idx="334" formatCode="0.000">
                  <c:v>5.6071428571428568</c:v>
                </c:pt>
                <c:pt idx="335" formatCode="0.000">
                  <c:v>5.5714285714285712</c:v>
                </c:pt>
                <c:pt idx="336" formatCode="0.000">
                  <c:v>5.8928571428571432</c:v>
                </c:pt>
                <c:pt idx="337" formatCode="0.000">
                  <c:v>5.0357142857142856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F8D-4567-8ECF-BD6631B69D2E}"/>
            </c:ext>
          </c:extLst>
        </c:ser>
        <c:ser>
          <c:idx val="3"/>
          <c:order val="2"/>
          <c:tx>
            <c:strRef>
              <c:f>Output_4_Daily_Aggregate!$AG$2</c:f>
              <c:strCache>
                <c:ptCount val="1"/>
                <c:pt idx="0">
                  <c:v>7 Day Rolling Avg Sleep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Output_4_Daily_Aggregate!$C$3:$C$340</c:f>
              <c:numCache>
                <c:formatCode>dd/mm/yy;@</c:formatCode>
                <c:ptCount val="338"/>
                <c:pt idx="0">
                  <c:v>43829</c:v>
                </c:pt>
                <c:pt idx="1">
                  <c:v>43830</c:v>
                </c:pt>
                <c:pt idx="2">
                  <c:v>43831</c:v>
                </c:pt>
                <c:pt idx="3">
                  <c:v>43832</c:v>
                </c:pt>
                <c:pt idx="4">
                  <c:v>43833</c:v>
                </c:pt>
                <c:pt idx="5">
                  <c:v>43834</c:v>
                </c:pt>
                <c:pt idx="6">
                  <c:v>43835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43841</c:v>
                </c:pt>
                <c:pt idx="13">
                  <c:v>43842</c:v>
                </c:pt>
                <c:pt idx="14">
                  <c:v>43843</c:v>
                </c:pt>
                <c:pt idx="15">
                  <c:v>43844</c:v>
                </c:pt>
                <c:pt idx="16">
                  <c:v>43845</c:v>
                </c:pt>
                <c:pt idx="17">
                  <c:v>43846</c:v>
                </c:pt>
                <c:pt idx="18">
                  <c:v>43847</c:v>
                </c:pt>
                <c:pt idx="19">
                  <c:v>43848</c:v>
                </c:pt>
                <c:pt idx="20">
                  <c:v>43849</c:v>
                </c:pt>
                <c:pt idx="21">
                  <c:v>43850</c:v>
                </c:pt>
                <c:pt idx="22">
                  <c:v>43851</c:v>
                </c:pt>
                <c:pt idx="23">
                  <c:v>43852</c:v>
                </c:pt>
                <c:pt idx="24">
                  <c:v>43853</c:v>
                </c:pt>
                <c:pt idx="25">
                  <c:v>43854</c:v>
                </c:pt>
                <c:pt idx="26">
                  <c:v>43855</c:v>
                </c:pt>
                <c:pt idx="27">
                  <c:v>43856</c:v>
                </c:pt>
                <c:pt idx="28">
                  <c:v>43857</c:v>
                </c:pt>
                <c:pt idx="29">
                  <c:v>43858</c:v>
                </c:pt>
                <c:pt idx="30">
                  <c:v>43859</c:v>
                </c:pt>
                <c:pt idx="31">
                  <c:v>43860</c:v>
                </c:pt>
                <c:pt idx="32">
                  <c:v>43861</c:v>
                </c:pt>
                <c:pt idx="33">
                  <c:v>43862</c:v>
                </c:pt>
                <c:pt idx="34">
                  <c:v>43863</c:v>
                </c:pt>
                <c:pt idx="35">
                  <c:v>43864</c:v>
                </c:pt>
                <c:pt idx="36">
                  <c:v>43865</c:v>
                </c:pt>
                <c:pt idx="37">
                  <c:v>43866</c:v>
                </c:pt>
                <c:pt idx="38">
                  <c:v>43867</c:v>
                </c:pt>
                <c:pt idx="39">
                  <c:v>43868</c:v>
                </c:pt>
                <c:pt idx="40">
                  <c:v>43869</c:v>
                </c:pt>
                <c:pt idx="41">
                  <c:v>43870</c:v>
                </c:pt>
                <c:pt idx="42">
                  <c:v>43871</c:v>
                </c:pt>
                <c:pt idx="43">
                  <c:v>43872</c:v>
                </c:pt>
                <c:pt idx="44">
                  <c:v>43873</c:v>
                </c:pt>
                <c:pt idx="45">
                  <c:v>43874</c:v>
                </c:pt>
                <c:pt idx="46">
                  <c:v>43875</c:v>
                </c:pt>
                <c:pt idx="47">
                  <c:v>43876</c:v>
                </c:pt>
                <c:pt idx="48">
                  <c:v>43877</c:v>
                </c:pt>
                <c:pt idx="49">
                  <c:v>43878</c:v>
                </c:pt>
                <c:pt idx="50">
                  <c:v>43879</c:v>
                </c:pt>
                <c:pt idx="51">
                  <c:v>43880</c:v>
                </c:pt>
                <c:pt idx="52">
                  <c:v>43881</c:v>
                </c:pt>
                <c:pt idx="53">
                  <c:v>43882</c:v>
                </c:pt>
                <c:pt idx="54">
                  <c:v>43883</c:v>
                </c:pt>
                <c:pt idx="55">
                  <c:v>43884</c:v>
                </c:pt>
                <c:pt idx="56">
                  <c:v>43885</c:v>
                </c:pt>
                <c:pt idx="57">
                  <c:v>43886</c:v>
                </c:pt>
                <c:pt idx="58">
                  <c:v>43887</c:v>
                </c:pt>
                <c:pt idx="59">
                  <c:v>43888</c:v>
                </c:pt>
                <c:pt idx="60">
                  <c:v>43889</c:v>
                </c:pt>
                <c:pt idx="61">
                  <c:v>43890</c:v>
                </c:pt>
                <c:pt idx="62">
                  <c:v>43891</c:v>
                </c:pt>
                <c:pt idx="63">
                  <c:v>43892</c:v>
                </c:pt>
                <c:pt idx="64">
                  <c:v>43893</c:v>
                </c:pt>
                <c:pt idx="65">
                  <c:v>43894</c:v>
                </c:pt>
                <c:pt idx="66">
                  <c:v>43895</c:v>
                </c:pt>
                <c:pt idx="67">
                  <c:v>43896</c:v>
                </c:pt>
                <c:pt idx="68">
                  <c:v>43897</c:v>
                </c:pt>
                <c:pt idx="69">
                  <c:v>43898</c:v>
                </c:pt>
                <c:pt idx="70">
                  <c:v>43899</c:v>
                </c:pt>
                <c:pt idx="71">
                  <c:v>43900</c:v>
                </c:pt>
                <c:pt idx="72">
                  <c:v>43901</c:v>
                </c:pt>
                <c:pt idx="73">
                  <c:v>43902</c:v>
                </c:pt>
                <c:pt idx="74">
                  <c:v>43903</c:v>
                </c:pt>
                <c:pt idx="75">
                  <c:v>43904</c:v>
                </c:pt>
                <c:pt idx="76">
                  <c:v>43905</c:v>
                </c:pt>
                <c:pt idx="77">
                  <c:v>43906</c:v>
                </c:pt>
                <c:pt idx="78">
                  <c:v>43907</c:v>
                </c:pt>
                <c:pt idx="79">
                  <c:v>43908</c:v>
                </c:pt>
                <c:pt idx="80">
                  <c:v>43909</c:v>
                </c:pt>
                <c:pt idx="81">
                  <c:v>43910</c:v>
                </c:pt>
                <c:pt idx="82">
                  <c:v>43911</c:v>
                </c:pt>
                <c:pt idx="83">
                  <c:v>43912</c:v>
                </c:pt>
                <c:pt idx="84">
                  <c:v>43913</c:v>
                </c:pt>
                <c:pt idx="85">
                  <c:v>43914</c:v>
                </c:pt>
                <c:pt idx="86">
                  <c:v>43915</c:v>
                </c:pt>
                <c:pt idx="87">
                  <c:v>43916</c:v>
                </c:pt>
                <c:pt idx="88">
                  <c:v>43917</c:v>
                </c:pt>
                <c:pt idx="89">
                  <c:v>43918</c:v>
                </c:pt>
                <c:pt idx="90">
                  <c:v>43919</c:v>
                </c:pt>
                <c:pt idx="91">
                  <c:v>43920</c:v>
                </c:pt>
                <c:pt idx="92">
                  <c:v>43921</c:v>
                </c:pt>
                <c:pt idx="93">
                  <c:v>43922</c:v>
                </c:pt>
                <c:pt idx="94">
                  <c:v>43923</c:v>
                </c:pt>
                <c:pt idx="95">
                  <c:v>43924</c:v>
                </c:pt>
                <c:pt idx="96">
                  <c:v>43925</c:v>
                </c:pt>
                <c:pt idx="97">
                  <c:v>43926</c:v>
                </c:pt>
                <c:pt idx="98">
                  <c:v>43927</c:v>
                </c:pt>
                <c:pt idx="99">
                  <c:v>43928</c:v>
                </c:pt>
                <c:pt idx="100">
                  <c:v>43929</c:v>
                </c:pt>
                <c:pt idx="101">
                  <c:v>43930</c:v>
                </c:pt>
                <c:pt idx="102">
                  <c:v>43931</c:v>
                </c:pt>
                <c:pt idx="103">
                  <c:v>43932</c:v>
                </c:pt>
                <c:pt idx="104">
                  <c:v>43933</c:v>
                </c:pt>
                <c:pt idx="105">
                  <c:v>43934</c:v>
                </c:pt>
                <c:pt idx="106">
                  <c:v>43935</c:v>
                </c:pt>
                <c:pt idx="107">
                  <c:v>43936</c:v>
                </c:pt>
                <c:pt idx="108">
                  <c:v>43937</c:v>
                </c:pt>
                <c:pt idx="109">
                  <c:v>43938</c:v>
                </c:pt>
                <c:pt idx="110">
                  <c:v>43939</c:v>
                </c:pt>
                <c:pt idx="111">
                  <c:v>43940</c:v>
                </c:pt>
                <c:pt idx="112">
                  <c:v>43941</c:v>
                </c:pt>
                <c:pt idx="113">
                  <c:v>43942</c:v>
                </c:pt>
                <c:pt idx="114">
                  <c:v>43943</c:v>
                </c:pt>
                <c:pt idx="115">
                  <c:v>43944</c:v>
                </c:pt>
                <c:pt idx="116">
                  <c:v>43945</c:v>
                </c:pt>
                <c:pt idx="117">
                  <c:v>43946</c:v>
                </c:pt>
                <c:pt idx="118">
                  <c:v>43947</c:v>
                </c:pt>
                <c:pt idx="119">
                  <c:v>43948</c:v>
                </c:pt>
                <c:pt idx="120">
                  <c:v>43949</c:v>
                </c:pt>
                <c:pt idx="121">
                  <c:v>43950</c:v>
                </c:pt>
                <c:pt idx="122">
                  <c:v>43951</c:v>
                </c:pt>
                <c:pt idx="123">
                  <c:v>43952</c:v>
                </c:pt>
                <c:pt idx="124">
                  <c:v>43953</c:v>
                </c:pt>
                <c:pt idx="125">
                  <c:v>43954</c:v>
                </c:pt>
                <c:pt idx="126">
                  <c:v>43955</c:v>
                </c:pt>
                <c:pt idx="127">
                  <c:v>43956</c:v>
                </c:pt>
                <c:pt idx="128">
                  <c:v>43957</c:v>
                </c:pt>
                <c:pt idx="129">
                  <c:v>43958</c:v>
                </c:pt>
                <c:pt idx="130">
                  <c:v>43959</c:v>
                </c:pt>
                <c:pt idx="131">
                  <c:v>43960</c:v>
                </c:pt>
                <c:pt idx="132">
                  <c:v>43961</c:v>
                </c:pt>
                <c:pt idx="133">
                  <c:v>43962</c:v>
                </c:pt>
                <c:pt idx="134">
                  <c:v>43963</c:v>
                </c:pt>
                <c:pt idx="135">
                  <c:v>43964</c:v>
                </c:pt>
                <c:pt idx="136">
                  <c:v>43965</c:v>
                </c:pt>
                <c:pt idx="137">
                  <c:v>43966</c:v>
                </c:pt>
                <c:pt idx="138">
                  <c:v>43967</c:v>
                </c:pt>
                <c:pt idx="139">
                  <c:v>43968</c:v>
                </c:pt>
                <c:pt idx="140">
                  <c:v>43969</c:v>
                </c:pt>
                <c:pt idx="141">
                  <c:v>43970</c:v>
                </c:pt>
                <c:pt idx="142">
                  <c:v>43971</c:v>
                </c:pt>
                <c:pt idx="143">
                  <c:v>43972</c:v>
                </c:pt>
                <c:pt idx="144">
                  <c:v>43973</c:v>
                </c:pt>
                <c:pt idx="145">
                  <c:v>43974</c:v>
                </c:pt>
                <c:pt idx="146">
                  <c:v>43975</c:v>
                </c:pt>
                <c:pt idx="147">
                  <c:v>43976</c:v>
                </c:pt>
                <c:pt idx="148">
                  <c:v>43977</c:v>
                </c:pt>
                <c:pt idx="149">
                  <c:v>43978</c:v>
                </c:pt>
                <c:pt idx="150">
                  <c:v>43979</c:v>
                </c:pt>
                <c:pt idx="151">
                  <c:v>43980</c:v>
                </c:pt>
                <c:pt idx="152">
                  <c:v>43981</c:v>
                </c:pt>
                <c:pt idx="153">
                  <c:v>43982</c:v>
                </c:pt>
                <c:pt idx="154">
                  <c:v>43983</c:v>
                </c:pt>
                <c:pt idx="155">
                  <c:v>43984</c:v>
                </c:pt>
                <c:pt idx="156">
                  <c:v>43985</c:v>
                </c:pt>
                <c:pt idx="157">
                  <c:v>43986</c:v>
                </c:pt>
                <c:pt idx="158">
                  <c:v>43987</c:v>
                </c:pt>
                <c:pt idx="159">
                  <c:v>43988</c:v>
                </c:pt>
                <c:pt idx="160">
                  <c:v>43989</c:v>
                </c:pt>
                <c:pt idx="161">
                  <c:v>43990</c:v>
                </c:pt>
                <c:pt idx="162">
                  <c:v>43991</c:v>
                </c:pt>
                <c:pt idx="163">
                  <c:v>43992</c:v>
                </c:pt>
                <c:pt idx="164">
                  <c:v>43993</c:v>
                </c:pt>
                <c:pt idx="165">
                  <c:v>43994</c:v>
                </c:pt>
                <c:pt idx="166">
                  <c:v>43995</c:v>
                </c:pt>
                <c:pt idx="167">
                  <c:v>43996</c:v>
                </c:pt>
                <c:pt idx="168">
                  <c:v>43997</c:v>
                </c:pt>
                <c:pt idx="169">
                  <c:v>43998</c:v>
                </c:pt>
                <c:pt idx="170">
                  <c:v>43999</c:v>
                </c:pt>
                <c:pt idx="171">
                  <c:v>44000</c:v>
                </c:pt>
                <c:pt idx="172">
                  <c:v>44001</c:v>
                </c:pt>
                <c:pt idx="173">
                  <c:v>44002</c:v>
                </c:pt>
                <c:pt idx="174">
                  <c:v>44003</c:v>
                </c:pt>
                <c:pt idx="175">
                  <c:v>44004</c:v>
                </c:pt>
                <c:pt idx="176">
                  <c:v>44005</c:v>
                </c:pt>
                <c:pt idx="177">
                  <c:v>44006</c:v>
                </c:pt>
                <c:pt idx="178">
                  <c:v>44007</c:v>
                </c:pt>
                <c:pt idx="179">
                  <c:v>44008</c:v>
                </c:pt>
                <c:pt idx="180">
                  <c:v>44009</c:v>
                </c:pt>
                <c:pt idx="181">
                  <c:v>44010</c:v>
                </c:pt>
                <c:pt idx="182">
                  <c:v>44011</c:v>
                </c:pt>
                <c:pt idx="183">
                  <c:v>44012</c:v>
                </c:pt>
                <c:pt idx="184">
                  <c:v>44013</c:v>
                </c:pt>
                <c:pt idx="185">
                  <c:v>44014</c:v>
                </c:pt>
                <c:pt idx="186">
                  <c:v>44015</c:v>
                </c:pt>
                <c:pt idx="187">
                  <c:v>44016</c:v>
                </c:pt>
                <c:pt idx="188">
                  <c:v>44017</c:v>
                </c:pt>
                <c:pt idx="189">
                  <c:v>44018</c:v>
                </c:pt>
                <c:pt idx="190">
                  <c:v>44019</c:v>
                </c:pt>
                <c:pt idx="191">
                  <c:v>44020</c:v>
                </c:pt>
                <c:pt idx="192">
                  <c:v>44021</c:v>
                </c:pt>
                <c:pt idx="193">
                  <c:v>44022</c:v>
                </c:pt>
                <c:pt idx="194">
                  <c:v>44023</c:v>
                </c:pt>
                <c:pt idx="195">
                  <c:v>44024</c:v>
                </c:pt>
                <c:pt idx="196">
                  <c:v>44025</c:v>
                </c:pt>
                <c:pt idx="197">
                  <c:v>44026</c:v>
                </c:pt>
                <c:pt idx="198">
                  <c:v>44027</c:v>
                </c:pt>
                <c:pt idx="199">
                  <c:v>44028</c:v>
                </c:pt>
                <c:pt idx="200">
                  <c:v>44029</c:v>
                </c:pt>
                <c:pt idx="201">
                  <c:v>44030</c:v>
                </c:pt>
                <c:pt idx="202">
                  <c:v>44031</c:v>
                </c:pt>
                <c:pt idx="203">
                  <c:v>44032</c:v>
                </c:pt>
                <c:pt idx="204">
                  <c:v>44033</c:v>
                </c:pt>
                <c:pt idx="205">
                  <c:v>44034</c:v>
                </c:pt>
                <c:pt idx="206">
                  <c:v>44035</c:v>
                </c:pt>
                <c:pt idx="207">
                  <c:v>44036</c:v>
                </c:pt>
                <c:pt idx="208">
                  <c:v>44037</c:v>
                </c:pt>
                <c:pt idx="209">
                  <c:v>44038</c:v>
                </c:pt>
                <c:pt idx="210">
                  <c:v>44039</c:v>
                </c:pt>
                <c:pt idx="211">
                  <c:v>44040</c:v>
                </c:pt>
                <c:pt idx="212">
                  <c:v>44041</c:v>
                </c:pt>
                <c:pt idx="213">
                  <c:v>44042</c:v>
                </c:pt>
                <c:pt idx="214">
                  <c:v>44043</c:v>
                </c:pt>
                <c:pt idx="215">
                  <c:v>44044</c:v>
                </c:pt>
                <c:pt idx="216">
                  <c:v>44045</c:v>
                </c:pt>
                <c:pt idx="217">
                  <c:v>44046</c:v>
                </c:pt>
                <c:pt idx="218">
                  <c:v>44047</c:v>
                </c:pt>
                <c:pt idx="219">
                  <c:v>44048</c:v>
                </c:pt>
                <c:pt idx="220">
                  <c:v>44049</c:v>
                </c:pt>
                <c:pt idx="221">
                  <c:v>44050</c:v>
                </c:pt>
                <c:pt idx="222">
                  <c:v>44051</c:v>
                </c:pt>
                <c:pt idx="223">
                  <c:v>44052</c:v>
                </c:pt>
                <c:pt idx="224">
                  <c:v>44053</c:v>
                </c:pt>
                <c:pt idx="225">
                  <c:v>44054</c:v>
                </c:pt>
                <c:pt idx="226">
                  <c:v>44055</c:v>
                </c:pt>
                <c:pt idx="227">
                  <c:v>44056</c:v>
                </c:pt>
                <c:pt idx="228">
                  <c:v>44057</c:v>
                </c:pt>
                <c:pt idx="229">
                  <c:v>44058</c:v>
                </c:pt>
                <c:pt idx="230">
                  <c:v>44059</c:v>
                </c:pt>
                <c:pt idx="231">
                  <c:v>44060</c:v>
                </c:pt>
                <c:pt idx="232">
                  <c:v>44061</c:v>
                </c:pt>
                <c:pt idx="233">
                  <c:v>44062</c:v>
                </c:pt>
                <c:pt idx="234">
                  <c:v>44063</c:v>
                </c:pt>
                <c:pt idx="235">
                  <c:v>44064</c:v>
                </c:pt>
                <c:pt idx="236">
                  <c:v>44065</c:v>
                </c:pt>
                <c:pt idx="237">
                  <c:v>44066</c:v>
                </c:pt>
                <c:pt idx="238">
                  <c:v>44067</c:v>
                </c:pt>
                <c:pt idx="239">
                  <c:v>44068</c:v>
                </c:pt>
                <c:pt idx="240">
                  <c:v>44069</c:v>
                </c:pt>
                <c:pt idx="241">
                  <c:v>44070</c:v>
                </c:pt>
                <c:pt idx="242">
                  <c:v>44071</c:v>
                </c:pt>
                <c:pt idx="243">
                  <c:v>44072</c:v>
                </c:pt>
                <c:pt idx="244">
                  <c:v>44073</c:v>
                </c:pt>
                <c:pt idx="245">
                  <c:v>44074</c:v>
                </c:pt>
                <c:pt idx="246">
                  <c:v>44075</c:v>
                </c:pt>
                <c:pt idx="247">
                  <c:v>44076</c:v>
                </c:pt>
                <c:pt idx="248">
                  <c:v>44077</c:v>
                </c:pt>
                <c:pt idx="249">
                  <c:v>44078</c:v>
                </c:pt>
                <c:pt idx="250">
                  <c:v>44079</c:v>
                </c:pt>
                <c:pt idx="251">
                  <c:v>44080</c:v>
                </c:pt>
                <c:pt idx="252">
                  <c:v>44081</c:v>
                </c:pt>
                <c:pt idx="253">
                  <c:v>44082</c:v>
                </c:pt>
                <c:pt idx="254">
                  <c:v>44083</c:v>
                </c:pt>
                <c:pt idx="255">
                  <c:v>44084</c:v>
                </c:pt>
                <c:pt idx="256">
                  <c:v>44085</c:v>
                </c:pt>
                <c:pt idx="257">
                  <c:v>44086</c:v>
                </c:pt>
                <c:pt idx="258">
                  <c:v>44087</c:v>
                </c:pt>
                <c:pt idx="259">
                  <c:v>44088</c:v>
                </c:pt>
                <c:pt idx="260">
                  <c:v>44089</c:v>
                </c:pt>
                <c:pt idx="261">
                  <c:v>44090</c:v>
                </c:pt>
                <c:pt idx="262">
                  <c:v>44091</c:v>
                </c:pt>
                <c:pt idx="263">
                  <c:v>44092</c:v>
                </c:pt>
                <c:pt idx="264">
                  <c:v>44093</c:v>
                </c:pt>
                <c:pt idx="265">
                  <c:v>44094</c:v>
                </c:pt>
                <c:pt idx="266">
                  <c:v>44095</c:v>
                </c:pt>
                <c:pt idx="267">
                  <c:v>44096</c:v>
                </c:pt>
                <c:pt idx="268">
                  <c:v>44097</c:v>
                </c:pt>
                <c:pt idx="269">
                  <c:v>44098</c:v>
                </c:pt>
                <c:pt idx="270">
                  <c:v>44099</c:v>
                </c:pt>
                <c:pt idx="271">
                  <c:v>44100</c:v>
                </c:pt>
                <c:pt idx="272">
                  <c:v>44101</c:v>
                </c:pt>
                <c:pt idx="273">
                  <c:v>44102</c:v>
                </c:pt>
                <c:pt idx="274">
                  <c:v>44103</c:v>
                </c:pt>
                <c:pt idx="275">
                  <c:v>44104</c:v>
                </c:pt>
                <c:pt idx="276">
                  <c:v>44105</c:v>
                </c:pt>
                <c:pt idx="277">
                  <c:v>44106</c:v>
                </c:pt>
                <c:pt idx="278">
                  <c:v>44107</c:v>
                </c:pt>
                <c:pt idx="279">
                  <c:v>44108</c:v>
                </c:pt>
                <c:pt idx="280">
                  <c:v>44109</c:v>
                </c:pt>
                <c:pt idx="281">
                  <c:v>44110</c:v>
                </c:pt>
                <c:pt idx="282">
                  <c:v>44111</c:v>
                </c:pt>
                <c:pt idx="283">
                  <c:v>44112</c:v>
                </c:pt>
                <c:pt idx="284">
                  <c:v>44113</c:v>
                </c:pt>
                <c:pt idx="285">
                  <c:v>44114</c:v>
                </c:pt>
                <c:pt idx="286">
                  <c:v>44115</c:v>
                </c:pt>
                <c:pt idx="287">
                  <c:v>44116</c:v>
                </c:pt>
                <c:pt idx="288">
                  <c:v>44117</c:v>
                </c:pt>
                <c:pt idx="289">
                  <c:v>44118</c:v>
                </c:pt>
                <c:pt idx="290">
                  <c:v>44119</c:v>
                </c:pt>
                <c:pt idx="291">
                  <c:v>44120</c:v>
                </c:pt>
                <c:pt idx="292">
                  <c:v>44121</c:v>
                </c:pt>
                <c:pt idx="293">
                  <c:v>44122</c:v>
                </c:pt>
                <c:pt idx="294">
                  <c:v>44123</c:v>
                </c:pt>
                <c:pt idx="295">
                  <c:v>44124</c:v>
                </c:pt>
                <c:pt idx="296">
                  <c:v>44125</c:v>
                </c:pt>
                <c:pt idx="297">
                  <c:v>44126</c:v>
                </c:pt>
                <c:pt idx="298">
                  <c:v>44127</c:v>
                </c:pt>
                <c:pt idx="299">
                  <c:v>44128</c:v>
                </c:pt>
                <c:pt idx="300">
                  <c:v>44129</c:v>
                </c:pt>
                <c:pt idx="301">
                  <c:v>44130</c:v>
                </c:pt>
                <c:pt idx="302">
                  <c:v>44131</c:v>
                </c:pt>
                <c:pt idx="303">
                  <c:v>44132</c:v>
                </c:pt>
                <c:pt idx="304">
                  <c:v>44133</c:v>
                </c:pt>
                <c:pt idx="305">
                  <c:v>44134</c:v>
                </c:pt>
                <c:pt idx="306">
                  <c:v>44135</c:v>
                </c:pt>
                <c:pt idx="307">
                  <c:v>44136</c:v>
                </c:pt>
                <c:pt idx="308">
                  <c:v>44137</c:v>
                </c:pt>
                <c:pt idx="309">
                  <c:v>44138</c:v>
                </c:pt>
                <c:pt idx="310">
                  <c:v>44139</c:v>
                </c:pt>
                <c:pt idx="311">
                  <c:v>44140</c:v>
                </c:pt>
                <c:pt idx="312">
                  <c:v>44141</c:v>
                </c:pt>
                <c:pt idx="313">
                  <c:v>44142</c:v>
                </c:pt>
                <c:pt idx="314">
                  <c:v>44143</c:v>
                </c:pt>
                <c:pt idx="315">
                  <c:v>44144</c:v>
                </c:pt>
                <c:pt idx="316">
                  <c:v>44145</c:v>
                </c:pt>
                <c:pt idx="317">
                  <c:v>44146</c:v>
                </c:pt>
                <c:pt idx="318">
                  <c:v>44147</c:v>
                </c:pt>
                <c:pt idx="319">
                  <c:v>44148</c:v>
                </c:pt>
                <c:pt idx="320">
                  <c:v>44149</c:v>
                </c:pt>
                <c:pt idx="321">
                  <c:v>44150</c:v>
                </c:pt>
                <c:pt idx="322">
                  <c:v>44151</c:v>
                </c:pt>
                <c:pt idx="323">
                  <c:v>44152</c:v>
                </c:pt>
                <c:pt idx="324">
                  <c:v>44153</c:v>
                </c:pt>
                <c:pt idx="325">
                  <c:v>44154</c:v>
                </c:pt>
                <c:pt idx="326">
                  <c:v>44155</c:v>
                </c:pt>
                <c:pt idx="327">
                  <c:v>44156</c:v>
                </c:pt>
                <c:pt idx="328">
                  <c:v>44157</c:v>
                </c:pt>
                <c:pt idx="329">
                  <c:v>44158</c:v>
                </c:pt>
                <c:pt idx="330">
                  <c:v>44159</c:v>
                </c:pt>
                <c:pt idx="331">
                  <c:v>44160</c:v>
                </c:pt>
                <c:pt idx="332">
                  <c:v>44161</c:v>
                </c:pt>
                <c:pt idx="333">
                  <c:v>44162</c:v>
                </c:pt>
                <c:pt idx="334">
                  <c:v>44163</c:v>
                </c:pt>
                <c:pt idx="335">
                  <c:v>44164</c:v>
                </c:pt>
                <c:pt idx="336">
                  <c:v>44165</c:v>
                </c:pt>
                <c:pt idx="337">
                  <c:v>44166</c:v>
                </c:pt>
              </c:numCache>
            </c:numRef>
          </c:cat>
          <c:val>
            <c:numRef>
              <c:f>Output_4_Daily_Aggregate!$AG$3:$AG$340</c:f>
              <c:numCache>
                <c:formatCode>General</c:formatCode>
                <c:ptCount val="338"/>
                <c:pt idx="6" formatCode="0.000">
                  <c:v>9.2857142857142865</c:v>
                </c:pt>
                <c:pt idx="7" formatCode="0.000">
                  <c:v>9.3214285714285712</c:v>
                </c:pt>
                <c:pt idx="8" formatCode="0.000">
                  <c:v>10.071428571428571</c:v>
                </c:pt>
                <c:pt idx="9" formatCode="0.000">
                  <c:v>9.6428571428571423</c:v>
                </c:pt>
                <c:pt idx="10" formatCode="0.000">
                  <c:v>8.6428571428571423</c:v>
                </c:pt>
                <c:pt idx="11" formatCode="0.000">
                  <c:v>9</c:v>
                </c:pt>
                <c:pt idx="12" formatCode="0.000">
                  <c:v>9.4285714285714288</c:v>
                </c:pt>
                <c:pt idx="13" formatCode="0.000">
                  <c:v>9.0357142857142865</c:v>
                </c:pt>
                <c:pt idx="14" formatCode="0.000">
                  <c:v>8.3928571428571423</c:v>
                </c:pt>
                <c:pt idx="15" formatCode="0.000">
                  <c:v>7.6071428571428568</c:v>
                </c:pt>
                <c:pt idx="16" formatCode="0.000">
                  <c:v>7.4285714285714288</c:v>
                </c:pt>
                <c:pt idx="17" formatCode="0.000">
                  <c:v>8.6428571428571423</c:v>
                </c:pt>
                <c:pt idx="18" formatCode="0.000">
                  <c:v>7.9642857142857144</c:v>
                </c:pt>
                <c:pt idx="19" formatCode="0.000">
                  <c:v>7.75</c:v>
                </c:pt>
                <c:pt idx="20" formatCode="0.000">
                  <c:v>6.6785714285714288</c:v>
                </c:pt>
                <c:pt idx="21" formatCode="0.000">
                  <c:v>6.4285714285714288</c:v>
                </c:pt>
                <c:pt idx="22" formatCode="0.000">
                  <c:v>6.1071428571428568</c:v>
                </c:pt>
                <c:pt idx="23" formatCode="0.000">
                  <c:v>6.1785714285714288</c:v>
                </c:pt>
                <c:pt idx="24" formatCode="0.000">
                  <c:v>5.9285714285714288</c:v>
                </c:pt>
                <c:pt idx="25" formatCode="0.000">
                  <c:v>6.1071428571428568</c:v>
                </c:pt>
                <c:pt idx="26" formatCode="0.000">
                  <c:v>6.2142857142857144</c:v>
                </c:pt>
                <c:pt idx="27" formatCode="0.000">
                  <c:v>7.6071428571428568</c:v>
                </c:pt>
                <c:pt idx="28" formatCode="0.000">
                  <c:v>9.0357142857142865</c:v>
                </c:pt>
                <c:pt idx="29" formatCode="0.000">
                  <c:v>9.3214285714285712</c:v>
                </c:pt>
                <c:pt idx="30" formatCode="0.000">
                  <c:v>9.7857142857142865</c:v>
                </c:pt>
                <c:pt idx="31" formatCode="0.000">
                  <c:v>9.8214285714285712</c:v>
                </c:pt>
                <c:pt idx="32" formatCode="0.000">
                  <c:v>10.035714285714286</c:v>
                </c:pt>
                <c:pt idx="33" formatCode="0.000">
                  <c:v>10.035714285714286</c:v>
                </c:pt>
                <c:pt idx="34" formatCode="0.000">
                  <c:v>10.071428571428571</c:v>
                </c:pt>
                <c:pt idx="35" formatCode="0.000">
                  <c:v>9.1785714285714288</c:v>
                </c:pt>
                <c:pt idx="36" formatCode="0.000">
                  <c:v>9.1428571428571423</c:v>
                </c:pt>
                <c:pt idx="37" formatCode="0.000">
                  <c:v>8.6428571428571423</c:v>
                </c:pt>
                <c:pt idx="38" formatCode="0.000">
                  <c:v>8.3571428571428577</c:v>
                </c:pt>
                <c:pt idx="39" formatCode="0.000">
                  <c:v>8</c:v>
                </c:pt>
                <c:pt idx="40" formatCode="0.000">
                  <c:v>8.1071428571428577</c:v>
                </c:pt>
                <c:pt idx="41" formatCode="0.000">
                  <c:v>8.0714285714285712</c:v>
                </c:pt>
                <c:pt idx="42" formatCode="0.000">
                  <c:v>8.1071428571428577</c:v>
                </c:pt>
                <c:pt idx="43" formatCode="0.000">
                  <c:v>8</c:v>
                </c:pt>
                <c:pt idx="44" formatCode="0.000">
                  <c:v>8</c:v>
                </c:pt>
                <c:pt idx="45" formatCode="0.000">
                  <c:v>7.6785714285714288</c:v>
                </c:pt>
                <c:pt idx="46" formatCode="0.000">
                  <c:v>7.4642857142857144</c:v>
                </c:pt>
                <c:pt idx="47" formatCode="0.000">
                  <c:v>7.1785714285714288</c:v>
                </c:pt>
                <c:pt idx="48" formatCode="0.000">
                  <c:v>7</c:v>
                </c:pt>
                <c:pt idx="49" formatCode="0.000">
                  <c:v>6.7142857142857144</c:v>
                </c:pt>
                <c:pt idx="50" formatCode="0.000">
                  <c:v>6.7857142857142856</c:v>
                </c:pt>
                <c:pt idx="51" formatCode="0.000">
                  <c:v>6.9285714285714288</c:v>
                </c:pt>
                <c:pt idx="52" formatCode="0.000">
                  <c:v>6.9642857142857144</c:v>
                </c:pt>
                <c:pt idx="53" formatCode="0.000">
                  <c:v>7.1785714285714288</c:v>
                </c:pt>
                <c:pt idx="54" formatCode="0.000">
                  <c:v>7.7142857142857144</c:v>
                </c:pt>
                <c:pt idx="55" formatCode="0.000">
                  <c:v>7.8214285714285712</c:v>
                </c:pt>
                <c:pt idx="56" formatCode="0.000">
                  <c:v>8.0714285714285712</c:v>
                </c:pt>
                <c:pt idx="57" formatCode="0.000">
                  <c:v>8.3214285714285712</c:v>
                </c:pt>
                <c:pt idx="58" formatCode="0.000">
                  <c:v>8.1785714285714288</c:v>
                </c:pt>
                <c:pt idx="59" formatCode="0.000">
                  <c:v>8.5357142857142865</c:v>
                </c:pt>
                <c:pt idx="60" formatCode="0.000">
                  <c:v>8.6785714285714288</c:v>
                </c:pt>
                <c:pt idx="61" formatCode="0.000">
                  <c:v>8.4642857142857135</c:v>
                </c:pt>
                <c:pt idx="62" formatCode="0.000">
                  <c:v>8.6071428571428577</c:v>
                </c:pt>
                <c:pt idx="63" formatCode="0.000">
                  <c:v>8.6428571428571423</c:v>
                </c:pt>
                <c:pt idx="64" formatCode="0.000">
                  <c:v>8.5357142857142865</c:v>
                </c:pt>
                <c:pt idx="65" formatCode="0.000">
                  <c:v>8.4642857142857135</c:v>
                </c:pt>
                <c:pt idx="66" formatCode="0.000">
                  <c:v>8.8214285714285712</c:v>
                </c:pt>
                <c:pt idx="67" formatCode="0.000">
                  <c:v>8.75</c:v>
                </c:pt>
                <c:pt idx="68" formatCode="0.000">
                  <c:v>8.8571428571428577</c:v>
                </c:pt>
                <c:pt idx="69" formatCode="0.000">
                  <c:v>8.8214285714285712</c:v>
                </c:pt>
                <c:pt idx="70" formatCode="0.000">
                  <c:v>9.2142857142857135</c:v>
                </c:pt>
                <c:pt idx="71" formatCode="0.000">
                  <c:v>9.5357142857142865</c:v>
                </c:pt>
                <c:pt idx="72" formatCode="0.000">
                  <c:v>10.071428571428571</c:v>
                </c:pt>
                <c:pt idx="73" formatCode="0.000">
                  <c:v>10.035714285714286</c:v>
                </c:pt>
                <c:pt idx="74" formatCode="0.000">
                  <c:v>9.6428571428571423</c:v>
                </c:pt>
                <c:pt idx="75" formatCode="0.000">
                  <c:v>9.5</c:v>
                </c:pt>
                <c:pt idx="76" formatCode="0.000">
                  <c:v>8.9285714285714288</c:v>
                </c:pt>
                <c:pt idx="77" formatCode="0.000">
                  <c:v>8.5357142857142865</c:v>
                </c:pt>
                <c:pt idx="78" formatCode="0.000">
                  <c:v>8.5357142857142865</c:v>
                </c:pt>
                <c:pt idx="79" formatCode="0.000">
                  <c:v>7.9642857142857144</c:v>
                </c:pt>
                <c:pt idx="80" formatCode="0.000">
                  <c:v>7.1785714285714288</c:v>
                </c:pt>
                <c:pt idx="81" formatCode="0.000">
                  <c:v>7.2857142857142856</c:v>
                </c:pt>
                <c:pt idx="82" formatCode="0.000">
                  <c:v>6.8214285714285712</c:v>
                </c:pt>
                <c:pt idx="83" formatCode="0.000">
                  <c:v>7.4285714285714288</c:v>
                </c:pt>
                <c:pt idx="84" formatCode="0.000">
                  <c:v>7.6071428571428568</c:v>
                </c:pt>
                <c:pt idx="85" formatCode="0.000">
                  <c:v>7.4642857142857144</c:v>
                </c:pt>
                <c:pt idx="86" formatCode="0.000">
                  <c:v>7.5357142857142856</c:v>
                </c:pt>
                <c:pt idx="87" formatCode="0.000">
                  <c:v>8.2142857142857135</c:v>
                </c:pt>
                <c:pt idx="88" formatCode="0.000">
                  <c:v>8.1428571428571423</c:v>
                </c:pt>
                <c:pt idx="89" formatCode="0.000">
                  <c:v>8.5357142857142865</c:v>
                </c:pt>
                <c:pt idx="90" formatCode="0.000">
                  <c:v>7.8928571428571432</c:v>
                </c:pt>
                <c:pt idx="91" formatCode="0.000">
                  <c:v>7.8571428571428568</c:v>
                </c:pt>
                <c:pt idx="92" formatCode="0.000">
                  <c:v>7.8214285714285712</c:v>
                </c:pt>
                <c:pt idx="93" formatCode="0.000">
                  <c:v>7.7857142857142856</c:v>
                </c:pt>
                <c:pt idx="94" formatCode="0.000">
                  <c:v>7.6071428571428568</c:v>
                </c:pt>
                <c:pt idx="95" formatCode="0.000">
                  <c:v>8.2857142857142865</c:v>
                </c:pt>
                <c:pt idx="96" formatCode="0.000">
                  <c:v>8.3571428571428577</c:v>
                </c:pt>
                <c:pt idx="97" formatCode="0.000">
                  <c:v>8.7142857142857135</c:v>
                </c:pt>
                <c:pt idx="98" formatCode="0.000">
                  <c:v>8.7142857142857135</c:v>
                </c:pt>
                <c:pt idx="99" formatCode="0.000">
                  <c:v>8.7857142857142865</c:v>
                </c:pt>
                <c:pt idx="100" formatCode="0.000">
                  <c:v>9.0357142857142865</c:v>
                </c:pt>
                <c:pt idx="101" formatCode="0.000">
                  <c:v>8.5</c:v>
                </c:pt>
                <c:pt idx="102" formatCode="0.000">
                  <c:v>7.0357142857142856</c:v>
                </c:pt>
                <c:pt idx="103" formatCode="0.000">
                  <c:v>7.1428571428571432</c:v>
                </c:pt>
                <c:pt idx="104" formatCode="0.000">
                  <c:v>6.8571428571428568</c:v>
                </c:pt>
                <c:pt idx="105" formatCode="0.000">
                  <c:v>7.1428571428571432</c:v>
                </c:pt>
                <c:pt idx="106" formatCode="0.000">
                  <c:v>6.4285714285714288</c:v>
                </c:pt>
                <c:pt idx="107" formatCode="0.000">
                  <c:v>6.0714285714285712</c:v>
                </c:pt>
                <c:pt idx="108" formatCode="0.000">
                  <c:v>6.5714285714285712</c:v>
                </c:pt>
                <c:pt idx="109" formatCode="0.000">
                  <c:v>7.3571428571428568</c:v>
                </c:pt>
                <c:pt idx="110" formatCode="0.000">
                  <c:v>7.0714285714285712</c:v>
                </c:pt>
                <c:pt idx="111" formatCode="0.000">
                  <c:v>7.6785714285714288</c:v>
                </c:pt>
                <c:pt idx="112" formatCode="0.000">
                  <c:v>7.8928571428571432</c:v>
                </c:pt>
                <c:pt idx="113" formatCode="0.000">
                  <c:v>9.1071428571428577</c:v>
                </c:pt>
                <c:pt idx="114" formatCode="0.000">
                  <c:v>9.6071428571428577</c:v>
                </c:pt>
                <c:pt idx="115" formatCode="0.000">
                  <c:v>9.7142857142857135</c:v>
                </c:pt>
                <c:pt idx="116" formatCode="0.000">
                  <c:v>10.178571428571429</c:v>
                </c:pt>
                <c:pt idx="117" formatCode="0.000">
                  <c:v>10.285714285714286</c:v>
                </c:pt>
                <c:pt idx="118" formatCode="0.000">
                  <c:v>10.035714285714286</c:v>
                </c:pt>
                <c:pt idx="119" formatCode="0.000">
                  <c:v>9.7857142857142865</c:v>
                </c:pt>
                <c:pt idx="120" formatCode="0.000">
                  <c:v>9.25</c:v>
                </c:pt>
                <c:pt idx="121" formatCode="0.000">
                  <c:v>8.8214285714285712</c:v>
                </c:pt>
                <c:pt idx="122" formatCode="0.000">
                  <c:v>8.6785714285714288</c:v>
                </c:pt>
                <c:pt idx="123" formatCode="0.000">
                  <c:v>8.5714285714285712</c:v>
                </c:pt>
                <c:pt idx="124" formatCode="0.000">
                  <c:v>8.2857142857142865</c:v>
                </c:pt>
                <c:pt idx="125" formatCode="0.000">
                  <c:v>8.2142857142857135</c:v>
                </c:pt>
                <c:pt idx="126" formatCode="0.000">
                  <c:v>7.8571428571428568</c:v>
                </c:pt>
                <c:pt idx="127" formatCode="0.000">
                  <c:v>7.9642857142857144</c:v>
                </c:pt>
                <c:pt idx="128" formatCode="0.000">
                  <c:v>8.2857142857142865</c:v>
                </c:pt>
                <c:pt idx="129" formatCode="0.000">
                  <c:v>8.5357142857142865</c:v>
                </c:pt>
                <c:pt idx="130" formatCode="0.000">
                  <c:v>9.0357142857142865</c:v>
                </c:pt>
                <c:pt idx="131" formatCode="0.000">
                  <c:v>9.2142857142857135</c:v>
                </c:pt>
                <c:pt idx="132" formatCode="0.000">
                  <c:v>9.7142857142857135</c:v>
                </c:pt>
                <c:pt idx="133" formatCode="0.000">
                  <c:v>10.142857142857142</c:v>
                </c:pt>
                <c:pt idx="134" formatCode="0.000">
                  <c:v>9.8214285714285712</c:v>
                </c:pt>
                <c:pt idx="135" formatCode="0.000">
                  <c:v>9.75</c:v>
                </c:pt>
                <c:pt idx="136" formatCode="0.000">
                  <c:v>9.3571428571428577</c:v>
                </c:pt>
                <c:pt idx="137" formatCode="0.000">
                  <c:v>9</c:v>
                </c:pt>
                <c:pt idx="138" formatCode="0.000">
                  <c:v>9</c:v>
                </c:pt>
                <c:pt idx="139" formatCode="0.000">
                  <c:v>8.4642857142857135</c:v>
                </c:pt>
                <c:pt idx="140" formatCode="0.000">
                  <c:v>8.0357142857142865</c:v>
                </c:pt>
                <c:pt idx="141" formatCode="0.000">
                  <c:v>8.1785714285714288</c:v>
                </c:pt>
                <c:pt idx="142" formatCode="0.000">
                  <c:v>7.7857142857142856</c:v>
                </c:pt>
                <c:pt idx="143" formatCode="0.000">
                  <c:v>8.3214285714285712</c:v>
                </c:pt>
                <c:pt idx="144" formatCode="0.000">
                  <c:v>7.9285714285714288</c:v>
                </c:pt>
                <c:pt idx="145" formatCode="0.000">
                  <c:v>8</c:v>
                </c:pt>
                <c:pt idx="146" formatCode="0.000">
                  <c:v>8.1071428571428577</c:v>
                </c:pt>
                <c:pt idx="147" formatCode="0.000">
                  <c:v>8.2142857142857135</c:v>
                </c:pt>
                <c:pt idx="148" formatCode="0.000">
                  <c:v>8.0714285714285712</c:v>
                </c:pt>
                <c:pt idx="149" formatCode="0.000">
                  <c:v>8.75</c:v>
                </c:pt>
                <c:pt idx="150" formatCode="0.000">
                  <c:v>8.4285714285714288</c:v>
                </c:pt>
                <c:pt idx="151" formatCode="0.000">
                  <c:v>8.7142857142857135</c:v>
                </c:pt>
                <c:pt idx="152" formatCode="0.000">
                  <c:v>8.8214285714285712</c:v>
                </c:pt>
                <c:pt idx="153" formatCode="0.000">
                  <c:v>9.2142857142857135</c:v>
                </c:pt>
                <c:pt idx="154" formatCode="0.000">
                  <c:v>9.1428571428571423</c:v>
                </c:pt>
                <c:pt idx="155" formatCode="0.000">
                  <c:v>9.4642857142857135</c:v>
                </c:pt>
                <c:pt idx="156" formatCode="0.000">
                  <c:v>9.1785714285714288</c:v>
                </c:pt>
                <c:pt idx="157" formatCode="0.000">
                  <c:v>8.8571428571428577</c:v>
                </c:pt>
                <c:pt idx="158" formatCode="0.000">
                  <c:v>8.6428571428571423</c:v>
                </c:pt>
                <c:pt idx="159" formatCode="0.000">
                  <c:v>8.4642857142857135</c:v>
                </c:pt>
                <c:pt idx="160" formatCode="0.000">
                  <c:v>8.1428571428571423</c:v>
                </c:pt>
                <c:pt idx="161" formatCode="0.000">
                  <c:v>8.2142857142857135</c:v>
                </c:pt>
                <c:pt idx="162" formatCode="0.000">
                  <c:v>8.25</c:v>
                </c:pt>
                <c:pt idx="163" formatCode="0.000">
                  <c:v>8</c:v>
                </c:pt>
                <c:pt idx="164" formatCode="0.000">
                  <c:v>8.2857142857142865</c:v>
                </c:pt>
                <c:pt idx="165" formatCode="0.000">
                  <c:v>8.4285714285714288</c:v>
                </c:pt>
                <c:pt idx="166" formatCode="0.000">
                  <c:v>8.4642857142857135</c:v>
                </c:pt>
                <c:pt idx="167" formatCode="0.000">
                  <c:v>8.3928571428571423</c:v>
                </c:pt>
                <c:pt idx="168" formatCode="0.000">
                  <c:v>8.5357142857142865</c:v>
                </c:pt>
                <c:pt idx="169" formatCode="0.000">
                  <c:v>8.1785714285714288</c:v>
                </c:pt>
                <c:pt idx="170" formatCode="0.000">
                  <c:v>8.3928571428571423</c:v>
                </c:pt>
                <c:pt idx="171" formatCode="0.000">
                  <c:v>8.5714285714285712</c:v>
                </c:pt>
                <c:pt idx="172" formatCode="0.000">
                  <c:v>8.75</c:v>
                </c:pt>
                <c:pt idx="173" formatCode="0.000">
                  <c:v>8.75</c:v>
                </c:pt>
                <c:pt idx="174" formatCode="0.000">
                  <c:v>8.6071428571428577</c:v>
                </c:pt>
                <c:pt idx="175" formatCode="0.000">
                  <c:v>8.4642857142857135</c:v>
                </c:pt>
                <c:pt idx="176" formatCode="0.000">
                  <c:v>8.6428571428571423</c:v>
                </c:pt>
                <c:pt idx="177" formatCode="0.000">
                  <c:v>9.25</c:v>
                </c:pt>
                <c:pt idx="178" formatCode="0.000">
                  <c:v>9.1785714285714288</c:v>
                </c:pt>
                <c:pt idx="179" formatCode="0.000">
                  <c:v>9.1071428571428577</c:v>
                </c:pt>
                <c:pt idx="180" formatCode="0.000">
                  <c:v>9.0714285714285712</c:v>
                </c:pt>
                <c:pt idx="181" formatCode="0.000">
                  <c:v>9.5357142857142865</c:v>
                </c:pt>
                <c:pt idx="182" formatCode="0.000">
                  <c:v>9.5</c:v>
                </c:pt>
                <c:pt idx="183" formatCode="0.000">
                  <c:v>9.4285714285714288</c:v>
                </c:pt>
                <c:pt idx="184" formatCode="0.000">
                  <c:v>9</c:v>
                </c:pt>
                <c:pt idx="185" formatCode="0.000">
                  <c:v>8.9642857142857135</c:v>
                </c:pt>
                <c:pt idx="186" formatCode="0.000">
                  <c:v>9.4285714285714288</c:v>
                </c:pt>
                <c:pt idx="187" formatCode="0.000">
                  <c:v>9.1428571428571423</c:v>
                </c:pt>
                <c:pt idx="188" formatCode="0.000">
                  <c:v>8.6071428571428577</c:v>
                </c:pt>
                <c:pt idx="189" formatCode="0.000">
                  <c:v>8.6785714285714288</c:v>
                </c:pt>
                <c:pt idx="190" formatCode="0.000">
                  <c:v>8.3928571428571423</c:v>
                </c:pt>
                <c:pt idx="191" formatCode="0.000">
                  <c:v>8.4642857142857135</c:v>
                </c:pt>
                <c:pt idx="192" formatCode="0.000">
                  <c:v>8.5357142857142865</c:v>
                </c:pt>
                <c:pt idx="193" formatCode="0.000">
                  <c:v>7.8571428571428568</c:v>
                </c:pt>
                <c:pt idx="194" formatCode="0.000">
                  <c:v>8.2857142857142865</c:v>
                </c:pt>
                <c:pt idx="195" formatCode="0.000">
                  <c:v>8.2857142857142865</c:v>
                </c:pt>
                <c:pt idx="196" formatCode="0.000">
                  <c:v>8.75</c:v>
                </c:pt>
                <c:pt idx="197" formatCode="0.000">
                  <c:v>8.9285714285714288</c:v>
                </c:pt>
                <c:pt idx="198" formatCode="0.000">
                  <c:v>8.8571428571428577</c:v>
                </c:pt>
                <c:pt idx="199" formatCode="0.000">
                  <c:v>8.8571428571428577</c:v>
                </c:pt>
                <c:pt idx="200" formatCode="0.000">
                  <c:v>9.3571428571428577</c:v>
                </c:pt>
                <c:pt idx="201" formatCode="0.000">
                  <c:v>9.3571428571428577</c:v>
                </c:pt>
                <c:pt idx="202" formatCode="0.000">
                  <c:v>9.9642857142857135</c:v>
                </c:pt>
                <c:pt idx="203" formatCode="0.000">
                  <c:v>9.8928571428571423</c:v>
                </c:pt>
                <c:pt idx="204" formatCode="0.000">
                  <c:v>10.035714285714286</c:v>
                </c:pt>
                <c:pt idx="205" formatCode="0.000">
                  <c:v>9.7857142857142865</c:v>
                </c:pt>
                <c:pt idx="206" formatCode="0.000">
                  <c:v>9.8928571428571423</c:v>
                </c:pt>
                <c:pt idx="207" formatCode="0.000">
                  <c:v>9.3928571428571423</c:v>
                </c:pt>
                <c:pt idx="208" formatCode="0.000">
                  <c:v>9.2142857142857135</c:v>
                </c:pt>
                <c:pt idx="209" formatCode="0.000">
                  <c:v>8.8214285714285712</c:v>
                </c:pt>
                <c:pt idx="210" formatCode="0.000">
                  <c:v>8.7142857142857135</c:v>
                </c:pt>
                <c:pt idx="211" formatCode="0.000">
                  <c:v>8.5357142857142865</c:v>
                </c:pt>
                <c:pt idx="212" formatCode="0.000">
                  <c:v>9.0357142857142865</c:v>
                </c:pt>
                <c:pt idx="213" formatCode="0.000">
                  <c:v>8.6071428571428577</c:v>
                </c:pt>
                <c:pt idx="214" formatCode="0.000">
                  <c:v>8.6428571428571423</c:v>
                </c:pt>
                <c:pt idx="215" formatCode="0.000">
                  <c:v>8.9642857142857135</c:v>
                </c:pt>
                <c:pt idx="216" formatCode="0.000">
                  <c:v>9.1785714285714288</c:v>
                </c:pt>
                <c:pt idx="217" formatCode="0.000">
                  <c:v>9.1785714285714288</c:v>
                </c:pt>
                <c:pt idx="218" formatCode="0.000">
                  <c:v>9.1071428571428577</c:v>
                </c:pt>
                <c:pt idx="219" formatCode="0.000">
                  <c:v>8.7857142857142865</c:v>
                </c:pt>
                <c:pt idx="220" formatCode="0.000">
                  <c:v>8.8214285714285712</c:v>
                </c:pt>
                <c:pt idx="221" formatCode="0.000">
                  <c:v>9.3571428571428577</c:v>
                </c:pt>
                <c:pt idx="222" formatCode="0.000">
                  <c:v>9.25</c:v>
                </c:pt>
                <c:pt idx="223" formatCode="0.000">
                  <c:v>9.0714285714285712</c:v>
                </c:pt>
                <c:pt idx="224" formatCode="0.000">
                  <c:v>9</c:v>
                </c:pt>
                <c:pt idx="225" formatCode="0.000">
                  <c:v>9.3214285714285712</c:v>
                </c:pt>
                <c:pt idx="226" formatCode="0.000">
                  <c:v>9.2857142857142865</c:v>
                </c:pt>
                <c:pt idx="227" formatCode="0.000">
                  <c:v>9.6071428571428577</c:v>
                </c:pt>
                <c:pt idx="228" formatCode="0.000">
                  <c:v>9.5</c:v>
                </c:pt>
                <c:pt idx="229" formatCode="0.000">
                  <c:v>9.2142857142857135</c:v>
                </c:pt>
                <c:pt idx="230" formatCode="0.000">
                  <c:v>9.2142857142857135</c:v>
                </c:pt>
                <c:pt idx="231" formatCode="0.000">
                  <c:v>9.0714285714285712</c:v>
                </c:pt>
                <c:pt idx="232" formatCode="0.000">
                  <c:v>8.9642857142857135</c:v>
                </c:pt>
                <c:pt idx="233" formatCode="0.000">
                  <c:v>9</c:v>
                </c:pt>
                <c:pt idx="234" formatCode="0.000">
                  <c:v>8.7142857142857135</c:v>
                </c:pt>
                <c:pt idx="235" formatCode="0.000">
                  <c:v>8.6785714285714288</c:v>
                </c:pt>
                <c:pt idx="236" formatCode="0.000">
                  <c:v>8.6071428571428577</c:v>
                </c:pt>
                <c:pt idx="237" formatCode="0.000">
                  <c:v>8.3214285714285712</c:v>
                </c:pt>
                <c:pt idx="238" formatCode="0.000">
                  <c:v>8.2142857142857135</c:v>
                </c:pt>
                <c:pt idx="239" formatCode="0.000">
                  <c:v>8.0714285714285712</c:v>
                </c:pt>
                <c:pt idx="240" formatCode="0.000">
                  <c:v>7.5</c:v>
                </c:pt>
                <c:pt idx="241" formatCode="0.000">
                  <c:v>7.3571428571428568</c:v>
                </c:pt>
                <c:pt idx="242" formatCode="0.000">
                  <c:v>6.8571428571428568</c:v>
                </c:pt>
                <c:pt idx="243" formatCode="0.000">
                  <c:v>6.7142857142857144</c:v>
                </c:pt>
                <c:pt idx="244" formatCode="0.000">
                  <c:v>6.7857142857142856</c:v>
                </c:pt>
                <c:pt idx="245" formatCode="0.000">
                  <c:v>6.3214285714285712</c:v>
                </c:pt>
                <c:pt idx="246" formatCode="0.000">
                  <c:v>6.6785714285714288</c:v>
                </c:pt>
                <c:pt idx="247" formatCode="0.000">
                  <c:v>7.0357142857142856</c:v>
                </c:pt>
                <c:pt idx="248" formatCode="0.000">
                  <c:v>7.3928571428571432</c:v>
                </c:pt>
                <c:pt idx="249" formatCode="0.000">
                  <c:v>7.6071428571428568</c:v>
                </c:pt>
                <c:pt idx="250" formatCode="0.000">
                  <c:v>7.8214285714285712</c:v>
                </c:pt>
                <c:pt idx="251" formatCode="0.000">
                  <c:v>7.9285714285714288</c:v>
                </c:pt>
                <c:pt idx="252" formatCode="0.000">
                  <c:v>8.25</c:v>
                </c:pt>
                <c:pt idx="253" formatCode="0.000">
                  <c:v>7.8214285714285712</c:v>
                </c:pt>
                <c:pt idx="254" formatCode="0.000">
                  <c:v>8.1071428571428577</c:v>
                </c:pt>
                <c:pt idx="255" formatCode="0.000">
                  <c:v>7.75</c:v>
                </c:pt>
                <c:pt idx="256" formatCode="0.000">
                  <c:v>7.6428571428571432</c:v>
                </c:pt>
                <c:pt idx="257" formatCode="0.000">
                  <c:v>7.7857142857142856</c:v>
                </c:pt>
                <c:pt idx="258" formatCode="0.000">
                  <c:v>7.5357142857142856</c:v>
                </c:pt>
                <c:pt idx="259" formatCode="0.000">
                  <c:v>7.6071428571428568</c:v>
                </c:pt>
                <c:pt idx="260" formatCode="0.000">
                  <c:v>7.6071428571428568</c:v>
                </c:pt>
                <c:pt idx="261" formatCode="0.000">
                  <c:v>7.2142857142857144</c:v>
                </c:pt>
                <c:pt idx="262" formatCode="0.000">
                  <c:v>7.3928571428571432</c:v>
                </c:pt>
                <c:pt idx="263" formatCode="0.000">
                  <c:v>7.4285714285714288</c:v>
                </c:pt>
                <c:pt idx="264" formatCode="0.000">
                  <c:v>7.6071428571428568</c:v>
                </c:pt>
                <c:pt idx="265" formatCode="0.000">
                  <c:v>7.9285714285714288</c:v>
                </c:pt>
                <c:pt idx="266" formatCode="0.000">
                  <c:v>8.0357142857142865</c:v>
                </c:pt>
                <c:pt idx="267" formatCode="0.000">
                  <c:v>8</c:v>
                </c:pt>
                <c:pt idx="268" formatCode="0.000">
                  <c:v>8.2142857142857135</c:v>
                </c:pt>
                <c:pt idx="269" formatCode="0.000">
                  <c:v>7.8214285714285712</c:v>
                </c:pt>
                <c:pt idx="270" formatCode="0.000">
                  <c:v>7.6785714285714288</c:v>
                </c:pt>
                <c:pt idx="271" formatCode="0.000">
                  <c:v>7.0714285714285712</c:v>
                </c:pt>
                <c:pt idx="272" formatCode="0.000">
                  <c:v>6.7857142857142856</c:v>
                </c:pt>
                <c:pt idx="273" formatCode="0.000">
                  <c:v>6.2857142857142856</c:v>
                </c:pt>
                <c:pt idx="274" formatCode="0.000">
                  <c:v>6.6785714285714288</c:v>
                </c:pt>
                <c:pt idx="275" formatCode="0.000">
                  <c:v>6.6071428571428568</c:v>
                </c:pt>
                <c:pt idx="276" formatCode="0.000">
                  <c:v>7.0357142857142856</c:v>
                </c:pt>
                <c:pt idx="277" formatCode="0.000">
                  <c:v>7.4285714285714288</c:v>
                </c:pt>
                <c:pt idx="278" formatCode="0.000">
                  <c:v>8.2142857142857135</c:v>
                </c:pt>
                <c:pt idx="279" formatCode="0.000">
                  <c:v>9</c:v>
                </c:pt>
                <c:pt idx="280" formatCode="0.000">
                  <c:v>9.1071428571428577</c:v>
                </c:pt>
                <c:pt idx="281" formatCode="0.000">
                  <c:v>8.5357142857142865</c:v>
                </c:pt>
                <c:pt idx="282" formatCode="0.000">
                  <c:v>8.5357142857142865</c:v>
                </c:pt>
                <c:pt idx="283" formatCode="0.000">
                  <c:v>8.1071428571428577</c:v>
                </c:pt>
                <c:pt idx="284" formatCode="0.000">
                  <c:v>7.6785714285714288</c:v>
                </c:pt>
                <c:pt idx="285" formatCode="0.000">
                  <c:v>7.1071428571428568</c:v>
                </c:pt>
                <c:pt idx="286" formatCode="0.000">
                  <c:v>6.6785714285714288</c:v>
                </c:pt>
                <c:pt idx="287" formatCode="0.000">
                  <c:v>6.8928571428571432</c:v>
                </c:pt>
                <c:pt idx="288" formatCode="0.000">
                  <c:v>7.25</c:v>
                </c:pt>
                <c:pt idx="289" formatCode="0.000">
                  <c:v>7.1428571428571432</c:v>
                </c:pt>
                <c:pt idx="290" formatCode="0.000">
                  <c:v>7.6428571428571432</c:v>
                </c:pt>
                <c:pt idx="291" formatCode="0.000">
                  <c:v>8.5714285714285712</c:v>
                </c:pt>
                <c:pt idx="292" formatCode="0.000">
                  <c:v>8.6071428571428577</c:v>
                </c:pt>
                <c:pt idx="293" formatCode="0.000">
                  <c:v>8.8571428571428577</c:v>
                </c:pt>
                <c:pt idx="294" formatCode="0.000">
                  <c:v>9.1428571428571423</c:v>
                </c:pt>
                <c:pt idx="295" formatCode="0.000">
                  <c:v>9.1785714285714288</c:v>
                </c:pt>
                <c:pt idx="296" formatCode="0.000">
                  <c:v>9.3571428571428577</c:v>
                </c:pt>
                <c:pt idx="297" formatCode="0.000">
                  <c:v>9.0357142857142865</c:v>
                </c:pt>
                <c:pt idx="298" formatCode="0.000">
                  <c:v>8.7857142857142865</c:v>
                </c:pt>
                <c:pt idx="299" formatCode="0.000">
                  <c:v>8.8928571428571423</c:v>
                </c:pt>
                <c:pt idx="300" formatCode="0.000">
                  <c:v>8.6785714285714288</c:v>
                </c:pt>
                <c:pt idx="301" formatCode="0.000">
                  <c:v>8.3571428571428577</c:v>
                </c:pt>
                <c:pt idx="302" formatCode="0.000">
                  <c:v>8.1785714285714288</c:v>
                </c:pt>
                <c:pt idx="303" formatCode="0.000">
                  <c:v>8.4285714285714288</c:v>
                </c:pt>
                <c:pt idx="304" formatCode="0.000">
                  <c:v>8.4642857142857135</c:v>
                </c:pt>
                <c:pt idx="305" formatCode="0.000">
                  <c:v>7.8571428571428568</c:v>
                </c:pt>
                <c:pt idx="306" formatCode="0.000">
                  <c:v>8.3214285714285712</c:v>
                </c:pt>
                <c:pt idx="307" formatCode="0.000">
                  <c:v>7.8928571428571432</c:v>
                </c:pt>
                <c:pt idx="308" formatCode="0.000">
                  <c:v>8.1428571428571423</c:v>
                </c:pt>
                <c:pt idx="309" formatCode="0.000">
                  <c:v>8.1071428571428577</c:v>
                </c:pt>
                <c:pt idx="310" formatCode="0.000">
                  <c:v>7.6428571428571432</c:v>
                </c:pt>
                <c:pt idx="311" formatCode="0.000">
                  <c:v>8</c:v>
                </c:pt>
                <c:pt idx="312" formatCode="0.000">
                  <c:v>8.25</c:v>
                </c:pt>
                <c:pt idx="313" formatCode="0.000">
                  <c:v>8.25</c:v>
                </c:pt>
                <c:pt idx="314" formatCode="0.000">
                  <c:v>8.3214285714285712</c:v>
                </c:pt>
                <c:pt idx="315" formatCode="0.000">
                  <c:v>8.2857142857142865</c:v>
                </c:pt>
                <c:pt idx="316" formatCode="0.000">
                  <c:v>8.5</c:v>
                </c:pt>
                <c:pt idx="317" formatCode="0.000">
                  <c:v>8.8214285714285712</c:v>
                </c:pt>
                <c:pt idx="318" formatCode="0.000">
                  <c:v>9.1428571428571423</c:v>
                </c:pt>
                <c:pt idx="319" formatCode="0.000">
                  <c:v>8.8214285714285712</c:v>
                </c:pt>
                <c:pt idx="320" formatCode="0.000">
                  <c:v>8.3928571428571423</c:v>
                </c:pt>
                <c:pt idx="321" formatCode="0.000">
                  <c:v>8.8214285714285712</c:v>
                </c:pt>
                <c:pt idx="322" formatCode="0.000">
                  <c:v>9.3571428571428577</c:v>
                </c:pt>
                <c:pt idx="323" formatCode="0.000">
                  <c:v>9.1428571428571423</c:v>
                </c:pt>
                <c:pt idx="324" formatCode="0.000">
                  <c:v>9.1428571428571423</c:v>
                </c:pt>
                <c:pt idx="325" formatCode="0.000">
                  <c:v>8.6071428571428577</c:v>
                </c:pt>
                <c:pt idx="326" formatCode="0.000">
                  <c:v>8.75</c:v>
                </c:pt>
                <c:pt idx="327" formatCode="0.000">
                  <c:v>8.5</c:v>
                </c:pt>
                <c:pt idx="328" formatCode="0.000">
                  <c:v>8.2857142857142865</c:v>
                </c:pt>
                <c:pt idx="329" formatCode="0.000">
                  <c:v>8.1428571428571423</c:v>
                </c:pt>
                <c:pt idx="330" formatCode="0.000">
                  <c:v>8.1785714285714288</c:v>
                </c:pt>
                <c:pt idx="331" formatCode="0.000">
                  <c:v>8.0357142857142865</c:v>
                </c:pt>
                <c:pt idx="332" formatCode="0.000">
                  <c:v>8.0714285714285712</c:v>
                </c:pt>
                <c:pt idx="333" formatCode="0.000">
                  <c:v>8.2857142857142865</c:v>
                </c:pt>
                <c:pt idx="334" formatCode="0.000">
                  <c:v>8.6428571428571423</c:v>
                </c:pt>
                <c:pt idx="335" formatCode="0.000">
                  <c:v>8.4285714285714288</c:v>
                </c:pt>
                <c:pt idx="336" formatCode="0.000">
                  <c:v>8</c:v>
                </c:pt>
                <c:pt idx="337" formatCode="0.000">
                  <c:v>8.1785714285714288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5F8D-4567-8ECF-BD6631B69D2E}"/>
            </c:ext>
          </c:extLst>
        </c:ser>
        <c:ser>
          <c:idx val="4"/>
          <c:order val="3"/>
          <c:tx>
            <c:strRef>
              <c:f>Output_4_Daily_Aggregate!$AB$2</c:f>
              <c:strCache>
                <c:ptCount val="1"/>
                <c:pt idx="0">
                  <c:v>Average Daily Study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Output_4_Daily_Aggregate!$C$3:$C$340</c:f>
              <c:numCache>
                <c:formatCode>dd/mm/yy;@</c:formatCode>
                <c:ptCount val="338"/>
                <c:pt idx="0">
                  <c:v>43829</c:v>
                </c:pt>
                <c:pt idx="1">
                  <c:v>43830</c:v>
                </c:pt>
                <c:pt idx="2">
                  <c:v>43831</c:v>
                </c:pt>
                <c:pt idx="3">
                  <c:v>43832</c:v>
                </c:pt>
                <c:pt idx="4">
                  <c:v>43833</c:v>
                </c:pt>
                <c:pt idx="5">
                  <c:v>43834</c:v>
                </c:pt>
                <c:pt idx="6">
                  <c:v>43835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43841</c:v>
                </c:pt>
                <c:pt idx="13">
                  <c:v>43842</c:v>
                </c:pt>
                <c:pt idx="14">
                  <c:v>43843</c:v>
                </c:pt>
                <c:pt idx="15">
                  <c:v>43844</c:v>
                </c:pt>
                <c:pt idx="16">
                  <c:v>43845</c:v>
                </c:pt>
                <c:pt idx="17">
                  <c:v>43846</c:v>
                </c:pt>
                <c:pt idx="18">
                  <c:v>43847</c:v>
                </c:pt>
                <c:pt idx="19">
                  <c:v>43848</c:v>
                </c:pt>
                <c:pt idx="20">
                  <c:v>43849</c:v>
                </c:pt>
                <c:pt idx="21">
                  <c:v>43850</c:v>
                </c:pt>
                <c:pt idx="22">
                  <c:v>43851</c:v>
                </c:pt>
                <c:pt idx="23">
                  <c:v>43852</c:v>
                </c:pt>
                <c:pt idx="24">
                  <c:v>43853</c:v>
                </c:pt>
                <c:pt idx="25">
                  <c:v>43854</c:v>
                </c:pt>
                <c:pt idx="26">
                  <c:v>43855</c:v>
                </c:pt>
                <c:pt idx="27">
                  <c:v>43856</c:v>
                </c:pt>
                <c:pt idx="28">
                  <c:v>43857</c:v>
                </c:pt>
                <c:pt idx="29">
                  <c:v>43858</c:v>
                </c:pt>
                <c:pt idx="30">
                  <c:v>43859</c:v>
                </c:pt>
                <c:pt idx="31">
                  <c:v>43860</c:v>
                </c:pt>
                <c:pt idx="32">
                  <c:v>43861</c:v>
                </c:pt>
                <c:pt idx="33">
                  <c:v>43862</c:v>
                </c:pt>
                <c:pt idx="34">
                  <c:v>43863</c:v>
                </c:pt>
                <c:pt idx="35">
                  <c:v>43864</c:v>
                </c:pt>
                <c:pt idx="36">
                  <c:v>43865</c:v>
                </c:pt>
                <c:pt idx="37">
                  <c:v>43866</c:v>
                </c:pt>
                <c:pt idx="38">
                  <c:v>43867</c:v>
                </c:pt>
                <c:pt idx="39">
                  <c:v>43868</c:v>
                </c:pt>
                <c:pt idx="40">
                  <c:v>43869</c:v>
                </c:pt>
                <c:pt idx="41">
                  <c:v>43870</c:v>
                </c:pt>
                <c:pt idx="42">
                  <c:v>43871</c:v>
                </c:pt>
                <c:pt idx="43">
                  <c:v>43872</c:v>
                </c:pt>
                <c:pt idx="44">
                  <c:v>43873</c:v>
                </c:pt>
                <c:pt idx="45">
                  <c:v>43874</c:v>
                </c:pt>
                <c:pt idx="46">
                  <c:v>43875</c:v>
                </c:pt>
                <c:pt idx="47">
                  <c:v>43876</c:v>
                </c:pt>
                <c:pt idx="48">
                  <c:v>43877</c:v>
                </c:pt>
                <c:pt idx="49">
                  <c:v>43878</c:v>
                </c:pt>
                <c:pt idx="50">
                  <c:v>43879</c:v>
                </c:pt>
                <c:pt idx="51">
                  <c:v>43880</c:v>
                </c:pt>
                <c:pt idx="52">
                  <c:v>43881</c:v>
                </c:pt>
                <c:pt idx="53">
                  <c:v>43882</c:v>
                </c:pt>
                <c:pt idx="54">
                  <c:v>43883</c:v>
                </c:pt>
                <c:pt idx="55">
                  <c:v>43884</c:v>
                </c:pt>
                <c:pt idx="56">
                  <c:v>43885</c:v>
                </c:pt>
                <c:pt idx="57">
                  <c:v>43886</c:v>
                </c:pt>
                <c:pt idx="58">
                  <c:v>43887</c:v>
                </c:pt>
                <c:pt idx="59">
                  <c:v>43888</c:v>
                </c:pt>
                <c:pt idx="60">
                  <c:v>43889</c:v>
                </c:pt>
                <c:pt idx="61">
                  <c:v>43890</c:v>
                </c:pt>
                <c:pt idx="62">
                  <c:v>43891</c:v>
                </c:pt>
                <c:pt idx="63">
                  <c:v>43892</c:v>
                </c:pt>
                <c:pt idx="64">
                  <c:v>43893</c:v>
                </c:pt>
                <c:pt idx="65">
                  <c:v>43894</c:v>
                </c:pt>
                <c:pt idx="66">
                  <c:v>43895</c:v>
                </c:pt>
                <c:pt idx="67">
                  <c:v>43896</c:v>
                </c:pt>
                <c:pt idx="68">
                  <c:v>43897</c:v>
                </c:pt>
                <c:pt idx="69">
                  <c:v>43898</c:v>
                </c:pt>
                <c:pt idx="70">
                  <c:v>43899</c:v>
                </c:pt>
                <c:pt idx="71">
                  <c:v>43900</c:v>
                </c:pt>
                <c:pt idx="72">
                  <c:v>43901</c:v>
                </c:pt>
                <c:pt idx="73">
                  <c:v>43902</c:v>
                </c:pt>
                <c:pt idx="74">
                  <c:v>43903</c:v>
                </c:pt>
                <c:pt idx="75">
                  <c:v>43904</c:v>
                </c:pt>
                <c:pt idx="76">
                  <c:v>43905</c:v>
                </c:pt>
                <c:pt idx="77">
                  <c:v>43906</c:v>
                </c:pt>
                <c:pt idx="78">
                  <c:v>43907</c:v>
                </c:pt>
                <c:pt idx="79">
                  <c:v>43908</c:v>
                </c:pt>
                <c:pt idx="80">
                  <c:v>43909</c:v>
                </c:pt>
                <c:pt idx="81">
                  <c:v>43910</c:v>
                </c:pt>
                <c:pt idx="82">
                  <c:v>43911</c:v>
                </c:pt>
                <c:pt idx="83">
                  <c:v>43912</c:v>
                </c:pt>
                <c:pt idx="84">
                  <c:v>43913</c:v>
                </c:pt>
                <c:pt idx="85">
                  <c:v>43914</c:v>
                </c:pt>
                <c:pt idx="86">
                  <c:v>43915</c:v>
                </c:pt>
                <c:pt idx="87">
                  <c:v>43916</c:v>
                </c:pt>
                <c:pt idx="88">
                  <c:v>43917</c:v>
                </c:pt>
                <c:pt idx="89">
                  <c:v>43918</c:v>
                </c:pt>
                <c:pt idx="90">
                  <c:v>43919</c:v>
                </c:pt>
                <c:pt idx="91">
                  <c:v>43920</c:v>
                </c:pt>
                <c:pt idx="92">
                  <c:v>43921</c:v>
                </c:pt>
                <c:pt idx="93">
                  <c:v>43922</c:v>
                </c:pt>
                <c:pt idx="94">
                  <c:v>43923</c:v>
                </c:pt>
                <c:pt idx="95">
                  <c:v>43924</c:v>
                </c:pt>
                <c:pt idx="96">
                  <c:v>43925</c:v>
                </c:pt>
                <c:pt idx="97">
                  <c:v>43926</c:v>
                </c:pt>
                <c:pt idx="98">
                  <c:v>43927</c:v>
                </c:pt>
                <c:pt idx="99">
                  <c:v>43928</c:v>
                </c:pt>
                <c:pt idx="100">
                  <c:v>43929</c:v>
                </c:pt>
                <c:pt idx="101">
                  <c:v>43930</c:v>
                </c:pt>
                <c:pt idx="102">
                  <c:v>43931</c:v>
                </c:pt>
                <c:pt idx="103">
                  <c:v>43932</c:v>
                </c:pt>
                <c:pt idx="104">
                  <c:v>43933</c:v>
                </c:pt>
                <c:pt idx="105">
                  <c:v>43934</c:v>
                </c:pt>
                <c:pt idx="106">
                  <c:v>43935</c:v>
                </c:pt>
                <c:pt idx="107">
                  <c:v>43936</c:v>
                </c:pt>
                <c:pt idx="108">
                  <c:v>43937</c:v>
                </c:pt>
                <c:pt idx="109">
                  <c:v>43938</c:v>
                </c:pt>
                <c:pt idx="110">
                  <c:v>43939</c:v>
                </c:pt>
                <c:pt idx="111">
                  <c:v>43940</c:v>
                </c:pt>
                <c:pt idx="112">
                  <c:v>43941</c:v>
                </c:pt>
                <c:pt idx="113">
                  <c:v>43942</c:v>
                </c:pt>
                <c:pt idx="114">
                  <c:v>43943</c:v>
                </c:pt>
                <c:pt idx="115">
                  <c:v>43944</c:v>
                </c:pt>
                <c:pt idx="116">
                  <c:v>43945</c:v>
                </c:pt>
                <c:pt idx="117">
                  <c:v>43946</c:v>
                </c:pt>
                <c:pt idx="118">
                  <c:v>43947</c:v>
                </c:pt>
                <c:pt idx="119">
                  <c:v>43948</c:v>
                </c:pt>
                <c:pt idx="120">
                  <c:v>43949</c:v>
                </c:pt>
                <c:pt idx="121">
                  <c:v>43950</c:v>
                </c:pt>
                <c:pt idx="122">
                  <c:v>43951</c:v>
                </c:pt>
                <c:pt idx="123">
                  <c:v>43952</c:v>
                </c:pt>
                <c:pt idx="124">
                  <c:v>43953</c:v>
                </c:pt>
                <c:pt idx="125">
                  <c:v>43954</c:v>
                </c:pt>
                <c:pt idx="126">
                  <c:v>43955</c:v>
                </c:pt>
                <c:pt idx="127">
                  <c:v>43956</c:v>
                </c:pt>
                <c:pt idx="128">
                  <c:v>43957</c:v>
                </c:pt>
                <c:pt idx="129">
                  <c:v>43958</c:v>
                </c:pt>
                <c:pt idx="130">
                  <c:v>43959</c:v>
                </c:pt>
                <c:pt idx="131">
                  <c:v>43960</c:v>
                </c:pt>
                <c:pt idx="132">
                  <c:v>43961</c:v>
                </c:pt>
                <c:pt idx="133">
                  <c:v>43962</c:v>
                </c:pt>
                <c:pt idx="134">
                  <c:v>43963</c:v>
                </c:pt>
                <c:pt idx="135">
                  <c:v>43964</c:v>
                </c:pt>
                <c:pt idx="136">
                  <c:v>43965</c:v>
                </c:pt>
                <c:pt idx="137">
                  <c:v>43966</c:v>
                </c:pt>
                <c:pt idx="138">
                  <c:v>43967</c:v>
                </c:pt>
                <c:pt idx="139">
                  <c:v>43968</c:v>
                </c:pt>
                <c:pt idx="140">
                  <c:v>43969</c:v>
                </c:pt>
                <c:pt idx="141">
                  <c:v>43970</c:v>
                </c:pt>
                <c:pt idx="142">
                  <c:v>43971</c:v>
                </c:pt>
                <c:pt idx="143">
                  <c:v>43972</c:v>
                </c:pt>
                <c:pt idx="144">
                  <c:v>43973</c:v>
                </c:pt>
                <c:pt idx="145">
                  <c:v>43974</c:v>
                </c:pt>
                <c:pt idx="146">
                  <c:v>43975</c:v>
                </c:pt>
                <c:pt idx="147">
                  <c:v>43976</c:v>
                </c:pt>
                <c:pt idx="148">
                  <c:v>43977</c:v>
                </c:pt>
                <c:pt idx="149">
                  <c:v>43978</c:v>
                </c:pt>
                <c:pt idx="150">
                  <c:v>43979</c:v>
                </c:pt>
                <c:pt idx="151">
                  <c:v>43980</c:v>
                </c:pt>
                <c:pt idx="152">
                  <c:v>43981</c:v>
                </c:pt>
                <c:pt idx="153">
                  <c:v>43982</c:v>
                </c:pt>
                <c:pt idx="154">
                  <c:v>43983</c:v>
                </c:pt>
                <c:pt idx="155">
                  <c:v>43984</c:v>
                </c:pt>
                <c:pt idx="156">
                  <c:v>43985</c:v>
                </c:pt>
                <c:pt idx="157">
                  <c:v>43986</c:v>
                </c:pt>
                <c:pt idx="158">
                  <c:v>43987</c:v>
                </c:pt>
                <c:pt idx="159">
                  <c:v>43988</c:v>
                </c:pt>
                <c:pt idx="160">
                  <c:v>43989</c:v>
                </c:pt>
                <c:pt idx="161">
                  <c:v>43990</c:v>
                </c:pt>
                <c:pt idx="162">
                  <c:v>43991</c:v>
                </c:pt>
                <c:pt idx="163">
                  <c:v>43992</c:v>
                </c:pt>
                <c:pt idx="164">
                  <c:v>43993</c:v>
                </c:pt>
                <c:pt idx="165">
                  <c:v>43994</c:v>
                </c:pt>
                <c:pt idx="166">
                  <c:v>43995</c:v>
                </c:pt>
                <c:pt idx="167">
                  <c:v>43996</c:v>
                </c:pt>
                <c:pt idx="168">
                  <c:v>43997</c:v>
                </c:pt>
                <c:pt idx="169">
                  <c:v>43998</c:v>
                </c:pt>
                <c:pt idx="170">
                  <c:v>43999</c:v>
                </c:pt>
                <c:pt idx="171">
                  <c:v>44000</c:v>
                </c:pt>
                <c:pt idx="172">
                  <c:v>44001</c:v>
                </c:pt>
                <c:pt idx="173">
                  <c:v>44002</c:v>
                </c:pt>
                <c:pt idx="174">
                  <c:v>44003</c:v>
                </c:pt>
                <c:pt idx="175">
                  <c:v>44004</c:v>
                </c:pt>
                <c:pt idx="176">
                  <c:v>44005</c:v>
                </c:pt>
                <c:pt idx="177">
                  <c:v>44006</c:v>
                </c:pt>
                <c:pt idx="178">
                  <c:v>44007</c:v>
                </c:pt>
                <c:pt idx="179">
                  <c:v>44008</c:v>
                </c:pt>
                <c:pt idx="180">
                  <c:v>44009</c:v>
                </c:pt>
                <c:pt idx="181">
                  <c:v>44010</c:v>
                </c:pt>
                <c:pt idx="182">
                  <c:v>44011</c:v>
                </c:pt>
                <c:pt idx="183">
                  <c:v>44012</c:v>
                </c:pt>
                <c:pt idx="184">
                  <c:v>44013</c:v>
                </c:pt>
                <c:pt idx="185">
                  <c:v>44014</c:v>
                </c:pt>
                <c:pt idx="186">
                  <c:v>44015</c:v>
                </c:pt>
                <c:pt idx="187">
                  <c:v>44016</c:v>
                </c:pt>
                <c:pt idx="188">
                  <c:v>44017</c:v>
                </c:pt>
                <c:pt idx="189">
                  <c:v>44018</c:v>
                </c:pt>
                <c:pt idx="190">
                  <c:v>44019</c:v>
                </c:pt>
                <c:pt idx="191">
                  <c:v>44020</c:v>
                </c:pt>
                <c:pt idx="192">
                  <c:v>44021</c:v>
                </c:pt>
                <c:pt idx="193">
                  <c:v>44022</c:v>
                </c:pt>
                <c:pt idx="194">
                  <c:v>44023</c:v>
                </c:pt>
                <c:pt idx="195">
                  <c:v>44024</c:v>
                </c:pt>
                <c:pt idx="196">
                  <c:v>44025</c:v>
                </c:pt>
                <c:pt idx="197">
                  <c:v>44026</c:v>
                </c:pt>
                <c:pt idx="198">
                  <c:v>44027</c:v>
                </c:pt>
                <c:pt idx="199">
                  <c:v>44028</c:v>
                </c:pt>
                <c:pt idx="200">
                  <c:v>44029</c:v>
                </c:pt>
                <c:pt idx="201">
                  <c:v>44030</c:v>
                </c:pt>
                <c:pt idx="202">
                  <c:v>44031</c:v>
                </c:pt>
                <c:pt idx="203">
                  <c:v>44032</c:v>
                </c:pt>
                <c:pt idx="204">
                  <c:v>44033</c:v>
                </c:pt>
                <c:pt idx="205">
                  <c:v>44034</c:v>
                </c:pt>
                <c:pt idx="206">
                  <c:v>44035</c:v>
                </c:pt>
                <c:pt idx="207">
                  <c:v>44036</c:v>
                </c:pt>
                <c:pt idx="208">
                  <c:v>44037</c:v>
                </c:pt>
                <c:pt idx="209">
                  <c:v>44038</c:v>
                </c:pt>
                <c:pt idx="210">
                  <c:v>44039</c:v>
                </c:pt>
                <c:pt idx="211">
                  <c:v>44040</c:v>
                </c:pt>
                <c:pt idx="212">
                  <c:v>44041</c:v>
                </c:pt>
                <c:pt idx="213">
                  <c:v>44042</c:v>
                </c:pt>
                <c:pt idx="214">
                  <c:v>44043</c:v>
                </c:pt>
                <c:pt idx="215">
                  <c:v>44044</c:v>
                </c:pt>
                <c:pt idx="216">
                  <c:v>44045</c:v>
                </c:pt>
                <c:pt idx="217">
                  <c:v>44046</c:v>
                </c:pt>
                <c:pt idx="218">
                  <c:v>44047</c:v>
                </c:pt>
                <c:pt idx="219">
                  <c:v>44048</c:v>
                </c:pt>
                <c:pt idx="220">
                  <c:v>44049</c:v>
                </c:pt>
                <c:pt idx="221">
                  <c:v>44050</c:v>
                </c:pt>
                <c:pt idx="222">
                  <c:v>44051</c:v>
                </c:pt>
                <c:pt idx="223">
                  <c:v>44052</c:v>
                </c:pt>
                <c:pt idx="224">
                  <c:v>44053</c:v>
                </c:pt>
                <c:pt idx="225">
                  <c:v>44054</c:v>
                </c:pt>
                <c:pt idx="226">
                  <c:v>44055</c:v>
                </c:pt>
                <c:pt idx="227">
                  <c:v>44056</c:v>
                </c:pt>
                <c:pt idx="228">
                  <c:v>44057</c:v>
                </c:pt>
                <c:pt idx="229">
                  <c:v>44058</c:v>
                </c:pt>
                <c:pt idx="230">
                  <c:v>44059</c:v>
                </c:pt>
                <c:pt idx="231">
                  <c:v>44060</c:v>
                </c:pt>
                <c:pt idx="232">
                  <c:v>44061</c:v>
                </c:pt>
                <c:pt idx="233">
                  <c:v>44062</c:v>
                </c:pt>
                <c:pt idx="234">
                  <c:v>44063</c:v>
                </c:pt>
                <c:pt idx="235">
                  <c:v>44064</c:v>
                </c:pt>
                <c:pt idx="236">
                  <c:v>44065</c:v>
                </c:pt>
                <c:pt idx="237">
                  <c:v>44066</c:v>
                </c:pt>
                <c:pt idx="238">
                  <c:v>44067</c:v>
                </c:pt>
                <c:pt idx="239">
                  <c:v>44068</c:v>
                </c:pt>
                <c:pt idx="240">
                  <c:v>44069</c:v>
                </c:pt>
                <c:pt idx="241">
                  <c:v>44070</c:v>
                </c:pt>
                <c:pt idx="242">
                  <c:v>44071</c:v>
                </c:pt>
                <c:pt idx="243">
                  <c:v>44072</c:v>
                </c:pt>
                <c:pt idx="244">
                  <c:v>44073</c:v>
                </c:pt>
                <c:pt idx="245">
                  <c:v>44074</c:v>
                </c:pt>
                <c:pt idx="246">
                  <c:v>44075</c:v>
                </c:pt>
                <c:pt idx="247">
                  <c:v>44076</c:v>
                </c:pt>
                <c:pt idx="248">
                  <c:v>44077</c:v>
                </c:pt>
                <c:pt idx="249">
                  <c:v>44078</c:v>
                </c:pt>
                <c:pt idx="250">
                  <c:v>44079</c:v>
                </c:pt>
                <c:pt idx="251">
                  <c:v>44080</c:v>
                </c:pt>
                <c:pt idx="252">
                  <c:v>44081</c:v>
                </c:pt>
                <c:pt idx="253">
                  <c:v>44082</c:v>
                </c:pt>
                <c:pt idx="254">
                  <c:v>44083</c:v>
                </c:pt>
                <c:pt idx="255">
                  <c:v>44084</c:v>
                </c:pt>
                <c:pt idx="256">
                  <c:v>44085</c:v>
                </c:pt>
                <c:pt idx="257">
                  <c:v>44086</c:v>
                </c:pt>
                <c:pt idx="258">
                  <c:v>44087</c:v>
                </c:pt>
                <c:pt idx="259">
                  <c:v>44088</c:v>
                </c:pt>
                <c:pt idx="260">
                  <c:v>44089</c:v>
                </c:pt>
                <c:pt idx="261">
                  <c:v>44090</c:v>
                </c:pt>
                <c:pt idx="262">
                  <c:v>44091</c:v>
                </c:pt>
                <c:pt idx="263">
                  <c:v>44092</c:v>
                </c:pt>
                <c:pt idx="264">
                  <c:v>44093</c:v>
                </c:pt>
                <c:pt idx="265">
                  <c:v>44094</c:v>
                </c:pt>
                <c:pt idx="266">
                  <c:v>44095</c:v>
                </c:pt>
                <c:pt idx="267">
                  <c:v>44096</c:v>
                </c:pt>
                <c:pt idx="268">
                  <c:v>44097</c:v>
                </c:pt>
                <c:pt idx="269">
                  <c:v>44098</c:v>
                </c:pt>
                <c:pt idx="270">
                  <c:v>44099</c:v>
                </c:pt>
                <c:pt idx="271">
                  <c:v>44100</c:v>
                </c:pt>
                <c:pt idx="272">
                  <c:v>44101</c:v>
                </c:pt>
                <c:pt idx="273">
                  <c:v>44102</c:v>
                </c:pt>
                <c:pt idx="274">
                  <c:v>44103</c:v>
                </c:pt>
                <c:pt idx="275">
                  <c:v>44104</c:v>
                </c:pt>
                <c:pt idx="276">
                  <c:v>44105</c:v>
                </c:pt>
                <c:pt idx="277">
                  <c:v>44106</c:v>
                </c:pt>
                <c:pt idx="278">
                  <c:v>44107</c:v>
                </c:pt>
                <c:pt idx="279">
                  <c:v>44108</c:v>
                </c:pt>
                <c:pt idx="280">
                  <c:v>44109</c:v>
                </c:pt>
                <c:pt idx="281">
                  <c:v>44110</c:v>
                </c:pt>
                <c:pt idx="282">
                  <c:v>44111</c:v>
                </c:pt>
                <c:pt idx="283">
                  <c:v>44112</c:v>
                </c:pt>
                <c:pt idx="284">
                  <c:v>44113</c:v>
                </c:pt>
                <c:pt idx="285">
                  <c:v>44114</c:v>
                </c:pt>
                <c:pt idx="286">
                  <c:v>44115</c:v>
                </c:pt>
                <c:pt idx="287">
                  <c:v>44116</c:v>
                </c:pt>
                <c:pt idx="288">
                  <c:v>44117</c:v>
                </c:pt>
                <c:pt idx="289">
                  <c:v>44118</c:v>
                </c:pt>
                <c:pt idx="290">
                  <c:v>44119</c:v>
                </c:pt>
                <c:pt idx="291">
                  <c:v>44120</c:v>
                </c:pt>
                <c:pt idx="292">
                  <c:v>44121</c:v>
                </c:pt>
                <c:pt idx="293">
                  <c:v>44122</c:v>
                </c:pt>
                <c:pt idx="294">
                  <c:v>44123</c:v>
                </c:pt>
                <c:pt idx="295">
                  <c:v>44124</c:v>
                </c:pt>
                <c:pt idx="296">
                  <c:v>44125</c:v>
                </c:pt>
                <c:pt idx="297">
                  <c:v>44126</c:v>
                </c:pt>
                <c:pt idx="298">
                  <c:v>44127</c:v>
                </c:pt>
                <c:pt idx="299">
                  <c:v>44128</c:v>
                </c:pt>
                <c:pt idx="300">
                  <c:v>44129</c:v>
                </c:pt>
                <c:pt idx="301">
                  <c:v>44130</c:v>
                </c:pt>
                <c:pt idx="302">
                  <c:v>44131</c:v>
                </c:pt>
                <c:pt idx="303">
                  <c:v>44132</c:v>
                </c:pt>
                <c:pt idx="304">
                  <c:v>44133</c:v>
                </c:pt>
                <c:pt idx="305">
                  <c:v>44134</c:v>
                </c:pt>
                <c:pt idx="306">
                  <c:v>44135</c:v>
                </c:pt>
                <c:pt idx="307">
                  <c:v>44136</c:v>
                </c:pt>
                <c:pt idx="308">
                  <c:v>44137</c:v>
                </c:pt>
                <c:pt idx="309">
                  <c:v>44138</c:v>
                </c:pt>
                <c:pt idx="310">
                  <c:v>44139</c:v>
                </c:pt>
                <c:pt idx="311">
                  <c:v>44140</c:v>
                </c:pt>
                <c:pt idx="312">
                  <c:v>44141</c:v>
                </c:pt>
                <c:pt idx="313">
                  <c:v>44142</c:v>
                </c:pt>
                <c:pt idx="314">
                  <c:v>44143</c:v>
                </c:pt>
                <c:pt idx="315">
                  <c:v>44144</c:v>
                </c:pt>
                <c:pt idx="316">
                  <c:v>44145</c:v>
                </c:pt>
                <c:pt idx="317">
                  <c:v>44146</c:v>
                </c:pt>
                <c:pt idx="318">
                  <c:v>44147</c:v>
                </c:pt>
                <c:pt idx="319">
                  <c:v>44148</c:v>
                </c:pt>
                <c:pt idx="320">
                  <c:v>44149</c:v>
                </c:pt>
                <c:pt idx="321">
                  <c:v>44150</c:v>
                </c:pt>
                <c:pt idx="322">
                  <c:v>44151</c:v>
                </c:pt>
                <c:pt idx="323">
                  <c:v>44152</c:v>
                </c:pt>
                <c:pt idx="324">
                  <c:v>44153</c:v>
                </c:pt>
                <c:pt idx="325">
                  <c:v>44154</c:v>
                </c:pt>
                <c:pt idx="326">
                  <c:v>44155</c:v>
                </c:pt>
                <c:pt idx="327">
                  <c:v>44156</c:v>
                </c:pt>
                <c:pt idx="328">
                  <c:v>44157</c:v>
                </c:pt>
                <c:pt idx="329">
                  <c:v>44158</c:v>
                </c:pt>
                <c:pt idx="330">
                  <c:v>44159</c:v>
                </c:pt>
                <c:pt idx="331">
                  <c:v>44160</c:v>
                </c:pt>
                <c:pt idx="332">
                  <c:v>44161</c:v>
                </c:pt>
                <c:pt idx="333">
                  <c:v>44162</c:v>
                </c:pt>
                <c:pt idx="334">
                  <c:v>44163</c:v>
                </c:pt>
                <c:pt idx="335">
                  <c:v>44164</c:v>
                </c:pt>
                <c:pt idx="336">
                  <c:v>44165</c:v>
                </c:pt>
                <c:pt idx="337">
                  <c:v>44166</c:v>
                </c:pt>
              </c:numCache>
            </c:numRef>
          </c:cat>
          <c:val>
            <c:numRef>
              <c:f>Output_4_Daily_Aggregate!$AB$3:$AB$340</c:f>
              <c:numCache>
                <c:formatCode>General</c:formatCode>
                <c:ptCount val="338"/>
                <c:pt idx="0">
                  <c:v>5.2754424778761058</c:v>
                </c:pt>
                <c:pt idx="1">
                  <c:v>5.2754424778761058</c:v>
                </c:pt>
                <c:pt idx="2">
                  <c:v>5.2754424778761058</c:v>
                </c:pt>
                <c:pt idx="3">
                  <c:v>5.2754424778761058</c:v>
                </c:pt>
                <c:pt idx="4">
                  <c:v>5.2754424778761058</c:v>
                </c:pt>
                <c:pt idx="5">
                  <c:v>5.2754424778761058</c:v>
                </c:pt>
                <c:pt idx="6">
                  <c:v>5.2754424778761058</c:v>
                </c:pt>
                <c:pt idx="7">
                  <c:v>5.2754424778761058</c:v>
                </c:pt>
                <c:pt idx="8">
                  <c:v>5.2754424778761058</c:v>
                </c:pt>
                <c:pt idx="9">
                  <c:v>5.2754424778761058</c:v>
                </c:pt>
                <c:pt idx="10">
                  <c:v>5.2754424778761058</c:v>
                </c:pt>
                <c:pt idx="11">
                  <c:v>5.2754424778761058</c:v>
                </c:pt>
                <c:pt idx="12">
                  <c:v>5.2754424778761058</c:v>
                </c:pt>
                <c:pt idx="13">
                  <c:v>5.2754424778761058</c:v>
                </c:pt>
                <c:pt idx="14">
                  <c:v>5.2754424778761058</c:v>
                </c:pt>
                <c:pt idx="15">
                  <c:v>5.2754424778761058</c:v>
                </c:pt>
                <c:pt idx="16">
                  <c:v>5.2754424778761058</c:v>
                </c:pt>
                <c:pt idx="17">
                  <c:v>5.2754424778761058</c:v>
                </c:pt>
                <c:pt idx="18">
                  <c:v>5.2754424778761058</c:v>
                </c:pt>
                <c:pt idx="19">
                  <c:v>5.2754424778761058</c:v>
                </c:pt>
                <c:pt idx="20">
                  <c:v>5.2754424778761058</c:v>
                </c:pt>
                <c:pt idx="21">
                  <c:v>5.2754424778761058</c:v>
                </c:pt>
                <c:pt idx="22">
                  <c:v>5.2754424778761058</c:v>
                </c:pt>
                <c:pt idx="23">
                  <c:v>5.2754424778761058</c:v>
                </c:pt>
                <c:pt idx="24">
                  <c:v>5.2754424778761058</c:v>
                </c:pt>
                <c:pt idx="25">
                  <c:v>5.2754424778761058</c:v>
                </c:pt>
                <c:pt idx="26">
                  <c:v>5.2754424778761058</c:v>
                </c:pt>
                <c:pt idx="27">
                  <c:v>5.2754424778761058</c:v>
                </c:pt>
                <c:pt idx="28">
                  <c:v>5.2754424778761058</c:v>
                </c:pt>
                <c:pt idx="29">
                  <c:v>5.2754424778761058</c:v>
                </c:pt>
                <c:pt idx="30">
                  <c:v>5.2754424778761058</c:v>
                </c:pt>
                <c:pt idx="31">
                  <c:v>5.2754424778761058</c:v>
                </c:pt>
                <c:pt idx="32">
                  <c:v>5.2754424778761058</c:v>
                </c:pt>
                <c:pt idx="33">
                  <c:v>5.2754424778761058</c:v>
                </c:pt>
                <c:pt idx="34">
                  <c:v>5.2754424778761058</c:v>
                </c:pt>
                <c:pt idx="35">
                  <c:v>5.2754424778761058</c:v>
                </c:pt>
                <c:pt idx="36">
                  <c:v>5.2754424778761058</c:v>
                </c:pt>
                <c:pt idx="37">
                  <c:v>5.2754424778761058</c:v>
                </c:pt>
                <c:pt idx="38">
                  <c:v>5.2754424778761058</c:v>
                </c:pt>
                <c:pt idx="39">
                  <c:v>5.2754424778761058</c:v>
                </c:pt>
                <c:pt idx="40">
                  <c:v>5.2754424778761058</c:v>
                </c:pt>
                <c:pt idx="41">
                  <c:v>5.2754424778761058</c:v>
                </c:pt>
                <c:pt idx="42">
                  <c:v>5.2754424778761058</c:v>
                </c:pt>
                <c:pt idx="43">
                  <c:v>5.2754424778761058</c:v>
                </c:pt>
                <c:pt idx="44">
                  <c:v>5.2754424778761058</c:v>
                </c:pt>
                <c:pt idx="45">
                  <c:v>5.2754424778761058</c:v>
                </c:pt>
                <c:pt idx="46">
                  <c:v>5.2754424778761058</c:v>
                </c:pt>
                <c:pt idx="47">
                  <c:v>5.2754424778761058</c:v>
                </c:pt>
                <c:pt idx="48">
                  <c:v>5.2754424778761058</c:v>
                </c:pt>
                <c:pt idx="49">
                  <c:v>5.2754424778761058</c:v>
                </c:pt>
                <c:pt idx="50">
                  <c:v>5.2754424778761058</c:v>
                </c:pt>
                <c:pt idx="51">
                  <c:v>5.2754424778761058</c:v>
                </c:pt>
                <c:pt idx="52">
                  <c:v>5.2754424778761058</c:v>
                </c:pt>
                <c:pt idx="53">
                  <c:v>5.2754424778761058</c:v>
                </c:pt>
                <c:pt idx="54">
                  <c:v>5.2754424778761058</c:v>
                </c:pt>
                <c:pt idx="55">
                  <c:v>5.2754424778761058</c:v>
                </c:pt>
                <c:pt idx="56">
                  <c:v>5.2754424778761058</c:v>
                </c:pt>
                <c:pt idx="57">
                  <c:v>5.2754424778761058</c:v>
                </c:pt>
                <c:pt idx="58">
                  <c:v>5.2754424778761058</c:v>
                </c:pt>
                <c:pt idx="59">
                  <c:v>5.2754424778761058</c:v>
                </c:pt>
                <c:pt idx="60">
                  <c:v>5.2754424778761058</c:v>
                </c:pt>
                <c:pt idx="61">
                  <c:v>5.2754424778761058</c:v>
                </c:pt>
                <c:pt idx="62">
                  <c:v>5.2754424778761058</c:v>
                </c:pt>
                <c:pt idx="63">
                  <c:v>5.2754424778761058</c:v>
                </c:pt>
                <c:pt idx="64">
                  <c:v>5.2754424778761058</c:v>
                </c:pt>
                <c:pt idx="65">
                  <c:v>5.2754424778761058</c:v>
                </c:pt>
                <c:pt idx="66">
                  <c:v>5.2754424778761058</c:v>
                </c:pt>
                <c:pt idx="67">
                  <c:v>5.2754424778761058</c:v>
                </c:pt>
                <c:pt idx="68">
                  <c:v>5.2754424778761058</c:v>
                </c:pt>
                <c:pt idx="69">
                  <c:v>5.2754424778761058</c:v>
                </c:pt>
                <c:pt idx="70">
                  <c:v>5.2754424778761058</c:v>
                </c:pt>
                <c:pt idx="71">
                  <c:v>5.2754424778761058</c:v>
                </c:pt>
                <c:pt idx="72">
                  <c:v>5.2754424778761058</c:v>
                </c:pt>
                <c:pt idx="73">
                  <c:v>5.2754424778761058</c:v>
                </c:pt>
                <c:pt idx="74">
                  <c:v>5.2754424778761058</c:v>
                </c:pt>
                <c:pt idx="75">
                  <c:v>5.2754424778761058</c:v>
                </c:pt>
                <c:pt idx="76">
                  <c:v>5.2754424778761058</c:v>
                </c:pt>
                <c:pt idx="77">
                  <c:v>5.2754424778761058</c:v>
                </c:pt>
                <c:pt idx="78">
                  <c:v>5.2754424778761058</c:v>
                </c:pt>
                <c:pt idx="79">
                  <c:v>5.2754424778761058</c:v>
                </c:pt>
                <c:pt idx="80">
                  <c:v>5.2754424778761058</c:v>
                </c:pt>
                <c:pt idx="81">
                  <c:v>5.2754424778761058</c:v>
                </c:pt>
                <c:pt idx="82">
                  <c:v>5.2754424778761058</c:v>
                </c:pt>
                <c:pt idx="83">
                  <c:v>5.2754424778761058</c:v>
                </c:pt>
                <c:pt idx="84">
                  <c:v>5.2754424778761058</c:v>
                </c:pt>
                <c:pt idx="85">
                  <c:v>5.2754424778761058</c:v>
                </c:pt>
                <c:pt idx="86">
                  <c:v>5.2754424778761058</c:v>
                </c:pt>
                <c:pt idx="87">
                  <c:v>5.2754424778761058</c:v>
                </c:pt>
                <c:pt idx="88">
                  <c:v>5.2754424778761058</c:v>
                </c:pt>
                <c:pt idx="89">
                  <c:v>5.2754424778761058</c:v>
                </c:pt>
                <c:pt idx="90">
                  <c:v>5.2754424778761058</c:v>
                </c:pt>
                <c:pt idx="91">
                  <c:v>5.2754424778761058</c:v>
                </c:pt>
                <c:pt idx="92">
                  <c:v>5.2754424778761058</c:v>
                </c:pt>
                <c:pt idx="93">
                  <c:v>5.2754424778761058</c:v>
                </c:pt>
                <c:pt idx="94">
                  <c:v>5.2754424778761058</c:v>
                </c:pt>
                <c:pt idx="95">
                  <c:v>5.2754424778761058</c:v>
                </c:pt>
                <c:pt idx="96">
                  <c:v>5.2754424778761058</c:v>
                </c:pt>
                <c:pt idx="97">
                  <c:v>5.2754424778761058</c:v>
                </c:pt>
                <c:pt idx="98">
                  <c:v>5.2754424778761058</c:v>
                </c:pt>
                <c:pt idx="99">
                  <c:v>5.2754424778761058</c:v>
                </c:pt>
                <c:pt idx="100">
                  <c:v>5.2754424778761058</c:v>
                </c:pt>
                <c:pt idx="101">
                  <c:v>5.2754424778761058</c:v>
                </c:pt>
                <c:pt idx="102">
                  <c:v>5.2754424778761058</c:v>
                </c:pt>
                <c:pt idx="103">
                  <c:v>5.2754424778761058</c:v>
                </c:pt>
                <c:pt idx="104">
                  <c:v>5.2754424778761058</c:v>
                </c:pt>
                <c:pt idx="105">
                  <c:v>5.2754424778761058</c:v>
                </c:pt>
                <c:pt idx="106">
                  <c:v>5.2754424778761058</c:v>
                </c:pt>
                <c:pt idx="107">
                  <c:v>5.2754424778761058</c:v>
                </c:pt>
                <c:pt idx="108">
                  <c:v>5.2754424778761058</c:v>
                </c:pt>
                <c:pt idx="109">
                  <c:v>5.2754424778761058</c:v>
                </c:pt>
                <c:pt idx="110">
                  <c:v>5.2754424778761058</c:v>
                </c:pt>
                <c:pt idx="111">
                  <c:v>5.2754424778761058</c:v>
                </c:pt>
                <c:pt idx="112">
                  <c:v>5.2754424778761058</c:v>
                </c:pt>
                <c:pt idx="113">
                  <c:v>5.2754424778761058</c:v>
                </c:pt>
                <c:pt idx="114">
                  <c:v>5.2754424778761058</c:v>
                </c:pt>
                <c:pt idx="115">
                  <c:v>5.2754424778761058</c:v>
                </c:pt>
                <c:pt idx="116">
                  <c:v>5.2754424778761058</c:v>
                </c:pt>
                <c:pt idx="117">
                  <c:v>5.2754424778761058</c:v>
                </c:pt>
                <c:pt idx="118">
                  <c:v>5.2754424778761058</c:v>
                </c:pt>
                <c:pt idx="119">
                  <c:v>5.2754424778761058</c:v>
                </c:pt>
                <c:pt idx="120">
                  <c:v>5.2754424778761058</c:v>
                </c:pt>
                <c:pt idx="121">
                  <c:v>5.2754424778761058</c:v>
                </c:pt>
                <c:pt idx="122">
                  <c:v>5.2754424778761058</c:v>
                </c:pt>
                <c:pt idx="123">
                  <c:v>5.2754424778761058</c:v>
                </c:pt>
                <c:pt idx="124">
                  <c:v>5.2754424778761058</c:v>
                </c:pt>
                <c:pt idx="125">
                  <c:v>5.2754424778761058</c:v>
                </c:pt>
                <c:pt idx="126">
                  <c:v>5.2754424778761058</c:v>
                </c:pt>
                <c:pt idx="127">
                  <c:v>5.2754424778761058</c:v>
                </c:pt>
                <c:pt idx="128">
                  <c:v>5.2754424778761058</c:v>
                </c:pt>
                <c:pt idx="129">
                  <c:v>5.2754424778761058</c:v>
                </c:pt>
                <c:pt idx="130">
                  <c:v>5.2754424778761058</c:v>
                </c:pt>
                <c:pt idx="131">
                  <c:v>5.2754424778761058</c:v>
                </c:pt>
                <c:pt idx="132">
                  <c:v>5.2754424778761058</c:v>
                </c:pt>
                <c:pt idx="133">
                  <c:v>5.2754424778761058</c:v>
                </c:pt>
                <c:pt idx="134">
                  <c:v>5.2754424778761058</c:v>
                </c:pt>
                <c:pt idx="135">
                  <c:v>5.2754424778761058</c:v>
                </c:pt>
                <c:pt idx="136">
                  <c:v>5.2754424778761058</c:v>
                </c:pt>
                <c:pt idx="137">
                  <c:v>5.2754424778761058</c:v>
                </c:pt>
                <c:pt idx="138">
                  <c:v>5.2754424778761058</c:v>
                </c:pt>
                <c:pt idx="139">
                  <c:v>5.2754424778761058</c:v>
                </c:pt>
                <c:pt idx="140">
                  <c:v>5.2754424778761058</c:v>
                </c:pt>
                <c:pt idx="141">
                  <c:v>5.2754424778761058</c:v>
                </c:pt>
                <c:pt idx="142">
                  <c:v>5.2754424778761058</c:v>
                </c:pt>
                <c:pt idx="143">
                  <c:v>5.2754424778761058</c:v>
                </c:pt>
                <c:pt idx="144">
                  <c:v>5.2754424778761058</c:v>
                </c:pt>
                <c:pt idx="145">
                  <c:v>5.2754424778761058</c:v>
                </c:pt>
                <c:pt idx="146">
                  <c:v>5.2754424778761058</c:v>
                </c:pt>
                <c:pt idx="147">
                  <c:v>5.2754424778761058</c:v>
                </c:pt>
                <c:pt idx="148">
                  <c:v>5.2754424778761058</c:v>
                </c:pt>
                <c:pt idx="149">
                  <c:v>5.2754424778761058</c:v>
                </c:pt>
                <c:pt idx="150">
                  <c:v>5.2754424778761058</c:v>
                </c:pt>
                <c:pt idx="151">
                  <c:v>5.2754424778761058</c:v>
                </c:pt>
                <c:pt idx="152">
                  <c:v>5.2754424778761058</c:v>
                </c:pt>
                <c:pt idx="153">
                  <c:v>5.2754424778761058</c:v>
                </c:pt>
                <c:pt idx="154">
                  <c:v>5.2754424778761058</c:v>
                </c:pt>
                <c:pt idx="155">
                  <c:v>5.2754424778761058</c:v>
                </c:pt>
                <c:pt idx="156">
                  <c:v>5.2754424778761058</c:v>
                </c:pt>
                <c:pt idx="157">
                  <c:v>5.2754424778761058</c:v>
                </c:pt>
                <c:pt idx="158">
                  <c:v>5.2754424778761058</c:v>
                </c:pt>
                <c:pt idx="159">
                  <c:v>5.2754424778761058</c:v>
                </c:pt>
                <c:pt idx="160">
                  <c:v>5.2754424778761058</c:v>
                </c:pt>
                <c:pt idx="161">
                  <c:v>5.2754424778761058</c:v>
                </c:pt>
                <c:pt idx="162">
                  <c:v>5.2754424778761058</c:v>
                </c:pt>
                <c:pt idx="163">
                  <c:v>5.2754424778761058</c:v>
                </c:pt>
                <c:pt idx="164">
                  <c:v>5.2754424778761058</c:v>
                </c:pt>
                <c:pt idx="165">
                  <c:v>5.2754424778761058</c:v>
                </c:pt>
                <c:pt idx="166">
                  <c:v>5.2754424778761058</c:v>
                </c:pt>
                <c:pt idx="167">
                  <c:v>5.2754424778761058</c:v>
                </c:pt>
                <c:pt idx="168">
                  <c:v>5.2754424778761058</c:v>
                </c:pt>
                <c:pt idx="169">
                  <c:v>5.2754424778761058</c:v>
                </c:pt>
                <c:pt idx="170">
                  <c:v>5.2754424778761058</c:v>
                </c:pt>
                <c:pt idx="171">
                  <c:v>5.2754424778761058</c:v>
                </c:pt>
                <c:pt idx="172">
                  <c:v>5.2754424778761058</c:v>
                </c:pt>
                <c:pt idx="173">
                  <c:v>5.2754424778761058</c:v>
                </c:pt>
                <c:pt idx="174">
                  <c:v>5.2754424778761058</c:v>
                </c:pt>
                <c:pt idx="175">
                  <c:v>5.2754424778761058</c:v>
                </c:pt>
                <c:pt idx="176">
                  <c:v>5.2754424778761058</c:v>
                </c:pt>
                <c:pt idx="177">
                  <c:v>5.2754424778761058</c:v>
                </c:pt>
                <c:pt idx="178">
                  <c:v>5.2754424778761058</c:v>
                </c:pt>
                <c:pt idx="179">
                  <c:v>5.2754424778761058</c:v>
                </c:pt>
                <c:pt idx="180">
                  <c:v>5.2754424778761058</c:v>
                </c:pt>
                <c:pt idx="181">
                  <c:v>5.2754424778761058</c:v>
                </c:pt>
                <c:pt idx="182">
                  <c:v>5.2754424778761058</c:v>
                </c:pt>
                <c:pt idx="183">
                  <c:v>5.2754424778761058</c:v>
                </c:pt>
                <c:pt idx="184">
                  <c:v>5.2754424778761058</c:v>
                </c:pt>
                <c:pt idx="185">
                  <c:v>5.2754424778761058</c:v>
                </c:pt>
                <c:pt idx="186">
                  <c:v>5.2754424778761058</c:v>
                </c:pt>
                <c:pt idx="187">
                  <c:v>5.2754424778761058</c:v>
                </c:pt>
                <c:pt idx="188">
                  <c:v>5.2754424778761058</c:v>
                </c:pt>
                <c:pt idx="189">
                  <c:v>5.2754424778761058</c:v>
                </c:pt>
                <c:pt idx="190">
                  <c:v>5.2754424778761058</c:v>
                </c:pt>
                <c:pt idx="191">
                  <c:v>5.2754424778761058</c:v>
                </c:pt>
                <c:pt idx="192">
                  <c:v>5.2754424778761058</c:v>
                </c:pt>
                <c:pt idx="193">
                  <c:v>5.2754424778761058</c:v>
                </c:pt>
                <c:pt idx="194">
                  <c:v>5.2754424778761058</c:v>
                </c:pt>
                <c:pt idx="195">
                  <c:v>5.2754424778761058</c:v>
                </c:pt>
                <c:pt idx="196">
                  <c:v>5.2754424778761058</c:v>
                </c:pt>
                <c:pt idx="197">
                  <c:v>5.2754424778761058</c:v>
                </c:pt>
                <c:pt idx="198">
                  <c:v>5.2754424778761058</c:v>
                </c:pt>
                <c:pt idx="199">
                  <c:v>5.2754424778761058</c:v>
                </c:pt>
                <c:pt idx="200">
                  <c:v>5.2754424778761058</c:v>
                </c:pt>
                <c:pt idx="201">
                  <c:v>5.2754424778761058</c:v>
                </c:pt>
                <c:pt idx="202">
                  <c:v>5.2754424778761058</c:v>
                </c:pt>
                <c:pt idx="203">
                  <c:v>5.2754424778761058</c:v>
                </c:pt>
                <c:pt idx="204">
                  <c:v>5.2754424778761058</c:v>
                </c:pt>
                <c:pt idx="205">
                  <c:v>5.2754424778761058</c:v>
                </c:pt>
                <c:pt idx="206">
                  <c:v>5.2754424778761058</c:v>
                </c:pt>
                <c:pt idx="207">
                  <c:v>5.2754424778761058</c:v>
                </c:pt>
                <c:pt idx="208">
                  <c:v>5.2754424778761058</c:v>
                </c:pt>
                <c:pt idx="209">
                  <c:v>5.2754424778761058</c:v>
                </c:pt>
                <c:pt idx="210">
                  <c:v>5.2754424778761058</c:v>
                </c:pt>
                <c:pt idx="211">
                  <c:v>5.2754424778761058</c:v>
                </c:pt>
                <c:pt idx="212">
                  <c:v>5.2754424778761058</c:v>
                </c:pt>
                <c:pt idx="213">
                  <c:v>5.2754424778761058</c:v>
                </c:pt>
                <c:pt idx="214">
                  <c:v>5.2754424778761058</c:v>
                </c:pt>
                <c:pt idx="215">
                  <c:v>5.2754424778761058</c:v>
                </c:pt>
                <c:pt idx="216">
                  <c:v>5.2754424778761058</c:v>
                </c:pt>
                <c:pt idx="217">
                  <c:v>5.2754424778761058</c:v>
                </c:pt>
                <c:pt idx="218">
                  <c:v>5.2754424778761058</c:v>
                </c:pt>
                <c:pt idx="219">
                  <c:v>5.2754424778761058</c:v>
                </c:pt>
                <c:pt idx="220">
                  <c:v>5.2754424778761058</c:v>
                </c:pt>
                <c:pt idx="221">
                  <c:v>5.2754424778761058</c:v>
                </c:pt>
                <c:pt idx="222">
                  <c:v>5.2754424778761058</c:v>
                </c:pt>
                <c:pt idx="223">
                  <c:v>5.2754424778761058</c:v>
                </c:pt>
                <c:pt idx="224">
                  <c:v>5.2754424778761058</c:v>
                </c:pt>
                <c:pt idx="225">
                  <c:v>5.2754424778761058</c:v>
                </c:pt>
                <c:pt idx="226">
                  <c:v>5.2754424778761058</c:v>
                </c:pt>
                <c:pt idx="227">
                  <c:v>5.2754424778761058</c:v>
                </c:pt>
                <c:pt idx="228">
                  <c:v>5.2754424778761058</c:v>
                </c:pt>
                <c:pt idx="229">
                  <c:v>5.2754424778761058</c:v>
                </c:pt>
                <c:pt idx="230">
                  <c:v>5.2754424778761058</c:v>
                </c:pt>
                <c:pt idx="231">
                  <c:v>5.2754424778761058</c:v>
                </c:pt>
                <c:pt idx="232">
                  <c:v>5.2754424778761058</c:v>
                </c:pt>
                <c:pt idx="233">
                  <c:v>5.2754424778761058</c:v>
                </c:pt>
                <c:pt idx="234">
                  <c:v>5.2754424778761058</c:v>
                </c:pt>
                <c:pt idx="235">
                  <c:v>5.2754424778761058</c:v>
                </c:pt>
                <c:pt idx="236">
                  <c:v>5.2754424778761058</c:v>
                </c:pt>
                <c:pt idx="237">
                  <c:v>5.2754424778761058</c:v>
                </c:pt>
                <c:pt idx="238">
                  <c:v>5.2754424778761058</c:v>
                </c:pt>
                <c:pt idx="239">
                  <c:v>5.2754424778761058</c:v>
                </c:pt>
                <c:pt idx="240">
                  <c:v>5.2754424778761058</c:v>
                </c:pt>
                <c:pt idx="241">
                  <c:v>5.2754424778761058</c:v>
                </c:pt>
                <c:pt idx="242">
                  <c:v>5.2754424778761058</c:v>
                </c:pt>
                <c:pt idx="243">
                  <c:v>5.2754424778761058</c:v>
                </c:pt>
                <c:pt idx="244">
                  <c:v>5.2754424778761058</c:v>
                </c:pt>
                <c:pt idx="245">
                  <c:v>5.2754424778761058</c:v>
                </c:pt>
                <c:pt idx="246">
                  <c:v>5.2754424778761058</c:v>
                </c:pt>
                <c:pt idx="247">
                  <c:v>5.2754424778761058</c:v>
                </c:pt>
                <c:pt idx="248">
                  <c:v>5.2754424778761058</c:v>
                </c:pt>
                <c:pt idx="249">
                  <c:v>5.2754424778761058</c:v>
                </c:pt>
                <c:pt idx="250">
                  <c:v>5.2754424778761058</c:v>
                </c:pt>
                <c:pt idx="251">
                  <c:v>5.2754424778761058</c:v>
                </c:pt>
                <c:pt idx="252">
                  <c:v>5.2754424778761058</c:v>
                </c:pt>
                <c:pt idx="253">
                  <c:v>5.2754424778761058</c:v>
                </c:pt>
                <c:pt idx="254">
                  <c:v>5.2754424778761058</c:v>
                </c:pt>
                <c:pt idx="255">
                  <c:v>5.2754424778761058</c:v>
                </c:pt>
                <c:pt idx="256">
                  <c:v>5.2754424778761058</c:v>
                </c:pt>
                <c:pt idx="257">
                  <c:v>5.2754424778761058</c:v>
                </c:pt>
                <c:pt idx="258">
                  <c:v>5.2754424778761058</c:v>
                </c:pt>
                <c:pt idx="259">
                  <c:v>5.2754424778761058</c:v>
                </c:pt>
                <c:pt idx="260">
                  <c:v>5.2754424778761058</c:v>
                </c:pt>
                <c:pt idx="261">
                  <c:v>5.2754424778761058</c:v>
                </c:pt>
                <c:pt idx="262">
                  <c:v>5.2754424778761058</c:v>
                </c:pt>
                <c:pt idx="263">
                  <c:v>5.2754424778761058</c:v>
                </c:pt>
                <c:pt idx="264">
                  <c:v>5.2754424778761058</c:v>
                </c:pt>
                <c:pt idx="265">
                  <c:v>5.2754424778761058</c:v>
                </c:pt>
                <c:pt idx="266">
                  <c:v>5.2754424778761058</c:v>
                </c:pt>
                <c:pt idx="267">
                  <c:v>5.2754424778761058</c:v>
                </c:pt>
                <c:pt idx="268">
                  <c:v>5.2754424778761058</c:v>
                </c:pt>
                <c:pt idx="269">
                  <c:v>5.2754424778761058</c:v>
                </c:pt>
                <c:pt idx="270">
                  <c:v>5.2754424778761058</c:v>
                </c:pt>
                <c:pt idx="271">
                  <c:v>5.2754424778761058</c:v>
                </c:pt>
                <c:pt idx="272">
                  <c:v>5.2754424778761058</c:v>
                </c:pt>
                <c:pt idx="273">
                  <c:v>5.2754424778761058</c:v>
                </c:pt>
                <c:pt idx="274">
                  <c:v>5.2754424778761058</c:v>
                </c:pt>
                <c:pt idx="275">
                  <c:v>5.2754424778761058</c:v>
                </c:pt>
                <c:pt idx="276">
                  <c:v>5.2754424778761058</c:v>
                </c:pt>
                <c:pt idx="277">
                  <c:v>5.2754424778761058</c:v>
                </c:pt>
                <c:pt idx="278">
                  <c:v>5.2754424778761058</c:v>
                </c:pt>
                <c:pt idx="279">
                  <c:v>5.2754424778761058</c:v>
                </c:pt>
                <c:pt idx="280">
                  <c:v>5.2754424778761058</c:v>
                </c:pt>
                <c:pt idx="281">
                  <c:v>5.2754424778761058</c:v>
                </c:pt>
                <c:pt idx="282">
                  <c:v>5.2754424778761058</c:v>
                </c:pt>
                <c:pt idx="283">
                  <c:v>5.2754424778761058</c:v>
                </c:pt>
                <c:pt idx="284">
                  <c:v>5.2754424778761058</c:v>
                </c:pt>
                <c:pt idx="285">
                  <c:v>5.2754424778761058</c:v>
                </c:pt>
                <c:pt idx="286">
                  <c:v>5.2754424778761058</c:v>
                </c:pt>
                <c:pt idx="287">
                  <c:v>5.2754424778761058</c:v>
                </c:pt>
                <c:pt idx="288">
                  <c:v>5.2754424778761058</c:v>
                </c:pt>
                <c:pt idx="289">
                  <c:v>5.2754424778761058</c:v>
                </c:pt>
                <c:pt idx="290">
                  <c:v>5.2754424778761058</c:v>
                </c:pt>
                <c:pt idx="291">
                  <c:v>5.2754424778761058</c:v>
                </c:pt>
                <c:pt idx="292">
                  <c:v>5.2754424778761058</c:v>
                </c:pt>
                <c:pt idx="293">
                  <c:v>5.2754424778761058</c:v>
                </c:pt>
                <c:pt idx="294">
                  <c:v>5.2754424778761058</c:v>
                </c:pt>
                <c:pt idx="295">
                  <c:v>5.2754424778761058</c:v>
                </c:pt>
                <c:pt idx="296">
                  <c:v>5.2754424778761058</c:v>
                </c:pt>
                <c:pt idx="297">
                  <c:v>5.2754424778761058</c:v>
                </c:pt>
                <c:pt idx="298">
                  <c:v>5.2754424778761058</c:v>
                </c:pt>
                <c:pt idx="299">
                  <c:v>5.2754424778761058</c:v>
                </c:pt>
                <c:pt idx="300">
                  <c:v>5.2754424778761058</c:v>
                </c:pt>
                <c:pt idx="301">
                  <c:v>5.2754424778761058</c:v>
                </c:pt>
                <c:pt idx="302">
                  <c:v>5.2754424778761058</c:v>
                </c:pt>
                <c:pt idx="303">
                  <c:v>5.2754424778761058</c:v>
                </c:pt>
                <c:pt idx="304">
                  <c:v>5.2754424778761058</c:v>
                </c:pt>
                <c:pt idx="305">
                  <c:v>5.2754424778761058</c:v>
                </c:pt>
                <c:pt idx="306">
                  <c:v>5.2754424778761058</c:v>
                </c:pt>
                <c:pt idx="307">
                  <c:v>5.2754424778761058</c:v>
                </c:pt>
                <c:pt idx="308">
                  <c:v>5.2754424778761058</c:v>
                </c:pt>
                <c:pt idx="309">
                  <c:v>5.2754424778761058</c:v>
                </c:pt>
                <c:pt idx="310">
                  <c:v>5.2754424778761058</c:v>
                </c:pt>
                <c:pt idx="311">
                  <c:v>5.2754424778761058</c:v>
                </c:pt>
                <c:pt idx="312">
                  <c:v>5.2754424778761058</c:v>
                </c:pt>
                <c:pt idx="313">
                  <c:v>5.2754424778761058</c:v>
                </c:pt>
                <c:pt idx="314">
                  <c:v>5.2754424778761058</c:v>
                </c:pt>
                <c:pt idx="315">
                  <c:v>5.2754424778761058</c:v>
                </c:pt>
                <c:pt idx="316">
                  <c:v>5.2754424778761058</c:v>
                </c:pt>
                <c:pt idx="317">
                  <c:v>5.2754424778761058</c:v>
                </c:pt>
                <c:pt idx="318">
                  <c:v>5.2754424778761058</c:v>
                </c:pt>
                <c:pt idx="319">
                  <c:v>5.2754424778761058</c:v>
                </c:pt>
                <c:pt idx="320">
                  <c:v>5.2754424778761058</c:v>
                </c:pt>
                <c:pt idx="321">
                  <c:v>5.2754424778761058</c:v>
                </c:pt>
                <c:pt idx="322">
                  <c:v>5.2754424778761058</c:v>
                </c:pt>
                <c:pt idx="323">
                  <c:v>5.2754424778761058</c:v>
                </c:pt>
                <c:pt idx="324">
                  <c:v>5.2754424778761058</c:v>
                </c:pt>
                <c:pt idx="325">
                  <c:v>5.2754424778761058</c:v>
                </c:pt>
                <c:pt idx="326">
                  <c:v>5.2754424778761058</c:v>
                </c:pt>
                <c:pt idx="327">
                  <c:v>5.2754424778761058</c:v>
                </c:pt>
                <c:pt idx="328">
                  <c:v>5.2754424778761058</c:v>
                </c:pt>
                <c:pt idx="329">
                  <c:v>5.2754424778761058</c:v>
                </c:pt>
                <c:pt idx="330">
                  <c:v>5.2754424778761058</c:v>
                </c:pt>
                <c:pt idx="331">
                  <c:v>5.2754424778761058</c:v>
                </c:pt>
                <c:pt idx="332">
                  <c:v>5.2754424778761058</c:v>
                </c:pt>
                <c:pt idx="333">
                  <c:v>5.2754424778761058</c:v>
                </c:pt>
                <c:pt idx="334">
                  <c:v>5.2754424778761058</c:v>
                </c:pt>
                <c:pt idx="335">
                  <c:v>5.2754424778761058</c:v>
                </c:pt>
                <c:pt idx="336">
                  <c:v>5.2754424778761058</c:v>
                </c:pt>
                <c:pt idx="337">
                  <c:v>5.2754424778761058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8D-4567-8ECF-BD6631B69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559135"/>
        <c:axId val="676176159"/>
      </c:lineChart>
      <c:dateAx>
        <c:axId val="1126559135"/>
        <c:scaling>
          <c:orientation val="minMax"/>
          <c:min val="43835"/>
        </c:scaling>
        <c:delete val="0"/>
        <c:axPos val="b"/>
        <c:numFmt formatCode="dd/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176159"/>
        <c:crosses val="autoZero"/>
        <c:auto val="1"/>
        <c:lblOffset val="100"/>
        <c:baseTimeUnit val="days"/>
        <c:majorUnit val="7"/>
        <c:majorTimeUnit val="days"/>
      </c:dateAx>
      <c:valAx>
        <c:axId val="676176159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55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AE0-48E9-95B6-DE4FA0064D8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AE0-48E9-95B6-DE4FA0064D8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AE0-48E9-95B6-DE4FA0064D8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AE0-48E9-95B6-DE4FA0064D84}"/>
              </c:ext>
            </c:extLst>
          </c:dPt>
          <c:dLbls>
            <c:dLbl>
              <c:idx val="10"/>
              <c:layout>
                <c:manualLayout>
                  <c:x val="-4.5927629628022416E-2"/>
                  <c:y val="-1.381748444898338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AE0-48E9-95B6-DE4FA0064D84}"/>
                </c:ext>
              </c:extLst>
            </c:dLbl>
            <c:dLbl>
              <c:idx val="11"/>
              <c:layout>
                <c:manualLayout>
                  <c:x val="5.2386202544462954E-2"/>
                  <c:y val="9.2116562993222548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388057279348485"/>
                      <c:h val="5.806534908550738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4AE0-48E9-95B6-DE4FA0064D84}"/>
                </c:ext>
              </c:extLst>
            </c:dLbl>
            <c:dLbl>
              <c:idx val="12"/>
              <c:layout>
                <c:manualLayout>
                  <c:x val="9.1855259256044722E-2"/>
                  <c:y val="-2.3029140748305637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AE0-48E9-95B6-DE4FA0064D84}"/>
                </c:ext>
              </c:extLst>
            </c:dLbl>
            <c:dLbl>
              <c:idx val="13"/>
              <c:layout>
                <c:manualLayout>
                  <c:x val="0.12917145832881291"/>
                  <c:y val="-2.302914074830563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6149"/>
                        <a:gd name="adj2" fmla="val 62960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4AE0-48E9-95B6-DE4FA0064D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Output_2_Weekly_Aggregate!$Z$67:$Z$80</c:f>
              <c:strCache>
                <c:ptCount val="14"/>
                <c:pt idx="0">
                  <c:v>Sleep</c:v>
                </c:pt>
                <c:pt idx="1">
                  <c:v>Social Media</c:v>
                </c:pt>
                <c:pt idx="2">
                  <c:v>Study Only</c:v>
                </c:pt>
                <c:pt idx="3">
                  <c:v>Career &amp; Networking</c:v>
                </c:pt>
                <c:pt idx="4">
                  <c:v>Eating and Drinking</c:v>
                </c:pt>
                <c:pt idx="5">
                  <c:v>Downtime</c:v>
                </c:pt>
                <c:pt idx="6">
                  <c:v>Friends and Family</c:v>
                </c:pt>
                <c:pt idx="7">
                  <c:v>Admin</c:v>
                </c:pt>
                <c:pt idx="8">
                  <c:v>Hygiene</c:v>
                </c:pt>
                <c:pt idx="9">
                  <c:v>Transit</c:v>
                </c:pt>
                <c:pt idx="10">
                  <c:v>Exercise Including Walking</c:v>
                </c:pt>
                <c:pt idx="11">
                  <c:v>Career and Work Additional</c:v>
                </c:pt>
                <c:pt idx="12">
                  <c:v>Maintain</c:v>
                </c:pt>
                <c:pt idx="13">
                  <c:v>Reading</c:v>
                </c:pt>
              </c:strCache>
            </c:strRef>
          </c:cat>
          <c:val>
            <c:numRef>
              <c:f>Output_2_Weekly_Aggregate!$AA$67:$AA$80</c:f>
              <c:numCache>
                <c:formatCode>0.00</c:formatCode>
                <c:ptCount val="14"/>
                <c:pt idx="0">
                  <c:v>3124.25</c:v>
                </c:pt>
                <c:pt idx="1">
                  <c:v>1299</c:v>
                </c:pt>
                <c:pt idx="2">
                  <c:v>1192.25</c:v>
                </c:pt>
                <c:pt idx="3">
                  <c:v>812.5</c:v>
                </c:pt>
                <c:pt idx="4">
                  <c:v>701.25</c:v>
                </c:pt>
                <c:pt idx="5">
                  <c:v>616.25</c:v>
                </c:pt>
                <c:pt idx="6">
                  <c:v>539</c:v>
                </c:pt>
                <c:pt idx="7">
                  <c:v>309.25</c:v>
                </c:pt>
                <c:pt idx="8">
                  <c:v>289</c:v>
                </c:pt>
                <c:pt idx="9">
                  <c:v>278.75</c:v>
                </c:pt>
                <c:pt idx="10">
                  <c:v>137.25</c:v>
                </c:pt>
                <c:pt idx="11">
                  <c:v>104.25</c:v>
                </c:pt>
                <c:pt idx="12">
                  <c:v>100.75</c:v>
                </c:pt>
                <c:pt idx="13">
                  <c:v>14.25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E0-48E9-95B6-DE4FA0064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aseline="0"/>
              <a:t>Study and Total Work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Shifts!$P$2</c:f>
              <c:strCache>
                <c:ptCount val="1"/>
                <c:pt idx="0">
                  <c:v>Study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Shifts!$P$3:$P$49</c:f>
              <c:numCache>
                <c:formatCode>0.00</c:formatCode>
                <c:ptCount val="47"/>
                <c:pt idx="0">
                  <c:v>1.25</c:v>
                </c:pt>
                <c:pt idx="1">
                  <c:v>2.5</c:v>
                </c:pt>
                <c:pt idx="2">
                  <c:v>3</c:v>
                </c:pt>
                <c:pt idx="3">
                  <c:v>0</c:v>
                </c:pt>
                <c:pt idx="4">
                  <c:v>1.5</c:v>
                </c:pt>
                <c:pt idx="5">
                  <c:v>3.75</c:v>
                </c:pt>
                <c:pt idx="6">
                  <c:v>1.75</c:v>
                </c:pt>
                <c:pt idx="7">
                  <c:v>3.25</c:v>
                </c:pt>
                <c:pt idx="8">
                  <c:v>4.75</c:v>
                </c:pt>
                <c:pt idx="9">
                  <c:v>3.5</c:v>
                </c:pt>
                <c:pt idx="10">
                  <c:v>0</c:v>
                </c:pt>
                <c:pt idx="11">
                  <c:v>2.5</c:v>
                </c:pt>
                <c:pt idx="12">
                  <c:v>4</c:v>
                </c:pt>
                <c:pt idx="13">
                  <c:v>1.5</c:v>
                </c:pt>
                <c:pt idx="14">
                  <c:v>3.25</c:v>
                </c:pt>
                <c:pt idx="15">
                  <c:v>2.5</c:v>
                </c:pt>
                <c:pt idx="16">
                  <c:v>4</c:v>
                </c:pt>
                <c:pt idx="17">
                  <c:v>2.75</c:v>
                </c:pt>
                <c:pt idx="18">
                  <c:v>5.5</c:v>
                </c:pt>
                <c:pt idx="19">
                  <c:v>6.75</c:v>
                </c:pt>
                <c:pt idx="20">
                  <c:v>7.5</c:v>
                </c:pt>
                <c:pt idx="21">
                  <c:v>4.75</c:v>
                </c:pt>
                <c:pt idx="22">
                  <c:v>2.25</c:v>
                </c:pt>
                <c:pt idx="23">
                  <c:v>3.25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6.75</c:v>
                </c:pt>
                <c:pt idx="28">
                  <c:v>9.75</c:v>
                </c:pt>
                <c:pt idx="29">
                  <c:v>1</c:v>
                </c:pt>
                <c:pt idx="30">
                  <c:v>4.75</c:v>
                </c:pt>
                <c:pt idx="31">
                  <c:v>7</c:v>
                </c:pt>
                <c:pt idx="32">
                  <c:v>6</c:v>
                </c:pt>
                <c:pt idx="33">
                  <c:v>6.5</c:v>
                </c:pt>
                <c:pt idx="34">
                  <c:v>8.25</c:v>
                </c:pt>
                <c:pt idx="35">
                  <c:v>6.25</c:v>
                </c:pt>
                <c:pt idx="36">
                  <c:v>3.75</c:v>
                </c:pt>
                <c:pt idx="37">
                  <c:v>7</c:v>
                </c:pt>
                <c:pt idx="38">
                  <c:v>4.75</c:v>
                </c:pt>
                <c:pt idx="39">
                  <c:v>0</c:v>
                </c:pt>
                <c:pt idx="40">
                  <c:v>4.75</c:v>
                </c:pt>
                <c:pt idx="41">
                  <c:v>7.25</c:v>
                </c:pt>
                <c:pt idx="42">
                  <c:v>8</c:v>
                </c:pt>
                <c:pt idx="43">
                  <c:v>8</c:v>
                </c:pt>
                <c:pt idx="44">
                  <c:v>3.5</c:v>
                </c:pt>
                <c:pt idx="45">
                  <c:v>5</c:v>
                </c:pt>
                <c:pt idx="46">
                  <c:v>4.75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0F1-4512-B596-243EBD321CD4}"/>
            </c:ext>
          </c:extLst>
        </c:ser>
        <c:ser>
          <c:idx val="1"/>
          <c:order val="1"/>
          <c:tx>
            <c:strRef>
              <c:f>Shifts!$Q$2</c:f>
              <c:strCache>
                <c:ptCount val="1"/>
                <c:pt idx="0">
                  <c:v>Study; Work; Admin; Etc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Shifts!$Q$3:$Q$49</c:f>
              <c:numCache>
                <c:formatCode>0.00</c:formatCode>
                <c:ptCount val="47"/>
                <c:pt idx="0">
                  <c:v>5.25</c:v>
                </c:pt>
                <c:pt idx="1">
                  <c:v>5.75</c:v>
                </c:pt>
                <c:pt idx="2">
                  <c:v>5</c:v>
                </c:pt>
                <c:pt idx="3">
                  <c:v>5.75</c:v>
                </c:pt>
                <c:pt idx="4">
                  <c:v>3.25</c:v>
                </c:pt>
                <c:pt idx="5">
                  <c:v>6</c:v>
                </c:pt>
                <c:pt idx="6">
                  <c:v>3.25</c:v>
                </c:pt>
                <c:pt idx="7">
                  <c:v>4.75</c:v>
                </c:pt>
                <c:pt idx="8">
                  <c:v>4.75</c:v>
                </c:pt>
                <c:pt idx="9">
                  <c:v>3.5</c:v>
                </c:pt>
                <c:pt idx="10">
                  <c:v>6.25</c:v>
                </c:pt>
                <c:pt idx="11">
                  <c:v>5.5</c:v>
                </c:pt>
                <c:pt idx="12">
                  <c:v>8</c:v>
                </c:pt>
                <c:pt idx="13">
                  <c:v>3.25</c:v>
                </c:pt>
                <c:pt idx="14">
                  <c:v>4</c:v>
                </c:pt>
                <c:pt idx="15">
                  <c:v>7.75</c:v>
                </c:pt>
                <c:pt idx="16">
                  <c:v>8.25</c:v>
                </c:pt>
                <c:pt idx="17">
                  <c:v>4.5</c:v>
                </c:pt>
                <c:pt idx="18">
                  <c:v>5.5</c:v>
                </c:pt>
                <c:pt idx="19">
                  <c:v>6.75</c:v>
                </c:pt>
                <c:pt idx="20">
                  <c:v>7.5</c:v>
                </c:pt>
                <c:pt idx="21">
                  <c:v>5.5</c:v>
                </c:pt>
                <c:pt idx="22">
                  <c:v>6.75</c:v>
                </c:pt>
                <c:pt idx="23">
                  <c:v>8.25</c:v>
                </c:pt>
                <c:pt idx="24">
                  <c:v>9.75</c:v>
                </c:pt>
                <c:pt idx="25">
                  <c:v>2</c:v>
                </c:pt>
                <c:pt idx="26">
                  <c:v>6.75</c:v>
                </c:pt>
                <c:pt idx="27">
                  <c:v>7.75</c:v>
                </c:pt>
                <c:pt idx="28">
                  <c:v>11.5</c:v>
                </c:pt>
                <c:pt idx="29">
                  <c:v>4.25</c:v>
                </c:pt>
                <c:pt idx="30">
                  <c:v>7.25</c:v>
                </c:pt>
                <c:pt idx="31">
                  <c:v>8.75</c:v>
                </c:pt>
                <c:pt idx="32">
                  <c:v>6.75</c:v>
                </c:pt>
                <c:pt idx="33">
                  <c:v>8.25</c:v>
                </c:pt>
                <c:pt idx="34">
                  <c:v>8.25</c:v>
                </c:pt>
                <c:pt idx="35">
                  <c:v>9.75</c:v>
                </c:pt>
                <c:pt idx="36">
                  <c:v>6.75</c:v>
                </c:pt>
                <c:pt idx="37">
                  <c:v>7.5</c:v>
                </c:pt>
                <c:pt idx="38">
                  <c:v>9.25</c:v>
                </c:pt>
                <c:pt idx="39">
                  <c:v>3.75</c:v>
                </c:pt>
                <c:pt idx="40">
                  <c:v>7.25</c:v>
                </c:pt>
                <c:pt idx="41">
                  <c:v>8.75</c:v>
                </c:pt>
                <c:pt idx="42">
                  <c:v>10</c:v>
                </c:pt>
                <c:pt idx="43">
                  <c:v>9.75</c:v>
                </c:pt>
                <c:pt idx="44">
                  <c:v>10.25</c:v>
                </c:pt>
                <c:pt idx="45">
                  <c:v>6.75</c:v>
                </c:pt>
                <c:pt idx="46">
                  <c:v>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0F1-4512-B596-243EBD321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0878544"/>
        <c:axId val="535894080"/>
      </c:lineChart>
      <c:catAx>
        <c:axId val="84087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94080"/>
        <c:crosses val="autoZero"/>
        <c:auto val="1"/>
        <c:lblAlgn val="ctr"/>
        <c:lblOffset val="100"/>
        <c:noMultiLvlLbl val="0"/>
      </c:catAx>
      <c:valAx>
        <c:axId val="5358940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7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baseline="0">
                <a:effectLst/>
              </a:rPr>
              <a:t>Study and Total Work % of Shift</a:t>
            </a:r>
            <a:endParaRPr lang="en-AU" sz="140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Shifts!$R$2</c:f>
              <c:strCache>
                <c:ptCount val="1"/>
                <c:pt idx="0">
                  <c:v>Study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Shifts!$R$3:$R$49</c:f>
              <c:numCache>
                <c:formatCode>0.000%</c:formatCode>
                <c:ptCount val="47"/>
                <c:pt idx="0">
                  <c:v>0.14285714285714285</c:v>
                </c:pt>
                <c:pt idx="1">
                  <c:v>0.11764705882352941</c:v>
                </c:pt>
                <c:pt idx="2">
                  <c:v>0.2608695652173913</c:v>
                </c:pt>
                <c:pt idx="3">
                  <c:v>0</c:v>
                </c:pt>
                <c:pt idx="4">
                  <c:v>0.2</c:v>
                </c:pt>
                <c:pt idx="5">
                  <c:v>0.44117647058823528</c:v>
                </c:pt>
                <c:pt idx="6">
                  <c:v>0.23333333333333334</c:v>
                </c:pt>
                <c:pt idx="7">
                  <c:v>0.34210526315789475</c:v>
                </c:pt>
                <c:pt idx="8">
                  <c:v>0.51351351351351349</c:v>
                </c:pt>
                <c:pt idx="9">
                  <c:v>0.42424242424242425</c:v>
                </c:pt>
                <c:pt idx="10">
                  <c:v>0</c:v>
                </c:pt>
                <c:pt idx="11">
                  <c:v>0.22727272727272727</c:v>
                </c:pt>
                <c:pt idx="12">
                  <c:v>0.18181818181818182</c:v>
                </c:pt>
                <c:pt idx="13">
                  <c:v>0.1875</c:v>
                </c:pt>
                <c:pt idx="14">
                  <c:v>0.3611111111111111</c:v>
                </c:pt>
                <c:pt idx="15">
                  <c:v>0.23809523809523808</c:v>
                </c:pt>
                <c:pt idx="16">
                  <c:v>0.36363636363636365</c:v>
                </c:pt>
                <c:pt idx="17">
                  <c:v>0.30555555555555558</c:v>
                </c:pt>
                <c:pt idx="18">
                  <c:v>0.57894736842105265</c:v>
                </c:pt>
                <c:pt idx="19">
                  <c:v>0.6428571428571429</c:v>
                </c:pt>
                <c:pt idx="20">
                  <c:v>0.56603773584905659</c:v>
                </c:pt>
                <c:pt idx="21">
                  <c:v>0.22093023255813954</c:v>
                </c:pt>
                <c:pt idx="22">
                  <c:v>0.20454545454545456</c:v>
                </c:pt>
                <c:pt idx="23">
                  <c:v>0.32500000000000001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0.28421052631578947</c:v>
                </c:pt>
                <c:pt idx="28">
                  <c:v>0.43333333333333335</c:v>
                </c:pt>
                <c:pt idx="29">
                  <c:v>9.0909090909090912E-2</c:v>
                </c:pt>
                <c:pt idx="30">
                  <c:v>0.52777777777777779</c:v>
                </c:pt>
                <c:pt idx="31">
                  <c:v>0.5957446808510638</c:v>
                </c:pt>
                <c:pt idx="32">
                  <c:v>0.6</c:v>
                </c:pt>
                <c:pt idx="33">
                  <c:v>0.56521739130434778</c:v>
                </c:pt>
                <c:pt idx="34">
                  <c:v>0.73333333333333328</c:v>
                </c:pt>
                <c:pt idx="35">
                  <c:v>0.26315789473684209</c:v>
                </c:pt>
                <c:pt idx="36">
                  <c:v>0.1744186046511628</c:v>
                </c:pt>
                <c:pt idx="37">
                  <c:v>0.5714285714285714</c:v>
                </c:pt>
                <c:pt idx="38">
                  <c:v>0.2</c:v>
                </c:pt>
                <c:pt idx="39">
                  <c:v>0</c:v>
                </c:pt>
                <c:pt idx="40">
                  <c:v>0.2</c:v>
                </c:pt>
                <c:pt idx="41">
                  <c:v>0.30526315789473685</c:v>
                </c:pt>
                <c:pt idx="42">
                  <c:v>0.33684210526315789</c:v>
                </c:pt>
                <c:pt idx="43">
                  <c:v>0.33684210526315789</c:v>
                </c:pt>
                <c:pt idx="44">
                  <c:v>0.14736842105263157</c:v>
                </c:pt>
                <c:pt idx="45">
                  <c:v>0.41666666666666669</c:v>
                </c:pt>
                <c:pt idx="46">
                  <c:v>0.44186046511627908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E57-4C5F-80B8-178A3F192B5B}"/>
            </c:ext>
          </c:extLst>
        </c:ser>
        <c:ser>
          <c:idx val="1"/>
          <c:order val="1"/>
          <c:tx>
            <c:strRef>
              <c:f>Shifts!$S$2</c:f>
              <c:strCache>
                <c:ptCount val="1"/>
                <c:pt idx="0">
                  <c:v>Study; Work; Admin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Shifts!$S$3:$S$49</c:f>
              <c:numCache>
                <c:formatCode>0.000%</c:formatCode>
                <c:ptCount val="47"/>
                <c:pt idx="0">
                  <c:v>0.6</c:v>
                </c:pt>
                <c:pt idx="1">
                  <c:v>0.27058823529411763</c:v>
                </c:pt>
                <c:pt idx="2">
                  <c:v>0.43478260869565216</c:v>
                </c:pt>
                <c:pt idx="3">
                  <c:v>0.48936170212765956</c:v>
                </c:pt>
                <c:pt idx="4">
                  <c:v>0.43333333333333335</c:v>
                </c:pt>
                <c:pt idx="5">
                  <c:v>0.70588235294117652</c:v>
                </c:pt>
                <c:pt idx="6">
                  <c:v>0.43333333333333335</c:v>
                </c:pt>
                <c:pt idx="7">
                  <c:v>0.5</c:v>
                </c:pt>
                <c:pt idx="8">
                  <c:v>0.51351351351351349</c:v>
                </c:pt>
                <c:pt idx="9">
                  <c:v>0.42424242424242425</c:v>
                </c:pt>
                <c:pt idx="10">
                  <c:v>0.56818181818181823</c:v>
                </c:pt>
                <c:pt idx="11">
                  <c:v>0.5</c:v>
                </c:pt>
                <c:pt idx="12">
                  <c:v>0.36363636363636365</c:v>
                </c:pt>
                <c:pt idx="13">
                  <c:v>0.40625</c:v>
                </c:pt>
                <c:pt idx="14">
                  <c:v>0.44444444444444442</c:v>
                </c:pt>
                <c:pt idx="15">
                  <c:v>0.73809523809523814</c:v>
                </c:pt>
                <c:pt idx="16">
                  <c:v>0.75</c:v>
                </c:pt>
                <c:pt idx="17">
                  <c:v>0.5</c:v>
                </c:pt>
                <c:pt idx="18">
                  <c:v>0.57894736842105265</c:v>
                </c:pt>
                <c:pt idx="19">
                  <c:v>0.6428571428571429</c:v>
                </c:pt>
                <c:pt idx="20">
                  <c:v>0.56603773584905659</c:v>
                </c:pt>
                <c:pt idx="21">
                  <c:v>0.2558139534883721</c:v>
                </c:pt>
                <c:pt idx="22">
                  <c:v>0.61363636363636365</c:v>
                </c:pt>
                <c:pt idx="23">
                  <c:v>0.82499999999999996</c:v>
                </c:pt>
                <c:pt idx="24">
                  <c:v>0.41052631578947368</c:v>
                </c:pt>
                <c:pt idx="25">
                  <c:v>0.15384615384615385</c:v>
                </c:pt>
                <c:pt idx="26">
                  <c:v>0.34177215189873417</c:v>
                </c:pt>
                <c:pt idx="27">
                  <c:v>0.32631578947368423</c:v>
                </c:pt>
                <c:pt idx="28">
                  <c:v>0.51111111111111107</c:v>
                </c:pt>
                <c:pt idx="29">
                  <c:v>0.38636363636363635</c:v>
                </c:pt>
                <c:pt idx="30">
                  <c:v>0.80555555555555558</c:v>
                </c:pt>
                <c:pt idx="31">
                  <c:v>0.74468085106382975</c:v>
                </c:pt>
                <c:pt idx="32">
                  <c:v>0.67500000000000004</c:v>
                </c:pt>
                <c:pt idx="33">
                  <c:v>0.71739130434782605</c:v>
                </c:pt>
                <c:pt idx="34">
                  <c:v>0.73333333333333328</c:v>
                </c:pt>
                <c:pt idx="35">
                  <c:v>0.41052631578947368</c:v>
                </c:pt>
                <c:pt idx="36">
                  <c:v>0.31395348837209303</c:v>
                </c:pt>
                <c:pt idx="37">
                  <c:v>0.61224489795918369</c:v>
                </c:pt>
                <c:pt idx="38">
                  <c:v>0.38947368421052631</c:v>
                </c:pt>
                <c:pt idx="39">
                  <c:v>0.35714285714285715</c:v>
                </c:pt>
                <c:pt idx="40">
                  <c:v>0.30526315789473685</c:v>
                </c:pt>
                <c:pt idx="41">
                  <c:v>0.36842105263157893</c:v>
                </c:pt>
                <c:pt idx="42">
                  <c:v>0.42105263157894735</c:v>
                </c:pt>
                <c:pt idx="43">
                  <c:v>0.41052631578947368</c:v>
                </c:pt>
                <c:pt idx="44">
                  <c:v>0.43157894736842106</c:v>
                </c:pt>
                <c:pt idx="45">
                  <c:v>0.5625</c:v>
                </c:pt>
                <c:pt idx="46">
                  <c:v>0.7441860465116279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E57-4C5F-80B8-178A3F192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6431344"/>
        <c:axId val="740708896"/>
      </c:lineChart>
      <c:catAx>
        <c:axId val="182643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708896"/>
        <c:crosses val="autoZero"/>
        <c:auto val="1"/>
        <c:lblAlgn val="ctr"/>
        <c:lblOffset val="100"/>
        <c:noMultiLvlLbl val="0"/>
      </c:catAx>
      <c:valAx>
        <c:axId val="7407088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3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Study and</a:t>
            </a:r>
            <a:r>
              <a:rPr lang="en-AU" baseline="0"/>
              <a:t> Total Work % of Day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Shifts!$T$2</c:f>
              <c:strCache>
                <c:ptCount val="1"/>
                <c:pt idx="0">
                  <c:v>Study 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Shifts!$T$2:$T$49</c:f>
              <c:numCache>
                <c:formatCode>0.000%</c:formatCode>
                <c:ptCount val="48"/>
                <c:pt idx="0" formatCode="General">
                  <c:v>0</c:v>
                </c:pt>
                <c:pt idx="1">
                  <c:v>5.2083333333333336E-2</c:v>
                </c:pt>
                <c:pt idx="2">
                  <c:v>0.10416666666666667</c:v>
                </c:pt>
                <c:pt idx="3">
                  <c:v>0.125</c:v>
                </c:pt>
                <c:pt idx="4">
                  <c:v>0</c:v>
                </c:pt>
                <c:pt idx="5">
                  <c:v>6.25E-2</c:v>
                </c:pt>
                <c:pt idx="6">
                  <c:v>0.15625</c:v>
                </c:pt>
                <c:pt idx="7">
                  <c:v>7.2916666666666671E-2</c:v>
                </c:pt>
                <c:pt idx="8">
                  <c:v>0.13541666666666666</c:v>
                </c:pt>
                <c:pt idx="9">
                  <c:v>0.19791666666666666</c:v>
                </c:pt>
                <c:pt idx="10">
                  <c:v>0.14583333333333334</c:v>
                </c:pt>
                <c:pt idx="11">
                  <c:v>0</c:v>
                </c:pt>
                <c:pt idx="12">
                  <c:v>0.10416666666666667</c:v>
                </c:pt>
                <c:pt idx="13">
                  <c:v>0.16666666666666666</c:v>
                </c:pt>
                <c:pt idx="14">
                  <c:v>6.25E-2</c:v>
                </c:pt>
                <c:pt idx="15">
                  <c:v>0.13541666666666666</c:v>
                </c:pt>
                <c:pt idx="16">
                  <c:v>0.10416666666666667</c:v>
                </c:pt>
                <c:pt idx="17">
                  <c:v>0.16666666666666666</c:v>
                </c:pt>
                <c:pt idx="18">
                  <c:v>0.11458333333333333</c:v>
                </c:pt>
                <c:pt idx="19">
                  <c:v>0.22916666666666666</c:v>
                </c:pt>
                <c:pt idx="20">
                  <c:v>0.28125</c:v>
                </c:pt>
                <c:pt idx="21">
                  <c:v>0.3125</c:v>
                </c:pt>
                <c:pt idx="22">
                  <c:v>0.19791666666666666</c:v>
                </c:pt>
                <c:pt idx="23">
                  <c:v>9.375E-2</c:v>
                </c:pt>
                <c:pt idx="24">
                  <c:v>0.13541666666666666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0.28125</c:v>
                </c:pt>
                <c:pt idx="29">
                  <c:v>0.40625</c:v>
                </c:pt>
                <c:pt idx="30">
                  <c:v>4.1666666666666664E-2</c:v>
                </c:pt>
                <c:pt idx="31">
                  <c:v>0.19791666666666666</c:v>
                </c:pt>
                <c:pt idx="32">
                  <c:v>0.29166666666666669</c:v>
                </c:pt>
                <c:pt idx="33">
                  <c:v>0.25</c:v>
                </c:pt>
                <c:pt idx="34">
                  <c:v>0.27083333333333331</c:v>
                </c:pt>
                <c:pt idx="35">
                  <c:v>0.34375</c:v>
                </c:pt>
                <c:pt idx="36">
                  <c:v>0.26041666666666669</c:v>
                </c:pt>
                <c:pt idx="37">
                  <c:v>0.15625</c:v>
                </c:pt>
                <c:pt idx="38">
                  <c:v>0.29166666666666669</c:v>
                </c:pt>
                <c:pt idx="39">
                  <c:v>0.19791666666666666</c:v>
                </c:pt>
                <c:pt idx="40">
                  <c:v>0</c:v>
                </c:pt>
                <c:pt idx="41">
                  <c:v>0.19791666666666666</c:v>
                </c:pt>
                <c:pt idx="42">
                  <c:v>0.30208333333333331</c:v>
                </c:pt>
                <c:pt idx="43">
                  <c:v>0.33333333333333331</c:v>
                </c:pt>
                <c:pt idx="44">
                  <c:v>0.33333333333333331</c:v>
                </c:pt>
                <c:pt idx="45">
                  <c:v>0.14583333333333334</c:v>
                </c:pt>
                <c:pt idx="46">
                  <c:v>0.20833333333333334</c:v>
                </c:pt>
                <c:pt idx="47">
                  <c:v>0.19791666666666666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568-43F6-8856-BDC99ED369F0}"/>
            </c:ext>
          </c:extLst>
        </c:ser>
        <c:ser>
          <c:idx val="1"/>
          <c:order val="1"/>
          <c:tx>
            <c:strRef>
              <c:f>Shifts!$U$2</c:f>
              <c:strCache>
                <c:ptCount val="1"/>
                <c:pt idx="0">
                  <c:v>Study; Work; Admin Total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Shifts!$U$2:$U$49</c:f>
              <c:numCache>
                <c:formatCode>0.000%</c:formatCode>
                <c:ptCount val="48"/>
                <c:pt idx="0" formatCode="General">
                  <c:v>0</c:v>
                </c:pt>
                <c:pt idx="1">
                  <c:v>0.21875</c:v>
                </c:pt>
                <c:pt idx="2">
                  <c:v>0.23958333333333334</c:v>
                </c:pt>
                <c:pt idx="3">
                  <c:v>0.20833333333333334</c:v>
                </c:pt>
                <c:pt idx="4">
                  <c:v>0.23958333333333334</c:v>
                </c:pt>
                <c:pt idx="5">
                  <c:v>0.13541666666666666</c:v>
                </c:pt>
                <c:pt idx="6">
                  <c:v>0.25</c:v>
                </c:pt>
                <c:pt idx="7">
                  <c:v>0.13541666666666666</c:v>
                </c:pt>
                <c:pt idx="8">
                  <c:v>0.19791666666666666</c:v>
                </c:pt>
                <c:pt idx="9">
                  <c:v>0.19791666666666666</c:v>
                </c:pt>
                <c:pt idx="10">
                  <c:v>0.14583333333333334</c:v>
                </c:pt>
                <c:pt idx="11">
                  <c:v>0.26041666666666669</c:v>
                </c:pt>
                <c:pt idx="12">
                  <c:v>0.22916666666666666</c:v>
                </c:pt>
                <c:pt idx="13">
                  <c:v>0.33333333333333331</c:v>
                </c:pt>
                <c:pt idx="14">
                  <c:v>0.13541666666666666</c:v>
                </c:pt>
                <c:pt idx="15">
                  <c:v>0.16666666666666666</c:v>
                </c:pt>
                <c:pt idx="16">
                  <c:v>0.32291666666666669</c:v>
                </c:pt>
                <c:pt idx="17">
                  <c:v>0.34375</c:v>
                </c:pt>
                <c:pt idx="18">
                  <c:v>0.1875</c:v>
                </c:pt>
                <c:pt idx="19">
                  <c:v>0.22916666666666666</c:v>
                </c:pt>
                <c:pt idx="20">
                  <c:v>0.28125</c:v>
                </c:pt>
                <c:pt idx="21">
                  <c:v>0.3125</c:v>
                </c:pt>
                <c:pt idx="22">
                  <c:v>0.22916666666666666</c:v>
                </c:pt>
                <c:pt idx="23">
                  <c:v>0.28125</c:v>
                </c:pt>
                <c:pt idx="24">
                  <c:v>0.34375</c:v>
                </c:pt>
                <c:pt idx="25">
                  <c:v>0.40625</c:v>
                </c:pt>
                <c:pt idx="26">
                  <c:v>8.3333333333333329E-2</c:v>
                </c:pt>
                <c:pt idx="27">
                  <c:v>0.28125</c:v>
                </c:pt>
                <c:pt idx="28">
                  <c:v>0.32291666666666669</c:v>
                </c:pt>
                <c:pt idx="29">
                  <c:v>0.47916666666666669</c:v>
                </c:pt>
                <c:pt idx="30">
                  <c:v>0.17708333333333334</c:v>
                </c:pt>
                <c:pt idx="31">
                  <c:v>0.30208333333333331</c:v>
                </c:pt>
                <c:pt idx="32">
                  <c:v>0.36458333333333331</c:v>
                </c:pt>
                <c:pt idx="33">
                  <c:v>0.28125</c:v>
                </c:pt>
                <c:pt idx="34">
                  <c:v>0.34375</c:v>
                </c:pt>
                <c:pt idx="35">
                  <c:v>0.34375</c:v>
                </c:pt>
                <c:pt idx="36">
                  <c:v>0.40625</c:v>
                </c:pt>
                <c:pt idx="37">
                  <c:v>0.28125</c:v>
                </c:pt>
                <c:pt idx="38">
                  <c:v>0.3125</c:v>
                </c:pt>
                <c:pt idx="39">
                  <c:v>0.38541666666666669</c:v>
                </c:pt>
                <c:pt idx="40">
                  <c:v>0.15625</c:v>
                </c:pt>
                <c:pt idx="41">
                  <c:v>0.30208333333333331</c:v>
                </c:pt>
                <c:pt idx="42">
                  <c:v>0.36458333333333331</c:v>
                </c:pt>
                <c:pt idx="43">
                  <c:v>0.41666666666666669</c:v>
                </c:pt>
                <c:pt idx="44">
                  <c:v>0.40625</c:v>
                </c:pt>
                <c:pt idx="45">
                  <c:v>0.42708333333333331</c:v>
                </c:pt>
                <c:pt idx="46">
                  <c:v>0.28125</c:v>
                </c:pt>
                <c:pt idx="47">
                  <c:v>0.33333333333333331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568-43F6-8856-BDC99ED36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6007935"/>
        <c:axId val="1833063999"/>
      </c:lineChart>
      <c:catAx>
        <c:axId val="1116007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063999"/>
        <c:crosses val="autoZero"/>
        <c:auto val="1"/>
        <c:lblAlgn val="ctr"/>
        <c:lblOffset val="100"/>
        <c:noMultiLvlLbl val="0"/>
      </c:catAx>
      <c:valAx>
        <c:axId val="18330639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00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3</xdr:row>
      <xdr:rowOff>1</xdr:rowOff>
    </xdr:from>
    <xdr:to>
      <xdr:col>42</xdr:col>
      <xdr:colOff>7938</xdr:colOff>
      <xdr:row>28</xdr:row>
      <xdr:rowOff>174625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B546CE-347A-4C94-95D4-5B059A5EC4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30</xdr:row>
      <xdr:rowOff>0</xdr:rowOff>
    </xdr:from>
    <xdr:to>
      <xdr:col>42</xdr:col>
      <xdr:colOff>3352</xdr:colOff>
      <xdr:row>54</xdr:row>
      <xdr:rowOff>173038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AFCF0D2-ED6B-4975-BF85-2E7E52725F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13</xdr:colOff>
      <xdr:row>3</xdr:row>
      <xdr:rowOff>7938</xdr:rowOff>
    </xdr:from>
    <xdr:to>
      <xdr:col>54</xdr:col>
      <xdr:colOff>7951</xdr:colOff>
      <xdr:row>28</xdr:row>
      <xdr:rowOff>174625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A69C43-77EF-41BF-9AF2-5960FD9666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55</xdr:col>
      <xdr:colOff>7950</xdr:colOff>
      <xdr:row>3</xdr:row>
      <xdr:rowOff>0</xdr:rowOff>
    </xdr:from>
    <xdr:to>
      <xdr:col>66</xdr:col>
      <xdr:colOff>7950</xdr:colOff>
      <xdr:row>29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58FF598-ED76-491A-A897-674F49781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7950</xdr:colOff>
      <xdr:row>30</xdr:row>
      <xdr:rowOff>0</xdr:rowOff>
    </xdr:from>
    <xdr:to>
      <xdr:col>66</xdr:col>
      <xdr:colOff>13</xdr:colOff>
      <xdr:row>55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62275D1-AF98-416C-B998-7C41A93733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218224</xdr:colOff>
      <xdr:row>56</xdr:row>
      <xdr:rowOff>1020829</xdr:rowOff>
    </xdr:from>
    <xdr:to>
      <xdr:col>41</xdr:col>
      <xdr:colOff>538368</xdr:colOff>
      <xdr:row>86</xdr:row>
      <xdr:rowOff>26831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BB6FB4-E47C-4BB0-BC14-179982717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</xdr:row>
      <xdr:rowOff>0</xdr:rowOff>
    </xdr:from>
    <xdr:to>
      <xdr:col>31</xdr:col>
      <xdr:colOff>0</xdr:colOff>
      <xdr:row>23</xdr:row>
      <xdr:rowOff>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5F179A2-19C0-4B55-BEDC-C699AD1C8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24</xdr:row>
      <xdr:rowOff>0</xdr:rowOff>
    </xdr:from>
    <xdr:to>
      <xdr:col>30</xdr:col>
      <xdr:colOff>603250</xdr:colOff>
      <xdr:row>43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6ED5E5C-4B68-4A0E-92EB-CA7852C5C1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44</xdr:row>
      <xdr:rowOff>0</xdr:rowOff>
    </xdr:from>
    <xdr:to>
      <xdr:col>30</xdr:col>
      <xdr:colOff>603250</xdr:colOff>
      <xdr:row>62</xdr:row>
      <xdr:rowOff>174625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3EAADC9-509D-4FB1-881D-7C9EB22A8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microsoft.com/office/2006/relationships/xlExternalLinkPath/xlPathMissing" Target="Jethro's%20Ultimate%20Spreadsheet%20of%20Victory%205.0.2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441B-3E4D-4961-8794-37E949E47D83}">
  <sheetPr codeName="Sheet1"/>
  <dimension ref="A1:CY376"/>
  <sheetViews>
    <sheetView zoomScale="57" zoomScaleNormal="80" workbookViewId="0">
      <pane xSplit="4" ySplit="1" topLeftCell="E17" activePane="bottomRight" state="frozen"/>
      <selection pane="topRight" activeCell="E1" sqref="E1"/>
      <selection pane="bottomLeft" activeCell="A2" sqref="A2"/>
      <selection pane="bottomRight" activeCell="E65" sqref="E65"/>
    </sheetView>
  </sheetViews>
  <sheetFormatPr defaultRowHeight="14.5" x14ac:dyDescent="0.35"/>
  <cols>
    <col min="1" max="1" width="8.7265625" style="4"/>
    <col min="3" max="3" width="11.1796875" bestFit="1" customWidth="1"/>
    <col min="4" max="4" width="10.6328125" style="152" bestFit="1" customWidth="1"/>
    <col min="5" max="100" width="3.1796875" customWidth="1"/>
    <col min="102" max="102" width="8.7265625" style="31" customWidth="1"/>
    <col min="103" max="103" width="36.26953125" style="32" bestFit="1" customWidth="1"/>
  </cols>
  <sheetData>
    <row r="1" spans="1:103" s="10" customFormat="1" ht="48.5" thickBot="1" x14ac:dyDescent="0.4">
      <c r="A1" s="5" t="s">
        <v>0</v>
      </c>
      <c r="B1" s="6" t="s">
        <v>1</v>
      </c>
      <c r="C1" s="7" t="s">
        <v>2</v>
      </c>
      <c r="D1" s="8" t="s">
        <v>3</v>
      </c>
      <c r="E1" s="9">
        <v>0</v>
      </c>
      <c r="F1" s="9">
        <v>1.0416666666666666E-2</v>
      </c>
      <c r="G1" s="9">
        <v>2.0833333333333332E-2</v>
      </c>
      <c r="H1" s="9">
        <v>3.125E-2</v>
      </c>
      <c r="I1" s="9">
        <v>4.1666666666666699E-2</v>
      </c>
      <c r="J1" s="9">
        <v>5.2083333333333301E-2</v>
      </c>
      <c r="K1" s="9">
        <v>6.25E-2</v>
      </c>
      <c r="L1" s="9">
        <v>7.2916666666666699E-2</v>
      </c>
      <c r="M1" s="9">
        <v>8.3333333333333301E-2</v>
      </c>
      <c r="N1" s="9">
        <v>9.375E-2</v>
      </c>
      <c r="O1" s="9">
        <v>0.104166666666667</v>
      </c>
      <c r="P1" s="9">
        <v>0.114583333333333</v>
      </c>
      <c r="Q1" s="9">
        <v>0.125</v>
      </c>
      <c r="R1" s="9">
        <v>0.13541666666666699</v>
      </c>
      <c r="S1" s="9">
        <v>0.14583333333333301</v>
      </c>
      <c r="T1" s="9">
        <v>0.15625</v>
      </c>
      <c r="U1" s="9">
        <v>0.16666666666666699</v>
      </c>
      <c r="V1" s="9">
        <v>0.17708333333333301</v>
      </c>
      <c r="W1" s="9">
        <v>0.1875</v>
      </c>
      <c r="X1" s="9">
        <v>0.19791666666666699</v>
      </c>
      <c r="Y1" s="9">
        <v>0.20833333333333301</v>
      </c>
      <c r="Z1" s="9">
        <v>0.21875</v>
      </c>
      <c r="AA1" s="9">
        <v>0.22916666666666699</v>
      </c>
      <c r="AB1" s="9">
        <v>0.23958333333333301</v>
      </c>
      <c r="AC1" s="9">
        <v>0.25</v>
      </c>
      <c r="AD1" s="9">
        <v>0.26041666666666702</v>
      </c>
      <c r="AE1" s="9">
        <v>0.27083333333333331</v>
      </c>
      <c r="AF1" s="9">
        <v>0.28125</v>
      </c>
      <c r="AG1" s="9">
        <v>0.29166666666666702</v>
      </c>
      <c r="AH1" s="9">
        <v>0.30208333333333298</v>
      </c>
      <c r="AI1" s="9">
        <v>0.3125</v>
      </c>
      <c r="AJ1" s="9">
        <v>0.32291666666666702</v>
      </c>
      <c r="AK1" s="9">
        <v>0.33333333333333298</v>
      </c>
      <c r="AL1" s="9">
        <v>0.34375</v>
      </c>
      <c r="AM1" s="9">
        <v>0.35416666666666702</v>
      </c>
      <c r="AN1" s="9">
        <v>0.36458333333333298</v>
      </c>
      <c r="AO1" s="9">
        <v>0.375</v>
      </c>
      <c r="AP1" s="9">
        <v>0.38541666666666669</v>
      </c>
      <c r="AQ1" s="9">
        <v>0.39583333333333331</v>
      </c>
      <c r="AR1" s="9">
        <v>0.40625</v>
      </c>
      <c r="AS1" s="9">
        <v>0.41666666666666702</v>
      </c>
      <c r="AT1" s="9">
        <v>0.42708333333333298</v>
      </c>
      <c r="AU1" s="9">
        <v>0.4375</v>
      </c>
      <c r="AV1" s="9">
        <v>0.44791666666666702</v>
      </c>
      <c r="AW1" s="9">
        <v>0.45833333333333298</v>
      </c>
      <c r="AX1" s="9">
        <v>0.46875</v>
      </c>
      <c r="AY1" s="9">
        <v>0.47916666666666702</v>
      </c>
      <c r="AZ1" s="9">
        <v>0.48958333333333298</v>
      </c>
      <c r="BA1" s="9">
        <v>0.5</v>
      </c>
      <c r="BB1" s="9">
        <v>0.51041666666666696</v>
      </c>
      <c r="BC1" s="9">
        <v>0.52083333333333304</v>
      </c>
      <c r="BD1" s="9">
        <v>0.53125</v>
      </c>
      <c r="BE1" s="9">
        <v>0.54166666666666696</v>
      </c>
      <c r="BF1" s="9">
        <v>0.55208333333333304</v>
      </c>
      <c r="BG1" s="9">
        <v>0.5625</v>
      </c>
      <c r="BH1" s="9">
        <v>0.57291666666666696</v>
      </c>
      <c r="BI1" s="9">
        <v>0.58333333333333304</v>
      </c>
      <c r="BJ1" s="9">
        <v>0.59375</v>
      </c>
      <c r="BK1" s="9">
        <v>0.60416666666666696</v>
      </c>
      <c r="BL1" s="9">
        <v>0.61458333333333304</v>
      </c>
      <c r="BM1" s="9">
        <v>0.625</v>
      </c>
      <c r="BN1" s="9">
        <v>0.63541666666666696</v>
      </c>
      <c r="BO1" s="9">
        <v>0.64583333333333304</v>
      </c>
      <c r="BP1" s="9">
        <v>0.65625</v>
      </c>
      <c r="BQ1" s="9">
        <v>0.66666666666666696</v>
      </c>
      <c r="BR1" s="9">
        <v>0.67708333333333304</v>
      </c>
      <c r="BS1" s="9">
        <v>0.6875</v>
      </c>
      <c r="BT1" s="9">
        <v>0.69791666666666696</v>
      </c>
      <c r="BU1" s="9">
        <v>0.70833333333333304</v>
      </c>
      <c r="BV1" s="9">
        <v>0.71875</v>
      </c>
      <c r="BW1" s="9">
        <v>0.72916666666666696</v>
      </c>
      <c r="BX1" s="9">
        <v>0.73958333333333304</v>
      </c>
      <c r="BY1" s="9">
        <v>0.75</v>
      </c>
      <c r="BZ1" s="9">
        <v>0.76041666666666696</v>
      </c>
      <c r="CA1" s="9">
        <v>0.77083333333333304</v>
      </c>
      <c r="CB1" s="9">
        <v>0.78125</v>
      </c>
      <c r="CC1" s="9">
        <v>0.79166666666666696</v>
      </c>
      <c r="CD1" s="9">
        <v>0.80208333333333304</v>
      </c>
      <c r="CE1" s="9">
        <v>0.8125</v>
      </c>
      <c r="CF1" s="9">
        <v>0.82291666666666696</v>
      </c>
      <c r="CG1" s="9">
        <v>0.83333333333333304</v>
      </c>
      <c r="CH1" s="9">
        <v>0.84375</v>
      </c>
      <c r="CI1" s="9">
        <v>0.85416666666666696</v>
      </c>
      <c r="CJ1" s="9">
        <v>0.86458333333333304</v>
      </c>
      <c r="CK1" s="9">
        <v>0.875</v>
      </c>
      <c r="CL1" s="9">
        <v>0.88541666666666663</v>
      </c>
      <c r="CM1" s="9">
        <v>0.89583333333333337</v>
      </c>
      <c r="CN1" s="9">
        <v>0.90625</v>
      </c>
      <c r="CO1" s="9">
        <v>0.91666666666666696</v>
      </c>
      <c r="CP1" s="9">
        <v>0.92708333333333304</v>
      </c>
      <c r="CQ1" s="9">
        <v>0.9375</v>
      </c>
      <c r="CR1" s="9">
        <v>0.94791666666666696</v>
      </c>
      <c r="CS1" s="9">
        <v>0.95833333333333304</v>
      </c>
      <c r="CT1" s="9">
        <v>0.96875</v>
      </c>
      <c r="CU1" s="9">
        <v>0.97916666666666696</v>
      </c>
      <c r="CV1" s="9">
        <v>0.98958333333333304</v>
      </c>
      <c r="CW1" s="18"/>
      <c r="CX1" s="29"/>
      <c r="CY1" s="30"/>
    </row>
    <row r="2" spans="1:103" ht="14.5" customHeight="1" thickTop="1" x14ac:dyDescent="0.35">
      <c r="A2" s="253" t="s">
        <v>11</v>
      </c>
      <c r="B2" s="249">
        <v>1</v>
      </c>
      <c r="C2" s="11">
        <v>43829</v>
      </c>
      <c r="D2" s="172" t="s">
        <v>4</v>
      </c>
      <c r="E2">
        <v>25</v>
      </c>
      <c r="F2">
        <v>25</v>
      </c>
      <c r="G2">
        <v>30</v>
      </c>
      <c r="H2">
        <v>30</v>
      </c>
      <c r="I2">
        <v>30</v>
      </c>
      <c r="J2">
        <v>22.3</v>
      </c>
      <c r="K2">
        <v>22.3</v>
      </c>
      <c r="L2">
        <v>23</v>
      </c>
      <c r="M2">
        <v>23</v>
      </c>
      <c r="N2">
        <v>23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22.3</v>
      </c>
      <c r="Y2">
        <v>23</v>
      </c>
      <c r="Z2">
        <v>23</v>
      </c>
      <c r="AA2">
        <v>23</v>
      </c>
      <c r="AB2">
        <v>23</v>
      </c>
      <c r="AC2">
        <v>23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15.3</v>
      </c>
      <c r="BA2">
        <v>15.3</v>
      </c>
      <c r="BB2">
        <v>25</v>
      </c>
      <c r="BC2">
        <v>25</v>
      </c>
      <c r="BD2">
        <v>25</v>
      </c>
      <c r="BE2">
        <v>30</v>
      </c>
      <c r="BF2">
        <v>30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9</v>
      </c>
      <c r="BW2">
        <v>9</v>
      </c>
      <c r="BX2">
        <v>9</v>
      </c>
      <c r="BY2">
        <v>9</v>
      </c>
      <c r="BZ2">
        <v>9</v>
      </c>
      <c r="CA2">
        <v>9</v>
      </c>
      <c r="CB2">
        <v>9</v>
      </c>
      <c r="CC2">
        <v>9</v>
      </c>
      <c r="CD2">
        <v>9</v>
      </c>
      <c r="CE2">
        <v>9</v>
      </c>
      <c r="CF2">
        <v>9</v>
      </c>
      <c r="CG2">
        <v>9</v>
      </c>
      <c r="CH2">
        <v>9</v>
      </c>
      <c r="CI2">
        <v>9</v>
      </c>
      <c r="CJ2">
        <v>9</v>
      </c>
      <c r="CK2">
        <v>9</v>
      </c>
      <c r="CL2">
        <v>9</v>
      </c>
      <c r="CM2">
        <v>9</v>
      </c>
      <c r="CN2">
        <v>9</v>
      </c>
      <c r="CO2">
        <v>9</v>
      </c>
      <c r="CP2">
        <v>9</v>
      </c>
      <c r="CQ2">
        <v>30</v>
      </c>
      <c r="CR2">
        <v>30</v>
      </c>
      <c r="CS2">
        <v>30</v>
      </c>
      <c r="CT2">
        <v>30</v>
      </c>
      <c r="CU2">
        <v>15.3</v>
      </c>
      <c r="CV2">
        <v>15.3</v>
      </c>
      <c r="CW2" s="19"/>
      <c r="CX2"/>
    </row>
    <row r="3" spans="1:103" x14ac:dyDescent="0.35">
      <c r="A3" s="254"/>
      <c r="B3" s="249"/>
      <c r="C3" s="12">
        <v>43830</v>
      </c>
      <c r="D3" s="172" t="s">
        <v>5</v>
      </c>
      <c r="E3">
        <v>22.3</v>
      </c>
      <c r="F3">
        <v>26</v>
      </c>
      <c r="G3">
        <v>26</v>
      </c>
      <c r="H3">
        <v>32</v>
      </c>
      <c r="I3">
        <v>32</v>
      </c>
      <c r="J3">
        <v>23</v>
      </c>
      <c r="K3">
        <v>23</v>
      </c>
      <c r="L3">
        <v>23</v>
      </c>
      <c r="M3">
        <v>23</v>
      </c>
      <c r="N3">
        <v>22.3</v>
      </c>
      <c r="O3">
        <v>22.3</v>
      </c>
      <c r="P3">
        <v>30</v>
      </c>
      <c r="Q3">
        <v>30</v>
      </c>
      <c r="R3">
        <v>30</v>
      </c>
      <c r="S3">
        <v>23</v>
      </c>
      <c r="T3">
        <v>18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  <c r="AA3">
        <v>23</v>
      </c>
      <c r="AB3">
        <v>23</v>
      </c>
      <c r="AC3">
        <v>20</v>
      </c>
      <c r="AD3">
        <v>20</v>
      </c>
      <c r="AE3">
        <v>20</v>
      </c>
      <c r="AF3">
        <v>8</v>
      </c>
      <c r="AG3">
        <v>8</v>
      </c>
      <c r="AH3">
        <v>8</v>
      </c>
      <c r="AI3">
        <v>18</v>
      </c>
      <c r="AJ3">
        <v>18</v>
      </c>
      <c r="AK3">
        <v>18</v>
      </c>
      <c r="AL3">
        <v>18</v>
      </c>
      <c r="AM3">
        <v>18</v>
      </c>
      <c r="AN3">
        <v>18</v>
      </c>
      <c r="AO3">
        <v>18</v>
      </c>
      <c r="AP3">
        <v>18</v>
      </c>
      <c r="AQ3">
        <v>18</v>
      </c>
      <c r="AR3">
        <v>18</v>
      </c>
      <c r="AS3">
        <v>18</v>
      </c>
      <c r="AT3">
        <v>18</v>
      </c>
      <c r="AU3">
        <v>18</v>
      </c>
      <c r="AV3">
        <v>18</v>
      </c>
      <c r="AW3">
        <v>18</v>
      </c>
      <c r="AX3">
        <v>15.3</v>
      </c>
      <c r="AY3">
        <v>15.3</v>
      </c>
      <c r="AZ3">
        <v>30</v>
      </c>
      <c r="BA3">
        <v>13</v>
      </c>
      <c r="BB3">
        <v>13</v>
      </c>
      <c r="BC3">
        <v>30</v>
      </c>
      <c r="BD3">
        <v>9</v>
      </c>
      <c r="BE3">
        <v>9</v>
      </c>
      <c r="BF3">
        <v>9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  <c r="BM3">
        <v>9</v>
      </c>
      <c r="BN3">
        <v>9</v>
      </c>
      <c r="BO3">
        <v>9</v>
      </c>
      <c r="BP3">
        <v>9</v>
      </c>
      <c r="BQ3">
        <v>9</v>
      </c>
      <c r="BR3">
        <v>9</v>
      </c>
      <c r="BS3">
        <v>9</v>
      </c>
      <c r="BT3">
        <v>9</v>
      </c>
      <c r="BU3">
        <v>9</v>
      </c>
      <c r="BV3">
        <v>9</v>
      </c>
      <c r="BW3">
        <v>9</v>
      </c>
      <c r="BX3">
        <v>9</v>
      </c>
      <c r="BY3">
        <v>9</v>
      </c>
      <c r="BZ3">
        <v>9</v>
      </c>
      <c r="CA3">
        <v>9</v>
      </c>
      <c r="CB3">
        <v>9</v>
      </c>
      <c r="CC3">
        <v>9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15.3</v>
      </c>
      <c r="CK3">
        <v>15.3</v>
      </c>
      <c r="CL3">
        <v>32</v>
      </c>
      <c r="CM3">
        <v>8</v>
      </c>
      <c r="CN3">
        <v>8</v>
      </c>
      <c r="CO3">
        <v>8</v>
      </c>
      <c r="CP3">
        <v>8</v>
      </c>
      <c r="CQ3">
        <v>8</v>
      </c>
      <c r="CR3">
        <v>8</v>
      </c>
      <c r="CS3">
        <v>8</v>
      </c>
      <c r="CT3">
        <v>8</v>
      </c>
      <c r="CU3">
        <v>8</v>
      </c>
      <c r="CV3">
        <v>8</v>
      </c>
      <c r="CW3" s="19"/>
      <c r="CX3"/>
    </row>
    <row r="4" spans="1:103" ht="14.5" customHeight="1" x14ac:dyDescent="0.35">
      <c r="A4" s="255" t="s">
        <v>12</v>
      </c>
      <c r="B4" s="249"/>
      <c r="C4" s="11">
        <v>43831</v>
      </c>
      <c r="D4" s="172" t="s">
        <v>6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23</v>
      </c>
      <c r="W4">
        <v>23</v>
      </c>
      <c r="X4">
        <v>23</v>
      </c>
      <c r="Y4">
        <v>30</v>
      </c>
      <c r="Z4">
        <v>30</v>
      </c>
      <c r="AA4">
        <v>30</v>
      </c>
      <c r="AB4">
        <v>18</v>
      </c>
      <c r="AC4">
        <v>18</v>
      </c>
      <c r="AD4">
        <v>18</v>
      </c>
      <c r="AE4">
        <v>18</v>
      </c>
      <c r="AF4">
        <v>23</v>
      </c>
      <c r="AG4">
        <v>25</v>
      </c>
      <c r="AH4">
        <v>25</v>
      </c>
      <c r="AI4">
        <v>25</v>
      </c>
      <c r="AJ4">
        <v>25</v>
      </c>
      <c r="AK4">
        <v>25</v>
      </c>
      <c r="AL4">
        <v>25</v>
      </c>
      <c r="AM4">
        <v>25</v>
      </c>
      <c r="AN4">
        <v>25</v>
      </c>
      <c r="AO4">
        <v>25</v>
      </c>
      <c r="AP4">
        <v>25</v>
      </c>
      <c r="AQ4">
        <v>25</v>
      </c>
      <c r="AR4">
        <v>25</v>
      </c>
      <c r="AS4">
        <v>25</v>
      </c>
      <c r="AT4">
        <v>25</v>
      </c>
      <c r="AU4">
        <v>25</v>
      </c>
      <c r="AV4">
        <v>25</v>
      </c>
      <c r="AW4">
        <v>25</v>
      </c>
      <c r="AX4">
        <v>25</v>
      </c>
      <c r="AY4">
        <v>25</v>
      </c>
      <c r="AZ4">
        <v>25</v>
      </c>
      <c r="BA4">
        <v>25</v>
      </c>
      <c r="BB4">
        <v>32</v>
      </c>
      <c r="BC4">
        <v>15.3</v>
      </c>
      <c r="BD4">
        <v>15.3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 s="19"/>
      <c r="CX4"/>
    </row>
    <row r="5" spans="1:103" ht="14.5" customHeight="1" x14ac:dyDescent="0.35">
      <c r="A5" s="256"/>
      <c r="B5" s="249"/>
      <c r="C5" s="12">
        <v>43832</v>
      </c>
      <c r="D5" s="172" t="s">
        <v>7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30</v>
      </c>
      <c r="P5">
        <v>30</v>
      </c>
      <c r="Q5">
        <v>30</v>
      </c>
      <c r="R5">
        <v>30</v>
      </c>
      <c r="S5">
        <v>15.1</v>
      </c>
      <c r="T5">
        <v>15.1</v>
      </c>
      <c r="U5">
        <v>32</v>
      </c>
      <c r="V5">
        <v>32</v>
      </c>
      <c r="W5">
        <v>29</v>
      </c>
      <c r="X5">
        <v>23</v>
      </c>
      <c r="Y5">
        <v>23</v>
      </c>
      <c r="Z5">
        <v>23</v>
      </c>
      <c r="AA5">
        <v>23</v>
      </c>
      <c r="AB5">
        <v>16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20</v>
      </c>
      <c r="AS5">
        <v>20</v>
      </c>
      <c r="AT5">
        <v>20</v>
      </c>
      <c r="AU5">
        <v>20</v>
      </c>
      <c r="AV5">
        <v>20</v>
      </c>
      <c r="AW5">
        <v>20</v>
      </c>
      <c r="AX5">
        <v>20</v>
      </c>
      <c r="AY5">
        <v>20</v>
      </c>
      <c r="AZ5">
        <v>20</v>
      </c>
      <c r="BA5">
        <v>20</v>
      </c>
      <c r="BB5">
        <v>20</v>
      </c>
      <c r="BC5">
        <v>15.3</v>
      </c>
      <c r="BD5">
        <v>15.3</v>
      </c>
      <c r="BE5">
        <v>18</v>
      </c>
      <c r="BF5">
        <v>30</v>
      </c>
      <c r="BG5">
        <v>30</v>
      </c>
      <c r="BH5">
        <v>30</v>
      </c>
      <c r="BI5">
        <v>30</v>
      </c>
      <c r="BJ5">
        <v>9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  <c r="BR5">
        <v>9</v>
      </c>
      <c r="BS5">
        <v>9</v>
      </c>
      <c r="BT5">
        <v>9</v>
      </c>
      <c r="BU5">
        <v>9</v>
      </c>
      <c r="BV5">
        <v>9</v>
      </c>
      <c r="BW5">
        <v>9</v>
      </c>
      <c r="BX5">
        <v>9</v>
      </c>
      <c r="BY5">
        <v>9</v>
      </c>
      <c r="BZ5">
        <v>9</v>
      </c>
      <c r="CA5">
        <v>9</v>
      </c>
      <c r="CB5">
        <v>9</v>
      </c>
      <c r="CC5">
        <v>9</v>
      </c>
      <c r="CD5">
        <v>9</v>
      </c>
      <c r="CE5">
        <v>9</v>
      </c>
      <c r="CF5">
        <v>9</v>
      </c>
      <c r="CG5">
        <v>9</v>
      </c>
      <c r="CH5">
        <v>9</v>
      </c>
      <c r="CI5">
        <v>9</v>
      </c>
      <c r="CJ5">
        <v>9</v>
      </c>
      <c r="CK5">
        <v>9</v>
      </c>
      <c r="CL5">
        <v>9</v>
      </c>
      <c r="CM5">
        <v>9</v>
      </c>
      <c r="CN5">
        <v>9</v>
      </c>
      <c r="CO5">
        <v>30</v>
      </c>
      <c r="CP5">
        <v>30</v>
      </c>
      <c r="CQ5">
        <v>30</v>
      </c>
      <c r="CR5">
        <v>30</v>
      </c>
      <c r="CS5">
        <v>30</v>
      </c>
      <c r="CT5">
        <v>15.2</v>
      </c>
      <c r="CU5">
        <v>15.2</v>
      </c>
      <c r="CV5">
        <v>15.2</v>
      </c>
      <c r="CW5" s="19"/>
      <c r="CX5"/>
    </row>
    <row r="6" spans="1:103" ht="14.5" customHeight="1" x14ac:dyDescent="0.35">
      <c r="A6" s="256"/>
      <c r="B6" s="249"/>
      <c r="C6" s="11">
        <v>43833</v>
      </c>
      <c r="D6" s="172" t="s">
        <v>8</v>
      </c>
      <c r="E6">
        <v>23</v>
      </c>
      <c r="F6">
        <v>22.3</v>
      </c>
      <c r="G6">
        <v>32</v>
      </c>
      <c r="H6">
        <v>32</v>
      </c>
      <c r="I6">
        <v>32</v>
      </c>
      <c r="J6">
        <v>32</v>
      </c>
      <c r="K6">
        <v>32</v>
      </c>
      <c r="L6">
        <v>22.3</v>
      </c>
      <c r="M6">
        <v>23</v>
      </c>
      <c r="N6">
        <v>23</v>
      </c>
      <c r="O6">
        <v>23</v>
      </c>
      <c r="P6">
        <v>32</v>
      </c>
      <c r="Q6">
        <v>16</v>
      </c>
      <c r="R6">
        <v>6.2</v>
      </c>
      <c r="S6">
        <v>6.2</v>
      </c>
      <c r="T6">
        <v>6.2</v>
      </c>
      <c r="U6">
        <v>6.2</v>
      </c>
      <c r="V6">
        <v>18</v>
      </c>
      <c r="W6">
        <v>18</v>
      </c>
      <c r="X6">
        <v>18</v>
      </c>
      <c r="Y6">
        <v>6.2</v>
      </c>
      <c r="Z6">
        <v>6.2</v>
      </c>
      <c r="AA6">
        <v>6.2</v>
      </c>
      <c r="AB6">
        <v>6.2</v>
      </c>
      <c r="AC6">
        <v>32</v>
      </c>
      <c r="AD6">
        <v>32</v>
      </c>
      <c r="AE6">
        <v>22.3</v>
      </c>
      <c r="AF6">
        <v>23</v>
      </c>
      <c r="AG6">
        <v>23</v>
      </c>
      <c r="AH6">
        <v>23</v>
      </c>
      <c r="AI6">
        <v>23</v>
      </c>
      <c r="AJ6">
        <v>32</v>
      </c>
      <c r="AK6">
        <v>20</v>
      </c>
      <c r="AL6">
        <v>20</v>
      </c>
      <c r="AM6">
        <v>20</v>
      </c>
      <c r="AN6">
        <v>20</v>
      </c>
      <c r="AO6">
        <v>20</v>
      </c>
      <c r="AP6">
        <v>20</v>
      </c>
      <c r="AQ6">
        <v>20</v>
      </c>
      <c r="AR6">
        <v>20</v>
      </c>
      <c r="AS6">
        <v>20</v>
      </c>
      <c r="AT6">
        <v>20</v>
      </c>
      <c r="AU6">
        <v>20</v>
      </c>
      <c r="AV6">
        <v>20</v>
      </c>
      <c r="AW6">
        <v>20</v>
      </c>
      <c r="AX6">
        <v>25</v>
      </c>
      <c r="AY6">
        <v>25</v>
      </c>
      <c r="AZ6">
        <v>25</v>
      </c>
      <c r="BA6">
        <v>25</v>
      </c>
      <c r="BB6">
        <v>15.3</v>
      </c>
      <c r="BC6">
        <v>15.3</v>
      </c>
      <c r="BD6">
        <v>15.3</v>
      </c>
      <c r="BE6">
        <v>18</v>
      </c>
      <c r="BF6">
        <v>6.2</v>
      </c>
      <c r="BG6">
        <v>30</v>
      </c>
      <c r="BH6">
        <v>30</v>
      </c>
      <c r="BI6">
        <v>30</v>
      </c>
      <c r="BJ6">
        <v>30</v>
      </c>
      <c r="BK6">
        <v>9</v>
      </c>
      <c r="BL6">
        <v>9</v>
      </c>
      <c r="BM6">
        <v>9</v>
      </c>
      <c r="BN6">
        <v>9</v>
      </c>
      <c r="BO6">
        <v>9</v>
      </c>
      <c r="BP6">
        <v>9</v>
      </c>
      <c r="BQ6">
        <v>9</v>
      </c>
      <c r="BR6">
        <v>9</v>
      </c>
      <c r="BS6">
        <v>9</v>
      </c>
      <c r="BT6">
        <v>9</v>
      </c>
      <c r="BU6">
        <v>9</v>
      </c>
      <c r="BV6">
        <v>9</v>
      </c>
      <c r="BW6">
        <v>9</v>
      </c>
      <c r="BX6">
        <v>9</v>
      </c>
      <c r="BY6">
        <v>9</v>
      </c>
      <c r="BZ6">
        <v>9</v>
      </c>
      <c r="CA6">
        <v>9</v>
      </c>
      <c r="CB6">
        <v>9</v>
      </c>
      <c r="CC6">
        <v>9</v>
      </c>
      <c r="CD6">
        <v>9</v>
      </c>
      <c r="CE6">
        <v>9</v>
      </c>
      <c r="CF6">
        <v>9</v>
      </c>
      <c r="CG6">
        <v>9</v>
      </c>
      <c r="CH6">
        <v>9</v>
      </c>
      <c r="CI6">
        <v>9</v>
      </c>
      <c r="CJ6">
        <v>9</v>
      </c>
      <c r="CK6">
        <v>9</v>
      </c>
      <c r="CL6">
        <v>9</v>
      </c>
      <c r="CM6">
        <v>9</v>
      </c>
      <c r="CN6">
        <v>9</v>
      </c>
      <c r="CO6">
        <v>9</v>
      </c>
      <c r="CP6">
        <v>9</v>
      </c>
      <c r="CQ6">
        <v>9</v>
      </c>
      <c r="CR6">
        <v>9</v>
      </c>
      <c r="CS6">
        <v>9</v>
      </c>
      <c r="CT6">
        <v>9</v>
      </c>
      <c r="CU6">
        <v>9</v>
      </c>
      <c r="CV6">
        <v>9</v>
      </c>
      <c r="CW6" s="19"/>
      <c r="CX6"/>
    </row>
    <row r="7" spans="1:103" ht="14.5" customHeight="1" x14ac:dyDescent="0.35">
      <c r="A7" s="256"/>
      <c r="B7" s="249"/>
      <c r="C7" s="11">
        <v>43834</v>
      </c>
      <c r="D7" s="172" t="s">
        <v>9</v>
      </c>
      <c r="E7">
        <v>9</v>
      </c>
      <c r="F7">
        <v>9</v>
      </c>
      <c r="G7">
        <v>9</v>
      </c>
      <c r="H7">
        <v>9</v>
      </c>
      <c r="I7">
        <v>30</v>
      </c>
      <c r="J7">
        <v>30</v>
      </c>
      <c r="K7">
        <v>30</v>
      </c>
      <c r="L7">
        <v>15.2</v>
      </c>
      <c r="M7">
        <v>15.1</v>
      </c>
      <c r="N7">
        <v>15.1</v>
      </c>
      <c r="O7">
        <v>22.3</v>
      </c>
      <c r="P7">
        <v>32</v>
      </c>
      <c r="Q7">
        <v>22.3</v>
      </c>
      <c r="R7">
        <v>32</v>
      </c>
      <c r="S7">
        <v>32</v>
      </c>
      <c r="T7">
        <v>32</v>
      </c>
      <c r="U7">
        <v>32</v>
      </c>
      <c r="V7">
        <v>32</v>
      </c>
      <c r="W7">
        <v>32</v>
      </c>
      <c r="X7">
        <v>32</v>
      </c>
      <c r="Y7">
        <v>22.3</v>
      </c>
      <c r="Z7">
        <v>32</v>
      </c>
      <c r="AA7">
        <v>23</v>
      </c>
      <c r="AB7">
        <v>23</v>
      </c>
      <c r="AC7">
        <v>23</v>
      </c>
      <c r="AD7">
        <v>23</v>
      </c>
      <c r="AE7">
        <v>32</v>
      </c>
      <c r="AF7">
        <v>20</v>
      </c>
      <c r="AG7">
        <v>20</v>
      </c>
      <c r="AH7">
        <v>20</v>
      </c>
      <c r="AI7">
        <v>20</v>
      </c>
      <c r="AJ7">
        <v>20</v>
      </c>
      <c r="AK7">
        <v>20</v>
      </c>
      <c r="AL7">
        <v>18</v>
      </c>
      <c r="AM7">
        <v>18</v>
      </c>
      <c r="AN7">
        <v>18</v>
      </c>
      <c r="AO7">
        <v>18</v>
      </c>
      <c r="AP7">
        <v>18</v>
      </c>
      <c r="AQ7">
        <v>18</v>
      </c>
      <c r="AR7">
        <v>30</v>
      </c>
      <c r="AS7">
        <v>30</v>
      </c>
      <c r="AT7">
        <v>21.3</v>
      </c>
      <c r="AU7">
        <v>21.3</v>
      </c>
      <c r="AV7">
        <v>21.3</v>
      </c>
      <c r="AW7">
        <v>21.3</v>
      </c>
      <c r="AX7">
        <v>21.3</v>
      </c>
      <c r="AY7">
        <v>21.3</v>
      </c>
      <c r="AZ7">
        <v>15.1</v>
      </c>
      <c r="BA7">
        <v>30</v>
      </c>
      <c r="BB7">
        <v>30</v>
      </c>
      <c r="BC7">
        <v>30</v>
      </c>
      <c r="BD7">
        <v>30</v>
      </c>
      <c r="BE7">
        <v>30</v>
      </c>
      <c r="BF7">
        <v>30</v>
      </c>
      <c r="BG7">
        <v>30</v>
      </c>
      <c r="BH7">
        <v>30</v>
      </c>
      <c r="BI7">
        <v>6.2</v>
      </c>
      <c r="BJ7">
        <v>6.2</v>
      </c>
      <c r="BK7">
        <v>6.2</v>
      </c>
      <c r="BL7">
        <v>6.2</v>
      </c>
      <c r="BM7">
        <v>9</v>
      </c>
      <c r="BN7">
        <v>9</v>
      </c>
      <c r="BO7">
        <v>9</v>
      </c>
      <c r="BP7">
        <v>9</v>
      </c>
      <c r="BQ7">
        <v>9</v>
      </c>
      <c r="BR7">
        <v>9</v>
      </c>
      <c r="BS7">
        <v>9</v>
      </c>
      <c r="BT7">
        <v>9</v>
      </c>
      <c r="BU7">
        <v>9</v>
      </c>
      <c r="BV7">
        <v>9</v>
      </c>
      <c r="BW7">
        <v>9</v>
      </c>
      <c r="BX7">
        <v>9</v>
      </c>
      <c r="BY7">
        <v>9</v>
      </c>
      <c r="BZ7">
        <v>9</v>
      </c>
      <c r="CA7">
        <v>9</v>
      </c>
      <c r="CB7">
        <v>9</v>
      </c>
      <c r="CC7">
        <v>9</v>
      </c>
      <c r="CD7">
        <v>9</v>
      </c>
      <c r="CE7">
        <v>9</v>
      </c>
      <c r="CF7">
        <v>9</v>
      </c>
      <c r="CG7">
        <v>9</v>
      </c>
      <c r="CH7">
        <v>9</v>
      </c>
      <c r="CI7">
        <v>30</v>
      </c>
      <c r="CJ7">
        <v>30</v>
      </c>
      <c r="CK7">
        <v>30</v>
      </c>
      <c r="CL7">
        <v>30</v>
      </c>
      <c r="CM7">
        <v>30</v>
      </c>
      <c r="CN7">
        <v>30</v>
      </c>
      <c r="CO7">
        <v>30</v>
      </c>
      <c r="CP7">
        <v>30</v>
      </c>
      <c r="CQ7">
        <v>30</v>
      </c>
      <c r="CR7">
        <v>30</v>
      </c>
      <c r="CS7">
        <v>30</v>
      </c>
      <c r="CT7">
        <v>30</v>
      </c>
      <c r="CU7">
        <v>9</v>
      </c>
      <c r="CV7">
        <v>9</v>
      </c>
      <c r="CW7" s="19"/>
      <c r="CX7"/>
    </row>
    <row r="8" spans="1:103" ht="14.5" customHeight="1" x14ac:dyDescent="0.35">
      <c r="A8" s="256"/>
      <c r="B8" s="250"/>
      <c r="C8" s="13">
        <v>43835</v>
      </c>
      <c r="D8" s="173" t="s">
        <v>10</v>
      </c>
      <c r="E8">
        <v>9</v>
      </c>
      <c r="F8">
        <v>32</v>
      </c>
      <c r="G8">
        <v>25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32</v>
      </c>
      <c r="O8">
        <v>30</v>
      </c>
      <c r="P8">
        <v>15.2</v>
      </c>
      <c r="Q8">
        <v>22.3</v>
      </c>
      <c r="R8">
        <v>22.3</v>
      </c>
      <c r="S8">
        <v>32</v>
      </c>
      <c r="T8">
        <v>32</v>
      </c>
      <c r="U8">
        <v>32</v>
      </c>
      <c r="V8">
        <v>32</v>
      </c>
      <c r="W8">
        <v>32</v>
      </c>
      <c r="X8">
        <v>32</v>
      </c>
      <c r="Y8">
        <v>32</v>
      </c>
      <c r="Z8">
        <v>32</v>
      </c>
      <c r="AA8">
        <v>22.3</v>
      </c>
      <c r="AB8">
        <v>22.3</v>
      </c>
      <c r="AC8">
        <v>25</v>
      </c>
      <c r="AD8">
        <v>25</v>
      </c>
      <c r="AE8">
        <v>25</v>
      </c>
      <c r="AF8">
        <v>25</v>
      </c>
      <c r="AG8">
        <v>23</v>
      </c>
      <c r="AH8">
        <v>23</v>
      </c>
      <c r="AI8">
        <v>23</v>
      </c>
      <c r="AJ8">
        <v>23</v>
      </c>
      <c r="AK8">
        <v>23</v>
      </c>
      <c r="AL8">
        <v>23</v>
      </c>
      <c r="AM8">
        <v>23</v>
      </c>
      <c r="AN8">
        <v>23</v>
      </c>
      <c r="AO8">
        <v>20</v>
      </c>
      <c r="AP8">
        <v>20</v>
      </c>
      <c r="AQ8">
        <v>20</v>
      </c>
      <c r="AR8">
        <v>20</v>
      </c>
      <c r="AS8">
        <v>25</v>
      </c>
      <c r="AT8">
        <v>25</v>
      </c>
      <c r="AU8">
        <v>15.3</v>
      </c>
      <c r="AV8">
        <v>15.3</v>
      </c>
      <c r="AW8">
        <v>30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  <c r="BD8">
        <v>30</v>
      </c>
      <c r="BE8">
        <v>30</v>
      </c>
      <c r="BF8">
        <v>30</v>
      </c>
      <c r="BG8">
        <v>9</v>
      </c>
      <c r="BH8">
        <v>9</v>
      </c>
      <c r="BI8">
        <v>9</v>
      </c>
      <c r="BJ8">
        <v>9</v>
      </c>
      <c r="BK8">
        <v>9</v>
      </c>
      <c r="BL8">
        <v>9</v>
      </c>
      <c r="BM8">
        <v>9</v>
      </c>
      <c r="BN8">
        <v>9</v>
      </c>
      <c r="BO8">
        <v>9</v>
      </c>
      <c r="BP8">
        <v>9</v>
      </c>
      <c r="BQ8">
        <v>9</v>
      </c>
      <c r="BR8">
        <v>9</v>
      </c>
      <c r="BS8">
        <v>9</v>
      </c>
      <c r="BT8">
        <v>9</v>
      </c>
      <c r="BU8">
        <v>9</v>
      </c>
      <c r="BV8">
        <v>9</v>
      </c>
      <c r="BW8">
        <v>9</v>
      </c>
      <c r="BX8">
        <v>9</v>
      </c>
      <c r="BY8">
        <v>9</v>
      </c>
      <c r="BZ8">
        <v>9</v>
      </c>
      <c r="CA8">
        <v>9</v>
      </c>
      <c r="CB8">
        <v>9</v>
      </c>
      <c r="CC8">
        <v>9</v>
      </c>
      <c r="CD8">
        <v>9</v>
      </c>
      <c r="CE8">
        <v>9</v>
      </c>
      <c r="CF8">
        <v>9</v>
      </c>
      <c r="CG8">
        <v>9</v>
      </c>
      <c r="CH8">
        <v>9</v>
      </c>
      <c r="CI8">
        <v>9</v>
      </c>
      <c r="CJ8">
        <v>9</v>
      </c>
      <c r="CK8">
        <v>30</v>
      </c>
      <c r="CL8">
        <v>30</v>
      </c>
      <c r="CM8">
        <v>9</v>
      </c>
      <c r="CN8">
        <v>9</v>
      </c>
      <c r="CO8">
        <v>9</v>
      </c>
      <c r="CP8">
        <v>9</v>
      </c>
      <c r="CQ8">
        <v>9</v>
      </c>
      <c r="CR8">
        <v>9</v>
      </c>
      <c r="CS8">
        <v>9</v>
      </c>
      <c r="CT8">
        <v>9</v>
      </c>
      <c r="CU8">
        <v>9</v>
      </c>
      <c r="CV8">
        <v>9</v>
      </c>
      <c r="CW8" s="19"/>
      <c r="CX8"/>
    </row>
    <row r="9" spans="1:103" ht="14.5" customHeight="1" x14ac:dyDescent="0.35">
      <c r="A9" s="256"/>
      <c r="B9" s="248">
        <v>2</v>
      </c>
      <c r="C9" s="11">
        <v>43836</v>
      </c>
      <c r="D9" s="172" t="s">
        <v>4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21.2</v>
      </c>
      <c r="V9">
        <v>21.2</v>
      </c>
      <c r="W9">
        <v>21.3</v>
      </c>
      <c r="X9">
        <v>21.3</v>
      </c>
      <c r="Y9">
        <v>21.3</v>
      </c>
      <c r="Z9">
        <v>32</v>
      </c>
      <c r="AA9">
        <v>23</v>
      </c>
      <c r="AB9">
        <v>23</v>
      </c>
      <c r="AC9">
        <v>23</v>
      </c>
      <c r="AD9">
        <v>23</v>
      </c>
      <c r="AE9">
        <v>23</v>
      </c>
      <c r="AF9">
        <v>23</v>
      </c>
      <c r="AG9">
        <v>23</v>
      </c>
      <c r="AH9">
        <v>23</v>
      </c>
      <c r="AI9">
        <v>25</v>
      </c>
      <c r="AJ9">
        <v>25</v>
      </c>
      <c r="AK9">
        <v>20</v>
      </c>
      <c r="AL9">
        <v>20</v>
      </c>
      <c r="AM9">
        <v>20</v>
      </c>
      <c r="AN9">
        <v>20</v>
      </c>
      <c r="AO9">
        <v>20</v>
      </c>
      <c r="AP9">
        <v>25</v>
      </c>
      <c r="AQ9">
        <v>25</v>
      </c>
      <c r="AR9">
        <v>25</v>
      </c>
      <c r="AS9">
        <v>25</v>
      </c>
      <c r="AT9">
        <v>17</v>
      </c>
      <c r="AU9">
        <v>17</v>
      </c>
      <c r="AV9">
        <v>17</v>
      </c>
      <c r="AW9">
        <v>17</v>
      </c>
      <c r="AX9">
        <v>17</v>
      </c>
      <c r="AY9">
        <v>15.3</v>
      </c>
      <c r="AZ9">
        <v>15.3</v>
      </c>
      <c r="BA9">
        <v>9</v>
      </c>
      <c r="BB9">
        <v>9</v>
      </c>
      <c r="BC9">
        <v>9</v>
      </c>
      <c r="BD9">
        <v>9</v>
      </c>
      <c r="BE9">
        <v>9</v>
      </c>
      <c r="BF9">
        <v>9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15.2</v>
      </c>
      <c r="CG9">
        <v>15.2</v>
      </c>
      <c r="CH9">
        <v>32</v>
      </c>
      <c r="CI9">
        <v>32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 s="19"/>
      <c r="CX9"/>
    </row>
    <row r="10" spans="1:103" ht="14.5" customHeight="1" x14ac:dyDescent="0.35">
      <c r="A10" s="256"/>
      <c r="B10" s="249"/>
      <c r="C10" s="12">
        <v>43837</v>
      </c>
      <c r="D10" s="172" t="s">
        <v>5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32</v>
      </c>
      <c r="Z10">
        <v>23</v>
      </c>
      <c r="AA10">
        <v>23</v>
      </c>
      <c r="AB10">
        <v>23</v>
      </c>
      <c r="AC10">
        <v>23</v>
      </c>
      <c r="AD10">
        <v>25</v>
      </c>
      <c r="AE10">
        <v>25</v>
      </c>
      <c r="AF10">
        <v>25</v>
      </c>
      <c r="AG10">
        <v>25</v>
      </c>
      <c r="AH10">
        <v>25</v>
      </c>
      <c r="AI10">
        <v>25</v>
      </c>
      <c r="AJ10">
        <v>25</v>
      </c>
      <c r="AK10">
        <v>25</v>
      </c>
      <c r="AL10">
        <v>25</v>
      </c>
      <c r="AM10">
        <v>25</v>
      </c>
      <c r="AN10">
        <v>25</v>
      </c>
      <c r="AO10">
        <v>25</v>
      </c>
      <c r="AP10">
        <v>25</v>
      </c>
      <c r="AQ10">
        <v>25</v>
      </c>
      <c r="AR10">
        <v>25</v>
      </c>
      <c r="AS10">
        <v>25</v>
      </c>
      <c r="AT10">
        <v>25</v>
      </c>
      <c r="AU10">
        <v>25</v>
      </c>
      <c r="AV10">
        <v>25</v>
      </c>
      <c r="AW10">
        <v>15.3</v>
      </c>
      <c r="AX10">
        <v>15.3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15.2</v>
      </c>
      <c r="CG10">
        <v>15.2</v>
      </c>
      <c r="CH10">
        <v>32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 s="19"/>
      <c r="CX10"/>
    </row>
    <row r="11" spans="1:103" ht="14.5" customHeight="1" x14ac:dyDescent="0.35">
      <c r="A11" s="256"/>
      <c r="B11" s="249"/>
      <c r="C11" s="11">
        <v>43838</v>
      </c>
      <c r="D11" s="172" t="s">
        <v>6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8</v>
      </c>
      <c r="X11">
        <v>32</v>
      </c>
      <c r="Y11">
        <v>25</v>
      </c>
      <c r="Z11">
        <v>25</v>
      </c>
      <c r="AA11">
        <v>25</v>
      </c>
      <c r="AB11">
        <v>25</v>
      </c>
      <c r="AC11">
        <v>23</v>
      </c>
      <c r="AD11">
        <v>23</v>
      </c>
      <c r="AE11">
        <v>25</v>
      </c>
      <c r="AF11">
        <v>25</v>
      </c>
      <c r="AG11">
        <v>25</v>
      </c>
      <c r="AH11">
        <v>25</v>
      </c>
      <c r="AI11">
        <v>25</v>
      </c>
      <c r="AJ11">
        <v>25</v>
      </c>
      <c r="AK11">
        <v>25</v>
      </c>
      <c r="AL11">
        <v>25</v>
      </c>
      <c r="AM11">
        <v>25</v>
      </c>
      <c r="AN11">
        <v>25</v>
      </c>
      <c r="AO11">
        <v>25</v>
      </c>
      <c r="AP11">
        <v>25</v>
      </c>
      <c r="AQ11">
        <v>25</v>
      </c>
      <c r="AR11">
        <v>25</v>
      </c>
      <c r="AS11">
        <v>25</v>
      </c>
      <c r="AT11">
        <v>15.3</v>
      </c>
      <c r="AU11">
        <v>15.3</v>
      </c>
      <c r="AV11">
        <v>15.3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25</v>
      </c>
      <c r="CD11">
        <v>25</v>
      </c>
      <c r="CE11">
        <v>15.2</v>
      </c>
      <c r="CF11">
        <v>15.2</v>
      </c>
      <c r="CG11">
        <v>15.2</v>
      </c>
      <c r="CH11">
        <v>32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8</v>
      </c>
      <c r="CO11">
        <v>8</v>
      </c>
      <c r="CP11">
        <v>8</v>
      </c>
      <c r="CQ11">
        <v>8</v>
      </c>
      <c r="CR11">
        <v>8</v>
      </c>
      <c r="CS11">
        <v>8</v>
      </c>
      <c r="CT11">
        <v>8</v>
      </c>
      <c r="CU11">
        <v>8</v>
      </c>
      <c r="CV11">
        <v>8</v>
      </c>
      <c r="CW11" s="19"/>
      <c r="CX11"/>
    </row>
    <row r="12" spans="1:103" ht="14.5" customHeight="1" x14ac:dyDescent="0.35">
      <c r="A12" s="256"/>
      <c r="B12" s="249"/>
      <c r="C12" s="11">
        <v>43839</v>
      </c>
      <c r="D12" s="172" t="s">
        <v>7</v>
      </c>
      <c r="E12">
        <v>8</v>
      </c>
      <c r="F12">
        <v>8</v>
      </c>
      <c r="G12">
        <v>8</v>
      </c>
      <c r="H12">
        <v>8</v>
      </c>
      <c r="I12">
        <v>8</v>
      </c>
      <c r="J12">
        <v>8</v>
      </c>
      <c r="K12">
        <v>8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X12">
        <v>8</v>
      </c>
      <c r="Y12">
        <v>32</v>
      </c>
      <c r="Z12">
        <v>22.3</v>
      </c>
      <c r="AA12">
        <v>32</v>
      </c>
      <c r="AB12">
        <v>23</v>
      </c>
      <c r="AC12">
        <v>23</v>
      </c>
      <c r="AD12">
        <v>23</v>
      </c>
      <c r="AE12">
        <v>23</v>
      </c>
      <c r="AF12">
        <v>25</v>
      </c>
      <c r="AG12">
        <v>25</v>
      </c>
      <c r="AH12">
        <v>25</v>
      </c>
      <c r="AI12">
        <v>25</v>
      </c>
      <c r="AJ12">
        <v>25</v>
      </c>
      <c r="AK12">
        <v>25</v>
      </c>
      <c r="AL12">
        <v>25</v>
      </c>
      <c r="AM12">
        <v>25</v>
      </c>
      <c r="AN12">
        <v>25</v>
      </c>
      <c r="AO12">
        <v>25</v>
      </c>
      <c r="AP12">
        <v>25</v>
      </c>
      <c r="AQ12">
        <v>22.1</v>
      </c>
      <c r="AR12">
        <v>22.1</v>
      </c>
      <c r="AS12">
        <v>25</v>
      </c>
      <c r="AT12">
        <v>25</v>
      </c>
      <c r="AU12">
        <v>25</v>
      </c>
      <c r="AV12">
        <v>25</v>
      </c>
      <c r="AW12">
        <v>32</v>
      </c>
      <c r="AX12">
        <v>27</v>
      </c>
      <c r="AY12">
        <v>22.4</v>
      </c>
      <c r="AZ12">
        <v>22.4</v>
      </c>
      <c r="BA12">
        <v>22.1</v>
      </c>
      <c r="BB12">
        <v>15.3</v>
      </c>
      <c r="BC12">
        <v>30</v>
      </c>
      <c r="BD12">
        <v>30</v>
      </c>
      <c r="BE12">
        <v>25</v>
      </c>
      <c r="BF12">
        <v>25</v>
      </c>
      <c r="BG12">
        <v>25</v>
      </c>
      <c r="BH12">
        <v>25</v>
      </c>
      <c r="BI12">
        <v>9</v>
      </c>
      <c r="BJ12">
        <v>9</v>
      </c>
      <c r="BK12">
        <v>9</v>
      </c>
      <c r="BL12">
        <v>9</v>
      </c>
      <c r="BM12">
        <v>25</v>
      </c>
      <c r="BN12">
        <v>25</v>
      </c>
      <c r="BO12">
        <v>25</v>
      </c>
      <c r="BP12">
        <v>25</v>
      </c>
      <c r="BQ12">
        <v>25</v>
      </c>
      <c r="BR12">
        <v>25</v>
      </c>
      <c r="BS12">
        <v>9</v>
      </c>
      <c r="BT12">
        <v>9</v>
      </c>
      <c r="BU12">
        <v>9</v>
      </c>
      <c r="BV12">
        <v>9</v>
      </c>
      <c r="BW12">
        <v>9</v>
      </c>
      <c r="BX12">
        <v>9</v>
      </c>
      <c r="BY12">
        <v>9</v>
      </c>
      <c r="BZ12">
        <v>9</v>
      </c>
      <c r="CA12">
        <v>9</v>
      </c>
      <c r="CB12">
        <v>22.2</v>
      </c>
      <c r="CC12">
        <v>22.2</v>
      </c>
      <c r="CD12">
        <v>22.2</v>
      </c>
      <c r="CE12">
        <v>32</v>
      </c>
      <c r="CF12">
        <v>8</v>
      </c>
      <c r="CG12">
        <v>8</v>
      </c>
      <c r="CH12">
        <v>8</v>
      </c>
      <c r="CI12">
        <v>8</v>
      </c>
      <c r="CJ12">
        <v>8</v>
      </c>
      <c r="CK12">
        <v>8</v>
      </c>
      <c r="CL12">
        <v>8</v>
      </c>
      <c r="CM12">
        <v>8</v>
      </c>
      <c r="CN12">
        <v>8</v>
      </c>
      <c r="CO12">
        <v>8</v>
      </c>
      <c r="CP12">
        <v>8</v>
      </c>
      <c r="CQ12">
        <v>8</v>
      </c>
      <c r="CR12">
        <v>8</v>
      </c>
      <c r="CS12">
        <v>8</v>
      </c>
      <c r="CT12">
        <v>8</v>
      </c>
      <c r="CU12">
        <v>8</v>
      </c>
      <c r="CV12">
        <v>8</v>
      </c>
      <c r="CW12" s="19"/>
      <c r="CX12"/>
    </row>
    <row r="13" spans="1:103" ht="14.5" customHeight="1" x14ac:dyDescent="0.35">
      <c r="A13" s="256"/>
      <c r="B13" s="249"/>
      <c r="C13" s="12">
        <v>43840</v>
      </c>
      <c r="D13" s="172" t="s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32</v>
      </c>
      <c r="M13">
        <v>22.3</v>
      </c>
      <c r="N13">
        <v>25</v>
      </c>
      <c r="O13">
        <v>25</v>
      </c>
      <c r="P13">
        <v>22.3</v>
      </c>
      <c r="Q13">
        <v>22.3</v>
      </c>
      <c r="R13">
        <v>22.3</v>
      </c>
      <c r="S13">
        <v>25</v>
      </c>
      <c r="T13">
        <v>25</v>
      </c>
      <c r="U13">
        <v>25</v>
      </c>
      <c r="V13">
        <v>25</v>
      </c>
      <c r="W13">
        <v>25</v>
      </c>
      <c r="X13">
        <v>22.3</v>
      </c>
      <c r="Y13">
        <v>22.3</v>
      </c>
      <c r="Z13">
        <v>22.3</v>
      </c>
      <c r="AA13">
        <v>22.3</v>
      </c>
      <c r="AB13">
        <v>22.3</v>
      </c>
      <c r="AC13">
        <v>23</v>
      </c>
      <c r="AD13">
        <v>23</v>
      </c>
      <c r="AE13">
        <v>23</v>
      </c>
      <c r="AF13">
        <v>23</v>
      </c>
      <c r="AG13">
        <v>30</v>
      </c>
      <c r="AH13">
        <v>30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9</v>
      </c>
      <c r="CB13">
        <v>9</v>
      </c>
      <c r="CC13">
        <v>9</v>
      </c>
      <c r="CD13">
        <v>9</v>
      </c>
      <c r="CE13">
        <v>15.1</v>
      </c>
      <c r="CF13">
        <v>15.1</v>
      </c>
      <c r="CG13">
        <v>15.1</v>
      </c>
      <c r="CH13">
        <v>32</v>
      </c>
      <c r="CI13">
        <v>8</v>
      </c>
      <c r="CJ13">
        <v>8</v>
      </c>
      <c r="CK13">
        <v>8</v>
      </c>
      <c r="CL13">
        <v>8</v>
      </c>
      <c r="CM13">
        <v>8</v>
      </c>
      <c r="CN13">
        <v>8</v>
      </c>
      <c r="CO13">
        <v>8</v>
      </c>
      <c r="CP13">
        <v>8</v>
      </c>
      <c r="CQ13">
        <v>8</v>
      </c>
      <c r="CR13">
        <v>8</v>
      </c>
      <c r="CS13">
        <v>8</v>
      </c>
      <c r="CT13">
        <v>8</v>
      </c>
      <c r="CU13">
        <v>8</v>
      </c>
      <c r="CV13">
        <v>8</v>
      </c>
      <c r="CW13" s="19"/>
      <c r="CX13"/>
    </row>
    <row r="14" spans="1:103" ht="14.5" customHeight="1" x14ac:dyDescent="0.35">
      <c r="A14" s="256"/>
      <c r="B14" s="249"/>
      <c r="C14" s="11">
        <v>43841</v>
      </c>
      <c r="D14" s="172" t="s">
        <v>9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32</v>
      </c>
      <c r="Y14">
        <v>29</v>
      </c>
      <c r="Z14">
        <v>32</v>
      </c>
      <c r="AA14">
        <v>23</v>
      </c>
      <c r="AB14">
        <v>23</v>
      </c>
      <c r="AC14">
        <v>23</v>
      </c>
      <c r="AD14">
        <v>23</v>
      </c>
      <c r="AE14">
        <v>23</v>
      </c>
      <c r="AF14">
        <v>23</v>
      </c>
      <c r="AG14">
        <v>23</v>
      </c>
      <c r="AH14">
        <v>20</v>
      </c>
      <c r="AI14">
        <v>20</v>
      </c>
      <c r="AJ14">
        <v>30</v>
      </c>
      <c r="AK14">
        <v>30</v>
      </c>
      <c r="AL14">
        <v>30</v>
      </c>
      <c r="AM14">
        <v>25</v>
      </c>
      <c r="AN14">
        <v>25</v>
      </c>
      <c r="AO14">
        <v>25</v>
      </c>
      <c r="AP14">
        <v>25</v>
      </c>
      <c r="AQ14">
        <v>25</v>
      </c>
      <c r="AR14">
        <v>25</v>
      </c>
      <c r="AS14">
        <v>25</v>
      </c>
      <c r="AT14">
        <v>25</v>
      </c>
      <c r="AU14">
        <v>25</v>
      </c>
      <c r="AV14">
        <v>25</v>
      </c>
      <c r="AW14">
        <v>20</v>
      </c>
      <c r="AX14">
        <v>20</v>
      </c>
      <c r="AY14">
        <v>20</v>
      </c>
      <c r="AZ14">
        <v>15.3</v>
      </c>
      <c r="BA14">
        <v>15.3</v>
      </c>
      <c r="BB14">
        <v>30</v>
      </c>
      <c r="BC14">
        <v>30</v>
      </c>
      <c r="BD14">
        <v>30</v>
      </c>
      <c r="BE14">
        <v>30</v>
      </c>
      <c r="BF14">
        <v>30</v>
      </c>
      <c r="BG14">
        <v>9</v>
      </c>
      <c r="BH14">
        <v>9</v>
      </c>
      <c r="BI14">
        <v>9</v>
      </c>
      <c r="BJ14">
        <v>9</v>
      </c>
      <c r="BK14">
        <v>9</v>
      </c>
      <c r="BL14">
        <v>9</v>
      </c>
      <c r="BM14">
        <v>9</v>
      </c>
      <c r="BN14">
        <v>9</v>
      </c>
      <c r="BO14">
        <v>9</v>
      </c>
      <c r="BP14">
        <v>9</v>
      </c>
      <c r="BQ14">
        <v>9</v>
      </c>
      <c r="BR14">
        <v>9</v>
      </c>
      <c r="BS14">
        <v>9</v>
      </c>
      <c r="BT14">
        <v>9</v>
      </c>
      <c r="BU14">
        <v>9</v>
      </c>
      <c r="BV14">
        <v>9</v>
      </c>
      <c r="BW14">
        <v>9</v>
      </c>
      <c r="BX14">
        <v>9</v>
      </c>
      <c r="BY14">
        <v>9</v>
      </c>
      <c r="BZ14">
        <v>9</v>
      </c>
      <c r="CA14">
        <v>9</v>
      </c>
      <c r="CB14">
        <v>9</v>
      </c>
      <c r="CC14">
        <v>9</v>
      </c>
      <c r="CD14">
        <v>9</v>
      </c>
      <c r="CE14">
        <v>9</v>
      </c>
      <c r="CF14">
        <v>9</v>
      </c>
      <c r="CG14">
        <v>9</v>
      </c>
      <c r="CH14">
        <v>9</v>
      </c>
      <c r="CI14">
        <v>9</v>
      </c>
      <c r="CJ14">
        <v>9</v>
      </c>
      <c r="CK14">
        <v>9</v>
      </c>
      <c r="CL14">
        <v>9</v>
      </c>
      <c r="CM14">
        <v>9</v>
      </c>
      <c r="CN14">
        <v>9</v>
      </c>
      <c r="CO14">
        <v>9</v>
      </c>
      <c r="CP14">
        <v>9</v>
      </c>
      <c r="CQ14">
        <v>9</v>
      </c>
      <c r="CR14">
        <v>9</v>
      </c>
      <c r="CS14">
        <v>9</v>
      </c>
      <c r="CT14">
        <v>9</v>
      </c>
      <c r="CU14">
        <v>30</v>
      </c>
      <c r="CV14">
        <v>30</v>
      </c>
      <c r="CW14" s="19"/>
      <c r="CX14"/>
    </row>
    <row r="15" spans="1:103" ht="14.5" customHeight="1" x14ac:dyDescent="0.35">
      <c r="A15" s="256"/>
      <c r="B15" s="250"/>
      <c r="C15" s="13">
        <v>43842</v>
      </c>
      <c r="D15" s="173" t="s">
        <v>10</v>
      </c>
      <c r="E15">
        <v>30</v>
      </c>
      <c r="F15">
        <v>30</v>
      </c>
      <c r="G15">
        <v>30</v>
      </c>
      <c r="H15">
        <v>30</v>
      </c>
      <c r="I15">
        <v>30</v>
      </c>
      <c r="J15">
        <v>30</v>
      </c>
      <c r="K15">
        <v>30</v>
      </c>
      <c r="L15">
        <v>15.1</v>
      </c>
      <c r="M15">
        <v>23</v>
      </c>
      <c r="N15">
        <v>22.3</v>
      </c>
      <c r="O15">
        <v>22.3</v>
      </c>
      <c r="P15">
        <v>26</v>
      </c>
      <c r="Q15">
        <v>26</v>
      </c>
      <c r="R15">
        <v>26</v>
      </c>
      <c r="S15">
        <v>26</v>
      </c>
      <c r="T15">
        <v>26</v>
      </c>
      <c r="U15">
        <v>32</v>
      </c>
      <c r="V15">
        <v>32</v>
      </c>
      <c r="W15">
        <v>32</v>
      </c>
      <c r="X15">
        <v>23</v>
      </c>
      <c r="Y15">
        <v>23</v>
      </c>
      <c r="Z15">
        <v>23</v>
      </c>
      <c r="AA15">
        <v>23</v>
      </c>
      <c r="AB15">
        <v>22.3</v>
      </c>
      <c r="AC15">
        <v>20</v>
      </c>
      <c r="AD15">
        <v>20</v>
      </c>
      <c r="AE15">
        <v>20</v>
      </c>
      <c r="AF15">
        <v>20</v>
      </c>
      <c r="AG15">
        <v>20</v>
      </c>
      <c r="AH15">
        <v>20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20</v>
      </c>
      <c r="AO15">
        <v>20</v>
      </c>
      <c r="AP15">
        <v>20</v>
      </c>
      <c r="AQ15">
        <v>20</v>
      </c>
      <c r="AR15">
        <v>15.3</v>
      </c>
      <c r="AS15">
        <v>15.3</v>
      </c>
      <c r="AT15">
        <v>26</v>
      </c>
      <c r="AU15">
        <v>26</v>
      </c>
      <c r="AV15">
        <v>26</v>
      </c>
      <c r="AW15">
        <v>25</v>
      </c>
      <c r="AX15">
        <v>25</v>
      </c>
      <c r="AY15">
        <v>25</v>
      </c>
      <c r="AZ15">
        <v>25</v>
      </c>
      <c r="BA15">
        <v>25</v>
      </c>
      <c r="BB15">
        <v>25</v>
      </c>
      <c r="BC15">
        <v>25</v>
      </c>
      <c r="BD15">
        <v>25</v>
      </c>
      <c r="BE15">
        <v>25</v>
      </c>
      <c r="BF15">
        <v>25</v>
      </c>
      <c r="BG15">
        <v>25</v>
      </c>
      <c r="BH15">
        <v>25</v>
      </c>
      <c r="BI15">
        <v>25</v>
      </c>
      <c r="BJ15">
        <v>25</v>
      </c>
      <c r="BK15">
        <v>25</v>
      </c>
      <c r="BL15">
        <v>25</v>
      </c>
      <c r="BM15">
        <v>25</v>
      </c>
      <c r="BN15">
        <v>25</v>
      </c>
      <c r="BO15">
        <v>9</v>
      </c>
      <c r="BP15">
        <v>9</v>
      </c>
      <c r="BQ15">
        <v>9</v>
      </c>
      <c r="BR15">
        <v>9</v>
      </c>
      <c r="BS15">
        <v>9</v>
      </c>
      <c r="BT15">
        <v>9</v>
      </c>
      <c r="BU15">
        <v>9</v>
      </c>
      <c r="BV15">
        <v>9</v>
      </c>
      <c r="BW15">
        <v>9</v>
      </c>
      <c r="BX15">
        <v>9</v>
      </c>
      <c r="BY15">
        <v>9</v>
      </c>
      <c r="BZ15">
        <v>9</v>
      </c>
      <c r="CA15">
        <v>9</v>
      </c>
      <c r="CB15">
        <v>9</v>
      </c>
      <c r="CC15">
        <v>9</v>
      </c>
      <c r="CD15">
        <v>9</v>
      </c>
      <c r="CE15">
        <v>9</v>
      </c>
      <c r="CF15">
        <v>9</v>
      </c>
      <c r="CG15">
        <v>9</v>
      </c>
      <c r="CH15">
        <v>9</v>
      </c>
      <c r="CI15">
        <v>9</v>
      </c>
      <c r="CJ15">
        <v>9</v>
      </c>
      <c r="CK15">
        <v>9</v>
      </c>
      <c r="CL15">
        <v>9</v>
      </c>
      <c r="CM15">
        <v>9</v>
      </c>
      <c r="CN15">
        <v>9</v>
      </c>
      <c r="CO15">
        <v>9</v>
      </c>
      <c r="CP15">
        <v>9</v>
      </c>
      <c r="CQ15">
        <v>9</v>
      </c>
      <c r="CR15">
        <v>9</v>
      </c>
      <c r="CS15">
        <v>30</v>
      </c>
      <c r="CT15">
        <v>30</v>
      </c>
      <c r="CU15">
        <v>30</v>
      </c>
      <c r="CV15">
        <v>30</v>
      </c>
      <c r="CW15" s="19"/>
      <c r="CX15"/>
    </row>
    <row r="16" spans="1:103" ht="14.5" customHeight="1" x14ac:dyDescent="0.35">
      <c r="A16" s="256"/>
      <c r="B16" s="248">
        <v>3</v>
      </c>
      <c r="C16" s="11">
        <v>43843</v>
      </c>
      <c r="D16" s="172" t="s">
        <v>4</v>
      </c>
      <c r="E16">
        <v>30</v>
      </c>
      <c r="F16">
        <v>30</v>
      </c>
      <c r="G16">
        <v>30</v>
      </c>
      <c r="H16">
        <v>15.3</v>
      </c>
      <c r="I16">
        <v>15.3</v>
      </c>
      <c r="J16">
        <v>23</v>
      </c>
      <c r="K16">
        <v>22.3</v>
      </c>
      <c r="L16">
        <v>26</v>
      </c>
      <c r="M16">
        <v>26</v>
      </c>
      <c r="N16">
        <v>26</v>
      </c>
      <c r="O16">
        <v>26</v>
      </c>
      <c r="P16">
        <v>26</v>
      </c>
      <c r="Q16">
        <v>26</v>
      </c>
      <c r="R16">
        <v>26</v>
      </c>
      <c r="S16">
        <v>26</v>
      </c>
      <c r="T16">
        <v>32</v>
      </c>
      <c r="U16">
        <v>32</v>
      </c>
      <c r="V16">
        <v>22.3</v>
      </c>
      <c r="W16">
        <v>23</v>
      </c>
      <c r="X16">
        <v>23</v>
      </c>
      <c r="Y16">
        <v>23</v>
      </c>
      <c r="Z16">
        <v>23</v>
      </c>
      <c r="AA16">
        <v>23</v>
      </c>
      <c r="AB16">
        <v>23</v>
      </c>
      <c r="AC16">
        <v>23</v>
      </c>
      <c r="AD16">
        <v>23</v>
      </c>
      <c r="AE16">
        <v>20</v>
      </c>
      <c r="AF16">
        <v>20</v>
      </c>
      <c r="AG16">
        <v>24</v>
      </c>
      <c r="AH16">
        <v>24</v>
      </c>
      <c r="AI16">
        <v>24</v>
      </c>
      <c r="AJ16">
        <v>24</v>
      </c>
      <c r="AK16">
        <v>30</v>
      </c>
      <c r="AL16">
        <v>30</v>
      </c>
      <c r="AM16">
        <v>30</v>
      </c>
      <c r="AN16">
        <v>30</v>
      </c>
      <c r="AO16">
        <v>15.1</v>
      </c>
      <c r="AP16">
        <v>15.1</v>
      </c>
      <c r="AQ16">
        <v>16</v>
      </c>
      <c r="AR16">
        <v>30</v>
      </c>
      <c r="AS16">
        <v>30</v>
      </c>
      <c r="AT16">
        <v>18</v>
      </c>
      <c r="AU16">
        <v>18</v>
      </c>
      <c r="AV16">
        <v>18</v>
      </c>
      <c r="AW16">
        <v>18</v>
      </c>
      <c r="AX16">
        <v>18</v>
      </c>
      <c r="AY16">
        <v>18</v>
      </c>
      <c r="AZ16">
        <v>25</v>
      </c>
      <c r="BA16">
        <v>25</v>
      </c>
      <c r="BB16">
        <v>25</v>
      </c>
      <c r="BC16">
        <v>25</v>
      </c>
      <c r="BD16">
        <v>25</v>
      </c>
      <c r="BE16">
        <v>25</v>
      </c>
      <c r="BF16">
        <v>25</v>
      </c>
      <c r="BG16">
        <v>25</v>
      </c>
      <c r="BH16">
        <v>25</v>
      </c>
      <c r="BI16">
        <v>25</v>
      </c>
      <c r="BJ16">
        <v>25</v>
      </c>
      <c r="BK16">
        <v>25</v>
      </c>
      <c r="BL16">
        <v>25</v>
      </c>
      <c r="BM16">
        <v>25</v>
      </c>
      <c r="BN16">
        <v>9</v>
      </c>
      <c r="BO16">
        <v>9</v>
      </c>
      <c r="BP16">
        <v>9</v>
      </c>
      <c r="BQ16">
        <v>9</v>
      </c>
      <c r="BR16">
        <v>9</v>
      </c>
      <c r="BS16">
        <v>9</v>
      </c>
      <c r="BT16">
        <v>9</v>
      </c>
      <c r="BU16">
        <v>9</v>
      </c>
      <c r="BV16">
        <v>9</v>
      </c>
      <c r="BW16">
        <v>9</v>
      </c>
      <c r="BX16">
        <v>9</v>
      </c>
      <c r="BY16">
        <v>9</v>
      </c>
      <c r="BZ16">
        <v>9</v>
      </c>
      <c r="CA16">
        <v>9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15.2</v>
      </c>
      <c r="CH16">
        <v>15.2</v>
      </c>
      <c r="CI16">
        <v>8</v>
      </c>
      <c r="CJ16">
        <v>8</v>
      </c>
      <c r="CK16">
        <v>8</v>
      </c>
      <c r="CL16">
        <v>8</v>
      </c>
      <c r="CM16">
        <v>8</v>
      </c>
      <c r="CN16">
        <v>8</v>
      </c>
      <c r="CO16">
        <v>8</v>
      </c>
      <c r="CP16">
        <v>8</v>
      </c>
      <c r="CQ16">
        <v>8</v>
      </c>
      <c r="CR16">
        <v>8</v>
      </c>
      <c r="CS16">
        <v>8</v>
      </c>
      <c r="CT16">
        <v>8</v>
      </c>
      <c r="CU16">
        <v>8</v>
      </c>
      <c r="CV16">
        <v>8</v>
      </c>
      <c r="CW16" s="19"/>
      <c r="CX16"/>
    </row>
    <row r="17" spans="1:102" ht="14.5" customHeight="1" x14ac:dyDescent="0.35">
      <c r="A17" s="256"/>
      <c r="B17" s="249"/>
      <c r="C17" s="11">
        <v>43844</v>
      </c>
      <c r="D17" s="172" t="s">
        <v>5</v>
      </c>
      <c r="E17">
        <v>8</v>
      </c>
      <c r="F17">
        <v>8</v>
      </c>
      <c r="G17">
        <v>8</v>
      </c>
      <c r="H17">
        <v>8</v>
      </c>
      <c r="I17">
        <v>8</v>
      </c>
      <c r="J17">
        <v>8</v>
      </c>
      <c r="K17">
        <v>8</v>
      </c>
      <c r="L17">
        <v>8</v>
      </c>
      <c r="M17">
        <v>8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  <c r="W17">
        <v>8</v>
      </c>
      <c r="X17">
        <v>8</v>
      </c>
      <c r="Y17">
        <v>8</v>
      </c>
      <c r="Z17">
        <v>8</v>
      </c>
      <c r="AA17">
        <v>32</v>
      </c>
      <c r="AB17">
        <v>32</v>
      </c>
      <c r="AC17">
        <v>32</v>
      </c>
      <c r="AD17">
        <v>32</v>
      </c>
      <c r="AE17">
        <v>23</v>
      </c>
      <c r="AF17">
        <v>23</v>
      </c>
      <c r="AG17">
        <v>23</v>
      </c>
      <c r="AH17">
        <v>23</v>
      </c>
      <c r="AI17">
        <v>23</v>
      </c>
      <c r="AJ17">
        <v>32</v>
      </c>
      <c r="AK17">
        <v>15.3</v>
      </c>
      <c r="AL17">
        <v>15.3</v>
      </c>
      <c r="AM17">
        <v>20</v>
      </c>
      <c r="AN17">
        <v>20</v>
      </c>
      <c r="AO17">
        <v>23</v>
      </c>
      <c r="AP17">
        <v>23</v>
      </c>
      <c r="AQ17">
        <v>30</v>
      </c>
      <c r="AR17">
        <v>30</v>
      </c>
      <c r="AS17">
        <v>15.3</v>
      </c>
      <c r="AT17">
        <v>15.3</v>
      </c>
      <c r="AU17">
        <v>15.3</v>
      </c>
      <c r="AV17">
        <v>30</v>
      </c>
      <c r="AW17">
        <v>30</v>
      </c>
      <c r="AX17">
        <v>30</v>
      </c>
      <c r="AY17">
        <v>30</v>
      </c>
      <c r="AZ17">
        <v>30</v>
      </c>
      <c r="BA17">
        <v>9</v>
      </c>
      <c r="BB17">
        <v>9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9</v>
      </c>
      <c r="BJ17">
        <v>9</v>
      </c>
      <c r="BK17">
        <v>9</v>
      </c>
      <c r="BL17">
        <v>9</v>
      </c>
      <c r="BM17">
        <v>9</v>
      </c>
      <c r="BN17">
        <v>9</v>
      </c>
      <c r="BO17">
        <v>9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9</v>
      </c>
      <c r="BV17">
        <v>9</v>
      </c>
      <c r="BW17">
        <v>9</v>
      </c>
      <c r="BX17">
        <v>9</v>
      </c>
      <c r="BY17">
        <v>9</v>
      </c>
      <c r="BZ17">
        <v>9</v>
      </c>
      <c r="CA17">
        <v>9</v>
      </c>
      <c r="CB17">
        <v>9</v>
      </c>
      <c r="CC17">
        <v>9</v>
      </c>
      <c r="CD17">
        <v>9</v>
      </c>
      <c r="CE17">
        <v>9</v>
      </c>
      <c r="CF17">
        <v>15.2</v>
      </c>
      <c r="CG17">
        <v>15.2</v>
      </c>
      <c r="CH17">
        <v>32</v>
      </c>
      <c r="CI17">
        <v>8</v>
      </c>
      <c r="CJ17">
        <v>8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 s="19"/>
      <c r="CX17"/>
    </row>
    <row r="18" spans="1:102" ht="14.5" customHeight="1" x14ac:dyDescent="0.35">
      <c r="A18" s="256"/>
      <c r="B18" s="249"/>
      <c r="C18" s="12">
        <v>43845</v>
      </c>
      <c r="D18" s="172" t="s">
        <v>6</v>
      </c>
      <c r="E18">
        <v>8</v>
      </c>
      <c r="F18">
        <v>8</v>
      </c>
      <c r="G18">
        <v>8</v>
      </c>
      <c r="H18">
        <v>8</v>
      </c>
      <c r="I18">
        <v>8</v>
      </c>
      <c r="J18">
        <v>8</v>
      </c>
      <c r="K18">
        <v>8</v>
      </c>
      <c r="L18">
        <v>8</v>
      </c>
      <c r="M18">
        <v>8</v>
      </c>
      <c r="N18">
        <v>8</v>
      </c>
      <c r="O18">
        <v>8</v>
      </c>
      <c r="P18">
        <v>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  <c r="W18">
        <v>8</v>
      </c>
      <c r="X18">
        <v>8</v>
      </c>
      <c r="Y18">
        <v>8</v>
      </c>
      <c r="Z18">
        <v>8</v>
      </c>
      <c r="AA18">
        <v>32</v>
      </c>
      <c r="AB18">
        <v>23</v>
      </c>
      <c r="AC18">
        <v>23</v>
      </c>
      <c r="AD18">
        <v>23</v>
      </c>
      <c r="AE18">
        <v>23</v>
      </c>
      <c r="AF18">
        <v>23</v>
      </c>
      <c r="AG18">
        <v>23</v>
      </c>
      <c r="AH18">
        <v>23</v>
      </c>
      <c r="AI18">
        <v>23</v>
      </c>
      <c r="AJ18">
        <v>23</v>
      </c>
      <c r="AK18">
        <v>20</v>
      </c>
      <c r="AL18">
        <v>15.3</v>
      </c>
      <c r="AM18">
        <v>15.3</v>
      </c>
      <c r="AN18">
        <v>15.3</v>
      </c>
      <c r="AO18">
        <v>18</v>
      </c>
      <c r="AP18">
        <v>18</v>
      </c>
      <c r="AQ18">
        <v>18</v>
      </c>
      <c r="AR18">
        <v>18</v>
      </c>
      <c r="AS18">
        <v>25</v>
      </c>
      <c r="AT18">
        <v>25</v>
      </c>
      <c r="AU18">
        <v>25</v>
      </c>
      <c r="AV18">
        <v>25</v>
      </c>
      <c r="AW18">
        <v>25</v>
      </c>
      <c r="AX18">
        <v>25</v>
      </c>
      <c r="AY18">
        <v>25</v>
      </c>
      <c r="AZ18">
        <v>25</v>
      </c>
      <c r="BA18">
        <v>25</v>
      </c>
      <c r="BB18">
        <v>25</v>
      </c>
      <c r="BC18">
        <v>25</v>
      </c>
      <c r="BD18">
        <v>25</v>
      </c>
      <c r="BE18">
        <v>9</v>
      </c>
      <c r="BF18">
        <v>9</v>
      </c>
      <c r="BG18">
        <v>9</v>
      </c>
      <c r="BH18">
        <v>9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9</v>
      </c>
      <c r="BS18">
        <v>9</v>
      </c>
      <c r="BT18">
        <v>9</v>
      </c>
      <c r="BU18">
        <v>9</v>
      </c>
      <c r="BV18">
        <v>9</v>
      </c>
      <c r="BW18">
        <v>9</v>
      </c>
      <c r="BX18">
        <v>9</v>
      </c>
      <c r="BY18">
        <v>9</v>
      </c>
      <c r="BZ18">
        <v>9</v>
      </c>
      <c r="CA18">
        <v>9</v>
      </c>
      <c r="CB18">
        <v>9</v>
      </c>
      <c r="CC18">
        <v>9</v>
      </c>
      <c r="CD18">
        <v>9</v>
      </c>
      <c r="CE18">
        <v>9</v>
      </c>
      <c r="CF18">
        <v>15.2</v>
      </c>
      <c r="CG18">
        <v>15.2</v>
      </c>
      <c r="CH18">
        <v>32</v>
      </c>
      <c r="CI18">
        <v>8</v>
      </c>
      <c r="CJ18">
        <v>8</v>
      </c>
      <c r="CK18">
        <v>8</v>
      </c>
      <c r="CL18">
        <v>8</v>
      </c>
      <c r="CM18">
        <v>8</v>
      </c>
      <c r="CN18">
        <v>8</v>
      </c>
      <c r="CO18">
        <v>8</v>
      </c>
      <c r="CP18">
        <v>8</v>
      </c>
      <c r="CQ18">
        <v>8</v>
      </c>
      <c r="CR18">
        <v>8</v>
      </c>
      <c r="CS18">
        <v>8</v>
      </c>
      <c r="CT18">
        <v>8</v>
      </c>
      <c r="CU18">
        <v>8</v>
      </c>
      <c r="CV18">
        <v>8</v>
      </c>
      <c r="CW18" s="19"/>
      <c r="CX18"/>
    </row>
    <row r="19" spans="1:102" ht="14.5" customHeight="1" x14ac:dyDescent="0.35">
      <c r="A19" s="256"/>
      <c r="B19" s="249"/>
      <c r="C19" s="11">
        <v>43846</v>
      </c>
      <c r="D19" s="172" t="s">
        <v>7</v>
      </c>
      <c r="E19">
        <v>8</v>
      </c>
      <c r="F19">
        <v>8</v>
      </c>
      <c r="G19">
        <v>8</v>
      </c>
      <c r="H19">
        <v>8</v>
      </c>
      <c r="I19">
        <v>8</v>
      </c>
      <c r="J19">
        <v>8</v>
      </c>
      <c r="K19">
        <v>8</v>
      </c>
      <c r="L19">
        <v>8</v>
      </c>
      <c r="M19">
        <v>8</v>
      </c>
      <c r="N19">
        <v>8</v>
      </c>
      <c r="O19">
        <v>8</v>
      </c>
      <c r="P19">
        <v>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  <c r="W19">
        <v>8</v>
      </c>
      <c r="X19">
        <v>8</v>
      </c>
      <c r="Y19">
        <v>8</v>
      </c>
      <c r="Z19">
        <v>8</v>
      </c>
      <c r="AA19">
        <v>8</v>
      </c>
      <c r="AB19">
        <v>23</v>
      </c>
      <c r="AC19">
        <v>23</v>
      </c>
      <c r="AD19">
        <v>26</v>
      </c>
      <c r="AE19">
        <v>26</v>
      </c>
      <c r="AF19">
        <v>32</v>
      </c>
      <c r="AG19">
        <v>30</v>
      </c>
      <c r="AH19">
        <v>30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15.3</v>
      </c>
      <c r="BL19">
        <v>15.3</v>
      </c>
      <c r="BM19">
        <v>15.3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15.2</v>
      </c>
      <c r="CH19">
        <v>32</v>
      </c>
      <c r="CI19">
        <v>8</v>
      </c>
      <c r="CJ19">
        <v>8</v>
      </c>
      <c r="CK19">
        <v>8</v>
      </c>
      <c r="CL19">
        <v>8</v>
      </c>
      <c r="CM19">
        <v>8</v>
      </c>
      <c r="CN19">
        <v>8</v>
      </c>
      <c r="CO19">
        <v>8</v>
      </c>
      <c r="CP19">
        <v>8</v>
      </c>
      <c r="CQ19">
        <v>8</v>
      </c>
      <c r="CR19">
        <v>8</v>
      </c>
      <c r="CS19">
        <v>8</v>
      </c>
      <c r="CT19">
        <v>8</v>
      </c>
      <c r="CU19">
        <v>8</v>
      </c>
      <c r="CV19">
        <v>8</v>
      </c>
      <c r="CW19" s="19"/>
      <c r="CX19"/>
    </row>
    <row r="20" spans="1:102" ht="14.5" customHeight="1" x14ac:dyDescent="0.35">
      <c r="A20" s="256"/>
      <c r="B20" s="249"/>
      <c r="C20" s="12">
        <v>43847</v>
      </c>
      <c r="D20" s="172" t="s">
        <v>8</v>
      </c>
      <c r="E20">
        <v>8</v>
      </c>
      <c r="F20">
        <v>8</v>
      </c>
      <c r="G20">
        <v>8</v>
      </c>
      <c r="H20">
        <v>8</v>
      </c>
      <c r="I20">
        <v>8</v>
      </c>
      <c r="J20">
        <v>8</v>
      </c>
      <c r="K20">
        <v>8</v>
      </c>
      <c r="L20">
        <v>8</v>
      </c>
      <c r="M20">
        <v>8</v>
      </c>
      <c r="N20">
        <v>8</v>
      </c>
      <c r="O20">
        <v>8</v>
      </c>
      <c r="P20">
        <v>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  <c r="W20">
        <v>8</v>
      </c>
      <c r="X20">
        <v>8</v>
      </c>
      <c r="Y20">
        <v>8</v>
      </c>
      <c r="Z20">
        <v>32</v>
      </c>
      <c r="AA20">
        <v>23</v>
      </c>
      <c r="AB20">
        <v>23</v>
      </c>
      <c r="AC20">
        <v>23</v>
      </c>
      <c r="AD20">
        <v>23</v>
      </c>
      <c r="AE20">
        <v>25</v>
      </c>
      <c r="AF20">
        <v>25</v>
      </c>
      <c r="AG20">
        <v>25</v>
      </c>
      <c r="AH20">
        <v>25</v>
      </c>
      <c r="AI20">
        <v>25</v>
      </c>
      <c r="AJ20">
        <v>25</v>
      </c>
      <c r="AK20">
        <v>25</v>
      </c>
      <c r="AL20">
        <v>25</v>
      </c>
      <c r="AM20">
        <v>25</v>
      </c>
      <c r="AN20">
        <v>25</v>
      </c>
      <c r="AO20">
        <v>25</v>
      </c>
      <c r="AP20">
        <v>25</v>
      </c>
      <c r="AQ20">
        <v>25</v>
      </c>
      <c r="AR20">
        <v>25</v>
      </c>
      <c r="AS20">
        <v>25</v>
      </c>
      <c r="AT20">
        <v>25</v>
      </c>
      <c r="AU20">
        <v>32</v>
      </c>
      <c r="AV20">
        <v>32</v>
      </c>
      <c r="AW20">
        <v>15.3</v>
      </c>
      <c r="AX20">
        <v>15.3</v>
      </c>
      <c r="AY20">
        <v>15.3</v>
      </c>
      <c r="AZ20">
        <v>15.3</v>
      </c>
      <c r="BA20">
        <v>30</v>
      </c>
      <c r="BB20">
        <v>30</v>
      </c>
      <c r="BC20">
        <v>9</v>
      </c>
      <c r="BD20">
        <v>9</v>
      </c>
      <c r="BE20">
        <v>9</v>
      </c>
      <c r="BF20">
        <v>9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9</v>
      </c>
      <c r="BP20">
        <v>9</v>
      </c>
      <c r="BQ20">
        <v>9</v>
      </c>
      <c r="BR20">
        <v>9</v>
      </c>
      <c r="BS20">
        <v>9</v>
      </c>
      <c r="BT20">
        <v>9</v>
      </c>
      <c r="BU20">
        <v>9</v>
      </c>
      <c r="BV20">
        <v>9</v>
      </c>
      <c r="BW20">
        <v>9</v>
      </c>
      <c r="BX20">
        <v>9</v>
      </c>
      <c r="BY20">
        <v>9</v>
      </c>
      <c r="BZ20">
        <v>9</v>
      </c>
      <c r="CA20">
        <v>9</v>
      </c>
      <c r="CB20">
        <v>9</v>
      </c>
      <c r="CC20">
        <v>9</v>
      </c>
      <c r="CD20">
        <v>9</v>
      </c>
      <c r="CE20">
        <v>9</v>
      </c>
      <c r="CF20">
        <v>15.2</v>
      </c>
      <c r="CG20">
        <v>15.2</v>
      </c>
      <c r="CH20">
        <v>32</v>
      </c>
      <c r="CI20">
        <v>8</v>
      </c>
      <c r="CJ20">
        <v>8</v>
      </c>
      <c r="CK20">
        <v>8</v>
      </c>
      <c r="CL20">
        <v>8</v>
      </c>
      <c r="CM20">
        <v>8</v>
      </c>
      <c r="CN20">
        <v>8</v>
      </c>
      <c r="CO20">
        <v>8</v>
      </c>
      <c r="CP20">
        <v>8</v>
      </c>
      <c r="CQ20">
        <v>8</v>
      </c>
      <c r="CR20">
        <v>8</v>
      </c>
      <c r="CS20">
        <v>8</v>
      </c>
      <c r="CT20">
        <v>8</v>
      </c>
      <c r="CU20">
        <v>8</v>
      </c>
      <c r="CV20">
        <v>8</v>
      </c>
      <c r="CW20" s="19"/>
      <c r="CX20"/>
    </row>
    <row r="21" spans="1:102" ht="14.5" customHeight="1" x14ac:dyDescent="0.35">
      <c r="A21" s="256"/>
      <c r="B21" s="249"/>
      <c r="C21" s="11">
        <v>43848</v>
      </c>
      <c r="D21" s="172" t="s">
        <v>9</v>
      </c>
      <c r="E21">
        <v>8</v>
      </c>
      <c r="F21">
        <v>8</v>
      </c>
      <c r="G21">
        <v>8</v>
      </c>
      <c r="H21">
        <v>8</v>
      </c>
      <c r="I21">
        <v>8</v>
      </c>
      <c r="J21">
        <v>8</v>
      </c>
      <c r="K21">
        <v>8</v>
      </c>
      <c r="L21">
        <v>8</v>
      </c>
      <c r="M21">
        <v>8</v>
      </c>
      <c r="N21">
        <v>8</v>
      </c>
      <c r="O21">
        <v>8</v>
      </c>
      <c r="P21">
        <v>8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  <c r="W21">
        <v>8</v>
      </c>
      <c r="X21">
        <v>8</v>
      </c>
      <c r="Y21">
        <v>8</v>
      </c>
      <c r="Z21">
        <v>8</v>
      </c>
      <c r="AA21">
        <v>8</v>
      </c>
      <c r="AB21">
        <v>23</v>
      </c>
      <c r="AC21">
        <v>23</v>
      </c>
      <c r="AD21">
        <v>32</v>
      </c>
      <c r="AE21">
        <v>32</v>
      </c>
      <c r="AF21">
        <v>15.3</v>
      </c>
      <c r="AG21">
        <v>15.3</v>
      </c>
      <c r="AH21">
        <v>15.3</v>
      </c>
      <c r="AI21">
        <v>23</v>
      </c>
      <c r="AJ21">
        <v>23</v>
      </c>
      <c r="AK21">
        <v>23</v>
      </c>
      <c r="AL21">
        <v>30</v>
      </c>
      <c r="AM21">
        <v>30</v>
      </c>
      <c r="AN21">
        <v>30</v>
      </c>
      <c r="AO21">
        <v>20</v>
      </c>
      <c r="AP21">
        <v>20</v>
      </c>
      <c r="AQ21">
        <v>20</v>
      </c>
      <c r="AR21">
        <v>20</v>
      </c>
      <c r="AS21">
        <v>20</v>
      </c>
      <c r="AT21">
        <v>20</v>
      </c>
      <c r="AU21">
        <v>20</v>
      </c>
      <c r="AV21">
        <v>20</v>
      </c>
      <c r="AW21">
        <v>20</v>
      </c>
      <c r="AX21">
        <v>20</v>
      </c>
      <c r="AY21">
        <v>20</v>
      </c>
      <c r="AZ21">
        <v>30</v>
      </c>
      <c r="BA21">
        <v>30</v>
      </c>
      <c r="BB21">
        <v>9</v>
      </c>
      <c r="BC21">
        <v>9</v>
      </c>
      <c r="BD21">
        <v>9</v>
      </c>
      <c r="BE21">
        <v>9</v>
      </c>
      <c r="BF21">
        <v>9</v>
      </c>
      <c r="BG21">
        <v>9</v>
      </c>
      <c r="BH21">
        <v>9</v>
      </c>
      <c r="BI21">
        <v>9</v>
      </c>
      <c r="BJ21">
        <v>9</v>
      </c>
      <c r="BK21">
        <v>9</v>
      </c>
      <c r="BL21">
        <v>9</v>
      </c>
      <c r="BM21">
        <v>9</v>
      </c>
      <c r="BN21">
        <v>9</v>
      </c>
      <c r="BO21">
        <v>9</v>
      </c>
      <c r="BP21">
        <v>9</v>
      </c>
      <c r="BQ21">
        <v>9</v>
      </c>
      <c r="BR21">
        <v>9</v>
      </c>
      <c r="BS21">
        <v>9</v>
      </c>
      <c r="BT21">
        <v>9</v>
      </c>
      <c r="BU21">
        <v>9</v>
      </c>
      <c r="BV21">
        <v>9</v>
      </c>
      <c r="BW21">
        <v>9</v>
      </c>
      <c r="BX21">
        <v>9</v>
      </c>
      <c r="BY21">
        <v>9</v>
      </c>
      <c r="BZ21">
        <v>9</v>
      </c>
      <c r="CA21">
        <v>9</v>
      </c>
      <c r="CB21">
        <v>9</v>
      </c>
      <c r="CC21">
        <v>9</v>
      </c>
      <c r="CD21">
        <v>9</v>
      </c>
      <c r="CE21">
        <v>9</v>
      </c>
      <c r="CF21">
        <v>9</v>
      </c>
      <c r="CG21">
        <v>9</v>
      </c>
      <c r="CH21">
        <v>9</v>
      </c>
      <c r="CI21">
        <v>9</v>
      </c>
      <c r="CJ21">
        <v>30</v>
      </c>
      <c r="CK21">
        <v>30</v>
      </c>
      <c r="CL21">
        <v>30</v>
      </c>
      <c r="CM21">
        <v>30</v>
      </c>
      <c r="CN21">
        <v>30</v>
      </c>
      <c r="CO21">
        <v>15.1</v>
      </c>
      <c r="CP21">
        <v>15.1</v>
      </c>
      <c r="CQ21">
        <v>20</v>
      </c>
      <c r="CR21">
        <v>20</v>
      </c>
      <c r="CS21">
        <v>32</v>
      </c>
      <c r="CT21">
        <v>32</v>
      </c>
      <c r="CU21">
        <v>22.3</v>
      </c>
      <c r="CV21">
        <v>22.3</v>
      </c>
      <c r="CW21" s="19"/>
      <c r="CX21"/>
    </row>
    <row r="22" spans="1:102" ht="14.5" customHeight="1" x14ac:dyDescent="0.35">
      <c r="A22" s="256"/>
      <c r="B22" s="250"/>
      <c r="C22" s="14">
        <v>43849</v>
      </c>
      <c r="D22" s="173" t="s">
        <v>10</v>
      </c>
      <c r="E22">
        <v>32</v>
      </c>
      <c r="F22">
        <v>23</v>
      </c>
      <c r="G22">
        <v>23</v>
      </c>
      <c r="H22">
        <v>22.3</v>
      </c>
      <c r="I22">
        <v>22.3</v>
      </c>
      <c r="J22">
        <v>20</v>
      </c>
      <c r="K22">
        <v>20</v>
      </c>
      <c r="L22">
        <v>15.1</v>
      </c>
      <c r="M22">
        <v>22.3</v>
      </c>
      <c r="N22">
        <v>22.3</v>
      </c>
      <c r="O22">
        <v>22.3</v>
      </c>
      <c r="P22">
        <v>22.3</v>
      </c>
      <c r="Q22">
        <v>22.3</v>
      </c>
      <c r="R22">
        <v>27</v>
      </c>
      <c r="S22">
        <v>27</v>
      </c>
      <c r="T22">
        <v>32</v>
      </c>
      <c r="U22">
        <v>30</v>
      </c>
      <c r="V22">
        <v>30</v>
      </c>
      <c r="W22">
        <v>30</v>
      </c>
      <c r="X22">
        <v>18</v>
      </c>
      <c r="Y22">
        <v>18</v>
      </c>
      <c r="Z22">
        <v>30</v>
      </c>
      <c r="AA22">
        <v>30</v>
      </c>
      <c r="AB22">
        <v>30</v>
      </c>
      <c r="AC22">
        <v>30</v>
      </c>
      <c r="AD22">
        <v>30</v>
      </c>
      <c r="AE22">
        <v>30</v>
      </c>
      <c r="AF22">
        <v>22.2</v>
      </c>
      <c r="AG22">
        <v>22.2</v>
      </c>
      <c r="AH22">
        <v>22.2</v>
      </c>
      <c r="AI22">
        <v>22.2</v>
      </c>
      <c r="AJ22">
        <v>22.2</v>
      </c>
      <c r="AK22">
        <v>22.2</v>
      </c>
      <c r="AL22">
        <v>22.2</v>
      </c>
      <c r="AM22">
        <v>22.2</v>
      </c>
      <c r="AN22">
        <v>22.2</v>
      </c>
      <c r="AO22">
        <v>22.2</v>
      </c>
      <c r="AP22">
        <v>22.2</v>
      </c>
      <c r="AQ22">
        <v>22.2</v>
      </c>
      <c r="AR22">
        <v>22.2</v>
      </c>
      <c r="AS22">
        <v>22.2</v>
      </c>
      <c r="AT22">
        <v>22.2</v>
      </c>
      <c r="AU22">
        <v>22.2</v>
      </c>
      <c r="AV22">
        <v>22.2</v>
      </c>
      <c r="AW22">
        <v>22.2</v>
      </c>
      <c r="AX22">
        <v>22.2</v>
      </c>
      <c r="AY22">
        <v>22.2</v>
      </c>
      <c r="AZ22">
        <v>22.2</v>
      </c>
      <c r="BA22">
        <v>22.2</v>
      </c>
      <c r="BB22">
        <v>22.2</v>
      </c>
      <c r="BC22">
        <v>22.2</v>
      </c>
      <c r="BD22">
        <v>22.2</v>
      </c>
      <c r="BE22">
        <v>22.2</v>
      </c>
      <c r="BF22">
        <v>22.2</v>
      </c>
      <c r="BG22">
        <v>22.2</v>
      </c>
      <c r="BH22">
        <v>22.2</v>
      </c>
      <c r="BI22">
        <v>22.2</v>
      </c>
      <c r="BJ22">
        <v>22.2</v>
      </c>
      <c r="BK22">
        <v>22.2</v>
      </c>
      <c r="BL22">
        <v>22.2</v>
      </c>
      <c r="BM22">
        <v>22.2</v>
      </c>
      <c r="BN22">
        <v>22.2</v>
      </c>
      <c r="BO22">
        <v>22.2</v>
      </c>
      <c r="BP22">
        <v>22.2</v>
      </c>
      <c r="BQ22">
        <v>22.2</v>
      </c>
      <c r="BR22">
        <v>22.2</v>
      </c>
      <c r="BS22">
        <v>22.2</v>
      </c>
      <c r="BT22">
        <v>22.2</v>
      </c>
      <c r="BU22">
        <v>22.2</v>
      </c>
      <c r="BV22">
        <v>22.2</v>
      </c>
      <c r="BW22">
        <v>22.2</v>
      </c>
      <c r="BX22">
        <v>22.2</v>
      </c>
      <c r="BY22">
        <v>22.2</v>
      </c>
      <c r="BZ22">
        <v>22.2</v>
      </c>
      <c r="CA22">
        <v>22.2</v>
      </c>
      <c r="CB22">
        <v>22.2</v>
      </c>
      <c r="CC22">
        <v>22.2</v>
      </c>
      <c r="CD22">
        <v>22.2</v>
      </c>
      <c r="CE22">
        <v>22.2</v>
      </c>
      <c r="CF22">
        <v>22.2</v>
      </c>
      <c r="CG22">
        <v>22.2</v>
      </c>
      <c r="CH22">
        <v>22.2</v>
      </c>
      <c r="CI22">
        <v>15.1</v>
      </c>
      <c r="CJ22">
        <v>15.1</v>
      </c>
      <c r="CK22">
        <v>23</v>
      </c>
      <c r="CL22">
        <v>23</v>
      </c>
      <c r="CM22">
        <v>32</v>
      </c>
      <c r="CN22">
        <v>22.2</v>
      </c>
      <c r="CO22">
        <v>22.2</v>
      </c>
      <c r="CP22">
        <v>22.2</v>
      </c>
      <c r="CQ22">
        <v>22.2</v>
      </c>
      <c r="CR22">
        <v>22.2</v>
      </c>
      <c r="CS22">
        <v>22.2</v>
      </c>
      <c r="CT22">
        <v>22.2</v>
      </c>
      <c r="CU22">
        <v>22.2</v>
      </c>
      <c r="CV22">
        <v>22.2</v>
      </c>
      <c r="CW22" s="19"/>
      <c r="CX22"/>
    </row>
    <row r="23" spans="1:102" ht="14.5" customHeight="1" x14ac:dyDescent="0.35">
      <c r="A23" s="256"/>
      <c r="B23" s="248">
        <v>4</v>
      </c>
      <c r="C23" s="12">
        <v>43850</v>
      </c>
      <c r="D23" s="172" t="s">
        <v>4</v>
      </c>
      <c r="E23">
        <v>22.2</v>
      </c>
      <c r="F23">
        <v>22.2</v>
      </c>
      <c r="G23">
        <v>22.2</v>
      </c>
      <c r="H23">
        <v>22.2</v>
      </c>
      <c r="I23">
        <v>22.2</v>
      </c>
      <c r="J23">
        <v>22.2</v>
      </c>
      <c r="K23">
        <v>22.2</v>
      </c>
      <c r="L23">
        <v>22.2</v>
      </c>
      <c r="M23">
        <v>22.2</v>
      </c>
      <c r="N23">
        <v>22.2</v>
      </c>
      <c r="O23">
        <v>22.2</v>
      </c>
      <c r="P23">
        <v>22.2</v>
      </c>
      <c r="Q23">
        <v>22.2</v>
      </c>
      <c r="R23">
        <v>22.2</v>
      </c>
      <c r="S23">
        <v>22.2</v>
      </c>
      <c r="T23">
        <v>22.2</v>
      </c>
      <c r="U23">
        <v>22.2</v>
      </c>
      <c r="V23">
        <v>22.2</v>
      </c>
      <c r="W23">
        <v>22.2</v>
      </c>
      <c r="X23">
        <v>22.2</v>
      </c>
      <c r="Y23">
        <v>27</v>
      </c>
      <c r="Z23">
        <v>32</v>
      </c>
      <c r="AA23">
        <v>22.1</v>
      </c>
      <c r="AB23">
        <v>22.1</v>
      </c>
      <c r="AC23">
        <v>25</v>
      </c>
      <c r="AD23">
        <v>25</v>
      </c>
      <c r="AE23">
        <v>25</v>
      </c>
      <c r="AF23">
        <v>25</v>
      </c>
      <c r="AG23">
        <v>25</v>
      </c>
      <c r="AH23">
        <v>25</v>
      </c>
      <c r="AI23">
        <v>25</v>
      </c>
      <c r="AJ23">
        <v>25</v>
      </c>
      <c r="AK23">
        <v>25</v>
      </c>
      <c r="AL23">
        <v>25</v>
      </c>
      <c r="AM23">
        <v>25</v>
      </c>
      <c r="AN23">
        <v>25</v>
      </c>
      <c r="AO23">
        <v>25</v>
      </c>
      <c r="AP23">
        <v>25</v>
      </c>
      <c r="AQ23">
        <v>25</v>
      </c>
      <c r="AR23">
        <v>25</v>
      </c>
      <c r="AS23">
        <v>22.1</v>
      </c>
      <c r="AT23">
        <v>25</v>
      </c>
      <c r="AU23">
        <v>25</v>
      </c>
      <c r="AV23">
        <v>22.1</v>
      </c>
      <c r="AW23">
        <v>32</v>
      </c>
      <c r="AX23">
        <v>32</v>
      </c>
      <c r="AY23">
        <v>32</v>
      </c>
      <c r="AZ23">
        <v>22.1</v>
      </c>
      <c r="BA23">
        <v>22.1</v>
      </c>
      <c r="BB23">
        <v>22.1</v>
      </c>
      <c r="BC23">
        <v>25</v>
      </c>
      <c r="BD23">
        <v>25</v>
      </c>
      <c r="BE23">
        <v>25</v>
      </c>
      <c r="BF23">
        <v>25</v>
      </c>
      <c r="BG23">
        <v>25</v>
      </c>
      <c r="BH23">
        <v>25</v>
      </c>
      <c r="BI23">
        <v>25</v>
      </c>
      <c r="BJ23">
        <v>25</v>
      </c>
      <c r="BK23">
        <v>25</v>
      </c>
      <c r="BL23">
        <v>25</v>
      </c>
      <c r="BM23">
        <v>25</v>
      </c>
      <c r="BN23">
        <v>25</v>
      </c>
      <c r="BO23">
        <v>25</v>
      </c>
      <c r="BP23">
        <v>25</v>
      </c>
      <c r="BQ23">
        <v>25</v>
      </c>
      <c r="BR23">
        <v>25</v>
      </c>
      <c r="BS23">
        <v>25</v>
      </c>
      <c r="BT23">
        <v>25</v>
      </c>
      <c r="BU23">
        <v>25</v>
      </c>
      <c r="BV23">
        <v>25</v>
      </c>
      <c r="BW23">
        <v>25</v>
      </c>
      <c r="BX23">
        <v>25</v>
      </c>
      <c r="BY23">
        <v>25</v>
      </c>
      <c r="BZ23">
        <v>25</v>
      </c>
      <c r="CA23">
        <v>22.1</v>
      </c>
      <c r="CB23">
        <v>22.1</v>
      </c>
      <c r="CC23">
        <v>22.1</v>
      </c>
      <c r="CD23">
        <v>23</v>
      </c>
      <c r="CE23">
        <v>23</v>
      </c>
      <c r="CF23">
        <v>23</v>
      </c>
      <c r="CG23">
        <v>23</v>
      </c>
      <c r="CH23">
        <v>30</v>
      </c>
      <c r="CI23">
        <v>30</v>
      </c>
      <c r="CJ23">
        <v>30</v>
      </c>
      <c r="CK23">
        <v>9</v>
      </c>
      <c r="CL23">
        <v>9</v>
      </c>
      <c r="CM23">
        <v>9</v>
      </c>
      <c r="CN23">
        <v>9</v>
      </c>
      <c r="CO23">
        <v>9</v>
      </c>
      <c r="CP23">
        <v>9</v>
      </c>
      <c r="CQ23">
        <v>9</v>
      </c>
      <c r="CR23">
        <v>9</v>
      </c>
      <c r="CS23">
        <v>9</v>
      </c>
      <c r="CT23">
        <v>9</v>
      </c>
      <c r="CU23">
        <v>9</v>
      </c>
      <c r="CV23">
        <v>9</v>
      </c>
      <c r="CW23" s="19"/>
      <c r="CX23"/>
    </row>
    <row r="24" spans="1:102" ht="14.5" customHeight="1" x14ac:dyDescent="0.35">
      <c r="A24" s="256"/>
      <c r="B24" s="249"/>
      <c r="C24" s="11">
        <v>43851</v>
      </c>
      <c r="D24" s="172" t="s">
        <v>5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15.1</v>
      </c>
      <c r="AB24">
        <v>15.1</v>
      </c>
      <c r="AC24">
        <v>30</v>
      </c>
      <c r="AD24">
        <v>30</v>
      </c>
      <c r="AE24">
        <v>30</v>
      </c>
      <c r="AF24">
        <v>30</v>
      </c>
      <c r="AG24">
        <v>25</v>
      </c>
      <c r="AH24">
        <v>25</v>
      </c>
      <c r="AI24">
        <v>25</v>
      </c>
      <c r="AJ24">
        <v>25</v>
      </c>
      <c r="AK24">
        <v>25</v>
      </c>
      <c r="AL24">
        <v>25</v>
      </c>
      <c r="AM24">
        <v>25</v>
      </c>
      <c r="AN24">
        <v>25</v>
      </c>
      <c r="AO24">
        <v>25</v>
      </c>
      <c r="AP24">
        <v>25</v>
      </c>
      <c r="AQ24">
        <v>25</v>
      </c>
      <c r="AR24">
        <v>25</v>
      </c>
      <c r="AS24">
        <v>25</v>
      </c>
      <c r="AT24">
        <v>25</v>
      </c>
      <c r="AU24">
        <v>25</v>
      </c>
      <c r="AV24">
        <v>22.1</v>
      </c>
      <c r="AW24">
        <v>22.1</v>
      </c>
      <c r="AX24">
        <v>32</v>
      </c>
      <c r="AY24">
        <v>23</v>
      </c>
      <c r="AZ24">
        <v>23</v>
      </c>
      <c r="BA24">
        <v>32</v>
      </c>
      <c r="BB24">
        <v>32</v>
      </c>
      <c r="BC24">
        <v>32</v>
      </c>
      <c r="BD24">
        <v>32</v>
      </c>
      <c r="BE24">
        <v>32</v>
      </c>
      <c r="BF24">
        <v>32</v>
      </c>
      <c r="BG24">
        <v>22.1</v>
      </c>
      <c r="BH24">
        <v>22.1</v>
      </c>
      <c r="BI24">
        <v>20</v>
      </c>
      <c r="BJ24">
        <v>20</v>
      </c>
      <c r="BK24">
        <v>20</v>
      </c>
      <c r="BL24">
        <v>20</v>
      </c>
      <c r="BM24">
        <v>20</v>
      </c>
      <c r="BN24">
        <v>20</v>
      </c>
      <c r="BO24">
        <v>20</v>
      </c>
      <c r="BP24">
        <v>20</v>
      </c>
      <c r="BQ24">
        <v>22.1</v>
      </c>
      <c r="BR24">
        <v>22.1</v>
      </c>
      <c r="BS24">
        <v>25</v>
      </c>
      <c r="BT24">
        <v>25</v>
      </c>
      <c r="BU24">
        <v>25</v>
      </c>
      <c r="BV24">
        <v>25</v>
      </c>
      <c r="BW24">
        <v>25</v>
      </c>
      <c r="BX24">
        <v>25</v>
      </c>
      <c r="BY24">
        <v>25</v>
      </c>
      <c r="BZ24">
        <v>25</v>
      </c>
      <c r="CA24">
        <v>25</v>
      </c>
      <c r="CB24">
        <v>8</v>
      </c>
      <c r="CC24">
        <v>8</v>
      </c>
      <c r="CD24">
        <v>23</v>
      </c>
      <c r="CE24">
        <v>23</v>
      </c>
      <c r="CF24">
        <v>25</v>
      </c>
      <c r="CG24">
        <v>25</v>
      </c>
      <c r="CH24">
        <v>25</v>
      </c>
      <c r="CI24">
        <v>25</v>
      </c>
      <c r="CJ24">
        <v>25</v>
      </c>
      <c r="CK24">
        <v>25</v>
      </c>
      <c r="CL24">
        <v>25</v>
      </c>
      <c r="CM24">
        <v>25</v>
      </c>
      <c r="CN24">
        <v>25</v>
      </c>
      <c r="CO24">
        <v>25</v>
      </c>
      <c r="CP24">
        <v>25</v>
      </c>
      <c r="CQ24">
        <v>25</v>
      </c>
      <c r="CR24">
        <v>25</v>
      </c>
      <c r="CS24">
        <v>25</v>
      </c>
      <c r="CT24">
        <v>25</v>
      </c>
      <c r="CU24">
        <v>25</v>
      </c>
      <c r="CV24">
        <v>25</v>
      </c>
      <c r="CW24" s="19"/>
      <c r="CX24"/>
    </row>
    <row r="25" spans="1:102" ht="14.5" customHeight="1" x14ac:dyDescent="0.35">
      <c r="A25" s="256"/>
      <c r="B25" s="249"/>
      <c r="C25" s="12">
        <v>43852</v>
      </c>
      <c r="D25" s="172" t="s">
        <v>6</v>
      </c>
      <c r="E25">
        <v>25</v>
      </c>
      <c r="F25">
        <v>25</v>
      </c>
      <c r="G25">
        <v>22.1</v>
      </c>
      <c r="H25">
        <v>15.3</v>
      </c>
      <c r="I25">
        <v>30</v>
      </c>
      <c r="J25">
        <v>30</v>
      </c>
      <c r="K25">
        <v>30</v>
      </c>
      <c r="L25">
        <v>9</v>
      </c>
      <c r="M25">
        <v>9</v>
      </c>
      <c r="N25">
        <v>9</v>
      </c>
      <c r="O25">
        <v>9</v>
      </c>
      <c r="P25">
        <v>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  <c r="W25">
        <v>9</v>
      </c>
      <c r="X25">
        <v>9</v>
      </c>
      <c r="Y25">
        <v>9</v>
      </c>
      <c r="Z25">
        <v>9</v>
      </c>
      <c r="AA25">
        <v>9</v>
      </c>
      <c r="AB25">
        <v>9</v>
      </c>
      <c r="AC25">
        <v>9</v>
      </c>
      <c r="AD25">
        <v>9</v>
      </c>
      <c r="AE25">
        <v>30</v>
      </c>
      <c r="AF25">
        <v>30</v>
      </c>
      <c r="AG25">
        <v>30</v>
      </c>
      <c r="AH25">
        <v>30</v>
      </c>
      <c r="AI25">
        <v>15.2</v>
      </c>
      <c r="AJ25">
        <v>22.4</v>
      </c>
      <c r="AK25">
        <v>22.4</v>
      </c>
      <c r="AL25">
        <v>22.4</v>
      </c>
      <c r="AM25">
        <v>22.4</v>
      </c>
      <c r="AN25">
        <v>32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32</v>
      </c>
      <c r="AW25">
        <v>32</v>
      </c>
      <c r="AX25">
        <v>22.1</v>
      </c>
      <c r="AY25">
        <v>22.1</v>
      </c>
      <c r="AZ25">
        <v>25</v>
      </c>
      <c r="BA25">
        <v>25</v>
      </c>
      <c r="BB25">
        <v>25</v>
      </c>
      <c r="BC25">
        <v>30</v>
      </c>
      <c r="BD25">
        <v>30</v>
      </c>
      <c r="BE25">
        <v>30</v>
      </c>
      <c r="BF25">
        <v>30</v>
      </c>
      <c r="BG25">
        <v>9</v>
      </c>
      <c r="BH25">
        <v>9</v>
      </c>
      <c r="BI25">
        <v>9</v>
      </c>
      <c r="BJ25">
        <v>9</v>
      </c>
      <c r="BK25">
        <v>9</v>
      </c>
      <c r="BL25">
        <v>9</v>
      </c>
      <c r="BM25">
        <v>9</v>
      </c>
      <c r="BN25">
        <v>9</v>
      </c>
      <c r="BO25">
        <v>30</v>
      </c>
      <c r="BP25">
        <v>30</v>
      </c>
      <c r="BQ25">
        <v>30</v>
      </c>
      <c r="BR25">
        <v>30</v>
      </c>
      <c r="BS25">
        <v>30</v>
      </c>
      <c r="BT25">
        <v>30</v>
      </c>
      <c r="BU25">
        <v>25</v>
      </c>
      <c r="BV25">
        <v>25</v>
      </c>
      <c r="BW25">
        <v>25</v>
      </c>
      <c r="BX25">
        <v>25</v>
      </c>
      <c r="BY25">
        <v>23</v>
      </c>
      <c r="BZ25">
        <v>23</v>
      </c>
      <c r="CA25">
        <v>23</v>
      </c>
      <c r="CB25">
        <v>23</v>
      </c>
      <c r="CC25">
        <v>20</v>
      </c>
      <c r="CD25">
        <v>20</v>
      </c>
      <c r="CE25">
        <v>20</v>
      </c>
      <c r="CF25">
        <v>20</v>
      </c>
      <c r="CG25">
        <v>20</v>
      </c>
      <c r="CH25">
        <v>20</v>
      </c>
      <c r="CI25">
        <v>20</v>
      </c>
      <c r="CJ25">
        <v>20</v>
      </c>
      <c r="CK25">
        <v>20</v>
      </c>
      <c r="CL25">
        <v>20</v>
      </c>
      <c r="CM25">
        <v>30</v>
      </c>
      <c r="CN25">
        <v>30</v>
      </c>
      <c r="CO25">
        <v>30</v>
      </c>
      <c r="CP25">
        <v>30</v>
      </c>
      <c r="CQ25">
        <v>30</v>
      </c>
      <c r="CR25">
        <v>30</v>
      </c>
      <c r="CS25">
        <v>30</v>
      </c>
      <c r="CT25">
        <v>30</v>
      </c>
      <c r="CU25">
        <v>9</v>
      </c>
      <c r="CV25">
        <v>9</v>
      </c>
      <c r="CW25" s="19"/>
      <c r="CX25"/>
    </row>
    <row r="26" spans="1:102" ht="14.5" customHeight="1" x14ac:dyDescent="0.35">
      <c r="A26" s="256"/>
      <c r="B26" s="249"/>
      <c r="C26" s="11">
        <v>43853</v>
      </c>
      <c r="D26" s="172" t="s">
        <v>7</v>
      </c>
      <c r="E26">
        <v>9</v>
      </c>
      <c r="F26">
        <v>9</v>
      </c>
      <c r="G26">
        <v>9</v>
      </c>
      <c r="H26">
        <v>9</v>
      </c>
      <c r="I26">
        <v>9</v>
      </c>
      <c r="J26">
        <v>9</v>
      </c>
      <c r="K26">
        <v>9</v>
      </c>
      <c r="L26">
        <v>9</v>
      </c>
      <c r="M26">
        <v>9</v>
      </c>
      <c r="N26">
        <v>9</v>
      </c>
      <c r="O26">
        <v>9</v>
      </c>
      <c r="P26">
        <v>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  <c r="W26">
        <v>9</v>
      </c>
      <c r="X26">
        <v>9</v>
      </c>
      <c r="Y26">
        <v>9</v>
      </c>
      <c r="Z26">
        <v>9</v>
      </c>
      <c r="AA26">
        <v>9</v>
      </c>
      <c r="AB26">
        <v>9</v>
      </c>
      <c r="AC26">
        <v>9</v>
      </c>
      <c r="AD26">
        <v>9</v>
      </c>
      <c r="AE26">
        <v>9</v>
      </c>
      <c r="AF26">
        <v>9</v>
      </c>
      <c r="AG26">
        <v>9</v>
      </c>
      <c r="AH26">
        <v>9</v>
      </c>
      <c r="AI26">
        <v>9</v>
      </c>
      <c r="AJ26">
        <v>9</v>
      </c>
      <c r="AK26">
        <v>9</v>
      </c>
      <c r="AL26">
        <v>9</v>
      </c>
      <c r="AM26">
        <v>9</v>
      </c>
      <c r="AN26">
        <v>9</v>
      </c>
      <c r="AO26">
        <v>30</v>
      </c>
      <c r="AP26">
        <v>30</v>
      </c>
      <c r="AQ26">
        <v>30</v>
      </c>
      <c r="AR26">
        <v>30</v>
      </c>
      <c r="AS26">
        <v>30</v>
      </c>
      <c r="AT26">
        <v>30</v>
      </c>
      <c r="AU26">
        <v>30</v>
      </c>
      <c r="AV26">
        <v>15.1</v>
      </c>
      <c r="AW26">
        <v>20</v>
      </c>
      <c r="AX26">
        <v>20</v>
      </c>
      <c r="AY26">
        <v>20</v>
      </c>
      <c r="AZ26">
        <v>20</v>
      </c>
      <c r="BA26">
        <v>22.1</v>
      </c>
      <c r="BB26">
        <v>22.1</v>
      </c>
      <c r="BC26">
        <v>23</v>
      </c>
      <c r="BD26">
        <v>23</v>
      </c>
      <c r="BE26">
        <v>23</v>
      </c>
      <c r="BF26">
        <v>23</v>
      </c>
      <c r="BG26">
        <v>16</v>
      </c>
      <c r="BH26">
        <v>16</v>
      </c>
      <c r="BI26">
        <v>16</v>
      </c>
      <c r="BJ26">
        <v>16</v>
      </c>
      <c r="BK26">
        <v>22.1</v>
      </c>
      <c r="BL26">
        <v>26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22.1</v>
      </c>
      <c r="BZ26">
        <v>22.1</v>
      </c>
      <c r="CA26">
        <v>23</v>
      </c>
      <c r="CB26">
        <v>23</v>
      </c>
      <c r="CC26">
        <v>23</v>
      </c>
      <c r="CD26">
        <v>23</v>
      </c>
      <c r="CE26">
        <v>19</v>
      </c>
      <c r="CF26">
        <v>19</v>
      </c>
      <c r="CG26">
        <v>19</v>
      </c>
      <c r="CH26">
        <v>19</v>
      </c>
      <c r="CI26">
        <v>30</v>
      </c>
      <c r="CJ26">
        <v>30</v>
      </c>
      <c r="CK26">
        <v>30</v>
      </c>
      <c r="CL26">
        <v>13</v>
      </c>
      <c r="CM26">
        <v>13</v>
      </c>
      <c r="CN26">
        <v>13</v>
      </c>
      <c r="CO26">
        <v>15.3</v>
      </c>
      <c r="CP26">
        <v>15.3</v>
      </c>
      <c r="CQ26">
        <v>30</v>
      </c>
      <c r="CR26">
        <v>30</v>
      </c>
      <c r="CS26">
        <v>9</v>
      </c>
      <c r="CT26">
        <v>9</v>
      </c>
      <c r="CU26">
        <v>9</v>
      </c>
      <c r="CV26">
        <v>9</v>
      </c>
      <c r="CW26" s="19"/>
      <c r="CX26"/>
    </row>
    <row r="27" spans="1:102" ht="14.5" customHeight="1" x14ac:dyDescent="0.35">
      <c r="A27" s="256"/>
      <c r="B27" s="249"/>
      <c r="C27" s="11">
        <v>43854</v>
      </c>
      <c r="D27" s="172" t="s">
        <v>8</v>
      </c>
      <c r="E27">
        <v>9</v>
      </c>
      <c r="F27">
        <v>9</v>
      </c>
      <c r="G27">
        <v>9</v>
      </c>
      <c r="H27">
        <v>9</v>
      </c>
      <c r="I27">
        <v>9</v>
      </c>
      <c r="J27">
        <v>9</v>
      </c>
      <c r="K27">
        <v>9</v>
      </c>
      <c r="L27">
        <v>9</v>
      </c>
      <c r="M27">
        <v>9</v>
      </c>
      <c r="N27">
        <v>9</v>
      </c>
      <c r="O27">
        <v>9</v>
      </c>
      <c r="P27">
        <v>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  <c r="W27">
        <v>9</v>
      </c>
      <c r="X27">
        <v>9</v>
      </c>
      <c r="Y27">
        <v>9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9</v>
      </c>
      <c r="AF27">
        <v>9</v>
      </c>
      <c r="AG27">
        <v>9</v>
      </c>
      <c r="AH27">
        <v>9</v>
      </c>
      <c r="AI27">
        <v>9</v>
      </c>
      <c r="AJ27">
        <v>9</v>
      </c>
      <c r="AK27">
        <v>30</v>
      </c>
      <c r="AL27">
        <v>30</v>
      </c>
      <c r="AM27">
        <v>30</v>
      </c>
      <c r="AN27">
        <v>30</v>
      </c>
      <c r="AO27">
        <v>30</v>
      </c>
      <c r="AP27">
        <v>30</v>
      </c>
      <c r="AQ27">
        <v>30</v>
      </c>
      <c r="AR27">
        <v>30</v>
      </c>
      <c r="AS27">
        <v>21.2</v>
      </c>
      <c r="AT27">
        <v>21.2</v>
      </c>
      <c r="AU27">
        <v>21.2</v>
      </c>
      <c r="AV27">
        <v>21.2</v>
      </c>
      <c r="AW27">
        <v>21.2</v>
      </c>
      <c r="AX27">
        <v>24</v>
      </c>
      <c r="AY27">
        <v>15.1</v>
      </c>
      <c r="AZ27">
        <v>15.1</v>
      </c>
      <c r="BA27">
        <v>15.2</v>
      </c>
      <c r="BB27">
        <v>15.2</v>
      </c>
      <c r="BC27">
        <v>22.1</v>
      </c>
      <c r="BD27">
        <v>22.1</v>
      </c>
      <c r="BE27">
        <v>23</v>
      </c>
      <c r="BF27">
        <v>23</v>
      </c>
      <c r="BG27">
        <v>25</v>
      </c>
      <c r="BH27">
        <v>25</v>
      </c>
      <c r="BI27">
        <v>32</v>
      </c>
      <c r="BJ27">
        <v>22.1</v>
      </c>
      <c r="BK27">
        <v>22.1</v>
      </c>
      <c r="BL27">
        <v>30</v>
      </c>
      <c r="BM27">
        <v>30</v>
      </c>
      <c r="BN27">
        <v>30</v>
      </c>
      <c r="BO27">
        <v>30</v>
      </c>
      <c r="BP27">
        <v>20</v>
      </c>
      <c r="BQ27">
        <v>20</v>
      </c>
      <c r="BR27">
        <v>20</v>
      </c>
      <c r="BS27">
        <v>20</v>
      </c>
      <c r="BT27">
        <v>30</v>
      </c>
      <c r="BU27">
        <v>30</v>
      </c>
      <c r="BV27">
        <v>30</v>
      </c>
      <c r="BW27">
        <v>15.2</v>
      </c>
      <c r="BX27">
        <v>22.1</v>
      </c>
      <c r="BY27">
        <v>23</v>
      </c>
      <c r="BZ27">
        <v>23</v>
      </c>
      <c r="CA27">
        <v>23</v>
      </c>
      <c r="CB27">
        <v>23</v>
      </c>
      <c r="CC27">
        <v>23</v>
      </c>
      <c r="CD27">
        <v>23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22.1</v>
      </c>
      <c r="CN27">
        <v>20</v>
      </c>
      <c r="CO27">
        <v>20</v>
      </c>
      <c r="CP27">
        <v>22.1</v>
      </c>
      <c r="CQ27">
        <v>25</v>
      </c>
      <c r="CR27">
        <v>25</v>
      </c>
      <c r="CS27">
        <v>25</v>
      </c>
      <c r="CT27">
        <v>25</v>
      </c>
      <c r="CU27">
        <v>9</v>
      </c>
      <c r="CV27">
        <v>9</v>
      </c>
      <c r="CW27" s="19"/>
      <c r="CX27"/>
    </row>
    <row r="28" spans="1:102" ht="14.5" customHeight="1" x14ac:dyDescent="0.35">
      <c r="A28" s="256"/>
      <c r="B28" s="249"/>
      <c r="C28" s="12">
        <v>43855</v>
      </c>
      <c r="D28" s="172" t="s">
        <v>9</v>
      </c>
      <c r="E28">
        <v>9</v>
      </c>
      <c r="F28">
        <v>9</v>
      </c>
      <c r="G28">
        <v>9</v>
      </c>
      <c r="H28">
        <v>9</v>
      </c>
      <c r="I28">
        <v>9</v>
      </c>
      <c r="J28">
        <v>9</v>
      </c>
      <c r="K28">
        <v>9</v>
      </c>
      <c r="L28">
        <v>9</v>
      </c>
      <c r="M28">
        <v>9</v>
      </c>
      <c r="N28">
        <v>9</v>
      </c>
      <c r="O28">
        <v>9</v>
      </c>
      <c r="P28">
        <v>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  <c r="W28">
        <v>9</v>
      </c>
      <c r="X28">
        <v>9</v>
      </c>
      <c r="Y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9</v>
      </c>
      <c r="AF28">
        <v>9</v>
      </c>
      <c r="AG28">
        <v>9</v>
      </c>
      <c r="AH28">
        <v>9</v>
      </c>
      <c r="AI28">
        <v>9</v>
      </c>
      <c r="AJ28">
        <v>9</v>
      </c>
      <c r="AK28">
        <v>9</v>
      </c>
      <c r="AL28">
        <v>9</v>
      </c>
      <c r="AM28">
        <v>9</v>
      </c>
      <c r="AN28">
        <v>15.2</v>
      </c>
      <c r="AO28">
        <v>25</v>
      </c>
      <c r="AP28">
        <v>25</v>
      </c>
      <c r="AQ28">
        <v>23</v>
      </c>
      <c r="AR28">
        <v>22.1</v>
      </c>
      <c r="AS28">
        <v>22.1</v>
      </c>
      <c r="AT28">
        <v>22.1</v>
      </c>
      <c r="AU28">
        <v>22.1</v>
      </c>
      <c r="AV28">
        <v>22.1</v>
      </c>
      <c r="AW28">
        <v>22.1</v>
      </c>
      <c r="AX28">
        <v>32</v>
      </c>
      <c r="AY28">
        <v>32</v>
      </c>
      <c r="AZ28">
        <v>32</v>
      </c>
      <c r="BA28">
        <v>25</v>
      </c>
      <c r="BB28">
        <v>25</v>
      </c>
      <c r="BC28">
        <v>25</v>
      </c>
      <c r="BD28">
        <v>22.1</v>
      </c>
      <c r="BE28">
        <v>30</v>
      </c>
      <c r="BF28">
        <v>23</v>
      </c>
      <c r="BG28">
        <v>23</v>
      </c>
      <c r="BH28">
        <v>23</v>
      </c>
      <c r="BI28">
        <v>32</v>
      </c>
      <c r="BJ28">
        <v>32</v>
      </c>
      <c r="BK28">
        <v>22.1</v>
      </c>
      <c r="BL28">
        <v>22.1</v>
      </c>
      <c r="BM28">
        <v>25</v>
      </c>
      <c r="BN28">
        <v>25</v>
      </c>
      <c r="BO28">
        <v>25</v>
      </c>
      <c r="BP28">
        <v>25</v>
      </c>
      <c r="BQ28">
        <v>25</v>
      </c>
      <c r="BR28">
        <v>25</v>
      </c>
      <c r="BS28">
        <v>25</v>
      </c>
      <c r="BT28">
        <v>25</v>
      </c>
      <c r="BU28">
        <v>25</v>
      </c>
      <c r="BV28">
        <v>25</v>
      </c>
      <c r="BW28">
        <v>32</v>
      </c>
      <c r="BX28">
        <v>32</v>
      </c>
      <c r="BY28">
        <v>32</v>
      </c>
      <c r="BZ28">
        <v>32</v>
      </c>
      <c r="CA28">
        <v>25</v>
      </c>
      <c r="CB28">
        <v>25</v>
      </c>
      <c r="CC28">
        <v>25</v>
      </c>
      <c r="CD28">
        <v>25</v>
      </c>
      <c r="CE28">
        <v>23</v>
      </c>
      <c r="CF28">
        <v>23</v>
      </c>
      <c r="CG28">
        <v>23</v>
      </c>
      <c r="CH28">
        <v>23</v>
      </c>
      <c r="CI28">
        <v>25</v>
      </c>
      <c r="CJ28">
        <v>25</v>
      </c>
      <c r="CK28">
        <v>25</v>
      </c>
      <c r="CL28">
        <v>25</v>
      </c>
      <c r="CM28">
        <v>25</v>
      </c>
      <c r="CN28">
        <v>25</v>
      </c>
      <c r="CO28">
        <v>25</v>
      </c>
      <c r="CP28">
        <v>25</v>
      </c>
      <c r="CQ28">
        <v>15.3</v>
      </c>
      <c r="CR28">
        <v>25</v>
      </c>
      <c r="CS28">
        <v>25</v>
      </c>
      <c r="CT28">
        <v>25</v>
      </c>
      <c r="CU28">
        <v>9</v>
      </c>
      <c r="CV28">
        <v>9</v>
      </c>
      <c r="CW28" s="19"/>
      <c r="CX28"/>
    </row>
    <row r="29" spans="1:102" ht="14.5" customHeight="1" x14ac:dyDescent="0.35">
      <c r="A29" s="256"/>
      <c r="B29" s="250"/>
      <c r="C29" s="14">
        <v>43856</v>
      </c>
      <c r="D29" s="173" t="s">
        <v>10</v>
      </c>
      <c r="E29">
        <v>9</v>
      </c>
      <c r="F29">
        <v>9</v>
      </c>
      <c r="G29">
        <v>9</v>
      </c>
      <c r="H29">
        <v>9</v>
      </c>
      <c r="I29">
        <v>9</v>
      </c>
      <c r="J29">
        <v>9</v>
      </c>
      <c r="K29">
        <v>9</v>
      </c>
      <c r="L29">
        <v>9</v>
      </c>
      <c r="M29">
        <v>9</v>
      </c>
      <c r="N29">
        <v>9</v>
      </c>
      <c r="O29">
        <v>9</v>
      </c>
      <c r="P29">
        <v>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  <c r="W29">
        <v>9</v>
      </c>
      <c r="X29">
        <v>9</v>
      </c>
      <c r="Y29">
        <v>9</v>
      </c>
      <c r="Z29">
        <v>9</v>
      </c>
      <c r="AA29">
        <v>9</v>
      </c>
      <c r="AB29">
        <v>9</v>
      </c>
      <c r="AC29">
        <v>9</v>
      </c>
      <c r="AD29">
        <v>9</v>
      </c>
      <c r="AE29">
        <v>9</v>
      </c>
      <c r="AF29">
        <v>9</v>
      </c>
      <c r="AG29">
        <v>9</v>
      </c>
      <c r="AH29">
        <v>9</v>
      </c>
      <c r="AI29">
        <v>9</v>
      </c>
      <c r="AJ29">
        <v>9</v>
      </c>
      <c r="AK29">
        <v>25</v>
      </c>
      <c r="AL29">
        <v>25</v>
      </c>
      <c r="AM29">
        <v>25</v>
      </c>
      <c r="AN29">
        <v>25</v>
      </c>
      <c r="AO29">
        <v>15.2</v>
      </c>
      <c r="AP29">
        <v>23</v>
      </c>
      <c r="AQ29">
        <v>23</v>
      </c>
      <c r="AR29">
        <v>23</v>
      </c>
      <c r="AS29">
        <v>23</v>
      </c>
      <c r="AT29">
        <v>25</v>
      </c>
      <c r="AU29">
        <v>25</v>
      </c>
      <c r="AV29">
        <v>15.2</v>
      </c>
      <c r="AW29">
        <v>32</v>
      </c>
      <c r="AX29">
        <v>32</v>
      </c>
      <c r="AY29">
        <v>32</v>
      </c>
      <c r="AZ29">
        <v>32</v>
      </c>
      <c r="BA29">
        <v>25</v>
      </c>
      <c r="BB29">
        <v>25</v>
      </c>
      <c r="BC29">
        <v>22.1</v>
      </c>
      <c r="BD29">
        <v>32</v>
      </c>
      <c r="BE29">
        <v>32</v>
      </c>
      <c r="BF29">
        <v>22.1</v>
      </c>
      <c r="BG29">
        <v>22.1</v>
      </c>
      <c r="BH29">
        <v>22.1</v>
      </c>
      <c r="BI29">
        <v>22.1</v>
      </c>
      <c r="BJ29">
        <v>22.1</v>
      </c>
      <c r="BK29">
        <v>22.1</v>
      </c>
      <c r="BL29">
        <v>22.1</v>
      </c>
      <c r="BM29">
        <v>22.1</v>
      </c>
      <c r="BN29">
        <v>23</v>
      </c>
      <c r="BO29">
        <v>23</v>
      </c>
      <c r="BP29">
        <v>23</v>
      </c>
      <c r="BQ29">
        <v>25</v>
      </c>
      <c r="BR29">
        <v>25</v>
      </c>
      <c r="BS29">
        <v>22.1</v>
      </c>
      <c r="BT29">
        <v>22.1</v>
      </c>
      <c r="BU29">
        <v>22.1</v>
      </c>
      <c r="BV29">
        <v>22.1</v>
      </c>
      <c r="BW29">
        <v>22.1</v>
      </c>
      <c r="BX29">
        <v>22.1</v>
      </c>
      <c r="BY29">
        <v>22.1</v>
      </c>
      <c r="BZ29">
        <v>22.1</v>
      </c>
      <c r="CA29">
        <v>22.1</v>
      </c>
      <c r="CB29">
        <v>22.1</v>
      </c>
      <c r="CC29">
        <v>22.1</v>
      </c>
      <c r="CD29">
        <v>22.1</v>
      </c>
      <c r="CE29">
        <v>22.1</v>
      </c>
      <c r="CF29">
        <v>22.1</v>
      </c>
      <c r="CG29">
        <v>22.1</v>
      </c>
      <c r="CH29">
        <v>23</v>
      </c>
      <c r="CI29">
        <v>23</v>
      </c>
      <c r="CJ29">
        <v>23</v>
      </c>
      <c r="CK29">
        <v>23</v>
      </c>
      <c r="CL29">
        <v>30</v>
      </c>
      <c r="CM29">
        <v>30</v>
      </c>
      <c r="CN29">
        <v>30</v>
      </c>
      <c r="CO29">
        <v>30</v>
      </c>
      <c r="CP29">
        <v>9</v>
      </c>
      <c r="CQ29">
        <v>9</v>
      </c>
      <c r="CR29">
        <v>9</v>
      </c>
      <c r="CS29">
        <v>9</v>
      </c>
      <c r="CT29">
        <v>9</v>
      </c>
      <c r="CU29">
        <v>9</v>
      </c>
      <c r="CV29">
        <v>9</v>
      </c>
      <c r="CW29" s="19"/>
      <c r="CX29"/>
    </row>
    <row r="30" spans="1:102" ht="14.5" customHeight="1" x14ac:dyDescent="0.35">
      <c r="A30" s="256"/>
      <c r="B30" s="248">
        <v>5</v>
      </c>
      <c r="C30" s="12">
        <v>43857</v>
      </c>
      <c r="D30" s="172" t="s">
        <v>4</v>
      </c>
      <c r="E30">
        <v>9</v>
      </c>
      <c r="F30">
        <v>9</v>
      </c>
      <c r="G30">
        <v>9</v>
      </c>
      <c r="H30">
        <v>9</v>
      </c>
      <c r="I30">
        <v>9</v>
      </c>
      <c r="J30">
        <v>9</v>
      </c>
      <c r="K30">
        <v>9</v>
      </c>
      <c r="L30">
        <v>9</v>
      </c>
      <c r="M30">
        <v>9</v>
      </c>
      <c r="N30">
        <v>9</v>
      </c>
      <c r="O30">
        <v>9</v>
      </c>
      <c r="P30">
        <v>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  <c r="W30">
        <v>9</v>
      </c>
      <c r="X30">
        <v>9</v>
      </c>
      <c r="Y30">
        <v>9</v>
      </c>
      <c r="Z30">
        <v>9</v>
      </c>
      <c r="AA30">
        <v>9</v>
      </c>
      <c r="AB30">
        <v>9</v>
      </c>
      <c r="AC30">
        <v>9</v>
      </c>
      <c r="AD30">
        <v>9</v>
      </c>
      <c r="AE30">
        <v>9</v>
      </c>
      <c r="AF30">
        <v>9</v>
      </c>
      <c r="AG30">
        <v>9</v>
      </c>
      <c r="AH30">
        <v>9</v>
      </c>
      <c r="AI30">
        <v>9</v>
      </c>
      <c r="AJ30">
        <v>9</v>
      </c>
      <c r="AK30">
        <v>9</v>
      </c>
      <c r="AL30">
        <v>9</v>
      </c>
      <c r="AM30">
        <v>9</v>
      </c>
      <c r="AN30">
        <v>9</v>
      </c>
      <c r="AO30">
        <v>9</v>
      </c>
      <c r="AP30">
        <v>9</v>
      </c>
      <c r="AQ30">
        <v>9</v>
      </c>
      <c r="AR30">
        <v>9</v>
      </c>
      <c r="AS30">
        <v>30</v>
      </c>
      <c r="AT30">
        <v>30</v>
      </c>
      <c r="AU30">
        <v>30</v>
      </c>
      <c r="AV30">
        <v>30</v>
      </c>
      <c r="AW30">
        <v>30</v>
      </c>
      <c r="AX30">
        <v>30</v>
      </c>
      <c r="AY30">
        <v>30</v>
      </c>
      <c r="AZ30">
        <v>30</v>
      </c>
      <c r="BA30">
        <v>15.2</v>
      </c>
      <c r="BB30">
        <v>15.2</v>
      </c>
      <c r="BC30">
        <v>23</v>
      </c>
      <c r="BD30">
        <v>23</v>
      </c>
      <c r="BE30">
        <v>23</v>
      </c>
      <c r="BF30">
        <v>25</v>
      </c>
      <c r="BG30">
        <v>25</v>
      </c>
      <c r="BH30">
        <v>25</v>
      </c>
      <c r="BI30">
        <v>22.1</v>
      </c>
      <c r="BJ30">
        <v>26</v>
      </c>
      <c r="BK30">
        <v>15.2</v>
      </c>
      <c r="BL30">
        <v>15.2</v>
      </c>
      <c r="BM30">
        <v>30</v>
      </c>
      <c r="BN30">
        <v>30</v>
      </c>
      <c r="BO30">
        <v>30</v>
      </c>
      <c r="BP30">
        <v>30</v>
      </c>
      <c r="BQ30">
        <v>30</v>
      </c>
      <c r="BR30">
        <v>30</v>
      </c>
      <c r="BS30">
        <v>9</v>
      </c>
      <c r="BT30">
        <v>9</v>
      </c>
      <c r="BU30">
        <v>9</v>
      </c>
      <c r="BV30">
        <v>9</v>
      </c>
      <c r="BW30">
        <v>9</v>
      </c>
      <c r="BX30">
        <v>9</v>
      </c>
      <c r="BY30">
        <v>9</v>
      </c>
      <c r="BZ30">
        <v>9</v>
      </c>
      <c r="CA30">
        <v>9</v>
      </c>
      <c r="CB30">
        <v>9</v>
      </c>
      <c r="CC30">
        <v>9</v>
      </c>
      <c r="CD30">
        <v>9</v>
      </c>
      <c r="CE30">
        <v>30</v>
      </c>
      <c r="CF30">
        <v>30</v>
      </c>
      <c r="CG30">
        <v>30</v>
      </c>
      <c r="CH30">
        <v>30</v>
      </c>
      <c r="CI30">
        <v>30</v>
      </c>
      <c r="CJ30">
        <v>23</v>
      </c>
      <c r="CK30">
        <v>23</v>
      </c>
      <c r="CL30">
        <v>23</v>
      </c>
      <c r="CM30">
        <v>23</v>
      </c>
      <c r="CN30">
        <v>30</v>
      </c>
      <c r="CO30">
        <v>20</v>
      </c>
      <c r="CP30">
        <v>20</v>
      </c>
      <c r="CQ30">
        <v>20</v>
      </c>
      <c r="CR30">
        <v>20</v>
      </c>
      <c r="CS30">
        <v>30</v>
      </c>
      <c r="CT30">
        <v>30</v>
      </c>
      <c r="CU30">
        <v>30</v>
      </c>
      <c r="CV30">
        <v>15.3</v>
      </c>
      <c r="CW30" s="19"/>
      <c r="CX30"/>
    </row>
    <row r="31" spans="1:102" ht="14.5" customHeight="1" x14ac:dyDescent="0.35">
      <c r="A31" s="256"/>
      <c r="B31" s="249"/>
      <c r="C31" s="11">
        <v>43858</v>
      </c>
      <c r="D31" s="172" t="s">
        <v>5</v>
      </c>
      <c r="E31">
        <v>15.3</v>
      </c>
      <c r="F31">
        <v>15.3</v>
      </c>
      <c r="G31">
        <v>30</v>
      </c>
      <c r="H31">
        <v>30</v>
      </c>
      <c r="I31">
        <v>30</v>
      </c>
      <c r="J31">
        <v>30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9</v>
      </c>
      <c r="AC31">
        <v>9</v>
      </c>
      <c r="AD31">
        <v>9</v>
      </c>
      <c r="AE31">
        <v>9</v>
      </c>
      <c r="AF31">
        <v>9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N31">
        <v>9</v>
      </c>
      <c r="AO31">
        <v>30</v>
      </c>
      <c r="AP31">
        <v>30</v>
      </c>
      <c r="AQ31">
        <v>30</v>
      </c>
      <c r="AR31">
        <v>30</v>
      </c>
      <c r="AS31">
        <v>30</v>
      </c>
      <c r="AT31">
        <v>30</v>
      </c>
      <c r="AU31">
        <v>30</v>
      </c>
      <c r="AV31">
        <v>30</v>
      </c>
      <c r="AW31">
        <v>22.1</v>
      </c>
      <c r="AX31">
        <v>22.1</v>
      </c>
      <c r="AY31">
        <v>26</v>
      </c>
      <c r="AZ31">
        <v>26</v>
      </c>
      <c r="BA31">
        <v>26</v>
      </c>
      <c r="BB31">
        <v>26</v>
      </c>
      <c r="BC31">
        <v>23</v>
      </c>
      <c r="BD31">
        <v>23</v>
      </c>
      <c r="BE31">
        <v>23</v>
      </c>
      <c r="BF31">
        <v>23</v>
      </c>
      <c r="BG31">
        <v>20</v>
      </c>
      <c r="BH31">
        <v>20</v>
      </c>
      <c r="BI31">
        <v>29</v>
      </c>
      <c r="BJ31">
        <v>29</v>
      </c>
      <c r="BK31">
        <v>29</v>
      </c>
      <c r="BL31">
        <v>29</v>
      </c>
      <c r="BM31">
        <v>30</v>
      </c>
      <c r="BN31">
        <v>30</v>
      </c>
      <c r="BO31">
        <v>30</v>
      </c>
      <c r="BP31">
        <v>30</v>
      </c>
      <c r="BQ31">
        <v>17</v>
      </c>
      <c r="BR31">
        <v>17</v>
      </c>
      <c r="BS31">
        <v>30</v>
      </c>
      <c r="BT31">
        <v>30</v>
      </c>
      <c r="BU31">
        <v>18</v>
      </c>
      <c r="BV31">
        <v>18</v>
      </c>
      <c r="BW31">
        <v>22.1</v>
      </c>
      <c r="BX31">
        <v>23</v>
      </c>
      <c r="BY31">
        <v>23</v>
      </c>
      <c r="BZ31">
        <v>23</v>
      </c>
      <c r="CA31">
        <v>25</v>
      </c>
      <c r="CB31">
        <v>25</v>
      </c>
      <c r="CC31">
        <v>25</v>
      </c>
      <c r="CD31">
        <v>22.1</v>
      </c>
      <c r="CE31">
        <v>18</v>
      </c>
      <c r="CF31">
        <v>18</v>
      </c>
      <c r="CG31">
        <v>8</v>
      </c>
      <c r="CH31">
        <v>8</v>
      </c>
      <c r="CI31">
        <v>8</v>
      </c>
      <c r="CJ31">
        <v>30</v>
      </c>
      <c r="CK31">
        <v>30</v>
      </c>
      <c r="CL31">
        <v>30</v>
      </c>
      <c r="CM31">
        <v>30</v>
      </c>
      <c r="CN31">
        <v>8</v>
      </c>
      <c r="CO31">
        <v>8</v>
      </c>
      <c r="CP31">
        <v>15.3</v>
      </c>
      <c r="CQ31">
        <v>15.3</v>
      </c>
      <c r="CR31">
        <v>30</v>
      </c>
      <c r="CS31">
        <v>30</v>
      </c>
      <c r="CT31">
        <v>30</v>
      </c>
      <c r="CU31">
        <v>30</v>
      </c>
      <c r="CV31">
        <v>30</v>
      </c>
      <c r="CW31" s="19"/>
      <c r="CX31"/>
    </row>
    <row r="32" spans="1:102" ht="14.5" customHeight="1" x14ac:dyDescent="0.35">
      <c r="A32" s="256"/>
      <c r="B32" s="249"/>
      <c r="C32" s="11">
        <v>43859</v>
      </c>
      <c r="D32" s="172" t="s">
        <v>6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  <c r="W32">
        <v>9</v>
      </c>
      <c r="X32">
        <v>9</v>
      </c>
      <c r="Y32">
        <v>9</v>
      </c>
      <c r="Z32">
        <v>9</v>
      </c>
      <c r="AA32">
        <v>9</v>
      </c>
      <c r="AB32">
        <v>9</v>
      </c>
      <c r="AC32">
        <v>9</v>
      </c>
      <c r="AD32">
        <v>9</v>
      </c>
      <c r="AE32">
        <v>9</v>
      </c>
      <c r="AF32">
        <v>9</v>
      </c>
      <c r="AG32">
        <v>9</v>
      </c>
      <c r="AH32">
        <v>9</v>
      </c>
      <c r="AI32">
        <v>9</v>
      </c>
      <c r="AJ32">
        <v>9</v>
      </c>
      <c r="AK32">
        <v>9</v>
      </c>
      <c r="AL32">
        <v>9</v>
      </c>
      <c r="AM32">
        <v>9</v>
      </c>
      <c r="AN32">
        <v>9</v>
      </c>
      <c r="AO32">
        <v>9</v>
      </c>
      <c r="AP32">
        <v>9</v>
      </c>
      <c r="AQ32">
        <v>9</v>
      </c>
      <c r="AR32">
        <v>9</v>
      </c>
      <c r="AS32">
        <v>9</v>
      </c>
      <c r="AT32">
        <v>9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15.2</v>
      </c>
      <c r="BB32">
        <v>22.1</v>
      </c>
      <c r="BC32">
        <v>22.1</v>
      </c>
      <c r="BD32">
        <v>26</v>
      </c>
      <c r="BE32">
        <v>23</v>
      </c>
      <c r="BF32">
        <v>23</v>
      </c>
      <c r="BG32">
        <v>23</v>
      </c>
      <c r="BH32">
        <v>23</v>
      </c>
      <c r="BI32">
        <v>23</v>
      </c>
      <c r="BJ32">
        <v>23</v>
      </c>
      <c r="BK32">
        <v>15.2</v>
      </c>
      <c r="BL32">
        <v>29</v>
      </c>
      <c r="BM32">
        <v>29</v>
      </c>
      <c r="BN32">
        <v>29</v>
      </c>
      <c r="BO32">
        <v>29</v>
      </c>
      <c r="BP32">
        <v>29</v>
      </c>
      <c r="BQ32">
        <v>29</v>
      </c>
      <c r="BR32">
        <v>29</v>
      </c>
      <c r="BS32">
        <v>29</v>
      </c>
      <c r="BT32">
        <v>29</v>
      </c>
      <c r="BU32">
        <v>17</v>
      </c>
      <c r="BV32">
        <v>17</v>
      </c>
      <c r="BW32">
        <v>17</v>
      </c>
      <c r="BX32">
        <v>17</v>
      </c>
      <c r="BY32">
        <v>30</v>
      </c>
      <c r="BZ32">
        <v>8</v>
      </c>
      <c r="CA32">
        <v>8</v>
      </c>
      <c r="CB32">
        <v>8</v>
      </c>
      <c r="CC32">
        <v>8</v>
      </c>
      <c r="CD32">
        <v>8</v>
      </c>
      <c r="CE32">
        <v>8</v>
      </c>
      <c r="CF32">
        <v>8</v>
      </c>
      <c r="CG32">
        <v>23</v>
      </c>
      <c r="CH32">
        <v>23</v>
      </c>
      <c r="CI32">
        <v>23</v>
      </c>
      <c r="CJ32">
        <v>23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30</v>
      </c>
      <c r="CQ32">
        <v>30</v>
      </c>
      <c r="CR32">
        <v>30</v>
      </c>
      <c r="CS32">
        <v>15.3</v>
      </c>
      <c r="CT32">
        <v>15.3</v>
      </c>
      <c r="CU32">
        <v>30</v>
      </c>
      <c r="CV32">
        <v>30</v>
      </c>
      <c r="CW32" s="19"/>
      <c r="CX32"/>
    </row>
    <row r="33" spans="1:102" ht="14.5" customHeight="1" x14ac:dyDescent="0.35">
      <c r="A33" s="256"/>
      <c r="B33" s="249"/>
      <c r="C33" s="12">
        <v>43860</v>
      </c>
      <c r="D33" s="172" t="s">
        <v>7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9</v>
      </c>
      <c r="M33">
        <v>9</v>
      </c>
      <c r="N33">
        <v>9</v>
      </c>
      <c r="O33">
        <v>9</v>
      </c>
      <c r="P33">
        <v>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  <c r="W33">
        <v>9</v>
      </c>
      <c r="X33">
        <v>9</v>
      </c>
      <c r="Y33">
        <v>9</v>
      </c>
      <c r="Z33">
        <v>9</v>
      </c>
      <c r="AA33">
        <v>9</v>
      </c>
      <c r="AB33">
        <v>9</v>
      </c>
      <c r="AC33">
        <v>9</v>
      </c>
      <c r="AD33">
        <v>9</v>
      </c>
      <c r="AE33">
        <v>9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9</v>
      </c>
      <c r="AR33">
        <v>9</v>
      </c>
      <c r="AS33">
        <v>9</v>
      </c>
      <c r="AT33">
        <v>9</v>
      </c>
      <c r="AU33">
        <v>9</v>
      </c>
      <c r="AV33">
        <v>9</v>
      </c>
      <c r="AW33">
        <v>9</v>
      </c>
      <c r="AX33">
        <v>9</v>
      </c>
      <c r="AY33">
        <v>9</v>
      </c>
      <c r="AZ33">
        <v>9</v>
      </c>
      <c r="BA33">
        <v>15.2</v>
      </c>
      <c r="BB33">
        <v>15.2</v>
      </c>
      <c r="BC33">
        <v>25</v>
      </c>
      <c r="BD33">
        <v>25</v>
      </c>
      <c r="BE33">
        <v>25</v>
      </c>
      <c r="BF33">
        <v>25</v>
      </c>
      <c r="BG33">
        <v>25</v>
      </c>
      <c r="BH33">
        <v>25</v>
      </c>
      <c r="BI33">
        <v>25</v>
      </c>
      <c r="BJ33">
        <v>25</v>
      </c>
      <c r="BK33">
        <v>25</v>
      </c>
      <c r="BL33">
        <v>25</v>
      </c>
      <c r="BM33">
        <v>25</v>
      </c>
      <c r="BN33">
        <v>25</v>
      </c>
      <c r="BO33">
        <v>25</v>
      </c>
      <c r="BP33">
        <v>25</v>
      </c>
      <c r="BQ33">
        <v>25</v>
      </c>
      <c r="BR33">
        <v>25</v>
      </c>
      <c r="BS33">
        <v>22.1</v>
      </c>
      <c r="BT33">
        <v>22.1</v>
      </c>
      <c r="BU33">
        <v>29</v>
      </c>
      <c r="BV33">
        <v>29</v>
      </c>
      <c r="BW33">
        <v>29</v>
      </c>
      <c r="BX33">
        <v>25</v>
      </c>
      <c r="BY33">
        <v>17</v>
      </c>
      <c r="BZ33">
        <v>17</v>
      </c>
      <c r="CA33">
        <v>17</v>
      </c>
      <c r="CB33">
        <v>17</v>
      </c>
      <c r="CC33">
        <v>23</v>
      </c>
      <c r="CD33">
        <v>23</v>
      </c>
      <c r="CE33">
        <v>23</v>
      </c>
      <c r="CF33">
        <v>30</v>
      </c>
      <c r="CG33">
        <v>30</v>
      </c>
      <c r="CH33">
        <v>30</v>
      </c>
      <c r="CI33">
        <v>30</v>
      </c>
      <c r="CJ33">
        <v>30</v>
      </c>
      <c r="CK33">
        <v>30</v>
      </c>
      <c r="CL33">
        <v>25</v>
      </c>
      <c r="CM33">
        <v>25</v>
      </c>
      <c r="CN33">
        <v>25</v>
      </c>
      <c r="CO33">
        <v>25</v>
      </c>
      <c r="CP33">
        <v>15.3</v>
      </c>
      <c r="CQ33">
        <v>15.3</v>
      </c>
      <c r="CR33">
        <v>30</v>
      </c>
      <c r="CS33">
        <v>30</v>
      </c>
      <c r="CT33">
        <v>30</v>
      </c>
      <c r="CU33">
        <v>30</v>
      </c>
      <c r="CV33">
        <v>30</v>
      </c>
      <c r="CW33" s="19"/>
      <c r="CX33"/>
    </row>
    <row r="34" spans="1:102" ht="14.5" customHeight="1" x14ac:dyDescent="0.35">
      <c r="A34" s="257"/>
      <c r="B34" s="249"/>
      <c r="C34" s="11">
        <v>43861</v>
      </c>
      <c r="D34" s="172" t="s">
        <v>8</v>
      </c>
      <c r="E34">
        <v>30</v>
      </c>
      <c r="F34">
        <v>30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9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  <c r="W34">
        <v>9</v>
      </c>
      <c r="X34">
        <v>9</v>
      </c>
      <c r="Y34">
        <v>9</v>
      </c>
      <c r="Z34">
        <v>9</v>
      </c>
      <c r="AA34">
        <v>9</v>
      </c>
      <c r="AB34">
        <v>9</v>
      </c>
      <c r="AC34">
        <v>9</v>
      </c>
      <c r="AD34">
        <v>9</v>
      </c>
      <c r="AE34">
        <v>9</v>
      </c>
      <c r="AF34">
        <v>9</v>
      </c>
      <c r="AG34">
        <v>9</v>
      </c>
      <c r="AH34">
        <v>9</v>
      </c>
      <c r="AI34">
        <v>9</v>
      </c>
      <c r="AJ34">
        <v>9</v>
      </c>
      <c r="AK34">
        <v>9</v>
      </c>
      <c r="AL34">
        <v>9</v>
      </c>
      <c r="AM34">
        <v>9</v>
      </c>
      <c r="AN34">
        <v>9</v>
      </c>
      <c r="AO34">
        <v>9</v>
      </c>
      <c r="AP34">
        <v>9</v>
      </c>
      <c r="AQ34">
        <v>9</v>
      </c>
      <c r="AR34">
        <v>9</v>
      </c>
      <c r="AS34">
        <v>9</v>
      </c>
      <c r="AT34">
        <v>9</v>
      </c>
      <c r="AU34">
        <v>30</v>
      </c>
      <c r="AV34">
        <v>30</v>
      </c>
      <c r="AW34">
        <v>30</v>
      </c>
      <c r="AX34">
        <v>23</v>
      </c>
      <c r="AY34">
        <v>23</v>
      </c>
      <c r="AZ34">
        <v>30</v>
      </c>
      <c r="BA34">
        <v>30</v>
      </c>
      <c r="BB34">
        <v>16</v>
      </c>
      <c r="BC34">
        <v>16</v>
      </c>
      <c r="BD34">
        <v>16</v>
      </c>
      <c r="BE34">
        <v>13</v>
      </c>
      <c r="BF34">
        <v>13</v>
      </c>
      <c r="BG34">
        <v>13</v>
      </c>
      <c r="BH34">
        <v>22.1</v>
      </c>
      <c r="BI34">
        <v>23</v>
      </c>
      <c r="BJ34">
        <v>16</v>
      </c>
      <c r="BK34">
        <v>16</v>
      </c>
      <c r="BL34">
        <v>16</v>
      </c>
      <c r="BM34">
        <v>16</v>
      </c>
      <c r="BN34">
        <v>16</v>
      </c>
      <c r="BO34">
        <v>16</v>
      </c>
      <c r="BP34">
        <v>16</v>
      </c>
      <c r="BQ34">
        <v>16</v>
      </c>
      <c r="BR34">
        <v>16</v>
      </c>
      <c r="BS34">
        <v>16</v>
      </c>
      <c r="BT34">
        <v>23</v>
      </c>
      <c r="BU34">
        <v>22.1</v>
      </c>
      <c r="BV34">
        <v>22.1</v>
      </c>
      <c r="BW34">
        <v>16</v>
      </c>
      <c r="BX34">
        <v>16</v>
      </c>
      <c r="BY34">
        <v>16</v>
      </c>
      <c r="BZ34">
        <v>16</v>
      </c>
      <c r="CA34">
        <v>16</v>
      </c>
      <c r="CB34">
        <v>16</v>
      </c>
      <c r="CC34">
        <v>30</v>
      </c>
      <c r="CD34">
        <v>30</v>
      </c>
      <c r="CE34">
        <v>16</v>
      </c>
      <c r="CF34">
        <v>23</v>
      </c>
      <c r="CG34">
        <v>23</v>
      </c>
      <c r="CH34">
        <v>23</v>
      </c>
      <c r="CI34">
        <v>25</v>
      </c>
      <c r="CJ34">
        <v>25</v>
      </c>
      <c r="CK34">
        <v>25</v>
      </c>
      <c r="CL34">
        <v>25</v>
      </c>
      <c r="CM34">
        <v>16</v>
      </c>
      <c r="CN34">
        <v>16</v>
      </c>
      <c r="CO34">
        <v>16</v>
      </c>
      <c r="CP34">
        <v>16</v>
      </c>
      <c r="CQ34">
        <v>15.3</v>
      </c>
      <c r="CR34">
        <v>15.3</v>
      </c>
      <c r="CS34">
        <v>30</v>
      </c>
      <c r="CT34">
        <v>30</v>
      </c>
      <c r="CU34">
        <v>30</v>
      </c>
      <c r="CV34">
        <v>30</v>
      </c>
      <c r="CW34" s="19"/>
      <c r="CX34"/>
    </row>
    <row r="35" spans="1:102" ht="14.5" customHeight="1" x14ac:dyDescent="0.35">
      <c r="A35" s="255" t="s">
        <v>13</v>
      </c>
      <c r="B35" s="249"/>
      <c r="C35" s="12">
        <v>43862</v>
      </c>
      <c r="D35" s="172" t="s">
        <v>9</v>
      </c>
      <c r="E35">
        <v>31</v>
      </c>
      <c r="F35">
        <v>31</v>
      </c>
      <c r="G35">
        <v>31</v>
      </c>
      <c r="H35">
        <v>31</v>
      </c>
      <c r="I35">
        <v>31</v>
      </c>
      <c r="J35">
        <v>30</v>
      </c>
      <c r="K35">
        <v>30</v>
      </c>
      <c r="L35">
        <v>30</v>
      </c>
      <c r="M35">
        <v>23</v>
      </c>
      <c r="N35">
        <v>23</v>
      </c>
      <c r="O35">
        <v>23</v>
      </c>
      <c r="P35">
        <v>23</v>
      </c>
      <c r="Q35">
        <v>30</v>
      </c>
      <c r="R35">
        <v>9</v>
      </c>
      <c r="S35">
        <v>9</v>
      </c>
      <c r="T35">
        <v>9</v>
      </c>
      <c r="U35">
        <v>9</v>
      </c>
      <c r="V35">
        <v>9</v>
      </c>
      <c r="W35">
        <v>9</v>
      </c>
      <c r="X35">
        <v>9</v>
      </c>
      <c r="Y35">
        <v>9</v>
      </c>
      <c r="Z35">
        <v>9</v>
      </c>
      <c r="AA35">
        <v>9</v>
      </c>
      <c r="AB35">
        <v>9</v>
      </c>
      <c r="AC35">
        <v>9</v>
      </c>
      <c r="AD35">
        <v>9</v>
      </c>
      <c r="AE35">
        <v>9</v>
      </c>
      <c r="AF35">
        <v>9</v>
      </c>
      <c r="AG35">
        <v>9</v>
      </c>
      <c r="AH35">
        <v>9</v>
      </c>
      <c r="AI35">
        <v>9</v>
      </c>
      <c r="AJ35">
        <v>9</v>
      </c>
      <c r="AK35">
        <v>9</v>
      </c>
      <c r="AL35">
        <v>9</v>
      </c>
      <c r="AM35">
        <v>9</v>
      </c>
      <c r="AN35">
        <v>9</v>
      </c>
      <c r="AO35">
        <v>30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30</v>
      </c>
      <c r="AV35">
        <v>30</v>
      </c>
      <c r="AW35">
        <v>21.2</v>
      </c>
      <c r="AX35">
        <v>21.2</v>
      </c>
      <c r="AY35">
        <v>21.2</v>
      </c>
      <c r="AZ35">
        <v>15.1</v>
      </c>
      <c r="BA35">
        <v>15.2</v>
      </c>
      <c r="BB35">
        <v>27</v>
      </c>
      <c r="BC35">
        <v>22.1</v>
      </c>
      <c r="BD35">
        <v>22.1</v>
      </c>
      <c r="BE35">
        <v>32</v>
      </c>
      <c r="BF35">
        <v>26</v>
      </c>
      <c r="BG35">
        <v>32</v>
      </c>
      <c r="BH35">
        <v>32</v>
      </c>
      <c r="BI35">
        <v>22.1</v>
      </c>
      <c r="BJ35">
        <v>22.1</v>
      </c>
      <c r="BK35">
        <v>26</v>
      </c>
      <c r="BL35">
        <v>23</v>
      </c>
      <c r="BM35">
        <v>23</v>
      </c>
      <c r="BN35">
        <v>23</v>
      </c>
      <c r="BO35">
        <v>25</v>
      </c>
      <c r="BP35">
        <v>30</v>
      </c>
      <c r="BQ35">
        <v>30</v>
      </c>
      <c r="BR35">
        <v>30</v>
      </c>
      <c r="BS35">
        <v>9</v>
      </c>
      <c r="BT35">
        <v>9</v>
      </c>
      <c r="BU35">
        <v>9</v>
      </c>
      <c r="BV35">
        <v>9</v>
      </c>
      <c r="BW35">
        <v>9</v>
      </c>
      <c r="BX35">
        <v>9</v>
      </c>
      <c r="BY35">
        <v>9</v>
      </c>
      <c r="BZ35">
        <v>9</v>
      </c>
      <c r="CA35">
        <v>9</v>
      </c>
      <c r="CB35">
        <v>9</v>
      </c>
      <c r="CC35">
        <v>9</v>
      </c>
      <c r="CD35">
        <v>9</v>
      </c>
      <c r="CE35">
        <v>9</v>
      </c>
      <c r="CF35">
        <v>9</v>
      </c>
      <c r="CG35">
        <v>30</v>
      </c>
      <c r="CH35">
        <v>25</v>
      </c>
      <c r="CI35">
        <v>25</v>
      </c>
      <c r="CJ35">
        <v>25</v>
      </c>
      <c r="CK35">
        <v>25</v>
      </c>
      <c r="CL35">
        <v>25</v>
      </c>
      <c r="CM35">
        <v>25</v>
      </c>
      <c r="CN35">
        <v>25</v>
      </c>
      <c r="CO35">
        <v>25</v>
      </c>
      <c r="CP35">
        <v>25</v>
      </c>
      <c r="CQ35">
        <v>20</v>
      </c>
      <c r="CR35">
        <v>15.3</v>
      </c>
      <c r="CS35">
        <v>15.3</v>
      </c>
      <c r="CT35">
        <v>30</v>
      </c>
      <c r="CU35">
        <v>30</v>
      </c>
      <c r="CV35">
        <v>25</v>
      </c>
      <c r="CW35" s="19"/>
      <c r="CX35"/>
    </row>
    <row r="36" spans="1:102" ht="14.5" customHeight="1" x14ac:dyDescent="0.35">
      <c r="A36" s="256"/>
      <c r="B36" s="250"/>
      <c r="C36" s="14">
        <v>43863</v>
      </c>
      <c r="D36" s="173" t="s">
        <v>10</v>
      </c>
      <c r="E36">
        <v>25</v>
      </c>
      <c r="F36">
        <v>25</v>
      </c>
      <c r="G36">
        <v>25</v>
      </c>
      <c r="H36">
        <v>9</v>
      </c>
      <c r="I36">
        <v>9</v>
      </c>
      <c r="J36">
        <v>9</v>
      </c>
      <c r="K36">
        <v>9</v>
      </c>
      <c r="L36">
        <v>9</v>
      </c>
      <c r="M36">
        <v>9</v>
      </c>
      <c r="N36">
        <v>9</v>
      </c>
      <c r="O36">
        <v>9</v>
      </c>
      <c r="P36">
        <v>9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  <c r="W36">
        <v>9</v>
      </c>
      <c r="X36">
        <v>9</v>
      </c>
      <c r="Y36">
        <v>9</v>
      </c>
      <c r="Z36">
        <v>9</v>
      </c>
      <c r="AA36">
        <v>9</v>
      </c>
      <c r="AB36">
        <v>9</v>
      </c>
      <c r="AC36">
        <v>9</v>
      </c>
      <c r="AD36">
        <v>9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9</v>
      </c>
      <c r="AM36">
        <v>9</v>
      </c>
      <c r="AN36">
        <v>9</v>
      </c>
      <c r="AO36">
        <v>9</v>
      </c>
      <c r="AP36">
        <v>9</v>
      </c>
      <c r="AQ36">
        <v>9</v>
      </c>
      <c r="AR36">
        <v>9</v>
      </c>
      <c r="AS36">
        <v>9</v>
      </c>
      <c r="AT36">
        <v>9</v>
      </c>
      <c r="AU36">
        <v>9</v>
      </c>
      <c r="AV36">
        <v>30</v>
      </c>
      <c r="AW36">
        <v>22.1</v>
      </c>
      <c r="AX36">
        <v>26</v>
      </c>
      <c r="AY36">
        <v>26</v>
      </c>
      <c r="AZ36">
        <v>26</v>
      </c>
      <c r="BA36">
        <v>26</v>
      </c>
      <c r="BB36">
        <v>26</v>
      </c>
      <c r="BC36">
        <v>26</v>
      </c>
      <c r="BD36">
        <v>22.1</v>
      </c>
      <c r="BE36">
        <v>22.1</v>
      </c>
      <c r="BF36">
        <v>23</v>
      </c>
      <c r="BG36">
        <v>23</v>
      </c>
      <c r="BH36">
        <v>23</v>
      </c>
      <c r="BI36">
        <v>23</v>
      </c>
      <c r="BJ36">
        <v>29</v>
      </c>
      <c r="BK36">
        <v>29</v>
      </c>
      <c r="BL36">
        <v>29</v>
      </c>
      <c r="BM36">
        <v>29</v>
      </c>
      <c r="BN36">
        <v>29</v>
      </c>
      <c r="BO36">
        <v>29</v>
      </c>
      <c r="BP36">
        <v>29</v>
      </c>
      <c r="BQ36">
        <v>29</v>
      </c>
      <c r="BR36">
        <v>29</v>
      </c>
      <c r="BS36">
        <v>29</v>
      </c>
      <c r="BT36">
        <v>29</v>
      </c>
      <c r="BU36">
        <v>29</v>
      </c>
      <c r="BV36">
        <v>29</v>
      </c>
      <c r="BW36">
        <v>29</v>
      </c>
      <c r="BX36">
        <v>29</v>
      </c>
      <c r="BY36">
        <v>29</v>
      </c>
      <c r="BZ36">
        <v>29</v>
      </c>
      <c r="CA36">
        <v>23</v>
      </c>
      <c r="CB36">
        <v>23</v>
      </c>
      <c r="CC36">
        <v>23</v>
      </c>
      <c r="CD36">
        <v>23</v>
      </c>
      <c r="CE36">
        <v>20</v>
      </c>
      <c r="CF36">
        <v>20</v>
      </c>
      <c r="CG36">
        <v>20</v>
      </c>
      <c r="CH36">
        <v>20</v>
      </c>
      <c r="CI36">
        <v>20</v>
      </c>
      <c r="CJ36">
        <v>20</v>
      </c>
      <c r="CK36">
        <v>20</v>
      </c>
      <c r="CL36">
        <v>20</v>
      </c>
      <c r="CM36">
        <v>20</v>
      </c>
      <c r="CN36">
        <v>20</v>
      </c>
      <c r="CO36">
        <v>20</v>
      </c>
      <c r="CP36">
        <v>20</v>
      </c>
      <c r="CQ36">
        <v>20</v>
      </c>
      <c r="CR36">
        <v>20</v>
      </c>
      <c r="CS36">
        <v>15.3</v>
      </c>
      <c r="CT36">
        <v>15.3</v>
      </c>
      <c r="CU36">
        <v>30</v>
      </c>
      <c r="CV36">
        <v>30</v>
      </c>
      <c r="CW36" s="19"/>
      <c r="CX36"/>
    </row>
    <row r="37" spans="1:102" ht="14.5" customHeight="1" x14ac:dyDescent="0.35">
      <c r="A37" s="256"/>
      <c r="B37" s="248">
        <v>6</v>
      </c>
      <c r="C37" s="11">
        <v>43864</v>
      </c>
      <c r="D37" s="172" t="s">
        <v>4</v>
      </c>
      <c r="E37">
        <v>30</v>
      </c>
      <c r="F37">
        <v>30</v>
      </c>
      <c r="G37">
        <v>9</v>
      </c>
      <c r="H37">
        <v>9</v>
      </c>
      <c r="I37">
        <v>9</v>
      </c>
      <c r="J37">
        <v>9</v>
      </c>
      <c r="K37">
        <v>9</v>
      </c>
      <c r="L37">
        <v>9</v>
      </c>
      <c r="M37">
        <v>9</v>
      </c>
      <c r="N37">
        <v>9</v>
      </c>
      <c r="O37">
        <v>9</v>
      </c>
      <c r="P37">
        <v>9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  <c r="W37">
        <v>9</v>
      </c>
      <c r="X37">
        <v>9</v>
      </c>
      <c r="Y37">
        <v>9</v>
      </c>
      <c r="Z37">
        <v>9</v>
      </c>
      <c r="AA37">
        <v>9</v>
      </c>
      <c r="AB37">
        <v>9</v>
      </c>
      <c r="AC37">
        <v>9</v>
      </c>
      <c r="AD37">
        <v>9</v>
      </c>
      <c r="AE37">
        <v>9</v>
      </c>
      <c r="AF37">
        <v>9</v>
      </c>
      <c r="AG37">
        <v>9</v>
      </c>
      <c r="AH37">
        <v>15.2</v>
      </c>
      <c r="AI37">
        <v>15.2</v>
      </c>
      <c r="AJ37">
        <v>22.1</v>
      </c>
      <c r="AK37">
        <v>22.1</v>
      </c>
      <c r="AL37">
        <v>25</v>
      </c>
      <c r="AM37">
        <v>25</v>
      </c>
      <c r="AN37">
        <v>22.3</v>
      </c>
      <c r="AO37">
        <v>22.3</v>
      </c>
      <c r="AP37">
        <v>23</v>
      </c>
      <c r="AQ37">
        <v>23</v>
      </c>
      <c r="AR37">
        <v>8</v>
      </c>
      <c r="AS37">
        <v>8</v>
      </c>
      <c r="AT37">
        <v>8</v>
      </c>
      <c r="AU37">
        <v>8</v>
      </c>
      <c r="AV37">
        <v>8</v>
      </c>
      <c r="AW37">
        <v>8</v>
      </c>
      <c r="AX37">
        <v>8</v>
      </c>
      <c r="AY37">
        <v>8</v>
      </c>
      <c r="AZ37">
        <v>8</v>
      </c>
      <c r="BA37">
        <v>8</v>
      </c>
      <c r="BB37">
        <v>8</v>
      </c>
      <c r="BC37">
        <v>8</v>
      </c>
      <c r="BD37">
        <v>8</v>
      </c>
      <c r="BE37">
        <v>8</v>
      </c>
      <c r="BF37">
        <v>8</v>
      </c>
      <c r="BG37">
        <v>8</v>
      </c>
      <c r="BH37">
        <v>8</v>
      </c>
      <c r="BI37">
        <v>8</v>
      </c>
      <c r="BJ37">
        <v>8</v>
      </c>
      <c r="BK37">
        <v>8</v>
      </c>
      <c r="BL37">
        <v>8</v>
      </c>
      <c r="BM37">
        <v>8</v>
      </c>
      <c r="BN37">
        <v>8</v>
      </c>
      <c r="BO37">
        <v>8</v>
      </c>
      <c r="BP37">
        <v>8</v>
      </c>
      <c r="BQ37">
        <v>8</v>
      </c>
      <c r="BR37">
        <v>8</v>
      </c>
      <c r="BS37">
        <v>8</v>
      </c>
      <c r="BT37">
        <v>8</v>
      </c>
      <c r="BU37">
        <v>8</v>
      </c>
      <c r="BV37">
        <v>32</v>
      </c>
      <c r="BW37">
        <v>27</v>
      </c>
      <c r="BX37">
        <v>22.4</v>
      </c>
      <c r="BY37">
        <v>22.4</v>
      </c>
      <c r="BZ37">
        <v>22.4</v>
      </c>
      <c r="CA37">
        <v>25</v>
      </c>
      <c r="CB37">
        <v>25</v>
      </c>
      <c r="CC37">
        <v>22.1</v>
      </c>
      <c r="CD37">
        <v>22.1</v>
      </c>
      <c r="CE37">
        <v>22.1</v>
      </c>
      <c r="CF37">
        <v>22.1</v>
      </c>
      <c r="CG37">
        <v>22.1</v>
      </c>
      <c r="CH37">
        <v>20</v>
      </c>
      <c r="CI37">
        <v>20</v>
      </c>
      <c r="CJ37">
        <v>20</v>
      </c>
      <c r="CK37">
        <v>20</v>
      </c>
      <c r="CL37">
        <v>20</v>
      </c>
      <c r="CM37">
        <v>20</v>
      </c>
      <c r="CN37">
        <v>20</v>
      </c>
      <c r="CO37">
        <v>20</v>
      </c>
      <c r="CP37">
        <v>20</v>
      </c>
      <c r="CQ37">
        <v>25</v>
      </c>
      <c r="CR37">
        <v>30</v>
      </c>
      <c r="CS37">
        <v>30</v>
      </c>
      <c r="CT37">
        <v>30</v>
      </c>
      <c r="CU37">
        <v>30</v>
      </c>
      <c r="CV37">
        <v>15.3</v>
      </c>
      <c r="CW37" s="19"/>
      <c r="CX37"/>
    </row>
    <row r="38" spans="1:102" ht="14.5" customHeight="1" x14ac:dyDescent="0.35">
      <c r="A38" s="256"/>
      <c r="B38" s="249"/>
      <c r="C38" s="12">
        <v>43865</v>
      </c>
      <c r="D38" s="172" t="s">
        <v>5</v>
      </c>
      <c r="E38">
        <v>15.3</v>
      </c>
      <c r="F38">
        <v>30</v>
      </c>
      <c r="G38">
        <v>30</v>
      </c>
      <c r="H38">
        <v>30</v>
      </c>
      <c r="I38">
        <v>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9</v>
      </c>
      <c r="AF38">
        <v>9</v>
      </c>
      <c r="AG38">
        <v>15.2</v>
      </c>
      <c r="AH38">
        <v>15.2</v>
      </c>
      <c r="AI38">
        <v>15.2</v>
      </c>
      <c r="AJ38">
        <v>22.4</v>
      </c>
      <c r="AK38">
        <v>22.4</v>
      </c>
      <c r="AL38">
        <v>22.4</v>
      </c>
      <c r="AM38">
        <v>22.4</v>
      </c>
      <c r="AN38">
        <v>32</v>
      </c>
      <c r="AO38">
        <v>8</v>
      </c>
      <c r="AP38">
        <v>8</v>
      </c>
      <c r="AQ38">
        <v>8</v>
      </c>
      <c r="AR38">
        <v>8</v>
      </c>
      <c r="AS38">
        <v>8</v>
      </c>
      <c r="AT38">
        <v>8</v>
      </c>
      <c r="AU38">
        <v>8</v>
      </c>
      <c r="AV38">
        <v>8</v>
      </c>
      <c r="AW38">
        <v>8</v>
      </c>
      <c r="AX38">
        <v>8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8</v>
      </c>
      <c r="BH38">
        <v>8</v>
      </c>
      <c r="BI38">
        <v>8</v>
      </c>
      <c r="BJ38">
        <v>8</v>
      </c>
      <c r="BK38">
        <v>8</v>
      </c>
      <c r="BL38">
        <v>8</v>
      </c>
      <c r="BM38">
        <v>8</v>
      </c>
      <c r="BN38">
        <v>8</v>
      </c>
      <c r="BO38">
        <v>8</v>
      </c>
      <c r="BP38">
        <v>8</v>
      </c>
      <c r="BQ38">
        <v>8</v>
      </c>
      <c r="BR38">
        <v>8</v>
      </c>
      <c r="BS38">
        <v>8</v>
      </c>
      <c r="BT38">
        <v>8</v>
      </c>
      <c r="BU38">
        <v>8</v>
      </c>
      <c r="BV38">
        <v>8</v>
      </c>
      <c r="BW38">
        <v>22.3</v>
      </c>
      <c r="BX38">
        <v>22.3</v>
      </c>
      <c r="BY38">
        <v>22.3</v>
      </c>
      <c r="BZ38">
        <v>22.3</v>
      </c>
      <c r="CA38">
        <v>22.3</v>
      </c>
      <c r="CB38">
        <v>32</v>
      </c>
      <c r="CC38">
        <v>22.1</v>
      </c>
      <c r="CD38">
        <v>23</v>
      </c>
      <c r="CE38">
        <v>23</v>
      </c>
      <c r="CF38">
        <v>23</v>
      </c>
      <c r="CG38">
        <v>23</v>
      </c>
      <c r="CH38">
        <v>25</v>
      </c>
      <c r="CI38">
        <v>25</v>
      </c>
      <c r="CJ38">
        <v>25</v>
      </c>
      <c r="CK38">
        <v>25</v>
      </c>
      <c r="CL38">
        <v>22.1</v>
      </c>
      <c r="CM38">
        <v>23</v>
      </c>
      <c r="CN38">
        <v>30</v>
      </c>
      <c r="CO38">
        <v>15.3</v>
      </c>
      <c r="CP38">
        <v>15.3</v>
      </c>
      <c r="CQ38">
        <v>25</v>
      </c>
      <c r="CR38">
        <v>9</v>
      </c>
      <c r="CS38">
        <v>9</v>
      </c>
      <c r="CT38">
        <v>9</v>
      </c>
      <c r="CU38">
        <v>9</v>
      </c>
      <c r="CV38">
        <v>9</v>
      </c>
      <c r="CW38" s="19"/>
      <c r="CX38"/>
    </row>
    <row r="39" spans="1:102" ht="14.5" customHeight="1" x14ac:dyDescent="0.35">
      <c r="A39" s="256"/>
      <c r="B39" s="249"/>
      <c r="C39" s="11">
        <v>43866</v>
      </c>
      <c r="D39" s="172" t="s">
        <v>6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  <c r="W39">
        <v>9</v>
      </c>
      <c r="X39">
        <v>9</v>
      </c>
      <c r="Y39">
        <v>9</v>
      </c>
      <c r="Z39">
        <v>9</v>
      </c>
      <c r="AA39">
        <v>9</v>
      </c>
      <c r="AB39">
        <v>9</v>
      </c>
      <c r="AC39">
        <v>9</v>
      </c>
      <c r="AD39">
        <v>9</v>
      </c>
      <c r="AE39">
        <v>15.2</v>
      </c>
      <c r="AF39">
        <v>15.2</v>
      </c>
      <c r="AG39">
        <v>15.2</v>
      </c>
      <c r="AH39">
        <v>22.1</v>
      </c>
      <c r="AI39">
        <v>22.1</v>
      </c>
      <c r="AJ39">
        <v>22.3</v>
      </c>
      <c r="AK39">
        <v>8</v>
      </c>
      <c r="AL39">
        <v>8</v>
      </c>
      <c r="AM39">
        <v>8</v>
      </c>
      <c r="AN39">
        <v>8</v>
      </c>
      <c r="AO39">
        <v>8</v>
      </c>
      <c r="AP39">
        <v>8</v>
      </c>
      <c r="AQ39">
        <v>8</v>
      </c>
      <c r="AR39">
        <v>8</v>
      </c>
      <c r="AS39">
        <v>8</v>
      </c>
      <c r="AT39">
        <v>8</v>
      </c>
      <c r="AU39">
        <v>8</v>
      </c>
      <c r="AV39">
        <v>8</v>
      </c>
      <c r="AW39">
        <v>8</v>
      </c>
      <c r="AX39">
        <v>8</v>
      </c>
      <c r="AY39">
        <v>8</v>
      </c>
      <c r="AZ39">
        <v>8</v>
      </c>
      <c r="BA39">
        <v>8</v>
      </c>
      <c r="BB39">
        <v>8</v>
      </c>
      <c r="BC39">
        <v>8</v>
      </c>
      <c r="BD39">
        <v>8</v>
      </c>
      <c r="BE39">
        <v>8</v>
      </c>
      <c r="BF39">
        <v>8</v>
      </c>
      <c r="BG39">
        <v>8</v>
      </c>
      <c r="BH39">
        <v>8</v>
      </c>
      <c r="BI39">
        <v>8</v>
      </c>
      <c r="BJ39">
        <v>8</v>
      </c>
      <c r="BK39">
        <v>8</v>
      </c>
      <c r="BL39">
        <v>8</v>
      </c>
      <c r="BM39">
        <v>8</v>
      </c>
      <c r="BN39">
        <v>8</v>
      </c>
      <c r="BO39">
        <v>8</v>
      </c>
      <c r="BP39">
        <v>8</v>
      </c>
      <c r="BQ39">
        <v>8</v>
      </c>
      <c r="BR39">
        <v>8</v>
      </c>
      <c r="BS39">
        <v>8</v>
      </c>
      <c r="BT39">
        <v>8</v>
      </c>
      <c r="BU39">
        <v>8</v>
      </c>
      <c r="BV39">
        <v>8</v>
      </c>
      <c r="BW39">
        <v>22.3</v>
      </c>
      <c r="BX39">
        <v>22.3</v>
      </c>
      <c r="BY39">
        <v>22.1</v>
      </c>
      <c r="BZ39">
        <v>22.1</v>
      </c>
      <c r="CA39">
        <v>23</v>
      </c>
      <c r="CB39">
        <v>23</v>
      </c>
      <c r="CC39">
        <v>23</v>
      </c>
      <c r="CD39">
        <v>23</v>
      </c>
      <c r="CE39">
        <v>25</v>
      </c>
      <c r="CF39">
        <v>25</v>
      </c>
      <c r="CG39">
        <v>30</v>
      </c>
      <c r="CH39">
        <v>30</v>
      </c>
      <c r="CI39">
        <v>11</v>
      </c>
      <c r="CJ39">
        <v>11</v>
      </c>
      <c r="CK39">
        <v>11</v>
      </c>
      <c r="CL39">
        <v>11</v>
      </c>
      <c r="CM39">
        <v>30</v>
      </c>
      <c r="CN39">
        <v>30</v>
      </c>
      <c r="CO39">
        <v>30</v>
      </c>
      <c r="CP39">
        <v>30</v>
      </c>
      <c r="CQ39">
        <v>15.3</v>
      </c>
      <c r="CR39">
        <v>15.3</v>
      </c>
      <c r="CS39">
        <v>30</v>
      </c>
      <c r="CT39">
        <v>30</v>
      </c>
      <c r="CU39">
        <v>9</v>
      </c>
      <c r="CV39">
        <v>9</v>
      </c>
      <c r="CW39" s="19"/>
      <c r="CX39"/>
    </row>
    <row r="40" spans="1:102" ht="14.5" customHeight="1" x14ac:dyDescent="0.35">
      <c r="A40" s="256"/>
      <c r="B40" s="249"/>
      <c r="C40" s="12">
        <v>43867</v>
      </c>
      <c r="D40" s="172" t="s">
        <v>7</v>
      </c>
      <c r="E40">
        <v>9</v>
      </c>
      <c r="F40">
        <v>9</v>
      </c>
      <c r="G40">
        <v>9</v>
      </c>
      <c r="H40">
        <v>9</v>
      </c>
      <c r="I40">
        <v>9</v>
      </c>
      <c r="J40">
        <v>9</v>
      </c>
      <c r="K40">
        <v>9</v>
      </c>
      <c r="L40">
        <v>9</v>
      </c>
      <c r="M40">
        <v>9</v>
      </c>
      <c r="N40">
        <v>9</v>
      </c>
      <c r="O40">
        <v>9</v>
      </c>
      <c r="P40">
        <v>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  <c r="W40">
        <v>9</v>
      </c>
      <c r="X40">
        <v>9</v>
      </c>
      <c r="Y40">
        <v>9</v>
      </c>
      <c r="Z40">
        <v>9</v>
      </c>
      <c r="AA40">
        <v>9</v>
      </c>
      <c r="AB40">
        <v>9</v>
      </c>
      <c r="AC40">
        <v>9</v>
      </c>
      <c r="AD40">
        <v>9</v>
      </c>
      <c r="AE40">
        <v>9</v>
      </c>
      <c r="AF40">
        <v>9</v>
      </c>
      <c r="AG40">
        <v>15.2</v>
      </c>
      <c r="AH40">
        <v>15.2</v>
      </c>
      <c r="AI40">
        <v>22.3</v>
      </c>
      <c r="AJ40">
        <v>22.3</v>
      </c>
      <c r="AK40">
        <v>22.4</v>
      </c>
      <c r="AL40">
        <v>22.4</v>
      </c>
      <c r="AM40">
        <v>8</v>
      </c>
      <c r="AN40">
        <v>8</v>
      </c>
      <c r="AO40">
        <v>8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8</v>
      </c>
      <c r="BB40">
        <v>8</v>
      </c>
      <c r="BC40">
        <v>8</v>
      </c>
      <c r="BD40">
        <v>8</v>
      </c>
      <c r="BE40">
        <v>8</v>
      </c>
      <c r="BF40">
        <v>8</v>
      </c>
      <c r="BG40">
        <v>8</v>
      </c>
      <c r="BH40">
        <v>8</v>
      </c>
      <c r="BI40">
        <v>8</v>
      </c>
      <c r="BJ40">
        <v>8</v>
      </c>
      <c r="BK40">
        <v>8</v>
      </c>
      <c r="BL40">
        <v>8</v>
      </c>
      <c r="BM40">
        <v>8</v>
      </c>
      <c r="BN40">
        <v>8</v>
      </c>
      <c r="BO40">
        <v>8</v>
      </c>
      <c r="BP40">
        <v>8</v>
      </c>
      <c r="BQ40">
        <v>8</v>
      </c>
      <c r="BR40">
        <v>8</v>
      </c>
      <c r="BS40">
        <v>8</v>
      </c>
      <c r="BT40">
        <v>8</v>
      </c>
      <c r="BU40">
        <v>8</v>
      </c>
      <c r="BV40">
        <v>8</v>
      </c>
      <c r="BW40">
        <v>22.3</v>
      </c>
      <c r="BX40">
        <v>22.3</v>
      </c>
      <c r="BY40">
        <v>22.4</v>
      </c>
      <c r="BZ40">
        <v>32</v>
      </c>
      <c r="CA40">
        <v>23</v>
      </c>
      <c r="CB40">
        <v>23</v>
      </c>
      <c r="CC40">
        <v>23</v>
      </c>
      <c r="CD40">
        <v>23</v>
      </c>
      <c r="CE40">
        <v>23</v>
      </c>
      <c r="CF40">
        <v>23</v>
      </c>
      <c r="CG40">
        <v>30</v>
      </c>
      <c r="CH40">
        <v>9</v>
      </c>
      <c r="CI40">
        <v>9</v>
      </c>
      <c r="CJ40">
        <v>9</v>
      </c>
      <c r="CK40">
        <v>9</v>
      </c>
      <c r="CL40">
        <v>9</v>
      </c>
      <c r="CM40">
        <v>30</v>
      </c>
      <c r="CN40">
        <v>30</v>
      </c>
      <c r="CO40">
        <v>25</v>
      </c>
      <c r="CP40">
        <v>25</v>
      </c>
      <c r="CQ40">
        <v>25</v>
      </c>
      <c r="CR40">
        <v>15.3</v>
      </c>
      <c r="CS40">
        <v>15.3</v>
      </c>
      <c r="CT40">
        <v>15.3</v>
      </c>
      <c r="CU40">
        <v>30</v>
      </c>
      <c r="CV40">
        <v>30</v>
      </c>
      <c r="CW40" s="19"/>
      <c r="CX40"/>
    </row>
    <row r="41" spans="1:102" ht="14.5" customHeight="1" x14ac:dyDescent="0.35">
      <c r="A41" s="256"/>
      <c r="B41" s="249"/>
      <c r="C41" s="11">
        <v>43868</v>
      </c>
      <c r="D41" s="172" t="s">
        <v>8</v>
      </c>
      <c r="E41">
        <v>9</v>
      </c>
      <c r="F41">
        <v>9</v>
      </c>
      <c r="G41">
        <v>9</v>
      </c>
      <c r="H41">
        <v>9</v>
      </c>
      <c r="I41">
        <v>9</v>
      </c>
      <c r="J41">
        <v>9</v>
      </c>
      <c r="K41">
        <v>9</v>
      </c>
      <c r="L41">
        <v>9</v>
      </c>
      <c r="M41">
        <v>9</v>
      </c>
      <c r="N41">
        <v>9</v>
      </c>
      <c r="O41">
        <v>9</v>
      </c>
      <c r="P41">
        <v>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  <c r="W41">
        <v>9</v>
      </c>
      <c r="X41">
        <v>9</v>
      </c>
      <c r="Y41">
        <v>9</v>
      </c>
      <c r="Z41">
        <v>9</v>
      </c>
      <c r="AA41">
        <v>9</v>
      </c>
      <c r="AB41">
        <v>9</v>
      </c>
      <c r="AC41">
        <v>9</v>
      </c>
      <c r="AD41">
        <v>9</v>
      </c>
      <c r="AE41">
        <v>9</v>
      </c>
      <c r="AF41">
        <v>9</v>
      </c>
      <c r="AG41">
        <v>9</v>
      </c>
      <c r="AH41">
        <v>9</v>
      </c>
      <c r="AI41">
        <v>15.2</v>
      </c>
      <c r="AJ41">
        <v>15.2</v>
      </c>
      <c r="AK41">
        <v>22.4</v>
      </c>
      <c r="AL41">
        <v>22.4</v>
      </c>
      <c r="AM41">
        <v>22.3</v>
      </c>
      <c r="AN41">
        <v>8</v>
      </c>
      <c r="AO41">
        <v>8</v>
      </c>
      <c r="AP41">
        <v>8</v>
      </c>
      <c r="AQ41">
        <v>8</v>
      </c>
      <c r="AR41">
        <v>8</v>
      </c>
      <c r="AS41">
        <v>8</v>
      </c>
      <c r="AT41">
        <v>8</v>
      </c>
      <c r="AU41">
        <v>8</v>
      </c>
      <c r="AV41">
        <v>8</v>
      </c>
      <c r="AW41">
        <v>8</v>
      </c>
      <c r="AX41">
        <v>8</v>
      </c>
      <c r="AY41">
        <v>8</v>
      </c>
      <c r="AZ41">
        <v>8</v>
      </c>
      <c r="BA41">
        <v>8</v>
      </c>
      <c r="BB41">
        <v>8</v>
      </c>
      <c r="BC41">
        <v>8</v>
      </c>
      <c r="BD41">
        <v>8</v>
      </c>
      <c r="BE41">
        <v>8</v>
      </c>
      <c r="BF41">
        <v>8</v>
      </c>
      <c r="BG41">
        <v>8</v>
      </c>
      <c r="BH41">
        <v>8</v>
      </c>
      <c r="BI41">
        <v>8</v>
      </c>
      <c r="BJ41">
        <v>8</v>
      </c>
      <c r="BK41">
        <v>8</v>
      </c>
      <c r="BL41">
        <v>8</v>
      </c>
      <c r="BM41">
        <v>8</v>
      </c>
      <c r="BN41">
        <v>8</v>
      </c>
      <c r="BO41">
        <v>8</v>
      </c>
      <c r="BP41">
        <v>8</v>
      </c>
      <c r="BQ41">
        <v>8</v>
      </c>
      <c r="BR41">
        <v>8</v>
      </c>
      <c r="BS41">
        <v>8</v>
      </c>
      <c r="BT41">
        <v>8</v>
      </c>
      <c r="BU41">
        <v>8</v>
      </c>
      <c r="BV41">
        <v>8</v>
      </c>
      <c r="BW41">
        <v>22.3</v>
      </c>
      <c r="BX41">
        <v>22.3</v>
      </c>
      <c r="BY41">
        <v>22.4</v>
      </c>
      <c r="BZ41">
        <v>22.4</v>
      </c>
      <c r="CA41">
        <v>30</v>
      </c>
      <c r="CB41">
        <v>30</v>
      </c>
      <c r="CC41">
        <v>30</v>
      </c>
      <c r="CD41">
        <v>30</v>
      </c>
      <c r="CE41">
        <v>23</v>
      </c>
      <c r="CF41">
        <v>23</v>
      </c>
      <c r="CG41">
        <v>23</v>
      </c>
      <c r="CH41">
        <v>23</v>
      </c>
      <c r="CI41">
        <v>25</v>
      </c>
      <c r="CJ41">
        <v>25</v>
      </c>
      <c r="CK41">
        <v>25</v>
      </c>
      <c r="CL41">
        <v>25</v>
      </c>
      <c r="CM41">
        <v>30</v>
      </c>
      <c r="CN41">
        <v>30</v>
      </c>
      <c r="CO41">
        <v>30</v>
      </c>
      <c r="CP41">
        <v>30</v>
      </c>
      <c r="CQ41">
        <v>30</v>
      </c>
      <c r="CR41">
        <v>30</v>
      </c>
      <c r="CS41">
        <v>15.3</v>
      </c>
      <c r="CT41">
        <v>15.3</v>
      </c>
      <c r="CU41">
        <v>30</v>
      </c>
      <c r="CV41">
        <v>30</v>
      </c>
      <c r="CW41" s="19"/>
      <c r="CX41"/>
    </row>
    <row r="42" spans="1:102" ht="14.5" customHeight="1" x14ac:dyDescent="0.35">
      <c r="A42" s="256"/>
      <c r="B42" s="249"/>
      <c r="C42" s="12">
        <v>43869</v>
      </c>
      <c r="D42" s="172" t="s">
        <v>9</v>
      </c>
      <c r="E42">
        <v>30</v>
      </c>
      <c r="F42">
        <v>30</v>
      </c>
      <c r="G42">
        <v>9</v>
      </c>
      <c r="H42">
        <v>9</v>
      </c>
      <c r="I42">
        <v>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  <c r="W42">
        <v>9</v>
      </c>
      <c r="X42">
        <v>9</v>
      </c>
      <c r="Y42">
        <v>9</v>
      </c>
      <c r="Z42">
        <v>9</v>
      </c>
      <c r="AA42">
        <v>9</v>
      </c>
      <c r="AB42">
        <v>9</v>
      </c>
      <c r="AC42">
        <v>9</v>
      </c>
      <c r="AD42">
        <v>9</v>
      </c>
      <c r="AE42">
        <v>9</v>
      </c>
      <c r="AF42">
        <v>9</v>
      </c>
      <c r="AG42">
        <v>9</v>
      </c>
      <c r="AH42">
        <v>9</v>
      </c>
      <c r="AI42">
        <v>9</v>
      </c>
      <c r="AJ42">
        <v>9</v>
      </c>
      <c r="AK42">
        <v>9</v>
      </c>
      <c r="AL42">
        <v>9</v>
      </c>
      <c r="AM42">
        <v>9</v>
      </c>
      <c r="AN42">
        <v>9</v>
      </c>
      <c r="AO42">
        <v>9</v>
      </c>
      <c r="AP42">
        <v>9</v>
      </c>
      <c r="AQ42">
        <v>9</v>
      </c>
      <c r="AR42">
        <v>9</v>
      </c>
      <c r="AS42">
        <v>9</v>
      </c>
      <c r="AT42">
        <v>9</v>
      </c>
      <c r="AU42">
        <v>30</v>
      </c>
      <c r="AV42">
        <v>30</v>
      </c>
      <c r="AW42">
        <v>30</v>
      </c>
      <c r="AX42">
        <v>15.2</v>
      </c>
      <c r="AY42">
        <v>22.1</v>
      </c>
      <c r="AZ42">
        <v>22.1</v>
      </c>
      <c r="BA42">
        <v>26</v>
      </c>
      <c r="BB42">
        <v>26</v>
      </c>
      <c r="BC42">
        <v>20</v>
      </c>
      <c r="BD42">
        <v>20</v>
      </c>
      <c r="BE42">
        <v>20</v>
      </c>
      <c r="BF42">
        <v>20</v>
      </c>
      <c r="BG42">
        <v>20</v>
      </c>
      <c r="BH42">
        <v>20</v>
      </c>
      <c r="BI42">
        <v>20</v>
      </c>
      <c r="BJ42">
        <v>20</v>
      </c>
      <c r="BK42">
        <v>20</v>
      </c>
      <c r="BL42">
        <v>20</v>
      </c>
      <c r="BM42">
        <v>20</v>
      </c>
      <c r="BN42">
        <v>20</v>
      </c>
      <c r="BO42">
        <v>20</v>
      </c>
      <c r="BP42">
        <v>20</v>
      </c>
      <c r="BQ42">
        <v>20</v>
      </c>
      <c r="BR42">
        <v>20</v>
      </c>
      <c r="BS42">
        <v>23</v>
      </c>
      <c r="BT42">
        <v>23</v>
      </c>
      <c r="BU42">
        <v>30</v>
      </c>
      <c r="BV42">
        <v>30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23</v>
      </c>
      <c r="CC42">
        <v>23</v>
      </c>
      <c r="CD42">
        <v>23</v>
      </c>
      <c r="CE42">
        <v>23</v>
      </c>
      <c r="CF42">
        <v>30</v>
      </c>
      <c r="CG42">
        <v>30</v>
      </c>
      <c r="CH42">
        <v>30</v>
      </c>
      <c r="CI42">
        <v>30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30</v>
      </c>
      <c r="CP42">
        <v>30</v>
      </c>
      <c r="CQ42">
        <v>30</v>
      </c>
      <c r="CR42">
        <v>30</v>
      </c>
      <c r="CS42">
        <v>15.3</v>
      </c>
      <c r="CT42">
        <v>15.3</v>
      </c>
      <c r="CU42">
        <v>31</v>
      </c>
      <c r="CV42">
        <v>31</v>
      </c>
      <c r="CW42" s="19"/>
      <c r="CX42"/>
    </row>
    <row r="43" spans="1:102" ht="14.5" customHeight="1" x14ac:dyDescent="0.35">
      <c r="A43" s="256"/>
      <c r="B43" s="250"/>
      <c r="C43" s="14">
        <v>43870</v>
      </c>
      <c r="D43" s="173" t="s">
        <v>10</v>
      </c>
      <c r="E43">
        <v>30</v>
      </c>
      <c r="F43">
        <v>30</v>
      </c>
      <c r="G43">
        <v>9</v>
      </c>
      <c r="H43">
        <v>9</v>
      </c>
      <c r="I43">
        <v>9</v>
      </c>
      <c r="J43">
        <v>9</v>
      </c>
      <c r="K43">
        <v>9</v>
      </c>
      <c r="L43">
        <v>9</v>
      </c>
      <c r="M43">
        <v>9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9</v>
      </c>
      <c r="AK43">
        <v>9</v>
      </c>
      <c r="AL43">
        <v>9</v>
      </c>
      <c r="AM43">
        <v>9</v>
      </c>
      <c r="AN43">
        <v>9</v>
      </c>
      <c r="AO43">
        <v>9</v>
      </c>
      <c r="AP43">
        <v>9</v>
      </c>
      <c r="AQ43">
        <v>9</v>
      </c>
      <c r="AR43">
        <v>9</v>
      </c>
      <c r="AS43">
        <v>9</v>
      </c>
      <c r="AT43">
        <v>30</v>
      </c>
      <c r="AU43">
        <v>30</v>
      </c>
      <c r="AV43">
        <v>30</v>
      </c>
      <c r="AW43">
        <v>30</v>
      </c>
      <c r="AX43">
        <v>23</v>
      </c>
      <c r="AY43">
        <v>23</v>
      </c>
      <c r="AZ43">
        <v>8</v>
      </c>
      <c r="BA43">
        <v>8</v>
      </c>
      <c r="BB43">
        <v>8</v>
      </c>
      <c r="BC43">
        <v>11</v>
      </c>
      <c r="BD43">
        <v>11</v>
      </c>
      <c r="BE43">
        <v>25</v>
      </c>
      <c r="BF43">
        <v>25</v>
      </c>
      <c r="BG43">
        <v>25</v>
      </c>
      <c r="BH43">
        <v>25</v>
      </c>
      <c r="BI43">
        <v>25</v>
      </c>
      <c r="BJ43">
        <v>25</v>
      </c>
      <c r="BK43">
        <v>25</v>
      </c>
      <c r="BL43">
        <v>25</v>
      </c>
      <c r="BM43">
        <v>25</v>
      </c>
      <c r="BN43">
        <v>25</v>
      </c>
      <c r="BO43">
        <v>25</v>
      </c>
      <c r="BP43">
        <v>25</v>
      </c>
      <c r="BQ43">
        <v>25</v>
      </c>
      <c r="BR43">
        <v>25</v>
      </c>
      <c r="BS43">
        <v>25</v>
      </c>
      <c r="BT43">
        <v>25</v>
      </c>
      <c r="BU43">
        <v>25</v>
      </c>
      <c r="BV43">
        <v>25</v>
      </c>
      <c r="BW43">
        <v>25</v>
      </c>
      <c r="BX43">
        <v>25</v>
      </c>
      <c r="BY43">
        <v>25</v>
      </c>
      <c r="BZ43">
        <v>23</v>
      </c>
      <c r="CA43">
        <v>23</v>
      </c>
      <c r="CB43">
        <v>23</v>
      </c>
      <c r="CC43">
        <v>23</v>
      </c>
      <c r="CD43">
        <v>25</v>
      </c>
      <c r="CE43">
        <v>25</v>
      </c>
      <c r="CF43">
        <v>25</v>
      </c>
      <c r="CG43">
        <v>25</v>
      </c>
      <c r="CH43">
        <v>25</v>
      </c>
      <c r="CI43">
        <v>25</v>
      </c>
      <c r="CJ43">
        <v>30</v>
      </c>
      <c r="CK43">
        <v>30</v>
      </c>
      <c r="CL43">
        <v>30</v>
      </c>
      <c r="CM43">
        <v>30</v>
      </c>
      <c r="CN43">
        <v>30</v>
      </c>
      <c r="CO43">
        <v>30</v>
      </c>
      <c r="CP43">
        <v>30</v>
      </c>
      <c r="CQ43">
        <v>15.3</v>
      </c>
      <c r="CR43">
        <v>15.3</v>
      </c>
      <c r="CS43">
        <v>30</v>
      </c>
      <c r="CT43">
        <v>30</v>
      </c>
      <c r="CU43">
        <v>30</v>
      </c>
      <c r="CV43">
        <v>30</v>
      </c>
      <c r="CW43" s="19"/>
      <c r="CX43"/>
    </row>
    <row r="44" spans="1:102" ht="14.5" customHeight="1" x14ac:dyDescent="0.35">
      <c r="A44" s="256"/>
      <c r="B44" s="248">
        <v>7</v>
      </c>
      <c r="C44" s="11">
        <v>43871</v>
      </c>
      <c r="D44" s="172" t="s">
        <v>4</v>
      </c>
      <c r="E44">
        <v>9</v>
      </c>
      <c r="F44">
        <v>9</v>
      </c>
      <c r="G44">
        <v>9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9</v>
      </c>
      <c r="R44">
        <v>9</v>
      </c>
      <c r="S44">
        <v>9</v>
      </c>
      <c r="T44">
        <v>9</v>
      </c>
      <c r="U44">
        <v>9</v>
      </c>
      <c r="V44">
        <v>9</v>
      </c>
      <c r="W44">
        <v>9</v>
      </c>
      <c r="X44">
        <v>9</v>
      </c>
      <c r="Y44">
        <v>9</v>
      </c>
      <c r="Z44">
        <v>9</v>
      </c>
      <c r="AA44">
        <v>9</v>
      </c>
      <c r="AB44">
        <v>9</v>
      </c>
      <c r="AC44">
        <v>9</v>
      </c>
      <c r="AD44">
        <v>9</v>
      </c>
      <c r="AE44">
        <v>9</v>
      </c>
      <c r="AF44">
        <v>9</v>
      </c>
      <c r="AG44">
        <v>15.2</v>
      </c>
      <c r="AH44">
        <v>15.2</v>
      </c>
      <c r="AI44">
        <v>15.2</v>
      </c>
      <c r="AJ44">
        <v>22.4</v>
      </c>
      <c r="AK44">
        <v>22.3</v>
      </c>
      <c r="AL44">
        <v>22.3</v>
      </c>
      <c r="AM44">
        <v>8</v>
      </c>
      <c r="AN44">
        <v>8</v>
      </c>
      <c r="AO44">
        <v>8</v>
      </c>
      <c r="AP44">
        <v>8</v>
      </c>
      <c r="AQ44">
        <v>8</v>
      </c>
      <c r="AR44">
        <v>8</v>
      </c>
      <c r="AS44">
        <v>8</v>
      </c>
      <c r="AT44">
        <v>8</v>
      </c>
      <c r="AU44">
        <v>8</v>
      </c>
      <c r="AV44">
        <v>8</v>
      </c>
      <c r="AW44">
        <v>8</v>
      </c>
      <c r="AX44">
        <v>8</v>
      </c>
      <c r="AY44">
        <v>8</v>
      </c>
      <c r="AZ44">
        <v>8</v>
      </c>
      <c r="BA44">
        <v>8</v>
      </c>
      <c r="BB44">
        <v>8</v>
      </c>
      <c r="BC44">
        <v>23</v>
      </c>
      <c r="BD44">
        <v>23</v>
      </c>
      <c r="BE44">
        <v>8</v>
      </c>
      <c r="BF44">
        <v>8</v>
      </c>
      <c r="BG44">
        <v>8</v>
      </c>
      <c r="BH44">
        <v>8</v>
      </c>
      <c r="BI44">
        <v>8</v>
      </c>
      <c r="BJ44">
        <v>8</v>
      </c>
      <c r="BK44">
        <v>8</v>
      </c>
      <c r="BL44">
        <v>8</v>
      </c>
      <c r="BM44">
        <v>8</v>
      </c>
      <c r="BN44">
        <v>8</v>
      </c>
      <c r="BO44">
        <v>8</v>
      </c>
      <c r="BP44">
        <v>8</v>
      </c>
      <c r="BQ44">
        <v>8</v>
      </c>
      <c r="BR44">
        <v>8</v>
      </c>
      <c r="BS44">
        <v>22.3</v>
      </c>
      <c r="BT44">
        <v>26</v>
      </c>
      <c r="BU44">
        <v>22.4</v>
      </c>
      <c r="BV44">
        <v>22.4</v>
      </c>
      <c r="BW44">
        <v>32</v>
      </c>
      <c r="BX44">
        <v>11</v>
      </c>
      <c r="BY44">
        <v>11</v>
      </c>
      <c r="BZ44">
        <v>11</v>
      </c>
      <c r="CA44">
        <v>11</v>
      </c>
      <c r="CB44">
        <v>11</v>
      </c>
      <c r="CC44">
        <v>23</v>
      </c>
      <c r="CD44">
        <v>23</v>
      </c>
      <c r="CE44">
        <v>23</v>
      </c>
      <c r="CF44">
        <v>23</v>
      </c>
      <c r="CG44">
        <v>19</v>
      </c>
      <c r="CH44">
        <v>19</v>
      </c>
      <c r="CI44">
        <v>19</v>
      </c>
      <c r="CJ44">
        <v>19</v>
      </c>
      <c r="CK44">
        <v>25</v>
      </c>
      <c r="CL44">
        <v>25</v>
      </c>
      <c r="CM44">
        <v>25</v>
      </c>
      <c r="CN44">
        <v>25</v>
      </c>
      <c r="CO44">
        <v>22.1</v>
      </c>
      <c r="CP44">
        <v>25</v>
      </c>
      <c r="CQ44">
        <v>25</v>
      </c>
      <c r="CR44">
        <v>25</v>
      </c>
      <c r="CS44">
        <v>25</v>
      </c>
      <c r="CT44">
        <v>15.3</v>
      </c>
      <c r="CU44">
        <v>15.3</v>
      </c>
      <c r="CV44">
        <v>30</v>
      </c>
      <c r="CW44" s="19"/>
      <c r="CX44"/>
    </row>
    <row r="45" spans="1:102" ht="14.5" customHeight="1" x14ac:dyDescent="0.35">
      <c r="A45" s="256"/>
      <c r="B45" s="249"/>
      <c r="C45" s="12">
        <v>43872</v>
      </c>
      <c r="D45" s="172" t="s">
        <v>5</v>
      </c>
      <c r="E45">
        <v>30</v>
      </c>
      <c r="F45">
        <v>30</v>
      </c>
      <c r="G45">
        <v>30</v>
      </c>
      <c r="H45">
        <v>30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9</v>
      </c>
      <c r="AF45">
        <v>9</v>
      </c>
      <c r="AG45">
        <v>15.2</v>
      </c>
      <c r="AH45">
        <v>15.2</v>
      </c>
      <c r="AI45">
        <v>15.2</v>
      </c>
      <c r="AJ45">
        <v>22.4</v>
      </c>
      <c r="AK45">
        <v>22.3</v>
      </c>
      <c r="AL45">
        <v>8</v>
      </c>
      <c r="AM45">
        <v>8</v>
      </c>
      <c r="AN45">
        <v>8</v>
      </c>
      <c r="AO45">
        <v>8</v>
      </c>
      <c r="AP45">
        <v>8</v>
      </c>
      <c r="AQ45">
        <v>8</v>
      </c>
      <c r="AR45">
        <v>8</v>
      </c>
      <c r="AS45">
        <v>8</v>
      </c>
      <c r="AT45">
        <v>8</v>
      </c>
      <c r="AU45">
        <v>8</v>
      </c>
      <c r="AV45">
        <v>8</v>
      </c>
      <c r="AW45">
        <v>8</v>
      </c>
      <c r="AX45">
        <v>8</v>
      </c>
      <c r="AY45">
        <v>8</v>
      </c>
      <c r="AZ45">
        <v>8</v>
      </c>
      <c r="BA45">
        <v>8</v>
      </c>
      <c r="BB45">
        <v>8</v>
      </c>
      <c r="BC45">
        <v>8</v>
      </c>
      <c r="BD45">
        <v>8</v>
      </c>
      <c r="BE45">
        <v>8</v>
      </c>
      <c r="BF45">
        <v>8</v>
      </c>
      <c r="BG45">
        <v>8</v>
      </c>
      <c r="BH45">
        <v>8</v>
      </c>
      <c r="BI45">
        <v>8</v>
      </c>
      <c r="BJ45">
        <v>8</v>
      </c>
      <c r="BK45">
        <v>8</v>
      </c>
      <c r="BL45">
        <v>8</v>
      </c>
      <c r="BM45">
        <v>8</v>
      </c>
      <c r="BN45">
        <v>8</v>
      </c>
      <c r="BO45">
        <v>8</v>
      </c>
      <c r="BP45">
        <v>8</v>
      </c>
      <c r="BQ45">
        <v>8</v>
      </c>
      <c r="BR45">
        <v>8</v>
      </c>
      <c r="BS45">
        <v>8</v>
      </c>
      <c r="BT45">
        <v>8</v>
      </c>
      <c r="BU45">
        <v>8</v>
      </c>
      <c r="BV45">
        <v>8</v>
      </c>
      <c r="BW45">
        <v>8</v>
      </c>
      <c r="BX45">
        <v>8</v>
      </c>
      <c r="BY45">
        <v>8</v>
      </c>
      <c r="BZ45">
        <v>8</v>
      </c>
      <c r="CA45">
        <v>22.3</v>
      </c>
      <c r="CB45">
        <v>22.4</v>
      </c>
      <c r="CC45">
        <v>32</v>
      </c>
      <c r="CD45">
        <v>23</v>
      </c>
      <c r="CE45">
        <v>23</v>
      </c>
      <c r="CF45">
        <v>23</v>
      </c>
      <c r="CG45">
        <v>23</v>
      </c>
      <c r="CH45">
        <v>30</v>
      </c>
      <c r="CI45">
        <v>30</v>
      </c>
      <c r="CJ45">
        <v>30</v>
      </c>
      <c r="CK45">
        <v>30</v>
      </c>
      <c r="CL45">
        <v>30</v>
      </c>
      <c r="CM45">
        <v>30</v>
      </c>
      <c r="CN45">
        <v>30</v>
      </c>
      <c r="CO45">
        <v>30</v>
      </c>
      <c r="CP45">
        <v>30</v>
      </c>
      <c r="CQ45">
        <v>15.3</v>
      </c>
      <c r="CR45">
        <v>15.3</v>
      </c>
      <c r="CS45">
        <v>30</v>
      </c>
      <c r="CT45">
        <v>30</v>
      </c>
      <c r="CU45">
        <v>9</v>
      </c>
      <c r="CV45">
        <v>9</v>
      </c>
      <c r="CW45" s="19"/>
      <c r="CX45"/>
    </row>
    <row r="46" spans="1:102" ht="14.5" customHeight="1" x14ac:dyDescent="0.35">
      <c r="A46" s="256"/>
      <c r="B46" s="249"/>
      <c r="C46" s="11">
        <v>43873</v>
      </c>
      <c r="D46" s="172" t="s">
        <v>6</v>
      </c>
      <c r="E46">
        <v>9</v>
      </c>
      <c r="F46">
        <v>9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9</v>
      </c>
      <c r="Q46">
        <v>9</v>
      </c>
      <c r="R46">
        <v>9</v>
      </c>
      <c r="S46">
        <v>9</v>
      </c>
      <c r="T46">
        <v>9</v>
      </c>
      <c r="U46">
        <v>9</v>
      </c>
      <c r="V46">
        <v>9</v>
      </c>
      <c r="W46">
        <v>9</v>
      </c>
      <c r="X46">
        <v>9</v>
      </c>
      <c r="Y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E46">
        <v>9</v>
      </c>
      <c r="AF46">
        <v>9</v>
      </c>
      <c r="AG46">
        <v>15.2</v>
      </c>
      <c r="AH46">
        <v>15.2</v>
      </c>
      <c r="AI46">
        <v>15.2</v>
      </c>
      <c r="AJ46">
        <v>22.4</v>
      </c>
      <c r="AK46">
        <v>22.3</v>
      </c>
      <c r="AL46">
        <v>8</v>
      </c>
      <c r="AM46">
        <v>8</v>
      </c>
      <c r="AN46">
        <v>8</v>
      </c>
      <c r="AO46">
        <v>8</v>
      </c>
      <c r="AP46">
        <v>8</v>
      </c>
      <c r="AQ46">
        <v>8</v>
      </c>
      <c r="AR46">
        <v>8</v>
      </c>
      <c r="AS46">
        <v>8</v>
      </c>
      <c r="AT46">
        <v>8</v>
      </c>
      <c r="AU46">
        <v>8</v>
      </c>
      <c r="AV46">
        <v>8</v>
      </c>
      <c r="AW46">
        <v>8</v>
      </c>
      <c r="AX46">
        <v>8</v>
      </c>
      <c r="AY46">
        <v>8</v>
      </c>
      <c r="AZ46">
        <v>8</v>
      </c>
      <c r="BA46">
        <v>8</v>
      </c>
      <c r="BB46">
        <v>8</v>
      </c>
      <c r="BC46">
        <v>8</v>
      </c>
      <c r="BD46">
        <v>8</v>
      </c>
      <c r="BE46">
        <v>8</v>
      </c>
      <c r="BF46">
        <v>8</v>
      </c>
      <c r="BG46">
        <v>8</v>
      </c>
      <c r="BH46">
        <v>8</v>
      </c>
      <c r="BI46">
        <v>8</v>
      </c>
      <c r="BJ46">
        <v>8</v>
      </c>
      <c r="BK46">
        <v>8</v>
      </c>
      <c r="BL46">
        <v>8</v>
      </c>
      <c r="BM46">
        <v>8</v>
      </c>
      <c r="BN46">
        <v>8</v>
      </c>
      <c r="BO46">
        <v>8</v>
      </c>
      <c r="BP46">
        <v>8</v>
      </c>
      <c r="BQ46">
        <v>8</v>
      </c>
      <c r="BR46">
        <v>8</v>
      </c>
      <c r="BS46">
        <v>8</v>
      </c>
      <c r="BT46">
        <v>8</v>
      </c>
      <c r="BU46">
        <v>8</v>
      </c>
      <c r="BV46">
        <v>8</v>
      </c>
      <c r="BW46">
        <v>8</v>
      </c>
      <c r="BX46">
        <v>8</v>
      </c>
      <c r="BY46">
        <v>8</v>
      </c>
      <c r="BZ46">
        <v>22.3</v>
      </c>
      <c r="CA46">
        <v>22.4</v>
      </c>
      <c r="CB46">
        <v>32</v>
      </c>
      <c r="CC46">
        <v>32</v>
      </c>
      <c r="CD46">
        <v>23</v>
      </c>
      <c r="CE46">
        <v>23</v>
      </c>
      <c r="CF46">
        <v>23</v>
      </c>
      <c r="CG46">
        <v>23</v>
      </c>
      <c r="CH46">
        <v>25</v>
      </c>
      <c r="CI46">
        <v>15.3</v>
      </c>
      <c r="CJ46">
        <v>15.3</v>
      </c>
      <c r="CK46">
        <v>30</v>
      </c>
      <c r="CL46">
        <v>30</v>
      </c>
      <c r="CM46">
        <v>30</v>
      </c>
      <c r="CN46">
        <v>25</v>
      </c>
      <c r="CO46">
        <v>25</v>
      </c>
      <c r="CP46">
        <v>25</v>
      </c>
      <c r="CQ46">
        <v>25</v>
      </c>
      <c r="CR46">
        <v>25</v>
      </c>
      <c r="CS46">
        <v>30</v>
      </c>
      <c r="CT46">
        <v>30</v>
      </c>
      <c r="CU46">
        <v>15.3</v>
      </c>
      <c r="CV46">
        <v>15.3</v>
      </c>
      <c r="CW46" s="19"/>
      <c r="CX46"/>
    </row>
    <row r="47" spans="1:102" ht="14.5" customHeight="1" x14ac:dyDescent="0.35">
      <c r="A47" s="256"/>
      <c r="B47" s="249"/>
      <c r="C47" s="12">
        <v>43874</v>
      </c>
      <c r="D47" s="172" t="s">
        <v>7</v>
      </c>
      <c r="E47">
        <v>30</v>
      </c>
      <c r="F47">
        <v>30</v>
      </c>
      <c r="G47">
        <v>30</v>
      </c>
      <c r="H47">
        <v>30</v>
      </c>
      <c r="I47">
        <v>9</v>
      </c>
      <c r="J47">
        <v>9</v>
      </c>
      <c r="K47">
        <v>9</v>
      </c>
      <c r="L47">
        <v>9</v>
      </c>
      <c r="M47">
        <v>9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</v>
      </c>
      <c r="X47">
        <v>9</v>
      </c>
      <c r="Y47">
        <v>9</v>
      </c>
      <c r="Z47">
        <v>9</v>
      </c>
      <c r="AA47">
        <v>9</v>
      </c>
      <c r="AB47">
        <v>9</v>
      </c>
      <c r="AC47">
        <v>9</v>
      </c>
      <c r="AD47">
        <v>9</v>
      </c>
      <c r="AE47">
        <v>9</v>
      </c>
      <c r="AF47">
        <v>9</v>
      </c>
      <c r="AG47">
        <v>15.2</v>
      </c>
      <c r="AH47">
        <v>15.2</v>
      </c>
      <c r="AI47">
        <v>22.4</v>
      </c>
      <c r="AJ47">
        <v>22.4</v>
      </c>
      <c r="AK47">
        <v>22.3</v>
      </c>
      <c r="AL47">
        <v>22.1</v>
      </c>
      <c r="AM47">
        <v>23</v>
      </c>
      <c r="AN47">
        <v>8</v>
      </c>
      <c r="AO47">
        <v>8</v>
      </c>
      <c r="AP47">
        <v>8</v>
      </c>
      <c r="AQ47">
        <v>8</v>
      </c>
      <c r="AR47">
        <v>8</v>
      </c>
      <c r="AS47">
        <v>22</v>
      </c>
      <c r="AT47">
        <v>23</v>
      </c>
      <c r="AU47">
        <v>8</v>
      </c>
      <c r="AV47">
        <v>8</v>
      </c>
      <c r="AW47">
        <v>8</v>
      </c>
      <c r="AX47">
        <v>8</v>
      </c>
      <c r="AY47">
        <v>8</v>
      </c>
      <c r="AZ47">
        <v>8</v>
      </c>
      <c r="BA47">
        <v>8</v>
      </c>
      <c r="BB47">
        <v>8</v>
      </c>
      <c r="BC47">
        <v>8</v>
      </c>
      <c r="BD47">
        <v>8</v>
      </c>
      <c r="BE47">
        <v>8</v>
      </c>
      <c r="BF47">
        <v>8</v>
      </c>
      <c r="BG47">
        <v>8</v>
      </c>
      <c r="BH47">
        <v>8</v>
      </c>
      <c r="BI47">
        <v>8</v>
      </c>
      <c r="BJ47">
        <v>8</v>
      </c>
      <c r="BK47">
        <v>8</v>
      </c>
      <c r="BL47">
        <v>8</v>
      </c>
      <c r="BM47">
        <v>8</v>
      </c>
      <c r="BN47">
        <v>8</v>
      </c>
      <c r="BO47">
        <v>8</v>
      </c>
      <c r="BP47">
        <v>8</v>
      </c>
      <c r="BQ47">
        <v>8</v>
      </c>
      <c r="BR47">
        <v>8</v>
      </c>
      <c r="BS47">
        <v>8</v>
      </c>
      <c r="BT47">
        <v>8</v>
      </c>
      <c r="BU47">
        <v>8</v>
      </c>
      <c r="BV47">
        <v>8</v>
      </c>
      <c r="BW47">
        <v>8</v>
      </c>
      <c r="BX47">
        <v>8</v>
      </c>
      <c r="BY47">
        <v>8</v>
      </c>
      <c r="BZ47">
        <v>8</v>
      </c>
      <c r="CA47">
        <v>8</v>
      </c>
      <c r="CB47">
        <v>8</v>
      </c>
      <c r="CC47">
        <v>8</v>
      </c>
      <c r="CD47">
        <v>8</v>
      </c>
      <c r="CE47">
        <v>8</v>
      </c>
      <c r="CF47">
        <v>22.3</v>
      </c>
      <c r="CG47">
        <v>22.3</v>
      </c>
      <c r="CH47">
        <v>22.4</v>
      </c>
      <c r="CI47">
        <v>22.4</v>
      </c>
      <c r="CJ47">
        <v>23</v>
      </c>
      <c r="CK47">
        <v>23</v>
      </c>
      <c r="CL47">
        <v>23</v>
      </c>
      <c r="CM47">
        <v>23</v>
      </c>
      <c r="CN47">
        <v>25</v>
      </c>
      <c r="CO47">
        <v>25</v>
      </c>
      <c r="CP47">
        <v>25</v>
      </c>
      <c r="CQ47">
        <v>25</v>
      </c>
      <c r="CR47">
        <v>30</v>
      </c>
      <c r="CS47">
        <v>30</v>
      </c>
      <c r="CT47">
        <v>15.3</v>
      </c>
      <c r="CU47">
        <v>15.3</v>
      </c>
      <c r="CV47">
        <v>30</v>
      </c>
      <c r="CW47" s="19"/>
      <c r="CX47"/>
    </row>
    <row r="48" spans="1:102" ht="14.5" customHeight="1" x14ac:dyDescent="0.35">
      <c r="A48" s="256"/>
      <c r="B48" s="249"/>
      <c r="C48" s="11">
        <v>43875</v>
      </c>
      <c r="D48" s="172" t="s">
        <v>8</v>
      </c>
      <c r="E48">
        <v>30</v>
      </c>
      <c r="F48">
        <v>30</v>
      </c>
      <c r="G48">
        <v>30</v>
      </c>
      <c r="H48">
        <v>30</v>
      </c>
      <c r="I48">
        <v>9</v>
      </c>
      <c r="J48">
        <v>9</v>
      </c>
      <c r="K48">
        <v>9</v>
      </c>
      <c r="L48">
        <v>9</v>
      </c>
      <c r="M48">
        <v>9</v>
      </c>
      <c r="N48">
        <v>9</v>
      </c>
      <c r="O48">
        <v>9</v>
      </c>
      <c r="P48">
        <v>9</v>
      </c>
      <c r="Q48">
        <v>9</v>
      </c>
      <c r="R48">
        <v>9</v>
      </c>
      <c r="S48">
        <v>9</v>
      </c>
      <c r="T48">
        <v>9</v>
      </c>
      <c r="U48">
        <v>9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9</v>
      </c>
      <c r="AC48">
        <v>9</v>
      </c>
      <c r="AD48">
        <v>9</v>
      </c>
      <c r="AE48">
        <v>9</v>
      </c>
      <c r="AF48">
        <v>9</v>
      </c>
      <c r="AG48">
        <v>15.2</v>
      </c>
      <c r="AH48">
        <v>15.2</v>
      </c>
      <c r="AI48">
        <v>15.2</v>
      </c>
      <c r="AJ48">
        <v>22.3</v>
      </c>
      <c r="AK48">
        <v>22.3</v>
      </c>
      <c r="AL48">
        <v>23</v>
      </c>
      <c r="AM48">
        <v>8</v>
      </c>
      <c r="AN48">
        <v>8</v>
      </c>
      <c r="AO48">
        <v>8</v>
      </c>
      <c r="AP48">
        <v>8</v>
      </c>
      <c r="AQ48">
        <v>8</v>
      </c>
      <c r="AR48">
        <v>8</v>
      </c>
      <c r="AS48">
        <v>8</v>
      </c>
      <c r="AT48">
        <v>8</v>
      </c>
      <c r="AU48">
        <v>8</v>
      </c>
      <c r="AV48">
        <v>8</v>
      </c>
      <c r="AW48">
        <v>8</v>
      </c>
      <c r="AX48">
        <v>8</v>
      </c>
      <c r="AY48">
        <v>8</v>
      </c>
      <c r="AZ48">
        <v>8</v>
      </c>
      <c r="BA48">
        <v>8</v>
      </c>
      <c r="BB48">
        <v>8</v>
      </c>
      <c r="BC48">
        <v>8</v>
      </c>
      <c r="BD48">
        <v>8</v>
      </c>
      <c r="BE48">
        <v>8</v>
      </c>
      <c r="BF48">
        <v>8</v>
      </c>
      <c r="BG48">
        <v>8</v>
      </c>
      <c r="BH48">
        <v>8</v>
      </c>
      <c r="BI48">
        <v>8</v>
      </c>
      <c r="BJ48">
        <v>8</v>
      </c>
      <c r="BK48">
        <v>8</v>
      </c>
      <c r="BL48">
        <v>8</v>
      </c>
      <c r="BM48">
        <v>8</v>
      </c>
      <c r="BN48">
        <v>8</v>
      </c>
      <c r="BO48">
        <v>8</v>
      </c>
      <c r="BP48">
        <v>8</v>
      </c>
      <c r="BQ48">
        <v>8</v>
      </c>
      <c r="BR48">
        <v>8</v>
      </c>
      <c r="BS48">
        <v>8</v>
      </c>
      <c r="BT48">
        <v>8</v>
      </c>
      <c r="BU48">
        <v>8</v>
      </c>
      <c r="BV48">
        <v>8</v>
      </c>
      <c r="BW48">
        <v>8</v>
      </c>
      <c r="BX48">
        <v>8</v>
      </c>
      <c r="BY48">
        <v>25</v>
      </c>
      <c r="BZ48">
        <v>23</v>
      </c>
      <c r="CA48">
        <v>23</v>
      </c>
      <c r="CB48">
        <v>25</v>
      </c>
      <c r="CC48">
        <v>25</v>
      </c>
      <c r="CD48">
        <v>25</v>
      </c>
      <c r="CE48">
        <v>25</v>
      </c>
      <c r="CF48">
        <v>25</v>
      </c>
      <c r="CG48">
        <v>25</v>
      </c>
      <c r="CH48">
        <v>25</v>
      </c>
      <c r="CI48">
        <v>25</v>
      </c>
      <c r="CJ48">
        <v>25</v>
      </c>
      <c r="CK48">
        <v>25</v>
      </c>
      <c r="CL48">
        <v>25</v>
      </c>
      <c r="CM48">
        <v>25</v>
      </c>
      <c r="CN48">
        <v>25</v>
      </c>
      <c r="CO48">
        <v>25</v>
      </c>
      <c r="CP48">
        <v>25</v>
      </c>
      <c r="CQ48">
        <v>25</v>
      </c>
      <c r="CR48">
        <v>25</v>
      </c>
      <c r="CS48">
        <v>25</v>
      </c>
      <c r="CT48">
        <v>25</v>
      </c>
      <c r="CU48">
        <v>25</v>
      </c>
      <c r="CV48">
        <v>25</v>
      </c>
      <c r="CW48" s="19"/>
      <c r="CX48"/>
    </row>
    <row r="49" spans="1:102" ht="14.5" customHeight="1" x14ac:dyDescent="0.35">
      <c r="A49" s="256"/>
      <c r="B49" s="249"/>
      <c r="C49" s="11">
        <v>43876</v>
      </c>
      <c r="D49" s="172" t="s">
        <v>9</v>
      </c>
      <c r="E49">
        <v>22.1</v>
      </c>
      <c r="F49">
        <v>30</v>
      </c>
      <c r="G49">
        <v>30</v>
      </c>
      <c r="H49">
        <v>15.3</v>
      </c>
      <c r="I49">
        <v>15.3</v>
      </c>
      <c r="J49">
        <v>30</v>
      </c>
      <c r="K49">
        <v>30</v>
      </c>
      <c r="L49">
        <v>30</v>
      </c>
      <c r="M49">
        <v>9</v>
      </c>
      <c r="N49">
        <v>9</v>
      </c>
      <c r="O49">
        <v>9</v>
      </c>
      <c r="P49">
        <v>9</v>
      </c>
      <c r="Q49">
        <v>9</v>
      </c>
      <c r="R49">
        <v>9</v>
      </c>
      <c r="S49">
        <v>9</v>
      </c>
      <c r="T49">
        <v>9</v>
      </c>
      <c r="U49">
        <v>9</v>
      </c>
      <c r="V49">
        <v>9</v>
      </c>
      <c r="W49">
        <v>9</v>
      </c>
      <c r="X49">
        <v>9</v>
      </c>
      <c r="Y49">
        <v>9</v>
      </c>
      <c r="Z49">
        <v>9</v>
      </c>
      <c r="AA49">
        <v>9</v>
      </c>
      <c r="AB49">
        <v>9</v>
      </c>
      <c r="AC49">
        <v>9</v>
      </c>
      <c r="AD49">
        <v>9</v>
      </c>
      <c r="AE49">
        <v>9</v>
      </c>
      <c r="AF49">
        <v>9</v>
      </c>
      <c r="AG49">
        <v>9</v>
      </c>
      <c r="AH49">
        <v>9</v>
      </c>
      <c r="AI49">
        <v>9</v>
      </c>
      <c r="AJ49">
        <v>9</v>
      </c>
      <c r="AK49">
        <v>9</v>
      </c>
      <c r="AL49">
        <v>9</v>
      </c>
      <c r="AM49">
        <v>9</v>
      </c>
      <c r="AN49">
        <v>9</v>
      </c>
      <c r="AO49">
        <v>9</v>
      </c>
      <c r="AP49">
        <v>9</v>
      </c>
      <c r="AQ49">
        <v>9</v>
      </c>
      <c r="AR49">
        <v>9</v>
      </c>
      <c r="AS49">
        <v>30</v>
      </c>
      <c r="AT49">
        <v>30</v>
      </c>
      <c r="AU49">
        <v>30</v>
      </c>
      <c r="AV49">
        <v>30</v>
      </c>
      <c r="AW49">
        <v>30</v>
      </c>
      <c r="AX49">
        <v>30</v>
      </c>
      <c r="AY49">
        <v>15.2</v>
      </c>
      <c r="AZ49">
        <v>15.2</v>
      </c>
      <c r="BA49">
        <v>26</v>
      </c>
      <c r="BB49">
        <v>22.1</v>
      </c>
      <c r="BC49">
        <v>22.1</v>
      </c>
      <c r="BD49">
        <v>22.1</v>
      </c>
      <c r="BE49">
        <v>22.1</v>
      </c>
      <c r="BF49">
        <v>22.1</v>
      </c>
      <c r="BG49">
        <v>22.1</v>
      </c>
      <c r="BH49">
        <v>22.1</v>
      </c>
      <c r="BI49">
        <v>22.1</v>
      </c>
      <c r="BJ49">
        <v>22.1</v>
      </c>
      <c r="BK49">
        <v>23</v>
      </c>
      <c r="BL49">
        <v>23</v>
      </c>
      <c r="BM49">
        <v>25</v>
      </c>
      <c r="BN49">
        <v>25</v>
      </c>
      <c r="BO49">
        <v>25</v>
      </c>
      <c r="BP49">
        <v>25</v>
      </c>
      <c r="BQ49">
        <v>25</v>
      </c>
      <c r="BR49">
        <v>30</v>
      </c>
      <c r="BS49">
        <v>30</v>
      </c>
      <c r="BT49">
        <v>11</v>
      </c>
      <c r="BU49">
        <v>11</v>
      </c>
      <c r="BV49">
        <v>11</v>
      </c>
      <c r="BW49">
        <v>11</v>
      </c>
      <c r="BX49">
        <v>11</v>
      </c>
      <c r="BY49">
        <v>11</v>
      </c>
      <c r="BZ49">
        <v>11</v>
      </c>
      <c r="CA49">
        <v>11</v>
      </c>
      <c r="CB49">
        <v>30</v>
      </c>
      <c r="CC49">
        <v>23</v>
      </c>
      <c r="CD49">
        <v>23</v>
      </c>
      <c r="CE49">
        <v>23</v>
      </c>
      <c r="CF49">
        <v>23</v>
      </c>
      <c r="CG49">
        <v>20</v>
      </c>
      <c r="CH49">
        <v>20</v>
      </c>
      <c r="CI49">
        <v>25</v>
      </c>
      <c r="CJ49">
        <v>25</v>
      </c>
      <c r="CK49">
        <v>20</v>
      </c>
      <c r="CL49">
        <v>20</v>
      </c>
      <c r="CM49">
        <v>20</v>
      </c>
      <c r="CN49">
        <v>20</v>
      </c>
      <c r="CO49">
        <v>30</v>
      </c>
      <c r="CP49">
        <v>30</v>
      </c>
      <c r="CQ49">
        <v>30</v>
      </c>
      <c r="CR49">
        <v>30</v>
      </c>
      <c r="CS49">
        <v>30</v>
      </c>
      <c r="CT49">
        <v>20</v>
      </c>
      <c r="CU49">
        <v>15.3</v>
      </c>
      <c r="CV49">
        <v>15.3</v>
      </c>
      <c r="CW49" s="19"/>
      <c r="CX49"/>
    </row>
    <row r="50" spans="1:102" ht="14.5" customHeight="1" x14ac:dyDescent="0.35">
      <c r="A50" s="256"/>
      <c r="B50" s="250"/>
      <c r="C50" s="13">
        <v>43877</v>
      </c>
      <c r="D50" s="173" t="s">
        <v>10</v>
      </c>
      <c r="E50">
        <v>30</v>
      </c>
      <c r="F50">
        <v>30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9</v>
      </c>
      <c r="X50">
        <v>9</v>
      </c>
      <c r="Y50">
        <v>9</v>
      </c>
      <c r="Z50">
        <v>9</v>
      </c>
      <c r="AA50">
        <v>9</v>
      </c>
      <c r="AB50">
        <v>9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9</v>
      </c>
      <c r="AO50">
        <v>30</v>
      </c>
      <c r="AP50">
        <v>30</v>
      </c>
      <c r="AQ50">
        <v>15.2</v>
      </c>
      <c r="AR50">
        <v>15.2</v>
      </c>
      <c r="AS50">
        <v>26</v>
      </c>
      <c r="AT50">
        <v>26</v>
      </c>
      <c r="AU50">
        <v>22.1</v>
      </c>
      <c r="AV50">
        <v>22.1</v>
      </c>
      <c r="AW50">
        <v>11</v>
      </c>
      <c r="AX50">
        <v>11</v>
      </c>
      <c r="AY50">
        <v>11</v>
      </c>
      <c r="AZ50">
        <v>11</v>
      </c>
      <c r="BA50">
        <v>11</v>
      </c>
      <c r="BB50">
        <v>11</v>
      </c>
      <c r="BC50">
        <v>11</v>
      </c>
      <c r="BD50">
        <v>11</v>
      </c>
      <c r="BE50">
        <v>11</v>
      </c>
      <c r="BF50">
        <v>11</v>
      </c>
      <c r="BG50">
        <v>23</v>
      </c>
      <c r="BH50">
        <v>23</v>
      </c>
      <c r="BI50">
        <v>23</v>
      </c>
      <c r="BJ50">
        <v>23</v>
      </c>
      <c r="BK50">
        <v>11</v>
      </c>
      <c r="BL50">
        <v>11</v>
      </c>
      <c r="BM50">
        <v>11</v>
      </c>
      <c r="BN50">
        <v>11</v>
      </c>
      <c r="BO50">
        <v>11</v>
      </c>
      <c r="BP50">
        <v>11</v>
      </c>
      <c r="BQ50">
        <v>11</v>
      </c>
      <c r="BR50">
        <v>11</v>
      </c>
      <c r="BS50">
        <v>11</v>
      </c>
      <c r="BT50">
        <v>11</v>
      </c>
      <c r="BU50">
        <v>11</v>
      </c>
      <c r="BV50">
        <v>11</v>
      </c>
      <c r="BW50">
        <v>11</v>
      </c>
      <c r="BX50">
        <v>11</v>
      </c>
      <c r="BY50">
        <v>11</v>
      </c>
      <c r="BZ50">
        <v>11</v>
      </c>
      <c r="CA50">
        <v>11</v>
      </c>
      <c r="CB50">
        <v>11</v>
      </c>
      <c r="CC50">
        <v>23</v>
      </c>
      <c r="CD50">
        <v>23</v>
      </c>
      <c r="CE50">
        <v>11</v>
      </c>
      <c r="CF50">
        <v>11</v>
      </c>
      <c r="CG50">
        <v>11</v>
      </c>
      <c r="CH50">
        <v>11</v>
      </c>
      <c r="CI50">
        <v>11</v>
      </c>
      <c r="CJ50">
        <v>11</v>
      </c>
      <c r="CK50">
        <v>11</v>
      </c>
      <c r="CL50">
        <v>11</v>
      </c>
      <c r="CM50">
        <v>11</v>
      </c>
      <c r="CN50">
        <v>11</v>
      </c>
      <c r="CO50">
        <v>15.3</v>
      </c>
      <c r="CP50">
        <v>15.3</v>
      </c>
      <c r="CQ50">
        <v>30</v>
      </c>
      <c r="CR50">
        <v>30</v>
      </c>
      <c r="CS50">
        <v>30</v>
      </c>
      <c r="CT50">
        <v>30</v>
      </c>
      <c r="CU50">
        <v>30</v>
      </c>
      <c r="CV50">
        <v>30</v>
      </c>
      <c r="CW50" s="19"/>
      <c r="CX50"/>
    </row>
    <row r="51" spans="1:102" ht="14.5" customHeight="1" x14ac:dyDescent="0.35">
      <c r="A51" s="256"/>
      <c r="B51" s="248">
        <v>8</v>
      </c>
      <c r="C51" s="11">
        <v>43878</v>
      </c>
      <c r="D51" s="172" t="s">
        <v>4</v>
      </c>
      <c r="E51">
        <v>30</v>
      </c>
      <c r="F51">
        <v>30</v>
      </c>
      <c r="G51">
        <v>9</v>
      </c>
      <c r="H51">
        <v>9</v>
      </c>
      <c r="I51">
        <v>9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9</v>
      </c>
      <c r="R51">
        <v>9</v>
      </c>
      <c r="S51">
        <v>9</v>
      </c>
      <c r="T51">
        <v>9</v>
      </c>
      <c r="U51">
        <v>9</v>
      </c>
      <c r="V51">
        <v>9</v>
      </c>
      <c r="W51">
        <v>9</v>
      </c>
      <c r="X51">
        <v>9</v>
      </c>
      <c r="Y51">
        <v>9</v>
      </c>
      <c r="Z51">
        <v>9</v>
      </c>
      <c r="AA51">
        <v>15.2</v>
      </c>
      <c r="AB51">
        <v>15.2</v>
      </c>
      <c r="AC51">
        <v>22.1</v>
      </c>
      <c r="AD51">
        <v>22.3</v>
      </c>
      <c r="AE51">
        <v>23</v>
      </c>
      <c r="AF51">
        <v>8</v>
      </c>
      <c r="AG51">
        <v>8</v>
      </c>
      <c r="AH51">
        <v>8</v>
      </c>
      <c r="AI51">
        <v>8</v>
      </c>
      <c r="AJ51">
        <v>8</v>
      </c>
      <c r="AK51">
        <v>8</v>
      </c>
      <c r="AL51">
        <v>8</v>
      </c>
      <c r="AM51">
        <v>8</v>
      </c>
      <c r="AN51">
        <v>8</v>
      </c>
      <c r="AO51">
        <v>8</v>
      </c>
      <c r="AP51">
        <v>8</v>
      </c>
      <c r="AQ51">
        <v>8</v>
      </c>
      <c r="AR51">
        <v>8</v>
      </c>
      <c r="AS51">
        <v>8</v>
      </c>
      <c r="AT51">
        <v>8</v>
      </c>
      <c r="AU51">
        <v>8</v>
      </c>
      <c r="AV51">
        <v>8</v>
      </c>
      <c r="AW51">
        <v>8</v>
      </c>
      <c r="AX51">
        <v>8</v>
      </c>
      <c r="AY51">
        <v>8</v>
      </c>
      <c r="AZ51">
        <v>8</v>
      </c>
      <c r="BA51">
        <v>8</v>
      </c>
      <c r="BB51">
        <v>8</v>
      </c>
      <c r="BC51">
        <v>8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32</v>
      </c>
      <c r="BY51">
        <v>22.3</v>
      </c>
      <c r="BZ51">
        <v>22.3</v>
      </c>
      <c r="CA51">
        <v>22.4</v>
      </c>
      <c r="CB51">
        <v>22.4</v>
      </c>
      <c r="CC51">
        <v>23</v>
      </c>
      <c r="CD51">
        <v>23</v>
      </c>
      <c r="CE51">
        <v>23</v>
      </c>
      <c r="CF51">
        <v>23</v>
      </c>
      <c r="CG51">
        <v>23</v>
      </c>
      <c r="CH51">
        <v>23</v>
      </c>
      <c r="CI51">
        <v>20</v>
      </c>
      <c r="CJ51">
        <v>20</v>
      </c>
      <c r="CK51">
        <v>20</v>
      </c>
      <c r="CL51">
        <v>20</v>
      </c>
      <c r="CM51">
        <v>30</v>
      </c>
      <c r="CN51">
        <v>30</v>
      </c>
      <c r="CO51">
        <v>30</v>
      </c>
      <c r="CP51">
        <v>30</v>
      </c>
      <c r="CQ51">
        <v>15.3</v>
      </c>
      <c r="CR51">
        <v>15.3</v>
      </c>
      <c r="CS51">
        <v>30</v>
      </c>
      <c r="CT51">
        <v>30</v>
      </c>
      <c r="CU51">
        <v>30</v>
      </c>
      <c r="CV51">
        <v>30</v>
      </c>
      <c r="CW51" s="19"/>
      <c r="CX51"/>
    </row>
    <row r="52" spans="1:102" ht="14.5" customHeight="1" x14ac:dyDescent="0.35">
      <c r="A52" s="256"/>
      <c r="B52" s="249"/>
      <c r="C52" s="12">
        <v>43879</v>
      </c>
      <c r="D52" s="172" t="s">
        <v>5</v>
      </c>
      <c r="E52">
        <v>9</v>
      </c>
      <c r="F52">
        <v>9</v>
      </c>
      <c r="G52">
        <v>9</v>
      </c>
      <c r="H52">
        <v>9</v>
      </c>
      <c r="I52">
        <v>9</v>
      </c>
      <c r="J52">
        <v>9</v>
      </c>
      <c r="K52">
        <v>9</v>
      </c>
      <c r="L52">
        <v>9</v>
      </c>
      <c r="M52">
        <v>9</v>
      </c>
      <c r="N52">
        <v>9</v>
      </c>
      <c r="O52">
        <v>9</v>
      </c>
      <c r="P52">
        <v>9</v>
      </c>
      <c r="Q52">
        <v>9</v>
      </c>
      <c r="R52">
        <v>9</v>
      </c>
      <c r="S52">
        <v>9</v>
      </c>
      <c r="T52">
        <v>9</v>
      </c>
      <c r="U52">
        <v>9</v>
      </c>
      <c r="V52">
        <v>9</v>
      </c>
      <c r="W52">
        <v>9</v>
      </c>
      <c r="X52">
        <v>9</v>
      </c>
      <c r="Y52">
        <v>9</v>
      </c>
      <c r="Z52">
        <v>9</v>
      </c>
      <c r="AA52">
        <v>9</v>
      </c>
      <c r="AB52">
        <v>9</v>
      </c>
      <c r="AC52">
        <v>9</v>
      </c>
      <c r="AD52">
        <v>9</v>
      </c>
      <c r="AE52">
        <v>15.2</v>
      </c>
      <c r="AF52">
        <v>15.2</v>
      </c>
      <c r="AG52">
        <v>15.2</v>
      </c>
      <c r="AH52">
        <v>22.1</v>
      </c>
      <c r="AI52">
        <v>22.1</v>
      </c>
      <c r="AJ52">
        <v>22.3</v>
      </c>
      <c r="AK52">
        <v>22.3</v>
      </c>
      <c r="AL52">
        <v>23</v>
      </c>
      <c r="AM52">
        <v>23</v>
      </c>
      <c r="AN52">
        <v>8</v>
      </c>
      <c r="AO52">
        <v>8</v>
      </c>
      <c r="AP52">
        <v>8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22.3</v>
      </c>
      <c r="BY52">
        <v>22.3</v>
      </c>
      <c r="BZ52">
        <v>22.1</v>
      </c>
      <c r="CA52">
        <v>22.1</v>
      </c>
      <c r="CB52">
        <v>20</v>
      </c>
      <c r="CC52">
        <v>23</v>
      </c>
      <c r="CD52">
        <v>23</v>
      </c>
      <c r="CE52">
        <v>23</v>
      </c>
      <c r="CF52">
        <v>25</v>
      </c>
      <c r="CG52">
        <v>25</v>
      </c>
      <c r="CH52">
        <v>25</v>
      </c>
      <c r="CI52">
        <v>25</v>
      </c>
      <c r="CJ52">
        <v>25</v>
      </c>
      <c r="CK52">
        <v>22.1</v>
      </c>
      <c r="CL52">
        <v>22.1</v>
      </c>
      <c r="CM52">
        <v>25</v>
      </c>
      <c r="CN52">
        <v>30</v>
      </c>
      <c r="CO52">
        <v>30</v>
      </c>
      <c r="CP52">
        <v>15.3</v>
      </c>
      <c r="CQ52">
        <v>15.3</v>
      </c>
      <c r="CR52">
        <v>30</v>
      </c>
      <c r="CS52">
        <v>30</v>
      </c>
      <c r="CT52">
        <v>30</v>
      </c>
      <c r="CU52">
        <v>9</v>
      </c>
      <c r="CV52">
        <v>9</v>
      </c>
      <c r="CW52" s="19"/>
      <c r="CX52"/>
    </row>
    <row r="53" spans="1:102" ht="14.5" customHeight="1" x14ac:dyDescent="0.35">
      <c r="A53" s="256"/>
      <c r="B53" s="249"/>
      <c r="C53" s="11">
        <v>43880</v>
      </c>
      <c r="D53" s="172" t="s">
        <v>6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9</v>
      </c>
      <c r="AA53">
        <v>9</v>
      </c>
      <c r="AB53">
        <v>9</v>
      </c>
      <c r="AC53">
        <v>9</v>
      </c>
      <c r="AD53">
        <v>9</v>
      </c>
      <c r="AE53">
        <v>9</v>
      </c>
      <c r="AF53">
        <v>9</v>
      </c>
      <c r="AG53">
        <v>15.2</v>
      </c>
      <c r="AH53">
        <v>15.2</v>
      </c>
      <c r="AI53">
        <v>15.2</v>
      </c>
      <c r="AJ53">
        <v>22.4</v>
      </c>
      <c r="AK53">
        <v>23</v>
      </c>
      <c r="AL53">
        <v>22.3</v>
      </c>
      <c r="AM53">
        <v>8</v>
      </c>
      <c r="AN53">
        <v>8</v>
      </c>
      <c r="AO53">
        <v>8</v>
      </c>
      <c r="AP53">
        <v>8</v>
      </c>
      <c r="AQ53">
        <v>8</v>
      </c>
      <c r="AR53">
        <v>8</v>
      </c>
      <c r="AS53">
        <v>8</v>
      </c>
      <c r="AT53">
        <v>8</v>
      </c>
      <c r="AU53">
        <v>8</v>
      </c>
      <c r="AV53">
        <v>8</v>
      </c>
      <c r="AW53">
        <v>8</v>
      </c>
      <c r="AX53">
        <v>8</v>
      </c>
      <c r="AY53">
        <v>8</v>
      </c>
      <c r="AZ53">
        <v>8</v>
      </c>
      <c r="BA53">
        <v>8</v>
      </c>
      <c r="BB53">
        <v>8</v>
      </c>
      <c r="BC53">
        <v>8</v>
      </c>
      <c r="BD53">
        <v>8</v>
      </c>
      <c r="BE53">
        <v>8</v>
      </c>
      <c r="BF53">
        <v>8</v>
      </c>
      <c r="BG53">
        <v>23</v>
      </c>
      <c r="BH53">
        <v>23</v>
      </c>
      <c r="BI53">
        <v>8</v>
      </c>
      <c r="BJ53">
        <v>8</v>
      </c>
      <c r="BK53">
        <v>8</v>
      </c>
      <c r="BL53">
        <v>8</v>
      </c>
      <c r="BM53">
        <v>8</v>
      </c>
      <c r="BN53">
        <v>8</v>
      </c>
      <c r="BO53">
        <v>8</v>
      </c>
      <c r="BP53">
        <v>8</v>
      </c>
      <c r="BQ53">
        <v>8</v>
      </c>
      <c r="BR53">
        <v>8</v>
      </c>
      <c r="BS53">
        <v>8</v>
      </c>
      <c r="BT53">
        <v>8</v>
      </c>
      <c r="BU53">
        <v>8</v>
      </c>
      <c r="BV53">
        <v>32</v>
      </c>
      <c r="BW53">
        <v>22.3</v>
      </c>
      <c r="BX53">
        <v>22.4</v>
      </c>
      <c r="BY53">
        <v>22.4</v>
      </c>
      <c r="BZ53">
        <v>23</v>
      </c>
      <c r="CA53">
        <v>23</v>
      </c>
      <c r="CB53">
        <v>23</v>
      </c>
      <c r="CC53">
        <v>23</v>
      </c>
      <c r="CD53">
        <v>30</v>
      </c>
      <c r="CE53">
        <v>30</v>
      </c>
      <c r="CF53">
        <v>30</v>
      </c>
      <c r="CG53">
        <v>30</v>
      </c>
      <c r="CH53">
        <v>30</v>
      </c>
      <c r="CI53">
        <v>25</v>
      </c>
      <c r="CJ53">
        <v>25</v>
      </c>
      <c r="CK53">
        <v>25</v>
      </c>
      <c r="CL53">
        <v>25</v>
      </c>
      <c r="CM53">
        <v>15.3</v>
      </c>
      <c r="CN53">
        <v>15.3</v>
      </c>
      <c r="CO53">
        <v>30</v>
      </c>
      <c r="CP53">
        <v>30</v>
      </c>
      <c r="CQ53">
        <v>30</v>
      </c>
      <c r="CR53">
        <v>30</v>
      </c>
      <c r="CS53">
        <v>9</v>
      </c>
      <c r="CT53">
        <v>9</v>
      </c>
      <c r="CU53">
        <v>9</v>
      </c>
      <c r="CV53">
        <v>9</v>
      </c>
      <c r="CW53" s="19"/>
      <c r="CX53"/>
    </row>
    <row r="54" spans="1:102" ht="14.5" customHeight="1" x14ac:dyDescent="0.35">
      <c r="A54" s="256"/>
      <c r="B54" s="249"/>
      <c r="C54" s="11">
        <v>43881</v>
      </c>
      <c r="D54" s="172" t="s">
        <v>7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15.2</v>
      </c>
      <c r="AC54">
        <v>22.1</v>
      </c>
      <c r="AD54">
        <v>22.3</v>
      </c>
      <c r="AE54">
        <v>32</v>
      </c>
      <c r="AF54">
        <v>23</v>
      </c>
      <c r="AG54">
        <v>30</v>
      </c>
      <c r="AH54">
        <v>8</v>
      </c>
      <c r="AI54">
        <v>8</v>
      </c>
      <c r="AJ54">
        <v>8</v>
      </c>
      <c r="AK54">
        <v>8</v>
      </c>
      <c r="AL54">
        <v>8</v>
      </c>
      <c r="AM54">
        <v>8</v>
      </c>
      <c r="AN54">
        <v>8</v>
      </c>
      <c r="AO54">
        <v>8</v>
      </c>
      <c r="AP54">
        <v>8</v>
      </c>
      <c r="AQ54">
        <v>8</v>
      </c>
      <c r="AR54">
        <v>8</v>
      </c>
      <c r="AS54">
        <v>8</v>
      </c>
      <c r="AT54">
        <v>8</v>
      </c>
      <c r="AU54">
        <v>8</v>
      </c>
      <c r="AV54">
        <v>8</v>
      </c>
      <c r="AW54">
        <v>8</v>
      </c>
      <c r="AX54">
        <v>8</v>
      </c>
      <c r="AY54">
        <v>8</v>
      </c>
      <c r="AZ54">
        <v>8</v>
      </c>
      <c r="BA54">
        <v>8</v>
      </c>
      <c r="BB54">
        <v>8</v>
      </c>
      <c r="BC54">
        <v>8</v>
      </c>
      <c r="BD54">
        <v>8</v>
      </c>
      <c r="BE54">
        <v>8</v>
      </c>
      <c r="BF54">
        <v>8</v>
      </c>
      <c r="BG54">
        <v>8</v>
      </c>
      <c r="BH54">
        <v>8</v>
      </c>
      <c r="BI54">
        <v>8</v>
      </c>
      <c r="BJ54">
        <v>8</v>
      </c>
      <c r="BK54">
        <v>8</v>
      </c>
      <c r="BL54">
        <v>8</v>
      </c>
      <c r="BM54">
        <v>8</v>
      </c>
      <c r="BN54">
        <v>8</v>
      </c>
      <c r="BO54">
        <v>8</v>
      </c>
      <c r="BP54">
        <v>8</v>
      </c>
      <c r="BQ54">
        <v>8</v>
      </c>
      <c r="BR54">
        <v>8</v>
      </c>
      <c r="BS54">
        <v>8</v>
      </c>
      <c r="BT54">
        <v>8</v>
      </c>
      <c r="BU54">
        <v>8</v>
      </c>
      <c r="BV54">
        <v>8</v>
      </c>
      <c r="BW54">
        <v>32</v>
      </c>
      <c r="BX54">
        <v>22.3</v>
      </c>
      <c r="BY54">
        <v>22.4</v>
      </c>
      <c r="BZ54">
        <v>27</v>
      </c>
      <c r="CA54">
        <v>23</v>
      </c>
      <c r="CB54">
        <v>23</v>
      </c>
      <c r="CC54">
        <v>23</v>
      </c>
      <c r="CD54">
        <v>23</v>
      </c>
      <c r="CE54">
        <v>30</v>
      </c>
      <c r="CF54">
        <v>30</v>
      </c>
      <c r="CG54">
        <v>30</v>
      </c>
      <c r="CH54">
        <v>30</v>
      </c>
      <c r="CI54">
        <v>25</v>
      </c>
      <c r="CJ54">
        <v>25</v>
      </c>
      <c r="CK54">
        <v>25</v>
      </c>
      <c r="CL54">
        <v>25</v>
      </c>
      <c r="CM54">
        <v>15.3</v>
      </c>
      <c r="CN54">
        <v>15.3</v>
      </c>
      <c r="CO54">
        <v>15.3</v>
      </c>
      <c r="CP54">
        <v>30</v>
      </c>
      <c r="CQ54">
        <v>30</v>
      </c>
      <c r="CR54">
        <v>30</v>
      </c>
      <c r="CS54">
        <v>30</v>
      </c>
      <c r="CT54">
        <v>30</v>
      </c>
      <c r="CU54">
        <v>9</v>
      </c>
      <c r="CV54">
        <v>9</v>
      </c>
      <c r="CW54" s="19"/>
      <c r="CX54"/>
    </row>
    <row r="55" spans="1:102" ht="14.5" customHeight="1" x14ac:dyDescent="0.35">
      <c r="A55" s="256"/>
      <c r="B55" s="249"/>
      <c r="C55" s="12">
        <v>43882</v>
      </c>
      <c r="D55" s="172" t="s">
        <v>8</v>
      </c>
      <c r="E55">
        <v>9</v>
      </c>
      <c r="F55">
        <v>9</v>
      </c>
      <c r="G55">
        <v>9</v>
      </c>
      <c r="H55">
        <v>9</v>
      </c>
      <c r="I55">
        <v>9</v>
      </c>
      <c r="J55">
        <v>9</v>
      </c>
      <c r="K55">
        <v>9</v>
      </c>
      <c r="L55">
        <v>9</v>
      </c>
      <c r="M55">
        <v>9</v>
      </c>
      <c r="N55">
        <v>9</v>
      </c>
      <c r="O55">
        <v>9</v>
      </c>
      <c r="P55">
        <v>9</v>
      </c>
      <c r="Q55">
        <v>9</v>
      </c>
      <c r="R55">
        <v>9</v>
      </c>
      <c r="S55">
        <v>9</v>
      </c>
      <c r="T55">
        <v>9</v>
      </c>
      <c r="U55">
        <v>9</v>
      </c>
      <c r="V55">
        <v>9</v>
      </c>
      <c r="W55">
        <v>9</v>
      </c>
      <c r="X55">
        <v>9</v>
      </c>
      <c r="Y55">
        <v>9</v>
      </c>
      <c r="Z55">
        <v>9</v>
      </c>
      <c r="AA55">
        <v>9</v>
      </c>
      <c r="AB55">
        <v>9</v>
      </c>
      <c r="AC55">
        <v>9</v>
      </c>
      <c r="AD55">
        <v>9</v>
      </c>
      <c r="AE55">
        <v>9</v>
      </c>
      <c r="AF55">
        <v>9</v>
      </c>
      <c r="AG55">
        <v>15.2</v>
      </c>
      <c r="AH55">
        <v>15.2</v>
      </c>
      <c r="AI55">
        <v>22.4</v>
      </c>
      <c r="AJ55">
        <v>22.3</v>
      </c>
      <c r="AK55">
        <v>22.3</v>
      </c>
      <c r="AL55">
        <v>23</v>
      </c>
      <c r="AM55">
        <v>8</v>
      </c>
      <c r="AN55">
        <v>8</v>
      </c>
      <c r="AO55">
        <v>8</v>
      </c>
      <c r="AP55">
        <v>8</v>
      </c>
      <c r="AQ55">
        <v>8</v>
      </c>
      <c r="AR55">
        <v>8</v>
      </c>
      <c r="AS55">
        <v>8</v>
      </c>
      <c r="AT55">
        <v>8</v>
      </c>
      <c r="AU55">
        <v>8</v>
      </c>
      <c r="AV55">
        <v>8</v>
      </c>
      <c r="AW55">
        <v>8</v>
      </c>
      <c r="AX55">
        <v>8</v>
      </c>
      <c r="AY55">
        <v>8</v>
      </c>
      <c r="AZ55">
        <v>8</v>
      </c>
      <c r="BA55">
        <v>8</v>
      </c>
      <c r="BB55">
        <v>8</v>
      </c>
      <c r="BC55">
        <v>8</v>
      </c>
      <c r="BD55">
        <v>8</v>
      </c>
      <c r="BE55">
        <v>8</v>
      </c>
      <c r="BF55">
        <v>8</v>
      </c>
      <c r="BG55">
        <v>8</v>
      </c>
      <c r="BH55">
        <v>8</v>
      </c>
      <c r="BI55">
        <v>8</v>
      </c>
      <c r="BJ55">
        <v>8</v>
      </c>
      <c r="BK55">
        <v>8</v>
      </c>
      <c r="BL55">
        <v>8</v>
      </c>
      <c r="BM55">
        <v>8</v>
      </c>
      <c r="BN55">
        <v>8</v>
      </c>
      <c r="BO55">
        <v>8</v>
      </c>
      <c r="BP55">
        <v>8</v>
      </c>
      <c r="BQ55">
        <v>8</v>
      </c>
      <c r="BR55">
        <v>8</v>
      </c>
      <c r="BS55">
        <v>8</v>
      </c>
      <c r="BT55">
        <v>8</v>
      </c>
      <c r="BU55">
        <v>32</v>
      </c>
      <c r="BV55">
        <v>22.4</v>
      </c>
      <c r="BW55">
        <v>22.3</v>
      </c>
      <c r="BX55">
        <v>23</v>
      </c>
      <c r="BY55">
        <v>29</v>
      </c>
      <c r="BZ55">
        <v>29</v>
      </c>
      <c r="CA55">
        <v>29</v>
      </c>
      <c r="CB55">
        <v>29</v>
      </c>
      <c r="CC55">
        <v>29</v>
      </c>
      <c r="CD55">
        <v>29</v>
      </c>
      <c r="CE55">
        <v>29</v>
      </c>
      <c r="CF55">
        <v>22.1</v>
      </c>
      <c r="CG55">
        <v>29</v>
      </c>
      <c r="CH55">
        <v>29</v>
      </c>
      <c r="CI55">
        <v>29</v>
      </c>
      <c r="CJ55">
        <v>29</v>
      </c>
      <c r="CK55">
        <v>23</v>
      </c>
      <c r="CL55">
        <v>23</v>
      </c>
      <c r="CM55">
        <v>23</v>
      </c>
      <c r="CN55">
        <v>23</v>
      </c>
      <c r="CO55">
        <v>30</v>
      </c>
      <c r="CP55">
        <v>30</v>
      </c>
      <c r="CQ55">
        <v>30</v>
      </c>
      <c r="CR55">
        <v>30</v>
      </c>
      <c r="CS55">
        <v>30</v>
      </c>
      <c r="CT55">
        <v>30</v>
      </c>
      <c r="CU55">
        <v>9</v>
      </c>
      <c r="CV55">
        <v>9</v>
      </c>
      <c r="CW55" s="19"/>
      <c r="CX55"/>
    </row>
    <row r="56" spans="1:102" ht="14.5" customHeight="1" x14ac:dyDescent="0.35">
      <c r="A56" s="256"/>
      <c r="B56" s="249"/>
      <c r="C56" s="11">
        <v>43883</v>
      </c>
      <c r="D56" s="172" t="s">
        <v>9</v>
      </c>
      <c r="E56">
        <v>9</v>
      </c>
      <c r="F56">
        <v>9</v>
      </c>
      <c r="G56">
        <v>9</v>
      </c>
      <c r="H56">
        <v>9</v>
      </c>
      <c r="I56">
        <v>9</v>
      </c>
      <c r="J56">
        <v>9</v>
      </c>
      <c r="K56">
        <v>9</v>
      </c>
      <c r="L56">
        <v>9</v>
      </c>
      <c r="M56">
        <v>9</v>
      </c>
      <c r="N56">
        <v>9</v>
      </c>
      <c r="O56">
        <v>9</v>
      </c>
      <c r="P56">
        <v>9</v>
      </c>
      <c r="Q56">
        <v>9</v>
      </c>
      <c r="R56">
        <v>9</v>
      </c>
      <c r="S56">
        <v>9</v>
      </c>
      <c r="T56">
        <v>9</v>
      </c>
      <c r="U56">
        <v>9</v>
      </c>
      <c r="V56">
        <v>9</v>
      </c>
      <c r="W56">
        <v>9</v>
      </c>
      <c r="X56">
        <v>9</v>
      </c>
      <c r="Y56">
        <v>9</v>
      </c>
      <c r="Z56">
        <v>9</v>
      </c>
      <c r="AA56">
        <v>9</v>
      </c>
      <c r="AB56">
        <v>9</v>
      </c>
      <c r="AC56">
        <v>9</v>
      </c>
      <c r="AD56">
        <v>9</v>
      </c>
      <c r="AE56">
        <v>9</v>
      </c>
      <c r="AF56">
        <v>9</v>
      </c>
      <c r="AG56">
        <v>9</v>
      </c>
      <c r="AH56">
        <v>9</v>
      </c>
      <c r="AI56">
        <v>9</v>
      </c>
      <c r="AJ56">
        <v>9</v>
      </c>
      <c r="AK56">
        <v>9</v>
      </c>
      <c r="AL56">
        <v>9</v>
      </c>
      <c r="AM56">
        <v>9</v>
      </c>
      <c r="AN56">
        <v>9</v>
      </c>
      <c r="AO56">
        <v>9</v>
      </c>
      <c r="AP56">
        <v>9</v>
      </c>
      <c r="AQ56">
        <v>9</v>
      </c>
      <c r="AR56">
        <v>9</v>
      </c>
      <c r="AS56">
        <v>30</v>
      </c>
      <c r="AT56">
        <v>30</v>
      </c>
      <c r="AU56">
        <v>30</v>
      </c>
      <c r="AV56">
        <v>30</v>
      </c>
      <c r="AW56">
        <v>30</v>
      </c>
      <c r="AX56">
        <v>30</v>
      </c>
      <c r="AY56">
        <v>25</v>
      </c>
      <c r="AZ56">
        <v>25</v>
      </c>
      <c r="BA56">
        <v>23</v>
      </c>
      <c r="BB56">
        <v>23</v>
      </c>
      <c r="BC56">
        <v>22.1</v>
      </c>
      <c r="BD56">
        <v>22.1</v>
      </c>
      <c r="BE56">
        <v>22.1</v>
      </c>
      <c r="BF56">
        <v>22.1</v>
      </c>
      <c r="BG56">
        <v>23</v>
      </c>
      <c r="BH56">
        <v>25</v>
      </c>
      <c r="BI56">
        <v>26</v>
      </c>
      <c r="BJ56">
        <v>26</v>
      </c>
      <c r="BK56">
        <v>25</v>
      </c>
      <c r="BL56">
        <v>25</v>
      </c>
      <c r="BM56">
        <v>30</v>
      </c>
      <c r="BN56">
        <v>30</v>
      </c>
      <c r="BO56">
        <v>30</v>
      </c>
      <c r="BP56">
        <v>30</v>
      </c>
      <c r="BQ56">
        <v>30</v>
      </c>
      <c r="BR56">
        <v>30</v>
      </c>
      <c r="BS56">
        <v>30</v>
      </c>
      <c r="BT56">
        <v>9</v>
      </c>
      <c r="BU56">
        <v>9</v>
      </c>
      <c r="BV56">
        <v>9</v>
      </c>
      <c r="BW56">
        <v>9</v>
      </c>
      <c r="BX56">
        <v>9</v>
      </c>
      <c r="BY56">
        <v>9</v>
      </c>
      <c r="BZ56">
        <v>9</v>
      </c>
      <c r="CA56">
        <v>23</v>
      </c>
      <c r="CB56">
        <v>23</v>
      </c>
      <c r="CC56">
        <v>23</v>
      </c>
      <c r="CD56">
        <v>30</v>
      </c>
      <c r="CE56">
        <v>25</v>
      </c>
      <c r="CF56">
        <v>25</v>
      </c>
      <c r="CG56">
        <v>25</v>
      </c>
      <c r="CH56">
        <v>25</v>
      </c>
      <c r="CI56">
        <v>25</v>
      </c>
      <c r="CJ56">
        <v>25</v>
      </c>
      <c r="CK56">
        <v>25</v>
      </c>
      <c r="CL56">
        <v>25</v>
      </c>
      <c r="CM56">
        <v>25</v>
      </c>
      <c r="CN56">
        <v>25</v>
      </c>
      <c r="CO56">
        <v>25</v>
      </c>
      <c r="CP56">
        <v>25</v>
      </c>
      <c r="CQ56">
        <v>30</v>
      </c>
      <c r="CR56">
        <v>30</v>
      </c>
      <c r="CS56">
        <v>30</v>
      </c>
      <c r="CT56">
        <v>30</v>
      </c>
      <c r="CU56">
        <v>30</v>
      </c>
      <c r="CV56">
        <v>30</v>
      </c>
      <c r="CW56" s="19"/>
      <c r="CX56"/>
    </row>
    <row r="57" spans="1:102" ht="14.5" customHeight="1" x14ac:dyDescent="0.35">
      <c r="A57" s="256"/>
      <c r="B57" s="250"/>
      <c r="C57" s="13">
        <v>43884</v>
      </c>
      <c r="D57" s="173" t="s">
        <v>10</v>
      </c>
      <c r="E57">
        <v>15.3</v>
      </c>
      <c r="F57">
        <v>15.3</v>
      </c>
      <c r="G57">
        <v>30</v>
      </c>
      <c r="H57">
        <v>30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  <c r="W57">
        <v>9</v>
      </c>
      <c r="X57">
        <v>9</v>
      </c>
      <c r="Y57">
        <v>9</v>
      </c>
      <c r="Z57">
        <v>9</v>
      </c>
      <c r="AA57">
        <v>9</v>
      </c>
      <c r="AB57">
        <v>9</v>
      </c>
      <c r="AC57">
        <v>9</v>
      </c>
      <c r="AD57">
        <v>9</v>
      </c>
      <c r="AE57">
        <v>9</v>
      </c>
      <c r="AF57">
        <v>9</v>
      </c>
      <c r="AG57">
        <v>9</v>
      </c>
      <c r="AH57">
        <v>9</v>
      </c>
      <c r="AI57">
        <v>9</v>
      </c>
      <c r="AJ57">
        <v>9</v>
      </c>
      <c r="AK57">
        <v>9</v>
      </c>
      <c r="AL57">
        <v>9</v>
      </c>
      <c r="AM57">
        <v>9</v>
      </c>
      <c r="AN57">
        <v>30</v>
      </c>
      <c r="AO57">
        <v>30</v>
      </c>
      <c r="AP57">
        <v>15.2</v>
      </c>
      <c r="AQ57">
        <v>15.2</v>
      </c>
      <c r="AR57">
        <v>22.1</v>
      </c>
      <c r="AS57">
        <v>25</v>
      </c>
      <c r="AT57">
        <v>25</v>
      </c>
      <c r="AU57">
        <v>25</v>
      </c>
      <c r="AV57">
        <v>25</v>
      </c>
      <c r="AW57">
        <v>32</v>
      </c>
      <c r="AX57">
        <v>23</v>
      </c>
      <c r="AY57">
        <v>23</v>
      </c>
      <c r="AZ57">
        <v>23</v>
      </c>
      <c r="BA57">
        <v>25</v>
      </c>
      <c r="BB57">
        <v>25</v>
      </c>
      <c r="BC57">
        <v>25</v>
      </c>
      <c r="BD57">
        <v>25</v>
      </c>
      <c r="BE57">
        <v>25</v>
      </c>
      <c r="BF57">
        <v>25</v>
      </c>
      <c r="BG57">
        <v>25</v>
      </c>
      <c r="BH57">
        <v>25</v>
      </c>
      <c r="BI57">
        <v>25</v>
      </c>
      <c r="BJ57">
        <v>25</v>
      </c>
      <c r="BK57">
        <v>25</v>
      </c>
      <c r="BL57">
        <v>25</v>
      </c>
      <c r="BM57">
        <v>25</v>
      </c>
      <c r="BN57">
        <v>25</v>
      </c>
      <c r="BO57">
        <v>25</v>
      </c>
      <c r="BP57">
        <v>25</v>
      </c>
      <c r="BQ57">
        <v>25</v>
      </c>
      <c r="BR57">
        <v>25</v>
      </c>
      <c r="BS57">
        <v>25</v>
      </c>
      <c r="BT57">
        <v>25</v>
      </c>
      <c r="BU57">
        <v>25</v>
      </c>
      <c r="BV57">
        <v>25</v>
      </c>
      <c r="BW57">
        <v>25</v>
      </c>
      <c r="BX57">
        <v>25</v>
      </c>
      <c r="BY57">
        <v>25</v>
      </c>
      <c r="BZ57">
        <v>25</v>
      </c>
      <c r="CA57">
        <v>22.1</v>
      </c>
      <c r="CB57">
        <v>23</v>
      </c>
      <c r="CC57">
        <v>23</v>
      </c>
      <c r="CD57">
        <v>23</v>
      </c>
      <c r="CE57">
        <v>25</v>
      </c>
      <c r="CF57">
        <v>25</v>
      </c>
      <c r="CG57">
        <v>25</v>
      </c>
      <c r="CH57">
        <v>22.1</v>
      </c>
      <c r="CI57">
        <v>22.1</v>
      </c>
      <c r="CJ57">
        <v>22.1</v>
      </c>
      <c r="CK57">
        <v>25</v>
      </c>
      <c r="CL57">
        <v>25</v>
      </c>
      <c r="CM57">
        <v>30</v>
      </c>
      <c r="CN57">
        <v>30</v>
      </c>
      <c r="CO57">
        <v>15.3</v>
      </c>
      <c r="CP57">
        <v>15.3</v>
      </c>
      <c r="CQ57">
        <v>9</v>
      </c>
      <c r="CR57">
        <v>9</v>
      </c>
      <c r="CS57">
        <v>9</v>
      </c>
      <c r="CT57">
        <v>9</v>
      </c>
      <c r="CU57">
        <v>9</v>
      </c>
      <c r="CV57">
        <v>9</v>
      </c>
      <c r="CW57" s="19"/>
      <c r="CX57"/>
    </row>
    <row r="58" spans="1:102" ht="14.5" customHeight="1" x14ac:dyDescent="0.35">
      <c r="A58" s="256"/>
      <c r="B58" s="248">
        <v>9</v>
      </c>
      <c r="C58" s="11">
        <v>43885</v>
      </c>
      <c r="D58" s="172" t="s">
        <v>4</v>
      </c>
      <c r="E58">
        <v>9</v>
      </c>
      <c r="F58">
        <v>9</v>
      </c>
      <c r="G58">
        <v>9</v>
      </c>
      <c r="H58">
        <v>9</v>
      </c>
      <c r="I58">
        <v>9</v>
      </c>
      <c r="J58">
        <v>9</v>
      </c>
      <c r="K58">
        <v>9</v>
      </c>
      <c r="L58">
        <v>9</v>
      </c>
      <c r="M58">
        <v>9</v>
      </c>
      <c r="N58">
        <v>9</v>
      </c>
      <c r="O58">
        <v>9</v>
      </c>
      <c r="P58">
        <v>9</v>
      </c>
      <c r="Q58">
        <v>9</v>
      </c>
      <c r="R58">
        <v>9</v>
      </c>
      <c r="S58">
        <v>9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9</v>
      </c>
      <c r="AA58">
        <v>15.2</v>
      </c>
      <c r="AB58">
        <v>15.2</v>
      </c>
      <c r="AC58">
        <v>22.1</v>
      </c>
      <c r="AD58">
        <v>22.3</v>
      </c>
      <c r="AE58">
        <v>23</v>
      </c>
      <c r="AF58">
        <v>8</v>
      </c>
      <c r="AG58">
        <v>8</v>
      </c>
      <c r="AH58">
        <v>8</v>
      </c>
      <c r="AI58">
        <v>8</v>
      </c>
      <c r="AJ58">
        <v>8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22.3</v>
      </c>
      <c r="BY58">
        <v>22.4</v>
      </c>
      <c r="BZ58">
        <v>22.4</v>
      </c>
      <c r="CA58">
        <v>32</v>
      </c>
      <c r="CB58">
        <v>23</v>
      </c>
      <c r="CC58">
        <v>23</v>
      </c>
      <c r="CD58">
        <v>23</v>
      </c>
      <c r="CE58">
        <v>23</v>
      </c>
      <c r="CF58">
        <v>25</v>
      </c>
      <c r="CG58">
        <v>25</v>
      </c>
      <c r="CH58">
        <v>25</v>
      </c>
      <c r="CI58">
        <v>25</v>
      </c>
      <c r="CJ58">
        <v>25</v>
      </c>
      <c r="CK58">
        <v>30</v>
      </c>
      <c r="CL58">
        <v>15.3</v>
      </c>
      <c r="CM58">
        <v>15.3</v>
      </c>
      <c r="CN58">
        <v>30</v>
      </c>
      <c r="CO58">
        <v>30</v>
      </c>
      <c r="CP58">
        <v>15.2</v>
      </c>
      <c r="CQ58">
        <v>15.2</v>
      </c>
      <c r="CR58">
        <v>9</v>
      </c>
      <c r="CS58">
        <v>9</v>
      </c>
      <c r="CT58">
        <v>9</v>
      </c>
      <c r="CU58">
        <v>9</v>
      </c>
      <c r="CV58">
        <v>9</v>
      </c>
      <c r="CW58" s="19"/>
      <c r="CX58"/>
    </row>
    <row r="59" spans="1:102" ht="14.5" customHeight="1" x14ac:dyDescent="0.35">
      <c r="A59" s="256"/>
      <c r="B59" s="249"/>
      <c r="C59" s="11">
        <v>43886</v>
      </c>
      <c r="D59" s="172" t="s">
        <v>5</v>
      </c>
      <c r="E59">
        <v>9</v>
      </c>
      <c r="F59">
        <v>9</v>
      </c>
      <c r="G59">
        <v>9</v>
      </c>
      <c r="H59">
        <v>9</v>
      </c>
      <c r="I59">
        <v>9</v>
      </c>
      <c r="J59">
        <v>9</v>
      </c>
      <c r="K59">
        <v>9</v>
      </c>
      <c r="L59">
        <v>9</v>
      </c>
      <c r="M59">
        <v>9</v>
      </c>
      <c r="N59">
        <v>9</v>
      </c>
      <c r="O59">
        <v>9</v>
      </c>
      <c r="P59">
        <v>9</v>
      </c>
      <c r="Q59">
        <v>9</v>
      </c>
      <c r="R59">
        <v>9</v>
      </c>
      <c r="S59">
        <v>9</v>
      </c>
      <c r="T59">
        <v>9</v>
      </c>
      <c r="U59">
        <v>9</v>
      </c>
      <c r="V59">
        <v>9</v>
      </c>
      <c r="W59">
        <v>9</v>
      </c>
      <c r="X59">
        <v>9</v>
      </c>
      <c r="Y59">
        <v>9</v>
      </c>
      <c r="Z59">
        <v>9</v>
      </c>
      <c r="AA59">
        <v>9</v>
      </c>
      <c r="AB59">
        <v>9</v>
      </c>
      <c r="AC59">
        <v>9</v>
      </c>
      <c r="AD59">
        <v>9</v>
      </c>
      <c r="AE59">
        <v>9</v>
      </c>
      <c r="AF59">
        <v>9</v>
      </c>
      <c r="AG59">
        <v>15.2</v>
      </c>
      <c r="AH59">
        <v>15.2</v>
      </c>
      <c r="AI59">
        <v>15.2</v>
      </c>
      <c r="AJ59">
        <v>22.3</v>
      </c>
      <c r="AK59">
        <v>22.4</v>
      </c>
      <c r="AL59">
        <v>23</v>
      </c>
      <c r="AM59">
        <v>8</v>
      </c>
      <c r="AN59">
        <v>8</v>
      </c>
      <c r="AO59">
        <v>8</v>
      </c>
      <c r="AP59">
        <v>8</v>
      </c>
      <c r="AQ59">
        <v>8</v>
      </c>
      <c r="AR59">
        <v>8</v>
      </c>
      <c r="AS59">
        <v>8</v>
      </c>
      <c r="AT59">
        <v>8</v>
      </c>
      <c r="AU59">
        <v>8</v>
      </c>
      <c r="AV59">
        <v>8</v>
      </c>
      <c r="AW59">
        <v>8</v>
      </c>
      <c r="AX59">
        <v>8</v>
      </c>
      <c r="AY59">
        <v>8</v>
      </c>
      <c r="AZ59">
        <v>8</v>
      </c>
      <c r="BA59">
        <v>8</v>
      </c>
      <c r="BB59">
        <v>8</v>
      </c>
      <c r="BC59">
        <v>8</v>
      </c>
      <c r="BD59">
        <v>8</v>
      </c>
      <c r="BE59">
        <v>8</v>
      </c>
      <c r="BF59">
        <v>8</v>
      </c>
      <c r="BG59">
        <v>8</v>
      </c>
      <c r="BH59">
        <v>8</v>
      </c>
      <c r="BI59">
        <v>8</v>
      </c>
      <c r="BJ59">
        <v>8</v>
      </c>
      <c r="BK59">
        <v>8</v>
      </c>
      <c r="BL59">
        <v>8</v>
      </c>
      <c r="BM59">
        <v>8</v>
      </c>
      <c r="BN59">
        <v>8</v>
      </c>
      <c r="BO59">
        <v>8</v>
      </c>
      <c r="BP59">
        <v>8</v>
      </c>
      <c r="BQ59">
        <v>8</v>
      </c>
      <c r="BR59">
        <v>8</v>
      </c>
      <c r="BS59">
        <v>8</v>
      </c>
      <c r="BT59">
        <v>8</v>
      </c>
      <c r="BU59">
        <v>8</v>
      </c>
      <c r="BV59">
        <v>8</v>
      </c>
      <c r="BW59">
        <v>22.3</v>
      </c>
      <c r="BX59">
        <v>22.4</v>
      </c>
      <c r="BY59">
        <v>22.4</v>
      </c>
      <c r="BZ59">
        <v>32</v>
      </c>
      <c r="CA59">
        <v>23</v>
      </c>
      <c r="CB59">
        <v>23</v>
      </c>
      <c r="CC59">
        <v>23</v>
      </c>
      <c r="CD59">
        <v>23</v>
      </c>
      <c r="CE59">
        <v>30</v>
      </c>
      <c r="CF59">
        <v>30</v>
      </c>
      <c r="CG59">
        <v>30</v>
      </c>
      <c r="CH59">
        <v>25</v>
      </c>
      <c r="CI59">
        <v>25</v>
      </c>
      <c r="CJ59">
        <v>25</v>
      </c>
      <c r="CK59">
        <v>15.3</v>
      </c>
      <c r="CL59">
        <v>15.3</v>
      </c>
      <c r="CM59">
        <v>30</v>
      </c>
      <c r="CN59">
        <v>30</v>
      </c>
      <c r="CO59">
        <v>30</v>
      </c>
      <c r="CP59">
        <v>9</v>
      </c>
      <c r="CQ59">
        <v>9</v>
      </c>
      <c r="CR59">
        <v>9</v>
      </c>
      <c r="CS59">
        <v>9</v>
      </c>
      <c r="CT59">
        <v>9</v>
      </c>
      <c r="CU59">
        <v>9</v>
      </c>
      <c r="CV59">
        <v>9</v>
      </c>
      <c r="CW59" s="19"/>
      <c r="CX59"/>
    </row>
    <row r="60" spans="1:102" ht="14.5" customHeight="1" x14ac:dyDescent="0.35">
      <c r="A60" s="256"/>
      <c r="B60" s="249"/>
      <c r="C60" s="12">
        <v>43887</v>
      </c>
      <c r="D60" s="172" t="s">
        <v>6</v>
      </c>
      <c r="E60">
        <v>9</v>
      </c>
      <c r="F60">
        <v>9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9</v>
      </c>
      <c r="R60">
        <v>9</v>
      </c>
      <c r="S60">
        <v>9</v>
      </c>
      <c r="T60">
        <v>9</v>
      </c>
      <c r="U60">
        <v>9</v>
      </c>
      <c r="V60">
        <v>9</v>
      </c>
      <c r="W60">
        <v>9</v>
      </c>
      <c r="X60">
        <v>9</v>
      </c>
      <c r="Y60">
        <v>9</v>
      </c>
      <c r="Z60">
        <v>9</v>
      </c>
      <c r="AA60">
        <v>15.2</v>
      </c>
      <c r="AB60">
        <v>15.2</v>
      </c>
      <c r="AC60">
        <v>22.1</v>
      </c>
      <c r="AD60">
        <v>22.3</v>
      </c>
      <c r="AE60">
        <v>32</v>
      </c>
      <c r="AF60">
        <v>23</v>
      </c>
      <c r="AG60">
        <v>23</v>
      </c>
      <c r="AH60">
        <v>8</v>
      </c>
      <c r="AI60">
        <v>8</v>
      </c>
      <c r="AJ60">
        <v>8</v>
      </c>
      <c r="AK60">
        <v>8</v>
      </c>
      <c r="AL60">
        <v>8</v>
      </c>
      <c r="AM60">
        <v>8</v>
      </c>
      <c r="AN60">
        <v>8</v>
      </c>
      <c r="AO60">
        <v>8</v>
      </c>
      <c r="AP60">
        <v>8</v>
      </c>
      <c r="AQ60">
        <v>8</v>
      </c>
      <c r="AR60">
        <v>8</v>
      </c>
      <c r="AS60">
        <v>8</v>
      </c>
      <c r="AT60">
        <v>8</v>
      </c>
      <c r="AU60">
        <v>8</v>
      </c>
      <c r="AV60">
        <v>8</v>
      </c>
      <c r="AW60">
        <v>8</v>
      </c>
      <c r="AX60">
        <v>8</v>
      </c>
      <c r="AY60">
        <v>8</v>
      </c>
      <c r="AZ60">
        <v>8</v>
      </c>
      <c r="BA60">
        <v>8</v>
      </c>
      <c r="BB60">
        <v>8</v>
      </c>
      <c r="BC60">
        <v>8</v>
      </c>
      <c r="BD60">
        <v>8</v>
      </c>
      <c r="BE60">
        <v>23</v>
      </c>
      <c r="BF60">
        <v>23</v>
      </c>
      <c r="BG60">
        <v>25</v>
      </c>
      <c r="BH60">
        <v>25</v>
      </c>
      <c r="BI60">
        <v>8</v>
      </c>
      <c r="BJ60">
        <v>8</v>
      </c>
      <c r="BK60">
        <v>8</v>
      </c>
      <c r="BL60">
        <v>8</v>
      </c>
      <c r="BM60">
        <v>8</v>
      </c>
      <c r="BN60">
        <v>8</v>
      </c>
      <c r="BO60">
        <v>8</v>
      </c>
      <c r="BP60">
        <v>8</v>
      </c>
      <c r="BQ60">
        <v>8</v>
      </c>
      <c r="BR60">
        <v>8</v>
      </c>
      <c r="BS60">
        <v>8</v>
      </c>
      <c r="BT60">
        <v>8</v>
      </c>
      <c r="BU60">
        <v>8</v>
      </c>
      <c r="BV60">
        <v>32</v>
      </c>
      <c r="BW60">
        <v>22.3</v>
      </c>
      <c r="BX60">
        <v>22.3</v>
      </c>
      <c r="BY60">
        <v>22.4</v>
      </c>
      <c r="BZ60">
        <v>22.4</v>
      </c>
      <c r="CA60">
        <v>23</v>
      </c>
      <c r="CB60">
        <v>23</v>
      </c>
      <c r="CC60">
        <v>25</v>
      </c>
      <c r="CD60">
        <v>25</v>
      </c>
      <c r="CE60">
        <v>25</v>
      </c>
      <c r="CF60">
        <v>25</v>
      </c>
      <c r="CG60">
        <v>25</v>
      </c>
      <c r="CH60">
        <v>25</v>
      </c>
      <c r="CI60">
        <v>25</v>
      </c>
      <c r="CJ60">
        <v>25</v>
      </c>
      <c r="CK60">
        <v>30</v>
      </c>
      <c r="CL60">
        <v>30</v>
      </c>
      <c r="CM60">
        <v>15.3</v>
      </c>
      <c r="CN60">
        <v>15.3</v>
      </c>
      <c r="CO60">
        <v>30</v>
      </c>
      <c r="CP60">
        <v>30</v>
      </c>
      <c r="CQ60">
        <v>9</v>
      </c>
      <c r="CR60">
        <v>9</v>
      </c>
      <c r="CS60">
        <v>9</v>
      </c>
      <c r="CT60">
        <v>9</v>
      </c>
      <c r="CU60">
        <v>9</v>
      </c>
      <c r="CV60">
        <v>9</v>
      </c>
      <c r="CW60" s="19"/>
      <c r="CX60"/>
    </row>
    <row r="61" spans="1:102" ht="14.5" customHeight="1" x14ac:dyDescent="0.35">
      <c r="A61" s="256"/>
      <c r="B61" s="249"/>
      <c r="C61" s="11">
        <v>43888</v>
      </c>
      <c r="D61" s="172" t="s">
        <v>7</v>
      </c>
      <c r="E61">
        <v>9</v>
      </c>
      <c r="F61">
        <v>9</v>
      </c>
      <c r="G61">
        <v>9</v>
      </c>
      <c r="H61">
        <v>9</v>
      </c>
      <c r="I61">
        <v>9</v>
      </c>
      <c r="J61">
        <v>9</v>
      </c>
      <c r="K61">
        <v>9</v>
      </c>
      <c r="L61">
        <v>9</v>
      </c>
      <c r="M61">
        <v>9</v>
      </c>
      <c r="N61">
        <v>9</v>
      </c>
      <c r="O61">
        <v>9</v>
      </c>
      <c r="P61">
        <v>9</v>
      </c>
      <c r="Q61">
        <v>9</v>
      </c>
      <c r="R61">
        <v>9</v>
      </c>
      <c r="S61">
        <v>9</v>
      </c>
      <c r="T61">
        <v>9</v>
      </c>
      <c r="U61">
        <v>9</v>
      </c>
      <c r="V61">
        <v>9</v>
      </c>
      <c r="W61">
        <v>9</v>
      </c>
      <c r="X61">
        <v>9</v>
      </c>
      <c r="Y61">
        <v>9</v>
      </c>
      <c r="Z61">
        <v>9</v>
      </c>
      <c r="AA61">
        <v>9</v>
      </c>
      <c r="AB61">
        <v>9</v>
      </c>
      <c r="AC61">
        <v>9</v>
      </c>
      <c r="AD61">
        <v>9</v>
      </c>
      <c r="AE61">
        <v>9</v>
      </c>
      <c r="AF61">
        <v>9</v>
      </c>
      <c r="AG61">
        <v>9</v>
      </c>
      <c r="AH61">
        <v>15.2</v>
      </c>
      <c r="AI61">
        <v>15.2</v>
      </c>
      <c r="AJ61">
        <v>22.4</v>
      </c>
      <c r="AK61">
        <v>22.3</v>
      </c>
      <c r="AL61">
        <v>23</v>
      </c>
      <c r="AM61">
        <v>8</v>
      </c>
      <c r="AN61">
        <v>8</v>
      </c>
      <c r="AO61">
        <v>8</v>
      </c>
      <c r="AP61">
        <v>8</v>
      </c>
      <c r="AQ61">
        <v>8</v>
      </c>
      <c r="AR61">
        <v>8</v>
      </c>
      <c r="AS61">
        <v>8</v>
      </c>
      <c r="AT61">
        <v>8</v>
      </c>
      <c r="AU61">
        <v>8</v>
      </c>
      <c r="AV61">
        <v>8</v>
      </c>
      <c r="AW61">
        <v>8</v>
      </c>
      <c r="AX61">
        <v>8</v>
      </c>
      <c r="AY61">
        <v>8</v>
      </c>
      <c r="AZ61">
        <v>8</v>
      </c>
      <c r="BA61">
        <v>8</v>
      </c>
      <c r="BB61">
        <v>8</v>
      </c>
      <c r="BC61">
        <v>8</v>
      </c>
      <c r="BD61">
        <v>8</v>
      </c>
      <c r="BE61">
        <v>8</v>
      </c>
      <c r="BF61">
        <v>8</v>
      </c>
      <c r="BG61">
        <v>8</v>
      </c>
      <c r="BH61">
        <v>8</v>
      </c>
      <c r="BI61">
        <v>8</v>
      </c>
      <c r="BJ61">
        <v>8</v>
      </c>
      <c r="BK61">
        <v>8</v>
      </c>
      <c r="BL61">
        <v>8</v>
      </c>
      <c r="BM61">
        <v>8</v>
      </c>
      <c r="BN61">
        <v>8</v>
      </c>
      <c r="BO61">
        <v>8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8</v>
      </c>
      <c r="BV61">
        <v>22.3</v>
      </c>
      <c r="BW61">
        <v>22.4</v>
      </c>
      <c r="BX61">
        <v>32</v>
      </c>
      <c r="BY61">
        <v>32</v>
      </c>
      <c r="BZ61">
        <v>23</v>
      </c>
      <c r="CA61">
        <v>23</v>
      </c>
      <c r="CB61">
        <v>23</v>
      </c>
      <c r="CC61">
        <v>23</v>
      </c>
      <c r="CD61">
        <v>30</v>
      </c>
      <c r="CE61">
        <v>30</v>
      </c>
      <c r="CF61">
        <v>30</v>
      </c>
      <c r="CG61">
        <v>30</v>
      </c>
      <c r="CH61">
        <v>30</v>
      </c>
      <c r="CI61">
        <v>30</v>
      </c>
      <c r="CJ61">
        <v>15.3</v>
      </c>
      <c r="CK61">
        <v>15.3</v>
      </c>
      <c r="CL61">
        <v>25</v>
      </c>
      <c r="CM61">
        <v>25</v>
      </c>
      <c r="CN61">
        <v>25</v>
      </c>
      <c r="CO61">
        <v>30</v>
      </c>
      <c r="CP61">
        <v>30</v>
      </c>
      <c r="CQ61">
        <v>9</v>
      </c>
      <c r="CR61">
        <v>9</v>
      </c>
      <c r="CS61">
        <v>9</v>
      </c>
      <c r="CT61">
        <v>9</v>
      </c>
      <c r="CU61">
        <v>9</v>
      </c>
      <c r="CV61">
        <v>9</v>
      </c>
      <c r="CW61" s="19"/>
      <c r="CX61"/>
    </row>
    <row r="62" spans="1:102" ht="14.5" customHeight="1" x14ac:dyDescent="0.35">
      <c r="A62" s="256"/>
      <c r="B62" s="249"/>
      <c r="C62" s="12">
        <v>43889</v>
      </c>
      <c r="D62" s="172" t="s">
        <v>8</v>
      </c>
      <c r="E62">
        <v>9</v>
      </c>
      <c r="F62">
        <v>9</v>
      </c>
      <c r="G62">
        <v>9</v>
      </c>
      <c r="H62">
        <v>9</v>
      </c>
      <c r="I62">
        <v>9</v>
      </c>
      <c r="J62">
        <v>9</v>
      </c>
      <c r="K62">
        <v>9</v>
      </c>
      <c r="L62">
        <v>9</v>
      </c>
      <c r="M62">
        <v>9</v>
      </c>
      <c r="N62">
        <v>9</v>
      </c>
      <c r="O62">
        <v>9</v>
      </c>
      <c r="P62">
        <v>9</v>
      </c>
      <c r="Q62">
        <v>9</v>
      </c>
      <c r="R62">
        <v>9</v>
      </c>
      <c r="S62">
        <v>9</v>
      </c>
      <c r="T62">
        <v>9</v>
      </c>
      <c r="U62">
        <v>9</v>
      </c>
      <c r="V62">
        <v>9</v>
      </c>
      <c r="W62">
        <v>9</v>
      </c>
      <c r="X62">
        <v>9</v>
      </c>
      <c r="Y62">
        <v>9</v>
      </c>
      <c r="Z62">
        <v>9</v>
      </c>
      <c r="AA62">
        <v>9</v>
      </c>
      <c r="AB62">
        <v>9</v>
      </c>
      <c r="AC62">
        <v>9</v>
      </c>
      <c r="AD62">
        <v>9</v>
      </c>
      <c r="AE62">
        <v>9</v>
      </c>
      <c r="AF62">
        <v>9</v>
      </c>
      <c r="AG62">
        <v>15.2</v>
      </c>
      <c r="AH62">
        <v>15.2</v>
      </c>
      <c r="AI62">
        <v>15.2</v>
      </c>
      <c r="AJ62">
        <v>22.4</v>
      </c>
      <c r="AK62">
        <v>22.3</v>
      </c>
      <c r="AL62">
        <v>23</v>
      </c>
      <c r="AM62">
        <v>8</v>
      </c>
      <c r="AN62">
        <v>8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8</v>
      </c>
      <c r="AV62">
        <v>8</v>
      </c>
      <c r="AW62">
        <v>8</v>
      </c>
      <c r="AX62">
        <v>8</v>
      </c>
      <c r="AY62">
        <v>8</v>
      </c>
      <c r="AZ62">
        <v>8</v>
      </c>
      <c r="BA62">
        <v>8</v>
      </c>
      <c r="BB62">
        <v>8</v>
      </c>
      <c r="BC62">
        <v>23</v>
      </c>
      <c r="BD62">
        <v>23</v>
      </c>
      <c r="BE62">
        <v>23</v>
      </c>
      <c r="BF62">
        <v>8</v>
      </c>
      <c r="BG62">
        <v>8</v>
      </c>
      <c r="BH62">
        <v>8</v>
      </c>
      <c r="BI62">
        <v>8</v>
      </c>
      <c r="BJ62">
        <v>8</v>
      </c>
      <c r="BK62">
        <v>8</v>
      </c>
      <c r="BL62">
        <v>8</v>
      </c>
      <c r="BM62">
        <v>8</v>
      </c>
      <c r="BN62">
        <v>8</v>
      </c>
      <c r="BO62">
        <v>8</v>
      </c>
      <c r="BP62">
        <v>8</v>
      </c>
      <c r="BQ62">
        <v>8</v>
      </c>
      <c r="BR62">
        <v>8</v>
      </c>
      <c r="BS62">
        <v>8</v>
      </c>
      <c r="BT62">
        <v>8</v>
      </c>
      <c r="BU62">
        <v>8</v>
      </c>
      <c r="BV62">
        <v>8</v>
      </c>
      <c r="BW62">
        <v>25</v>
      </c>
      <c r="BX62">
        <v>25</v>
      </c>
      <c r="BY62">
        <v>25</v>
      </c>
      <c r="BZ62">
        <v>25</v>
      </c>
      <c r="CA62">
        <v>25</v>
      </c>
      <c r="CB62">
        <v>25</v>
      </c>
      <c r="CC62">
        <v>25</v>
      </c>
      <c r="CD62">
        <v>25</v>
      </c>
      <c r="CE62">
        <v>25</v>
      </c>
      <c r="CF62">
        <v>25</v>
      </c>
      <c r="CG62">
        <v>25</v>
      </c>
      <c r="CH62">
        <v>25</v>
      </c>
      <c r="CI62">
        <v>25</v>
      </c>
      <c r="CJ62">
        <v>22.4</v>
      </c>
      <c r="CK62">
        <v>22.4</v>
      </c>
      <c r="CL62">
        <v>32</v>
      </c>
      <c r="CM62">
        <v>25</v>
      </c>
      <c r="CN62">
        <v>25</v>
      </c>
      <c r="CO62">
        <v>30</v>
      </c>
      <c r="CP62">
        <v>30</v>
      </c>
      <c r="CQ62">
        <v>9</v>
      </c>
      <c r="CR62">
        <v>9</v>
      </c>
      <c r="CS62">
        <v>9</v>
      </c>
      <c r="CT62">
        <v>9</v>
      </c>
      <c r="CU62">
        <v>9</v>
      </c>
      <c r="CV62">
        <v>9</v>
      </c>
      <c r="CW62" s="19"/>
      <c r="CX62"/>
    </row>
    <row r="63" spans="1:102" ht="14.5" customHeight="1" x14ac:dyDescent="0.35">
      <c r="A63" s="257"/>
      <c r="B63" s="249"/>
      <c r="C63" s="11">
        <v>43890</v>
      </c>
      <c r="D63" s="172" t="s">
        <v>9</v>
      </c>
      <c r="E63">
        <v>9</v>
      </c>
      <c r="F63">
        <v>9</v>
      </c>
      <c r="G63">
        <v>9</v>
      </c>
      <c r="H63">
        <v>9</v>
      </c>
      <c r="I63">
        <v>9</v>
      </c>
      <c r="J63">
        <v>9</v>
      </c>
      <c r="K63">
        <v>9</v>
      </c>
      <c r="L63">
        <v>9</v>
      </c>
      <c r="M63">
        <v>9</v>
      </c>
      <c r="N63">
        <v>9</v>
      </c>
      <c r="O63">
        <v>9</v>
      </c>
      <c r="P63">
        <v>9</v>
      </c>
      <c r="Q63">
        <v>9</v>
      </c>
      <c r="R63">
        <v>9</v>
      </c>
      <c r="S63">
        <v>9</v>
      </c>
      <c r="T63">
        <v>9</v>
      </c>
      <c r="U63">
        <v>9</v>
      </c>
      <c r="V63">
        <v>9</v>
      </c>
      <c r="W63">
        <v>9</v>
      </c>
      <c r="X63">
        <v>9</v>
      </c>
      <c r="Y63">
        <v>9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9</v>
      </c>
      <c r="AF63">
        <v>9</v>
      </c>
      <c r="AG63">
        <v>9</v>
      </c>
      <c r="AH63">
        <v>9</v>
      </c>
      <c r="AI63">
        <v>9</v>
      </c>
      <c r="AJ63">
        <v>9</v>
      </c>
      <c r="AK63">
        <v>9</v>
      </c>
      <c r="AL63">
        <v>9</v>
      </c>
      <c r="AM63">
        <v>9</v>
      </c>
      <c r="AN63">
        <v>9</v>
      </c>
      <c r="AO63">
        <v>9</v>
      </c>
      <c r="AP63">
        <v>9</v>
      </c>
      <c r="AQ63">
        <v>9</v>
      </c>
      <c r="AR63">
        <v>9</v>
      </c>
      <c r="AS63">
        <v>30</v>
      </c>
      <c r="AT63">
        <v>30</v>
      </c>
      <c r="AU63">
        <v>30</v>
      </c>
      <c r="AV63">
        <v>23</v>
      </c>
      <c r="AW63">
        <v>23</v>
      </c>
      <c r="AX63">
        <v>23</v>
      </c>
      <c r="AY63">
        <v>23</v>
      </c>
      <c r="AZ63">
        <v>15.1</v>
      </c>
      <c r="BA63">
        <v>15.1</v>
      </c>
      <c r="BB63">
        <v>15.2</v>
      </c>
      <c r="BC63">
        <v>15.2</v>
      </c>
      <c r="BD63">
        <v>22.1</v>
      </c>
      <c r="BE63">
        <v>22.1</v>
      </c>
      <c r="BF63">
        <v>26</v>
      </c>
      <c r="BG63">
        <v>26</v>
      </c>
      <c r="BH63">
        <v>22.1</v>
      </c>
      <c r="BI63">
        <v>22.1</v>
      </c>
      <c r="BJ63">
        <v>25</v>
      </c>
      <c r="BK63">
        <v>25</v>
      </c>
      <c r="BL63">
        <v>11</v>
      </c>
      <c r="BM63">
        <v>11</v>
      </c>
      <c r="BN63">
        <v>11</v>
      </c>
      <c r="BO63">
        <v>11</v>
      </c>
      <c r="BP63">
        <v>11</v>
      </c>
      <c r="BQ63">
        <v>11</v>
      </c>
      <c r="BR63">
        <v>11</v>
      </c>
      <c r="BS63">
        <v>11</v>
      </c>
      <c r="BT63">
        <v>30</v>
      </c>
      <c r="BU63">
        <v>30</v>
      </c>
      <c r="BV63">
        <v>30</v>
      </c>
      <c r="BW63">
        <v>22.1</v>
      </c>
      <c r="BX63">
        <v>22.1</v>
      </c>
      <c r="BY63">
        <v>11</v>
      </c>
      <c r="BZ63">
        <v>22.1</v>
      </c>
      <c r="CA63">
        <v>30</v>
      </c>
      <c r="CB63">
        <v>30</v>
      </c>
      <c r="CC63">
        <v>30</v>
      </c>
      <c r="CD63">
        <v>30</v>
      </c>
      <c r="CE63">
        <v>23</v>
      </c>
      <c r="CF63">
        <v>23</v>
      </c>
      <c r="CG63">
        <v>23</v>
      </c>
      <c r="CH63">
        <v>23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19</v>
      </c>
      <c r="CP63">
        <v>19</v>
      </c>
      <c r="CQ63">
        <v>15.3</v>
      </c>
      <c r="CR63">
        <v>15.3</v>
      </c>
      <c r="CS63">
        <v>30</v>
      </c>
      <c r="CT63">
        <v>30</v>
      </c>
      <c r="CU63">
        <v>30</v>
      </c>
      <c r="CV63">
        <v>9</v>
      </c>
      <c r="CW63" s="19"/>
      <c r="CX63"/>
    </row>
    <row r="64" spans="1:102" ht="14.5" customHeight="1" x14ac:dyDescent="0.35">
      <c r="A64" s="255" t="s">
        <v>14</v>
      </c>
      <c r="B64" s="250"/>
      <c r="C64" s="14">
        <v>43891</v>
      </c>
      <c r="D64" s="173" t="s">
        <v>10</v>
      </c>
      <c r="E64">
        <v>9</v>
      </c>
      <c r="F64">
        <v>9</v>
      </c>
      <c r="G64">
        <v>9</v>
      </c>
      <c r="H64">
        <v>9</v>
      </c>
      <c r="I64">
        <v>9</v>
      </c>
      <c r="J64">
        <v>9</v>
      </c>
      <c r="K64">
        <v>9</v>
      </c>
      <c r="L64">
        <v>9</v>
      </c>
      <c r="M64">
        <v>9</v>
      </c>
      <c r="N64">
        <v>9</v>
      </c>
      <c r="O64">
        <v>9</v>
      </c>
      <c r="P64">
        <v>9</v>
      </c>
      <c r="Q64">
        <v>9</v>
      </c>
      <c r="R64">
        <v>9</v>
      </c>
      <c r="S64">
        <v>9</v>
      </c>
      <c r="T64">
        <v>9</v>
      </c>
      <c r="U64">
        <v>9</v>
      </c>
      <c r="V64">
        <v>9</v>
      </c>
      <c r="W64">
        <v>9</v>
      </c>
      <c r="X64">
        <v>9</v>
      </c>
      <c r="Y64">
        <v>9</v>
      </c>
      <c r="Z64">
        <v>9</v>
      </c>
      <c r="AA64">
        <v>9</v>
      </c>
      <c r="AB64">
        <v>9</v>
      </c>
      <c r="AC64">
        <v>9</v>
      </c>
      <c r="AD64">
        <v>9</v>
      </c>
      <c r="AE64">
        <v>9</v>
      </c>
      <c r="AF64">
        <v>9</v>
      </c>
      <c r="AG64">
        <v>9</v>
      </c>
      <c r="AH64">
        <v>9</v>
      </c>
      <c r="AI64">
        <v>9</v>
      </c>
      <c r="AJ64">
        <v>9</v>
      </c>
      <c r="AK64">
        <v>9</v>
      </c>
      <c r="AL64">
        <v>9</v>
      </c>
      <c r="AM64">
        <v>9</v>
      </c>
      <c r="AN64">
        <v>9</v>
      </c>
      <c r="AO64">
        <v>9</v>
      </c>
      <c r="AP64">
        <v>9</v>
      </c>
      <c r="AQ64">
        <v>30</v>
      </c>
      <c r="AR64">
        <v>30</v>
      </c>
      <c r="AS64">
        <v>30</v>
      </c>
      <c r="AT64">
        <v>30</v>
      </c>
      <c r="AU64">
        <v>30</v>
      </c>
      <c r="AV64">
        <v>30</v>
      </c>
      <c r="AW64">
        <v>15.2</v>
      </c>
      <c r="AX64">
        <v>15.2</v>
      </c>
      <c r="AY64">
        <v>15.2</v>
      </c>
      <c r="AZ64">
        <v>25</v>
      </c>
      <c r="BA64">
        <v>22.1</v>
      </c>
      <c r="BB64">
        <v>22.1</v>
      </c>
      <c r="BC64">
        <v>22.1</v>
      </c>
      <c r="BD64">
        <v>23</v>
      </c>
      <c r="BE64">
        <v>22.1</v>
      </c>
      <c r="BF64">
        <v>22.1</v>
      </c>
      <c r="BG64">
        <v>22.1</v>
      </c>
      <c r="BH64">
        <v>23</v>
      </c>
      <c r="BI64">
        <v>23</v>
      </c>
      <c r="BJ64">
        <v>23</v>
      </c>
      <c r="BK64">
        <v>11</v>
      </c>
      <c r="BL64">
        <v>11</v>
      </c>
      <c r="BM64">
        <v>11</v>
      </c>
      <c r="BN64">
        <v>11</v>
      </c>
      <c r="BO64">
        <v>30</v>
      </c>
      <c r="BP64">
        <v>30</v>
      </c>
      <c r="BQ64">
        <v>11</v>
      </c>
      <c r="BR64">
        <v>11</v>
      </c>
      <c r="BS64">
        <v>23</v>
      </c>
      <c r="BT64">
        <v>23</v>
      </c>
      <c r="BU64">
        <v>19</v>
      </c>
      <c r="BV64">
        <v>19</v>
      </c>
      <c r="BW64">
        <v>19</v>
      </c>
      <c r="BX64">
        <v>19</v>
      </c>
      <c r="BY64">
        <v>23</v>
      </c>
      <c r="BZ64">
        <v>23</v>
      </c>
      <c r="CA64">
        <v>23</v>
      </c>
      <c r="CB64">
        <v>23</v>
      </c>
      <c r="CC64">
        <v>25</v>
      </c>
      <c r="CD64">
        <v>25</v>
      </c>
      <c r="CE64">
        <v>25</v>
      </c>
      <c r="CF64">
        <v>25</v>
      </c>
      <c r="CG64">
        <v>8</v>
      </c>
      <c r="CH64">
        <v>8</v>
      </c>
      <c r="CI64">
        <v>8</v>
      </c>
      <c r="CJ64">
        <v>8</v>
      </c>
      <c r="CK64">
        <v>30</v>
      </c>
      <c r="CL64">
        <v>30</v>
      </c>
      <c r="CM64">
        <v>30</v>
      </c>
      <c r="CN64">
        <v>15.3</v>
      </c>
      <c r="CO64">
        <v>15.3</v>
      </c>
      <c r="CP64">
        <v>30</v>
      </c>
      <c r="CQ64">
        <v>30</v>
      </c>
      <c r="CR64">
        <v>30</v>
      </c>
      <c r="CS64">
        <v>30</v>
      </c>
      <c r="CT64">
        <v>9</v>
      </c>
      <c r="CU64">
        <v>9</v>
      </c>
      <c r="CV64">
        <v>9</v>
      </c>
      <c r="CW64" s="19"/>
      <c r="CX64"/>
    </row>
    <row r="65" spans="1:101" ht="14.5" customHeight="1" x14ac:dyDescent="0.35">
      <c r="A65" s="256"/>
      <c r="B65" s="248">
        <v>10</v>
      </c>
      <c r="C65" s="12">
        <v>43892</v>
      </c>
      <c r="D65" s="172" t="s">
        <v>4</v>
      </c>
      <c r="E65">
        <v>9</v>
      </c>
      <c r="F65">
        <v>9</v>
      </c>
      <c r="G65">
        <v>9</v>
      </c>
      <c r="H65">
        <v>9</v>
      </c>
      <c r="I65">
        <v>9</v>
      </c>
      <c r="J65">
        <v>9</v>
      </c>
      <c r="K65">
        <v>9</v>
      </c>
      <c r="L65">
        <v>9</v>
      </c>
      <c r="M65">
        <v>9</v>
      </c>
      <c r="N65">
        <v>9</v>
      </c>
      <c r="O65">
        <v>9</v>
      </c>
      <c r="P65">
        <v>9</v>
      </c>
      <c r="Q65">
        <v>9</v>
      </c>
      <c r="R65">
        <v>9</v>
      </c>
      <c r="S65">
        <v>9</v>
      </c>
      <c r="T65">
        <v>9</v>
      </c>
      <c r="U65">
        <v>9</v>
      </c>
      <c r="V65">
        <v>9</v>
      </c>
      <c r="W65">
        <v>9</v>
      </c>
      <c r="X65">
        <v>9</v>
      </c>
      <c r="Y65">
        <v>9</v>
      </c>
      <c r="Z65">
        <v>9</v>
      </c>
      <c r="AA65">
        <v>9</v>
      </c>
      <c r="AB65">
        <v>9</v>
      </c>
      <c r="AC65">
        <v>9</v>
      </c>
      <c r="AD65">
        <v>9</v>
      </c>
      <c r="AE65">
        <v>9</v>
      </c>
      <c r="AF65">
        <v>9</v>
      </c>
      <c r="AG65">
        <v>15.2</v>
      </c>
      <c r="AH65">
        <v>15.2</v>
      </c>
      <c r="AI65">
        <v>15.2</v>
      </c>
      <c r="AJ65">
        <v>22.1</v>
      </c>
      <c r="AK65">
        <v>22.1</v>
      </c>
      <c r="AL65">
        <v>22.1</v>
      </c>
      <c r="AM65">
        <v>22.1</v>
      </c>
      <c r="AN65">
        <v>32</v>
      </c>
      <c r="AO65">
        <v>8</v>
      </c>
      <c r="AP65">
        <v>8</v>
      </c>
      <c r="AQ65">
        <v>8</v>
      </c>
      <c r="AR65">
        <v>8</v>
      </c>
      <c r="AS65">
        <v>8</v>
      </c>
      <c r="AT65">
        <v>8</v>
      </c>
      <c r="AU65">
        <v>8</v>
      </c>
      <c r="AV65">
        <v>8</v>
      </c>
      <c r="AW65">
        <v>25</v>
      </c>
      <c r="AX65">
        <v>25</v>
      </c>
      <c r="AY65">
        <v>25</v>
      </c>
      <c r="AZ65">
        <v>25</v>
      </c>
      <c r="BA65">
        <v>18</v>
      </c>
      <c r="BB65">
        <v>18</v>
      </c>
      <c r="BC65">
        <v>18</v>
      </c>
      <c r="BD65">
        <v>8</v>
      </c>
      <c r="BE65">
        <v>8</v>
      </c>
      <c r="BF65">
        <v>8</v>
      </c>
      <c r="BG65">
        <v>8</v>
      </c>
      <c r="BH65">
        <v>8</v>
      </c>
      <c r="BI65">
        <v>8</v>
      </c>
      <c r="BJ65">
        <v>8</v>
      </c>
      <c r="BK65">
        <v>8</v>
      </c>
      <c r="BL65">
        <v>8</v>
      </c>
      <c r="BM65">
        <v>8</v>
      </c>
      <c r="BN65">
        <v>8</v>
      </c>
      <c r="BO65">
        <v>22.1</v>
      </c>
      <c r="BP65">
        <v>22.1</v>
      </c>
      <c r="BQ65">
        <v>25</v>
      </c>
      <c r="BR65">
        <v>25</v>
      </c>
      <c r="BS65">
        <v>25</v>
      </c>
      <c r="BT65">
        <v>25</v>
      </c>
      <c r="BU65">
        <v>22.1</v>
      </c>
      <c r="BV65">
        <v>23</v>
      </c>
      <c r="BW65">
        <v>23</v>
      </c>
      <c r="BX65">
        <v>23</v>
      </c>
      <c r="BY65">
        <v>22.1</v>
      </c>
      <c r="BZ65">
        <v>22.1</v>
      </c>
      <c r="CA65">
        <v>30</v>
      </c>
      <c r="CB65">
        <v>30</v>
      </c>
      <c r="CC65">
        <v>30</v>
      </c>
      <c r="CD65">
        <v>30</v>
      </c>
      <c r="CE65">
        <v>25</v>
      </c>
      <c r="CF65">
        <v>25</v>
      </c>
      <c r="CG65">
        <v>19</v>
      </c>
      <c r="CH65">
        <v>19</v>
      </c>
      <c r="CI65">
        <v>23</v>
      </c>
      <c r="CJ65">
        <v>23</v>
      </c>
      <c r="CK65">
        <v>23</v>
      </c>
      <c r="CL65">
        <v>23</v>
      </c>
      <c r="CM65">
        <v>23</v>
      </c>
      <c r="CN65">
        <v>23</v>
      </c>
      <c r="CO65">
        <v>30</v>
      </c>
      <c r="CP65">
        <v>30</v>
      </c>
      <c r="CQ65">
        <v>15.3</v>
      </c>
      <c r="CR65">
        <v>15.3</v>
      </c>
      <c r="CS65">
        <v>15.3</v>
      </c>
      <c r="CT65">
        <v>30</v>
      </c>
      <c r="CU65">
        <v>30</v>
      </c>
      <c r="CV65">
        <v>30</v>
      </c>
      <c r="CW65" s="19"/>
    </row>
    <row r="66" spans="1:101" ht="14.5" customHeight="1" x14ac:dyDescent="0.35">
      <c r="A66" s="256"/>
      <c r="B66" s="249"/>
      <c r="C66" s="11">
        <v>43893</v>
      </c>
      <c r="D66" s="172" t="s">
        <v>5</v>
      </c>
      <c r="E66">
        <v>30</v>
      </c>
      <c r="F66">
        <v>30</v>
      </c>
      <c r="G66">
        <v>9</v>
      </c>
      <c r="H66">
        <v>9</v>
      </c>
      <c r="I66">
        <v>9</v>
      </c>
      <c r="J66">
        <v>9</v>
      </c>
      <c r="K66">
        <v>9</v>
      </c>
      <c r="L66">
        <v>9</v>
      </c>
      <c r="M66">
        <v>9</v>
      </c>
      <c r="N66">
        <v>9</v>
      </c>
      <c r="O66">
        <v>9</v>
      </c>
      <c r="P66">
        <v>9</v>
      </c>
      <c r="Q66">
        <v>9</v>
      </c>
      <c r="R66">
        <v>9</v>
      </c>
      <c r="S66">
        <v>9</v>
      </c>
      <c r="T66">
        <v>9</v>
      </c>
      <c r="U66">
        <v>9</v>
      </c>
      <c r="V66">
        <v>9</v>
      </c>
      <c r="W66">
        <v>9</v>
      </c>
      <c r="X66">
        <v>9</v>
      </c>
      <c r="Y66">
        <v>9</v>
      </c>
      <c r="Z66">
        <v>9</v>
      </c>
      <c r="AA66">
        <v>9</v>
      </c>
      <c r="AB66">
        <v>9</v>
      </c>
      <c r="AC66">
        <v>9</v>
      </c>
      <c r="AD66">
        <v>9</v>
      </c>
      <c r="AE66">
        <v>9</v>
      </c>
      <c r="AF66">
        <v>9</v>
      </c>
      <c r="AG66">
        <v>9</v>
      </c>
      <c r="AH66">
        <v>15.2</v>
      </c>
      <c r="AI66">
        <v>15.2</v>
      </c>
      <c r="AJ66">
        <v>22.1</v>
      </c>
      <c r="AK66">
        <v>22.1</v>
      </c>
      <c r="AL66">
        <v>11</v>
      </c>
      <c r="AM66">
        <v>11</v>
      </c>
      <c r="AN66">
        <v>22.1</v>
      </c>
      <c r="AO66">
        <v>23</v>
      </c>
      <c r="AP66">
        <v>23</v>
      </c>
      <c r="AQ66">
        <v>30</v>
      </c>
      <c r="AR66">
        <v>30</v>
      </c>
      <c r="AS66">
        <v>30</v>
      </c>
      <c r="AT66">
        <v>30</v>
      </c>
      <c r="AU66">
        <v>30</v>
      </c>
      <c r="AV66">
        <v>30</v>
      </c>
      <c r="AW66">
        <v>30</v>
      </c>
      <c r="AX66">
        <v>30</v>
      </c>
      <c r="AY66">
        <v>30</v>
      </c>
      <c r="AZ66">
        <v>30</v>
      </c>
      <c r="BA66">
        <v>23</v>
      </c>
      <c r="BB66">
        <v>23</v>
      </c>
      <c r="BC66">
        <v>23</v>
      </c>
      <c r="BD66">
        <v>21.3</v>
      </c>
      <c r="BE66">
        <v>21.3</v>
      </c>
      <c r="BF66">
        <v>21.3</v>
      </c>
      <c r="BG66">
        <v>21.3</v>
      </c>
      <c r="BH66">
        <v>21.3</v>
      </c>
      <c r="BI66">
        <v>21.3</v>
      </c>
      <c r="BJ66">
        <v>21.3</v>
      </c>
      <c r="BK66">
        <v>15.3</v>
      </c>
      <c r="BL66">
        <v>15.3</v>
      </c>
      <c r="BM66">
        <v>30</v>
      </c>
      <c r="BN66">
        <v>30</v>
      </c>
      <c r="BO66">
        <v>30</v>
      </c>
      <c r="BP66">
        <v>30</v>
      </c>
      <c r="BQ66">
        <v>30</v>
      </c>
      <c r="BR66">
        <v>30</v>
      </c>
      <c r="BS66">
        <v>30</v>
      </c>
      <c r="BT66">
        <v>30</v>
      </c>
      <c r="BU66">
        <v>1.2</v>
      </c>
      <c r="BV66">
        <v>1.2</v>
      </c>
      <c r="BW66">
        <v>1.2</v>
      </c>
      <c r="BX66">
        <v>1.2</v>
      </c>
      <c r="BY66">
        <v>1.2</v>
      </c>
      <c r="BZ66">
        <v>23</v>
      </c>
      <c r="CA66">
        <v>23</v>
      </c>
      <c r="CB66">
        <v>23</v>
      </c>
      <c r="CC66">
        <v>30</v>
      </c>
      <c r="CD66">
        <v>9</v>
      </c>
      <c r="CE66">
        <v>9</v>
      </c>
      <c r="CF66">
        <v>9</v>
      </c>
      <c r="CG66">
        <v>9</v>
      </c>
      <c r="CH66">
        <v>9</v>
      </c>
      <c r="CI66">
        <v>30</v>
      </c>
      <c r="CJ66">
        <v>30</v>
      </c>
      <c r="CK66">
        <v>30</v>
      </c>
      <c r="CL66">
        <v>1.2</v>
      </c>
      <c r="CM66">
        <v>1.2</v>
      </c>
      <c r="CN66">
        <v>18</v>
      </c>
      <c r="CO66">
        <v>18</v>
      </c>
      <c r="CP66">
        <v>30</v>
      </c>
      <c r="CQ66">
        <v>30</v>
      </c>
      <c r="CR66">
        <v>30</v>
      </c>
      <c r="CS66">
        <v>15.3</v>
      </c>
      <c r="CT66">
        <v>15.3</v>
      </c>
      <c r="CU66">
        <v>30</v>
      </c>
      <c r="CV66">
        <v>30</v>
      </c>
      <c r="CW66" s="19"/>
    </row>
    <row r="67" spans="1:101" ht="14.5" customHeight="1" x14ac:dyDescent="0.35">
      <c r="A67" s="256"/>
      <c r="B67" s="249"/>
      <c r="C67" s="12">
        <v>43894</v>
      </c>
      <c r="D67" s="172" t="s">
        <v>6</v>
      </c>
      <c r="E67">
        <v>30</v>
      </c>
      <c r="F67">
        <v>30</v>
      </c>
      <c r="G67">
        <v>30</v>
      </c>
      <c r="H67">
        <v>30</v>
      </c>
      <c r="I67" s="88">
        <v>9</v>
      </c>
      <c r="J67" s="88">
        <v>9</v>
      </c>
      <c r="K67" s="88">
        <v>9</v>
      </c>
      <c r="L67" s="88">
        <v>9</v>
      </c>
      <c r="M67" s="88">
        <v>9</v>
      </c>
      <c r="N67" s="88">
        <v>9</v>
      </c>
      <c r="O67" s="88">
        <v>9</v>
      </c>
      <c r="P67" s="88">
        <v>9</v>
      </c>
      <c r="Q67" s="88">
        <v>9</v>
      </c>
      <c r="R67" s="88">
        <v>9</v>
      </c>
      <c r="S67" s="88">
        <v>9</v>
      </c>
      <c r="T67" s="88">
        <v>9</v>
      </c>
      <c r="U67" s="88">
        <v>9</v>
      </c>
      <c r="V67" s="88">
        <v>9</v>
      </c>
      <c r="W67" s="88">
        <v>9</v>
      </c>
      <c r="X67" s="88">
        <v>9</v>
      </c>
      <c r="Y67" s="88">
        <v>9</v>
      </c>
      <c r="Z67" s="88">
        <v>9</v>
      </c>
      <c r="AA67" s="88">
        <v>9</v>
      </c>
      <c r="AB67" s="88">
        <v>9</v>
      </c>
      <c r="AC67" s="88">
        <v>9</v>
      </c>
      <c r="AD67" s="88">
        <v>9</v>
      </c>
      <c r="AE67" s="88">
        <v>9</v>
      </c>
      <c r="AF67" s="88">
        <v>25</v>
      </c>
      <c r="AG67" s="88">
        <v>25</v>
      </c>
      <c r="AH67" s="88">
        <v>25</v>
      </c>
      <c r="AI67" s="88">
        <v>30</v>
      </c>
      <c r="AJ67" s="88">
        <v>30</v>
      </c>
      <c r="AK67" s="88">
        <v>30</v>
      </c>
      <c r="AL67" s="88">
        <v>30</v>
      </c>
      <c r="AM67" s="88">
        <v>30</v>
      </c>
      <c r="AN67" s="88">
        <v>30</v>
      </c>
      <c r="AO67" s="88">
        <v>30</v>
      </c>
      <c r="AP67" s="88">
        <v>30</v>
      </c>
      <c r="AQ67" s="88">
        <v>30</v>
      </c>
      <c r="AR67" s="88">
        <v>15.2</v>
      </c>
      <c r="AS67" s="88">
        <v>15.2</v>
      </c>
      <c r="AT67" s="88">
        <v>22.1</v>
      </c>
      <c r="AU67" s="88">
        <v>22.1</v>
      </c>
      <c r="AV67" s="88">
        <v>22.1</v>
      </c>
      <c r="AW67" s="88">
        <v>29</v>
      </c>
      <c r="AX67" s="88">
        <v>29</v>
      </c>
      <c r="AY67" s="88">
        <v>29</v>
      </c>
      <c r="AZ67" s="88">
        <v>29</v>
      </c>
      <c r="BA67" s="88">
        <v>22.1</v>
      </c>
      <c r="BB67" s="88">
        <v>22.1</v>
      </c>
      <c r="BC67" s="88">
        <v>22.1</v>
      </c>
      <c r="BD67" s="88">
        <v>22.1</v>
      </c>
      <c r="BE67" s="88">
        <v>22.1</v>
      </c>
      <c r="BF67" s="88">
        <v>23</v>
      </c>
      <c r="BG67" s="88">
        <v>23</v>
      </c>
      <c r="BH67" s="88">
        <v>23</v>
      </c>
      <c r="BI67" s="88">
        <v>23</v>
      </c>
      <c r="BJ67" s="88">
        <v>30</v>
      </c>
      <c r="BK67" s="88">
        <v>30</v>
      </c>
      <c r="BL67" s="88">
        <v>30</v>
      </c>
      <c r="BM67" s="88">
        <v>30</v>
      </c>
      <c r="BN67" s="88">
        <v>30</v>
      </c>
      <c r="BO67" s="88">
        <v>21.3</v>
      </c>
      <c r="BP67" s="88">
        <v>21.3</v>
      </c>
      <c r="BQ67" s="88">
        <v>21.3</v>
      </c>
      <c r="BR67" s="88">
        <v>21.3</v>
      </c>
      <c r="BS67" s="88">
        <v>11</v>
      </c>
      <c r="BT67" s="88">
        <v>11</v>
      </c>
      <c r="BU67" s="88">
        <v>15.3</v>
      </c>
      <c r="BV67" s="88">
        <v>15.3</v>
      </c>
      <c r="BW67" s="88">
        <v>25</v>
      </c>
      <c r="BX67" s="88">
        <v>22.1</v>
      </c>
      <c r="BY67" s="88">
        <v>22.1</v>
      </c>
      <c r="BZ67" s="88">
        <v>23</v>
      </c>
      <c r="CA67" s="88">
        <v>23</v>
      </c>
      <c r="CB67" s="88">
        <v>23</v>
      </c>
      <c r="CC67" s="88">
        <v>23</v>
      </c>
      <c r="CD67" s="88">
        <v>30</v>
      </c>
      <c r="CE67" s="88">
        <v>30</v>
      </c>
      <c r="CF67" s="88">
        <v>30</v>
      </c>
      <c r="CG67" s="88">
        <v>30</v>
      </c>
      <c r="CH67" s="88">
        <v>16</v>
      </c>
      <c r="CI67" s="88">
        <v>16</v>
      </c>
      <c r="CJ67" s="88">
        <v>16</v>
      </c>
      <c r="CK67" s="88">
        <v>3.2</v>
      </c>
      <c r="CL67" s="88">
        <v>3.2</v>
      </c>
      <c r="CM67" s="88">
        <v>3.2</v>
      </c>
      <c r="CN67" s="88">
        <v>15.3</v>
      </c>
      <c r="CO67" s="88">
        <v>15.3</v>
      </c>
      <c r="CP67" s="88">
        <v>30</v>
      </c>
      <c r="CQ67" s="88">
        <v>30</v>
      </c>
      <c r="CR67" s="88">
        <v>30</v>
      </c>
      <c r="CS67" s="88">
        <v>30</v>
      </c>
      <c r="CT67" s="88">
        <v>9</v>
      </c>
      <c r="CU67" s="88">
        <v>9</v>
      </c>
      <c r="CV67" s="88">
        <v>9</v>
      </c>
      <c r="CW67" s="19"/>
    </row>
    <row r="68" spans="1:101" ht="14.5" customHeight="1" x14ac:dyDescent="0.35">
      <c r="A68" s="256"/>
      <c r="B68" s="249"/>
      <c r="C68" s="11">
        <v>43895</v>
      </c>
      <c r="D68" s="172" t="s">
        <v>7</v>
      </c>
      <c r="E68">
        <v>9</v>
      </c>
      <c r="F68">
        <v>9</v>
      </c>
      <c r="G68">
        <v>9</v>
      </c>
      <c r="H68">
        <v>9</v>
      </c>
      <c r="I68">
        <v>9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9</v>
      </c>
      <c r="R68">
        <v>9</v>
      </c>
      <c r="S68">
        <v>9</v>
      </c>
      <c r="T68">
        <v>9</v>
      </c>
      <c r="U68">
        <v>9</v>
      </c>
      <c r="V68">
        <v>9</v>
      </c>
      <c r="W68">
        <v>9</v>
      </c>
      <c r="X68">
        <v>9</v>
      </c>
      <c r="Y68">
        <v>9</v>
      </c>
      <c r="Z68">
        <v>9</v>
      </c>
      <c r="AA68">
        <v>9</v>
      </c>
      <c r="AB68">
        <v>9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9</v>
      </c>
      <c r="AK68">
        <v>9</v>
      </c>
      <c r="AL68">
        <v>9</v>
      </c>
      <c r="AM68">
        <v>9</v>
      </c>
      <c r="AN68">
        <v>9</v>
      </c>
      <c r="AO68" s="88">
        <v>15.2</v>
      </c>
      <c r="AP68" s="88">
        <v>15.2</v>
      </c>
      <c r="AQ68" s="88">
        <v>30</v>
      </c>
      <c r="AR68" s="88">
        <v>30</v>
      </c>
      <c r="AS68" s="88">
        <v>30</v>
      </c>
      <c r="AT68" s="88">
        <v>30</v>
      </c>
      <c r="AU68" s="88">
        <v>30</v>
      </c>
      <c r="AV68" s="88">
        <v>30</v>
      </c>
      <c r="AW68" s="88">
        <v>9</v>
      </c>
      <c r="AX68" s="88">
        <v>9</v>
      </c>
      <c r="AY68" s="88">
        <v>9</v>
      </c>
      <c r="AZ68" s="88">
        <v>9</v>
      </c>
      <c r="BA68" s="88">
        <v>9</v>
      </c>
      <c r="BB68" s="88">
        <v>9</v>
      </c>
      <c r="BC68" s="88">
        <v>9</v>
      </c>
      <c r="BD68" s="88">
        <v>15.2</v>
      </c>
      <c r="BE68" s="88">
        <v>15.2</v>
      </c>
      <c r="BF68" s="88">
        <v>22.1</v>
      </c>
      <c r="BG68" s="88">
        <v>23</v>
      </c>
      <c r="BH68" s="88">
        <v>23</v>
      </c>
      <c r="BI68" s="88">
        <v>23</v>
      </c>
      <c r="BJ68" s="88">
        <v>23</v>
      </c>
      <c r="BK68" s="88">
        <v>22.1</v>
      </c>
      <c r="BL68" s="88">
        <v>8</v>
      </c>
      <c r="BM68" s="88">
        <v>8</v>
      </c>
      <c r="BN68" s="88">
        <v>8</v>
      </c>
      <c r="BO68" s="88">
        <v>8</v>
      </c>
      <c r="BP68" s="88">
        <v>8</v>
      </c>
      <c r="BQ68" s="88">
        <v>8</v>
      </c>
      <c r="BR68" s="88">
        <v>8</v>
      </c>
      <c r="BS68" s="88">
        <v>8</v>
      </c>
      <c r="BT68" s="88">
        <v>8</v>
      </c>
      <c r="BU68" s="88">
        <v>30</v>
      </c>
      <c r="BV68" s="88">
        <v>30</v>
      </c>
      <c r="BW68" s="88">
        <v>30</v>
      </c>
      <c r="BX68" s="88">
        <v>8</v>
      </c>
      <c r="BY68" s="88">
        <v>8</v>
      </c>
      <c r="BZ68" s="88">
        <v>23</v>
      </c>
      <c r="CA68" s="88">
        <v>23</v>
      </c>
      <c r="CB68" s="88">
        <v>23</v>
      </c>
      <c r="CC68" s="88">
        <v>23</v>
      </c>
      <c r="CD68" s="88">
        <v>23</v>
      </c>
      <c r="CE68" s="88">
        <v>23</v>
      </c>
      <c r="CF68" s="88">
        <v>8</v>
      </c>
      <c r="CG68" s="88">
        <v>8</v>
      </c>
      <c r="CH68" s="88">
        <v>8</v>
      </c>
      <c r="CI68" s="88">
        <v>8</v>
      </c>
      <c r="CJ68" s="88">
        <v>30</v>
      </c>
      <c r="CK68" s="88">
        <v>30</v>
      </c>
      <c r="CL68" s="88">
        <v>20</v>
      </c>
      <c r="CM68" s="88">
        <v>20</v>
      </c>
      <c r="CN68" s="88">
        <v>20</v>
      </c>
      <c r="CO68" s="88">
        <v>15.3</v>
      </c>
      <c r="CP68" s="88">
        <v>15.3</v>
      </c>
      <c r="CQ68" s="88">
        <v>30</v>
      </c>
      <c r="CR68" s="88">
        <v>30</v>
      </c>
      <c r="CS68" s="88">
        <v>30</v>
      </c>
      <c r="CT68" s="88">
        <v>30</v>
      </c>
      <c r="CU68" s="88">
        <v>9</v>
      </c>
      <c r="CV68" s="88">
        <v>9</v>
      </c>
      <c r="CW68" s="19"/>
    </row>
    <row r="69" spans="1:101" ht="14.5" customHeight="1" x14ac:dyDescent="0.35">
      <c r="A69" s="256"/>
      <c r="B69" s="249"/>
      <c r="C69" s="11">
        <v>43896</v>
      </c>
      <c r="D69" s="172" t="s">
        <v>8</v>
      </c>
      <c r="E69">
        <v>9</v>
      </c>
      <c r="F69">
        <v>9</v>
      </c>
      <c r="G69">
        <v>9</v>
      </c>
      <c r="H69">
        <v>9</v>
      </c>
      <c r="I69">
        <v>9</v>
      </c>
      <c r="J69">
        <v>9</v>
      </c>
      <c r="K69">
        <v>9</v>
      </c>
      <c r="L69">
        <v>9</v>
      </c>
      <c r="M69">
        <v>9</v>
      </c>
      <c r="N69">
        <v>9</v>
      </c>
      <c r="O69">
        <v>9</v>
      </c>
      <c r="P69">
        <v>9</v>
      </c>
      <c r="Q69">
        <v>9</v>
      </c>
      <c r="R69">
        <v>9</v>
      </c>
      <c r="S69">
        <v>9</v>
      </c>
      <c r="T69">
        <v>9</v>
      </c>
      <c r="U69">
        <v>9</v>
      </c>
      <c r="V69">
        <v>9</v>
      </c>
      <c r="W69">
        <v>9</v>
      </c>
      <c r="X69">
        <v>9</v>
      </c>
      <c r="Y69">
        <v>9</v>
      </c>
      <c r="Z69">
        <v>9</v>
      </c>
      <c r="AA69">
        <v>9</v>
      </c>
      <c r="AB69">
        <v>9</v>
      </c>
      <c r="AC69">
        <v>9</v>
      </c>
      <c r="AD69">
        <v>9</v>
      </c>
      <c r="AE69">
        <v>9</v>
      </c>
      <c r="AF69">
        <v>9</v>
      </c>
      <c r="AG69">
        <v>9</v>
      </c>
      <c r="AH69">
        <v>9</v>
      </c>
      <c r="AI69">
        <v>15.2</v>
      </c>
      <c r="AJ69">
        <v>15.2</v>
      </c>
      <c r="AK69">
        <v>15.2</v>
      </c>
      <c r="AL69">
        <v>22.1</v>
      </c>
      <c r="AM69">
        <v>22.1</v>
      </c>
      <c r="AN69">
        <v>32</v>
      </c>
      <c r="AO69" s="88">
        <v>3.1</v>
      </c>
      <c r="AP69" s="88">
        <v>3.1</v>
      </c>
      <c r="AQ69" s="88">
        <v>3.1</v>
      </c>
      <c r="AR69" s="88">
        <v>3.1</v>
      </c>
      <c r="AS69" s="88">
        <v>3.1</v>
      </c>
      <c r="AT69" s="88">
        <v>3.1</v>
      </c>
      <c r="AU69" s="88">
        <v>3.1</v>
      </c>
      <c r="AV69" s="88">
        <v>3.1</v>
      </c>
      <c r="AW69" s="88">
        <v>2.1</v>
      </c>
      <c r="AX69" s="88">
        <v>2.1</v>
      </c>
      <c r="AY69" s="88">
        <v>2.1</v>
      </c>
      <c r="AZ69" s="88">
        <v>2.1</v>
      </c>
      <c r="BA69" s="88">
        <v>2.1</v>
      </c>
      <c r="BB69" s="88">
        <v>2.1</v>
      </c>
      <c r="BC69" s="88">
        <v>2.1</v>
      </c>
      <c r="BD69" s="88">
        <v>2.1</v>
      </c>
      <c r="BE69" s="88">
        <v>23</v>
      </c>
      <c r="BF69" s="88">
        <v>23</v>
      </c>
      <c r="BG69" s="88">
        <v>8</v>
      </c>
      <c r="BH69" s="88">
        <v>8</v>
      </c>
      <c r="BI69" s="88">
        <v>8</v>
      </c>
      <c r="BJ69" s="88">
        <v>8</v>
      </c>
      <c r="BK69" s="88">
        <v>8</v>
      </c>
      <c r="BL69" s="88">
        <v>8</v>
      </c>
      <c r="BM69" s="88">
        <v>8</v>
      </c>
      <c r="BN69" s="88">
        <v>8</v>
      </c>
      <c r="BO69" s="88">
        <v>32</v>
      </c>
      <c r="BP69" s="88">
        <v>22.1</v>
      </c>
      <c r="BQ69" s="88">
        <v>22.1</v>
      </c>
      <c r="BR69" s="88">
        <v>23</v>
      </c>
      <c r="BS69" s="88">
        <v>23</v>
      </c>
      <c r="BT69" s="88">
        <v>30</v>
      </c>
      <c r="BU69" s="88">
        <v>30</v>
      </c>
      <c r="BV69" s="88">
        <v>30</v>
      </c>
      <c r="BW69" s="88">
        <v>30</v>
      </c>
      <c r="BX69" s="88">
        <v>30</v>
      </c>
      <c r="BY69" s="88">
        <v>23</v>
      </c>
      <c r="BZ69" s="88">
        <v>1.2</v>
      </c>
      <c r="CA69" s="88">
        <v>23</v>
      </c>
      <c r="CB69" s="88">
        <v>23</v>
      </c>
      <c r="CC69" s="88">
        <v>23</v>
      </c>
      <c r="CD69" s="88">
        <v>23</v>
      </c>
      <c r="CE69" s="88">
        <v>25</v>
      </c>
      <c r="CF69" s="88">
        <v>25</v>
      </c>
      <c r="CG69" s="88">
        <v>25</v>
      </c>
      <c r="CH69" s="88">
        <v>25</v>
      </c>
      <c r="CI69" s="88">
        <v>25</v>
      </c>
      <c r="CJ69" s="88">
        <v>30</v>
      </c>
      <c r="CK69" s="88">
        <v>30</v>
      </c>
      <c r="CL69" s="88">
        <v>20</v>
      </c>
      <c r="CM69" s="88">
        <v>15.3</v>
      </c>
      <c r="CN69" s="88">
        <v>15.3</v>
      </c>
      <c r="CO69" s="88">
        <v>30</v>
      </c>
      <c r="CP69" s="88">
        <v>30</v>
      </c>
      <c r="CQ69" s="88">
        <v>30</v>
      </c>
      <c r="CR69" s="88">
        <v>30</v>
      </c>
      <c r="CS69" s="88">
        <v>30</v>
      </c>
      <c r="CT69" s="88">
        <v>30</v>
      </c>
      <c r="CU69" s="88">
        <v>9</v>
      </c>
      <c r="CV69" s="88">
        <v>9</v>
      </c>
      <c r="CW69" s="19"/>
    </row>
    <row r="70" spans="1:101" ht="14.5" customHeight="1" x14ac:dyDescent="0.35">
      <c r="A70" s="256"/>
      <c r="B70" s="249"/>
      <c r="C70" s="12">
        <v>43897</v>
      </c>
      <c r="D70" s="172" t="s">
        <v>9</v>
      </c>
      <c r="E70">
        <v>9</v>
      </c>
      <c r="F70">
        <v>9</v>
      </c>
      <c r="G70">
        <v>9</v>
      </c>
      <c r="H70">
        <v>9</v>
      </c>
      <c r="I70">
        <v>9</v>
      </c>
      <c r="J70">
        <v>9</v>
      </c>
      <c r="K70">
        <v>9</v>
      </c>
      <c r="L70">
        <v>9</v>
      </c>
      <c r="M70">
        <v>9</v>
      </c>
      <c r="N70">
        <v>9</v>
      </c>
      <c r="O70">
        <v>9</v>
      </c>
      <c r="P70">
        <v>9</v>
      </c>
      <c r="Q70">
        <v>9</v>
      </c>
      <c r="R70">
        <v>9</v>
      </c>
      <c r="S70">
        <v>9</v>
      </c>
      <c r="T70">
        <v>9</v>
      </c>
      <c r="U70">
        <v>9</v>
      </c>
      <c r="V70">
        <v>9</v>
      </c>
      <c r="W70">
        <v>9</v>
      </c>
      <c r="X70">
        <v>9</v>
      </c>
      <c r="Y70">
        <v>9</v>
      </c>
      <c r="Z70">
        <v>9</v>
      </c>
      <c r="AA70">
        <v>9</v>
      </c>
      <c r="AB70">
        <v>9</v>
      </c>
      <c r="AC70">
        <v>9</v>
      </c>
      <c r="AD70">
        <v>9</v>
      </c>
      <c r="AE70">
        <v>9</v>
      </c>
      <c r="AF70">
        <v>9</v>
      </c>
      <c r="AG70">
        <v>9</v>
      </c>
      <c r="AH70">
        <v>9</v>
      </c>
      <c r="AI70">
        <v>9</v>
      </c>
      <c r="AJ70">
        <v>9</v>
      </c>
      <c r="AK70">
        <v>9</v>
      </c>
      <c r="AL70">
        <v>9</v>
      </c>
      <c r="AM70">
        <v>9</v>
      </c>
      <c r="AN70">
        <v>9</v>
      </c>
      <c r="AO70">
        <v>9</v>
      </c>
      <c r="AP70">
        <v>9</v>
      </c>
      <c r="AQ70">
        <v>9</v>
      </c>
      <c r="AR70">
        <v>9</v>
      </c>
      <c r="AS70">
        <v>9</v>
      </c>
      <c r="AT70">
        <v>9</v>
      </c>
      <c r="AU70">
        <v>9</v>
      </c>
      <c r="AV70">
        <v>9</v>
      </c>
      <c r="AW70" s="88">
        <v>30</v>
      </c>
      <c r="AX70" s="88">
        <v>30</v>
      </c>
      <c r="AY70" s="88">
        <v>30</v>
      </c>
      <c r="AZ70" s="88">
        <v>30</v>
      </c>
      <c r="BA70" s="88">
        <v>15.2</v>
      </c>
      <c r="BB70" s="88">
        <v>15.2</v>
      </c>
      <c r="BC70" s="88">
        <v>22.1</v>
      </c>
      <c r="BD70" s="88">
        <v>22.1</v>
      </c>
      <c r="BE70" s="88">
        <v>26</v>
      </c>
      <c r="BF70" s="88">
        <v>26</v>
      </c>
      <c r="BG70" s="88">
        <v>23</v>
      </c>
      <c r="BH70" s="88">
        <v>23</v>
      </c>
      <c r="BI70" s="88">
        <v>23</v>
      </c>
      <c r="BJ70" s="88">
        <v>23</v>
      </c>
      <c r="BK70" s="88">
        <v>30</v>
      </c>
      <c r="BL70" s="88">
        <v>30</v>
      </c>
      <c r="BM70" s="88">
        <v>30</v>
      </c>
      <c r="BN70" s="88">
        <v>1.2</v>
      </c>
      <c r="BO70" s="88">
        <v>1.2</v>
      </c>
      <c r="BP70" s="88">
        <v>1.2</v>
      </c>
      <c r="BQ70" s="88">
        <v>1.2</v>
      </c>
      <c r="BR70" s="88">
        <v>1.2</v>
      </c>
      <c r="BS70" s="88">
        <v>1.2</v>
      </c>
      <c r="BT70" s="88">
        <v>30</v>
      </c>
      <c r="BU70" s="88">
        <v>1.2</v>
      </c>
      <c r="BV70" s="88">
        <v>23</v>
      </c>
      <c r="BW70" s="88">
        <v>23</v>
      </c>
      <c r="BX70" s="88">
        <v>30</v>
      </c>
      <c r="BY70" s="88">
        <v>25</v>
      </c>
      <c r="BZ70" s="88">
        <v>3.2</v>
      </c>
      <c r="CA70" s="88">
        <v>23</v>
      </c>
      <c r="CB70" s="88">
        <v>23</v>
      </c>
      <c r="CC70" s="88">
        <v>23</v>
      </c>
      <c r="CD70" s="88">
        <v>23</v>
      </c>
      <c r="CE70" s="88">
        <v>30</v>
      </c>
      <c r="CF70" s="88">
        <v>30</v>
      </c>
      <c r="CG70" s="88">
        <v>30</v>
      </c>
      <c r="CH70" s="88">
        <v>15.3</v>
      </c>
      <c r="CI70" s="88">
        <v>8</v>
      </c>
      <c r="CJ70" s="88">
        <v>8</v>
      </c>
      <c r="CK70" s="88">
        <v>8</v>
      </c>
      <c r="CL70" s="88">
        <v>8</v>
      </c>
      <c r="CM70" s="88">
        <v>8</v>
      </c>
      <c r="CN70" s="88">
        <v>30</v>
      </c>
      <c r="CO70" s="88">
        <v>30</v>
      </c>
      <c r="CP70" s="88">
        <v>30</v>
      </c>
      <c r="CQ70" s="88">
        <v>30</v>
      </c>
      <c r="CR70" s="88">
        <v>30</v>
      </c>
      <c r="CS70" s="88">
        <v>15.3</v>
      </c>
      <c r="CT70" s="88">
        <v>15.3</v>
      </c>
      <c r="CU70" s="88">
        <v>25</v>
      </c>
      <c r="CV70" s="88">
        <v>25</v>
      </c>
      <c r="CW70" s="19"/>
    </row>
    <row r="71" spans="1:101" ht="14.5" customHeight="1" x14ac:dyDescent="0.35">
      <c r="A71" s="256"/>
      <c r="B71" s="250"/>
      <c r="C71" s="14">
        <v>43898</v>
      </c>
      <c r="D71" s="173" t="s">
        <v>10</v>
      </c>
      <c r="E71">
        <v>25</v>
      </c>
      <c r="F71">
        <v>25</v>
      </c>
      <c r="G71">
        <v>25</v>
      </c>
      <c r="H71" s="88">
        <v>9</v>
      </c>
      <c r="I71" s="88">
        <v>9</v>
      </c>
      <c r="J71" s="88">
        <v>9</v>
      </c>
      <c r="K71" s="88">
        <v>9</v>
      </c>
      <c r="L71" s="88">
        <v>9</v>
      </c>
      <c r="M71" s="88">
        <v>9</v>
      </c>
      <c r="N71" s="88">
        <v>9</v>
      </c>
      <c r="O71" s="88">
        <v>9</v>
      </c>
      <c r="P71" s="88">
        <v>9</v>
      </c>
      <c r="Q71" s="88">
        <v>9</v>
      </c>
      <c r="R71" s="88">
        <v>9</v>
      </c>
      <c r="S71" s="88">
        <v>9</v>
      </c>
      <c r="T71" s="88">
        <v>9</v>
      </c>
      <c r="U71" s="88">
        <v>9</v>
      </c>
      <c r="V71" s="88">
        <v>9</v>
      </c>
      <c r="W71" s="88">
        <v>9</v>
      </c>
      <c r="X71" s="88">
        <v>9</v>
      </c>
      <c r="Y71" s="88">
        <v>9</v>
      </c>
      <c r="Z71" s="88">
        <v>9</v>
      </c>
      <c r="AA71" s="88">
        <v>9</v>
      </c>
      <c r="AB71" s="88">
        <v>9</v>
      </c>
      <c r="AC71" s="88">
        <v>9</v>
      </c>
      <c r="AD71" s="88">
        <v>9</v>
      </c>
      <c r="AE71" s="88">
        <v>9</v>
      </c>
      <c r="AF71" s="88">
        <v>9</v>
      </c>
      <c r="AG71" s="88">
        <v>9</v>
      </c>
      <c r="AH71" s="88">
        <v>9</v>
      </c>
      <c r="AI71" s="88">
        <v>9</v>
      </c>
      <c r="AJ71" s="88">
        <v>9</v>
      </c>
      <c r="AK71" s="88">
        <v>9</v>
      </c>
      <c r="AL71" s="88">
        <v>9</v>
      </c>
      <c r="AM71" s="88">
        <v>9</v>
      </c>
      <c r="AN71" s="88">
        <v>9</v>
      </c>
      <c r="AO71" s="88">
        <v>9</v>
      </c>
      <c r="AP71" s="88">
        <v>9</v>
      </c>
      <c r="AQ71" s="88">
        <v>9</v>
      </c>
      <c r="AR71" s="88">
        <v>9</v>
      </c>
      <c r="AS71" s="88">
        <v>9</v>
      </c>
      <c r="AT71" s="88">
        <v>9</v>
      </c>
      <c r="AU71" s="88">
        <v>9</v>
      </c>
      <c r="AV71">
        <v>15.2</v>
      </c>
      <c r="AW71" s="88">
        <v>15.2</v>
      </c>
      <c r="AX71" s="88">
        <v>8</v>
      </c>
      <c r="AY71" s="88">
        <v>8</v>
      </c>
      <c r="AZ71" s="88">
        <v>8</v>
      </c>
      <c r="BA71" s="88">
        <v>8</v>
      </c>
      <c r="BB71" s="88">
        <v>8</v>
      </c>
      <c r="BC71" s="88">
        <v>8</v>
      </c>
      <c r="BD71" s="88">
        <v>8</v>
      </c>
      <c r="BE71" s="88">
        <v>8</v>
      </c>
      <c r="BF71" s="88">
        <v>8</v>
      </c>
      <c r="BG71" s="88">
        <v>23</v>
      </c>
      <c r="BH71" s="88">
        <v>23</v>
      </c>
      <c r="BI71" s="88">
        <v>23</v>
      </c>
      <c r="BJ71" s="88">
        <v>23</v>
      </c>
      <c r="BK71" s="88">
        <v>8</v>
      </c>
      <c r="BL71" s="88">
        <v>8</v>
      </c>
      <c r="BM71" s="88">
        <v>8</v>
      </c>
      <c r="BN71" s="88">
        <v>8</v>
      </c>
      <c r="BO71" s="88">
        <v>23</v>
      </c>
      <c r="BP71" s="88">
        <v>23</v>
      </c>
      <c r="BQ71" s="88">
        <v>30</v>
      </c>
      <c r="BR71" s="88">
        <v>30</v>
      </c>
      <c r="BS71" s="88">
        <v>30</v>
      </c>
      <c r="BT71" s="88">
        <v>30</v>
      </c>
      <c r="BU71" s="88">
        <v>21.3</v>
      </c>
      <c r="BV71" s="88">
        <v>21.3</v>
      </c>
      <c r="BW71" s="88">
        <v>21.3</v>
      </c>
      <c r="BX71" s="88">
        <v>21.3</v>
      </c>
      <c r="BY71" s="88">
        <v>15.3</v>
      </c>
      <c r="BZ71" s="88">
        <v>15.3</v>
      </c>
      <c r="CA71" s="88">
        <v>25</v>
      </c>
      <c r="CB71" s="88">
        <v>30</v>
      </c>
      <c r="CC71" s="88">
        <v>3.2</v>
      </c>
      <c r="CD71" s="88">
        <v>3.2</v>
      </c>
      <c r="CE71" s="88">
        <v>3.2</v>
      </c>
      <c r="CF71" s="88">
        <v>3.2</v>
      </c>
      <c r="CG71" s="88">
        <v>3.2</v>
      </c>
      <c r="CH71" s="88">
        <v>3.2</v>
      </c>
      <c r="CI71" s="88">
        <v>3.2</v>
      </c>
      <c r="CJ71" s="88">
        <v>3.2</v>
      </c>
      <c r="CK71" s="88">
        <v>3.2</v>
      </c>
      <c r="CL71" s="88">
        <v>3.2</v>
      </c>
      <c r="CM71" s="88">
        <v>30</v>
      </c>
      <c r="CN71" s="88">
        <v>30</v>
      </c>
      <c r="CO71" s="88">
        <v>30</v>
      </c>
      <c r="CP71" s="88">
        <v>30</v>
      </c>
      <c r="CQ71" s="88">
        <v>15.3</v>
      </c>
      <c r="CR71" s="88">
        <v>15.3</v>
      </c>
      <c r="CS71" s="88">
        <v>8</v>
      </c>
      <c r="CT71" s="88">
        <v>8</v>
      </c>
      <c r="CU71" s="88">
        <v>30</v>
      </c>
      <c r="CV71" s="88">
        <v>30</v>
      </c>
      <c r="CW71" s="19"/>
    </row>
    <row r="72" spans="1:101" ht="14.5" customHeight="1" x14ac:dyDescent="0.35">
      <c r="A72" s="256"/>
      <c r="B72" s="248">
        <v>11</v>
      </c>
      <c r="C72" s="12">
        <v>43899</v>
      </c>
      <c r="D72" s="172" t="s">
        <v>4</v>
      </c>
      <c r="E72">
        <v>30</v>
      </c>
      <c r="F72">
        <v>30</v>
      </c>
      <c r="G72">
        <v>30</v>
      </c>
      <c r="H72" s="88">
        <v>9</v>
      </c>
      <c r="I72" s="88">
        <v>9</v>
      </c>
      <c r="J72" s="88">
        <v>9</v>
      </c>
      <c r="K72" s="88">
        <v>9</v>
      </c>
      <c r="L72" s="88">
        <v>9</v>
      </c>
      <c r="M72" s="88">
        <v>9</v>
      </c>
      <c r="N72" s="88">
        <v>9</v>
      </c>
      <c r="O72" s="88">
        <v>9</v>
      </c>
      <c r="P72" s="88">
        <v>9</v>
      </c>
      <c r="Q72" s="88">
        <v>9</v>
      </c>
      <c r="R72" s="88">
        <v>9</v>
      </c>
      <c r="S72" s="88">
        <v>9</v>
      </c>
      <c r="T72" s="88">
        <v>9</v>
      </c>
      <c r="U72" s="88">
        <v>9</v>
      </c>
      <c r="V72" s="88">
        <v>9</v>
      </c>
      <c r="W72" s="88">
        <v>9</v>
      </c>
      <c r="X72" s="88">
        <v>9</v>
      </c>
      <c r="Y72" s="88">
        <v>9</v>
      </c>
      <c r="Z72" s="88">
        <v>9</v>
      </c>
      <c r="AA72" s="88">
        <v>9</v>
      </c>
      <c r="AB72" s="88">
        <v>9</v>
      </c>
      <c r="AC72" s="88">
        <v>9</v>
      </c>
      <c r="AD72" s="88">
        <v>9</v>
      </c>
      <c r="AE72" s="88">
        <v>9</v>
      </c>
      <c r="AF72" s="88">
        <v>9</v>
      </c>
      <c r="AG72" s="88">
        <v>9</v>
      </c>
      <c r="AH72" s="88">
        <v>9</v>
      </c>
      <c r="AI72" s="88">
        <v>9</v>
      </c>
      <c r="AJ72" s="88">
        <v>9</v>
      </c>
      <c r="AK72" s="88">
        <v>9</v>
      </c>
      <c r="AL72" s="88">
        <v>9</v>
      </c>
      <c r="AM72" s="88">
        <v>9</v>
      </c>
      <c r="AN72" s="88">
        <v>9</v>
      </c>
      <c r="AO72" s="88">
        <v>9</v>
      </c>
      <c r="AP72" s="88">
        <v>9</v>
      </c>
      <c r="AQ72" s="88">
        <v>9</v>
      </c>
      <c r="AR72" s="88">
        <v>9</v>
      </c>
      <c r="AS72" s="88">
        <v>9</v>
      </c>
      <c r="AT72" s="88">
        <v>9</v>
      </c>
      <c r="AU72">
        <v>15.2</v>
      </c>
      <c r="AV72">
        <v>15.2</v>
      </c>
      <c r="AW72" s="88">
        <v>23</v>
      </c>
      <c r="AX72" s="88">
        <v>23</v>
      </c>
      <c r="AY72" s="88">
        <v>23</v>
      </c>
      <c r="AZ72" s="88">
        <v>23</v>
      </c>
      <c r="BA72" s="88">
        <v>15.2</v>
      </c>
      <c r="BB72" s="88">
        <v>22.1</v>
      </c>
      <c r="BC72" s="88">
        <v>22.1</v>
      </c>
      <c r="BD72" s="88">
        <v>22.1</v>
      </c>
      <c r="BE72" s="88">
        <v>32</v>
      </c>
      <c r="BF72" s="88">
        <v>3.2</v>
      </c>
      <c r="BG72" s="88">
        <v>3.2</v>
      </c>
      <c r="BH72" s="88">
        <v>3.2</v>
      </c>
      <c r="BI72" s="88">
        <v>3.2</v>
      </c>
      <c r="BJ72" s="88">
        <v>3.2</v>
      </c>
      <c r="BK72" s="88">
        <v>3.2</v>
      </c>
      <c r="BL72" s="88">
        <v>3.2</v>
      </c>
      <c r="BM72" s="88">
        <v>3.2</v>
      </c>
      <c r="BN72" s="88">
        <v>3.2</v>
      </c>
      <c r="BO72" s="88">
        <v>3.2</v>
      </c>
      <c r="BP72" s="88">
        <v>25</v>
      </c>
      <c r="BQ72" s="88">
        <v>25</v>
      </c>
      <c r="BR72" s="88">
        <v>25</v>
      </c>
      <c r="BS72" s="88">
        <v>1.2</v>
      </c>
      <c r="BT72" s="88">
        <v>1.2</v>
      </c>
      <c r="BU72" s="88">
        <v>1.2</v>
      </c>
      <c r="BV72" s="88">
        <v>32</v>
      </c>
      <c r="BW72" s="88">
        <v>22.1</v>
      </c>
      <c r="BX72" s="88">
        <v>22.1</v>
      </c>
      <c r="BY72" s="88">
        <v>25</v>
      </c>
      <c r="BZ72" s="88">
        <v>25</v>
      </c>
      <c r="CA72" s="88">
        <v>23</v>
      </c>
      <c r="CB72" s="88">
        <v>23</v>
      </c>
      <c r="CC72" s="88">
        <v>23</v>
      </c>
      <c r="CD72" s="88">
        <v>23</v>
      </c>
      <c r="CE72" s="88">
        <v>25</v>
      </c>
      <c r="CF72" s="88">
        <v>1.2</v>
      </c>
      <c r="CG72" s="88">
        <v>1.2</v>
      </c>
      <c r="CH72" s="88">
        <v>1.2</v>
      </c>
      <c r="CI72" s="88">
        <v>1.2</v>
      </c>
      <c r="CJ72" s="88">
        <v>23</v>
      </c>
      <c r="CK72" s="88">
        <v>23</v>
      </c>
      <c r="CL72" s="88">
        <v>30</v>
      </c>
      <c r="CM72" s="88">
        <v>30</v>
      </c>
      <c r="CN72" s="88">
        <v>30</v>
      </c>
      <c r="CO72" s="88">
        <v>15.3</v>
      </c>
      <c r="CP72" s="88">
        <v>15.3</v>
      </c>
      <c r="CQ72" s="88">
        <v>30</v>
      </c>
      <c r="CR72" s="88">
        <v>30</v>
      </c>
      <c r="CS72" s="88">
        <v>30</v>
      </c>
      <c r="CT72" s="88">
        <v>30</v>
      </c>
      <c r="CU72" s="88">
        <v>30</v>
      </c>
      <c r="CV72" s="88">
        <v>30</v>
      </c>
      <c r="CW72" s="19"/>
    </row>
    <row r="73" spans="1:101" ht="14.5" customHeight="1" x14ac:dyDescent="0.35">
      <c r="A73" s="256"/>
      <c r="B73" s="249"/>
      <c r="C73" s="11">
        <v>43900</v>
      </c>
      <c r="D73" s="172" t="s">
        <v>5</v>
      </c>
      <c r="E73">
        <v>9</v>
      </c>
      <c r="F73">
        <v>9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9</v>
      </c>
      <c r="R73">
        <v>9</v>
      </c>
      <c r="S73">
        <v>9</v>
      </c>
      <c r="T73">
        <v>9</v>
      </c>
      <c r="U73">
        <v>9</v>
      </c>
      <c r="V73">
        <v>9</v>
      </c>
      <c r="W73">
        <v>9</v>
      </c>
      <c r="X73">
        <v>9</v>
      </c>
      <c r="Y73">
        <v>9</v>
      </c>
      <c r="Z73">
        <v>9</v>
      </c>
      <c r="AA73">
        <v>9</v>
      </c>
      <c r="AB73">
        <v>9</v>
      </c>
      <c r="AC73">
        <v>9</v>
      </c>
      <c r="AD73">
        <v>9</v>
      </c>
      <c r="AE73">
        <v>9</v>
      </c>
      <c r="AF73">
        <v>9</v>
      </c>
      <c r="AG73">
        <v>9</v>
      </c>
      <c r="AH73">
        <v>9</v>
      </c>
      <c r="AI73">
        <v>9</v>
      </c>
      <c r="AJ73">
        <v>9</v>
      </c>
      <c r="AK73" s="88">
        <v>30</v>
      </c>
      <c r="AL73" s="88">
        <v>30</v>
      </c>
      <c r="AM73" s="88">
        <v>30</v>
      </c>
      <c r="AN73" s="88">
        <v>30</v>
      </c>
      <c r="AO73" s="88">
        <v>9</v>
      </c>
      <c r="AP73" s="88">
        <v>9</v>
      </c>
      <c r="AQ73" s="88">
        <v>9</v>
      </c>
      <c r="AR73" s="88">
        <v>9</v>
      </c>
      <c r="AS73" s="88">
        <v>9</v>
      </c>
      <c r="AT73" s="88">
        <v>9</v>
      </c>
      <c r="AU73" s="88">
        <v>9</v>
      </c>
      <c r="AV73" s="88">
        <v>9</v>
      </c>
      <c r="AW73" s="88">
        <v>9</v>
      </c>
      <c r="AX73" s="88">
        <v>30</v>
      </c>
      <c r="AY73" s="88">
        <v>30</v>
      </c>
      <c r="AZ73" s="88">
        <v>30</v>
      </c>
      <c r="BA73" s="88">
        <v>11</v>
      </c>
      <c r="BB73" s="88">
        <v>21.2</v>
      </c>
      <c r="BC73" s="88">
        <v>21.2</v>
      </c>
      <c r="BD73" s="88">
        <v>15.1</v>
      </c>
      <c r="BE73" s="88">
        <v>30</v>
      </c>
      <c r="BF73" s="88">
        <v>23</v>
      </c>
      <c r="BG73" s="88">
        <v>23</v>
      </c>
      <c r="BH73" s="88">
        <v>23</v>
      </c>
      <c r="BI73" s="88">
        <v>1.2</v>
      </c>
      <c r="BJ73" s="88">
        <v>1.2</v>
      </c>
      <c r="BK73" s="88">
        <v>1.2</v>
      </c>
      <c r="BL73" s="88">
        <v>1.2</v>
      </c>
      <c r="BM73" s="88">
        <v>8</v>
      </c>
      <c r="BN73" s="88">
        <v>8</v>
      </c>
      <c r="BO73" s="88">
        <v>8</v>
      </c>
      <c r="BP73" s="88">
        <v>8</v>
      </c>
      <c r="BQ73" s="88">
        <v>15.2</v>
      </c>
      <c r="BR73" s="88">
        <v>15.2</v>
      </c>
      <c r="BS73" s="88">
        <v>22.1</v>
      </c>
      <c r="BT73" s="88">
        <v>22.1</v>
      </c>
      <c r="BU73" s="88">
        <v>16</v>
      </c>
      <c r="BV73" s="88">
        <v>1.1000000000000001</v>
      </c>
      <c r="BW73" s="88">
        <v>1.1000000000000001</v>
      </c>
      <c r="BX73" s="88">
        <v>1.1000000000000001</v>
      </c>
      <c r="BY73" s="88">
        <v>1.1000000000000001</v>
      </c>
      <c r="BZ73" s="88">
        <v>22.1</v>
      </c>
      <c r="CA73" s="88">
        <v>25</v>
      </c>
      <c r="CB73" s="88">
        <v>25</v>
      </c>
      <c r="CC73" s="88">
        <v>25</v>
      </c>
      <c r="CD73" s="88">
        <v>25</v>
      </c>
      <c r="CE73" s="88">
        <v>25</v>
      </c>
      <c r="CF73" s="88">
        <v>25</v>
      </c>
      <c r="CG73" s="88">
        <v>8</v>
      </c>
      <c r="CH73" s="88">
        <v>8</v>
      </c>
      <c r="CI73" s="88">
        <v>8</v>
      </c>
      <c r="CJ73" s="88">
        <v>8</v>
      </c>
      <c r="CK73" s="88">
        <v>22.1</v>
      </c>
      <c r="CL73" s="88">
        <v>22.1</v>
      </c>
      <c r="CM73" s="88">
        <v>22.1</v>
      </c>
      <c r="CN73" s="88">
        <v>22.1</v>
      </c>
      <c r="CO73" s="88">
        <v>15.3</v>
      </c>
      <c r="CP73" s="88">
        <v>15.3</v>
      </c>
      <c r="CQ73" s="88">
        <v>30</v>
      </c>
      <c r="CR73" s="88">
        <v>30</v>
      </c>
      <c r="CS73" s="88">
        <v>30</v>
      </c>
      <c r="CT73" s="88">
        <v>30</v>
      </c>
      <c r="CU73" s="88">
        <v>30</v>
      </c>
      <c r="CV73" s="88">
        <v>30</v>
      </c>
      <c r="CW73" s="19"/>
    </row>
    <row r="74" spans="1:101" ht="14.5" customHeight="1" x14ac:dyDescent="0.35">
      <c r="A74" s="256"/>
      <c r="B74" s="249"/>
      <c r="C74" s="11">
        <v>43901</v>
      </c>
      <c r="D74" s="172" t="s">
        <v>6</v>
      </c>
      <c r="E74">
        <v>30</v>
      </c>
      <c r="F74">
        <v>9</v>
      </c>
      <c r="G74">
        <v>9</v>
      </c>
      <c r="H74">
        <v>9</v>
      </c>
      <c r="I74">
        <v>9</v>
      </c>
      <c r="J74">
        <v>9</v>
      </c>
      <c r="K74">
        <v>9</v>
      </c>
      <c r="L74">
        <v>9</v>
      </c>
      <c r="M74">
        <v>9</v>
      </c>
      <c r="N74">
        <v>9</v>
      </c>
      <c r="O74">
        <v>9</v>
      </c>
      <c r="P74">
        <v>9</v>
      </c>
      <c r="Q74">
        <v>9</v>
      </c>
      <c r="R74">
        <v>9</v>
      </c>
      <c r="S74">
        <v>9</v>
      </c>
      <c r="T74">
        <v>9</v>
      </c>
      <c r="U74">
        <v>9</v>
      </c>
      <c r="V74">
        <v>9</v>
      </c>
      <c r="W74">
        <v>9</v>
      </c>
      <c r="X74">
        <v>9</v>
      </c>
      <c r="Y74">
        <v>9</v>
      </c>
      <c r="Z74">
        <v>9</v>
      </c>
      <c r="AA74">
        <v>9</v>
      </c>
      <c r="AB74">
        <v>9</v>
      </c>
      <c r="AC74">
        <v>9</v>
      </c>
      <c r="AD74">
        <v>9</v>
      </c>
      <c r="AE74">
        <v>9</v>
      </c>
      <c r="AF74">
        <v>9</v>
      </c>
      <c r="AG74">
        <v>9</v>
      </c>
      <c r="AH74">
        <v>9</v>
      </c>
      <c r="AI74">
        <v>9</v>
      </c>
      <c r="AJ74">
        <v>9</v>
      </c>
      <c r="AK74">
        <v>9</v>
      </c>
      <c r="AL74">
        <v>9</v>
      </c>
      <c r="AM74">
        <v>9</v>
      </c>
      <c r="AN74">
        <v>9</v>
      </c>
      <c r="AO74">
        <v>9</v>
      </c>
      <c r="AP74">
        <v>9</v>
      </c>
      <c r="AQ74">
        <v>9</v>
      </c>
      <c r="AR74">
        <v>9</v>
      </c>
      <c r="AS74">
        <v>9</v>
      </c>
      <c r="AT74">
        <v>9</v>
      </c>
      <c r="AU74">
        <v>15.2</v>
      </c>
      <c r="AV74">
        <v>15.2</v>
      </c>
      <c r="AW74">
        <v>22.1</v>
      </c>
      <c r="AX74" s="88">
        <v>22.1</v>
      </c>
      <c r="AY74" s="88">
        <v>30</v>
      </c>
      <c r="AZ74" s="88">
        <v>30</v>
      </c>
      <c r="BA74" s="88">
        <v>1.1000000000000001</v>
      </c>
      <c r="BB74" s="88">
        <v>1.1000000000000001</v>
      </c>
      <c r="BC74" s="88">
        <v>1.1000000000000001</v>
      </c>
      <c r="BD74" s="88">
        <v>1.1000000000000001</v>
      </c>
      <c r="BE74" s="88">
        <v>23</v>
      </c>
      <c r="BF74" s="88">
        <v>23</v>
      </c>
      <c r="BG74" s="88">
        <v>23</v>
      </c>
      <c r="BH74" s="88">
        <v>23</v>
      </c>
      <c r="BI74" s="88">
        <v>23</v>
      </c>
      <c r="BJ74" s="88">
        <v>30</v>
      </c>
      <c r="BK74" s="88">
        <v>30</v>
      </c>
      <c r="BL74" s="88">
        <v>30</v>
      </c>
      <c r="BM74" s="88">
        <v>30</v>
      </c>
      <c r="BN74" s="88">
        <v>1.2</v>
      </c>
      <c r="BO74" s="88">
        <v>1.2</v>
      </c>
      <c r="BP74" s="88">
        <v>1.2</v>
      </c>
      <c r="BQ74" s="88">
        <v>30</v>
      </c>
      <c r="BR74" s="88">
        <v>23</v>
      </c>
      <c r="BS74" s="88">
        <v>23</v>
      </c>
      <c r="BT74" s="88">
        <v>18</v>
      </c>
      <c r="BU74" s="88">
        <v>18</v>
      </c>
      <c r="BV74" s="88">
        <v>18</v>
      </c>
      <c r="BW74" s="88">
        <v>18</v>
      </c>
      <c r="BX74" s="88">
        <v>30</v>
      </c>
      <c r="BY74" s="88">
        <v>1.2</v>
      </c>
      <c r="BZ74" s="88">
        <v>1.2</v>
      </c>
      <c r="CA74" s="88">
        <v>1.2</v>
      </c>
      <c r="CB74" s="88">
        <v>1.2</v>
      </c>
      <c r="CC74" s="88">
        <v>23</v>
      </c>
      <c r="CD74" s="88">
        <v>23</v>
      </c>
      <c r="CE74" s="88">
        <v>23</v>
      </c>
      <c r="CF74" s="88">
        <v>23</v>
      </c>
      <c r="CG74" s="88">
        <v>1.2</v>
      </c>
      <c r="CH74" s="88">
        <v>1.2</v>
      </c>
      <c r="CI74" s="88">
        <v>1.2</v>
      </c>
      <c r="CJ74" s="88">
        <v>1.2</v>
      </c>
      <c r="CK74" s="88">
        <v>1.2</v>
      </c>
      <c r="CL74" s="88">
        <v>1.2</v>
      </c>
      <c r="CM74" s="88">
        <v>23</v>
      </c>
      <c r="CN74" s="88">
        <v>23</v>
      </c>
      <c r="CO74" s="88">
        <v>30</v>
      </c>
      <c r="CP74" s="88">
        <v>30</v>
      </c>
      <c r="CQ74" s="88">
        <v>30</v>
      </c>
      <c r="CR74" s="88">
        <v>30</v>
      </c>
      <c r="CS74" s="88">
        <v>15.3</v>
      </c>
      <c r="CT74" s="88">
        <v>15.3</v>
      </c>
      <c r="CU74" s="88">
        <v>30</v>
      </c>
      <c r="CV74" s="88">
        <v>30</v>
      </c>
      <c r="CW74" s="19"/>
    </row>
    <row r="75" spans="1:101" ht="14.5" customHeight="1" x14ac:dyDescent="0.35">
      <c r="A75" s="256"/>
      <c r="B75" s="249"/>
      <c r="C75" s="12">
        <v>43902</v>
      </c>
      <c r="D75" s="172" t="s">
        <v>7</v>
      </c>
      <c r="E75">
        <v>30</v>
      </c>
      <c r="F75">
        <v>30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  <c r="W75">
        <v>9</v>
      </c>
      <c r="X75">
        <v>9</v>
      </c>
      <c r="Y75">
        <v>9</v>
      </c>
      <c r="Z75">
        <v>9</v>
      </c>
      <c r="AA75">
        <v>9</v>
      </c>
      <c r="AB75">
        <v>9</v>
      </c>
      <c r="AC75">
        <v>9</v>
      </c>
      <c r="AD75">
        <v>9</v>
      </c>
      <c r="AE75">
        <v>9</v>
      </c>
      <c r="AF75">
        <v>9</v>
      </c>
      <c r="AG75">
        <v>9</v>
      </c>
      <c r="AH75">
        <v>9</v>
      </c>
      <c r="AI75">
        <v>9</v>
      </c>
      <c r="AJ75">
        <v>9</v>
      </c>
      <c r="AK75">
        <v>9</v>
      </c>
      <c r="AL75">
        <v>9</v>
      </c>
      <c r="AM75">
        <v>9</v>
      </c>
      <c r="AN75">
        <v>9</v>
      </c>
      <c r="AO75">
        <v>9</v>
      </c>
      <c r="AP75">
        <v>9</v>
      </c>
      <c r="AQ75">
        <v>9</v>
      </c>
      <c r="AR75">
        <v>9</v>
      </c>
      <c r="AS75">
        <v>9</v>
      </c>
      <c r="AT75">
        <v>9</v>
      </c>
      <c r="AU75">
        <v>9</v>
      </c>
      <c r="AV75">
        <v>9</v>
      </c>
      <c r="AW75">
        <v>9</v>
      </c>
      <c r="AX75">
        <v>9</v>
      </c>
      <c r="AY75" s="88">
        <v>30</v>
      </c>
      <c r="AZ75" s="88">
        <v>30</v>
      </c>
      <c r="BA75" s="88">
        <v>30</v>
      </c>
      <c r="BB75" s="88">
        <v>30</v>
      </c>
      <c r="BC75" s="88">
        <v>30</v>
      </c>
      <c r="BD75" s="88">
        <v>30</v>
      </c>
      <c r="BE75" s="88">
        <v>22.1</v>
      </c>
      <c r="BF75" s="88">
        <v>26</v>
      </c>
      <c r="BG75" s="88">
        <v>15.2</v>
      </c>
      <c r="BH75" s="88">
        <v>15.2</v>
      </c>
      <c r="BI75" s="88">
        <v>8</v>
      </c>
      <c r="BJ75" s="88">
        <v>8</v>
      </c>
      <c r="BK75" s="88">
        <v>8</v>
      </c>
      <c r="BL75" s="88">
        <v>30</v>
      </c>
      <c r="BM75" s="88">
        <v>30</v>
      </c>
      <c r="BN75" s="88">
        <v>22.1</v>
      </c>
      <c r="BO75" s="88">
        <v>22.1</v>
      </c>
      <c r="BP75" s="88">
        <v>23</v>
      </c>
      <c r="BQ75" s="88">
        <v>23</v>
      </c>
      <c r="BR75" s="88">
        <v>23</v>
      </c>
      <c r="BS75" s="88">
        <v>23</v>
      </c>
      <c r="BT75" s="88">
        <v>30</v>
      </c>
      <c r="BU75" s="88">
        <v>30</v>
      </c>
      <c r="BV75" s="88">
        <v>8</v>
      </c>
      <c r="BW75" s="88">
        <v>1.2</v>
      </c>
      <c r="BX75" s="88">
        <v>1.2</v>
      </c>
      <c r="BY75" s="88">
        <v>8</v>
      </c>
      <c r="BZ75" s="88">
        <v>22.1</v>
      </c>
      <c r="CA75" s="88">
        <v>22.1</v>
      </c>
      <c r="CB75" s="88">
        <v>23</v>
      </c>
      <c r="CC75" s="88">
        <v>23</v>
      </c>
      <c r="CD75" s="88">
        <v>23</v>
      </c>
      <c r="CE75" s="88">
        <v>23</v>
      </c>
      <c r="CF75" s="88">
        <v>23</v>
      </c>
      <c r="CG75" s="88">
        <v>1.2</v>
      </c>
      <c r="CH75" s="88">
        <v>1.2</v>
      </c>
      <c r="CI75" s="88">
        <v>8</v>
      </c>
      <c r="CJ75" s="88">
        <v>8</v>
      </c>
      <c r="CK75" s="88">
        <v>1.2</v>
      </c>
      <c r="CL75" s="88">
        <v>1.2</v>
      </c>
      <c r="CM75" s="88">
        <v>1.2</v>
      </c>
      <c r="CN75" s="88">
        <v>22.1</v>
      </c>
      <c r="CO75" s="88">
        <v>22.1</v>
      </c>
      <c r="CP75" s="88">
        <v>23</v>
      </c>
      <c r="CQ75" s="88">
        <v>23</v>
      </c>
      <c r="CR75" s="88">
        <v>30</v>
      </c>
      <c r="CS75" s="88">
        <v>15.3</v>
      </c>
      <c r="CT75" s="88">
        <v>15.3</v>
      </c>
      <c r="CU75" s="88">
        <v>8</v>
      </c>
      <c r="CV75" s="88">
        <v>8</v>
      </c>
      <c r="CW75" s="19"/>
    </row>
    <row r="76" spans="1:101" ht="14.5" customHeight="1" x14ac:dyDescent="0.35">
      <c r="A76" s="256"/>
      <c r="B76" s="249"/>
      <c r="C76" s="11">
        <v>43903</v>
      </c>
      <c r="D76" s="172" t="s">
        <v>8</v>
      </c>
      <c r="E76">
        <v>30</v>
      </c>
      <c r="F76">
        <v>30</v>
      </c>
      <c r="G76">
        <v>30</v>
      </c>
      <c r="H76">
        <v>30</v>
      </c>
      <c r="I76" s="88">
        <v>15.3</v>
      </c>
      <c r="J76" s="88">
        <v>15.3</v>
      </c>
      <c r="K76" s="88">
        <v>30</v>
      </c>
      <c r="L76" s="88">
        <v>30</v>
      </c>
      <c r="M76" s="88">
        <v>30</v>
      </c>
      <c r="N76" s="88">
        <v>30</v>
      </c>
      <c r="O76" s="88">
        <v>9</v>
      </c>
      <c r="P76" s="88">
        <v>9</v>
      </c>
      <c r="Q76" s="88">
        <v>9</v>
      </c>
      <c r="R76" s="88">
        <v>9</v>
      </c>
      <c r="S76" s="88">
        <v>9</v>
      </c>
      <c r="T76" s="88">
        <v>9</v>
      </c>
      <c r="U76" s="88">
        <v>9</v>
      </c>
      <c r="V76" s="88">
        <v>9</v>
      </c>
      <c r="W76" s="88">
        <v>9</v>
      </c>
      <c r="X76" s="88">
        <v>9</v>
      </c>
      <c r="Y76" s="88">
        <v>9</v>
      </c>
      <c r="Z76" s="88">
        <v>9</v>
      </c>
      <c r="AA76" s="88">
        <v>9</v>
      </c>
      <c r="AB76" s="88">
        <v>9</v>
      </c>
      <c r="AC76" s="88">
        <v>9</v>
      </c>
      <c r="AD76" s="88">
        <v>9</v>
      </c>
      <c r="AE76" s="88">
        <v>9</v>
      </c>
      <c r="AF76" s="88">
        <v>9</v>
      </c>
      <c r="AG76" s="88">
        <v>9</v>
      </c>
      <c r="AH76" s="88">
        <v>9</v>
      </c>
      <c r="AI76" s="88">
        <v>9</v>
      </c>
      <c r="AJ76">
        <v>22.1</v>
      </c>
      <c r="AK76">
        <v>22.1</v>
      </c>
      <c r="AL76">
        <v>22.1</v>
      </c>
      <c r="AM76">
        <v>32</v>
      </c>
      <c r="AN76">
        <v>23</v>
      </c>
      <c r="AO76">
        <v>3.1</v>
      </c>
      <c r="AP76">
        <v>3.1</v>
      </c>
      <c r="AQ76">
        <v>3.1</v>
      </c>
      <c r="AR76">
        <v>3.1</v>
      </c>
      <c r="AS76">
        <v>3.1</v>
      </c>
      <c r="AT76">
        <v>3.1</v>
      </c>
      <c r="AU76">
        <v>3.1</v>
      </c>
      <c r="AV76">
        <v>3.1</v>
      </c>
      <c r="AW76">
        <v>3.1</v>
      </c>
      <c r="AX76">
        <v>3.1</v>
      </c>
      <c r="AY76">
        <v>3.1</v>
      </c>
      <c r="AZ76">
        <v>3.1</v>
      </c>
      <c r="BA76">
        <v>3.1</v>
      </c>
      <c r="BB76">
        <v>3.1</v>
      </c>
      <c r="BC76">
        <v>3.1</v>
      </c>
      <c r="BD76">
        <v>3.1</v>
      </c>
      <c r="BE76" s="88">
        <v>23</v>
      </c>
      <c r="BF76" s="88">
        <v>23</v>
      </c>
      <c r="BG76" s="88">
        <v>23</v>
      </c>
      <c r="BH76" s="88">
        <v>8</v>
      </c>
      <c r="BI76" s="88">
        <v>8</v>
      </c>
      <c r="BJ76" s="88">
        <v>8</v>
      </c>
      <c r="BK76" s="88">
        <v>8</v>
      </c>
      <c r="BL76" s="88">
        <v>8</v>
      </c>
      <c r="BM76" s="88">
        <v>8</v>
      </c>
      <c r="BN76" s="88">
        <v>8</v>
      </c>
      <c r="BO76" s="88">
        <v>8</v>
      </c>
      <c r="BP76" s="88">
        <v>8</v>
      </c>
      <c r="BQ76" s="88">
        <v>8</v>
      </c>
      <c r="BR76" s="88">
        <v>8</v>
      </c>
      <c r="BS76" s="88">
        <v>8</v>
      </c>
      <c r="BT76" s="88">
        <v>8</v>
      </c>
      <c r="BU76" s="88">
        <v>8</v>
      </c>
      <c r="BV76" s="88">
        <v>8</v>
      </c>
      <c r="BW76" s="88">
        <v>32</v>
      </c>
      <c r="BX76" s="88">
        <v>22.1</v>
      </c>
      <c r="BY76" s="88">
        <v>22.1</v>
      </c>
      <c r="BZ76" s="88">
        <v>25</v>
      </c>
      <c r="CA76" s="88">
        <v>25</v>
      </c>
      <c r="CB76" s="88">
        <v>25</v>
      </c>
      <c r="CC76" s="88">
        <v>25</v>
      </c>
      <c r="CD76" s="88">
        <v>25</v>
      </c>
      <c r="CE76" s="88">
        <v>25</v>
      </c>
      <c r="CF76" s="88">
        <v>25</v>
      </c>
      <c r="CG76" s="88">
        <v>25</v>
      </c>
      <c r="CH76" s="88">
        <v>25</v>
      </c>
      <c r="CI76" s="88">
        <v>25</v>
      </c>
      <c r="CJ76" s="88">
        <v>25</v>
      </c>
      <c r="CK76" s="88">
        <v>25</v>
      </c>
      <c r="CL76" s="88">
        <v>25</v>
      </c>
      <c r="CM76" s="88">
        <v>25</v>
      </c>
      <c r="CN76" s="88">
        <v>25</v>
      </c>
      <c r="CO76" s="88">
        <v>25</v>
      </c>
      <c r="CP76" s="88">
        <v>25</v>
      </c>
      <c r="CQ76" s="88">
        <v>25</v>
      </c>
      <c r="CR76" s="88">
        <v>25</v>
      </c>
      <c r="CS76" s="88">
        <v>25</v>
      </c>
      <c r="CT76" s="88">
        <v>25</v>
      </c>
      <c r="CU76" s="88">
        <v>22.1</v>
      </c>
      <c r="CV76" s="88">
        <v>22.1</v>
      </c>
      <c r="CW76" s="19"/>
    </row>
    <row r="77" spans="1:101" ht="14.5" customHeight="1" x14ac:dyDescent="0.35">
      <c r="A77" s="256"/>
      <c r="B77" s="249"/>
      <c r="C77" s="12">
        <v>43904</v>
      </c>
      <c r="D77" s="172" t="s">
        <v>9</v>
      </c>
      <c r="E77">
        <v>30</v>
      </c>
      <c r="F77">
        <v>30</v>
      </c>
      <c r="G77">
        <v>15.3</v>
      </c>
      <c r="H77" s="88">
        <v>15.3</v>
      </c>
      <c r="I77" s="88">
        <v>30</v>
      </c>
      <c r="J77" s="88">
        <v>30</v>
      </c>
      <c r="K77" s="88">
        <v>30</v>
      </c>
      <c r="L77" s="88">
        <v>9</v>
      </c>
      <c r="M77" s="88">
        <v>9</v>
      </c>
      <c r="N77" s="88">
        <v>9</v>
      </c>
      <c r="O77" s="88">
        <v>9</v>
      </c>
      <c r="P77" s="88">
        <v>9</v>
      </c>
      <c r="Q77" s="88">
        <v>9</v>
      </c>
      <c r="R77" s="88">
        <v>9</v>
      </c>
      <c r="S77" s="88">
        <v>9</v>
      </c>
      <c r="T77" s="88">
        <v>9</v>
      </c>
      <c r="U77" s="88">
        <v>9</v>
      </c>
      <c r="V77" s="88">
        <v>9</v>
      </c>
      <c r="W77" s="88">
        <v>9</v>
      </c>
      <c r="X77" s="88">
        <v>9</v>
      </c>
      <c r="Y77" s="88">
        <v>9</v>
      </c>
      <c r="Z77" s="88">
        <v>9</v>
      </c>
      <c r="AA77" s="88">
        <v>9</v>
      </c>
      <c r="AB77" s="88">
        <v>9</v>
      </c>
      <c r="AC77" s="88">
        <v>9</v>
      </c>
      <c r="AD77" s="88">
        <v>9</v>
      </c>
      <c r="AE77" s="88">
        <v>9</v>
      </c>
      <c r="AF77" s="88">
        <v>9</v>
      </c>
      <c r="AG77" s="88">
        <v>9</v>
      </c>
      <c r="AH77" s="88">
        <v>9</v>
      </c>
      <c r="AI77" s="88">
        <v>9</v>
      </c>
      <c r="AJ77" s="88">
        <v>9</v>
      </c>
      <c r="AK77" s="88">
        <v>9</v>
      </c>
      <c r="AL77" s="88">
        <v>9</v>
      </c>
      <c r="AM77" s="88">
        <v>9</v>
      </c>
      <c r="AN77" s="88">
        <v>9</v>
      </c>
      <c r="AO77" s="88">
        <v>9</v>
      </c>
      <c r="AP77" s="88">
        <v>9</v>
      </c>
      <c r="AQ77" s="88">
        <v>9</v>
      </c>
      <c r="AR77" s="88">
        <v>9</v>
      </c>
      <c r="AS77" s="88">
        <v>9</v>
      </c>
      <c r="AT77" s="88">
        <v>9</v>
      </c>
      <c r="AU77" s="88">
        <v>9</v>
      </c>
      <c r="AV77" s="88">
        <v>9</v>
      </c>
      <c r="AW77" s="88">
        <v>9</v>
      </c>
      <c r="AX77" s="88">
        <v>9</v>
      </c>
      <c r="AY77" s="88">
        <v>9</v>
      </c>
      <c r="AZ77" s="88">
        <v>30</v>
      </c>
      <c r="BA77" s="88">
        <v>30</v>
      </c>
      <c r="BB77" s="88">
        <v>30</v>
      </c>
      <c r="BC77" s="88">
        <v>30</v>
      </c>
      <c r="BD77" s="88">
        <v>30</v>
      </c>
      <c r="BE77" s="88">
        <v>30</v>
      </c>
      <c r="BF77" s="88">
        <v>15.2</v>
      </c>
      <c r="BG77" s="88">
        <v>23</v>
      </c>
      <c r="BH77" s="88">
        <v>23</v>
      </c>
      <c r="BI77" s="88">
        <v>8</v>
      </c>
      <c r="BJ77" s="88">
        <v>8</v>
      </c>
      <c r="BK77" s="88">
        <v>25</v>
      </c>
      <c r="BL77" s="88">
        <v>25</v>
      </c>
      <c r="BM77" s="88">
        <v>25</v>
      </c>
      <c r="BN77" s="88">
        <v>25</v>
      </c>
      <c r="BO77" s="88">
        <v>25</v>
      </c>
      <c r="BP77" s="88">
        <v>30</v>
      </c>
      <c r="BQ77" s="88">
        <v>11</v>
      </c>
      <c r="BR77" s="88">
        <v>11</v>
      </c>
      <c r="BS77" s="88">
        <v>11</v>
      </c>
      <c r="BT77" s="88">
        <v>11</v>
      </c>
      <c r="BU77" s="88">
        <v>25</v>
      </c>
      <c r="BV77" s="88">
        <v>25</v>
      </c>
      <c r="BW77" s="88">
        <v>8</v>
      </c>
      <c r="BX77" s="88">
        <v>8</v>
      </c>
      <c r="BY77" s="88">
        <v>22.1</v>
      </c>
      <c r="BZ77" s="88">
        <v>22.1</v>
      </c>
      <c r="CA77" s="88">
        <v>8</v>
      </c>
      <c r="CB77" s="88">
        <v>8</v>
      </c>
      <c r="CC77" s="88">
        <v>8</v>
      </c>
      <c r="CD77" s="88">
        <v>8</v>
      </c>
      <c r="CE77" s="88">
        <v>23</v>
      </c>
      <c r="CF77" s="88">
        <v>23</v>
      </c>
      <c r="CG77" s="88">
        <v>23</v>
      </c>
      <c r="CH77" s="88">
        <v>8</v>
      </c>
      <c r="CI77" s="88">
        <v>8</v>
      </c>
      <c r="CJ77" s="88">
        <v>8</v>
      </c>
      <c r="CK77" s="88">
        <v>8</v>
      </c>
      <c r="CL77" s="88">
        <v>8</v>
      </c>
      <c r="CM77" s="88">
        <v>8</v>
      </c>
      <c r="CN77" s="88">
        <v>23</v>
      </c>
      <c r="CO77" s="88">
        <v>8</v>
      </c>
      <c r="CP77" s="88">
        <v>8</v>
      </c>
      <c r="CQ77" s="88">
        <v>8</v>
      </c>
      <c r="CR77" s="88">
        <v>8</v>
      </c>
      <c r="CS77" s="88">
        <v>8</v>
      </c>
      <c r="CT77" s="88">
        <v>8</v>
      </c>
      <c r="CU77" s="88">
        <v>8</v>
      </c>
      <c r="CV77" s="88">
        <v>8</v>
      </c>
      <c r="CW77" s="19"/>
    </row>
    <row r="78" spans="1:101" ht="14.5" customHeight="1" x14ac:dyDescent="0.35">
      <c r="A78" s="256"/>
      <c r="B78" s="250"/>
      <c r="C78" s="14">
        <v>43905</v>
      </c>
      <c r="D78" s="173" t="s">
        <v>10</v>
      </c>
      <c r="E78">
        <v>8</v>
      </c>
      <c r="F78">
        <v>8</v>
      </c>
      <c r="G78">
        <v>8</v>
      </c>
      <c r="H78">
        <v>8</v>
      </c>
      <c r="I78">
        <v>8</v>
      </c>
      <c r="J78">
        <v>8</v>
      </c>
      <c r="K78">
        <v>8</v>
      </c>
      <c r="L78">
        <v>15.3</v>
      </c>
      <c r="M78">
        <v>15.3</v>
      </c>
      <c r="N78">
        <v>30</v>
      </c>
      <c r="O78">
        <v>30</v>
      </c>
      <c r="P78">
        <v>30</v>
      </c>
      <c r="Q78">
        <v>30</v>
      </c>
      <c r="R78">
        <v>30</v>
      </c>
      <c r="S78">
        <v>9</v>
      </c>
      <c r="T78">
        <v>9</v>
      </c>
      <c r="U78">
        <v>9</v>
      </c>
      <c r="V78">
        <v>9</v>
      </c>
      <c r="W78">
        <v>9</v>
      </c>
      <c r="X78">
        <v>9</v>
      </c>
      <c r="Y78">
        <v>9</v>
      </c>
      <c r="Z78">
        <v>9</v>
      </c>
      <c r="AA78">
        <v>9</v>
      </c>
      <c r="AB78">
        <v>9</v>
      </c>
      <c r="AC78">
        <v>9</v>
      </c>
      <c r="AD78">
        <v>9</v>
      </c>
      <c r="AE78">
        <v>9</v>
      </c>
      <c r="AF78">
        <v>9</v>
      </c>
      <c r="AG78">
        <v>9</v>
      </c>
      <c r="AH78">
        <v>9</v>
      </c>
      <c r="AI78">
        <v>9</v>
      </c>
      <c r="AJ78">
        <v>9</v>
      </c>
      <c r="AK78">
        <v>9</v>
      </c>
      <c r="AL78">
        <v>9</v>
      </c>
      <c r="AM78">
        <v>9</v>
      </c>
      <c r="AN78">
        <v>9</v>
      </c>
      <c r="AO78">
        <v>9</v>
      </c>
      <c r="AP78">
        <v>9</v>
      </c>
      <c r="AQ78">
        <v>30</v>
      </c>
      <c r="AR78">
        <v>30</v>
      </c>
      <c r="AS78">
        <v>30</v>
      </c>
      <c r="AT78">
        <v>30</v>
      </c>
      <c r="AU78">
        <v>30</v>
      </c>
      <c r="AV78">
        <v>22.1</v>
      </c>
      <c r="AW78">
        <v>22.1</v>
      </c>
      <c r="AX78">
        <v>22.1</v>
      </c>
      <c r="AY78">
        <v>22.1</v>
      </c>
      <c r="AZ78">
        <v>11</v>
      </c>
      <c r="BA78">
        <v>11</v>
      </c>
      <c r="BB78">
        <v>11</v>
      </c>
      <c r="BC78">
        <v>11</v>
      </c>
      <c r="BD78">
        <v>11</v>
      </c>
      <c r="BE78">
        <v>16</v>
      </c>
      <c r="BF78">
        <v>16</v>
      </c>
      <c r="BG78" s="88">
        <v>8</v>
      </c>
      <c r="BH78" s="88">
        <v>8</v>
      </c>
      <c r="BI78" s="88">
        <v>8</v>
      </c>
      <c r="BJ78" s="88">
        <v>8</v>
      </c>
      <c r="BK78" s="88">
        <v>8</v>
      </c>
      <c r="BL78" s="88">
        <v>8</v>
      </c>
      <c r="BM78" s="88">
        <v>22.1</v>
      </c>
      <c r="BN78" s="88">
        <v>26</v>
      </c>
      <c r="BO78" s="88">
        <v>30</v>
      </c>
      <c r="BP78" s="88">
        <v>30</v>
      </c>
      <c r="BQ78" s="88">
        <v>8</v>
      </c>
      <c r="BR78" s="88">
        <v>8</v>
      </c>
      <c r="BS78" s="88">
        <v>8</v>
      </c>
      <c r="BT78" s="88">
        <v>8</v>
      </c>
      <c r="BU78" s="88">
        <v>8</v>
      </c>
      <c r="BV78" s="88">
        <v>8</v>
      </c>
      <c r="BW78" s="88">
        <v>8</v>
      </c>
      <c r="BX78" s="88">
        <v>8</v>
      </c>
      <c r="BY78" s="88">
        <v>8</v>
      </c>
      <c r="BZ78" s="88">
        <v>23</v>
      </c>
      <c r="CA78" s="88">
        <v>23</v>
      </c>
      <c r="CB78" s="88">
        <v>23</v>
      </c>
      <c r="CC78" s="88">
        <v>11</v>
      </c>
      <c r="CD78" s="88">
        <v>11</v>
      </c>
      <c r="CE78" s="88">
        <v>8</v>
      </c>
      <c r="CF78" s="88">
        <v>8</v>
      </c>
      <c r="CG78" s="88">
        <v>8</v>
      </c>
      <c r="CH78" s="88">
        <v>8</v>
      </c>
      <c r="CI78" s="88">
        <v>30</v>
      </c>
      <c r="CJ78" s="88">
        <v>30</v>
      </c>
      <c r="CK78" s="88">
        <v>8</v>
      </c>
      <c r="CL78" s="88">
        <v>8</v>
      </c>
      <c r="CM78" s="88">
        <v>8</v>
      </c>
      <c r="CN78" s="88">
        <v>30</v>
      </c>
      <c r="CO78" s="88">
        <v>15.3</v>
      </c>
      <c r="CP78" s="88">
        <v>15.3</v>
      </c>
      <c r="CQ78" s="88">
        <v>15.3</v>
      </c>
      <c r="CR78" s="88">
        <v>31</v>
      </c>
      <c r="CS78" s="88">
        <v>30</v>
      </c>
      <c r="CT78" s="88">
        <v>30</v>
      </c>
      <c r="CU78" s="88">
        <v>30</v>
      </c>
      <c r="CV78" s="88">
        <v>30</v>
      </c>
      <c r="CW78" s="19"/>
    </row>
    <row r="79" spans="1:101" ht="14.5" customHeight="1" x14ac:dyDescent="0.35">
      <c r="A79" s="256"/>
      <c r="B79" s="248">
        <v>12</v>
      </c>
      <c r="C79" s="12">
        <v>43906</v>
      </c>
      <c r="D79" s="172" t="s">
        <v>4</v>
      </c>
      <c r="E79">
        <v>30</v>
      </c>
      <c r="F79">
        <v>30</v>
      </c>
      <c r="G79">
        <v>30</v>
      </c>
      <c r="H79" s="88">
        <v>9</v>
      </c>
      <c r="I79" s="88">
        <v>9</v>
      </c>
      <c r="J79" s="88">
        <v>9</v>
      </c>
      <c r="K79" s="88">
        <v>9</v>
      </c>
      <c r="L79" s="88">
        <v>9</v>
      </c>
      <c r="M79" s="88">
        <v>9</v>
      </c>
      <c r="N79" s="88">
        <v>9</v>
      </c>
      <c r="O79" s="88">
        <v>9</v>
      </c>
      <c r="P79" s="88">
        <v>9</v>
      </c>
      <c r="Q79" s="88">
        <v>9</v>
      </c>
      <c r="R79" s="88">
        <v>9</v>
      </c>
      <c r="S79" s="88">
        <v>9</v>
      </c>
      <c r="T79" s="88">
        <v>9</v>
      </c>
      <c r="U79" s="88">
        <v>9</v>
      </c>
      <c r="V79" s="88">
        <v>9</v>
      </c>
      <c r="W79" s="88">
        <v>9</v>
      </c>
      <c r="X79" s="88">
        <v>9</v>
      </c>
      <c r="Y79" s="88">
        <v>9</v>
      </c>
      <c r="Z79" s="88">
        <v>9</v>
      </c>
      <c r="AA79" s="88">
        <v>9</v>
      </c>
      <c r="AB79" s="88">
        <v>9</v>
      </c>
      <c r="AC79" s="88">
        <v>9</v>
      </c>
      <c r="AD79" s="88">
        <v>9</v>
      </c>
      <c r="AE79" s="88">
        <v>9</v>
      </c>
      <c r="AF79" s="88">
        <v>9</v>
      </c>
      <c r="AG79" s="88">
        <v>9</v>
      </c>
      <c r="AH79" s="88">
        <v>15.2</v>
      </c>
      <c r="AI79" s="88">
        <v>15.2</v>
      </c>
      <c r="AJ79" s="88">
        <v>22.1</v>
      </c>
      <c r="AK79" s="88">
        <v>22.1</v>
      </c>
      <c r="AL79" s="88">
        <v>22.1</v>
      </c>
      <c r="AM79" s="88">
        <v>22.1</v>
      </c>
      <c r="AN79" s="88">
        <v>22.1</v>
      </c>
      <c r="AO79" s="88">
        <v>32</v>
      </c>
      <c r="AP79" s="88">
        <v>23</v>
      </c>
      <c r="AQ79" s="88">
        <v>23</v>
      </c>
      <c r="AR79" s="88">
        <v>8</v>
      </c>
      <c r="AS79" s="88">
        <v>8</v>
      </c>
      <c r="AT79" s="88">
        <v>8</v>
      </c>
      <c r="AU79" s="88">
        <v>8</v>
      </c>
      <c r="AV79" s="88">
        <v>8</v>
      </c>
      <c r="AW79" s="88">
        <v>16</v>
      </c>
      <c r="AX79" s="88">
        <v>16</v>
      </c>
      <c r="AY79" s="88">
        <v>30</v>
      </c>
      <c r="AZ79" s="88">
        <v>30</v>
      </c>
      <c r="BA79" s="88">
        <v>8</v>
      </c>
      <c r="BB79" s="88">
        <v>8</v>
      </c>
      <c r="BC79" s="88">
        <v>8</v>
      </c>
      <c r="BD79" s="88">
        <v>8</v>
      </c>
      <c r="BE79" s="88">
        <v>8</v>
      </c>
      <c r="BF79" s="88">
        <v>8</v>
      </c>
      <c r="BG79" s="88">
        <v>8</v>
      </c>
      <c r="BH79" s="88">
        <v>8</v>
      </c>
      <c r="BI79" s="88">
        <v>8</v>
      </c>
      <c r="BJ79" s="88">
        <v>8</v>
      </c>
      <c r="BK79" s="88">
        <v>8</v>
      </c>
      <c r="BL79" s="88">
        <v>30</v>
      </c>
      <c r="BM79" s="88">
        <v>30</v>
      </c>
      <c r="BN79" s="88">
        <v>29</v>
      </c>
      <c r="BO79" s="88">
        <v>29</v>
      </c>
      <c r="BP79" s="88">
        <v>29</v>
      </c>
      <c r="BQ79" s="88">
        <v>29</v>
      </c>
      <c r="BR79" s="88">
        <v>29</v>
      </c>
      <c r="BS79" s="88">
        <v>30</v>
      </c>
      <c r="BT79" s="88">
        <v>8</v>
      </c>
      <c r="BU79" s="88">
        <v>8</v>
      </c>
      <c r="BV79" s="88">
        <v>8</v>
      </c>
      <c r="BW79" s="88">
        <v>8</v>
      </c>
      <c r="BX79" s="88">
        <v>32</v>
      </c>
      <c r="BY79" s="88">
        <v>32</v>
      </c>
      <c r="BZ79" s="88">
        <v>22.1</v>
      </c>
      <c r="CA79" s="88">
        <v>30</v>
      </c>
      <c r="CB79" s="88">
        <v>30</v>
      </c>
      <c r="CC79" s="88">
        <v>30</v>
      </c>
      <c r="CD79" s="88">
        <v>30</v>
      </c>
      <c r="CE79" s="88">
        <v>23</v>
      </c>
      <c r="CF79" s="88">
        <v>23</v>
      </c>
      <c r="CG79" s="88">
        <v>23</v>
      </c>
      <c r="CH79" s="88">
        <v>23</v>
      </c>
      <c r="CI79" s="88">
        <v>30</v>
      </c>
      <c r="CJ79" s="88">
        <v>30</v>
      </c>
      <c r="CK79" s="88">
        <v>30</v>
      </c>
      <c r="CL79" s="88">
        <v>30</v>
      </c>
      <c r="CM79" s="88">
        <v>30</v>
      </c>
      <c r="CN79" s="88">
        <v>30</v>
      </c>
      <c r="CO79" s="88">
        <v>15.3</v>
      </c>
      <c r="CP79" s="88">
        <v>15.3</v>
      </c>
      <c r="CQ79" s="88">
        <v>30</v>
      </c>
      <c r="CR79" s="88">
        <v>30</v>
      </c>
      <c r="CS79" s="88">
        <v>30</v>
      </c>
      <c r="CT79" s="88">
        <v>30</v>
      </c>
      <c r="CU79" s="88">
        <v>9</v>
      </c>
      <c r="CV79" s="88">
        <v>9</v>
      </c>
      <c r="CW79" s="19"/>
    </row>
    <row r="80" spans="1:101" ht="14.5" customHeight="1" x14ac:dyDescent="0.35">
      <c r="A80" s="256"/>
      <c r="B80" s="249"/>
      <c r="C80" s="11">
        <v>43907</v>
      </c>
      <c r="D80" s="172" t="s">
        <v>5</v>
      </c>
      <c r="E80">
        <v>9</v>
      </c>
      <c r="F80">
        <v>9</v>
      </c>
      <c r="G80">
        <v>9</v>
      </c>
      <c r="H80">
        <v>9</v>
      </c>
      <c r="I80">
        <v>9</v>
      </c>
      <c r="J80">
        <v>9</v>
      </c>
      <c r="K80">
        <v>9</v>
      </c>
      <c r="L80">
        <v>9</v>
      </c>
      <c r="M80">
        <v>9</v>
      </c>
      <c r="N80">
        <v>9</v>
      </c>
      <c r="O80">
        <v>9</v>
      </c>
      <c r="P80">
        <v>9</v>
      </c>
      <c r="Q80">
        <v>9</v>
      </c>
      <c r="R80">
        <v>9</v>
      </c>
      <c r="S80">
        <v>9</v>
      </c>
      <c r="T80">
        <v>9</v>
      </c>
      <c r="U80">
        <v>9</v>
      </c>
      <c r="V80">
        <v>9</v>
      </c>
      <c r="W80">
        <v>9</v>
      </c>
      <c r="X80">
        <v>9</v>
      </c>
      <c r="Y80">
        <v>9</v>
      </c>
      <c r="Z80">
        <v>9</v>
      </c>
      <c r="AA80">
        <v>9</v>
      </c>
      <c r="AB80">
        <v>9</v>
      </c>
      <c r="AC80">
        <v>9</v>
      </c>
      <c r="AD80">
        <v>9</v>
      </c>
      <c r="AE80">
        <v>9</v>
      </c>
      <c r="AF80">
        <v>9</v>
      </c>
      <c r="AG80">
        <v>9</v>
      </c>
      <c r="AH80">
        <v>9</v>
      </c>
      <c r="AI80">
        <v>9</v>
      </c>
      <c r="AJ80">
        <v>9</v>
      </c>
      <c r="AK80">
        <v>9</v>
      </c>
      <c r="AL80">
        <v>9</v>
      </c>
      <c r="AM80">
        <v>9</v>
      </c>
      <c r="AN80">
        <v>9</v>
      </c>
      <c r="AO80">
        <v>9</v>
      </c>
      <c r="AP80">
        <v>9</v>
      </c>
      <c r="AQ80">
        <v>9</v>
      </c>
      <c r="AR80">
        <v>9</v>
      </c>
      <c r="AS80">
        <v>9</v>
      </c>
      <c r="AT80" s="88">
        <v>30</v>
      </c>
      <c r="AU80" s="88">
        <v>30</v>
      </c>
      <c r="AV80" s="88">
        <v>30</v>
      </c>
      <c r="AW80" s="88">
        <v>22.1</v>
      </c>
      <c r="AX80" s="88">
        <v>22.1</v>
      </c>
      <c r="AY80" s="88">
        <v>32</v>
      </c>
      <c r="AZ80" s="88">
        <v>16</v>
      </c>
      <c r="BA80" s="88">
        <v>1.1000000000000001</v>
      </c>
      <c r="BB80" s="88">
        <v>1.1000000000000001</v>
      </c>
      <c r="BC80" s="88">
        <v>1.1000000000000001</v>
      </c>
      <c r="BD80" s="88">
        <v>1.1000000000000001</v>
      </c>
      <c r="BE80" s="88">
        <v>1.1000000000000001</v>
      </c>
      <c r="BF80" s="88">
        <v>23</v>
      </c>
      <c r="BG80" s="88">
        <v>23</v>
      </c>
      <c r="BH80" s="88">
        <v>23</v>
      </c>
      <c r="BI80" s="88">
        <v>18</v>
      </c>
      <c r="BJ80" s="88">
        <v>18</v>
      </c>
      <c r="BK80" s="88">
        <v>18</v>
      </c>
      <c r="BL80" s="88">
        <v>8</v>
      </c>
      <c r="BM80" s="88">
        <v>8</v>
      </c>
      <c r="BN80" s="88">
        <v>1.1000000000000001</v>
      </c>
      <c r="BO80" s="88">
        <v>1.1000000000000001</v>
      </c>
      <c r="BP80" s="88">
        <v>1.1000000000000001</v>
      </c>
      <c r="BQ80" s="88">
        <v>1.1000000000000001</v>
      </c>
      <c r="BR80" s="88">
        <v>8</v>
      </c>
      <c r="BS80" s="88">
        <v>8</v>
      </c>
      <c r="BT80" s="88">
        <v>8</v>
      </c>
      <c r="BU80" s="88">
        <v>8</v>
      </c>
      <c r="BV80" s="88">
        <v>8</v>
      </c>
      <c r="BW80" s="88">
        <v>8</v>
      </c>
      <c r="BX80" s="88">
        <v>8</v>
      </c>
      <c r="BY80" s="88">
        <v>8</v>
      </c>
      <c r="BZ80" s="88">
        <v>8</v>
      </c>
      <c r="CA80" s="88">
        <v>8</v>
      </c>
      <c r="CB80" s="88">
        <v>8</v>
      </c>
      <c r="CC80">
        <v>8</v>
      </c>
      <c r="CD80">
        <v>8</v>
      </c>
      <c r="CE80">
        <v>8</v>
      </c>
      <c r="CF80">
        <v>23</v>
      </c>
      <c r="CG80">
        <v>23</v>
      </c>
      <c r="CH80">
        <v>23</v>
      </c>
      <c r="CI80">
        <v>23</v>
      </c>
      <c r="CJ80">
        <v>8</v>
      </c>
      <c r="CK80">
        <v>8</v>
      </c>
      <c r="CL80">
        <v>8</v>
      </c>
      <c r="CM80">
        <v>8</v>
      </c>
      <c r="CN80">
        <v>8</v>
      </c>
      <c r="CO80">
        <v>8</v>
      </c>
      <c r="CP80">
        <v>8</v>
      </c>
      <c r="CQ80">
        <v>8</v>
      </c>
      <c r="CR80">
        <v>25</v>
      </c>
      <c r="CS80">
        <v>25</v>
      </c>
      <c r="CT80">
        <v>25</v>
      </c>
      <c r="CU80">
        <v>25</v>
      </c>
      <c r="CV80">
        <v>25</v>
      </c>
      <c r="CW80" s="19"/>
    </row>
    <row r="81" spans="1:101" ht="14.5" customHeight="1" x14ac:dyDescent="0.35">
      <c r="A81" s="256"/>
      <c r="B81" s="249"/>
      <c r="C81" s="11">
        <v>43908</v>
      </c>
      <c r="D81" s="172" t="s">
        <v>6</v>
      </c>
      <c r="E81">
        <v>8</v>
      </c>
      <c r="F81">
        <v>8</v>
      </c>
      <c r="G81">
        <v>8</v>
      </c>
      <c r="H81" s="88">
        <v>30</v>
      </c>
      <c r="I81" s="88">
        <v>8</v>
      </c>
      <c r="J81" s="88">
        <v>8</v>
      </c>
      <c r="K81" s="88">
        <v>30</v>
      </c>
      <c r="L81" s="88">
        <v>30</v>
      </c>
      <c r="M81" s="88">
        <v>8</v>
      </c>
      <c r="N81" s="88">
        <v>8</v>
      </c>
      <c r="O81" s="88">
        <v>8</v>
      </c>
      <c r="P81" s="88">
        <v>8</v>
      </c>
      <c r="Q81" s="88">
        <v>8</v>
      </c>
      <c r="R81" s="88">
        <v>8</v>
      </c>
      <c r="S81" s="88">
        <v>23</v>
      </c>
      <c r="T81" s="88">
        <v>8</v>
      </c>
      <c r="U81" s="88">
        <v>8</v>
      </c>
      <c r="V81" s="88">
        <v>8</v>
      </c>
      <c r="W81" s="88">
        <v>8</v>
      </c>
      <c r="X81" s="88">
        <v>8</v>
      </c>
      <c r="Y81" s="88">
        <v>15.3</v>
      </c>
      <c r="Z81" s="88">
        <v>15.3</v>
      </c>
      <c r="AA81" s="88">
        <v>30</v>
      </c>
      <c r="AB81" s="88">
        <v>9</v>
      </c>
      <c r="AC81" s="88">
        <v>9</v>
      </c>
      <c r="AD81" s="88">
        <v>9</v>
      </c>
      <c r="AE81" s="88">
        <v>9</v>
      </c>
      <c r="AF81" s="88">
        <v>9</v>
      </c>
      <c r="AG81" s="88">
        <v>9</v>
      </c>
      <c r="AH81" s="88">
        <v>9</v>
      </c>
      <c r="AI81" s="88">
        <v>9</v>
      </c>
      <c r="AJ81" s="88">
        <v>9</v>
      </c>
      <c r="AK81" s="88">
        <v>9</v>
      </c>
      <c r="AL81" s="88">
        <v>9</v>
      </c>
      <c r="AM81" s="88">
        <v>9</v>
      </c>
      <c r="AN81" s="88">
        <v>9</v>
      </c>
      <c r="AO81" s="88">
        <v>9</v>
      </c>
      <c r="AP81" s="88">
        <v>9</v>
      </c>
      <c r="AQ81" s="88">
        <v>9</v>
      </c>
      <c r="AR81" s="88">
        <v>9</v>
      </c>
      <c r="AS81" s="88">
        <v>9</v>
      </c>
      <c r="AT81" s="88">
        <v>9</v>
      </c>
      <c r="AU81" s="88">
        <v>9</v>
      </c>
      <c r="AV81" s="88">
        <v>9</v>
      </c>
      <c r="AW81" s="88">
        <v>9</v>
      </c>
      <c r="AX81" s="88">
        <v>9</v>
      </c>
      <c r="AY81" s="88">
        <v>9</v>
      </c>
      <c r="AZ81" s="88">
        <v>9</v>
      </c>
      <c r="BA81" s="88">
        <v>30</v>
      </c>
      <c r="BB81" s="88">
        <v>30</v>
      </c>
      <c r="BC81" s="88">
        <v>30</v>
      </c>
      <c r="BD81" s="88">
        <v>30</v>
      </c>
      <c r="BE81" s="88">
        <v>23</v>
      </c>
      <c r="BF81" s="88">
        <v>23</v>
      </c>
      <c r="BG81" s="88">
        <v>23</v>
      </c>
      <c r="BH81" s="88">
        <v>23</v>
      </c>
      <c r="BI81" s="88">
        <v>30</v>
      </c>
      <c r="BJ81" s="88">
        <v>30</v>
      </c>
      <c r="BK81" s="88">
        <v>30</v>
      </c>
      <c r="BL81" s="88">
        <v>30</v>
      </c>
      <c r="BM81" s="88">
        <v>15.2</v>
      </c>
      <c r="BN81" s="88">
        <v>15.2</v>
      </c>
      <c r="BO81" s="88">
        <v>15.2</v>
      </c>
      <c r="BP81" s="88">
        <v>15.2</v>
      </c>
      <c r="BQ81" s="88">
        <v>11</v>
      </c>
      <c r="BR81" s="88">
        <v>11</v>
      </c>
      <c r="BS81" s="88">
        <v>11</v>
      </c>
      <c r="BT81" s="88">
        <v>11</v>
      </c>
      <c r="BU81" s="88">
        <v>22.1</v>
      </c>
      <c r="BV81" s="88">
        <v>26</v>
      </c>
      <c r="BW81" s="88">
        <v>11</v>
      </c>
      <c r="BX81" s="88">
        <v>11</v>
      </c>
      <c r="BY81" s="88">
        <v>25</v>
      </c>
      <c r="BZ81" s="88">
        <v>29</v>
      </c>
      <c r="CA81" s="88">
        <v>29</v>
      </c>
      <c r="CB81" s="88">
        <v>29</v>
      </c>
      <c r="CC81" s="88">
        <v>29</v>
      </c>
      <c r="CD81" s="88">
        <v>30</v>
      </c>
      <c r="CE81" s="88">
        <v>30</v>
      </c>
      <c r="CF81" s="88">
        <v>8</v>
      </c>
      <c r="CG81" s="88">
        <v>23</v>
      </c>
      <c r="CH81" s="88">
        <v>23</v>
      </c>
      <c r="CI81" s="88">
        <v>23</v>
      </c>
      <c r="CJ81" s="88">
        <v>23</v>
      </c>
      <c r="CK81" s="88">
        <v>25</v>
      </c>
      <c r="CL81" s="88">
        <v>25</v>
      </c>
      <c r="CM81" s="88">
        <v>25</v>
      </c>
      <c r="CN81" s="88">
        <v>25</v>
      </c>
      <c r="CO81" s="88">
        <v>25</v>
      </c>
      <c r="CP81" s="88">
        <v>25</v>
      </c>
      <c r="CQ81" s="88">
        <v>15.3</v>
      </c>
      <c r="CR81" s="88">
        <v>15.3</v>
      </c>
      <c r="CS81" s="88">
        <v>30</v>
      </c>
      <c r="CT81" s="88">
        <v>30</v>
      </c>
      <c r="CU81" s="88">
        <v>30</v>
      </c>
      <c r="CV81" s="88">
        <v>30</v>
      </c>
      <c r="CW81" s="19"/>
    </row>
    <row r="82" spans="1:101" ht="14.5" customHeight="1" x14ac:dyDescent="0.35">
      <c r="A82" s="256"/>
      <c r="B82" s="249"/>
      <c r="C82" s="12">
        <v>43909</v>
      </c>
      <c r="D82" s="172" t="s">
        <v>7</v>
      </c>
      <c r="E82">
        <v>9</v>
      </c>
      <c r="F82">
        <v>9</v>
      </c>
      <c r="G82">
        <v>9</v>
      </c>
      <c r="H82">
        <v>9</v>
      </c>
      <c r="I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9</v>
      </c>
      <c r="T82">
        <v>9</v>
      </c>
      <c r="U82">
        <v>9</v>
      </c>
      <c r="V82">
        <v>9</v>
      </c>
      <c r="W82">
        <v>9</v>
      </c>
      <c r="X82">
        <v>9</v>
      </c>
      <c r="Y82">
        <v>9</v>
      </c>
      <c r="Z82">
        <v>9</v>
      </c>
      <c r="AA82" s="88">
        <v>15.2</v>
      </c>
      <c r="AB82" s="88">
        <v>15.2</v>
      </c>
      <c r="AC82" s="88">
        <v>22.1</v>
      </c>
      <c r="AD82" s="88">
        <v>22.4</v>
      </c>
      <c r="AE82" s="88">
        <v>32</v>
      </c>
      <c r="AF82" s="88">
        <v>23</v>
      </c>
      <c r="AG82" s="88">
        <v>25</v>
      </c>
      <c r="AH82" s="88">
        <v>25</v>
      </c>
      <c r="AI82" s="88">
        <v>25</v>
      </c>
      <c r="AJ82" s="88">
        <v>25</v>
      </c>
      <c r="AK82" s="88">
        <v>25</v>
      </c>
      <c r="AL82" s="88">
        <v>25</v>
      </c>
      <c r="AM82" s="88">
        <v>25</v>
      </c>
      <c r="AN82" s="88">
        <v>25</v>
      </c>
      <c r="AO82" s="88">
        <v>25</v>
      </c>
      <c r="AP82" s="88">
        <v>30</v>
      </c>
      <c r="AQ82" s="88">
        <v>30</v>
      </c>
      <c r="AR82" s="88">
        <v>8</v>
      </c>
      <c r="AS82" s="88">
        <v>8</v>
      </c>
      <c r="AT82" s="88">
        <v>8</v>
      </c>
      <c r="AU82" s="88">
        <v>8</v>
      </c>
      <c r="AV82" s="88">
        <v>8</v>
      </c>
      <c r="AW82" s="88">
        <v>8</v>
      </c>
      <c r="AX82" s="88">
        <v>8</v>
      </c>
      <c r="AY82" s="88">
        <v>8</v>
      </c>
      <c r="AZ82" s="88">
        <v>8</v>
      </c>
      <c r="BA82" s="88">
        <v>8</v>
      </c>
      <c r="BB82" s="88">
        <v>30</v>
      </c>
      <c r="BC82" s="88">
        <v>30</v>
      </c>
      <c r="BD82" s="88">
        <v>30</v>
      </c>
      <c r="BE82" s="88">
        <v>8</v>
      </c>
      <c r="BF82" s="88">
        <v>8</v>
      </c>
      <c r="BG82" s="88">
        <v>30</v>
      </c>
      <c r="BH82" s="88">
        <v>30</v>
      </c>
      <c r="BI82" s="88">
        <v>8</v>
      </c>
      <c r="BJ82" s="88">
        <v>8</v>
      </c>
      <c r="BK82" s="88">
        <v>30</v>
      </c>
      <c r="BL82" s="88">
        <v>8</v>
      </c>
      <c r="BM82" s="88">
        <v>8</v>
      </c>
      <c r="BN82" s="88">
        <v>8</v>
      </c>
      <c r="BO82" s="88">
        <v>8</v>
      </c>
      <c r="BP82" s="88">
        <v>8</v>
      </c>
      <c r="BQ82" s="88">
        <v>8</v>
      </c>
      <c r="BR82" s="88">
        <v>8</v>
      </c>
      <c r="BS82" s="88">
        <v>8</v>
      </c>
      <c r="BT82" s="88">
        <v>8</v>
      </c>
      <c r="BU82" s="88">
        <v>8</v>
      </c>
      <c r="BV82" s="88">
        <v>8</v>
      </c>
      <c r="BW82" s="88">
        <v>8</v>
      </c>
      <c r="BX82" s="88">
        <v>8</v>
      </c>
      <c r="BY82" s="88">
        <v>32</v>
      </c>
      <c r="BZ82" s="88">
        <v>22.1</v>
      </c>
      <c r="CA82" s="88">
        <v>22.1</v>
      </c>
      <c r="CB82" s="88">
        <v>23</v>
      </c>
      <c r="CC82" s="88">
        <v>23</v>
      </c>
      <c r="CD82" s="88">
        <v>8</v>
      </c>
      <c r="CE82" s="88">
        <v>8</v>
      </c>
      <c r="CF82" s="88">
        <v>8</v>
      </c>
      <c r="CG82" s="88">
        <v>8</v>
      </c>
      <c r="CH82" s="88">
        <v>8</v>
      </c>
      <c r="CI82" s="88">
        <v>8</v>
      </c>
      <c r="CJ82" s="88">
        <v>8</v>
      </c>
      <c r="CK82" s="88">
        <v>8</v>
      </c>
      <c r="CL82" s="88">
        <v>8</v>
      </c>
      <c r="CM82" s="88">
        <v>8</v>
      </c>
      <c r="CN82" s="88">
        <v>8</v>
      </c>
      <c r="CO82" s="88">
        <v>8</v>
      </c>
      <c r="CP82" s="88">
        <v>8</v>
      </c>
      <c r="CQ82" s="88">
        <v>8</v>
      </c>
      <c r="CR82" s="88">
        <v>8</v>
      </c>
      <c r="CS82" s="88">
        <v>15.3</v>
      </c>
      <c r="CT82" s="88">
        <v>15.3</v>
      </c>
      <c r="CU82" s="88">
        <v>30</v>
      </c>
      <c r="CV82" s="88">
        <v>30</v>
      </c>
      <c r="CW82" s="19"/>
    </row>
    <row r="83" spans="1:101" ht="14.5" customHeight="1" x14ac:dyDescent="0.35">
      <c r="A83" s="256"/>
      <c r="B83" s="249"/>
      <c r="C83" s="11">
        <v>43910</v>
      </c>
      <c r="D83" s="172" t="s">
        <v>8</v>
      </c>
      <c r="E83">
        <v>9</v>
      </c>
      <c r="F83">
        <v>9</v>
      </c>
      <c r="G83">
        <v>9</v>
      </c>
      <c r="H83">
        <v>9</v>
      </c>
      <c r="I83">
        <v>9</v>
      </c>
      <c r="J83">
        <v>9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9</v>
      </c>
      <c r="R83">
        <v>9</v>
      </c>
      <c r="S83">
        <v>9</v>
      </c>
      <c r="T83">
        <v>9</v>
      </c>
      <c r="U83">
        <v>9</v>
      </c>
      <c r="V83">
        <v>9</v>
      </c>
      <c r="W83">
        <v>9</v>
      </c>
      <c r="X83">
        <v>9</v>
      </c>
      <c r="Y83">
        <v>9</v>
      </c>
      <c r="Z83">
        <v>9</v>
      </c>
      <c r="AA83">
        <v>9</v>
      </c>
      <c r="AB83">
        <v>9</v>
      </c>
      <c r="AC83" s="88">
        <v>15.1</v>
      </c>
      <c r="AD83" s="88">
        <v>15.1</v>
      </c>
      <c r="AE83" s="88">
        <v>15.1</v>
      </c>
      <c r="AF83" s="88">
        <v>22.1</v>
      </c>
      <c r="AG83" s="88">
        <v>32</v>
      </c>
      <c r="AH83" s="88">
        <v>8</v>
      </c>
      <c r="AI83" s="88">
        <v>8</v>
      </c>
      <c r="AJ83" s="88">
        <v>8</v>
      </c>
      <c r="AK83" s="88">
        <v>8</v>
      </c>
      <c r="AL83" s="88">
        <v>8</v>
      </c>
      <c r="AM83" s="88">
        <v>8</v>
      </c>
      <c r="AN83" s="88">
        <v>8</v>
      </c>
      <c r="AO83" s="88">
        <v>3.1</v>
      </c>
      <c r="AP83" s="88">
        <v>3.1</v>
      </c>
      <c r="AQ83" s="88">
        <v>3.1</v>
      </c>
      <c r="AR83" s="88">
        <v>3.1</v>
      </c>
      <c r="AS83" s="88">
        <v>3.1</v>
      </c>
      <c r="AT83" s="88">
        <v>3.1</v>
      </c>
      <c r="AU83" s="88">
        <v>3.1</v>
      </c>
      <c r="AV83" s="88">
        <v>3.1</v>
      </c>
      <c r="AW83" s="88">
        <v>3.1</v>
      </c>
      <c r="AX83" s="88">
        <v>3.1</v>
      </c>
      <c r="AY83" s="88">
        <v>3.1</v>
      </c>
      <c r="AZ83" s="88">
        <v>3.1</v>
      </c>
      <c r="BA83" s="88">
        <v>3.1</v>
      </c>
      <c r="BB83" s="88">
        <v>3.1</v>
      </c>
      <c r="BC83" s="88">
        <v>3.1</v>
      </c>
      <c r="BD83" s="88">
        <v>3.1</v>
      </c>
      <c r="BE83" s="88">
        <v>3.2</v>
      </c>
      <c r="BF83" s="88">
        <v>3.2</v>
      </c>
      <c r="BG83" s="88">
        <v>3.2</v>
      </c>
      <c r="BH83" s="88">
        <v>3.2</v>
      </c>
      <c r="BI83" s="88">
        <v>25</v>
      </c>
      <c r="BJ83" s="88">
        <v>25</v>
      </c>
      <c r="BK83" s="88">
        <v>25</v>
      </c>
      <c r="BL83" s="88">
        <v>25</v>
      </c>
      <c r="BM83" s="88">
        <v>25</v>
      </c>
      <c r="BN83" s="88">
        <v>25</v>
      </c>
      <c r="BO83" s="88">
        <v>25</v>
      </c>
      <c r="BP83" s="88">
        <v>25</v>
      </c>
      <c r="BQ83" s="88">
        <v>25</v>
      </c>
      <c r="BR83" s="88">
        <v>8</v>
      </c>
      <c r="BS83" s="88">
        <v>8</v>
      </c>
      <c r="BT83" s="88">
        <v>8</v>
      </c>
      <c r="BU83" s="88">
        <v>8</v>
      </c>
      <c r="BV83" s="88">
        <v>30</v>
      </c>
      <c r="BW83" s="88">
        <v>30</v>
      </c>
      <c r="BX83" s="88">
        <v>8</v>
      </c>
      <c r="BY83" s="88">
        <v>8</v>
      </c>
      <c r="BZ83" s="88">
        <v>30</v>
      </c>
      <c r="CA83" s="88">
        <v>30</v>
      </c>
      <c r="CB83" s="88">
        <v>8</v>
      </c>
      <c r="CC83" s="88">
        <v>8</v>
      </c>
      <c r="CD83" s="88">
        <v>8</v>
      </c>
      <c r="CE83" s="88">
        <v>30</v>
      </c>
      <c r="CF83" s="88">
        <v>32</v>
      </c>
      <c r="CG83" s="88">
        <v>22.1</v>
      </c>
      <c r="CH83" s="88">
        <v>22.1</v>
      </c>
      <c r="CI83" s="88">
        <v>23</v>
      </c>
      <c r="CJ83" s="88">
        <v>8</v>
      </c>
      <c r="CK83" s="88">
        <v>8</v>
      </c>
      <c r="CL83" s="88">
        <v>8</v>
      </c>
      <c r="CM83" s="88">
        <v>8</v>
      </c>
      <c r="CN83" s="88">
        <v>8</v>
      </c>
      <c r="CO83" s="88">
        <v>8</v>
      </c>
      <c r="CP83" s="88">
        <v>8</v>
      </c>
      <c r="CQ83" s="88">
        <v>15.3</v>
      </c>
      <c r="CR83" s="88">
        <v>8</v>
      </c>
      <c r="CS83" s="88">
        <v>8</v>
      </c>
      <c r="CT83" s="88">
        <v>8</v>
      </c>
      <c r="CU83" s="88">
        <v>8</v>
      </c>
      <c r="CV83" s="88">
        <v>8</v>
      </c>
      <c r="CW83" s="19"/>
    </row>
    <row r="84" spans="1:101" ht="14.5" customHeight="1" x14ac:dyDescent="0.35">
      <c r="A84" s="256"/>
      <c r="B84" s="249"/>
      <c r="C84" s="12">
        <v>43911</v>
      </c>
      <c r="D84" s="172" t="s">
        <v>9</v>
      </c>
      <c r="E84">
        <v>8</v>
      </c>
      <c r="F84">
        <v>8</v>
      </c>
      <c r="G84">
        <v>8</v>
      </c>
      <c r="H84">
        <v>8</v>
      </c>
      <c r="I84">
        <v>8</v>
      </c>
      <c r="J84">
        <v>8</v>
      </c>
      <c r="K84">
        <v>8</v>
      </c>
      <c r="L84">
        <v>8</v>
      </c>
      <c r="M84">
        <v>8</v>
      </c>
      <c r="N84">
        <v>8</v>
      </c>
      <c r="O84">
        <v>8</v>
      </c>
      <c r="P84">
        <v>8</v>
      </c>
      <c r="Q84">
        <v>9</v>
      </c>
      <c r="R84">
        <v>9</v>
      </c>
      <c r="S84">
        <v>9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9</v>
      </c>
      <c r="AC84">
        <v>9</v>
      </c>
      <c r="AD84">
        <v>9</v>
      </c>
      <c r="AE84">
        <v>9</v>
      </c>
      <c r="AF84">
        <v>9</v>
      </c>
      <c r="AG84">
        <v>9</v>
      </c>
      <c r="AH84">
        <v>9</v>
      </c>
      <c r="AI84">
        <v>9</v>
      </c>
      <c r="AJ84">
        <v>9</v>
      </c>
      <c r="AK84">
        <v>9</v>
      </c>
      <c r="AL84">
        <v>9</v>
      </c>
      <c r="AM84">
        <v>9</v>
      </c>
      <c r="AN84">
        <v>9</v>
      </c>
      <c r="AO84">
        <v>9</v>
      </c>
      <c r="AP84">
        <v>9</v>
      </c>
      <c r="AQ84">
        <v>9</v>
      </c>
      <c r="AR84" s="88">
        <v>30</v>
      </c>
      <c r="AS84" s="88">
        <v>30</v>
      </c>
      <c r="AT84" s="88">
        <v>30</v>
      </c>
      <c r="AU84" s="88">
        <v>30</v>
      </c>
      <c r="AV84" s="88">
        <v>30</v>
      </c>
      <c r="AW84" s="88">
        <v>15.1</v>
      </c>
      <c r="AX84" s="88">
        <v>15.1</v>
      </c>
      <c r="AY84" s="88">
        <v>15.1</v>
      </c>
      <c r="AZ84" s="88">
        <v>23</v>
      </c>
      <c r="BA84" s="88">
        <v>23</v>
      </c>
      <c r="BB84" s="88">
        <v>8</v>
      </c>
      <c r="BC84" s="88">
        <v>8</v>
      </c>
      <c r="BD84" s="88">
        <v>8</v>
      </c>
      <c r="BE84" s="88">
        <v>23</v>
      </c>
      <c r="BF84" s="88">
        <v>23</v>
      </c>
      <c r="BG84" s="88">
        <v>8</v>
      </c>
      <c r="BH84" s="88">
        <v>8</v>
      </c>
      <c r="BI84" s="88">
        <v>8</v>
      </c>
      <c r="BJ84" s="88">
        <v>8</v>
      </c>
      <c r="BK84" s="88">
        <v>8</v>
      </c>
      <c r="BL84" s="88">
        <v>8</v>
      </c>
      <c r="BM84" s="88">
        <v>8</v>
      </c>
      <c r="BN84" s="88">
        <v>8</v>
      </c>
      <c r="BO84" s="88">
        <v>8</v>
      </c>
      <c r="BP84" s="88">
        <v>8</v>
      </c>
      <c r="BQ84" s="88">
        <v>8</v>
      </c>
      <c r="BR84" s="88">
        <v>8</v>
      </c>
      <c r="BS84" s="88">
        <v>30</v>
      </c>
      <c r="BT84" s="88">
        <v>30</v>
      </c>
      <c r="BU84" s="88">
        <v>8</v>
      </c>
      <c r="BV84" s="88">
        <v>8</v>
      </c>
      <c r="BW84" s="88">
        <v>8</v>
      </c>
      <c r="BX84" s="88">
        <v>8</v>
      </c>
      <c r="BY84" s="88">
        <v>8</v>
      </c>
      <c r="BZ84" s="88">
        <v>8</v>
      </c>
      <c r="CA84" s="88">
        <v>8</v>
      </c>
      <c r="CB84" s="88">
        <v>8</v>
      </c>
      <c r="CC84" s="88">
        <v>8</v>
      </c>
      <c r="CD84" s="88">
        <v>23</v>
      </c>
      <c r="CE84" s="88">
        <v>23</v>
      </c>
      <c r="CF84" s="88">
        <v>23</v>
      </c>
      <c r="CG84" s="88">
        <v>8</v>
      </c>
      <c r="CH84" s="88">
        <v>8</v>
      </c>
      <c r="CI84" s="88">
        <v>25</v>
      </c>
      <c r="CJ84" s="88">
        <v>25</v>
      </c>
      <c r="CK84" s="88">
        <v>25</v>
      </c>
      <c r="CL84" s="88">
        <v>8</v>
      </c>
      <c r="CM84" s="88">
        <v>8</v>
      </c>
      <c r="CN84" s="88">
        <v>8</v>
      </c>
      <c r="CO84" s="88">
        <v>8</v>
      </c>
      <c r="CP84" s="88">
        <v>8</v>
      </c>
      <c r="CQ84" s="88">
        <v>30</v>
      </c>
      <c r="CR84" s="88">
        <v>30</v>
      </c>
      <c r="CS84" s="88">
        <v>15.2</v>
      </c>
      <c r="CT84" s="88">
        <v>15.2</v>
      </c>
      <c r="CU84" s="88">
        <v>15.2</v>
      </c>
      <c r="CV84" s="88">
        <v>15.2</v>
      </c>
      <c r="CW84" s="19"/>
    </row>
    <row r="85" spans="1:101" ht="14.5" customHeight="1" x14ac:dyDescent="0.35">
      <c r="A85" s="256"/>
      <c r="B85" s="250"/>
      <c r="C85" s="14">
        <v>43912</v>
      </c>
      <c r="D85" s="173" t="s">
        <v>10</v>
      </c>
      <c r="E85">
        <v>30</v>
      </c>
      <c r="F85">
        <v>30</v>
      </c>
      <c r="G85">
        <v>30</v>
      </c>
      <c r="H85">
        <v>30</v>
      </c>
      <c r="I85">
        <v>30</v>
      </c>
      <c r="J85">
        <v>30</v>
      </c>
      <c r="K85">
        <v>30</v>
      </c>
      <c r="L85">
        <v>9</v>
      </c>
      <c r="M85">
        <v>9</v>
      </c>
      <c r="N85">
        <v>9</v>
      </c>
      <c r="O85">
        <v>9</v>
      </c>
      <c r="P85">
        <v>9</v>
      </c>
      <c r="Q85">
        <v>9</v>
      </c>
      <c r="R85">
        <v>9</v>
      </c>
      <c r="S85">
        <v>9</v>
      </c>
      <c r="T85">
        <v>9</v>
      </c>
      <c r="U85">
        <v>9</v>
      </c>
      <c r="V85">
        <v>9</v>
      </c>
      <c r="W85">
        <v>9</v>
      </c>
      <c r="X85">
        <v>9</v>
      </c>
      <c r="Y85">
        <v>9</v>
      </c>
      <c r="Z85">
        <v>9</v>
      </c>
      <c r="AA85">
        <v>9</v>
      </c>
      <c r="AB85">
        <v>9</v>
      </c>
      <c r="AC85">
        <v>9</v>
      </c>
      <c r="AD85">
        <v>9</v>
      </c>
      <c r="AE85">
        <v>9</v>
      </c>
      <c r="AF85">
        <v>9</v>
      </c>
      <c r="AG85">
        <v>9</v>
      </c>
      <c r="AH85">
        <v>9</v>
      </c>
      <c r="AI85">
        <v>9</v>
      </c>
      <c r="AJ85">
        <v>9</v>
      </c>
      <c r="AK85">
        <v>9</v>
      </c>
      <c r="AL85">
        <v>9</v>
      </c>
      <c r="AM85">
        <v>9</v>
      </c>
      <c r="AN85">
        <v>9</v>
      </c>
      <c r="AO85">
        <v>9</v>
      </c>
      <c r="AP85">
        <v>9</v>
      </c>
      <c r="AQ85">
        <v>9</v>
      </c>
      <c r="AR85">
        <v>9</v>
      </c>
      <c r="AS85">
        <v>9</v>
      </c>
      <c r="AT85">
        <v>9</v>
      </c>
      <c r="AU85">
        <v>9</v>
      </c>
      <c r="AV85">
        <v>9</v>
      </c>
      <c r="AW85">
        <v>9</v>
      </c>
      <c r="AX85">
        <v>9</v>
      </c>
      <c r="AY85">
        <v>9</v>
      </c>
      <c r="AZ85">
        <v>9</v>
      </c>
      <c r="BA85" s="88">
        <v>30</v>
      </c>
      <c r="BB85" s="88">
        <v>30</v>
      </c>
      <c r="BC85" s="88">
        <v>30</v>
      </c>
      <c r="BD85" s="88">
        <v>30</v>
      </c>
      <c r="BE85" s="88">
        <v>8</v>
      </c>
      <c r="BF85" s="88">
        <v>8</v>
      </c>
      <c r="BG85" s="88">
        <v>8</v>
      </c>
      <c r="BH85" s="88">
        <v>8</v>
      </c>
      <c r="BI85" s="88">
        <v>8</v>
      </c>
      <c r="BJ85" s="88">
        <v>8</v>
      </c>
      <c r="BK85" s="88">
        <v>30</v>
      </c>
      <c r="BL85" s="88">
        <v>30</v>
      </c>
      <c r="BM85" s="88">
        <v>30</v>
      </c>
      <c r="BN85" s="88">
        <v>30</v>
      </c>
      <c r="BO85" s="88">
        <v>8</v>
      </c>
      <c r="BP85" s="88">
        <v>8</v>
      </c>
      <c r="BQ85" s="88">
        <v>8</v>
      </c>
      <c r="BR85" s="88">
        <v>8</v>
      </c>
      <c r="BS85" s="88">
        <v>8</v>
      </c>
      <c r="BT85" s="88">
        <v>8</v>
      </c>
      <c r="BU85" s="88">
        <v>8</v>
      </c>
      <c r="BV85" s="88">
        <v>30</v>
      </c>
      <c r="BW85" s="88">
        <v>30</v>
      </c>
      <c r="BX85" s="88">
        <v>30</v>
      </c>
      <c r="BY85" s="88">
        <v>30</v>
      </c>
      <c r="BZ85" s="88">
        <v>30</v>
      </c>
      <c r="CA85" s="88">
        <v>30</v>
      </c>
      <c r="CB85" s="88">
        <v>30</v>
      </c>
      <c r="CC85" s="88">
        <v>30</v>
      </c>
      <c r="CD85" s="88">
        <v>30</v>
      </c>
      <c r="CE85" s="88">
        <v>30</v>
      </c>
      <c r="CF85" s="88">
        <v>30</v>
      </c>
      <c r="CG85" s="88">
        <v>30</v>
      </c>
      <c r="CH85" s="88">
        <v>30</v>
      </c>
      <c r="CI85" s="88">
        <v>30</v>
      </c>
      <c r="CJ85" s="88">
        <v>30</v>
      </c>
      <c r="CK85" s="88">
        <v>8</v>
      </c>
      <c r="CL85" s="88">
        <v>8</v>
      </c>
      <c r="CM85" s="88">
        <v>8</v>
      </c>
      <c r="CN85" s="88">
        <v>8</v>
      </c>
      <c r="CO85" s="88">
        <v>30</v>
      </c>
      <c r="CP85" s="88">
        <v>30</v>
      </c>
      <c r="CQ85" s="88">
        <v>30</v>
      </c>
      <c r="CR85" s="88">
        <v>30</v>
      </c>
      <c r="CS85" s="88">
        <v>30</v>
      </c>
      <c r="CT85" s="88">
        <v>30</v>
      </c>
      <c r="CU85" s="88">
        <v>15.3</v>
      </c>
      <c r="CV85" s="88">
        <v>15.3</v>
      </c>
      <c r="CW85" s="19"/>
    </row>
    <row r="86" spans="1:101" ht="14.5" customHeight="1" x14ac:dyDescent="0.35">
      <c r="A86" s="256"/>
      <c r="B86" s="248">
        <v>13</v>
      </c>
      <c r="C86" s="11">
        <v>43913</v>
      </c>
      <c r="D86" s="172" t="s">
        <v>4</v>
      </c>
      <c r="E86">
        <v>15.3</v>
      </c>
      <c r="F86">
        <v>15.3</v>
      </c>
      <c r="G86">
        <v>9</v>
      </c>
      <c r="H86">
        <v>9</v>
      </c>
      <c r="I86">
        <v>9</v>
      </c>
      <c r="J86">
        <v>9</v>
      </c>
      <c r="K86">
        <v>9</v>
      </c>
      <c r="L86">
        <v>9</v>
      </c>
      <c r="M86">
        <v>9</v>
      </c>
      <c r="N86">
        <v>9</v>
      </c>
      <c r="O86">
        <v>9</v>
      </c>
      <c r="P86">
        <v>9</v>
      </c>
      <c r="Q86">
        <v>9</v>
      </c>
      <c r="R86">
        <v>9</v>
      </c>
      <c r="S86">
        <v>9</v>
      </c>
      <c r="T86">
        <v>9</v>
      </c>
      <c r="U86">
        <v>9</v>
      </c>
      <c r="V86">
        <v>9</v>
      </c>
      <c r="W86">
        <v>9</v>
      </c>
      <c r="X86">
        <v>9</v>
      </c>
      <c r="Y86">
        <v>9</v>
      </c>
      <c r="Z86">
        <v>9</v>
      </c>
      <c r="AA86">
        <v>9</v>
      </c>
      <c r="AB86">
        <v>9</v>
      </c>
      <c r="AC86">
        <v>9</v>
      </c>
      <c r="AD86">
        <v>9</v>
      </c>
      <c r="AE86">
        <v>9</v>
      </c>
      <c r="AF86">
        <v>9</v>
      </c>
      <c r="AG86">
        <v>9</v>
      </c>
      <c r="AH86">
        <v>9</v>
      </c>
      <c r="AI86">
        <v>9</v>
      </c>
      <c r="AJ86">
        <v>9</v>
      </c>
      <c r="AK86">
        <v>9</v>
      </c>
      <c r="AL86">
        <v>9</v>
      </c>
      <c r="AM86">
        <v>9</v>
      </c>
      <c r="AN86">
        <v>30</v>
      </c>
      <c r="AO86">
        <v>30</v>
      </c>
      <c r="AP86">
        <v>30</v>
      </c>
      <c r="AQ86">
        <v>15.2</v>
      </c>
      <c r="AR86">
        <v>8</v>
      </c>
      <c r="AS86">
        <v>8</v>
      </c>
      <c r="AT86">
        <v>8</v>
      </c>
      <c r="AU86">
        <v>8</v>
      </c>
      <c r="AV86">
        <v>8</v>
      </c>
      <c r="AW86">
        <v>23</v>
      </c>
      <c r="AX86">
        <v>30</v>
      </c>
      <c r="AY86">
        <v>29</v>
      </c>
      <c r="AZ86">
        <v>15.2</v>
      </c>
      <c r="BA86" s="88">
        <v>8</v>
      </c>
      <c r="BB86" s="88">
        <v>8</v>
      </c>
      <c r="BC86" s="88">
        <v>22.1</v>
      </c>
      <c r="BD86" s="88">
        <v>22.1</v>
      </c>
      <c r="BE86" s="88">
        <v>23</v>
      </c>
      <c r="BF86" s="88">
        <v>8</v>
      </c>
      <c r="BG86" s="88">
        <v>8</v>
      </c>
      <c r="BH86" s="88">
        <v>8</v>
      </c>
      <c r="BI86" s="88">
        <v>8</v>
      </c>
      <c r="BJ86" s="88">
        <v>30</v>
      </c>
      <c r="BK86" s="88">
        <v>30</v>
      </c>
      <c r="BL86" s="88">
        <v>30</v>
      </c>
      <c r="BM86" s="88">
        <v>30</v>
      </c>
      <c r="BN86" s="88">
        <v>8</v>
      </c>
      <c r="BO86" s="88">
        <v>8</v>
      </c>
      <c r="BP86" s="88">
        <v>8</v>
      </c>
      <c r="BQ86" s="88">
        <v>8</v>
      </c>
      <c r="BR86" s="88">
        <v>8</v>
      </c>
      <c r="BS86" s="88">
        <v>8</v>
      </c>
      <c r="BT86" s="88">
        <v>23</v>
      </c>
      <c r="BU86" s="88">
        <v>23</v>
      </c>
      <c r="BV86" s="88">
        <v>30</v>
      </c>
      <c r="BW86" s="88">
        <v>30</v>
      </c>
      <c r="BX86" s="88">
        <v>15.2</v>
      </c>
      <c r="BY86" s="88">
        <v>8</v>
      </c>
      <c r="BZ86" s="88">
        <v>8</v>
      </c>
      <c r="CA86" s="88">
        <v>8</v>
      </c>
      <c r="CB86" s="88">
        <v>8</v>
      </c>
      <c r="CC86" s="88">
        <v>8</v>
      </c>
      <c r="CD86" s="88">
        <v>8</v>
      </c>
      <c r="CE86" s="88">
        <v>8</v>
      </c>
      <c r="CF86" s="88">
        <v>8</v>
      </c>
      <c r="CG86" s="88">
        <v>8</v>
      </c>
      <c r="CH86" s="88">
        <v>8</v>
      </c>
      <c r="CI86" s="88">
        <v>23</v>
      </c>
      <c r="CJ86" s="88">
        <v>23</v>
      </c>
      <c r="CK86" s="88">
        <v>23</v>
      </c>
      <c r="CL86" s="88">
        <v>25</v>
      </c>
      <c r="CM86" s="88">
        <v>25</v>
      </c>
      <c r="CN86" s="88">
        <v>30</v>
      </c>
      <c r="CO86" s="88">
        <v>30</v>
      </c>
      <c r="CP86" s="88">
        <v>30</v>
      </c>
      <c r="CQ86" s="88">
        <v>30</v>
      </c>
      <c r="CR86" s="88">
        <v>30</v>
      </c>
      <c r="CS86" s="88">
        <v>30</v>
      </c>
      <c r="CT86" s="88">
        <v>30</v>
      </c>
      <c r="CU86" s="88">
        <v>8</v>
      </c>
      <c r="CV86" s="88">
        <v>8</v>
      </c>
      <c r="CW86" s="19"/>
    </row>
    <row r="87" spans="1:101" ht="14.5" customHeight="1" x14ac:dyDescent="0.35">
      <c r="A87" s="256"/>
      <c r="B87" s="249"/>
      <c r="C87" s="12">
        <v>43914</v>
      </c>
      <c r="D87" s="172" t="s">
        <v>5</v>
      </c>
      <c r="E87">
        <v>15.3</v>
      </c>
      <c r="F87">
        <v>15.3</v>
      </c>
      <c r="G87">
        <v>30</v>
      </c>
      <c r="H87" s="88">
        <v>30</v>
      </c>
      <c r="I87" s="88">
        <v>30</v>
      </c>
      <c r="J87" s="88">
        <v>9</v>
      </c>
      <c r="K87" s="88">
        <v>9</v>
      </c>
      <c r="L87" s="88">
        <v>9</v>
      </c>
      <c r="M87" s="88">
        <v>9</v>
      </c>
      <c r="N87" s="88">
        <v>9</v>
      </c>
      <c r="O87" s="88">
        <v>9</v>
      </c>
      <c r="P87" s="88">
        <v>9</v>
      </c>
      <c r="Q87" s="88">
        <v>9</v>
      </c>
      <c r="R87" s="88">
        <v>9</v>
      </c>
      <c r="S87" s="88">
        <v>9</v>
      </c>
      <c r="T87" s="88">
        <v>9</v>
      </c>
      <c r="U87" s="88">
        <v>9</v>
      </c>
      <c r="V87" s="88">
        <v>9</v>
      </c>
      <c r="W87" s="88">
        <v>9</v>
      </c>
      <c r="X87" s="88">
        <v>9</v>
      </c>
      <c r="Y87" s="88">
        <v>9</v>
      </c>
      <c r="Z87" s="88">
        <v>9</v>
      </c>
      <c r="AA87" s="88">
        <v>9</v>
      </c>
      <c r="AB87" s="88">
        <v>9</v>
      </c>
      <c r="AC87" s="88">
        <v>9</v>
      </c>
      <c r="AD87" s="88">
        <v>9</v>
      </c>
      <c r="AE87" s="88">
        <v>9</v>
      </c>
      <c r="AF87" s="88">
        <v>9</v>
      </c>
      <c r="AG87" s="88">
        <v>9</v>
      </c>
      <c r="AH87" s="88">
        <v>9</v>
      </c>
      <c r="AI87" s="88">
        <v>9</v>
      </c>
      <c r="AJ87" s="88">
        <v>9</v>
      </c>
      <c r="AK87" s="88">
        <v>9</v>
      </c>
      <c r="AL87" s="88">
        <v>9</v>
      </c>
      <c r="AM87" s="88">
        <v>9</v>
      </c>
      <c r="AN87" s="88">
        <v>9</v>
      </c>
      <c r="AO87" s="88">
        <v>9</v>
      </c>
      <c r="AP87" s="88">
        <v>9</v>
      </c>
      <c r="AQ87" s="88">
        <v>9</v>
      </c>
      <c r="AR87" s="88">
        <v>9</v>
      </c>
      <c r="AS87" s="88">
        <v>9</v>
      </c>
      <c r="AT87" s="88">
        <v>9</v>
      </c>
      <c r="AU87" s="88">
        <v>30</v>
      </c>
      <c r="AV87" s="88">
        <v>30</v>
      </c>
      <c r="AW87" s="88">
        <v>30</v>
      </c>
      <c r="AX87" s="88">
        <v>30</v>
      </c>
      <c r="AY87" s="88">
        <v>30</v>
      </c>
      <c r="AZ87" s="88">
        <v>30</v>
      </c>
      <c r="BA87" s="88">
        <v>30</v>
      </c>
      <c r="BB87" s="88">
        <v>30</v>
      </c>
      <c r="BC87" s="88">
        <v>23</v>
      </c>
      <c r="BD87" s="88">
        <v>23</v>
      </c>
      <c r="BE87" s="88">
        <v>20</v>
      </c>
      <c r="BF87" s="88">
        <v>15.1</v>
      </c>
      <c r="BG87" s="88">
        <v>8</v>
      </c>
      <c r="BH87" s="88">
        <v>8</v>
      </c>
      <c r="BI87" s="88">
        <v>8</v>
      </c>
      <c r="BJ87" s="88">
        <v>30</v>
      </c>
      <c r="BK87" s="88">
        <v>16</v>
      </c>
      <c r="BL87" s="88">
        <v>16</v>
      </c>
      <c r="BM87" s="88">
        <v>2.2000000000000002</v>
      </c>
      <c r="BN87" s="88">
        <v>2.2000000000000002</v>
      </c>
      <c r="BO87" s="88">
        <v>2.2000000000000002</v>
      </c>
      <c r="BP87" s="88">
        <v>2.2000000000000002</v>
      </c>
      <c r="BQ87" s="88">
        <v>2.2000000000000002</v>
      </c>
      <c r="BR87" s="88">
        <v>2.2000000000000002</v>
      </c>
      <c r="BS87" s="88">
        <v>2.2000000000000002</v>
      </c>
      <c r="BT87" s="88">
        <v>2.2000000000000002</v>
      </c>
      <c r="BU87" s="88">
        <v>2.2000000000000002</v>
      </c>
      <c r="BV87" s="88">
        <v>2.2000000000000002</v>
      </c>
      <c r="BW87" s="88">
        <v>30</v>
      </c>
      <c r="BX87" s="88">
        <v>30</v>
      </c>
      <c r="BY87" s="88">
        <v>23</v>
      </c>
      <c r="BZ87" s="88">
        <v>23</v>
      </c>
      <c r="CA87" s="88">
        <v>23</v>
      </c>
      <c r="CB87" s="88">
        <v>2.2000000000000002</v>
      </c>
      <c r="CC87" s="88">
        <v>2.2000000000000002</v>
      </c>
      <c r="CD87" s="88">
        <v>8</v>
      </c>
      <c r="CE87" s="88">
        <v>8</v>
      </c>
      <c r="CF87" s="88">
        <v>8</v>
      </c>
      <c r="CG87" s="88">
        <v>8</v>
      </c>
      <c r="CH87" s="88">
        <v>8</v>
      </c>
      <c r="CI87" s="88">
        <v>8</v>
      </c>
      <c r="CJ87" s="88">
        <v>8</v>
      </c>
      <c r="CK87" s="88">
        <v>8</v>
      </c>
      <c r="CL87" s="88">
        <v>8</v>
      </c>
      <c r="CM87" s="88">
        <v>30</v>
      </c>
      <c r="CN87" s="88">
        <v>23</v>
      </c>
      <c r="CO87" s="88">
        <v>8</v>
      </c>
      <c r="CP87" s="88">
        <v>8</v>
      </c>
      <c r="CQ87" s="88">
        <v>8</v>
      </c>
      <c r="CR87" s="88">
        <v>8</v>
      </c>
      <c r="CS87" s="88">
        <v>8</v>
      </c>
      <c r="CT87" s="88">
        <v>8</v>
      </c>
      <c r="CU87" s="88">
        <v>8</v>
      </c>
      <c r="CV87" s="88">
        <v>8</v>
      </c>
      <c r="CW87" s="19"/>
    </row>
    <row r="88" spans="1:101" ht="14.5" customHeight="1" x14ac:dyDescent="0.35">
      <c r="A88" s="256"/>
      <c r="B88" s="249"/>
      <c r="C88" s="11">
        <v>43915</v>
      </c>
      <c r="D88" s="172" t="s">
        <v>6</v>
      </c>
      <c r="E88">
        <v>30</v>
      </c>
      <c r="F88">
        <v>30</v>
      </c>
      <c r="G88">
        <v>30</v>
      </c>
      <c r="H88" s="88">
        <v>8</v>
      </c>
      <c r="I88" s="88">
        <v>8</v>
      </c>
      <c r="J88" s="88">
        <v>8</v>
      </c>
      <c r="K88" s="88">
        <v>8</v>
      </c>
      <c r="L88" s="88">
        <v>8</v>
      </c>
      <c r="M88" s="88">
        <v>8</v>
      </c>
      <c r="N88" s="88">
        <v>8</v>
      </c>
      <c r="O88" s="88">
        <v>8</v>
      </c>
      <c r="P88" s="88">
        <v>8</v>
      </c>
      <c r="Q88" s="88">
        <v>8</v>
      </c>
      <c r="R88" s="88">
        <v>8</v>
      </c>
      <c r="S88" s="88">
        <v>8</v>
      </c>
      <c r="T88" s="88">
        <v>8</v>
      </c>
      <c r="U88" s="88">
        <v>8</v>
      </c>
      <c r="V88" s="88">
        <v>8</v>
      </c>
      <c r="W88" s="88">
        <v>8</v>
      </c>
      <c r="X88" s="88">
        <v>8</v>
      </c>
      <c r="Y88" s="88">
        <v>8</v>
      </c>
      <c r="Z88" s="88">
        <v>8</v>
      </c>
      <c r="AA88" s="88">
        <v>8</v>
      </c>
      <c r="AB88" s="88">
        <v>8</v>
      </c>
      <c r="AC88" s="88">
        <v>8</v>
      </c>
      <c r="AD88" s="88">
        <v>8</v>
      </c>
      <c r="AE88" s="88">
        <v>8</v>
      </c>
      <c r="AF88" s="88">
        <v>15.3</v>
      </c>
      <c r="AG88" s="88">
        <v>15.3</v>
      </c>
      <c r="AH88" s="88">
        <v>30</v>
      </c>
      <c r="AI88" s="88">
        <v>30</v>
      </c>
      <c r="AJ88" s="88">
        <v>30</v>
      </c>
      <c r="AK88" s="88">
        <v>9</v>
      </c>
      <c r="AL88" s="88">
        <v>9</v>
      </c>
      <c r="AM88" s="88">
        <v>9</v>
      </c>
      <c r="AN88" s="88">
        <v>9</v>
      </c>
      <c r="AO88" s="88">
        <v>9</v>
      </c>
      <c r="AP88" s="88">
        <v>8</v>
      </c>
      <c r="AQ88" s="88">
        <v>8</v>
      </c>
      <c r="AR88" s="88">
        <v>8</v>
      </c>
      <c r="AS88" s="88">
        <v>8</v>
      </c>
      <c r="AT88" s="88">
        <v>8</v>
      </c>
      <c r="AU88" s="88">
        <v>8</v>
      </c>
      <c r="AV88" s="88">
        <v>8</v>
      </c>
      <c r="AW88" s="88">
        <v>8</v>
      </c>
      <c r="AX88" s="88">
        <v>8</v>
      </c>
      <c r="AY88" s="88">
        <v>8</v>
      </c>
      <c r="AZ88" s="88">
        <v>8</v>
      </c>
      <c r="BA88" s="88">
        <v>8</v>
      </c>
      <c r="BB88" s="88">
        <v>8</v>
      </c>
      <c r="BC88" s="88">
        <v>8</v>
      </c>
      <c r="BD88" s="88">
        <v>8</v>
      </c>
      <c r="BE88" s="88">
        <v>8</v>
      </c>
      <c r="BF88" s="88">
        <v>8</v>
      </c>
      <c r="BG88" s="88">
        <v>9</v>
      </c>
      <c r="BH88" s="88">
        <v>9</v>
      </c>
      <c r="BI88" s="88">
        <v>9</v>
      </c>
      <c r="BJ88" s="88">
        <v>9</v>
      </c>
      <c r="BK88" s="88">
        <v>9</v>
      </c>
      <c r="BL88" s="88">
        <v>9</v>
      </c>
      <c r="BM88" s="88">
        <v>9</v>
      </c>
      <c r="BN88" s="88">
        <v>9</v>
      </c>
      <c r="BO88" s="88">
        <v>9</v>
      </c>
      <c r="BP88" s="88">
        <v>9</v>
      </c>
      <c r="BQ88" s="88">
        <v>9</v>
      </c>
      <c r="BR88" s="88">
        <v>9</v>
      </c>
      <c r="BS88" s="88">
        <v>9</v>
      </c>
      <c r="BT88" s="88">
        <v>9</v>
      </c>
      <c r="BU88" s="88">
        <v>23</v>
      </c>
      <c r="BV88" s="88">
        <v>23</v>
      </c>
      <c r="BW88" s="88">
        <v>23</v>
      </c>
      <c r="BX88" s="88">
        <v>23</v>
      </c>
      <c r="BY88" s="88">
        <v>23</v>
      </c>
      <c r="BZ88" s="88">
        <v>23</v>
      </c>
      <c r="CA88" s="88">
        <v>23</v>
      </c>
      <c r="CB88" s="88">
        <v>30</v>
      </c>
      <c r="CC88" s="88">
        <v>30</v>
      </c>
      <c r="CD88" s="88">
        <v>30</v>
      </c>
      <c r="CE88" s="88">
        <v>30</v>
      </c>
      <c r="CF88" s="88">
        <v>30</v>
      </c>
      <c r="CG88" s="88">
        <v>9</v>
      </c>
      <c r="CH88" s="88">
        <v>9</v>
      </c>
      <c r="CI88" s="88">
        <v>9</v>
      </c>
      <c r="CJ88" s="88">
        <v>9</v>
      </c>
      <c r="CK88" s="88">
        <v>9</v>
      </c>
      <c r="CL88" s="88">
        <v>9</v>
      </c>
      <c r="CM88" s="88">
        <v>9</v>
      </c>
      <c r="CN88" s="88">
        <v>9</v>
      </c>
      <c r="CO88" s="88">
        <v>2.2000000000000002</v>
      </c>
      <c r="CP88" s="88">
        <v>2.2000000000000002</v>
      </c>
      <c r="CQ88" s="88">
        <v>8</v>
      </c>
      <c r="CR88" s="88">
        <v>8</v>
      </c>
      <c r="CS88" s="88">
        <v>8</v>
      </c>
      <c r="CT88" s="88">
        <v>8</v>
      </c>
      <c r="CU88" s="88">
        <v>15.3</v>
      </c>
      <c r="CV88" s="88">
        <v>15.3</v>
      </c>
      <c r="CW88" s="19"/>
    </row>
    <row r="89" spans="1:101" ht="14.5" customHeight="1" x14ac:dyDescent="0.35">
      <c r="A89" s="256"/>
      <c r="B89" s="249"/>
      <c r="C89" s="12">
        <v>43916</v>
      </c>
      <c r="D89" s="172" t="s">
        <v>7</v>
      </c>
      <c r="E89">
        <v>30</v>
      </c>
      <c r="F89">
        <v>30</v>
      </c>
      <c r="G89">
        <v>30</v>
      </c>
      <c r="H89">
        <v>30</v>
      </c>
      <c r="I89">
        <v>30</v>
      </c>
      <c r="J89">
        <v>30</v>
      </c>
      <c r="K89">
        <v>30</v>
      </c>
      <c r="L89">
        <v>30</v>
      </c>
      <c r="M89" s="88">
        <v>9</v>
      </c>
      <c r="N89" s="88">
        <v>9</v>
      </c>
      <c r="O89" s="88">
        <v>9</v>
      </c>
      <c r="P89" s="88">
        <v>9</v>
      </c>
      <c r="Q89" s="88">
        <v>9</v>
      </c>
      <c r="R89" s="88">
        <v>9</v>
      </c>
      <c r="S89" s="88">
        <v>9</v>
      </c>
      <c r="T89" s="88">
        <v>9</v>
      </c>
      <c r="U89" s="88">
        <v>9</v>
      </c>
      <c r="V89" s="88">
        <v>9</v>
      </c>
      <c r="W89" s="88">
        <v>9</v>
      </c>
      <c r="X89" s="88">
        <v>9</v>
      </c>
      <c r="Y89" s="88">
        <v>9</v>
      </c>
      <c r="Z89" s="88">
        <v>9</v>
      </c>
      <c r="AA89" s="88">
        <v>9</v>
      </c>
      <c r="AB89" s="88">
        <v>9</v>
      </c>
      <c r="AC89" s="88">
        <v>9</v>
      </c>
      <c r="AD89" s="88">
        <v>9</v>
      </c>
      <c r="AE89" s="88">
        <v>9</v>
      </c>
      <c r="AF89" s="88">
        <v>9</v>
      </c>
      <c r="AG89" s="88">
        <v>9</v>
      </c>
      <c r="AH89" s="88">
        <v>9</v>
      </c>
      <c r="AI89" s="88">
        <v>9</v>
      </c>
      <c r="AJ89" s="88">
        <v>9</v>
      </c>
      <c r="AK89" s="88">
        <v>9</v>
      </c>
      <c r="AL89" s="88">
        <v>9</v>
      </c>
      <c r="AM89" s="88">
        <v>9</v>
      </c>
      <c r="AN89" s="88">
        <v>9</v>
      </c>
      <c r="AO89" s="88">
        <v>9</v>
      </c>
      <c r="AP89" s="88">
        <v>9</v>
      </c>
      <c r="AQ89" s="88">
        <v>9</v>
      </c>
      <c r="AR89" s="88">
        <v>9</v>
      </c>
      <c r="AS89" s="88">
        <v>9</v>
      </c>
      <c r="AT89" s="88">
        <v>9</v>
      </c>
      <c r="AU89" s="88">
        <v>9</v>
      </c>
      <c r="AV89" s="88">
        <v>9</v>
      </c>
      <c r="AW89" s="88">
        <v>9</v>
      </c>
      <c r="AX89" s="88">
        <v>9</v>
      </c>
      <c r="AY89" s="88">
        <v>9</v>
      </c>
      <c r="AZ89" s="88">
        <v>9</v>
      </c>
      <c r="BA89" s="88">
        <v>9</v>
      </c>
      <c r="BB89" s="88">
        <v>30</v>
      </c>
      <c r="BC89" s="88">
        <v>30</v>
      </c>
      <c r="BD89" s="88">
        <v>30</v>
      </c>
      <c r="BE89" s="88">
        <v>30</v>
      </c>
      <c r="BF89" s="88">
        <v>30</v>
      </c>
      <c r="BG89" s="88">
        <v>30</v>
      </c>
      <c r="BH89" s="88">
        <v>15.2</v>
      </c>
      <c r="BI89" s="88">
        <v>23</v>
      </c>
      <c r="BJ89" s="88">
        <v>23</v>
      </c>
      <c r="BK89" s="88">
        <v>23</v>
      </c>
      <c r="BL89" s="88">
        <v>23</v>
      </c>
      <c r="BM89" s="88">
        <v>23</v>
      </c>
      <c r="BN89" s="88">
        <v>23</v>
      </c>
      <c r="BO89" s="88">
        <v>23</v>
      </c>
      <c r="BP89" s="88">
        <v>11</v>
      </c>
      <c r="BQ89" s="88">
        <v>11</v>
      </c>
      <c r="BR89" s="88">
        <v>11</v>
      </c>
      <c r="BS89" s="88">
        <v>2.2000000000000002</v>
      </c>
      <c r="BT89" s="88">
        <v>2.2000000000000002</v>
      </c>
      <c r="BU89" s="88">
        <v>2.2000000000000002</v>
      </c>
      <c r="BV89" s="88">
        <v>2.2000000000000002</v>
      </c>
      <c r="BW89" s="88">
        <v>23</v>
      </c>
      <c r="BX89" s="88">
        <v>23</v>
      </c>
      <c r="BY89" s="88">
        <v>23</v>
      </c>
      <c r="BZ89" s="88">
        <v>8</v>
      </c>
      <c r="CA89" s="88">
        <v>8</v>
      </c>
      <c r="CB89" s="88">
        <v>8</v>
      </c>
      <c r="CC89" s="88">
        <v>8</v>
      </c>
      <c r="CD89" s="88">
        <v>8</v>
      </c>
      <c r="CE89" s="88">
        <v>8</v>
      </c>
      <c r="CF89" s="88">
        <v>8</v>
      </c>
      <c r="CG89" s="88">
        <v>8</v>
      </c>
      <c r="CH89" s="88">
        <v>8</v>
      </c>
      <c r="CI89" s="88">
        <v>8</v>
      </c>
      <c r="CJ89" s="88">
        <v>23</v>
      </c>
      <c r="CK89" s="88">
        <v>23</v>
      </c>
      <c r="CL89" s="88">
        <v>23</v>
      </c>
      <c r="CM89" s="88">
        <v>23</v>
      </c>
      <c r="CN89" s="88">
        <v>23</v>
      </c>
      <c r="CO89" s="88">
        <v>23</v>
      </c>
      <c r="CP89" s="88">
        <v>23</v>
      </c>
      <c r="CQ89" s="88">
        <v>8</v>
      </c>
      <c r="CR89" s="88">
        <v>8</v>
      </c>
      <c r="CS89" s="88">
        <v>8</v>
      </c>
      <c r="CT89" s="88">
        <v>30</v>
      </c>
      <c r="CU89" s="88">
        <v>8</v>
      </c>
      <c r="CV89" s="88">
        <v>8</v>
      </c>
      <c r="CW89" s="19"/>
    </row>
    <row r="90" spans="1:101" ht="14.5" customHeight="1" x14ac:dyDescent="0.35">
      <c r="A90" s="256"/>
      <c r="B90" s="249"/>
      <c r="C90" s="11">
        <v>43917</v>
      </c>
      <c r="D90" s="172" t="s">
        <v>8</v>
      </c>
      <c r="E90">
        <v>8</v>
      </c>
      <c r="F90">
        <v>8</v>
      </c>
      <c r="G90">
        <v>8</v>
      </c>
      <c r="H90">
        <v>8</v>
      </c>
      <c r="I90">
        <v>8</v>
      </c>
      <c r="J90">
        <v>8</v>
      </c>
      <c r="K90">
        <v>8</v>
      </c>
      <c r="L90">
        <v>8</v>
      </c>
      <c r="M90">
        <v>8</v>
      </c>
      <c r="N90">
        <v>8</v>
      </c>
      <c r="O90" s="88">
        <v>15.3</v>
      </c>
      <c r="P90" s="88">
        <v>15.3</v>
      </c>
      <c r="Q90" s="88">
        <v>9</v>
      </c>
      <c r="R90" s="88">
        <v>9</v>
      </c>
      <c r="S90" s="88">
        <v>9</v>
      </c>
      <c r="T90" s="88">
        <v>9</v>
      </c>
      <c r="U90" s="88">
        <v>30</v>
      </c>
      <c r="V90" s="88">
        <v>30</v>
      </c>
      <c r="W90" s="88">
        <v>9</v>
      </c>
      <c r="X90" s="88">
        <v>9</v>
      </c>
      <c r="Y90" s="88">
        <v>9</v>
      </c>
      <c r="Z90" s="88">
        <v>9</v>
      </c>
      <c r="AA90" s="88">
        <v>9</v>
      </c>
      <c r="AB90" s="88">
        <v>9</v>
      </c>
      <c r="AC90" s="88">
        <v>9</v>
      </c>
      <c r="AD90" s="88">
        <v>9</v>
      </c>
      <c r="AE90" s="88">
        <v>9</v>
      </c>
      <c r="AF90" s="88">
        <v>9</v>
      </c>
      <c r="AG90" s="88">
        <v>9</v>
      </c>
      <c r="AH90" s="88">
        <v>9</v>
      </c>
      <c r="AI90" s="88">
        <v>9</v>
      </c>
      <c r="AJ90" s="88">
        <v>9</v>
      </c>
      <c r="AK90" s="88">
        <v>9</v>
      </c>
      <c r="AL90" s="88">
        <v>9</v>
      </c>
      <c r="AM90" s="88">
        <v>9</v>
      </c>
      <c r="AN90" s="88">
        <v>9</v>
      </c>
      <c r="AO90" s="88">
        <v>8</v>
      </c>
      <c r="AP90" s="88">
        <v>8</v>
      </c>
      <c r="AQ90" s="88">
        <v>8</v>
      </c>
      <c r="AR90" s="88">
        <v>8</v>
      </c>
      <c r="AS90" s="88">
        <v>30</v>
      </c>
      <c r="AT90" s="88">
        <v>30</v>
      </c>
      <c r="AU90" s="88">
        <v>30</v>
      </c>
      <c r="AV90" s="88">
        <v>30</v>
      </c>
      <c r="AW90" s="88">
        <v>30</v>
      </c>
      <c r="AX90" s="88">
        <v>30</v>
      </c>
      <c r="AY90" s="88">
        <v>30</v>
      </c>
      <c r="AZ90" s="88">
        <v>23</v>
      </c>
      <c r="BA90" s="88">
        <v>23</v>
      </c>
      <c r="BB90" s="88">
        <v>23</v>
      </c>
      <c r="BC90" s="88">
        <v>23</v>
      </c>
      <c r="BD90" s="88">
        <v>11</v>
      </c>
      <c r="BE90" s="88">
        <v>20</v>
      </c>
      <c r="BF90" s="88">
        <v>30</v>
      </c>
      <c r="BG90" s="88">
        <v>8</v>
      </c>
      <c r="BH90" s="88">
        <v>8</v>
      </c>
      <c r="BI90" s="88">
        <v>8</v>
      </c>
      <c r="BJ90" s="88">
        <v>8</v>
      </c>
      <c r="BK90" s="88">
        <v>30</v>
      </c>
      <c r="BL90" s="88">
        <v>30</v>
      </c>
      <c r="BM90" s="88">
        <v>30</v>
      </c>
      <c r="BN90" s="88">
        <v>30</v>
      </c>
      <c r="BO90" s="88">
        <v>30</v>
      </c>
      <c r="BP90" s="88">
        <v>8</v>
      </c>
      <c r="BQ90" s="88">
        <v>8</v>
      </c>
      <c r="BR90" s="88">
        <v>8</v>
      </c>
      <c r="BS90" s="88">
        <v>8</v>
      </c>
      <c r="BT90" s="88">
        <v>8</v>
      </c>
      <c r="BU90" s="88">
        <v>8</v>
      </c>
      <c r="BV90" s="88">
        <v>8</v>
      </c>
      <c r="BW90" s="88">
        <v>8</v>
      </c>
      <c r="BX90" s="88">
        <v>8</v>
      </c>
      <c r="BY90" s="88">
        <v>8</v>
      </c>
      <c r="BZ90" s="88">
        <v>8</v>
      </c>
      <c r="CA90" s="88">
        <v>8</v>
      </c>
      <c r="CB90" s="88">
        <v>23</v>
      </c>
      <c r="CC90" s="88">
        <v>23</v>
      </c>
      <c r="CD90" s="88">
        <v>23</v>
      </c>
      <c r="CE90" s="88">
        <v>23</v>
      </c>
      <c r="CF90" s="88">
        <v>30</v>
      </c>
      <c r="CG90" s="88">
        <v>30</v>
      </c>
      <c r="CH90" s="88">
        <v>30</v>
      </c>
      <c r="CI90" s="88">
        <v>23</v>
      </c>
      <c r="CJ90" s="88">
        <v>23</v>
      </c>
      <c r="CK90" s="88">
        <v>23</v>
      </c>
      <c r="CL90" s="88">
        <v>23</v>
      </c>
      <c r="CM90" s="88">
        <v>23</v>
      </c>
      <c r="CN90" s="88">
        <v>8</v>
      </c>
      <c r="CO90" s="88">
        <v>8</v>
      </c>
      <c r="CP90" s="88">
        <v>8</v>
      </c>
      <c r="CQ90" s="88">
        <v>8</v>
      </c>
      <c r="CR90" s="88">
        <v>8</v>
      </c>
      <c r="CS90" s="88">
        <v>8</v>
      </c>
      <c r="CT90" s="88">
        <v>8</v>
      </c>
      <c r="CU90" s="88">
        <v>8</v>
      </c>
      <c r="CV90" s="88">
        <v>8</v>
      </c>
      <c r="CW90" s="19"/>
    </row>
    <row r="91" spans="1:101" ht="14.5" customHeight="1" x14ac:dyDescent="0.35">
      <c r="A91" s="256"/>
      <c r="B91" s="249"/>
      <c r="C91" s="11">
        <v>43918</v>
      </c>
      <c r="D91" s="172" t="s">
        <v>9</v>
      </c>
      <c r="E91">
        <v>8</v>
      </c>
      <c r="F91">
        <v>8</v>
      </c>
      <c r="G91">
        <v>8</v>
      </c>
      <c r="H91">
        <v>8</v>
      </c>
      <c r="I91">
        <v>8</v>
      </c>
      <c r="J91" s="88">
        <v>15.3</v>
      </c>
      <c r="K91" s="88">
        <v>15.3</v>
      </c>
      <c r="L91" s="88">
        <v>30</v>
      </c>
      <c r="M91" s="88">
        <v>30</v>
      </c>
      <c r="N91" s="88">
        <v>30</v>
      </c>
      <c r="O91" s="88">
        <v>30</v>
      </c>
      <c r="P91" s="88">
        <v>9</v>
      </c>
      <c r="Q91" s="88">
        <v>9</v>
      </c>
      <c r="R91" s="88">
        <v>9</v>
      </c>
      <c r="S91" s="88">
        <v>9</v>
      </c>
      <c r="T91" s="88">
        <v>9</v>
      </c>
      <c r="U91" s="88">
        <v>9</v>
      </c>
      <c r="V91" s="88">
        <v>9</v>
      </c>
      <c r="W91" s="88">
        <v>9</v>
      </c>
      <c r="X91" s="88">
        <v>9</v>
      </c>
      <c r="Y91" s="88">
        <v>9</v>
      </c>
      <c r="Z91" s="88">
        <v>9</v>
      </c>
      <c r="AA91" s="88">
        <v>9</v>
      </c>
      <c r="AB91" s="88">
        <v>9</v>
      </c>
      <c r="AC91" s="88">
        <v>9</v>
      </c>
      <c r="AD91" s="88">
        <v>9</v>
      </c>
      <c r="AE91" s="88">
        <v>9</v>
      </c>
      <c r="AF91" s="88">
        <v>9</v>
      </c>
      <c r="AG91" s="88">
        <v>9</v>
      </c>
      <c r="AH91" s="88">
        <v>9</v>
      </c>
      <c r="AI91" s="88">
        <v>9</v>
      </c>
      <c r="AJ91" s="88">
        <v>9</v>
      </c>
      <c r="AK91" s="88">
        <v>9</v>
      </c>
      <c r="AL91" s="88">
        <v>9</v>
      </c>
      <c r="AM91" s="88">
        <v>9</v>
      </c>
      <c r="AN91" s="88">
        <v>9</v>
      </c>
      <c r="AO91" s="88">
        <v>9</v>
      </c>
      <c r="AP91" s="88">
        <v>9</v>
      </c>
      <c r="AQ91" s="88">
        <v>9</v>
      </c>
      <c r="AR91" s="88">
        <v>9</v>
      </c>
      <c r="AS91" s="88">
        <v>9</v>
      </c>
      <c r="AT91" s="88">
        <v>9</v>
      </c>
      <c r="AU91" s="88">
        <v>9</v>
      </c>
      <c r="AV91" s="88">
        <v>9</v>
      </c>
      <c r="AW91" s="88">
        <v>9</v>
      </c>
      <c r="AX91" s="88">
        <v>9</v>
      </c>
      <c r="AY91" s="88">
        <v>9</v>
      </c>
      <c r="AZ91" s="88">
        <v>9</v>
      </c>
      <c r="BA91" s="88">
        <v>30</v>
      </c>
      <c r="BB91" s="88">
        <v>30</v>
      </c>
      <c r="BC91" s="88">
        <v>30</v>
      </c>
      <c r="BD91" s="88">
        <v>30</v>
      </c>
      <c r="BE91" s="88">
        <v>30</v>
      </c>
      <c r="BF91" s="88">
        <v>30</v>
      </c>
      <c r="BG91" s="88">
        <v>30</v>
      </c>
      <c r="BH91" s="88">
        <v>8</v>
      </c>
      <c r="BI91" s="88">
        <v>23</v>
      </c>
      <c r="BJ91" s="88">
        <v>23</v>
      </c>
      <c r="BK91" s="88">
        <v>23</v>
      </c>
      <c r="BL91" s="88">
        <v>23</v>
      </c>
      <c r="BM91" s="88">
        <v>30</v>
      </c>
      <c r="BN91" s="88">
        <v>30</v>
      </c>
      <c r="BO91" s="88">
        <v>30</v>
      </c>
      <c r="BP91" s="88">
        <v>8</v>
      </c>
      <c r="BQ91" s="88">
        <v>8</v>
      </c>
      <c r="BR91" s="88">
        <v>8</v>
      </c>
      <c r="BS91" s="88">
        <v>8</v>
      </c>
      <c r="BT91" s="88">
        <v>8</v>
      </c>
      <c r="BU91" s="88">
        <v>8</v>
      </c>
      <c r="BV91" s="88">
        <v>8</v>
      </c>
      <c r="BW91" s="88">
        <v>8</v>
      </c>
      <c r="BX91" s="88">
        <v>8</v>
      </c>
      <c r="BY91" s="88">
        <v>30</v>
      </c>
      <c r="BZ91" s="88">
        <v>30</v>
      </c>
      <c r="CA91" s="88">
        <v>23</v>
      </c>
      <c r="CB91" s="88">
        <v>23</v>
      </c>
      <c r="CC91" s="88">
        <v>23</v>
      </c>
      <c r="CD91" s="88">
        <v>30</v>
      </c>
      <c r="CE91" s="88">
        <v>30</v>
      </c>
      <c r="CF91" s="88">
        <v>30</v>
      </c>
      <c r="CG91" s="88">
        <v>8</v>
      </c>
      <c r="CH91" s="88">
        <v>9</v>
      </c>
      <c r="CI91" s="88">
        <v>30</v>
      </c>
      <c r="CJ91" s="88">
        <v>30</v>
      </c>
      <c r="CK91" s="88">
        <v>30</v>
      </c>
      <c r="CL91" s="88">
        <v>30</v>
      </c>
      <c r="CM91" s="88">
        <v>8</v>
      </c>
      <c r="CN91" s="88">
        <v>8</v>
      </c>
      <c r="CO91" s="88">
        <v>8</v>
      </c>
      <c r="CP91" s="88">
        <v>8</v>
      </c>
      <c r="CQ91" s="88">
        <v>8</v>
      </c>
      <c r="CR91" s="88">
        <v>8</v>
      </c>
      <c r="CS91" s="88">
        <v>8</v>
      </c>
      <c r="CT91" s="88">
        <v>8</v>
      </c>
      <c r="CU91" s="88">
        <v>8</v>
      </c>
      <c r="CV91" s="88">
        <v>8</v>
      </c>
      <c r="CW91" s="19"/>
    </row>
    <row r="92" spans="1:101" ht="14.5" customHeight="1" x14ac:dyDescent="0.35">
      <c r="A92" s="256"/>
      <c r="B92" s="250"/>
      <c r="C92" s="13">
        <v>43919</v>
      </c>
      <c r="D92" s="173" t="s">
        <v>10</v>
      </c>
      <c r="E92">
        <v>30</v>
      </c>
      <c r="F92">
        <v>30</v>
      </c>
      <c r="G92">
        <v>30</v>
      </c>
      <c r="H92">
        <v>30</v>
      </c>
      <c r="I92">
        <v>30</v>
      </c>
      <c r="J92">
        <v>30</v>
      </c>
      <c r="K92">
        <v>30</v>
      </c>
      <c r="L92" s="88">
        <v>15.3</v>
      </c>
      <c r="M92" s="88">
        <v>15.3</v>
      </c>
      <c r="N92" s="88">
        <v>30</v>
      </c>
      <c r="O92" s="88">
        <v>30</v>
      </c>
      <c r="P92" s="88">
        <v>30</v>
      </c>
      <c r="Q92" s="88">
        <v>30</v>
      </c>
      <c r="R92" s="88">
        <v>30</v>
      </c>
      <c r="S92" s="88">
        <v>30</v>
      </c>
      <c r="T92" s="88">
        <v>30</v>
      </c>
      <c r="U92" s="88">
        <v>9</v>
      </c>
      <c r="V92" s="88">
        <v>9</v>
      </c>
      <c r="W92" s="88">
        <v>9</v>
      </c>
      <c r="X92" s="88">
        <v>9</v>
      </c>
      <c r="Y92" s="88">
        <v>9</v>
      </c>
      <c r="Z92" s="88">
        <v>9</v>
      </c>
      <c r="AA92" s="88">
        <v>9</v>
      </c>
      <c r="AB92" s="88">
        <v>9</v>
      </c>
      <c r="AC92" s="88">
        <v>9</v>
      </c>
      <c r="AD92" s="88">
        <v>9</v>
      </c>
      <c r="AE92" s="88">
        <v>9</v>
      </c>
      <c r="AF92" s="88">
        <v>9</v>
      </c>
      <c r="AG92" s="88">
        <v>9</v>
      </c>
      <c r="AH92" s="88">
        <v>9</v>
      </c>
      <c r="AI92" s="88">
        <v>9</v>
      </c>
      <c r="AJ92" s="88">
        <v>9</v>
      </c>
      <c r="AK92" s="88">
        <v>9</v>
      </c>
      <c r="AL92" s="88">
        <v>9</v>
      </c>
      <c r="AM92" s="88">
        <v>9</v>
      </c>
      <c r="AN92" s="88">
        <v>9</v>
      </c>
      <c r="AO92" s="88">
        <v>9</v>
      </c>
      <c r="AP92" s="88">
        <v>9</v>
      </c>
      <c r="AQ92" s="88">
        <v>9</v>
      </c>
      <c r="AR92" s="88">
        <v>30</v>
      </c>
      <c r="AS92" s="88">
        <v>30</v>
      </c>
      <c r="AT92" s="88">
        <v>30</v>
      </c>
      <c r="AU92" s="88">
        <v>8</v>
      </c>
      <c r="AV92" s="88">
        <v>8</v>
      </c>
      <c r="AW92" s="88">
        <v>8</v>
      </c>
      <c r="AX92" s="88">
        <v>8</v>
      </c>
      <c r="AY92" s="88">
        <v>8</v>
      </c>
      <c r="AZ92" s="88">
        <v>8</v>
      </c>
      <c r="BA92" s="88">
        <v>8</v>
      </c>
      <c r="BB92" s="88">
        <v>8</v>
      </c>
      <c r="BC92" s="88">
        <v>8</v>
      </c>
      <c r="BD92" s="88">
        <v>8</v>
      </c>
      <c r="BE92" s="88">
        <v>8</v>
      </c>
      <c r="BF92" s="88">
        <v>8</v>
      </c>
      <c r="BG92" s="88">
        <v>8</v>
      </c>
      <c r="BH92" s="88">
        <v>8</v>
      </c>
      <c r="BI92" s="88">
        <v>8</v>
      </c>
      <c r="BJ92" s="88">
        <v>8</v>
      </c>
      <c r="BK92" s="88">
        <v>8</v>
      </c>
      <c r="BL92" s="88">
        <v>8</v>
      </c>
      <c r="BM92" s="88">
        <v>30</v>
      </c>
      <c r="BN92" s="88">
        <v>30</v>
      </c>
      <c r="BO92" s="88">
        <v>30</v>
      </c>
      <c r="BP92" s="88">
        <v>8</v>
      </c>
      <c r="BQ92" s="88">
        <v>8</v>
      </c>
      <c r="BR92" s="88">
        <v>8</v>
      </c>
      <c r="BS92" s="88">
        <v>8</v>
      </c>
      <c r="BT92" s="88">
        <v>30</v>
      </c>
      <c r="BU92" s="88">
        <v>30</v>
      </c>
      <c r="BV92" s="88">
        <v>30</v>
      </c>
      <c r="BW92" s="88">
        <v>8</v>
      </c>
      <c r="BX92" s="88">
        <v>8</v>
      </c>
      <c r="BY92" s="88">
        <v>8</v>
      </c>
      <c r="BZ92" s="88">
        <v>23</v>
      </c>
      <c r="CA92" s="88">
        <v>23</v>
      </c>
      <c r="CB92" s="88">
        <v>23</v>
      </c>
      <c r="CC92" s="88">
        <v>23</v>
      </c>
      <c r="CD92" s="88">
        <v>8</v>
      </c>
      <c r="CE92" s="88">
        <v>8</v>
      </c>
      <c r="CF92" s="88">
        <v>8</v>
      </c>
      <c r="CG92" s="88">
        <v>8</v>
      </c>
      <c r="CH92" s="88">
        <v>8</v>
      </c>
      <c r="CI92" s="88">
        <v>8</v>
      </c>
      <c r="CJ92" s="88">
        <v>8</v>
      </c>
      <c r="CK92" s="88">
        <v>8</v>
      </c>
      <c r="CL92" s="88">
        <v>30</v>
      </c>
      <c r="CM92" s="88">
        <v>30</v>
      </c>
      <c r="CN92" s="88">
        <v>30</v>
      </c>
      <c r="CO92" s="88">
        <v>30</v>
      </c>
      <c r="CP92" s="88">
        <v>8</v>
      </c>
      <c r="CQ92" s="88">
        <v>8</v>
      </c>
      <c r="CR92" s="88">
        <v>8</v>
      </c>
      <c r="CS92" s="88">
        <v>8</v>
      </c>
      <c r="CT92" s="88">
        <v>8</v>
      </c>
      <c r="CU92" s="88">
        <v>8</v>
      </c>
      <c r="CV92" s="88">
        <v>8</v>
      </c>
      <c r="CW92" s="19"/>
    </row>
    <row r="93" spans="1:101" ht="14.5" customHeight="1" x14ac:dyDescent="0.35">
      <c r="A93" s="256"/>
      <c r="B93" s="248">
        <v>14</v>
      </c>
      <c r="C93" s="11">
        <v>43920</v>
      </c>
      <c r="D93" s="172" t="s">
        <v>4</v>
      </c>
      <c r="E93">
        <v>8</v>
      </c>
      <c r="F93">
        <v>8</v>
      </c>
      <c r="G93">
        <v>8</v>
      </c>
      <c r="H93">
        <v>8</v>
      </c>
      <c r="I93">
        <v>8</v>
      </c>
      <c r="J93">
        <v>8</v>
      </c>
      <c r="K93">
        <v>8</v>
      </c>
      <c r="L93">
        <v>8</v>
      </c>
      <c r="M93">
        <v>8</v>
      </c>
      <c r="N93">
        <v>8</v>
      </c>
      <c r="O93">
        <v>8</v>
      </c>
      <c r="P93">
        <v>8</v>
      </c>
      <c r="Q93" s="88">
        <v>15.3</v>
      </c>
      <c r="R93" s="88">
        <v>15.3</v>
      </c>
      <c r="S93" s="88">
        <v>30</v>
      </c>
      <c r="T93" s="88">
        <v>30</v>
      </c>
      <c r="U93" s="88">
        <v>9</v>
      </c>
      <c r="V93" s="88">
        <v>9</v>
      </c>
      <c r="W93" s="88">
        <v>9</v>
      </c>
      <c r="X93" s="88">
        <v>9</v>
      </c>
      <c r="Y93" s="88">
        <v>9</v>
      </c>
      <c r="Z93" s="88">
        <v>9</v>
      </c>
      <c r="AA93" s="88">
        <v>9</v>
      </c>
      <c r="AB93" s="88">
        <v>9</v>
      </c>
      <c r="AC93" s="88">
        <v>9</v>
      </c>
      <c r="AD93" s="88">
        <v>9</v>
      </c>
      <c r="AE93" s="88">
        <v>9</v>
      </c>
      <c r="AF93" s="88">
        <v>9</v>
      </c>
      <c r="AG93" s="88">
        <v>9</v>
      </c>
      <c r="AH93" s="88">
        <v>9</v>
      </c>
      <c r="AI93" s="88">
        <v>9</v>
      </c>
      <c r="AJ93" s="88">
        <v>9</v>
      </c>
      <c r="AK93" s="88">
        <v>9</v>
      </c>
      <c r="AL93" s="88">
        <v>9</v>
      </c>
      <c r="AM93" s="88">
        <v>9</v>
      </c>
      <c r="AN93" s="88">
        <v>9</v>
      </c>
      <c r="AO93" s="88">
        <v>9</v>
      </c>
      <c r="AP93" s="88">
        <v>9</v>
      </c>
      <c r="AQ93" s="88">
        <v>9</v>
      </c>
      <c r="AR93" s="88">
        <v>9</v>
      </c>
      <c r="AS93" s="88">
        <v>9</v>
      </c>
      <c r="AT93" s="88">
        <v>9</v>
      </c>
      <c r="AU93" s="88">
        <v>9</v>
      </c>
      <c r="AV93" s="88">
        <v>9</v>
      </c>
      <c r="AW93" s="88">
        <v>9</v>
      </c>
      <c r="AX93" s="88">
        <v>9</v>
      </c>
      <c r="AY93" s="88">
        <v>9</v>
      </c>
      <c r="AZ93" s="88">
        <v>9</v>
      </c>
      <c r="BA93" s="88">
        <v>30</v>
      </c>
      <c r="BB93" s="88">
        <v>30</v>
      </c>
      <c r="BC93" s="88">
        <v>30</v>
      </c>
      <c r="BD93" s="88">
        <v>30</v>
      </c>
      <c r="BE93" s="88">
        <v>30</v>
      </c>
      <c r="BF93" s="88">
        <v>30</v>
      </c>
      <c r="BG93" s="88">
        <v>30</v>
      </c>
      <c r="BH93" s="88">
        <v>30</v>
      </c>
      <c r="BI93" s="88">
        <v>23</v>
      </c>
      <c r="BJ93" s="88">
        <v>23</v>
      </c>
      <c r="BK93" s="88">
        <v>23</v>
      </c>
      <c r="BL93" s="88">
        <v>23</v>
      </c>
      <c r="BM93" s="88">
        <v>8</v>
      </c>
      <c r="BN93" s="88">
        <v>8</v>
      </c>
      <c r="BO93" s="88">
        <v>8</v>
      </c>
      <c r="BP93" s="88">
        <v>8</v>
      </c>
      <c r="BQ93" s="88">
        <v>8</v>
      </c>
      <c r="BR93" s="88">
        <v>8</v>
      </c>
      <c r="BS93" s="88">
        <v>8</v>
      </c>
      <c r="BT93" s="88">
        <v>8</v>
      </c>
      <c r="BU93" s="88">
        <v>8</v>
      </c>
      <c r="BV93" s="88">
        <v>8</v>
      </c>
      <c r="BW93" s="88">
        <v>8</v>
      </c>
      <c r="BX93" s="88">
        <v>25</v>
      </c>
      <c r="BY93" s="88">
        <v>25</v>
      </c>
      <c r="BZ93" s="88">
        <v>23</v>
      </c>
      <c r="CA93" s="88">
        <v>23</v>
      </c>
      <c r="CB93" s="88">
        <v>23</v>
      </c>
      <c r="CC93" s="88">
        <v>8</v>
      </c>
      <c r="CD93" s="88">
        <v>8</v>
      </c>
      <c r="CE93" s="88">
        <v>8</v>
      </c>
      <c r="CF93" s="88">
        <v>8</v>
      </c>
      <c r="CG93" s="88">
        <v>25</v>
      </c>
      <c r="CH93" s="88">
        <v>25</v>
      </c>
      <c r="CI93" s="88">
        <v>25</v>
      </c>
      <c r="CJ93" s="88">
        <v>25</v>
      </c>
      <c r="CK93" s="88">
        <v>25</v>
      </c>
      <c r="CL93" s="88">
        <v>25</v>
      </c>
      <c r="CM93" s="88">
        <v>8</v>
      </c>
      <c r="CN93" s="88">
        <v>8</v>
      </c>
      <c r="CO93" s="88">
        <v>8</v>
      </c>
      <c r="CP93" s="88">
        <v>8</v>
      </c>
      <c r="CQ93" s="88">
        <v>8</v>
      </c>
      <c r="CR93" s="88">
        <v>8</v>
      </c>
      <c r="CS93" s="88">
        <v>8</v>
      </c>
      <c r="CT93" s="88">
        <v>8</v>
      </c>
      <c r="CU93" s="88">
        <v>8</v>
      </c>
      <c r="CV93" s="88">
        <v>8</v>
      </c>
      <c r="CW93" s="19"/>
    </row>
    <row r="94" spans="1:101" ht="14.5" customHeight="1" x14ac:dyDescent="0.35">
      <c r="A94" s="257"/>
      <c r="B94" s="249"/>
      <c r="C94" s="12">
        <v>43921</v>
      </c>
      <c r="D94" s="172" t="s">
        <v>5</v>
      </c>
      <c r="E94">
        <v>30</v>
      </c>
      <c r="F94">
        <v>30</v>
      </c>
      <c r="G94">
        <v>30</v>
      </c>
      <c r="H94">
        <v>30</v>
      </c>
      <c r="I94">
        <v>30</v>
      </c>
      <c r="J94">
        <v>30</v>
      </c>
      <c r="K94">
        <v>30</v>
      </c>
      <c r="L94">
        <v>30</v>
      </c>
      <c r="M94">
        <v>30</v>
      </c>
      <c r="N94">
        <v>30</v>
      </c>
      <c r="O94">
        <v>30</v>
      </c>
      <c r="P94">
        <v>9</v>
      </c>
      <c r="Q94">
        <v>9</v>
      </c>
      <c r="R94">
        <v>9</v>
      </c>
      <c r="S94">
        <v>9</v>
      </c>
      <c r="T94">
        <v>9</v>
      </c>
      <c r="U94">
        <v>9</v>
      </c>
      <c r="V94">
        <v>9</v>
      </c>
      <c r="W94">
        <v>9</v>
      </c>
      <c r="X94">
        <v>9</v>
      </c>
      <c r="Y94">
        <v>9</v>
      </c>
      <c r="Z94">
        <v>9</v>
      </c>
      <c r="AA94">
        <v>9</v>
      </c>
      <c r="AB94">
        <v>9</v>
      </c>
      <c r="AC94">
        <v>9</v>
      </c>
      <c r="AD94">
        <v>9</v>
      </c>
      <c r="AE94">
        <v>9</v>
      </c>
      <c r="AF94">
        <v>9</v>
      </c>
      <c r="AG94">
        <v>9</v>
      </c>
      <c r="AH94">
        <v>9</v>
      </c>
      <c r="AI94">
        <v>9</v>
      </c>
      <c r="AJ94">
        <v>9</v>
      </c>
      <c r="AK94">
        <v>9</v>
      </c>
      <c r="AL94">
        <v>9</v>
      </c>
      <c r="AM94">
        <v>9</v>
      </c>
      <c r="AN94">
        <v>9</v>
      </c>
      <c r="AO94">
        <v>9</v>
      </c>
      <c r="AP94">
        <v>9</v>
      </c>
      <c r="AQ94">
        <v>9</v>
      </c>
      <c r="AR94">
        <v>9</v>
      </c>
      <c r="AS94">
        <v>9</v>
      </c>
      <c r="AT94">
        <v>9</v>
      </c>
      <c r="AU94">
        <v>9</v>
      </c>
      <c r="AV94">
        <v>9</v>
      </c>
      <c r="AW94">
        <v>9</v>
      </c>
      <c r="AX94">
        <v>9</v>
      </c>
      <c r="AY94">
        <v>9</v>
      </c>
      <c r="AZ94">
        <v>30</v>
      </c>
      <c r="BA94" s="88">
        <v>30</v>
      </c>
      <c r="BB94" s="88">
        <v>30</v>
      </c>
      <c r="BC94" s="88">
        <v>30</v>
      </c>
      <c r="BD94" s="88">
        <v>15.2</v>
      </c>
      <c r="BE94" s="88">
        <v>23</v>
      </c>
      <c r="BF94" s="88">
        <v>23</v>
      </c>
      <c r="BG94" s="88">
        <v>23</v>
      </c>
      <c r="BH94" s="88">
        <v>8</v>
      </c>
      <c r="BI94" s="88">
        <v>8</v>
      </c>
      <c r="BJ94" s="88">
        <v>8</v>
      </c>
      <c r="BK94" s="88">
        <v>8</v>
      </c>
      <c r="BL94" s="88">
        <v>8</v>
      </c>
      <c r="BM94" s="88">
        <v>30</v>
      </c>
      <c r="BN94" s="88">
        <v>30</v>
      </c>
      <c r="BO94" s="88">
        <v>23</v>
      </c>
      <c r="BP94" s="88">
        <v>1.2</v>
      </c>
      <c r="BQ94" s="88">
        <v>1.2</v>
      </c>
      <c r="BR94" s="88">
        <v>1.2</v>
      </c>
      <c r="BS94" s="88">
        <v>1.2</v>
      </c>
      <c r="BT94" s="88">
        <v>1.2</v>
      </c>
      <c r="BU94" s="88">
        <v>1.2</v>
      </c>
      <c r="BV94" s="88">
        <v>1.1000000000000001</v>
      </c>
      <c r="BW94" s="88">
        <v>1.1000000000000001</v>
      </c>
      <c r="BX94" s="88">
        <v>1.1000000000000001</v>
      </c>
      <c r="BY94" s="88">
        <v>1.1000000000000001</v>
      </c>
      <c r="BZ94" s="88">
        <v>30</v>
      </c>
      <c r="CA94" s="88">
        <v>30</v>
      </c>
      <c r="CB94" s="88">
        <v>30</v>
      </c>
      <c r="CC94" s="88">
        <v>23</v>
      </c>
      <c r="CD94" s="88">
        <v>23</v>
      </c>
      <c r="CE94" s="88">
        <v>23</v>
      </c>
      <c r="CF94" s="88">
        <v>23</v>
      </c>
      <c r="CG94" s="88">
        <v>23</v>
      </c>
      <c r="CH94" s="88">
        <v>23</v>
      </c>
      <c r="CI94" s="88">
        <v>30</v>
      </c>
      <c r="CJ94" s="88">
        <v>30</v>
      </c>
      <c r="CK94" s="88">
        <v>1.2</v>
      </c>
      <c r="CL94" s="88">
        <v>1.2</v>
      </c>
      <c r="CM94" s="88">
        <v>1.2</v>
      </c>
      <c r="CN94" s="88">
        <v>8</v>
      </c>
      <c r="CO94" s="88">
        <v>8</v>
      </c>
      <c r="CP94" s="88">
        <v>8</v>
      </c>
      <c r="CQ94" s="88">
        <v>8</v>
      </c>
      <c r="CR94" s="88">
        <v>8</v>
      </c>
      <c r="CS94" s="88">
        <v>8</v>
      </c>
      <c r="CT94" s="88">
        <v>8</v>
      </c>
      <c r="CU94" s="88">
        <v>8</v>
      </c>
      <c r="CV94" s="88">
        <v>8</v>
      </c>
      <c r="CW94" s="19"/>
    </row>
    <row r="95" spans="1:101" ht="14.5" customHeight="1" x14ac:dyDescent="0.35">
      <c r="A95" s="255" t="s">
        <v>15</v>
      </c>
      <c r="B95" s="249"/>
      <c r="C95" s="11">
        <v>43922</v>
      </c>
      <c r="D95" s="172" t="s">
        <v>6</v>
      </c>
      <c r="E95">
        <v>30</v>
      </c>
      <c r="F95">
        <v>15.3</v>
      </c>
      <c r="G95">
        <v>15.3</v>
      </c>
      <c r="H95">
        <v>15.3</v>
      </c>
      <c r="I95" s="88">
        <v>30</v>
      </c>
      <c r="J95" s="88">
        <v>30</v>
      </c>
      <c r="K95" s="88">
        <v>30</v>
      </c>
      <c r="L95" s="88">
        <v>30</v>
      </c>
      <c r="M95" s="88">
        <v>30</v>
      </c>
      <c r="N95" s="88">
        <v>30</v>
      </c>
      <c r="O95" s="88">
        <v>30</v>
      </c>
      <c r="P95" s="88">
        <v>30</v>
      </c>
      <c r="Q95" s="88">
        <v>30</v>
      </c>
      <c r="R95" s="88">
        <v>30</v>
      </c>
      <c r="S95" s="88">
        <v>9</v>
      </c>
      <c r="T95" s="88">
        <v>9</v>
      </c>
      <c r="U95" s="88">
        <v>9</v>
      </c>
      <c r="V95" s="88">
        <v>9</v>
      </c>
      <c r="W95" s="88">
        <v>9</v>
      </c>
      <c r="X95" s="88">
        <v>9</v>
      </c>
      <c r="Y95" s="88">
        <v>9</v>
      </c>
      <c r="Z95" s="88">
        <v>9</v>
      </c>
      <c r="AA95" s="88">
        <v>9</v>
      </c>
      <c r="AB95" s="88">
        <v>9</v>
      </c>
      <c r="AC95" s="88">
        <v>9</v>
      </c>
      <c r="AD95" s="88">
        <v>9</v>
      </c>
      <c r="AE95" s="88">
        <v>9</v>
      </c>
      <c r="AF95" s="88">
        <v>9</v>
      </c>
      <c r="AG95" s="88">
        <v>9</v>
      </c>
      <c r="AH95" s="88">
        <v>9</v>
      </c>
      <c r="AI95" s="88">
        <v>9</v>
      </c>
      <c r="AJ95" s="88">
        <v>9</v>
      </c>
      <c r="AK95" s="88">
        <v>9</v>
      </c>
      <c r="AL95" s="88">
        <v>9</v>
      </c>
      <c r="AM95" s="88">
        <v>9</v>
      </c>
      <c r="AN95" s="88">
        <v>9</v>
      </c>
      <c r="AO95" s="88">
        <v>9</v>
      </c>
      <c r="AP95" s="88">
        <v>9</v>
      </c>
      <c r="AQ95" s="88">
        <v>9</v>
      </c>
      <c r="AR95" s="88">
        <v>9</v>
      </c>
      <c r="AS95" s="88">
        <v>30</v>
      </c>
      <c r="AT95" s="88">
        <v>30</v>
      </c>
      <c r="AU95" s="88">
        <v>30</v>
      </c>
      <c r="AV95" s="88">
        <v>30</v>
      </c>
      <c r="AW95" s="88">
        <v>30</v>
      </c>
      <c r="AX95" s="88">
        <v>30</v>
      </c>
      <c r="AY95" s="88">
        <v>30</v>
      </c>
      <c r="AZ95" s="88">
        <v>15.2</v>
      </c>
      <c r="BA95" s="88">
        <v>2.1</v>
      </c>
      <c r="BB95" s="88">
        <v>2.1</v>
      </c>
      <c r="BC95" s="88">
        <v>2.1</v>
      </c>
      <c r="BD95" s="88">
        <v>2.1</v>
      </c>
      <c r="BE95" s="88">
        <v>23</v>
      </c>
      <c r="BF95" s="88">
        <v>23</v>
      </c>
      <c r="BG95" s="88">
        <v>8</v>
      </c>
      <c r="BH95" s="88">
        <v>8</v>
      </c>
      <c r="BI95" s="88">
        <v>25</v>
      </c>
      <c r="BJ95" s="88">
        <v>25</v>
      </c>
      <c r="BK95" s="88">
        <v>22.1</v>
      </c>
      <c r="BL95" s="88">
        <v>22.1</v>
      </c>
      <c r="BM95" s="88">
        <v>26</v>
      </c>
      <c r="BN95" s="88">
        <v>23</v>
      </c>
      <c r="BO95" s="88">
        <v>23</v>
      </c>
      <c r="BP95" s="88">
        <v>30</v>
      </c>
      <c r="BQ95" s="88">
        <v>30</v>
      </c>
      <c r="BR95" s="88">
        <v>30</v>
      </c>
      <c r="BS95" s="88">
        <v>8</v>
      </c>
      <c r="BT95" s="88">
        <v>8</v>
      </c>
      <c r="BU95" s="88">
        <v>8</v>
      </c>
      <c r="BV95" s="88">
        <v>8</v>
      </c>
      <c r="BW95" s="88">
        <v>8</v>
      </c>
      <c r="BX95" s="88">
        <v>8</v>
      </c>
      <c r="BY95" s="88">
        <v>8</v>
      </c>
      <c r="BZ95" s="88">
        <v>8</v>
      </c>
      <c r="CA95" s="88">
        <v>8</v>
      </c>
      <c r="CB95" s="88">
        <v>8</v>
      </c>
      <c r="CC95" s="88">
        <v>8</v>
      </c>
      <c r="CD95" s="88">
        <v>23</v>
      </c>
      <c r="CE95" s="88">
        <v>23</v>
      </c>
      <c r="CF95" s="88">
        <v>23</v>
      </c>
      <c r="CG95" s="88">
        <v>23</v>
      </c>
      <c r="CH95" s="88">
        <v>25</v>
      </c>
      <c r="CI95" s="88">
        <v>25</v>
      </c>
      <c r="CJ95" s="88">
        <v>25</v>
      </c>
      <c r="CK95" s="88">
        <v>25</v>
      </c>
      <c r="CL95" s="88">
        <v>8</v>
      </c>
      <c r="CM95" s="88">
        <v>8</v>
      </c>
      <c r="CN95" s="88">
        <v>8</v>
      </c>
      <c r="CO95" s="88">
        <v>8</v>
      </c>
      <c r="CP95" s="88">
        <v>8</v>
      </c>
      <c r="CQ95" s="88">
        <v>8</v>
      </c>
      <c r="CR95" s="88">
        <v>8</v>
      </c>
      <c r="CS95" s="88">
        <v>8</v>
      </c>
      <c r="CT95" s="88">
        <v>8</v>
      </c>
      <c r="CU95" s="88">
        <v>8</v>
      </c>
      <c r="CV95" s="88">
        <v>8</v>
      </c>
      <c r="CW95" s="19"/>
    </row>
    <row r="96" spans="1:101" ht="14.5" customHeight="1" x14ac:dyDescent="0.35">
      <c r="A96" s="256"/>
      <c r="B96" s="249"/>
      <c r="C96" s="11">
        <v>43923</v>
      </c>
      <c r="D96" s="172" t="s">
        <v>7</v>
      </c>
      <c r="E96">
        <v>8</v>
      </c>
      <c r="F96">
        <v>8</v>
      </c>
      <c r="G96">
        <v>8</v>
      </c>
      <c r="H96">
        <v>8</v>
      </c>
      <c r="I96">
        <v>8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  <c r="T96">
        <v>8</v>
      </c>
      <c r="U96" s="88">
        <v>9</v>
      </c>
      <c r="V96" s="88">
        <v>9</v>
      </c>
      <c r="W96" s="88">
        <v>9</v>
      </c>
      <c r="X96" s="88">
        <v>9</v>
      </c>
      <c r="Y96" s="88">
        <v>9</v>
      </c>
      <c r="Z96" s="88">
        <v>9</v>
      </c>
      <c r="AA96" s="88">
        <v>9</v>
      </c>
      <c r="AB96" s="88">
        <v>9</v>
      </c>
      <c r="AC96" s="88">
        <v>9</v>
      </c>
      <c r="AD96" s="88">
        <v>9</v>
      </c>
      <c r="AE96" s="88">
        <v>9</v>
      </c>
      <c r="AF96" s="88">
        <v>9</v>
      </c>
      <c r="AG96" s="88">
        <v>9</v>
      </c>
      <c r="AH96" s="88">
        <v>9</v>
      </c>
      <c r="AI96" s="88">
        <v>9</v>
      </c>
      <c r="AJ96" s="88">
        <v>9</v>
      </c>
      <c r="AK96" s="88">
        <v>9</v>
      </c>
      <c r="AL96" s="88">
        <v>9</v>
      </c>
      <c r="AM96" s="88">
        <v>9</v>
      </c>
      <c r="AN96" s="88">
        <v>9</v>
      </c>
      <c r="AO96" s="88">
        <v>9</v>
      </c>
      <c r="AP96" s="88">
        <v>9</v>
      </c>
      <c r="AQ96" s="88">
        <v>9</v>
      </c>
      <c r="AR96" s="88">
        <v>9</v>
      </c>
      <c r="AS96" s="88">
        <v>9</v>
      </c>
      <c r="AT96" s="88">
        <v>9</v>
      </c>
      <c r="AU96" s="88">
        <v>9</v>
      </c>
      <c r="AV96" s="88">
        <v>9</v>
      </c>
      <c r="AW96" s="88">
        <v>9</v>
      </c>
      <c r="AX96" s="88">
        <v>9</v>
      </c>
      <c r="AY96" s="88">
        <v>9</v>
      </c>
      <c r="AZ96" s="88">
        <v>9</v>
      </c>
      <c r="BA96" s="88">
        <v>9</v>
      </c>
      <c r="BB96" s="88">
        <v>9</v>
      </c>
      <c r="BC96" s="88">
        <v>9</v>
      </c>
      <c r="BD96" s="88">
        <v>9</v>
      </c>
      <c r="BE96" s="88">
        <v>30</v>
      </c>
      <c r="BF96" s="88">
        <v>30</v>
      </c>
      <c r="BG96" s="88">
        <v>15.3</v>
      </c>
      <c r="BH96" s="88">
        <v>23</v>
      </c>
      <c r="BI96" s="88">
        <v>23</v>
      </c>
      <c r="BJ96" s="88">
        <v>23</v>
      </c>
      <c r="BK96" s="88">
        <v>23</v>
      </c>
      <c r="BL96" s="88">
        <v>23</v>
      </c>
      <c r="BM96" s="88">
        <v>23</v>
      </c>
      <c r="BN96" s="88">
        <v>23</v>
      </c>
      <c r="BO96" s="88">
        <v>23</v>
      </c>
      <c r="BP96" s="88">
        <v>30</v>
      </c>
      <c r="BQ96" s="88">
        <v>30</v>
      </c>
      <c r="BR96" s="88">
        <v>30</v>
      </c>
      <c r="BS96" s="88">
        <v>30</v>
      </c>
      <c r="BT96" s="88">
        <v>30</v>
      </c>
      <c r="BU96" s="88">
        <v>30</v>
      </c>
      <c r="BV96" s="88">
        <v>30</v>
      </c>
      <c r="BW96" s="88">
        <v>30</v>
      </c>
      <c r="BX96" s="88">
        <v>30</v>
      </c>
      <c r="BY96" s="88">
        <v>23</v>
      </c>
      <c r="BZ96" s="88">
        <v>23</v>
      </c>
      <c r="CA96" s="88">
        <v>23</v>
      </c>
      <c r="CB96" s="88">
        <v>23</v>
      </c>
      <c r="CC96" s="88">
        <v>23</v>
      </c>
      <c r="CD96" s="88">
        <v>23</v>
      </c>
      <c r="CE96" s="88">
        <v>8</v>
      </c>
      <c r="CF96" s="88">
        <v>8</v>
      </c>
      <c r="CG96" s="88">
        <v>8</v>
      </c>
      <c r="CH96" s="88">
        <v>8</v>
      </c>
      <c r="CI96" s="88">
        <v>25</v>
      </c>
      <c r="CJ96" s="88">
        <v>8</v>
      </c>
      <c r="CK96" s="88">
        <v>8</v>
      </c>
      <c r="CL96" s="88">
        <v>8</v>
      </c>
      <c r="CM96" s="88">
        <v>8</v>
      </c>
      <c r="CN96" s="88">
        <v>8</v>
      </c>
      <c r="CO96" s="88">
        <v>8</v>
      </c>
      <c r="CP96" s="88">
        <v>8</v>
      </c>
      <c r="CQ96" s="88">
        <v>8</v>
      </c>
      <c r="CR96" s="88">
        <v>8</v>
      </c>
      <c r="CS96" s="88">
        <v>8</v>
      </c>
      <c r="CT96" s="88">
        <v>8</v>
      </c>
      <c r="CU96" s="88">
        <v>8</v>
      </c>
      <c r="CV96" s="88">
        <v>8</v>
      </c>
      <c r="CW96" s="19"/>
    </row>
    <row r="97" spans="1:101" ht="14.5" customHeight="1" x14ac:dyDescent="0.35">
      <c r="A97" s="256"/>
      <c r="B97" s="249"/>
      <c r="C97" s="12">
        <v>43924</v>
      </c>
      <c r="D97" s="172" t="s">
        <v>8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15.3</v>
      </c>
      <c r="N97">
        <v>15.3</v>
      </c>
      <c r="O97">
        <v>9</v>
      </c>
      <c r="P97">
        <v>9</v>
      </c>
      <c r="Q97">
        <v>9</v>
      </c>
      <c r="R97">
        <v>9</v>
      </c>
      <c r="S97">
        <v>9</v>
      </c>
      <c r="T97">
        <v>9</v>
      </c>
      <c r="U97">
        <v>9</v>
      </c>
      <c r="V97">
        <v>9</v>
      </c>
      <c r="W97">
        <v>9</v>
      </c>
      <c r="X97">
        <v>9</v>
      </c>
      <c r="Y97">
        <v>9</v>
      </c>
      <c r="Z97">
        <v>9</v>
      </c>
      <c r="AA97">
        <v>9</v>
      </c>
      <c r="AB97">
        <v>9</v>
      </c>
      <c r="AC97">
        <v>9</v>
      </c>
      <c r="AD97">
        <v>9</v>
      </c>
      <c r="AE97">
        <v>9</v>
      </c>
      <c r="AF97">
        <v>9</v>
      </c>
      <c r="AG97">
        <v>9</v>
      </c>
      <c r="AH97">
        <v>9</v>
      </c>
      <c r="AI97">
        <v>9</v>
      </c>
      <c r="AJ97">
        <v>9</v>
      </c>
      <c r="AK97">
        <v>9</v>
      </c>
      <c r="AL97">
        <v>9</v>
      </c>
      <c r="AM97">
        <v>9</v>
      </c>
      <c r="AN97">
        <v>9</v>
      </c>
      <c r="AO97">
        <v>9</v>
      </c>
      <c r="AP97">
        <v>9</v>
      </c>
      <c r="AQ97">
        <v>9</v>
      </c>
      <c r="AR97">
        <v>9</v>
      </c>
      <c r="AS97">
        <v>9</v>
      </c>
      <c r="AT97">
        <v>9</v>
      </c>
      <c r="AU97">
        <v>9</v>
      </c>
      <c r="AV97">
        <v>9</v>
      </c>
      <c r="AW97" s="88">
        <v>3.1</v>
      </c>
      <c r="AX97" s="88">
        <v>3.1</v>
      </c>
      <c r="AY97" s="88">
        <v>3.1</v>
      </c>
      <c r="AZ97" s="88">
        <v>3.1</v>
      </c>
      <c r="BA97" s="88">
        <v>3.1</v>
      </c>
      <c r="BB97" s="88">
        <v>3.1</v>
      </c>
      <c r="BC97" s="88">
        <v>3.1</v>
      </c>
      <c r="BD97" s="88">
        <v>3.1</v>
      </c>
      <c r="BE97" s="88">
        <v>3.2</v>
      </c>
      <c r="BF97" s="88">
        <v>3.2</v>
      </c>
      <c r="BG97" s="88">
        <v>3.2</v>
      </c>
      <c r="BH97" s="88">
        <v>23</v>
      </c>
      <c r="BI97" s="88">
        <v>23</v>
      </c>
      <c r="BJ97" s="88">
        <v>23</v>
      </c>
      <c r="BK97" s="88">
        <v>23</v>
      </c>
      <c r="BL97" s="88">
        <v>25</v>
      </c>
      <c r="BM97" s="88">
        <v>25</v>
      </c>
      <c r="BN97" s="88">
        <v>30</v>
      </c>
      <c r="BO97" s="88">
        <v>30</v>
      </c>
      <c r="BP97" s="88">
        <v>30</v>
      </c>
      <c r="BQ97" s="88">
        <v>30</v>
      </c>
      <c r="BR97" s="88">
        <v>30</v>
      </c>
      <c r="BS97" s="88">
        <v>9</v>
      </c>
      <c r="BT97" s="88">
        <v>9</v>
      </c>
      <c r="BU97" s="88">
        <v>9</v>
      </c>
      <c r="BV97" s="88">
        <v>9</v>
      </c>
      <c r="BW97" s="88">
        <v>9</v>
      </c>
      <c r="BX97" s="88">
        <v>9</v>
      </c>
      <c r="BY97" s="88">
        <v>9</v>
      </c>
      <c r="BZ97" s="88">
        <v>8</v>
      </c>
      <c r="CA97" s="88">
        <v>8</v>
      </c>
      <c r="CB97" s="88">
        <v>25</v>
      </c>
      <c r="CC97" s="88">
        <v>25</v>
      </c>
      <c r="CD97" s="88">
        <v>25</v>
      </c>
      <c r="CE97" s="88">
        <v>25</v>
      </c>
      <c r="CF97" s="88">
        <v>30</v>
      </c>
      <c r="CG97" s="88">
        <v>2.2000000000000002</v>
      </c>
      <c r="CH97" s="88">
        <v>2.2000000000000002</v>
      </c>
      <c r="CI97" s="88">
        <v>2.2000000000000002</v>
      </c>
      <c r="CJ97" s="88">
        <v>2.2000000000000002</v>
      </c>
      <c r="CK97" s="88">
        <v>25</v>
      </c>
      <c r="CL97" s="88">
        <v>25</v>
      </c>
      <c r="CM97" s="88">
        <v>30</v>
      </c>
      <c r="CN97" s="88">
        <v>30</v>
      </c>
      <c r="CO97" s="88">
        <v>30</v>
      </c>
      <c r="CP97" s="88">
        <v>30</v>
      </c>
      <c r="CQ97" s="88">
        <v>15.3</v>
      </c>
      <c r="CR97" s="88">
        <v>15.3</v>
      </c>
      <c r="CS97" s="88">
        <v>30</v>
      </c>
      <c r="CT97" s="88">
        <v>30</v>
      </c>
      <c r="CU97" s="88">
        <v>30</v>
      </c>
      <c r="CV97" s="88">
        <v>30</v>
      </c>
      <c r="CW97" s="19"/>
    </row>
    <row r="98" spans="1:101" ht="14.5" customHeight="1" x14ac:dyDescent="0.35">
      <c r="A98" s="256"/>
      <c r="B98" s="249"/>
      <c r="C98" s="11">
        <v>43925</v>
      </c>
      <c r="D98" s="172" t="s">
        <v>9</v>
      </c>
      <c r="E98">
        <v>30</v>
      </c>
      <c r="F98">
        <v>9</v>
      </c>
      <c r="G98">
        <v>9</v>
      </c>
      <c r="H98">
        <v>9</v>
      </c>
      <c r="I98">
        <v>9</v>
      </c>
      <c r="J98">
        <v>9</v>
      </c>
      <c r="K98">
        <v>9</v>
      </c>
      <c r="L98">
        <v>9</v>
      </c>
      <c r="M98">
        <v>9</v>
      </c>
      <c r="N98">
        <v>9</v>
      </c>
      <c r="O98">
        <v>9</v>
      </c>
      <c r="P98">
        <v>9</v>
      </c>
      <c r="Q98">
        <v>9</v>
      </c>
      <c r="R98">
        <v>9</v>
      </c>
      <c r="S98">
        <v>9</v>
      </c>
      <c r="T98">
        <v>9</v>
      </c>
      <c r="U98">
        <v>9</v>
      </c>
      <c r="V98">
        <v>9</v>
      </c>
      <c r="W98">
        <v>9</v>
      </c>
      <c r="X98">
        <v>9</v>
      </c>
      <c r="Y98">
        <v>9</v>
      </c>
      <c r="Z98">
        <v>9</v>
      </c>
      <c r="AA98">
        <v>9</v>
      </c>
      <c r="AB98">
        <v>9</v>
      </c>
      <c r="AC98">
        <v>9</v>
      </c>
      <c r="AD98">
        <v>9</v>
      </c>
      <c r="AE98">
        <v>9</v>
      </c>
      <c r="AF98">
        <v>9</v>
      </c>
      <c r="AG98">
        <v>9</v>
      </c>
      <c r="AH98">
        <v>9</v>
      </c>
      <c r="AI98">
        <v>9</v>
      </c>
      <c r="AJ98">
        <v>9</v>
      </c>
      <c r="AK98">
        <v>9</v>
      </c>
      <c r="AL98">
        <v>9</v>
      </c>
      <c r="AM98">
        <v>9</v>
      </c>
      <c r="AN98">
        <v>9</v>
      </c>
      <c r="AO98">
        <v>9</v>
      </c>
      <c r="AP98">
        <v>9</v>
      </c>
      <c r="AQ98">
        <v>9</v>
      </c>
      <c r="AR98">
        <v>9</v>
      </c>
      <c r="AS98">
        <v>9</v>
      </c>
      <c r="AT98">
        <v>30</v>
      </c>
      <c r="AU98">
        <v>30</v>
      </c>
      <c r="AV98">
        <v>30</v>
      </c>
      <c r="AW98">
        <v>30</v>
      </c>
      <c r="AX98" s="88">
        <v>15.2</v>
      </c>
      <c r="AY98" s="88">
        <v>15.2</v>
      </c>
      <c r="AZ98" s="88">
        <v>3.2</v>
      </c>
      <c r="BA98" s="88">
        <v>3.2</v>
      </c>
      <c r="BB98" s="88">
        <v>3.2</v>
      </c>
      <c r="BC98" s="88">
        <v>3.2</v>
      </c>
      <c r="BD98" s="88">
        <v>3.2</v>
      </c>
      <c r="BE98" s="88">
        <v>3.2</v>
      </c>
      <c r="BF98" s="88">
        <v>3.2</v>
      </c>
      <c r="BG98" s="88">
        <v>3.2</v>
      </c>
      <c r="BH98" s="88">
        <v>3.2</v>
      </c>
      <c r="BI98" s="88">
        <v>30</v>
      </c>
      <c r="BJ98" s="88">
        <v>30</v>
      </c>
      <c r="BK98" s="88">
        <v>30</v>
      </c>
      <c r="BL98" s="88">
        <v>30</v>
      </c>
      <c r="BM98" s="88">
        <v>30</v>
      </c>
      <c r="BN98" s="88">
        <v>30</v>
      </c>
      <c r="BO98" s="88">
        <v>30</v>
      </c>
      <c r="BP98" s="88">
        <v>30</v>
      </c>
      <c r="BQ98" s="88">
        <v>2.2000000000000002</v>
      </c>
      <c r="BR98" s="88">
        <v>2.2000000000000002</v>
      </c>
      <c r="BS98" s="88">
        <v>2.2000000000000002</v>
      </c>
      <c r="BT98" s="88">
        <v>2.2000000000000002</v>
      </c>
      <c r="BU98" s="88">
        <v>2.2000000000000002</v>
      </c>
      <c r="BV98" s="88">
        <v>2.2000000000000002</v>
      </c>
      <c r="BW98" s="88">
        <v>2.2000000000000002</v>
      </c>
      <c r="BX98" s="88">
        <v>2.2000000000000002</v>
      </c>
      <c r="BY98" s="88">
        <v>30</v>
      </c>
      <c r="BZ98" s="88">
        <v>30</v>
      </c>
      <c r="CA98" s="88">
        <v>23</v>
      </c>
      <c r="CB98" s="88">
        <v>23</v>
      </c>
      <c r="CC98" s="88">
        <v>23</v>
      </c>
      <c r="CD98" s="88">
        <v>25</v>
      </c>
      <c r="CE98" s="88">
        <v>25</v>
      </c>
      <c r="CF98" s="88">
        <v>25</v>
      </c>
      <c r="CG98" s="88">
        <v>23</v>
      </c>
      <c r="CH98" s="88">
        <v>23</v>
      </c>
      <c r="CI98" s="88">
        <v>8</v>
      </c>
      <c r="CJ98" s="88">
        <v>8</v>
      </c>
      <c r="CK98" s="88">
        <v>8</v>
      </c>
      <c r="CL98" s="88">
        <v>8</v>
      </c>
      <c r="CM98" s="88">
        <v>8</v>
      </c>
      <c r="CN98" s="88">
        <v>8</v>
      </c>
      <c r="CO98" s="88">
        <v>8</v>
      </c>
      <c r="CP98" s="88">
        <v>8</v>
      </c>
      <c r="CQ98" s="88">
        <v>8</v>
      </c>
      <c r="CR98" s="88">
        <v>8</v>
      </c>
      <c r="CS98" s="88">
        <v>8</v>
      </c>
      <c r="CT98" s="88">
        <v>8</v>
      </c>
      <c r="CU98" s="88">
        <v>8</v>
      </c>
      <c r="CV98" s="88">
        <v>8</v>
      </c>
      <c r="CW98" s="19"/>
    </row>
    <row r="99" spans="1:101" ht="14.5" customHeight="1" x14ac:dyDescent="0.35">
      <c r="A99" s="256"/>
      <c r="B99" s="250"/>
      <c r="C99" s="13">
        <v>43926</v>
      </c>
      <c r="D99" s="173" t="s">
        <v>10</v>
      </c>
      <c r="E99">
        <v>8</v>
      </c>
      <c r="F99">
        <v>8</v>
      </c>
      <c r="G99">
        <v>8</v>
      </c>
      <c r="H99">
        <v>8</v>
      </c>
      <c r="I99">
        <v>8</v>
      </c>
      <c r="J99">
        <v>8</v>
      </c>
      <c r="K99">
        <v>8</v>
      </c>
      <c r="L99">
        <v>8</v>
      </c>
      <c r="M99">
        <v>8</v>
      </c>
      <c r="N99">
        <v>8</v>
      </c>
      <c r="O99">
        <v>8</v>
      </c>
      <c r="P99">
        <v>15.3</v>
      </c>
      <c r="Q99">
        <v>15.3</v>
      </c>
      <c r="R99">
        <v>30</v>
      </c>
      <c r="S99">
        <v>30</v>
      </c>
      <c r="T99">
        <v>30</v>
      </c>
      <c r="U99">
        <v>9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9</v>
      </c>
      <c r="AG99">
        <v>9</v>
      </c>
      <c r="AH99">
        <v>9</v>
      </c>
      <c r="AI99">
        <v>9</v>
      </c>
      <c r="AJ99">
        <v>9</v>
      </c>
      <c r="AK99">
        <v>9</v>
      </c>
      <c r="AL99">
        <v>9</v>
      </c>
      <c r="AM99">
        <v>9</v>
      </c>
      <c r="AN99">
        <v>9</v>
      </c>
      <c r="AO99">
        <v>9</v>
      </c>
      <c r="AP99">
        <v>9</v>
      </c>
      <c r="AQ99">
        <v>9</v>
      </c>
      <c r="AR99">
        <v>9</v>
      </c>
      <c r="AS99">
        <v>9</v>
      </c>
      <c r="AT99">
        <v>9</v>
      </c>
      <c r="AU99">
        <v>9</v>
      </c>
      <c r="AV99">
        <v>9</v>
      </c>
      <c r="AW99">
        <v>9</v>
      </c>
      <c r="AX99">
        <v>9</v>
      </c>
      <c r="AY99">
        <v>9</v>
      </c>
      <c r="AZ99">
        <v>9</v>
      </c>
      <c r="BA99">
        <v>9</v>
      </c>
      <c r="BB99" s="88">
        <v>30</v>
      </c>
      <c r="BC99" s="88">
        <v>30</v>
      </c>
      <c r="BD99" s="88">
        <v>30</v>
      </c>
      <c r="BE99" s="88">
        <v>30</v>
      </c>
      <c r="BF99" s="88">
        <v>23</v>
      </c>
      <c r="BG99" s="88">
        <v>23</v>
      </c>
      <c r="BH99" s="88">
        <v>23</v>
      </c>
      <c r="BI99" s="88">
        <v>23</v>
      </c>
      <c r="BJ99" s="88">
        <v>8</v>
      </c>
      <c r="BK99" s="88">
        <v>8</v>
      </c>
      <c r="BL99" s="88">
        <v>8</v>
      </c>
      <c r="BM99" s="88">
        <v>8</v>
      </c>
      <c r="BN99" s="88">
        <v>8</v>
      </c>
      <c r="BO99" s="88">
        <v>8</v>
      </c>
      <c r="BP99" s="88">
        <v>8</v>
      </c>
      <c r="BQ99" s="88">
        <v>8</v>
      </c>
      <c r="BR99" s="88">
        <v>8</v>
      </c>
      <c r="BS99" s="88">
        <v>8</v>
      </c>
      <c r="BT99" s="88">
        <v>8</v>
      </c>
      <c r="BU99" s="88">
        <v>32</v>
      </c>
      <c r="BV99" s="88">
        <v>32</v>
      </c>
      <c r="BW99" s="88">
        <v>32</v>
      </c>
      <c r="BX99" s="88">
        <v>32</v>
      </c>
      <c r="BY99" s="88">
        <v>32</v>
      </c>
      <c r="BZ99" s="88">
        <v>23</v>
      </c>
      <c r="CA99" s="88">
        <v>23</v>
      </c>
      <c r="CB99" s="88">
        <v>23</v>
      </c>
      <c r="CC99" s="88">
        <v>23</v>
      </c>
      <c r="CD99" s="88">
        <v>23</v>
      </c>
      <c r="CE99" s="88">
        <v>25</v>
      </c>
      <c r="CF99" s="88">
        <v>25</v>
      </c>
      <c r="CG99" s="88">
        <v>25</v>
      </c>
      <c r="CH99" s="88">
        <v>8</v>
      </c>
      <c r="CI99" s="88">
        <v>8</v>
      </c>
      <c r="CJ99" s="88">
        <v>8</v>
      </c>
      <c r="CK99" s="88">
        <v>8</v>
      </c>
      <c r="CL99" s="88">
        <v>8</v>
      </c>
      <c r="CM99" s="88">
        <v>8</v>
      </c>
      <c r="CN99" s="88">
        <v>8</v>
      </c>
      <c r="CO99" s="88">
        <v>8</v>
      </c>
      <c r="CP99" s="88">
        <v>8</v>
      </c>
      <c r="CQ99" s="88">
        <v>8</v>
      </c>
      <c r="CR99" s="88">
        <v>8</v>
      </c>
      <c r="CS99" s="88">
        <v>8</v>
      </c>
      <c r="CT99" s="88">
        <v>8</v>
      </c>
      <c r="CU99" s="88">
        <v>8</v>
      </c>
      <c r="CV99" s="88">
        <v>8</v>
      </c>
      <c r="CW99" s="19"/>
    </row>
    <row r="100" spans="1:101" ht="14.5" customHeight="1" x14ac:dyDescent="0.35">
      <c r="A100" s="256"/>
      <c r="B100" s="248">
        <v>15</v>
      </c>
      <c r="C100" s="11">
        <v>43927</v>
      </c>
      <c r="D100" s="172" t="s">
        <v>4</v>
      </c>
      <c r="E100">
        <v>8</v>
      </c>
      <c r="F100">
        <v>8</v>
      </c>
      <c r="G100">
        <v>8</v>
      </c>
      <c r="H100">
        <v>8</v>
      </c>
      <c r="I100">
        <v>8</v>
      </c>
      <c r="J100">
        <v>8</v>
      </c>
      <c r="K100">
        <v>8</v>
      </c>
      <c r="L100">
        <v>8</v>
      </c>
      <c r="M100">
        <v>8</v>
      </c>
      <c r="N100">
        <v>8</v>
      </c>
      <c r="O100">
        <v>8</v>
      </c>
      <c r="P100">
        <v>15.3</v>
      </c>
      <c r="Q100">
        <v>15.3</v>
      </c>
      <c r="R100">
        <v>30</v>
      </c>
      <c r="S100">
        <v>30</v>
      </c>
      <c r="T100">
        <v>30</v>
      </c>
      <c r="U100">
        <v>9</v>
      </c>
      <c r="V100">
        <v>9</v>
      </c>
      <c r="W100">
        <v>9</v>
      </c>
      <c r="X100">
        <v>9</v>
      </c>
      <c r="Y100">
        <v>9</v>
      </c>
      <c r="Z100">
        <v>9</v>
      </c>
      <c r="AA100">
        <v>9</v>
      </c>
      <c r="AB100">
        <v>9</v>
      </c>
      <c r="AC100">
        <v>9</v>
      </c>
      <c r="AD100">
        <v>9</v>
      </c>
      <c r="AE100">
        <v>9</v>
      </c>
      <c r="AF100">
        <v>9</v>
      </c>
      <c r="AG100">
        <v>9</v>
      </c>
      <c r="AH100">
        <v>9</v>
      </c>
      <c r="AI100">
        <v>9</v>
      </c>
      <c r="AJ100">
        <v>9</v>
      </c>
      <c r="AK100">
        <v>9</v>
      </c>
      <c r="AL100">
        <v>9</v>
      </c>
      <c r="AM100">
        <v>9</v>
      </c>
      <c r="AN100">
        <v>9</v>
      </c>
      <c r="AO100">
        <v>9</v>
      </c>
      <c r="AP100">
        <v>9</v>
      </c>
      <c r="AQ100">
        <v>9</v>
      </c>
      <c r="AR100">
        <v>9</v>
      </c>
      <c r="AS100">
        <v>9</v>
      </c>
      <c r="AT100">
        <v>9</v>
      </c>
      <c r="AU100">
        <v>9</v>
      </c>
      <c r="AV100">
        <v>9</v>
      </c>
      <c r="AW100">
        <v>9</v>
      </c>
      <c r="AX100">
        <v>9</v>
      </c>
      <c r="AY100">
        <v>9</v>
      </c>
      <c r="AZ100">
        <v>9</v>
      </c>
      <c r="BA100">
        <v>30</v>
      </c>
      <c r="BB100">
        <v>30</v>
      </c>
      <c r="BC100">
        <v>30</v>
      </c>
      <c r="BD100">
        <v>30</v>
      </c>
      <c r="BE100" s="88">
        <v>23</v>
      </c>
      <c r="BF100" s="88">
        <v>23</v>
      </c>
      <c r="BG100" s="88">
        <v>23</v>
      </c>
      <c r="BH100" s="88">
        <v>25</v>
      </c>
      <c r="BI100" s="88">
        <v>25</v>
      </c>
      <c r="BJ100" s="88">
        <v>25</v>
      </c>
      <c r="BK100" s="88">
        <v>30</v>
      </c>
      <c r="BL100" s="88">
        <v>30</v>
      </c>
      <c r="BM100" s="88">
        <v>30</v>
      </c>
      <c r="BN100" s="88">
        <v>8</v>
      </c>
      <c r="BO100" s="88">
        <v>8</v>
      </c>
      <c r="BP100" s="88">
        <v>8</v>
      </c>
      <c r="BQ100" s="88">
        <v>8</v>
      </c>
      <c r="BR100" s="88">
        <v>8</v>
      </c>
      <c r="BS100" s="88">
        <v>23</v>
      </c>
      <c r="BT100" s="88">
        <v>23</v>
      </c>
      <c r="BU100" s="88">
        <v>8</v>
      </c>
      <c r="BV100" s="88">
        <v>8</v>
      </c>
      <c r="BW100" s="88">
        <v>8</v>
      </c>
      <c r="BX100" s="88">
        <v>8</v>
      </c>
      <c r="BY100" s="88">
        <v>8</v>
      </c>
      <c r="BZ100" s="88">
        <v>8</v>
      </c>
      <c r="CA100" s="88">
        <v>8</v>
      </c>
      <c r="CB100" s="88">
        <v>8</v>
      </c>
      <c r="CC100" s="88">
        <v>25</v>
      </c>
      <c r="CD100" s="88">
        <v>25</v>
      </c>
      <c r="CE100" s="88">
        <v>25</v>
      </c>
      <c r="CF100" s="88">
        <v>23</v>
      </c>
      <c r="CG100" s="88">
        <v>23</v>
      </c>
      <c r="CH100" s="88">
        <v>23</v>
      </c>
      <c r="CI100" s="88">
        <v>8</v>
      </c>
      <c r="CJ100" s="88">
        <v>8</v>
      </c>
      <c r="CK100" s="88">
        <v>8</v>
      </c>
      <c r="CL100" s="88">
        <v>8</v>
      </c>
      <c r="CM100" s="88">
        <v>8</v>
      </c>
      <c r="CN100" s="88">
        <v>8</v>
      </c>
      <c r="CO100" s="88">
        <v>30</v>
      </c>
      <c r="CP100" s="88">
        <v>30</v>
      </c>
      <c r="CQ100" s="88">
        <v>30</v>
      </c>
      <c r="CR100" s="88">
        <v>30</v>
      </c>
      <c r="CS100" s="88">
        <v>8</v>
      </c>
      <c r="CT100" s="88">
        <v>8</v>
      </c>
      <c r="CU100" s="88">
        <v>8</v>
      </c>
      <c r="CV100" s="88">
        <v>8</v>
      </c>
      <c r="CW100" s="19"/>
    </row>
    <row r="101" spans="1:101" ht="14.5" customHeight="1" x14ac:dyDescent="0.35">
      <c r="A101" s="256"/>
      <c r="B101" s="249"/>
      <c r="C101" s="11">
        <v>43928</v>
      </c>
      <c r="D101" s="172" t="s">
        <v>5</v>
      </c>
      <c r="E101">
        <v>30</v>
      </c>
      <c r="F101">
        <v>30</v>
      </c>
      <c r="G101">
        <v>8</v>
      </c>
      <c r="H101">
        <v>8</v>
      </c>
      <c r="I101">
        <v>8</v>
      </c>
      <c r="J101">
        <v>8</v>
      </c>
      <c r="K101">
        <v>8</v>
      </c>
      <c r="L101">
        <v>8</v>
      </c>
      <c r="M101">
        <v>8</v>
      </c>
      <c r="N101">
        <v>8</v>
      </c>
      <c r="O101">
        <v>8</v>
      </c>
      <c r="P101">
        <v>8</v>
      </c>
      <c r="Q101">
        <v>30</v>
      </c>
      <c r="R101">
        <v>30</v>
      </c>
      <c r="S101">
        <v>30</v>
      </c>
      <c r="T101">
        <v>8</v>
      </c>
      <c r="U101">
        <v>8</v>
      </c>
      <c r="V101">
        <v>8</v>
      </c>
      <c r="W101">
        <v>8</v>
      </c>
      <c r="X101">
        <v>8</v>
      </c>
      <c r="Y101">
        <v>8</v>
      </c>
      <c r="Z101">
        <v>25</v>
      </c>
      <c r="AA101">
        <v>25</v>
      </c>
      <c r="AB101">
        <v>8</v>
      </c>
      <c r="AC101">
        <v>8</v>
      </c>
      <c r="AD101">
        <v>8</v>
      </c>
      <c r="AE101">
        <v>8</v>
      </c>
      <c r="AF101">
        <v>8</v>
      </c>
      <c r="AG101">
        <v>9</v>
      </c>
      <c r="AH101">
        <v>9</v>
      </c>
      <c r="AI101">
        <v>9</v>
      </c>
      <c r="AJ101">
        <v>9</v>
      </c>
      <c r="AK101">
        <v>9</v>
      </c>
      <c r="AL101">
        <v>9</v>
      </c>
      <c r="AM101">
        <v>9</v>
      </c>
      <c r="AN101">
        <v>9</v>
      </c>
      <c r="AO101">
        <v>9</v>
      </c>
      <c r="AP101">
        <v>9</v>
      </c>
      <c r="AQ101">
        <v>9</v>
      </c>
      <c r="AR101">
        <v>9</v>
      </c>
      <c r="AS101">
        <v>9</v>
      </c>
      <c r="AT101">
        <v>9</v>
      </c>
      <c r="AU101">
        <v>9</v>
      </c>
      <c r="AV101">
        <v>9</v>
      </c>
      <c r="AW101">
        <v>9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9</v>
      </c>
      <c r="BD101">
        <v>9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9</v>
      </c>
      <c r="BK101">
        <v>9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9</v>
      </c>
      <c r="BR101">
        <v>9</v>
      </c>
      <c r="BS101" s="88">
        <v>30</v>
      </c>
      <c r="BT101" s="88">
        <v>30</v>
      </c>
      <c r="BU101" s="88">
        <v>30</v>
      </c>
      <c r="BV101" s="88">
        <v>30</v>
      </c>
      <c r="BW101" s="88">
        <v>30</v>
      </c>
      <c r="BX101" s="88">
        <v>30</v>
      </c>
      <c r="BY101" s="88">
        <v>30</v>
      </c>
      <c r="BZ101" s="88">
        <v>30</v>
      </c>
      <c r="CA101" s="88">
        <v>8</v>
      </c>
      <c r="CB101" s="88">
        <v>8</v>
      </c>
      <c r="CC101" s="88">
        <v>8</v>
      </c>
      <c r="CD101" s="88">
        <v>8</v>
      </c>
      <c r="CE101" s="88">
        <v>8</v>
      </c>
      <c r="CF101" s="88">
        <v>8</v>
      </c>
      <c r="CG101" s="88">
        <v>8</v>
      </c>
      <c r="CH101" s="88">
        <v>8</v>
      </c>
      <c r="CI101" s="88">
        <v>8</v>
      </c>
      <c r="CJ101" s="88">
        <v>8</v>
      </c>
      <c r="CK101" s="88">
        <v>8</v>
      </c>
      <c r="CL101" s="88">
        <v>8</v>
      </c>
      <c r="CM101" s="88">
        <v>8</v>
      </c>
      <c r="CN101" s="88">
        <v>8</v>
      </c>
      <c r="CO101" s="88">
        <v>8</v>
      </c>
      <c r="CP101" s="88">
        <v>8</v>
      </c>
      <c r="CQ101" s="88">
        <v>8</v>
      </c>
      <c r="CR101" s="88">
        <v>8</v>
      </c>
      <c r="CS101" s="88">
        <v>15.3</v>
      </c>
      <c r="CT101" s="88">
        <v>15.3</v>
      </c>
      <c r="CU101" s="88">
        <v>30</v>
      </c>
      <c r="CV101" s="88">
        <v>30</v>
      </c>
      <c r="CW101" s="19"/>
    </row>
    <row r="102" spans="1:101" ht="14.5" customHeight="1" x14ac:dyDescent="0.35">
      <c r="A102" s="256"/>
      <c r="B102" s="249"/>
      <c r="C102" s="12">
        <v>43929</v>
      </c>
      <c r="D102" s="172" t="s">
        <v>6</v>
      </c>
      <c r="E102">
        <v>2.2000000000000002</v>
      </c>
      <c r="F102">
        <v>2.2000000000000002</v>
      </c>
      <c r="G102">
        <v>2.2000000000000002</v>
      </c>
      <c r="H102">
        <v>2.2000000000000002</v>
      </c>
      <c r="I102">
        <v>2.2000000000000002</v>
      </c>
      <c r="J102">
        <v>2.2000000000000002</v>
      </c>
      <c r="K102">
        <v>2.2000000000000002</v>
      </c>
      <c r="L102">
        <v>2.2000000000000002</v>
      </c>
      <c r="M102">
        <v>2.2000000000000002</v>
      </c>
      <c r="N102">
        <v>2.2000000000000002</v>
      </c>
      <c r="O102">
        <v>2.2000000000000002</v>
      </c>
      <c r="P102">
        <v>2.2000000000000002</v>
      </c>
      <c r="Q102">
        <v>30</v>
      </c>
      <c r="R102">
        <v>30</v>
      </c>
      <c r="S102">
        <v>30</v>
      </c>
      <c r="T102">
        <v>30</v>
      </c>
      <c r="U102">
        <v>9</v>
      </c>
      <c r="V102">
        <v>9</v>
      </c>
      <c r="W102">
        <v>9</v>
      </c>
      <c r="X102">
        <v>9</v>
      </c>
      <c r="Y102">
        <v>9</v>
      </c>
      <c r="Z102">
        <v>9</v>
      </c>
      <c r="AA102">
        <v>9</v>
      </c>
      <c r="AB102">
        <v>9</v>
      </c>
      <c r="AC102">
        <v>9</v>
      </c>
      <c r="AD102">
        <v>9</v>
      </c>
      <c r="AE102">
        <v>9</v>
      </c>
      <c r="AF102">
        <v>9</v>
      </c>
      <c r="AG102">
        <v>9</v>
      </c>
      <c r="AH102">
        <v>9</v>
      </c>
      <c r="AI102">
        <v>9</v>
      </c>
      <c r="AJ102">
        <v>9</v>
      </c>
      <c r="AK102">
        <v>9</v>
      </c>
      <c r="AL102">
        <v>9</v>
      </c>
      <c r="AM102">
        <v>9</v>
      </c>
      <c r="AN102">
        <v>9</v>
      </c>
      <c r="AO102">
        <v>9</v>
      </c>
      <c r="AP102">
        <v>9</v>
      </c>
      <c r="AQ102">
        <v>9</v>
      </c>
      <c r="AR102">
        <v>9</v>
      </c>
      <c r="AS102">
        <v>9</v>
      </c>
      <c r="AT102">
        <v>9</v>
      </c>
      <c r="AU102">
        <v>9</v>
      </c>
      <c r="AV102">
        <v>9</v>
      </c>
      <c r="AW102">
        <v>9</v>
      </c>
      <c r="AX102">
        <v>9</v>
      </c>
      <c r="AY102">
        <v>9</v>
      </c>
      <c r="AZ102">
        <v>9</v>
      </c>
      <c r="BA102">
        <v>9</v>
      </c>
      <c r="BB102">
        <v>30</v>
      </c>
      <c r="BC102">
        <v>30</v>
      </c>
      <c r="BD102">
        <v>30</v>
      </c>
      <c r="BE102">
        <v>30</v>
      </c>
      <c r="BF102">
        <v>30</v>
      </c>
      <c r="BG102">
        <v>30</v>
      </c>
      <c r="BH102">
        <v>2.2000000000000002</v>
      </c>
      <c r="BI102">
        <v>2.2000000000000002</v>
      </c>
      <c r="BJ102">
        <v>2.2000000000000002</v>
      </c>
      <c r="BK102">
        <v>2.2000000000000002</v>
      </c>
      <c r="BL102">
        <v>8</v>
      </c>
      <c r="BM102">
        <v>8</v>
      </c>
      <c r="BN102">
        <v>8</v>
      </c>
      <c r="BO102">
        <v>23</v>
      </c>
      <c r="BP102">
        <v>23</v>
      </c>
      <c r="BQ102">
        <v>23</v>
      </c>
      <c r="BR102">
        <v>2.2000000000000002</v>
      </c>
      <c r="BS102">
        <v>2.2000000000000002</v>
      </c>
      <c r="BT102">
        <v>2.2000000000000002</v>
      </c>
      <c r="BU102">
        <v>2.2000000000000002</v>
      </c>
      <c r="BV102">
        <v>2.2000000000000002</v>
      </c>
      <c r="BW102">
        <v>2.2000000000000002</v>
      </c>
      <c r="BX102">
        <v>2.2000000000000002</v>
      </c>
      <c r="BY102">
        <v>2.2000000000000002</v>
      </c>
      <c r="BZ102">
        <v>2.2000000000000002</v>
      </c>
      <c r="CA102">
        <v>2.2000000000000002</v>
      </c>
      <c r="CB102">
        <v>2.2000000000000002</v>
      </c>
      <c r="CC102">
        <v>23</v>
      </c>
      <c r="CD102">
        <v>23</v>
      </c>
      <c r="CE102">
        <v>23</v>
      </c>
      <c r="CF102">
        <v>2.2000000000000002</v>
      </c>
      <c r="CG102">
        <v>2.2000000000000002</v>
      </c>
      <c r="CH102">
        <v>2.2000000000000002</v>
      </c>
      <c r="CI102" s="88">
        <v>25</v>
      </c>
      <c r="CJ102" s="88">
        <v>25</v>
      </c>
      <c r="CK102" s="88">
        <v>25</v>
      </c>
      <c r="CL102" s="88">
        <v>25</v>
      </c>
      <c r="CM102" s="88">
        <v>23</v>
      </c>
      <c r="CN102" s="88">
        <v>8</v>
      </c>
      <c r="CO102" s="88">
        <v>8</v>
      </c>
      <c r="CP102" s="88">
        <v>8</v>
      </c>
      <c r="CQ102" s="88">
        <v>15.3</v>
      </c>
      <c r="CR102" s="88">
        <v>15.3</v>
      </c>
      <c r="CS102" s="88">
        <v>30</v>
      </c>
      <c r="CT102" s="88">
        <v>30</v>
      </c>
      <c r="CU102" s="88">
        <v>30</v>
      </c>
      <c r="CV102" s="88">
        <v>30</v>
      </c>
      <c r="CW102" s="19"/>
    </row>
    <row r="103" spans="1:101" ht="14.5" customHeight="1" x14ac:dyDescent="0.35">
      <c r="A103" s="256"/>
      <c r="B103" s="249"/>
      <c r="C103" s="11">
        <v>43930</v>
      </c>
      <c r="D103" s="172" t="s">
        <v>7</v>
      </c>
      <c r="E103">
        <v>2.2000000000000002</v>
      </c>
      <c r="F103">
        <v>2.2000000000000002</v>
      </c>
      <c r="G103">
        <v>2.2000000000000002</v>
      </c>
      <c r="H103">
        <v>2.2000000000000002</v>
      </c>
      <c r="I103" s="88">
        <v>30</v>
      </c>
      <c r="J103" s="88">
        <v>30</v>
      </c>
      <c r="K103" s="88">
        <v>30</v>
      </c>
      <c r="L103" s="88">
        <v>2.2000000000000002</v>
      </c>
      <c r="M103" s="88">
        <v>2.2000000000000002</v>
      </c>
      <c r="N103" s="88">
        <v>2.2000000000000002</v>
      </c>
      <c r="O103" s="88">
        <v>2.2000000000000002</v>
      </c>
      <c r="P103" s="88">
        <v>30</v>
      </c>
      <c r="Q103" s="88">
        <v>30</v>
      </c>
      <c r="R103" s="88">
        <v>2.2000000000000002</v>
      </c>
      <c r="S103" s="88">
        <v>2.2000000000000002</v>
      </c>
      <c r="T103" s="88">
        <v>2.2000000000000002</v>
      </c>
      <c r="U103" s="88">
        <v>2.2000000000000002</v>
      </c>
      <c r="V103" s="88">
        <v>2.2000000000000002</v>
      </c>
      <c r="W103" s="88">
        <v>2.2000000000000002</v>
      </c>
      <c r="X103" s="88">
        <v>2.2000000000000002</v>
      </c>
      <c r="Y103" s="88">
        <v>30</v>
      </c>
      <c r="Z103" s="88">
        <v>30</v>
      </c>
      <c r="AA103" s="88">
        <v>30</v>
      </c>
      <c r="AB103" s="88">
        <v>30</v>
      </c>
      <c r="AC103" s="88">
        <v>2.2000000000000002</v>
      </c>
      <c r="AD103" s="88">
        <v>2.2000000000000002</v>
      </c>
      <c r="AE103" s="88">
        <v>2.2000000000000002</v>
      </c>
      <c r="AF103" s="88">
        <v>2.2000000000000002</v>
      </c>
      <c r="AG103" s="88">
        <v>2.2000000000000002</v>
      </c>
      <c r="AH103" s="88">
        <v>2.2000000000000002</v>
      </c>
      <c r="AI103" s="88">
        <v>2.2000000000000002</v>
      </c>
      <c r="AJ103" s="88">
        <v>2.2000000000000002</v>
      </c>
      <c r="AK103" s="88">
        <v>30</v>
      </c>
      <c r="AL103" s="88">
        <v>30</v>
      </c>
      <c r="AM103" s="88">
        <v>30</v>
      </c>
      <c r="AN103" s="88">
        <v>30</v>
      </c>
      <c r="AO103" s="88">
        <v>30</v>
      </c>
      <c r="AP103" s="88">
        <v>30</v>
      </c>
      <c r="AQ103" s="88">
        <v>2.2000000000000002</v>
      </c>
      <c r="AR103" s="88">
        <v>2.2000000000000002</v>
      </c>
      <c r="AS103" s="88">
        <v>2.2000000000000002</v>
      </c>
      <c r="AT103" s="88">
        <v>2.2000000000000002</v>
      </c>
      <c r="AU103" s="88">
        <v>2.2000000000000002</v>
      </c>
      <c r="AV103" s="88">
        <v>2.2000000000000002</v>
      </c>
      <c r="AW103" s="88">
        <v>2.2000000000000002</v>
      </c>
      <c r="AX103" s="88">
        <v>2.2000000000000002</v>
      </c>
      <c r="AY103" s="88">
        <v>2.2000000000000002</v>
      </c>
      <c r="AZ103" s="88">
        <v>2.2000000000000002</v>
      </c>
      <c r="BA103" s="88">
        <v>23</v>
      </c>
      <c r="BB103" s="88">
        <v>23</v>
      </c>
      <c r="BC103" s="88">
        <v>2.2000000000000002</v>
      </c>
      <c r="BD103" s="88">
        <v>2.2000000000000002</v>
      </c>
      <c r="BE103" s="88">
        <v>2.2000000000000002</v>
      </c>
      <c r="BF103" s="88">
        <v>2.2000000000000002</v>
      </c>
      <c r="BG103" s="88">
        <v>9</v>
      </c>
      <c r="BH103" s="88">
        <v>9</v>
      </c>
      <c r="BI103" s="88">
        <v>9</v>
      </c>
      <c r="BJ103" s="88">
        <v>9</v>
      </c>
      <c r="BK103" s="88">
        <v>9</v>
      </c>
      <c r="BL103" s="88">
        <v>9</v>
      </c>
      <c r="BM103" s="88">
        <v>9</v>
      </c>
      <c r="BN103" s="88">
        <v>9</v>
      </c>
      <c r="BO103" s="88">
        <v>9</v>
      </c>
      <c r="BP103" s="88">
        <v>9</v>
      </c>
      <c r="BQ103" s="88">
        <v>9</v>
      </c>
      <c r="BR103" s="88">
        <v>9</v>
      </c>
      <c r="BS103" s="88">
        <v>9</v>
      </c>
      <c r="BT103" s="88">
        <v>9</v>
      </c>
      <c r="BU103" s="88">
        <v>9</v>
      </c>
      <c r="BV103" s="88">
        <v>9</v>
      </c>
      <c r="BW103" s="88">
        <v>9</v>
      </c>
      <c r="BX103" s="88">
        <v>9</v>
      </c>
      <c r="BY103" s="88">
        <v>9</v>
      </c>
      <c r="BZ103" s="88">
        <v>9</v>
      </c>
      <c r="CA103" s="88">
        <v>9</v>
      </c>
      <c r="CB103" s="88">
        <v>30</v>
      </c>
      <c r="CC103" s="88">
        <v>30</v>
      </c>
      <c r="CD103" s="88">
        <v>30</v>
      </c>
      <c r="CE103" s="88">
        <v>30</v>
      </c>
      <c r="CF103" s="88">
        <v>30</v>
      </c>
      <c r="CG103" s="88">
        <v>30</v>
      </c>
      <c r="CH103" s="88">
        <v>30</v>
      </c>
      <c r="CI103" s="88">
        <v>30</v>
      </c>
      <c r="CJ103" s="88">
        <v>30</v>
      </c>
      <c r="CK103" s="88">
        <v>8</v>
      </c>
      <c r="CL103" s="88">
        <v>8</v>
      </c>
      <c r="CM103" s="88">
        <v>8</v>
      </c>
      <c r="CN103" s="88">
        <v>8</v>
      </c>
      <c r="CO103" s="88">
        <v>30</v>
      </c>
      <c r="CP103" s="88">
        <v>30</v>
      </c>
      <c r="CQ103" s="88">
        <v>8</v>
      </c>
      <c r="CR103" s="88">
        <v>8</v>
      </c>
      <c r="CS103" s="88">
        <v>8</v>
      </c>
      <c r="CT103" s="88">
        <v>8</v>
      </c>
      <c r="CU103" s="88">
        <v>30</v>
      </c>
      <c r="CV103" s="88">
        <v>30</v>
      </c>
      <c r="CW103" s="19"/>
    </row>
    <row r="104" spans="1:101" ht="14.5" customHeight="1" x14ac:dyDescent="0.35">
      <c r="A104" s="256"/>
      <c r="B104" s="249"/>
      <c r="C104" s="12">
        <v>43931</v>
      </c>
      <c r="D104" s="172" t="s">
        <v>8</v>
      </c>
      <c r="E104">
        <v>8</v>
      </c>
      <c r="F104">
        <v>8</v>
      </c>
      <c r="G104">
        <v>8</v>
      </c>
      <c r="H104">
        <v>8</v>
      </c>
      <c r="I104">
        <v>8</v>
      </c>
      <c r="J104">
        <v>8</v>
      </c>
      <c r="K104">
        <v>8</v>
      </c>
      <c r="L104">
        <v>8</v>
      </c>
      <c r="M104" s="88">
        <v>30</v>
      </c>
      <c r="N104" s="88">
        <v>30</v>
      </c>
      <c r="O104" s="88">
        <v>30</v>
      </c>
      <c r="P104" s="88">
        <v>30</v>
      </c>
      <c r="Q104" s="88">
        <v>8</v>
      </c>
      <c r="R104" s="88">
        <v>8</v>
      </c>
      <c r="S104" s="88">
        <v>8</v>
      </c>
      <c r="T104" s="88">
        <v>8</v>
      </c>
      <c r="U104" s="88">
        <v>8</v>
      </c>
      <c r="V104" s="88">
        <v>8</v>
      </c>
      <c r="W104" s="88">
        <v>8</v>
      </c>
      <c r="X104" s="88">
        <v>8</v>
      </c>
      <c r="Y104" s="88">
        <v>8</v>
      </c>
      <c r="Z104" s="88">
        <v>8</v>
      </c>
      <c r="AA104" s="88">
        <v>8</v>
      </c>
      <c r="AB104" s="88">
        <v>8</v>
      </c>
      <c r="AC104" s="88">
        <v>8</v>
      </c>
      <c r="AD104" s="88">
        <v>8</v>
      </c>
      <c r="AE104" s="88">
        <v>8</v>
      </c>
      <c r="AF104" s="88">
        <v>8</v>
      </c>
      <c r="AG104" s="88">
        <v>8</v>
      </c>
      <c r="AH104" s="88">
        <v>8</v>
      </c>
      <c r="AI104" s="88">
        <v>8</v>
      </c>
      <c r="AJ104" s="88">
        <v>8</v>
      </c>
      <c r="AK104" s="88">
        <v>8</v>
      </c>
      <c r="AL104" s="88">
        <v>8</v>
      </c>
      <c r="AM104" s="88">
        <v>8</v>
      </c>
      <c r="AN104" s="88">
        <v>8</v>
      </c>
      <c r="AO104" s="88">
        <v>8</v>
      </c>
      <c r="AP104" s="88">
        <v>8</v>
      </c>
      <c r="AQ104" s="88">
        <v>8</v>
      </c>
      <c r="AR104" s="88">
        <v>8</v>
      </c>
      <c r="AS104" s="88">
        <v>8</v>
      </c>
      <c r="AT104" s="88">
        <v>8</v>
      </c>
      <c r="AU104" s="88">
        <v>8</v>
      </c>
      <c r="AV104" s="88">
        <v>8</v>
      </c>
      <c r="AW104" s="88">
        <v>8</v>
      </c>
      <c r="AX104" s="88">
        <v>8</v>
      </c>
      <c r="AY104" s="88">
        <v>8</v>
      </c>
      <c r="AZ104" s="88">
        <v>8</v>
      </c>
      <c r="BA104" s="88">
        <v>25</v>
      </c>
      <c r="BB104" s="88">
        <v>25</v>
      </c>
      <c r="BC104" s="88">
        <v>25</v>
      </c>
      <c r="BD104" s="88">
        <v>23</v>
      </c>
      <c r="BE104" s="88">
        <v>23</v>
      </c>
      <c r="BF104" s="88">
        <v>23</v>
      </c>
      <c r="BG104" s="88">
        <v>32</v>
      </c>
      <c r="BH104" s="88">
        <v>32</v>
      </c>
      <c r="BI104" s="88">
        <v>32</v>
      </c>
      <c r="BJ104" s="88">
        <v>32</v>
      </c>
      <c r="BK104" s="88">
        <v>23</v>
      </c>
      <c r="BL104" s="88">
        <v>23</v>
      </c>
      <c r="BM104" s="88">
        <v>23</v>
      </c>
      <c r="BN104" s="88">
        <v>30</v>
      </c>
      <c r="BO104" s="88">
        <v>30</v>
      </c>
      <c r="BP104" s="88">
        <v>30</v>
      </c>
      <c r="BQ104" s="88">
        <v>30</v>
      </c>
      <c r="BR104" s="88">
        <v>30</v>
      </c>
      <c r="BS104" s="88">
        <v>30</v>
      </c>
      <c r="BT104" s="88">
        <v>30</v>
      </c>
      <c r="BU104" s="88">
        <v>8</v>
      </c>
      <c r="BV104" s="88">
        <v>8</v>
      </c>
      <c r="BW104" s="88">
        <v>8</v>
      </c>
      <c r="BX104" s="88">
        <v>8</v>
      </c>
      <c r="BY104" s="88">
        <v>23</v>
      </c>
      <c r="BZ104" s="88">
        <v>23</v>
      </c>
      <c r="CA104" s="88">
        <v>23</v>
      </c>
      <c r="CB104" s="88">
        <v>23</v>
      </c>
      <c r="CC104" s="88">
        <v>8</v>
      </c>
      <c r="CD104" s="88">
        <v>8</v>
      </c>
      <c r="CE104" s="88">
        <v>30</v>
      </c>
      <c r="CF104" s="88">
        <v>30</v>
      </c>
      <c r="CG104" s="88">
        <v>30</v>
      </c>
      <c r="CH104" s="88">
        <v>30</v>
      </c>
      <c r="CI104" s="88">
        <v>8</v>
      </c>
      <c r="CJ104" s="88">
        <v>8</v>
      </c>
      <c r="CK104" s="88">
        <v>8</v>
      </c>
      <c r="CL104" s="88">
        <v>8</v>
      </c>
      <c r="CM104" s="88">
        <v>25</v>
      </c>
      <c r="CN104" s="88">
        <v>25</v>
      </c>
      <c r="CO104" s="88">
        <v>25</v>
      </c>
      <c r="CP104" s="88">
        <v>25</v>
      </c>
      <c r="CQ104" s="88">
        <v>30</v>
      </c>
      <c r="CR104" s="88">
        <v>30</v>
      </c>
      <c r="CS104" s="88">
        <v>30</v>
      </c>
      <c r="CT104" s="88">
        <v>30</v>
      </c>
      <c r="CU104" s="88">
        <v>30</v>
      </c>
      <c r="CV104" s="88">
        <v>30</v>
      </c>
      <c r="CW104" s="19"/>
    </row>
    <row r="105" spans="1:101" ht="14.5" customHeight="1" x14ac:dyDescent="0.35">
      <c r="A105" s="256"/>
      <c r="B105" s="249"/>
      <c r="C105" s="11">
        <v>43932</v>
      </c>
      <c r="D105" s="172" t="s">
        <v>9</v>
      </c>
      <c r="E105">
        <v>30</v>
      </c>
      <c r="F105">
        <v>30</v>
      </c>
      <c r="G105">
        <v>30</v>
      </c>
      <c r="H105">
        <v>30</v>
      </c>
      <c r="I105">
        <v>30</v>
      </c>
      <c r="J105">
        <v>30</v>
      </c>
      <c r="K105">
        <v>30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9</v>
      </c>
      <c r="AF105">
        <v>9</v>
      </c>
      <c r="AG105">
        <v>9</v>
      </c>
      <c r="AH105">
        <v>9</v>
      </c>
      <c r="AI105">
        <v>9</v>
      </c>
      <c r="AJ105">
        <v>9</v>
      </c>
      <c r="AK105">
        <v>9</v>
      </c>
      <c r="AL105">
        <v>9</v>
      </c>
      <c r="AM105">
        <v>9</v>
      </c>
      <c r="AN105">
        <v>9</v>
      </c>
      <c r="AO105">
        <v>9</v>
      </c>
      <c r="AP105" s="88">
        <v>9</v>
      </c>
      <c r="AQ105" s="88">
        <v>9</v>
      </c>
      <c r="AR105" s="88">
        <v>9</v>
      </c>
      <c r="AS105" s="88">
        <v>9</v>
      </c>
      <c r="AT105" s="88">
        <v>9</v>
      </c>
      <c r="AU105" s="88">
        <v>9</v>
      </c>
      <c r="AV105" s="88">
        <v>9</v>
      </c>
      <c r="AW105" s="88">
        <v>9</v>
      </c>
      <c r="AX105" s="88">
        <v>9</v>
      </c>
      <c r="AY105" s="88">
        <v>9</v>
      </c>
      <c r="AZ105" s="88">
        <v>9</v>
      </c>
      <c r="BA105" s="88">
        <v>9</v>
      </c>
      <c r="BB105" s="88">
        <v>9</v>
      </c>
      <c r="BC105" s="88">
        <v>23</v>
      </c>
      <c r="BD105" s="88">
        <v>23</v>
      </c>
      <c r="BE105" s="88">
        <v>23</v>
      </c>
      <c r="BF105" s="88">
        <v>23</v>
      </c>
      <c r="BG105" s="88">
        <v>20</v>
      </c>
      <c r="BH105" s="88">
        <v>20</v>
      </c>
      <c r="BI105" s="88">
        <v>20</v>
      </c>
      <c r="BJ105" s="88">
        <v>22.1</v>
      </c>
      <c r="BK105" s="88">
        <v>22.1</v>
      </c>
      <c r="BL105" s="88">
        <v>22.1</v>
      </c>
      <c r="BM105" s="88">
        <v>25</v>
      </c>
      <c r="BN105" s="88">
        <v>25</v>
      </c>
      <c r="BO105" s="88">
        <v>25</v>
      </c>
      <c r="BP105" s="88">
        <v>25</v>
      </c>
      <c r="BQ105" s="88">
        <v>25</v>
      </c>
      <c r="BR105" s="88">
        <v>25</v>
      </c>
      <c r="BS105" s="88">
        <v>25</v>
      </c>
      <c r="BT105" s="88">
        <v>20</v>
      </c>
      <c r="BU105" s="88">
        <v>26</v>
      </c>
      <c r="BV105" s="88">
        <v>26</v>
      </c>
      <c r="BW105" s="88">
        <v>23</v>
      </c>
      <c r="BX105" s="88">
        <v>23</v>
      </c>
      <c r="BY105" s="88">
        <v>23</v>
      </c>
      <c r="BZ105" s="88">
        <v>23</v>
      </c>
      <c r="CA105" s="88">
        <v>20</v>
      </c>
      <c r="CB105" s="88">
        <v>20</v>
      </c>
      <c r="CC105" s="88">
        <v>20</v>
      </c>
      <c r="CD105" s="88">
        <v>20</v>
      </c>
      <c r="CE105" s="88">
        <v>3.2</v>
      </c>
      <c r="CF105" s="88">
        <v>3.2</v>
      </c>
      <c r="CG105" s="88">
        <v>3.2</v>
      </c>
      <c r="CH105" s="88">
        <v>3.2</v>
      </c>
      <c r="CI105" s="88">
        <v>3.2</v>
      </c>
      <c r="CJ105" s="88">
        <v>3.2</v>
      </c>
      <c r="CK105" s="88">
        <v>3.2</v>
      </c>
      <c r="CL105" s="88">
        <v>3.2</v>
      </c>
      <c r="CM105" s="88">
        <v>3.2</v>
      </c>
      <c r="CN105" s="88">
        <v>3.2</v>
      </c>
      <c r="CO105" s="88">
        <v>3.2</v>
      </c>
      <c r="CP105" s="88">
        <v>3.2</v>
      </c>
      <c r="CQ105" s="88">
        <v>3.2</v>
      </c>
      <c r="CR105" s="88">
        <v>3.2</v>
      </c>
      <c r="CS105" s="88">
        <v>30</v>
      </c>
      <c r="CT105" s="88">
        <v>30</v>
      </c>
      <c r="CU105" s="88">
        <v>15.3</v>
      </c>
      <c r="CV105" s="88">
        <v>15.3</v>
      </c>
      <c r="CW105" s="19"/>
    </row>
    <row r="106" spans="1:101" ht="14.5" customHeight="1" x14ac:dyDescent="0.35">
      <c r="A106" s="256"/>
      <c r="B106" s="250"/>
      <c r="C106" s="14">
        <v>43933</v>
      </c>
      <c r="D106" s="173" t="s">
        <v>10</v>
      </c>
      <c r="E106">
        <v>30</v>
      </c>
      <c r="F106">
        <v>30</v>
      </c>
      <c r="G106">
        <v>25</v>
      </c>
      <c r="H106">
        <v>25</v>
      </c>
      <c r="I106">
        <v>25</v>
      </c>
      <c r="J106">
        <v>25</v>
      </c>
      <c r="K106">
        <v>30</v>
      </c>
      <c r="L106">
        <v>30</v>
      </c>
      <c r="M106">
        <v>30</v>
      </c>
      <c r="N106">
        <v>30</v>
      </c>
      <c r="O106">
        <v>30</v>
      </c>
      <c r="P106">
        <v>30</v>
      </c>
      <c r="Q106">
        <v>30</v>
      </c>
      <c r="R106">
        <v>30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9</v>
      </c>
      <c r="AN106">
        <v>9</v>
      </c>
      <c r="AO106">
        <v>9</v>
      </c>
      <c r="AP106">
        <v>9</v>
      </c>
      <c r="AQ106">
        <v>9</v>
      </c>
      <c r="AR106" s="88">
        <v>30</v>
      </c>
      <c r="AS106" s="88">
        <v>30</v>
      </c>
      <c r="AT106" s="88">
        <v>30</v>
      </c>
      <c r="AU106" s="88">
        <v>30</v>
      </c>
      <c r="AV106" s="88">
        <v>30</v>
      </c>
      <c r="AW106" s="88">
        <v>30</v>
      </c>
      <c r="AX106" s="88">
        <v>30</v>
      </c>
      <c r="AY106" s="88">
        <v>23</v>
      </c>
      <c r="AZ106" s="88">
        <v>23</v>
      </c>
      <c r="BA106" s="88">
        <v>23</v>
      </c>
      <c r="BB106" s="88">
        <v>23</v>
      </c>
      <c r="BC106" s="88">
        <v>3.2</v>
      </c>
      <c r="BD106" s="88">
        <v>3.2</v>
      </c>
      <c r="BE106" s="88">
        <v>8</v>
      </c>
      <c r="BF106" s="88">
        <v>8</v>
      </c>
      <c r="BG106" s="88">
        <v>8</v>
      </c>
      <c r="BH106" s="88">
        <v>8</v>
      </c>
      <c r="BI106" s="88">
        <v>8</v>
      </c>
      <c r="BJ106" s="88">
        <v>8</v>
      </c>
      <c r="BK106" s="88">
        <v>8</v>
      </c>
      <c r="BL106" s="88">
        <v>8</v>
      </c>
      <c r="BM106" s="88">
        <v>8</v>
      </c>
      <c r="BN106" s="88">
        <v>8</v>
      </c>
      <c r="BO106" s="88">
        <v>8</v>
      </c>
      <c r="BP106" s="88">
        <v>8</v>
      </c>
      <c r="BQ106" s="88">
        <v>8</v>
      </c>
      <c r="BR106" s="88">
        <v>8</v>
      </c>
      <c r="BS106" s="88">
        <v>8</v>
      </c>
      <c r="BT106" s="88">
        <v>30</v>
      </c>
      <c r="BU106" s="88">
        <v>30</v>
      </c>
      <c r="BV106" s="88">
        <v>25</v>
      </c>
      <c r="BW106" s="88">
        <v>25</v>
      </c>
      <c r="BX106" s="88">
        <v>25</v>
      </c>
      <c r="BY106" s="88">
        <v>25</v>
      </c>
      <c r="BZ106" s="88">
        <v>23</v>
      </c>
      <c r="CA106" s="88">
        <v>23</v>
      </c>
      <c r="CB106" s="88">
        <v>23</v>
      </c>
      <c r="CC106" s="88">
        <v>8</v>
      </c>
      <c r="CD106" s="88">
        <v>8</v>
      </c>
      <c r="CE106" s="88">
        <v>3.2</v>
      </c>
      <c r="CF106" s="88">
        <v>3.2</v>
      </c>
      <c r="CG106" s="88">
        <v>3.2</v>
      </c>
      <c r="CH106" s="88">
        <v>25</v>
      </c>
      <c r="CI106" s="88">
        <v>25</v>
      </c>
      <c r="CJ106" s="88">
        <v>29</v>
      </c>
      <c r="CK106" s="88">
        <v>29</v>
      </c>
      <c r="CL106" s="88">
        <v>29</v>
      </c>
      <c r="CM106" s="88">
        <v>29</v>
      </c>
      <c r="CN106" s="88">
        <v>29</v>
      </c>
      <c r="CO106" s="88">
        <v>29</v>
      </c>
      <c r="CP106" s="88">
        <v>29</v>
      </c>
      <c r="CQ106" s="88">
        <v>29</v>
      </c>
      <c r="CR106" s="88">
        <v>15.3</v>
      </c>
      <c r="CS106" s="88">
        <v>15.3</v>
      </c>
      <c r="CT106" s="88">
        <v>30</v>
      </c>
      <c r="CU106" s="88">
        <v>30</v>
      </c>
      <c r="CV106" s="88">
        <v>30</v>
      </c>
      <c r="CW106" s="19"/>
    </row>
    <row r="107" spans="1:101" ht="14.5" customHeight="1" x14ac:dyDescent="0.35">
      <c r="A107" s="256"/>
      <c r="B107" s="248">
        <v>16</v>
      </c>
      <c r="C107" s="12">
        <v>43934</v>
      </c>
      <c r="D107" s="172" t="s">
        <v>4</v>
      </c>
      <c r="E107">
        <v>30</v>
      </c>
      <c r="F107">
        <v>30</v>
      </c>
      <c r="G107">
        <v>30</v>
      </c>
      <c r="H107">
        <v>30</v>
      </c>
      <c r="I107">
        <v>30</v>
      </c>
      <c r="J107" s="88">
        <v>9</v>
      </c>
      <c r="K107" s="88">
        <v>9</v>
      </c>
      <c r="L107" s="88">
        <v>9</v>
      </c>
      <c r="M107" s="88">
        <v>9</v>
      </c>
      <c r="N107" s="88">
        <v>9</v>
      </c>
      <c r="O107" s="88">
        <v>9</v>
      </c>
      <c r="P107" s="88">
        <v>9</v>
      </c>
      <c r="Q107" s="88">
        <v>9</v>
      </c>
      <c r="R107" s="88">
        <v>9</v>
      </c>
      <c r="S107" s="88">
        <v>9</v>
      </c>
      <c r="T107" s="88">
        <v>9</v>
      </c>
      <c r="U107" s="88">
        <v>9</v>
      </c>
      <c r="V107" s="88">
        <v>9</v>
      </c>
      <c r="W107" s="88">
        <v>9</v>
      </c>
      <c r="X107" s="88">
        <v>9</v>
      </c>
      <c r="Y107" s="88">
        <v>9</v>
      </c>
      <c r="Z107" s="88">
        <v>9</v>
      </c>
      <c r="AA107" s="88">
        <v>9</v>
      </c>
      <c r="AB107" s="88">
        <v>9</v>
      </c>
      <c r="AC107" s="88">
        <v>9</v>
      </c>
      <c r="AD107" s="88">
        <v>9</v>
      </c>
      <c r="AE107" s="88">
        <v>9</v>
      </c>
      <c r="AF107" s="88">
        <v>9</v>
      </c>
      <c r="AG107" s="88">
        <v>9</v>
      </c>
      <c r="AH107" s="88">
        <v>9</v>
      </c>
      <c r="AI107" s="88">
        <v>9</v>
      </c>
      <c r="AJ107" s="88">
        <v>9</v>
      </c>
      <c r="AK107" s="88">
        <v>9</v>
      </c>
      <c r="AL107" s="88">
        <v>9</v>
      </c>
      <c r="AM107" s="88">
        <v>9</v>
      </c>
      <c r="AN107" s="88">
        <v>9</v>
      </c>
      <c r="AO107" s="88">
        <v>9</v>
      </c>
      <c r="AP107" s="88">
        <v>9</v>
      </c>
      <c r="AQ107" s="88">
        <v>9</v>
      </c>
      <c r="AR107" s="88">
        <v>9</v>
      </c>
      <c r="AS107" s="88">
        <v>9</v>
      </c>
      <c r="AT107" s="88">
        <v>9</v>
      </c>
      <c r="AU107" s="88">
        <v>9</v>
      </c>
      <c r="AV107" s="88">
        <v>9</v>
      </c>
      <c r="AW107" s="88">
        <v>9</v>
      </c>
      <c r="AX107" s="88">
        <v>30</v>
      </c>
      <c r="AY107" s="88">
        <v>30</v>
      </c>
      <c r="AZ107" s="88">
        <v>30</v>
      </c>
      <c r="BA107" s="88">
        <v>30</v>
      </c>
      <c r="BB107" s="88">
        <v>30</v>
      </c>
      <c r="BC107" s="88">
        <v>30</v>
      </c>
      <c r="BD107" s="88">
        <v>30</v>
      </c>
      <c r="BE107" s="88">
        <v>23</v>
      </c>
      <c r="BF107" s="88">
        <v>23</v>
      </c>
      <c r="BG107" s="88">
        <v>23</v>
      </c>
      <c r="BH107" s="88">
        <v>23</v>
      </c>
      <c r="BI107" s="88">
        <v>23</v>
      </c>
      <c r="BJ107" s="88">
        <v>23</v>
      </c>
      <c r="BK107" s="88">
        <v>23</v>
      </c>
      <c r="BL107" s="88">
        <v>23</v>
      </c>
      <c r="BM107" s="88">
        <v>11</v>
      </c>
      <c r="BN107" s="88">
        <v>11</v>
      </c>
      <c r="BO107" s="88">
        <v>11</v>
      </c>
      <c r="BP107" s="88">
        <v>11</v>
      </c>
      <c r="BQ107" s="88">
        <v>11</v>
      </c>
      <c r="BR107" s="88">
        <v>11</v>
      </c>
      <c r="BS107" s="88">
        <v>11</v>
      </c>
      <c r="BT107" s="88">
        <v>11</v>
      </c>
      <c r="BU107" s="88">
        <v>22.1</v>
      </c>
      <c r="BV107" s="88">
        <v>25</v>
      </c>
      <c r="BW107" s="88">
        <v>25</v>
      </c>
      <c r="BX107" s="88">
        <v>23</v>
      </c>
      <c r="BY107" s="88">
        <v>23</v>
      </c>
      <c r="BZ107" s="88">
        <v>23</v>
      </c>
      <c r="CA107" s="88">
        <v>23</v>
      </c>
      <c r="CB107" s="88">
        <v>23</v>
      </c>
      <c r="CC107" s="88">
        <v>23</v>
      </c>
      <c r="CD107" s="88">
        <v>23</v>
      </c>
      <c r="CE107" s="88">
        <v>25</v>
      </c>
      <c r="CF107" s="88">
        <v>25</v>
      </c>
      <c r="CG107" s="88">
        <v>25</v>
      </c>
      <c r="CH107" s="88">
        <v>25</v>
      </c>
      <c r="CI107" s="88">
        <v>25</v>
      </c>
      <c r="CJ107" s="88">
        <v>25</v>
      </c>
      <c r="CK107" s="88">
        <v>3.2</v>
      </c>
      <c r="CL107" s="88">
        <v>3.2</v>
      </c>
      <c r="CM107" s="88">
        <v>3.2</v>
      </c>
      <c r="CN107" s="88">
        <v>3.2</v>
      </c>
      <c r="CO107" s="88">
        <v>30</v>
      </c>
      <c r="CP107" s="88">
        <v>30</v>
      </c>
      <c r="CQ107" s="88">
        <v>30</v>
      </c>
      <c r="CR107" s="88">
        <v>30</v>
      </c>
      <c r="CS107" s="88">
        <v>30</v>
      </c>
      <c r="CT107" s="88">
        <v>30</v>
      </c>
      <c r="CU107" s="88">
        <v>30</v>
      </c>
      <c r="CV107" s="88">
        <v>30</v>
      </c>
      <c r="CW107" s="19"/>
    </row>
    <row r="108" spans="1:101" ht="14.5" customHeight="1" x14ac:dyDescent="0.35">
      <c r="A108" s="256"/>
      <c r="B108" s="249"/>
      <c r="C108" s="11">
        <v>43935</v>
      </c>
      <c r="D108" s="172" t="s">
        <v>5</v>
      </c>
      <c r="E108">
        <v>30</v>
      </c>
      <c r="F108">
        <v>30</v>
      </c>
      <c r="G108">
        <v>15.3</v>
      </c>
      <c r="H108" s="88">
        <v>15.3</v>
      </c>
      <c r="I108" s="88">
        <v>3.2</v>
      </c>
      <c r="J108" s="88">
        <v>3.2</v>
      </c>
      <c r="K108" s="88">
        <v>3.2</v>
      </c>
      <c r="L108" s="88">
        <v>3.2</v>
      </c>
      <c r="M108" s="88">
        <v>30</v>
      </c>
      <c r="N108" s="88">
        <v>30</v>
      </c>
      <c r="O108" s="88">
        <v>30</v>
      </c>
      <c r="P108" s="88">
        <v>30</v>
      </c>
      <c r="Q108" s="88">
        <v>30</v>
      </c>
      <c r="R108" s="88">
        <v>30</v>
      </c>
      <c r="S108" s="88">
        <v>30</v>
      </c>
      <c r="T108" s="88">
        <v>30</v>
      </c>
      <c r="U108" s="88">
        <v>25</v>
      </c>
      <c r="V108" s="88">
        <v>25</v>
      </c>
      <c r="W108" s="88">
        <v>30</v>
      </c>
      <c r="X108" s="88">
        <v>30</v>
      </c>
      <c r="Y108" s="88">
        <v>30</v>
      </c>
      <c r="Z108" s="88">
        <v>9</v>
      </c>
      <c r="AA108" s="88">
        <v>9</v>
      </c>
      <c r="AB108" s="88">
        <v>9</v>
      </c>
      <c r="AC108" s="88">
        <v>9</v>
      </c>
      <c r="AD108" s="88">
        <v>9</v>
      </c>
      <c r="AE108" s="88">
        <v>9</v>
      </c>
      <c r="AF108" s="88">
        <v>9</v>
      </c>
      <c r="AG108" s="88">
        <v>9</v>
      </c>
      <c r="AH108" s="88">
        <v>9</v>
      </c>
      <c r="AI108" s="88">
        <v>9</v>
      </c>
      <c r="AJ108" s="88">
        <v>9</v>
      </c>
      <c r="AK108" s="88">
        <v>9</v>
      </c>
      <c r="AL108" s="88">
        <v>9</v>
      </c>
      <c r="AM108" s="88">
        <v>9</v>
      </c>
      <c r="AN108" s="88">
        <v>9</v>
      </c>
      <c r="AO108" s="88">
        <v>9</v>
      </c>
      <c r="AP108" s="88">
        <v>9</v>
      </c>
      <c r="AQ108" s="88">
        <v>9</v>
      </c>
      <c r="AR108" s="88">
        <v>30</v>
      </c>
      <c r="AS108" s="88">
        <v>30</v>
      </c>
      <c r="AT108" s="88">
        <v>30</v>
      </c>
      <c r="AU108" s="88">
        <v>30</v>
      </c>
      <c r="AV108" s="88">
        <v>30</v>
      </c>
      <c r="AW108" s="88">
        <v>30</v>
      </c>
      <c r="AX108" s="88">
        <v>15.2</v>
      </c>
      <c r="AY108" s="88">
        <v>15.2</v>
      </c>
      <c r="AZ108" s="88">
        <v>22.1</v>
      </c>
      <c r="BA108" s="88">
        <v>3.2</v>
      </c>
      <c r="BB108" s="88">
        <v>3.2</v>
      </c>
      <c r="BC108" s="88">
        <v>3.2</v>
      </c>
      <c r="BD108" s="88">
        <v>3.2</v>
      </c>
      <c r="BE108" s="88">
        <v>3.2</v>
      </c>
      <c r="BF108" s="88">
        <v>30</v>
      </c>
      <c r="BG108" s="88">
        <v>30</v>
      </c>
      <c r="BH108" s="88">
        <v>30</v>
      </c>
      <c r="BI108" s="88">
        <v>3.2</v>
      </c>
      <c r="BJ108" s="88">
        <v>3.2</v>
      </c>
      <c r="BK108" s="88">
        <v>3.2</v>
      </c>
      <c r="BL108" s="88">
        <v>3.2</v>
      </c>
      <c r="BM108" s="88">
        <v>3.2</v>
      </c>
      <c r="BN108" s="88">
        <v>3.2</v>
      </c>
      <c r="BO108" s="88">
        <v>3.2</v>
      </c>
      <c r="BP108" s="88">
        <v>3.2</v>
      </c>
      <c r="BQ108" s="88">
        <v>30</v>
      </c>
      <c r="BR108" s="88">
        <v>30</v>
      </c>
      <c r="BS108" s="88">
        <v>30</v>
      </c>
      <c r="BT108" s="88">
        <v>30</v>
      </c>
      <c r="BU108" s="88">
        <v>30</v>
      </c>
      <c r="BV108" s="88">
        <v>3.2</v>
      </c>
      <c r="BW108" s="88">
        <v>3.2</v>
      </c>
      <c r="BX108" s="88">
        <v>23</v>
      </c>
      <c r="BY108" s="88">
        <v>23</v>
      </c>
      <c r="BZ108" s="88">
        <v>23</v>
      </c>
      <c r="CA108" s="88">
        <v>25</v>
      </c>
      <c r="CB108" s="88">
        <v>25</v>
      </c>
      <c r="CC108" s="88">
        <v>3.2</v>
      </c>
      <c r="CD108" s="88">
        <v>3.2</v>
      </c>
      <c r="CE108" s="88">
        <v>3.2</v>
      </c>
      <c r="CF108" s="88">
        <v>3.2</v>
      </c>
      <c r="CG108" s="88">
        <v>3.2</v>
      </c>
      <c r="CH108" s="88">
        <v>3.2</v>
      </c>
      <c r="CI108" s="88">
        <v>3.2</v>
      </c>
      <c r="CJ108" s="88">
        <v>3.2</v>
      </c>
      <c r="CK108" s="88">
        <v>3.2</v>
      </c>
      <c r="CL108" s="88">
        <v>30</v>
      </c>
      <c r="CM108" s="88">
        <v>30</v>
      </c>
      <c r="CN108" s="88">
        <v>30</v>
      </c>
      <c r="CO108" s="88">
        <v>3.2</v>
      </c>
      <c r="CP108" s="88">
        <v>3.2</v>
      </c>
      <c r="CQ108" s="88">
        <v>3.2</v>
      </c>
      <c r="CR108" s="88">
        <v>3.2</v>
      </c>
      <c r="CS108" s="88">
        <v>3.2</v>
      </c>
      <c r="CT108" s="88">
        <v>3.2</v>
      </c>
      <c r="CU108" s="88">
        <v>3.2</v>
      </c>
      <c r="CV108" s="88">
        <v>3.2</v>
      </c>
      <c r="CW108" s="19"/>
    </row>
    <row r="109" spans="1:101" ht="14.5" customHeight="1" x14ac:dyDescent="0.35">
      <c r="A109" s="256"/>
      <c r="B109" s="249"/>
      <c r="C109" s="12">
        <v>43936</v>
      </c>
      <c r="D109" s="172" t="s">
        <v>6</v>
      </c>
      <c r="E109">
        <v>3.2</v>
      </c>
      <c r="F109">
        <v>3.2</v>
      </c>
      <c r="G109">
        <v>3.2</v>
      </c>
      <c r="H109" s="88">
        <v>30</v>
      </c>
      <c r="I109" s="88">
        <v>30</v>
      </c>
      <c r="J109" s="88">
        <v>30</v>
      </c>
      <c r="K109" s="88">
        <v>3.2</v>
      </c>
      <c r="L109" s="88">
        <v>3.2</v>
      </c>
      <c r="M109" s="88">
        <v>9</v>
      </c>
      <c r="N109" s="88">
        <v>9</v>
      </c>
      <c r="O109" s="88">
        <v>9</v>
      </c>
      <c r="P109" s="88">
        <v>9</v>
      </c>
      <c r="Q109" s="88">
        <v>9</v>
      </c>
      <c r="R109" s="88">
        <v>9</v>
      </c>
      <c r="S109" s="88">
        <v>9</v>
      </c>
      <c r="T109" s="88">
        <v>9</v>
      </c>
      <c r="U109" s="88">
        <v>9</v>
      </c>
      <c r="V109" s="88">
        <v>9</v>
      </c>
      <c r="W109" s="88">
        <v>9</v>
      </c>
      <c r="X109" s="88">
        <v>9</v>
      </c>
      <c r="Y109" s="88">
        <v>9</v>
      </c>
      <c r="Z109" s="88">
        <v>9</v>
      </c>
      <c r="AA109" s="88">
        <v>9</v>
      </c>
      <c r="AB109" s="88">
        <v>9</v>
      </c>
      <c r="AC109" s="88">
        <v>9</v>
      </c>
      <c r="AD109" s="88">
        <v>9</v>
      </c>
      <c r="AE109" s="88">
        <v>9</v>
      </c>
      <c r="AF109" s="88">
        <v>3.2</v>
      </c>
      <c r="AG109" s="88">
        <v>3.2</v>
      </c>
      <c r="AH109" s="88">
        <v>3.2</v>
      </c>
      <c r="AI109" s="88">
        <v>3.2</v>
      </c>
      <c r="AJ109" s="88">
        <v>30</v>
      </c>
      <c r="AK109" s="88">
        <v>30</v>
      </c>
      <c r="AL109" s="88">
        <v>30</v>
      </c>
      <c r="AM109" s="88">
        <v>3.2</v>
      </c>
      <c r="AN109" s="88">
        <v>3.2</v>
      </c>
      <c r="AO109" s="88">
        <v>3.2</v>
      </c>
      <c r="AP109" s="88">
        <v>3.2</v>
      </c>
      <c r="AQ109" s="88">
        <v>3.2</v>
      </c>
      <c r="AR109" s="88">
        <v>3.2</v>
      </c>
      <c r="AS109" s="88">
        <v>3.2</v>
      </c>
      <c r="AT109" s="88">
        <v>3.2</v>
      </c>
      <c r="AU109" s="88">
        <v>3.2</v>
      </c>
      <c r="AV109" s="88">
        <v>3.2</v>
      </c>
      <c r="AW109" s="88">
        <v>3.2</v>
      </c>
      <c r="AX109" s="88">
        <v>3.2</v>
      </c>
      <c r="AY109" s="88">
        <v>3.2</v>
      </c>
      <c r="AZ109" s="88">
        <v>3.2</v>
      </c>
      <c r="BA109" s="88">
        <v>3.2</v>
      </c>
      <c r="BB109" s="88">
        <v>30</v>
      </c>
      <c r="BC109" s="88">
        <v>30</v>
      </c>
      <c r="BD109" s="88">
        <v>30</v>
      </c>
      <c r="BE109" s="88">
        <v>30</v>
      </c>
      <c r="BF109" s="88">
        <v>30</v>
      </c>
      <c r="BG109" s="88">
        <v>23</v>
      </c>
      <c r="BH109" s="88">
        <v>23</v>
      </c>
      <c r="BI109" s="88">
        <v>9</v>
      </c>
      <c r="BJ109" s="88">
        <v>9</v>
      </c>
      <c r="BK109" s="88">
        <v>9</v>
      </c>
      <c r="BL109" s="88">
        <v>9</v>
      </c>
      <c r="BM109" s="88">
        <v>15.1</v>
      </c>
      <c r="BN109" s="88">
        <v>15.1</v>
      </c>
      <c r="BO109" s="88">
        <v>15.1</v>
      </c>
      <c r="BP109" s="88">
        <v>23</v>
      </c>
      <c r="BQ109" s="88">
        <v>22.1</v>
      </c>
      <c r="BR109" s="88">
        <v>26</v>
      </c>
      <c r="BS109" s="88">
        <v>30</v>
      </c>
      <c r="BT109" s="88">
        <v>30</v>
      </c>
      <c r="BU109" s="88">
        <v>30</v>
      </c>
      <c r="BV109" s="88">
        <v>30</v>
      </c>
      <c r="BW109" s="88">
        <v>30</v>
      </c>
      <c r="BX109" s="88">
        <v>8</v>
      </c>
      <c r="BY109" s="88">
        <v>23</v>
      </c>
      <c r="BZ109" s="88">
        <v>23</v>
      </c>
      <c r="CA109" s="88">
        <v>23</v>
      </c>
      <c r="CB109" s="88">
        <v>23</v>
      </c>
      <c r="CC109" s="88">
        <v>30</v>
      </c>
      <c r="CD109" s="88">
        <v>30</v>
      </c>
      <c r="CE109" s="88">
        <v>30</v>
      </c>
      <c r="CF109" s="88">
        <v>8</v>
      </c>
      <c r="CG109" s="88">
        <v>8</v>
      </c>
      <c r="CH109" s="88">
        <v>8</v>
      </c>
      <c r="CI109" s="88">
        <v>8</v>
      </c>
      <c r="CJ109" s="88">
        <v>8</v>
      </c>
      <c r="CK109" s="88">
        <v>8</v>
      </c>
      <c r="CL109" s="88">
        <v>30</v>
      </c>
      <c r="CM109" s="88">
        <v>30</v>
      </c>
      <c r="CN109" s="88">
        <v>8</v>
      </c>
      <c r="CO109" s="88">
        <v>8</v>
      </c>
      <c r="CP109" s="88">
        <v>8</v>
      </c>
      <c r="CQ109" s="88">
        <v>8</v>
      </c>
      <c r="CR109" s="88">
        <v>8</v>
      </c>
      <c r="CS109" s="88">
        <v>30</v>
      </c>
      <c r="CT109" s="88">
        <v>30</v>
      </c>
      <c r="CU109" s="88">
        <v>30</v>
      </c>
      <c r="CV109" s="88">
        <v>30</v>
      </c>
      <c r="CW109" s="19"/>
    </row>
    <row r="110" spans="1:101" ht="14.5" customHeight="1" x14ac:dyDescent="0.35">
      <c r="A110" s="256"/>
      <c r="B110" s="249"/>
      <c r="C110" s="11">
        <v>43937</v>
      </c>
      <c r="D110" s="172" t="s">
        <v>7</v>
      </c>
      <c r="E110">
        <v>15.3</v>
      </c>
      <c r="F110">
        <v>15.3</v>
      </c>
      <c r="G110">
        <v>30</v>
      </c>
      <c r="H110">
        <v>30</v>
      </c>
      <c r="I110">
        <v>30</v>
      </c>
      <c r="J110">
        <v>30</v>
      </c>
      <c r="K110">
        <v>30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9</v>
      </c>
      <c r="R110">
        <v>9</v>
      </c>
      <c r="S110">
        <v>9</v>
      </c>
      <c r="T110">
        <v>9</v>
      </c>
      <c r="U110">
        <v>9</v>
      </c>
      <c r="V110">
        <v>9</v>
      </c>
      <c r="W110">
        <v>9</v>
      </c>
      <c r="X110">
        <v>9</v>
      </c>
      <c r="Y110">
        <v>9</v>
      </c>
      <c r="Z110">
        <v>9</v>
      </c>
      <c r="AA110">
        <v>9</v>
      </c>
      <c r="AB110">
        <v>9</v>
      </c>
      <c r="AC110">
        <v>9</v>
      </c>
      <c r="AD110">
        <v>9</v>
      </c>
      <c r="AE110">
        <v>9</v>
      </c>
      <c r="AF110">
        <v>9</v>
      </c>
      <c r="AG110">
        <v>9</v>
      </c>
      <c r="AH110">
        <v>9</v>
      </c>
      <c r="AI110">
        <v>9</v>
      </c>
      <c r="AJ110">
        <v>9</v>
      </c>
      <c r="AK110">
        <v>9</v>
      </c>
      <c r="AL110">
        <v>9</v>
      </c>
      <c r="AM110">
        <v>9</v>
      </c>
      <c r="AN110">
        <v>9</v>
      </c>
      <c r="AO110">
        <v>9</v>
      </c>
      <c r="AP110">
        <v>9</v>
      </c>
      <c r="AQ110">
        <v>9</v>
      </c>
      <c r="AR110">
        <v>9</v>
      </c>
      <c r="AS110">
        <v>9</v>
      </c>
      <c r="AT110">
        <v>9</v>
      </c>
      <c r="AU110">
        <v>30</v>
      </c>
      <c r="AV110">
        <v>30</v>
      </c>
      <c r="AW110">
        <v>30</v>
      </c>
      <c r="AX110">
        <v>30</v>
      </c>
      <c r="AY110">
        <v>30</v>
      </c>
      <c r="AZ110">
        <v>30</v>
      </c>
      <c r="BA110">
        <v>15.2</v>
      </c>
      <c r="BB110">
        <v>22.1</v>
      </c>
      <c r="BC110">
        <v>25</v>
      </c>
      <c r="BD110">
        <v>25</v>
      </c>
      <c r="BE110">
        <v>23</v>
      </c>
      <c r="BF110">
        <v>23</v>
      </c>
      <c r="BG110">
        <v>23</v>
      </c>
      <c r="BH110">
        <v>23</v>
      </c>
      <c r="BI110">
        <v>25</v>
      </c>
      <c r="BJ110">
        <v>25</v>
      </c>
      <c r="BK110">
        <v>1.2</v>
      </c>
      <c r="BL110">
        <v>1.2</v>
      </c>
      <c r="BM110">
        <v>1.2</v>
      </c>
      <c r="BN110">
        <v>1.2</v>
      </c>
      <c r="BO110">
        <v>1.2</v>
      </c>
      <c r="BP110">
        <v>1.2</v>
      </c>
      <c r="BQ110">
        <v>30</v>
      </c>
      <c r="BR110">
        <v>1.2</v>
      </c>
      <c r="BS110">
        <v>1.2</v>
      </c>
      <c r="BT110">
        <v>1.2</v>
      </c>
      <c r="BU110">
        <v>30</v>
      </c>
      <c r="BV110">
        <v>30</v>
      </c>
      <c r="BW110">
        <v>1.2</v>
      </c>
      <c r="BX110">
        <v>1.2</v>
      </c>
      <c r="BY110">
        <v>1.2</v>
      </c>
      <c r="BZ110">
        <v>1.2</v>
      </c>
      <c r="CA110">
        <v>1.2</v>
      </c>
      <c r="CB110">
        <v>23</v>
      </c>
      <c r="CC110">
        <v>23</v>
      </c>
      <c r="CD110">
        <v>23</v>
      </c>
      <c r="CE110">
        <v>25</v>
      </c>
      <c r="CF110">
        <v>25</v>
      </c>
      <c r="CG110">
        <v>30</v>
      </c>
      <c r="CH110">
        <v>1.2</v>
      </c>
      <c r="CI110">
        <v>1.2</v>
      </c>
      <c r="CJ110">
        <v>30</v>
      </c>
      <c r="CK110">
        <v>1.2</v>
      </c>
      <c r="CL110">
        <v>1.2</v>
      </c>
      <c r="CM110">
        <v>1.2</v>
      </c>
      <c r="CN110">
        <v>1.2</v>
      </c>
      <c r="CO110">
        <v>1.2</v>
      </c>
      <c r="CP110">
        <v>30</v>
      </c>
      <c r="CQ110">
        <v>30</v>
      </c>
      <c r="CR110">
        <v>8</v>
      </c>
      <c r="CS110">
        <v>8</v>
      </c>
      <c r="CT110">
        <v>8</v>
      </c>
      <c r="CU110">
        <v>8</v>
      </c>
      <c r="CV110">
        <v>8</v>
      </c>
      <c r="CW110" s="19"/>
    </row>
    <row r="111" spans="1:101" ht="14.5" customHeight="1" x14ac:dyDescent="0.35">
      <c r="A111" s="256"/>
      <c r="B111" s="249"/>
      <c r="C111" s="11">
        <v>43938</v>
      </c>
      <c r="D111" s="172" t="s">
        <v>8</v>
      </c>
      <c r="E111">
        <v>8</v>
      </c>
      <c r="F111">
        <v>8</v>
      </c>
      <c r="G111">
        <v>22.1</v>
      </c>
      <c r="H111" s="88">
        <v>15.3</v>
      </c>
      <c r="I111" s="88">
        <v>15.3</v>
      </c>
      <c r="J111" s="88">
        <v>15.3</v>
      </c>
      <c r="K111" s="88">
        <v>30</v>
      </c>
      <c r="L111" s="88">
        <v>30</v>
      </c>
      <c r="M111" s="88">
        <v>30</v>
      </c>
      <c r="N111" s="88">
        <v>30</v>
      </c>
      <c r="O111" s="88">
        <v>9</v>
      </c>
      <c r="P111" s="88">
        <v>9</v>
      </c>
      <c r="Q111" s="88">
        <v>9</v>
      </c>
      <c r="R111" s="88">
        <v>9</v>
      </c>
      <c r="S111" s="88">
        <v>9</v>
      </c>
      <c r="T111" s="88">
        <v>9</v>
      </c>
      <c r="U111" s="88">
        <v>9</v>
      </c>
      <c r="V111" s="88">
        <v>9</v>
      </c>
      <c r="W111" s="88">
        <v>9</v>
      </c>
      <c r="X111" s="88">
        <v>9</v>
      </c>
      <c r="Y111" s="88">
        <v>9</v>
      </c>
      <c r="Z111" s="88">
        <v>9</v>
      </c>
      <c r="AA111" s="88">
        <v>9</v>
      </c>
      <c r="AB111" s="88">
        <v>9</v>
      </c>
      <c r="AC111" s="88">
        <v>9</v>
      </c>
      <c r="AD111" s="88">
        <v>9</v>
      </c>
      <c r="AE111" s="88">
        <v>9</v>
      </c>
      <c r="AF111" s="88">
        <v>9</v>
      </c>
      <c r="AG111" s="88">
        <v>9</v>
      </c>
      <c r="AH111" s="88">
        <v>9</v>
      </c>
      <c r="AI111" s="88">
        <v>9</v>
      </c>
      <c r="AJ111" s="88">
        <v>9</v>
      </c>
      <c r="AK111" s="88">
        <v>30</v>
      </c>
      <c r="AL111" s="88">
        <v>30</v>
      </c>
      <c r="AM111" s="88">
        <v>30</v>
      </c>
      <c r="AN111" s="88">
        <v>30</v>
      </c>
      <c r="AO111" s="88">
        <v>30</v>
      </c>
      <c r="AP111" s="88">
        <v>30</v>
      </c>
      <c r="AQ111" s="88">
        <v>30</v>
      </c>
      <c r="AR111" s="88">
        <v>30</v>
      </c>
      <c r="AS111" s="88">
        <v>30</v>
      </c>
      <c r="AT111" s="88">
        <v>30</v>
      </c>
      <c r="AU111" s="88">
        <v>30</v>
      </c>
      <c r="AV111" s="88">
        <v>30</v>
      </c>
      <c r="AW111" s="88">
        <v>3.2</v>
      </c>
      <c r="AX111" s="88">
        <v>3.2</v>
      </c>
      <c r="AY111" s="88">
        <v>3.2</v>
      </c>
      <c r="AZ111" s="88">
        <v>3.2</v>
      </c>
      <c r="BA111" s="88">
        <v>3.2</v>
      </c>
      <c r="BB111" s="88">
        <v>3.2</v>
      </c>
      <c r="BC111" s="88">
        <v>3.2</v>
      </c>
      <c r="BD111" s="88">
        <v>3.2</v>
      </c>
      <c r="BE111" s="88">
        <v>23</v>
      </c>
      <c r="BF111" s="88">
        <v>23</v>
      </c>
      <c r="BG111" s="88">
        <v>23</v>
      </c>
      <c r="BH111" s="88">
        <v>19</v>
      </c>
      <c r="BI111" s="88">
        <v>1.2</v>
      </c>
      <c r="BJ111" s="88">
        <v>1.2</v>
      </c>
      <c r="BK111" s="88">
        <v>1.2</v>
      </c>
      <c r="BL111" s="88">
        <v>1.2</v>
      </c>
      <c r="BM111" s="88">
        <v>1.2</v>
      </c>
      <c r="BN111" s="88">
        <v>1.2</v>
      </c>
      <c r="BO111" s="88">
        <v>1.2</v>
      </c>
      <c r="BP111" s="88">
        <v>1.2</v>
      </c>
      <c r="BQ111" s="88">
        <v>1.2</v>
      </c>
      <c r="BR111" s="88">
        <v>1.2</v>
      </c>
      <c r="BS111" s="88">
        <v>1.2</v>
      </c>
      <c r="BT111" s="88">
        <v>1.2</v>
      </c>
      <c r="BU111" s="88">
        <v>1.2</v>
      </c>
      <c r="BV111" s="88">
        <v>1.2</v>
      </c>
      <c r="BW111" s="88">
        <v>1.2</v>
      </c>
      <c r="BX111" s="88">
        <v>1.2</v>
      </c>
      <c r="BY111" s="88">
        <v>1.2</v>
      </c>
      <c r="BZ111" s="88">
        <v>1.2</v>
      </c>
      <c r="CA111" s="88">
        <v>23</v>
      </c>
      <c r="CB111" s="88">
        <v>23</v>
      </c>
      <c r="CC111" s="88">
        <v>23</v>
      </c>
      <c r="CD111" s="88">
        <v>23</v>
      </c>
      <c r="CE111" s="88">
        <v>29</v>
      </c>
      <c r="CF111" s="88">
        <v>29</v>
      </c>
      <c r="CG111" s="88">
        <v>29</v>
      </c>
      <c r="CH111" s="88">
        <v>29</v>
      </c>
      <c r="CI111" s="88">
        <v>30</v>
      </c>
      <c r="CJ111" s="88">
        <v>30</v>
      </c>
      <c r="CK111" s="88">
        <v>30</v>
      </c>
      <c r="CL111" s="88">
        <v>1.2</v>
      </c>
      <c r="CM111" s="88">
        <v>30</v>
      </c>
      <c r="CN111" s="88">
        <v>30</v>
      </c>
      <c r="CO111" s="88">
        <v>1.2</v>
      </c>
      <c r="CP111" s="88">
        <v>1.2</v>
      </c>
      <c r="CQ111" s="88">
        <v>1.2</v>
      </c>
      <c r="CR111" s="88">
        <v>1.2</v>
      </c>
      <c r="CS111" s="88">
        <v>15.3</v>
      </c>
      <c r="CT111" s="88">
        <v>15.3</v>
      </c>
      <c r="CU111" s="88">
        <v>30</v>
      </c>
      <c r="CV111" s="88">
        <v>30</v>
      </c>
      <c r="CW111" s="19"/>
    </row>
    <row r="112" spans="1:101" ht="14.5" customHeight="1" x14ac:dyDescent="0.35">
      <c r="A112" s="256"/>
      <c r="B112" s="249"/>
      <c r="C112" s="12">
        <v>43939</v>
      </c>
      <c r="D112" s="172" t="s">
        <v>9</v>
      </c>
      <c r="E112">
        <v>30</v>
      </c>
      <c r="F112">
        <v>30</v>
      </c>
      <c r="G112">
        <v>30</v>
      </c>
      <c r="H112">
        <v>30</v>
      </c>
      <c r="I112">
        <v>30</v>
      </c>
      <c r="J112">
        <v>30</v>
      </c>
      <c r="K112">
        <v>30</v>
      </c>
      <c r="L112">
        <v>30</v>
      </c>
      <c r="M112">
        <v>30</v>
      </c>
      <c r="N112">
        <v>9</v>
      </c>
      <c r="O112">
        <v>9</v>
      </c>
      <c r="P112">
        <v>9</v>
      </c>
      <c r="Q112">
        <v>9</v>
      </c>
      <c r="R112">
        <v>9</v>
      </c>
      <c r="S112">
        <v>9</v>
      </c>
      <c r="T112">
        <v>9</v>
      </c>
      <c r="U112">
        <v>9</v>
      </c>
      <c r="V112">
        <v>9</v>
      </c>
      <c r="W112">
        <v>9</v>
      </c>
      <c r="X112">
        <v>9</v>
      </c>
      <c r="Y112">
        <v>9</v>
      </c>
      <c r="Z112">
        <v>9</v>
      </c>
      <c r="AA112">
        <v>9</v>
      </c>
      <c r="AB112">
        <v>9</v>
      </c>
      <c r="AC112">
        <v>9</v>
      </c>
      <c r="AD112">
        <v>9</v>
      </c>
      <c r="AE112">
        <v>9</v>
      </c>
      <c r="AF112">
        <v>9</v>
      </c>
      <c r="AG112">
        <v>9</v>
      </c>
      <c r="AH112">
        <v>9</v>
      </c>
      <c r="AI112">
        <v>9</v>
      </c>
      <c r="AJ112">
        <v>9</v>
      </c>
      <c r="AK112">
        <v>9</v>
      </c>
      <c r="AL112">
        <v>9</v>
      </c>
      <c r="AM112">
        <v>9</v>
      </c>
      <c r="AN112">
        <v>9</v>
      </c>
      <c r="AO112">
        <v>9</v>
      </c>
      <c r="AP112">
        <v>9</v>
      </c>
      <c r="AQ112">
        <v>9</v>
      </c>
      <c r="AR112">
        <v>9</v>
      </c>
      <c r="AS112">
        <v>9</v>
      </c>
      <c r="AT112">
        <v>9</v>
      </c>
      <c r="AU112">
        <v>9</v>
      </c>
      <c r="AV112">
        <v>9</v>
      </c>
      <c r="AW112">
        <v>30</v>
      </c>
      <c r="AX112">
        <v>30</v>
      </c>
      <c r="AY112">
        <v>30</v>
      </c>
      <c r="AZ112">
        <v>30</v>
      </c>
      <c r="BA112">
        <v>30</v>
      </c>
      <c r="BB112">
        <v>30</v>
      </c>
      <c r="BC112">
        <v>15.2</v>
      </c>
      <c r="BD112">
        <v>22.1</v>
      </c>
      <c r="BE112">
        <v>1.2</v>
      </c>
      <c r="BF112">
        <v>1.2</v>
      </c>
      <c r="BG112">
        <v>1.2</v>
      </c>
      <c r="BH112">
        <v>1.2</v>
      </c>
      <c r="BI112">
        <v>1.2</v>
      </c>
      <c r="BJ112">
        <v>1.2</v>
      </c>
      <c r="BK112">
        <v>1.2</v>
      </c>
      <c r="BL112">
        <v>1.2</v>
      </c>
      <c r="BM112">
        <v>1.2</v>
      </c>
      <c r="BN112">
        <v>1.2</v>
      </c>
      <c r="BO112">
        <v>1.2</v>
      </c>
      <c r="BP112">
        <v>1.2</v>
      </c>
      <c r="BQ112">
        <v>1.2</v>
      </c>
      <c r="BR112">
        <v>1.2</v>
      </c>
      <c r="BS112">
        <v>1.2</v>
      </c>
      <c r="BT112">
        <v>1.2</v>
      </c>
      <c r="BU112">
        <v>30</v>
      </c>
      <c r="BV112">
        <v>30</v>
      </c>
      <c r="BW112">
        <v>30</v>
      </c>
      <c r="BX112">
        <v>30</v>
      </c>
      <c r="BY112">
        <v>30</v>
      </c>
      <c r="BZ112">
        <v>25</v>
      </c>
      <c r="CA112">
        <v>25</v>
      </c>
      <c r="CB112">
        <v>25</v>
      </c>
      <c r="CC112">
        <v>25</v>
      </c>
      <c r="CD112">
        <v>23</v>
      </c>
      <c r="CE112">
        <v>23</v>
      </c>
      <c r="CF112">
        <v>23</v>
      </c>
      <c r="CG112">
        <v>1.2</v>
      </c>
      <c r="CH112">
        <v>1.2</v>
      </c>
      <c r="CI112">
        <v>1.2</v>
      </c>
      <c r="CJ112">
        <v>1.2</v>
      </c>
      <c r="CK112">
        <v>30</v>
      </c>
      <c r="CL112">
        <v>30</v>
      </c>
      <c r="CM112">
        <v>30</v>
      </c>
      <c r="CN112">
        <v>30</v>
      </c>
      <c r="CO112">
        <v>1.2</v>
      </c>
      <c r="CP112">
        <v>1.2</v>
      </c>
      <c r="CQ112">
        <v>1.2</v>
      </c>
      <c r="CR112">
        <v>1.2</v>
      </c>
      <c r="CS112">
        <v>30</v>
      </c>
      <c r="CT112">
        <v>30</v>
      </c>
      <c r="CU112">
        <v>30</v>
      </c>
      <c r="CV112">
        <v>30</v>
      </c>
      <c r="CW112" s="19"/>
    </row>
    <row r="113" spans="1:101" ht="14.5" customHeight="1" x14ac:dyDescent="0.35">
      <c r="A113" s="256"/>
      <c r="B113" s="250"/>
      <c r="C113" s="14">
        <v>43940</v>
      </c>
      <c r="D113" s="173" t="s">
        <v>10</v>
      </c>
      <c r="E113">
        <v>30</v>
      </c>
      <c r="F113">
        <v>9</v>
      </c>
      <c r="G113">
        <v>9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9</v>
      </c>
      <c r="N113">
        <v>9</v>
      </c>
      <c r="O113">
        <v>9</v>
      </c>
      <c r="P113">
        <v>9</v>
      </c>
      <c r="Q113">
        <v>9</v>
      </c>
      <c r="R113">
        <v>9</v>
      </c>
      <c r="S113">
        <v>9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>
        <v>9</v>
      </c>
      <c r="AE113">
        <v>9</v>
      </c>
      <c r="AF113">
        <v>9</v>
      </c>
      <c r="AG113">
        <v>9</v>
      </c>
      <c r="AH113">
        <v>9</v>
      </c>
      <c r="AI113">
        <v>9</v>
      </c>
      <c r="AJ113">
        <v>9</v>
      </c>
      <c r="AK113">
        <v>9</v>
      </c>
      <c r="AL113">
        <v>9</v>
      </c>
      <c r="AM113">
        <v>9</v>
      </c>
      <c r="AN113">
        <v>9</v>
      </c>
      <c r="AO113">
        <v>9</v>
      </c>
      <c r="AP113">
        <v>9</v>
      </c>
      <c r="AQ113">
        <v>9</v>
      </c>
      <c r="AR113">
        <v>9</v>
      </c>
      <c r="AS113">
        <v>9</v>
      </c>
      <c r="AT113">
        <v>9</v>
      </c>
      <c r="AU113">
        <v>9</v>
      </c>
      <c r="AV113">
        <v>30</v>
      </c>
      <c r="AW113">
        <v>30</v>
      </c>
      <c r="AX113">
        <v>30</v>
      </c>
      <c r="AY113">
        <v>30</v>
      </c>
      <c r="AZ113">
        <v>30</v>
      </c>
      <c r="BA113">
        <v>30</v>
      </c>
      <c r="BB113">
        <v>15.2</v>
      </c>
      <c r="BC113">
        <v>22.1</v>
      </c>
      <c r="BD113">
        <v>23</v>
      </c>
      <c r="BE113">
        <v>1.2</v>
      </c>
      <c r="BF113">
        <v>1.2</v>
      </c>
      <c r="BG113">
        <v>1.2</v>
      </c>
      <c r="BH113">
        <v>1.2</v>
      </c>
      <c r="BI113">
        <v>1.2</v>
      </c>
      <c r="BJ113">
        <v>1.2</v>
      </c>
      <c r="BK113">
        <v>1.2</v>
      </c>
      <c r="BL113">
        <v>30</v>
      </c>
      <c r="BM113">
        <v>30</v>
      </c>
      <c r="BN113">
        <v>30</v>
      </c>
      <c r="BO113">
        <v>30</v>
      </c>
      <c r="BP113">
        <v>1.2</v>
      </c>
      <c r="BQ113">
        <v>1.2</v>
      </c>
      <c r="BR113">
        <v>1.2</v>
      </c>
      <c r="BS113">
        <v>30</v>
      </c>
      <c r="BT113">
        <v>30</v>
      </c>
      <c r="BU113">
        <v>30</v>
      </c>
      <c r="BV113">
        <v>1.2</v>
      </c>
      <c r="BW113">
        <v>1.2</v>
      </c>
      <c r="BX113">
        <v>1.2</v>
      </c>
      <c r="BY113">
        <v>1.2</v>
      </c>
      <c r="BZ113">
        <v>23</v>
      </c>
      <c r="CA113">
        <v>23</v>
      </c>
      <c r="CB113">
        <v>23</v>
      </c>
      <c r="CC113">
        <v>23</v>
      </c>
      <c r="CD113">
        <v>30</v>
      </c>
      <c r="CE113">
        <v>30</v>
      </c>
      <c r="CF113">
        <v>30</v>
      </c>
      <c r="CG113">
        <v>30</v>
      </c>
      <c r="CH113">
        <v>30</v>
      </c>
      <c r="CI113">
        <v>30</v>
      </c>
      <c r="CJ113">
        <v>1.2</v>
      </c>
      <c r="CK113">
        <v>1.2</v>
      </c>
      <c r="CL113">
        <v>1.2</v>
      </c>
      <c r="CM113">
        <v>1.2</v>
      </c>
      <c r="CN113">
        <v>1.2</v>
      </c>
      <c r="CO113">
        <v>1.2</v>
      </c>
      <c r="CP113">
        <v>1.2</v>
      </c>
      <c r="CQ113">
        <v>1.2</v>
      </c>
      <c r="CR113">
        <v>1.2</v>
      </c>
      <c r="CS113">
        <v>1.2</v>
      </c>
      <c r="CT113">
        <v>1.2</v>
      </c>
      <c r="CU113">
        <v>1.2</v>
      </c>
      <c r="CV113">
        <v>1.2</v>
      </c>
      <c r="CW113" s="19"/>
    </row>
    <row r="114" spans="1:101" ht="14.5" customHeight="1" x14ac:dyDescent="0.35">
      <c r="A114" s="256"/>
      <c r="B114" s="248">
        <v>17</v>
      </c>
      <c r="C114" s="12">
        <v>43941</v>
      </c>
      <c r="D114" s="172" t="s">
        <v>4</v>
      </c>
      <c r="E114">
        <v>30</v>
      </c>
      <c r="F114">
        <v>30</v>
      </c>
      <c r="G114">
        <v>30</v>
      </c>
      <c r="H114">
        <v>30</v>
      </c>
      <c r="I114" s="88">
        <v>1.2</v>
      </c>
      <c r="J114" s="88">
        <v>1.2</v>
      </c>
      <c r="K114" s="88">
        <v>1.2</v>
      </c>
      <c r="L114" s="88">
        <v>1.2</v>
      </c>
      <c r="M114" s="88">
        <v>1.2</v>
      </c>
      <c r="N114" s="88">
        <v>9</v>
      </c>
      <c r="O114" s="88">
        <v>9</v>
      </c>
      <c r="P114" s="88">
        <v>9</v>
      </c>
      <c r="Q114" s="88">
        <v>9</v>
      </c>
      <c r="R114" s="88">
        <v>9</v>
      </c>
      <c r="S114" s="88">
        <v>9</v>
      </c>
      <c r="T114" s="88">
        <v>9</v>
      </c>
      <c r="U114" s="88">
        <v>9</v>
      </c>
      <c r="V114" s="88">
        <v>9</v>
      </c>
      <c r="W114" s="88">
        <v>9</v>
      </c>
      <c r="X114" s="88">
        <v>9</v>
      </c>
      <c r="Y114" s="88">
        <v>9</v>
      </c>
      <c r="Z114" s="88">
        <v>9</v>
      </c>
      <c r="AA114" s="88">
        <v>9</v>
      </c>
      <c r="AB114" s="88">
        <v>9</v>
      </c>
      <c r="AC114" s="88">
        <v>9</v>
      </c>
      <c r="AD114" s="88">
        <v>9</v>
      </c>
      <c r="AE114" s="88">
        <v>9</v>
      </c>
      <c r="AF114" s="88">
        <v>9</v>
      </c>
      <c r="AG114" s="88">
        <v>9</v>
      </c>
      <c r="AH114" s="88">
        <v>9</v>
      </c>
      <c r="AI114" s="88">
        <v>9</v>
      </c>
      <c r="AJ114" s="88">
        <v>9</v>
      </c>
      <c r="AK114" s="88">
        <v>9</v>
      </c>
      <c r="AL114" s="88">
        <v>9</v>
      </c>
      <c r="AM114" s="88">
        <v>9</v>
      </c>
      <c r="AN114" s="88">
        <v>9</v>
      </c>
      <c r="AO114" s="88">
        <v>9</v>
      </c>
      <c r="AP114" s="88">
        <v>9</v>
      </c>
      <c r="AQ114" s="88">
        <v>9</v>
      </c>
      <c r="AR114" s="88">
        <v>9</v>
      </c>
      <c r="AS114" s="88">
        <v>9</v>
      </c>
      <c r="AT114" s="88">
        <v>9</v>
      </c>
      <c r="AU114" s="88">
        <v>9</v>
      </c>
      <c r="AV114" s="88">
        <v>9</v>
      </c>
      <c r="AW114" s="88">
        <v>9</v>
      </c>
      <c r="AX114" s="88">
        <v>1.2</v>
      </c>
      <c r="AY114" s="88">
        <v>1.2</v>
      </c>
      <c r="AZ114" s="88">
        <v>1.2</v>
      </c>
      <c r="BA114" s="88">
        <v>1.2</v>
      </c>
      <c r="BB114" s="88">
        <v>1.2</v>
      </c>
      <c r="BC114" s="88">
        <v>1.2</v>
      </c>
      <c r="BD114" s="88">
        <v>1.2</v>
      </c>
      <c r="BE114" s="88">
        <v>1.2</v>
      </c>
      <c r="BF114" s="88">
        <v>1.2</v>
      </c>
      <c r="BG114" s="88">
        <v>1.2</v>
      </c>
      <c r="BH114" s="88">
        <v>1.2</v>
      </c>
      <c r="BI114" s="88">
        <v>1.2</v>
      </c>
      <c r="BJ114" s="88">
        <v>1.2</v>
      </c>
      <c r="BK114" s="88">
        <v>1.2</v>
      </c>
      <c r="BL114" s="88">
        <v>1.2</v>
      </c>
      <c r="BM114" s="88">
        <v>30</v>
      </c>
      <c r="BN114" s="88">
        <v>30</v>
      </c>
      <c r="BO114" s="88">
        <v>30</v>
      </c>
      <c r="BP114" s="88">
        <v>15.1</v>
      </c>
      <c r="BQ114" s="88">
        <v>30</v>
      </c>
      <c r="BR114" s="88">
        <v>22.1</v>
      </c>
      <c r="BS114" s="88">
        <v>25</v>
      </c>
      <c r="BT114" s="88">
        <v>23</v>
      </c>
      <c r="BU114" s="88">
        <v>23</v>
      </c>
      <c r="BV114" s="88">
        <v>23</v>
      </c>
      <c r="BW114" s="88">
        <v>23</v>
      </c>
      <c r="BX114" s="88">
        <v>23</v>
      </c>
      <c r="BY114" s="88">
        <v>23</v>
      </c>
      <c r="BZ114" s="88">
        <v>23</v>
      </c>
      <c r="CA114" s="88">
        <v>2.2000000000000002</v>
      </c>
      <c r="CB114" s="88">
        <v>2.2000000000000002</v>
      </c>
      <c r="CC114" s="88">
        <v>30</v>
      </c>
      <c r="CD114" s="88">
        <v>30</v>
      </c>
      <c r="CE114" s="88">
        <v>2.2000000000000002</v>
      </c>
      <c r="CF114" s="88">
        <v>2.2000000000000002</v>
      </c>
      <c r="CG114" s="88">
        <v>22.1</v>
      </c>
      <c r="CH114" s="88">
        <v>30</v>
      </c>
      <c r="CI114" s="88">
        <v>30</v>
      </c>
      <c r="CJ114" s="88">
        <v>30</v>
      </c>
      <c r="CK114" s="88">
        <v>30</v>
      </c>
      <c r="CL114" s="88">
        <v>30</v>
      </c>
      <c r="CM114" s="88">
        <v>9</v>
      </c>
      <c r="CN114" s="88">
        <v>9</v>
      </c>
      <c r="CO114" s="88">
        <v>9</v>
      </c>
      <c r="CP114" s="88">
        <v>9</v>
      </c>
      <c r="CQ114" s="88">
        <v>9</v>
      </c>
      <c r="CR114" s="88">
        <v>9</v>
      </c>
      <c r="CS114" s="88">
        <v>9</v>
      </c>
      <c r="CT114" s="88">
        <v>9</v>
      </c>
      <c r="CU114" s="88">
        <v>9</v>
      </c>
      <c r="CV114" s="88">
        <v>9</v>
      </c>
      <c r="CW114" s="19"/>
    </row>
    <row r="115" spans="1:101" ht="14.5" customHeight="1" x14ac:dyDescent="0.35">
      <c r="A115" s="256"/>
      <c r="B115" s="249"/>
      <c r="C115" s="11">
        <v>43942</v>
      </c>
      <c r="D115" s="172" t="s">
        <v>5</v>
      </c>
      <c r="E115">
        <v>9</v>
      </c>
      <c r="F115">
        <v>9</v>
      </c>
      <c r="G115">
        <v>9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9</v>
      </c>
      <c r="N115">
        <v>9</v>
      </c>
      <c r="O115">
        <v>9</v>
      </c>
      <c r="P115">
        <v>9</v>
      </c>
      <c r="Q115">
        <v>9</v>
      </c>
      <c r="R115">
        <v>9</v>
      </c>
      <c r="S115">
        <v>9</v>
      </c>
      <c r="T115">
        <v>9</v>
      </c>
      <c r="U115">
        <v>9</v>
      </c>
      <c r="V115">
        <v>9</v>
      </c>
      <c r="W115">
        <v>9</v>
      </c>
      <c r="X115">
        <v>9</v>
      </c>
      <c r="Y115">
        <v>9</v>
      </c>
      <c r="Z115">
        <v>9</v>
      </c>
      <c r="AA115">
        <v>9</v>
      </c>
      <c r="AB115">
        <v>9</v>
      </c>
      <c r="AC115">
        <v>9</v>
      </c>
      <c r="AD115">
        <v>9</v>
      </c>
      <c r="AE115">
        <v>9</v>
      </c>
      <c r="AF115">
        <v>9</v>
      </c>
      <c r="AG115">
        <v>9</v>
      </c>
      <c r="AH115">
        <v>9</v>
      </c>
      <c r="AI115">
        <v>9</v>
      </c>
      <c r="AJ115">
        <v>9</v>
      </c>
      <c r="AK115">
        <v>30</v>
      </c>
      <c r="AL115">
        <v>30</v>
      </c>
      <c r="AM115">
        <v>30</v>
      </c>
      <c r="AN115">
        <v>30</v>
      </c>
      <c r="AO115">
        <v>30</v>
      </c>
      <c r="AP115">
        <v>30</v>
      </c>
      <c r="AQ115">
        <v>30</v>
      </c>
      <c r="AR115">
        <v>30</v>
      </c>
      <c r="AS115">
        <v>9</v>
      </c>
      <c r="AT115">
        <v>9</v>
      </c>
      <c r="AU115">
        <v>9</v>
      </c>
      <c r="AV115">
        <v>9</v>
      </c>
      <c r="AW115">
        <v>9</v>
      </c>
      <c r="AX115">
        <v>9</v>
      </c>
      <c r="AY115">
        <v>9</v>
      </c>
      <c r="AZ115">
        <v>9</v>
      </c>
      <c r="BA115">
        <v>9</v>
      </c>
      <c r="BB115">
        <v>9</v>
      </c>
      <c r="BC115">
        <v>9</v>
      </c>
      <c r="BD115">
        <v>9</v>
      </c>
      <c r="BE115">
        <v>9</v>
      </c>
      <c r="BF115">
        <v>9</v>
      </c>
      <c r="BG115">
        <v>9</v>
      </c>
      <c r="BH115">
        <v>9</v>
      </c>
      <c r="BI115">
        <v>9</v>
      </c>
      <c r="BJ115">
        <v>9</v>
      </c>
      <c r="BK115">
        <v>9</v>
      </c>
      <c r="BL115">
        <v>9</v>
      </c>
      <c r="BM115">
        <v>15.2</v>
      </c>
      <c r="BN115">
        <v>22.1</v>
      </c>
      <c r="BO115">
        <v>22.1</v>
      </c>
      <c r="BP115">
        <v>30</v>
      </c>
      <c r="BQ115">
        <v>30</v>
      </c>
      <c r="BR115">
        <v>30</v>
      </c>
      <c r="BS115">
        <v>30</v>
      </c>
      <c r="BT115">
        <v>30</v>
      </c>
      <c r="BU115">
        <v>2.2000000000000002</v>
      </c>
      <c r="BV115">
        <v>1.2</v>
      </c>
      <c r="BW115">
        <v>1.2</v>
      </c>
      <c r="BX115">
        <v>1.2</v>
      </c>
      <c r="BY115">
        <v>1.2</v>
      </c>
      <c r="BZ115">
        <v>23</v>
      </c>
      <c r="CA115">
        <v>23</v>
      </c>
      <c r="CB115">
        <v>23</v>
      </c>
      <c r="CC115">
        <v>23</v>
      </c>
      <c r="CD115">
        <v>30</v>
      </c>
      <c r="CE115">
        <v>30</v>
      </c>
      <c r="CF115">
        <v>30</v>
      </c>
      <c r="CG115">
        <v>30</v>
      </c>
      <c r="CH115">
        <v>2.2000000000000002</v>
      </c>
      <c r="CI115">
        <v>2.2000000000000002</v>
      </c>
      <c r="CJ115">
        <v>2.2000000000000002</v>
      </c>
      <c r="CK115">
        <v>30</v>
      </c>
      <c r="CL115">
        <v>30</v>
      </c>
      <c r="CM115">
        <v>2.2000000000000002</v>
      </c>
      <c r="CN115">
        <v>2.2000000000000002</v>
      </c>
      <c r="CO115">
        <v>22.1</v>
      </c>
      <c r="CP115">
        <v>22.1</v>
      </c>
      <c r="CQ115">
        <v>30</v>
      </c>
      <c r="CR115">
        <v>30</v>
      </c>
      <c r="CS115">
        <v>30</v>
      </c>
      <c r="CT115">
        <v>30</v>
      </c>
      <c r="CU115">
        <v>30</v>
      </c>
      <c r="CV115">
        <v>30</v>
      </c>
      <c r="CW115" s="19"/>
    </row>
    <row r="116" spans="1:101" ht="14.5" customHeight="1" x14ac:dyDescent="0.35">
      <c r="A116" s="256"/>
      <c r="B116" s="249"/>
      <c r="C116" s="12">
        <v>43943</v>
      </c>
      <c r="D116" s="172" t="s">
        <v>6</v>
      </c>
      <c r="E116">
        <v>30</v>
      </c>
      <c r="F116">
        <v>30</v>
      </c>
      <c r="G116">
        <v>30</v>
      </c>
      <c r="H116" s="88">
        <v>30</v>
      </c>
      <c r="I116" s="88">
        <v>9</v>
      </c>
      <c r="J116" s="88">
        <v>9</v>
      </c>
      <c r="K116" s="88">
        <v>9</v>
      </c>
      <c r="L116" s="88">
        <v>9</v>
      </c>
      <c r="M116" s="88">
        <v>9</v>
      </c>
      <c r="N116" s="88">
        <v>9</v>
      </c>
      <c r="O116" s="88">
        <v>9</v>
      </c>
      <c r="P116" s="88">
        <v>9</v>
      </c>
      <c r="Q116" s="88">
        <v>9</v>
      </c>
      <c r="R116" s="88">
        <v>9</v>
      </c>
      <c r="S116" s="88">
        <v>9</v>
      </c>
      <c r="T116" s="88">
        <v>9</v>
      </c>
      <c r="U116" s="88">
        <v>9</v>
      </c>
      <c r="V116" s="88">
        <v>9</v>
      </c>
      <c r="W116" s="88">
        <v>9</v>
      </c>
      <c r="X116" s="88">
        <v>9</v>
      </c>
      <c r="Y116" s="88">
        <v>9</v>
      </c>
      <c r="Z116" s="88">
        <v>9</v>
      </c>
      <c r="AA116" s="88">
        <v>9</v>
      </c>
      <c r="AB116" s="88">
        <v>9</v>
      </c>
      <c r="AC116" s="88">
        <v>9</v>
      </c>
      <c r="AD116" s="88">
        <v>9</v>
      </c>
      <c r="AE116" s="88">
        <v>9</v>
      </c>
      <c r="AF116" s="88">
        <v>9</v>
      </c>
      <c r="AG116" s="88">
        <v>9</v>
      </c>
      <c r="AH116" s="88">
        <v>9</v>
      </c>
      <c r="AI116" s="88">
        <v>9</v>
      </c>
      <c r="AJ116" s="88">
        <v>9</v>
      </c>
      <c r="AK116" s="88">
        <v>9</v>
      </c>
      <c r="AL116" s="88">
        <v>9</v>
      </c>
      <c r="AM116" s="88">
        <v>9</v>
      </c>
      <c r="AN116" s="88">
        <v>9</v>
      </c>
      <c r="AO116" s="88">
        <v>9</v>
      </c>
      <c r="AP116" s="88">
        <v>9</v>
      </c>
      <c r="AQ116" s="88">
        <v>9</v>
      </c>
      <c r="AR116" s="88">
        <v>9</v>
      </c>
      <c r="AS116" s="88">
        <v>9</v>
      </c>
      <c r="AT116" s="88">
        <v>30</v>
      </c>
      <c r="AU116" s="88">
        <v>30</v>
      </c>
      <c r="AV116" s="88">
        <v>30</v>
      </c>
      <c r="AW116" s="88">
        <v>30</v>
      </c>
      <c r="AX116" s="88">
        <v>30</v>
      </c>
      <c r="AY116" s="88">
        <v>30</v>
      </c>
      <c r="AZ116" s="88">
        <v>30</v>
      </c>
      <c r="BA116" s="88">
        <v>2.2000000000000002</v>
      </c>
      <c r="BB116" s="88">
        <v>2.2000000000000002</v>
      </c>
      <c r="BC116" s="88">
        <v>2.2000000000000002</v>
      </c>
      <c r="BD116" s="88">
        <v>2.2000000000000002</v>
      </c>
      <c r="BE116" s="88">
        <v>30</v>
      </c>
      <c r="BF116" s="88">
        <v>30</v>
      </c>
      <c r="BG116" s="88">
        <v>30</v>
      </c>
      <c r="BH116" s="88">
        <v>30</v>
      </c>
      <c r="BI116" s="88">
        <v>30</v>
      </c>
      <c r="BJ116" s="88">
        <v>30</v>
      </c>
      <c r="BK116" s="88">
        <v>22.1</v>
      </c>
      <c r="BL116" s="88">
        <v>22.1</v>
      </c>
      <c r="BM116" s="88">
        <v>30</v>
      </c>
      <c r="BN116" s="88">
        <v>30</v>
      </c>
      <c r="BO116" s="88">
        <v>30</v>
      </c>
      <c r="BP116" s="88">
        <v>2.2000000000000002</v>
      </c>
      <c r="BQ116" s="88">
        <v>2.2000000000000002</v>
      </c>
      <c r="BR116" s="88">
        <v>2.2000000000000002</v>
      </c>
      <c r="BS116" s="88">
        <v>2.2000000000000002</v>
      </c>
      <c r="BT116" s="88">
        <v>2.2000000000000002</v>
      </c>
      <c r="BU116" s="88">
        <v>30</v>
      </c>
      <c r="BV116" s="88">
        <v>30</v>
      </c>
      <c r="BW116" s="88">
        <v>2.2000000000000002</v>
      </c>
      <c r="BX116" s="88">
        <v>2.2000000000000002</v>
      </c>
      <c r="BY116" s="88">
        <v>2.2000000000000002</v>
      </c>
      <c r="BZ116" s="88">
        <v>23</v>
      </c>
      <c r="CA116" s="88">
        <v>23</v>
      </c>
      <c r="CB116" s="88">
        <v>25</v>
      </c>
      <c r="CC116" s="88">
        <v>25</v>
      </c>
      <c r="CD116" s="88">
        <v>2.2000000000000002</v>
      </c>
      <c r="CE116" s="88">
        <v>2.2000000000000002</v>
      </c>
      <c r="CF116" s="88">
        <v>2.2000000000000002</v>
      </c>
      <c r="CG116" s="88">
        <v>2.2000000000000002</v>
      </c>
      <c r="CH116" s="88">
        <v>2.2000000000000002</v>
      </c>
      <c r="CI116" s="88">
        <v>2.2000000000000002</v>
      </c>
      <c r="CJ116" s="88">
        <v>2.2000000000000002</v>
      </c>
      <c r="CK116" s="88">
        <v>2.2000000000000002</v>
      </c>
      <c r="CL116" s="88">
        <v>2.2000000000000002</v>
      </c>
      <c r="CM116" s="88">
        <v>16</v>
      </c>
      <c r="CN116" s="88">
        <v>16</v>
      </c>
      <c r="CO116" s="88">
        <v>22.1</v>
      </c>
      <c r="CP116" s="88">
        <v>30</v>
      </c>
      <c r="CQ116" s="88">
        <v>30</v>
      </c>
      <c r="CR116" s="88">
        <v>30</v>
      </c>
      <c r="CS116" s="88">
        <v>15.3</v>
      </c>
      <c r="CT116" s="88">
        <v>15.3</v>
      </c>
      <c r="CU116" s="88">
        <v>30</v>
      </c>
      <c r="CV116" s="88">
        <v>30</v>
      </c>
      <c r="CW116" s="19"/>
    </row>
    <row r="117" spans="1:101" ht="14.5" customHeight="1" x14ac:dyDescent="0.35">
      <c r="A117" s="256"/>
      <c r="B117" s="249"/>
      <c r="C117" s="11">
        <v>43944</v>
      </c>
      <c r="D117" s="172" t="s">
        <v>7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9</v>
      </c>
      <c r="L117">
        <v>9</v>
      </c>
      <c r="M117">
        <v>9</v>
      </c>
      <c r="N117">
        <v>9</v>
      </c>
      <c r="O117">
        <v>9</v>
      </c>
      <c r="P117">
        <v>9</v>
      </c>
      <c r="Q117">
        <v>9</v>
      </c>
      <c r="R117">
        <v>9</v>
      </c>
      <c r="S117">
        <v>9</v>
      </c>
      <c r="T117">
        <v>9</v>
      </c>
      <c r="U117">
        <v>9</v>
      </c>
      <c r="V117">
        <v>9</v>
      </c>
      <c r="W117">
        <v>9</v>
      </c>
      <c r="X117">
        <v>9</v>
      </c>
      <c r="Y117">
        <v>9</v>
      </c>
      <c r="Z117">
        <v>9</v>
      </c>
      <c r="AA117">
        <v>9</v>
      </c>
      <c r="AB117">
        <v>9</v>
      </c>
      <c r="AC117">
        <v>9</v>
      </c>
      <c r="AD117">
        <v>9</v>
      </c>
      <c r="AE117">
        <v>9</v>
      </c>
      <c r="AF117">
        <v>9</v>
      </c>
      <c r="AG117">
        <v>9</v>
      </c>
      <c r="AH117">
        <v>9</v>
      </c>
      <c r="AI117">
        <v>9</v>
      </c>
      <c r="AJ117">
        <v>9</v>
      </c>
      <c r="AK117">
        <v>9</v>
      </c>
      <c r="AL117">
        <v>9</v>
      </c>
      <c r="AM117">
        <v>9</v>
      </c>
      <c r="AN117">
        <v>9</v>
      </c>
      <c r="AO117">
        <v>9</v>
      </c>
      <c r="AP117">
        <v>9</v>
      </c>
      <c r="AQ117">
        <v>9</v>
      </c>
      <c r="AR117">
        <v>9</v>
      </c>
      <c r="AS117">
        <v>9</v>
      </c>
      <c r="AT117">
        <v>9</v>
      </c>
      <c r="AU117">
        <v>9</v>
      </c>
      <c r="AV117">
        <v>9</v>
      </c>
      <c r="AW117">
        <v>30</v>
      </c>
      <c r="AX117">
        <v>30</v>
      </c>
      <c r="AY117">
        <v>30</v>
      </c>
      <c r="AZ117">
        <v>30</v>
      </c>
      <c r="BA117">
        <v>30</v>
      </c>
      <c r="BB117">
        <v>22.1</v>
      </c>
      <c r="BC117">
        <v>22.1</v>
      </c>
      <c r="BD117">
        <v>32</v>
      </c>
      <c r="BE117">
        <v>26</v>
      </c>
      <c r="BF117">
        <v>23</v>
      </c>
      <c r="BG117">
        <v>23</v>
      </c>
      <c r="BH117">
        <v>22.2</v>
      </c>
      <c r="BI117">
        <v>22.2</v>
      </c>
      <c r="BJ117">
        <v>30</v>
      </c>
      <c r="BK117">
        <v>30</v>
      </c>
      <c r="BL117">
        <v>22.1</v>
      </c>
      <c r="BM117">
        <v>22.1</v>
      </c>
      <c r="BN117">
        <v>2.2000000000000002</v>
      </c>
      <c r="BO117">
        <v>2.2000000000000002</v>
      </c>
      <c r="BP117">
        <v>2.2000000000000002</v>
      </c>
      <c r="BQ117">
        <v>23</v>
      </c>
      <c r="BR117">
        <v>24</v>
      </c>
      <c r="BS117">
        <v>24</v>
      </c>
      <c r="BT117">
        <v>2.2000000000000002</v>
      </c>
      <c r="BU117">
        <v>2.2000000000000002</v>
      </c>
      <c r="BV117">
        <v>2.2000000000000002</v>
      </c>
      <c r="BW117">
        <v>2.2000000000000002</v>
      </c>
      <c r="BX117">
        <v>2.2000000000000002</v>
      </c>
      <c r="BY117">
        <v>2.2000000000000002</v>
      </c>
      <c r="BZ117">
        <v>2.2000000000000002</v>
      </c>
      <c r="CA117">
        <v>2.2000000000000002</v>
      </c>
      <c r="CB117">
        <v>2.2000000000000002</v>
      </c>
      <c r="CC117">
        <v>2.2000000000000002</v>
      </c>
      <c r="CD117">
        <v>30</v>
      </c>
      <c r="CE117">
        <v>30</v>
      </c>
      <c r="CF117">
        <v>30</v>
      </c>
      <c r="CG117">
        <v>23</v>
      </c>
      <c r="CH117">
        <v>23</v>
      </c>
      <c r="CI117">
        <v>23</v>
      </c>
      <c r="CJ117">
        <v>23</v>
      </c>
      <c r="CK117">
        <v>2.2000000000000002</v>
      </c>
      <c r="CL117">
        <v>2.2000000000000002</v>
      </c>
      <c r="CM117">
        <v>2.2000000000000002</v>
      </c>
      <c r="CN117">
        <v>2.2000000000000002</v>
      </c>
      <c r="CO117">
        <v>2.2000000000000002</v>
      </c>
      <c r="CP117">
        <v>2.2000000000000002</v>
      </c>
      <c r="CQ117">
        <v>22.1</v>
      </c>
      <c r="CR117">
        <v>22.1</v>
      </c>
      <c r="CS117">
        <v>15.3</v>
      </c>
      <c r="CT117">
        <v>15.3</v>
      </c>
      <c r="CU117">
        <v>30</v>
      </c>
      <c r="CV117">
        <v>30</v>
      </c>
      <c r="CW117" s="19"/>
    </row>
    <row r="118" spans="1:101" ht="14.5" customHeight="1" x14ac:dyDescent="0.35">
      <c r="A118" s="256"/>
      <c r="B118" s="249"/>
      <c r="C118" s="11">
        <v>43945</v>
      </c>
      <c r="D118" s="172" t="s">
        <v>8</v>
      </c>
      <c r="E118">
        <v>30</v>
      </c>
      <c r="F118">
        <v>30</v>
      </c>
      <c r="G118">
        <v>30</v>
      </c>
      <c r="H118">
        <v>30</v>
      </c>
      <c r="I118">
        <v>30</v>
      </c>
      <c r="J118" s="88">
        <v>9</v>
      </c>
      <c r="K118" s="88">
        <v>9</v>
      </c>
      <c r="L118" s="88">
        <v>9</v>
      </c>
      <c r="M118" s="88">
        <v>9</v>
      </c>
      <c r="N118" s="88">
        <v>9</v>
      </c>
      <c r="O118" s="88">
        <v>9</v>
      </c>
      <c r="P118" s="88">
        <v>9</v>
      </c>
      <c r="Q118" s="88">
        <v>9</v>
      </c>
      <c r="R118" s="88">
        <v>9</v>
      </c>
      <c r="S118" s="88">
        <v>9</v>
      </c>
      <c r="T118" s="88">
        <v>9</v>
      </c>
      <c r="U118" s="88">
        <v>9</v>
      </c>
      <c r="V118" s="88">
        <v>9</v>
      </c>
      <c r="W118" s="88">
        <v>9</v>
      </c>
      <c r="X118" s="88">
        <v>9</v>
      </c>
      <c r="Y118" s="88">
        <v>9</v>
      </c>
      <c r="Z118" s="88">
        <v>9</v>
      </c>
      <c r="AA118" s="88">
        <v>9</v>
      </c>
      <c r="AB118" s="88">
        <v>9</v>
      </c>
      <c r="AC118" s="88">
        <v>9</v>
      </c>
      <c r="AD118" s="88">
        <v>9</v>
      </c>
      <c r="AE118" s="88">
        <v>9</v>
      </c>
      <c r="AF118" s="88">
        <v>9</v>
      </c>
      <c r="AG118" s="88">
        <v>9</v>
      </c>
      <c r="AH118" s="88">
        <v>9</v>
      </c>
      <c r="AI118" s="88">
        <v>9</v>
      </c>
      <c r="AJ118" s="88">
        <v>9</v>
      </c>
      <c r="AK118" s="88">
        <v>9</v>
      </c>
      <c r="AL118" s="88">
        <v>9</v>
      </c>
      <c r="AM118" s="88">
        <v>9</v>
      </c>
      <c r="AN118" s="88">
        <v>9</v>
      </c>
      <c r="AO118" s="88">
        <v>9</v>
      </c>
      <c r="AP118" s="88">
        <v>9</v>
      </c>
      <c r="AQ118" s="88">
        <v>9</v>
      </c>
      <c r="AR118" s="88">
        <v>9</v>
      </c>
      <c r="AS118" s="88">
        <v>3.2</v>
      </c>
      <c r="AT118" s="88">
        <v>3.2</v>
      </c>
      <c r="AU118" s="88">
        <v>3.2</v>
      </c>
      <c r="AV118" s="88">
        <v>3.2</v>
      </c>
      <c r="AW118" s="88">
        <v>3.1</v>
      </c>
      <c r="AX118" s="88">
        <v>3.1</v>
      </c>
      <c r="AY118" s="88">
        <v>3.1</v>
      </c>
      <c r="AZ118" s="88">
        <v>3.1</v>
      </c>
      <c r="BA118" s="88">
        <v>3.1</v>
      </c>
      <c r="BB118" s="88">
        <v>3.1</v>
      </c>
      <c r="BC118" s="88">
        <v>3.1</v>
      </c>
      <c r="BD118" s="88">
        <v>3.1</v>
      </c>
      <c r="BE118" s="88">
        <v>2.2000000000000002</v>
      </c>
      <c r="BF118" s="88">
        <v>2.2000000000000002</v>
      </c>
      <c r="BG118" s="88">
        <v>2.2000000000000002</v>
      </c>
      <c r="BH118" s="88">
        <v>23</v>
      </c>
      <c r="BI118" s="88">
        <v>23</v>
      </c>
      <c r="BJ118" s="88">
        <v>23</v>
      </c>
      <c r="BK118" s="88">
        <v>30</v>
      </c>
      <c r="BL118" s="88">
        <v>15.2</v>
      </c>
      <c r="BM118" s="88">
        <v>22.1</v>
      </c>
      <c r="BN118" s="88">
        <v>30</v>
      </c>
      <c r="BO118" s="88">
        <v>3.2</v>
      </c>
      <c r="BP118" s="88">
        <v>3.2</v>
      </c>
      <c r="BQ118" s="88">
        <v>3.2</v>
      </c>
      <c r="BR118" s="88">
        <v>3.2</v>
      </c>
      <c r="BS118" s="88">
        <v>30</v>
      </c>
      <c r="BT118" s="88">
        <v>30</v>
      </c>
      <c r="BU118" s="88">
        <v>30</v>
      </c>
      <c r="BV118" s="88">
        <v>30</v>
      </c>
      <c r="BW118" s="88">
        <v>30</v>
      </c>
      <c r="BX118" s="88">
        <v>22.1</v>
      </c>
      <c r="BY118" s="88">
        <v>22.1</v>
      </c>
      <c r="BZ118" s="88">
        <v>23</v>
      </c>
      <c r="CA118" s="88">
        <v>23</v>
      </c>
      <c r="CB118" s="88">
        <v>23</v>
      </c>
      <c r="CC118" s="88">
        <v>23</v>
      </c>
      <c r="CD118" s="88">
        <v>23</v>
      </c>
      <c r="CE118" s="88">
        <v>23</v>
      </c>
      <c r="CF118" s="88">
        <v>23</v>
      </c>
      <c r="CG118" s="88">
        <v>2.2000000000000002</v>
      </c>
      <c r="CH118" s="88">
        <v>2.2000000000000002</v>
      </c>
      <c r="CI118" s="88">
        <v>30</v>
      </c>
      <c r="CJ118" s="88">
        <v>2.2000000000000002</v>
      </c>
      <c r="CK118" s="88">
        <v>2.2000000000000002</v>
      </c>
      <c r="CL118" s="88">
        <v>2.2000000000000002</v>
      </c>
      <c r="CM118" s="88">
        <v>30</v>
      </c>
      <c r="CN118" s="88">
        <v>30</v>
      </c>
      <c r="CO118" s="88">
        <v>2.2000000000000002</v>
      </c>
      <c r="CP118" s="88">
        <v>16</v>
      </c>
      <c r="CQ118" s="88">
        <v>15.3</v>
      </c>
      <c r="CR118" s="88">
        <v>15.3</v>
      </c>
      <c r="CS118" s="88">
        <v>22.1</v>
      </c>
      <c r="CT118" s="88">
        <v>30</v>
      </c>
      <c r="CU118" s="88">
        <v>30</v>
      </c>
      <c r="CV118" s="88">
        <v>30</v>
      </c>
      <c r="CW118" s="19"/>
    </row>
    <row r="119" spans="1:101" ht="14.5" customHeight="1" x14ac:dyDescent="0.35">
      <c r="A119" s="256"/>
      <c r="B119" s="249"/>
      <c r="C119" s="12">
        <v>43946</v>
      </c>
      <c r="D119" s="172" t="s">
        <v>9</v>
      </c>
      <c r="E119">
        <v>30</v>
      </c>
      <c r="F119">
        <v>30</v>
      </c>
      <c r="G119">
        <v>30</v>
      </c>
      <c r="H119">
        <v>30</v>
      </c>
      <c r="I119">
        <v>30</v>
      </c>
      <c r="J119">
        <v>30</v>
      </c>
      <c r="K119">
        <v>30</v>
      </c>
      <c r="L119">
        <v>30</v>
      </c>
      <c r="M119">
        <v>30</v>
      </c>
      <c r="N119">
        <v>30</v>
      </c>
      <c r="O119">
        <v>30</v>
      </c>
      <c r="P119">
        <v>30</v>
      </c>
      <c r="Q119">
        <v>30</v>
      </c>
      <c r="R119">
        <v>9</v>
      </c>
      <c r="S119">
        <v>9</v>
      </c>
      <c r="T119">
        <v>9</v>
      </c>
      <c r="U119">
        <v>9</v>
      </c>
      <c r="V119">
        <v>9</v>
      </c>
      <c r="W119">
        <v>9</v>
      </c>
      <c r="X119">
        <v>9</v>
      </c>
      <c r="Y119">
        <v>9</v>
      </c>
      <c r="Z119">
        <v>9</v>
      </c>
      <c r="AA119">
        <v>9</v>
      </c>
      <c r="AB119">
        <v>9</v>
      </c>
      <c r="AC119">
        <v>9</v>
      </c>
      <c r="AD119">
        <v>9</v>
      </c>
      <c r="AE119">
        <v>9</v>
      </c>
      <c r="AF119">
        <v>9</v>
      </c>
      <c r="AG119">
        <v>9</v>
      </c>
      <c r="AH119">
        <v>9</v>
      </c>
      <c r="AI119">
        <v>9</v>
      </c>
      <c r="AJ119">
        <v>9</v>
      </c>
      <c r="AK119">
        <v>9</v>
      </c>
      <c r="AL119">
        <v>9</v>
      </c>
      <c r="AM119">
        <v>9</v>
      </c>
      <c r="AN119">
        <v>9</v>
      </c>
      <c r="AO119">
        <v>9</v>
      </c>
      <c r="AP119">
        <v>9</v>
      </c>
      <c r="AQ119">
        <v>9</v>
      </c>
      <c r="AR119">
        <v>9</v>
      </c>
      <c r="AS119">
        <v>9</v>
      </c>
      <c r="AT119">
        <v>9</v>
      </c>
      <c r="AU119">
        <v>9</v>
      </c>
      <c r="AV119">
        <v>9</v>
      </c>
      <c r="AW119">
        <v>9</v>
      </c>
      <c r="AX119">
        <v>9</v>
      </c>
      <c r="AY119">
        <v>9</v>
      </c>
      <c r="AZ119">
        <v>9</v>
      </c>
      <c r="BA119">
        <v>9</v>
      </c>
      <c r="BB119">
        <v>9</v>
      </c>
      <c r="BC119">
        <v>9</v>
      </c>
      <c r="BD119">
        <v>23</v>
      </c>
      <c r="BE119">
        <v>23</v>
      </c>
      <c r="BF119">
        <v>23</v>
      </c>
      <c r="BG119">
        <v>23</v>
      </c>
      <c r="BH119">
        <v>23</v>
      </c>
      <c r="BI119">
        <v>23</v>
      </c>
      <c r="BJ119">
        <v>23</v>
      </c>
      <c r="BK119">
        <v>30</v>
      </c>
      <c r="BL119">
        <v>30</v>
      </c>
      <c r="BM119">
        <v>30</v>
      </c>
      <c r="BN119">
        <v>15.2</v>
      </c>
      <c r="BO119">
        <v>22.1</v>
      </c>
      <c r="BP119">
        <v>2.2000000000000002</v>
      </c>
      <c r="BQ119">
        <v>2.2000000000000002</v>
      </c>
      <c r="BR119">
        <v>2.2000000000000002</v>
      </c>
      <c r="BS119">
        <v>30</v>
      </c>
      <c r="BT119">
        <v>29</v>
      </c>
      <c r="BU119">
        <v>2.2000000000000002</v>
      </c>
      <c r="BV119">
        <v>2.2000000000000002</v>
      </c>
      <c r="BW119">
        <v>30</v>
      </c>
      <c r="BX119">
        <v>30</v>
      </c>
      <c r="BY119">
        <v>2.2000000000000002</v>
      </c>
      <c r="BZ119">
        <v>23</v>
      </c>
      <c r="CA119">
        <v>23</v>
      </c>
      <c r="CB119">
        <v>23</v>
      </c>
      <c r="CC119">
        <v>23</v>
      </c>
      <c r="CD119">
        <v>23</v>
      </c>
      <c r="CE119">
        <v>23</v>
      </c>
      <c r="CF119">
        <v>23</v>
      </c>
      <c r="CG119">
        <v>2.2000000000000002</v>
      </c>
      <c r="CH119">
        <v>2.2000000000000002</v>
      </c>
      <c r="CI119">
        <v>2.2000000000000002</v>
      </c>
      <c r="CJ119">
        <v>2.2000000000000002</v>
      </c>
      <c r="CK119">
        <v>30</v>
      </c>
      <c r="CL119">
        <v>30</v>
      </c>
      <c r="CM119">
        <v>19</v>
      </c>
      <c r="CN119">
        <v>19</v>
      </c>
      <c r="CO119">
        <v>22.1</v>
      </c>
      <c r="CP119">
        <v>15.3</v>
      </c>
      <c r="CQ119">
        <v>30</v>
      </c>
      <c r="CR119">
        <v>30</v>
      </c>
      <c r="CS119">
        <v>30</v>
      </c>
      <c r="CT119">
        <v>30</v>
      </c>
      <c r="CU119">
        <v>30</v>
      </c>
      <c r="CV119">
        <v>30</v>
      </c>
      <c r="CW119" s="19"/>
    </row>
    <row r="120" spans="1:101" ht="14.5" customHeight="1" x14ac:dyDescent="0.35">
      <c r="A120" s="256"/>
      <c r="B120" s="250"/>
      <c r="C120" s="14">
        <v>43947</v>
      </c>
      <c r="D120" s="173" t="s">
        <v>10</v>
      </c>
      <c r="E120">
        <v>30</v>
      </c>
      <c r="F120">
        <v>30</v>
      </c>
      <c r="G120">
        <v>30</v>
      </c>
      <c r="H120">
        <v>30</v>
      </c>
      <c r="I120">
        <v>30</v>
      </c>
      <c r="J120" s="88">
        <v>9</v>
      </c>
      <c r="K120" s="88">
        <v>9</v>
      </c>
      <c r="L120" s="88">
        <v>9</v>
      </c>
      <c r="M120" s="88">
        <v>9</v>
      </c>
      <c r="N120" s="88">
        <v>9</v>
      </c>
      <c r="O120" s="88">
        <v>9</v>
      </c>
      <c r="P120" s="88">
        <v>9</v>
      </c>
      <c r="Q120" s="88">
        <v>9</v>
      </c>
      <c r="R120" s="88">
        <v>9</v>
      </c>
      <c r="S120" s="88">
        <v>9</v>
      </c>
      <c r="T120" s="88">
        <v>9</v>
      </c>
      <c r="U120" s="88">
        <v>9</v>
      </c>
      <c r="V120" s="88">
        <v>9</v>
      </c>
      <c r="W120" s="88">
        <v>9</v>
      </c>
      <c r="X120" s="88">
        <v>9</v>
      </c>
      <c r="Y120" s="88">
        <v>9</v>
      </c>
      <c r="Z120" s="88">
        <v>9</v>
      </c>
      <c r="AA120" s="88">
        <v>9</v>
      </c>
      <c r="AB120" s="88">
        <v>9</v>
      </c>
      <c r="AC120" s="88">
        <v>9</v>
      </c>
      <c r="AD120" s="88">
        <v>9</v>
      </c>
      <c r="AE120" s="88">
        <v>9</v>
      </c>
      <c r="AF120" s="88">
        <v>9</v>
      </c>
      <c r="AG120" s="88">
        <v>9</v>
      </c>
      <c r="AH120" s="88">
        <v>9</v>
      </c>
      <c r="AI120" s="88">
        <v>9</v>
      </c>
      <c r="AJ120" s="88">
        <v>9</v>
      </c>
      <c r="AK120" s="88">
        <v>9</v>
      </c>
      <c r="AL120" s="88">
        <v>9</v>
      </c>
      <c r="AM120" s="88">
        <v>9</v>
      </c>
      <c r="AN120" s="88">
        <v>9</v>
      </c>
      <c r="AO120" s="88">
        <v>9</v>
      </c>
      <c r="AP120" s="88">
        <v>9</v>
      </c>
      <c r="AQ120" s="88">
        <v>9</v>
      </c>
      <c r="AR120" s="88">
        <v>9</v>
      </c>
      <c r="AS120" s="88">
        <v>30</v>
      </c>
      <c r="AT120" s="88">
        <v>30</v>
      </c>
      <c r="AU120" s="88">
        <v>30</v>
      </c>
      <c r="AV120" s="88">
        <v>30</v>
      </c>
      <c r="AW120" s="88">
        <v>30</v>
      </c>
      <c r="AX120" s="88">
        <v>30</v>
      </c>
      <c r="AY120" s="88">
        <v>30</v>
      </c>
      <c r="AZ120" s="88">
        <v>30</v>
      </c>
      <c r="BA120" s="88">
        <v>30</v>
      </c>
      <c r="BB120" s="88">
        <v>23</v>
      </c>
      <c r="BC120" s="88">
        <v>23</v>
      </c>
      <c r="BD120" s="88">
        <v>23</v>
      </c>
      <c r="BE120" s="88">
        <v>23</v>
      </c>
      <c r="BF120" s="88">
        <v>15.2</v>
      </c>
      <c r="BG120" s="88">
        <v>15.2</v>
      </c>
      <c r="BH120" s="88">
        <v>22.1</v>
      </c>
      <c r="BI120" s="88">
        <v>16</v>
      </c>
      <c r="BJ120" s="88">
        <v>16</v>
      </c>
      <c r="BK120" s="88">
        <v>16</v>
      </c>
      <c r="BL120" s="88">
        <v>30</v>
      </c>
      <c r="BM120" s="88">
        <v>30</v>
      </c>
      <c r="BN120" s="88">
        <v>30</v>
      </c>
      <c r="BO120" s="88">
        <v>30</v>
      </c>
      <c r="BP120" s="88">
        <v>30</v>
      </c>
      <c r="BQ120" s="88">
        <v>30</v>
      </c>
      <c r="BR120" s="88">
        <v>1.2</v>
      </c>
      <c r="BS120" s="88">
        <v>1.2</v>
      </c>
      <c r="BT120" s="88">
        <v>1.2</v>
      </c>
      <c r="BU120" s="88">
        <v>30</v>
      </c>
      <c r="BV120" s="88">
        <v>30</v>
      </c>
      <c r="BW120" s="88">
        <v>1.2</v>
      </c>
      <c r="BX120" s="88">
        <v>1.2</v>
      </c>
      <c r="BY120" s="88">
        <v>1.2</v>
      </c>
      <c r="BZ120" s="88">
        <v>23</v>
      </c>
      <c r="CA120" s="88">
        <v>23</v>
      </c>
      <c r="CB120" s="88">
        <v>23</v>
      </c>
      <c r="CC120" s="88">
        <v>23</v>
      </c>
      <c r="CD120" s="88">
        <v>23</v>
      </c>
      <c r="CE120" s="88">
        <v>23</v>
      </c>
      <c r="CF120" s="88">
        <v>30</v>
      </c>
      <c r="CG120" s="88">
        <v>1.2</v>
      </c>
      <c r="CH120" s="88">
        <v>30</v>
      </c>
      <c r="CI120" s="88">
        <v>1.2</v>
      </c>
      <c r="CJ120" s="88">
        <v>1.2</v>
      </c>
      <c r="CK120" s="88">
        <v>1.2</v>
      </c>
      <c r="CL120" s="88">
        <v>1.2</v>
      </c>
      <c r="CM120" s="88">
        <v>1.2</v>
      </c>
      <c r="CN120" s="88">
        <v>1.2</v>
      </c>
      <c r="CO120" s="88">
        <v>30</v>
      </c>
      <c r="CP120" s="88">
        <v>1.2</v>
      </c>
      <c r="CQ120" s="88">
        <v>16</v>
      </c>
      <c r="CR120" s="88">
        <v>16</v>
      </c>
      <c r="CS120" s="88">
        <v>15.3</v>
      </c>
      <c r="CT120" s="88">
        <v>15.3</v>
      </c>
      <c r="CU120" s="88">
        <v>30</v>
      </c>
      <c r="CV120" s="88">
        <v>30</v>
      </c>
      <c r="CW120" s="19"/>
    </row>
    <row r="121" spans="1:101" ht="14.5" customHeight="1" x14ac:dyDescent="0.35">
      <c r="A121" s="256"/>
      <c r="B121" s="248">
        <v>18</v>
      </c>
      <c r="C121" s="12">
        <v>43948</v>
      </c>
      <c r="D121" s="172" t="s">
        <v>4</v>
      </c>
      <c r="E121">
        <v>15.3</v>
      </c>
      <c r="F121">
        <v>15.3</v>
      </c>
      <c r="G121">
        <v>30</v>
      </c>
      <c r="H121">
        <v>30</v>
      </c>
      <c r="I121">
        <v>30</v>
      </c>
      <c r="J121">
        <v>30</v>
      </c>
      <c r="K121">
        <v>30</v>
      </c>
      <c r="L121">
        <v>9</v>
      </c>
      <c r="M121">
        <v>9</v>
      </c>
      <c r="N121">
        <v>9</v>
      </c>
      <c r="O121">
        <v>9</v>
      </c>
      <c r="P121">
        <v>9</v>
      </c>
      <c r="Q121">
        <v>9</v>
      </c>
      <c r="R121">
        <v>9</v>
      </c>
      <c r="S121">
        <v>9</v>
      </c>
      <c r="T121">
        <v>9</v>
      </c>
      <c r="U121">
        <v>9</v>
      </c>
      <c r="V121">
        <v>9</v>
      </c>
      <c r="W121">
        <v>9</v>
      </c>
      <c r="X121">
        <v>9</v>
      </c>
      <c r="Y121">
        <v>9</v>
      </c>
      <c r="Z121">
        <v>9</v>
      </c>
      <c r="AA121">
        <v>9</v>
      </c>
      <c r="AB121">
        <v>9</v>
      </c>
      <c r="AC121">
        <v>9</v>
      </c>
      <c r="AD121">
        <v>9</v>
      </c>
      <c r="AE121">
        <v>9</v>
      </c>
      <c r="AF121">
        <v>9</v>
      </c>
      <c r="AG121">
        <v>9</v>
      </c>
      <c r="AH121">
        <v>9</v>
      </c>
      <c r="AI121">
        <v>9</v>
      </c>
      <c r="AJ121">
        <v>9</v>
      </c>
      <c r="AK121">
        <v>9</v>
      </c>
      <c r="AL121">
        <v>9</v>
      </c>
      <c r="AM121">
        <v>9</v>
      </c>
      <c r="AN121">
        <v>9</v>
      </c>
      <c r="AO121">
        <v>9</v>
      </c>
      <c r="AP121">
        <v>9</v>
      </c>
      <c r="AQ121">
        <v>9</v>
      </c>
      <c r="AR121">
        <v>9</v>
      </c>
      <c r="AS121">
        <v>9</v>
      </c>
      <c r="AT121">
        <v>9</v>
      </c>
      <c r="AU121">
        <v>9</v>
      </c>
      <c r="AV121">
        <v>9</v>
      </c>
      <c r="AW121">
        <v>9</v>
      </c>
      <c r="AX121">
        <v>9</v>
      </c>
      <c r="AY121">
        <v>30</v>
      </c>
      <c r="AZ121">
        <v>30</v>
      </c>
      <c r="BA121">
        <v>30</v>
      </c>
      <c r="BB121">
        <v>30</v>
      </c>
      <c r="BC121">
        <v>30</v>
      </c>
      <c r="BD121">
        <v>15.2</v>
      </c>
      <c r="BE121">
        <v>23</v>
      </c>
      <c r="BF121">
        <v>23</v>
      </c>
      <c r="BG121">
        <v>23</v>
      </c>
      <c r="BH121">
        <v>23</v>
      </c>
      <c r="BI121">
        <v>16</v>
      </c>
      <c r="BJ121">
        <v>16</v>
      </c>
      <c r="BK121">
        <v>16</v>
      </c>
      <c r="BL121">
        <v>16</v>
      </c>
      <c r="BM121">
        <v>16</v>
      </c>
      <c r="BN121">
        <v>16</v>
      </c>
      <c r="BO121">
        <v>16</v>
      </c>
      <c r="BP121">
        <v>16</v>
      </c>
      <c r="BQ121">
        <v>16</v>
      </c>
      <c r="BR121">
        <v>3.2</v>
      </c>
      <c r="BS121">
        <v>3.2</v>
      </c>
      <c r="BT121">
        <v>3.2</v>
      </c>
      <c r="BU121">
        <v>3.2</v>
      </c>
      <c r="BV121">
        <v>30</v>
      </c>
      <c r="BW121">
        <v>30</v>
      </c>
      <c r="BX121">
        <v>30</v>
      </c>
      <c r="BY121">
        <v>23</v>
      </c>
      <c r="BZ121">
        <v>23</v>
      </c>
      <c r="CA121">
        <v>23</v>
      </c>
      <c r="CB121">
        <v>23</v>
      </c>
      <c r="CC121">
        <v>30</v>
      </c>
      <c r="CD121">
        <v>30</v>
      </c>
      <c r="CE121">
        <v>3.2</v>
      </c>
      <c r="CF121">
        <v>3.2</v>
      </c>
      <c r="CG121">
        <v>3.2</v>
      </c>
      <c r="CH121">
        <v>30</v>
      </c>
      <c r="CI121">
        <v>3.2</v>
      </c>
      <c r="CJ121">
        <v>3.2</v>
      </c>
      <c r="CK121">
        <v>3.2</v>
      </c>
      <c r="CL121">
        <v>30</v>
      </c>
      <c r="CM121">
        <v>3.2</v>
      </c>
      <c r="CN121">
        <v>3.2</v>
      </c>
      <c r="CO121">
        <v>3.2</v>
      </c>
      <c r="CP121">
        <v>22.1</v>
      </c>
      <c r="CQ121">
        <v>22.1</v>
      </c>
      <c r="CR121">
        <v>30</v>
      </c>
      <c r="CS121">
        <v>30</v>
      </c>
      <c r="CT121">
        <v>30</v>
      </c>
      <c r="CU121">
        <v>15.3</v>
      </c>
      <c r="CV121">
        <v>15.3</v>
      </c>
      <c r="CW121" s="19"/>
    </row>
    <row r="122" spans="1:101" ht="14.5" customHeight="1" x14ac:dyDescent="0.35">
      <c r="A122" s="256"/>
      <c r="B122" s="249"/>
      <c r="C122" s="11">
        <v>43949</v>
      </c>
      <c r="D122" s="172" t="s">
        <v>5</v>
      </c>
      <c r="E122">
        <v>30</v>
      </c>
      <c r="F122">
        <v>30</v>
      </c>
      <c r="G122">
        <v>30</v>
      </c>
      <c r="H122">
        <v>30</v>
      </c>
      <c r="I122">
        <v>30</v>
      </c>
      <c r="J122" s="88">
        <v>9</v>
      </c>
      <c r="K122" s="88">
        <v>9</v>
      </c>
      <c r="L122" s="88">
        <v>9</v>
      </c>
      <c r="M122" s="88">
        <v>9</v>
      </c>
      <c r="N122" s="88">
        <v>9</v>
      </c>
      <c r="O122" s="88">
        <v>9</v>
      </c>
      <c r="P122" s="88">
        <v>9</v>
      </c>
      <c r="Q122" s="88">
        <v>9</v>
      </c>
      <c r="R122" s="88">
        <v>9</v>
      </c>
      <c r="S122" s="88">
        <v>9</v>
      </c>
      <c r="T122" s="88">
        <v>9</v>
      </c>
      <c r="U122" s="88">
        <v>9</v>
      </c>
      <c r="V122" s="88">
        <v>9</v>
      </c>
      <c r="W122" s="88">
        <v>9</v>
      </c>
      <c r="X122" s="88">
        <v>9</v>
      </c>
      <c r="Y122" s="88">
        <v>9</v>
      </c>
      <c r="Z122" s="88">
        <v>9</v>
      </c>
      <c r="AA122" s="88">
        <v>9</v>
      </c>
      <c r="AB122" s="88">
        <v>9</v>
      </c>
      <c r="AC122" s="88">
        <v>9</v>
      </c>
      <c r="AD122" s="88">
        <v>9</v>
      </c>
      <c r="AE122" s="88">
        <v>9</v>
      </c>
      <c r="AF122" s="88">
        <v>9</v>
      </c>
      <c r="AG122" s="88">
        <v>9</v>
      </c>
      <c r="AH122" s="88">
        <v>9</v>
      </c>
      <c r="AI122" s="88">
        <v>9</v>
      </c>
      <c r="AJ122" s="88">
        <v>30</v>
      </c>
      <c r="AK122" s="88">
        <v>30</v>
      </c>
      <c r="AL122" s="88">
        <v>30</v>
      </c>
      <c r="AM122" s="88">
        <v>30</v>
      </c>
      <c r="AN122" s="88">
        <v>30</v>
      </c>
      <c r="AO122" s="88">
        <v>30</v>
      </c>
      <c r="AP122" s="88">
        <v>30</v>
      </c>
      <c r="AQ122" s="88">
        <v>30</v>
      </c>
      <c r="AR122" s="88">
        <v>30</v>
      </c>
      <c r="AS122" s="88">
        <v>30</v>
      </c>
      <c r="AT122" s="88">
        <v>9</v>
      </c>
      <c r="AU122" s="88">
        <v>9</v>
      </c>
      <c r="AV122" s="88">
        <v>9</v>
      </c>
      <c r="AW122" s="88">
        <v>9</v>
      </c>
      <c r="AX122" s="88">
        <v>9</v>
      </c>
      <c r="AY122" s="88">
        <v>9</v>
      </c>
      <c r="AZ122" s="88">
        <v>9</v>
      </c>
      <c r="BA122" s="88">
        <v>9</v>
      </c>
      <c r="BB122" s="88">
        <v>9</v>
      </c>
      <c r="BC122" s="88">
        <v>9</v>
      </c>
      <c r="BD122" s="88">
        <v>9</v>
      </c>
      <c r="BE122" s="88">
        <v>23</v>
      </c>
      <c r="BF122" s="88">
        <v>23</v>
      </c>
      <c r="BG122" s="88">
        <v>20</v>
      </c>
      <c r="BH122" s="88">
        <v>15.2</v>
      </c>
      <c r="BI122" s="88">
        <v>15.2</v>
      </c>
      <c r="BJ122" s="88">
        <v>22.1</v>
      </c>
      <c r="BK122" s="88">
        <v>25</v>
      </c>
      <c r="BL122" s="88">
        <v>16</v>
      </c>
      <c r="BM122" s="88">
        <v>16</v>
      </c>
      <c r="BN122" s="88">
        <v>16</v>
      </c>
      <c r="BO122" s="88">
        <v>16</v>
      </c>
      <c r="BP122" s="88">
        <v>16</v>
      </c>
      <c r="BQ122" s="88">
        <v>16</v>
      </c>
      <c r="BR122" s="88">
        <v>16</v>
      </c>
      <c r="BS122" s="88">
        <v>3.2</v>
      </c>
      <c r="BT122" s="88">
        <v>3.2</v>
      </c>
      <c r="BU122" s="88">
        <v>3.2</v>
      </c>
      <c r="BV122" s="88">
        <v>1.2</v>
      </c>
      <c r="BW122" s="88">
        <v>1.2</v>
      </c>
      <c r="BX122" s="88">
        <v>1.2</v>
      </c>
      <c r="BY122" s="88">
        <v>1.2</v>
      </c>
      <c r="BZ122" s="88">
        <v>23</v>
      </c>
      <c r="CA122" s="88">
        <v>23</v>
      </c>
      <c r="CB122" s="88">
        <v>23</v>
      </c>
      <c r="CC122" s="88">
        <v>23</v>
      </c>
      <c r="CD122" s="88">
        <v>23</v>
      </c>
      <c r="CE122" s="88">
        <v>23</v>
      </c>
      <c r="CF122" s="88">
        <v>30</v>
      </c>
      <c r="CG122" s="88">
        <v>30</v>
      </c>
      <c r="CH122" s="88">
        <v>3.2</v>
      </c>
      <c r="CI122" s="88">
        <v>2.2000000000000002</v>
      </c>
      <c r="CJ122" s="88">
        <v>2.2000000000000002</v>
      </c>
      <c r="CK122" s="88">
        <v>2.2000000000000002</v>
      </c>
      <c r="CL122" s="88">
        <v>2.2000000000000002</v>
      </c>
      <c r="CM122" s="88">
        <v>2.2000000000000002</v>
      </c>
      <c r="CN122" s="88">
        <v>2.2000000000000002</v>
      </c>
      <c r="CO122" s="88">
        <v>22.1</v>
      </c>
      <c r="CP122" s="88">
        <v>25</v>
      </c>
      <c r="CQ122" s="88">
        <v>25</v>
      </c>
      <c r="CR122" s="88">
        <v>25</v>
      </c>
      <c r="CS122" s="88">
        <v>25</v>
      </c>
      <c r="CT122" s="88">
        <v>20</v>
      </c>
      <c r="CU122" s="88">
        <v>20</v>
      </c>
      <c r="CV122" s="88">
        <v>20</v>
      </c>
      <c r="CW122" s="19"/>
    </row>
    <row r="123" spans="1:101" ht="14.5" customHeight="1" x14ac:dyDescent="0.35">
      <c r="A123" s="256"/>
      <c r="B123" s="249"/>
      <c r="C123" s="11">
        <v>43950</v>
      </c>
      <c r="D123" s="172" t="s">
        <v>6</v>
      </c>
      <c r="E123">
        <v>20</v>
      </c>
      <c r="F123">
        <v>15.3</v>
      </c>
      <c r="G123">
        <v>15.3</v>
      </c>
      <c r="H123" s="88">
        <v>30</v>
      </c>
      <c r="I123" s="88">
        <v>30</v>
      </c>
      <c r="J123" s="88">
        <v>30</v>
      </c>
      <c r="K123" s="88">
        <v>30</v>
      </c>
      <c r="L123" s="88">
        <v>9</v>
      </c>
      <c r="M123" s="88">
        <v>9</v>
      </c>
      <c r="N123" s="88">
        <v>9</v>
      </c>
      <c r="O123" s="88">
        <v>9</v>
      </c>
      <c r="P123" s="88">
        <v>9</v>
      </c>
      <c r="Q123" s="88">
        <v>9</v>
      </c>
      <c r="R123" s="88">
        <v>9</v>
      </c>
      <c r="S123" s="88">
        <v>9</v>
      </c>
      <c r="T123" s="88">
        <v>9</v>
      </c>
      <c r="U123" s="88">
        <v>9</v>
      </c>
      <c r="V123" s="88">
        <v>9</v>
      </c>
      <c r="W123" s="88">
        <v>9</v>
      </c>
      <c r="X123" s="88">
        <v>9</v>
      </c>
      <c r="Y123" s="88">
        <v>9</v>
      </c>
      <c r="Z123" s="88">
        <v>9</v>
      </c>
      <c r="AA123" s="88">
        <v>9</v>
      </c>
      <c r="AB123" s="88">
        <v>9</v>
      </c>
      <c r="AC123" s="88">
        <v>9</v>
      </c>
      <c r="AD123" s="88">
        <v>9</v>
      </c>
      <c r="AE123" s="88">
        <v>9</v>
      </c>
      <c r="AF123" s="88">
        <v>9</v>
      </c>
      <c r="AG123" s="88">
        <v>9</v>
      </c>
      <c r="AH123" s="88">
        <v>9</v>
      </c>
      <c r="AI123" s="88">
        <v>9</v>
      </c>
      <c r="AJ123" s="88">
        <v>9</v>
      </c>
      <c r="AK123" s="88">
        <v>30</v>
      </c>
      <c r="AL123" s="88">
        <v>30</v>
      </c>
      <c r="AM123" s="88">
        <v>30</v>
      </c>
      <c r="AN123" s="88">
        <v>30</v>
      </c>
      <c r="AO123" s="88">
        <v>30</v>
      </c>
      <c r="AP123" s="88">
        <v>30</v>
      </c>
      <c r="AQ123" s="88">
        <v>15.2</v>
      </c>
      <c r="AR123" s="88">
        <v>15.2</v>
      </c>
      <c r="AS123" s="88">
        <v>21.3</v>
      </c>
      <c r="AT123" s="88">
        <v>21.3</v>
      </c>
      <c r="AU123" s="88">
        <v>30</v>
      </c>
      <c r="AV123" s="88">
        <v>30</v>
      </c>
      <c r="AW123" s="88">
        <v>30</v>
      </c>
      <c r="AX123" s="88">
        <v>30</v>
      </c>
      <c r="AY123" s="88">
        <v>19</v>
      </c>
      <c r="AZ123" s="88">
        <v>19</v>
      </c>
      <c r="BA123" s="88">
        <v>2.1</v>
      </c>
      <c r="BB123" s="88">
        <v>2.1</v>
      </c>
      <c r="BC123" s="88">
        <v>2.1</v>
      </c>
      <c r="BD123" s="88">
        <v>2.1</v>
      </c>
      <c r="BE123" s="88">
        <v>23</v>
      </c>
      <c r="BF123" s="88">
        <v>23</v>
      </c>
      <c r="BG123" s="88">
        <v>23</v>
      </c>
      <c r="BH123" s="88">
        <v>23</v>
      </c>
      <c r="BI123" s="88">
        <v>16</v>
      </c>
      <c r="BJ123" s="88">
        <v>16</v>
      </c>
      <c r="BK123" s="88">
        <v>16</v>
      </c>
      <c r="BL123" s="88">
        <v>16</v>
      </c>
      <c r="BM123" s="88">
        <v>30</v>
      </c>
      <c r="BN123" s="88">
        <v>2.2000000000000002</v>
      </c>
      <c r="BO123" s="88">
        <v>2.2000000000000002</v>
      </c>
      <c r="BP123" s="88">
        <v>2.2000000000000002</v>
      </c>
      <c r="BQ123" s="88">
        <v>2.2000000000000002</v>
      </c>
      <c r="BR123" s="88">
        <v>30</v>
      </c>
      <c r="BS123" s="88">
        <v>30</v>
      </c>
      <c r="BT123" s="88">
        <v>2.2000000000000002</v>
      </c>
      <c r="BU123" s="88">
        <v>2.2000000000000002</v>
      </c>
      <c r="BV123" s="88">
        <v>2.2000000000000002</v>
      </c>
      <c r="BW123" s="88">
        <v>22.1</v>
      </c>
      <c r="BX123" s="88">
        <v>26</v>
      </c>
      <c r="BY123" s="88">
        <v>30</v>
      </c>
      <c r="BZ123" s="88">
        <v>23</v>
      </c>
      <c r="CA123" s="88">
        <v>23</v>
      </c>
      <c r="CB123" s="88">
        <v>23</v>
      </c>
      <c r="CC123" s="88">
        <v>23</v>
      </c>
      <c r="CD123" s="88">
        <v>23</v>
      </c>
      <c r="CE123" s="88">
        <v>23</v>
      </c>
      <c r="CF123" s="88">
        <v>23</v>
      </c>
      <c r="CG123" s="88">
        <v>2.2000000000000002</v>
      </c>
      <c r="CH123" s="88">
        <v>2.2000000000000002</v>
      </c>
      <c r="CI123" s="88">
        <v>2.2000000000000002</v>
      </c>
      <c r="CJ123" s="88">
        <v>2.2000000000000002</v>
      </c>
      <c r="CK123" s="88">
        <v>2.2000000000000002</v>
      </c>
      <c r="CL123" s="88">
        <v>2.2000000000000002</v>
      </c>
      <c r="CM123" s="88">
        <v>2.2000000000000002</v>
      </c>
      <c r="CN123" s="88">
        <v>2.2000000000000002</v>
      </c>
      <c r="CO123" s="88">
        <v>2.2000000000000002</v>
      </c>
      <c r="CP123" s="88">
        <v>2.2000000000000002</v>
      </c>
      <c r="CQ123" s="88">
        <v>2.2000000000000002</v>
      </c>
      <c r="CR123" s="88">
        <v>2.2000000000000002</v>
      </c>
      <c r="CS123" s="88">
        <v>2.2000000000000002</v>
      </c>
      <c r="CT123" s="88">
        <v>2.2000000000000002</v>
      </c>
      <c r="CU123" s="88">
        <v>30</v>
      </c>
      <c r="CV123" s="88">
        <v>30</v>
      </c>
      <c r="CW123" s="19"/>
    </row>
    <row r="124" spans="1:101" ht="14.5" customHeight="1" x14ac:dyDescent="0.35">
      <c r="A124" s="257"/>
      <c r="B124" s="249"/>
      <c r="C124" s="12">
        <v>43951</v>
      </c>
      <c r="D124" s="172" t="s">
        <v>7</v>
      </c>
      <c r="E124">
        <v>22.1</v>
      </c>
      <c r="F124">
        <v>23</v>
      </c>
      <c r="G124">
        <v>23</v>
      </c>
      <c r="H124" s="88">
        <v>30</v>
      </c>
      <c r="I124" s="88">
        <v>15.3</v>
      </c>
      <c r="J124" s="88">
        <v>15.3</v>
      </c>
      <c r="K124" s="88">
        <v>30</v>
      </c>
      <c r="L124" s="88">
        <v>30</v>
      </c>
      <c r="M124" s="88">
        <v>30</v>
      </c>
      <c r="N124" s="88">
        <v>30</v>
      </c>
      <c r="O124" s="88">
        <v>9</v>
      </c>
      <c r="P124" s="88">
        <v>9</v>
      </c>
      <c r="Q124" s="88">
        <v>9</v>
      </c>
      <c r="R124" s="88">
        <v>9</v>
      </c>
      <c r="S124" s="88">
        <v>9</v>
      </c>
      <c r="T124" s="88">
        <v>9</v>
      </c>
      <c r="U124" s="88">
        <v>9</v>
      </c>
      <c r="V124" s="88">
        <v>9</v>
      </c>
      <c r="W124" s="88">
        <v>9</v>
      </c>
      <c r="X124" s="88">
        <v>9</v>
      </c>
      <c r="Y124" s="88">
        <v>9</v>
      </c>
      <c r="Z124" s="88">
        <v>9</v>
      </c>
      <c r="AA124" s="88">
        <v>9</v>
      </c>
      <c r="AB124" s="88">
        <v>9</v>
      </c>
      <c r="AC124" s="88">
        <v>9</v>
      </c>
      <c r="AD124" s="88">
        <v>9</v>
      </c>
      <c r="AE124" s="88">
        <v>9</v>
      </c>
      <c r="AF124" s="88">
        <v>9</v>
      </c>
      <c r="AG124" s="88">
        <v>9</v>
      </c>
      <c r="AH124" s="88">
        <v>9</v>
      </c>
      <c r="AI124" s="88">
        <v>9</v>
      </c>
      <c r="AJ124" s="88">
        <v>9</v>
      </c>
      <c r="AK124" s="88">
        <v>9</v>
      </c>
      <c r="AL124" s="88">
        <v>9</v>
      </c>
      <c r="AM124" s="88">
        <v>9</v>
      </c>
      <c r="AN124" s="88">
        <v>9</v>
      </c>
      <c r="AO124" s="88">
        <v>9</v>
      </c>
      <c r="AP124" s="88">
        <v>9</v>
      </c>
      <c r="AQ124" s="88">
        <v>9</v>
      </c>
      <c r="AR124" s="88">
        <v>9</v>
      </c>
      <c r="AS124" s="88">
        <v>9</v>
      </c>
      <c r="AT124" s="88">
        <v>9</v>
      </c>
      <c r="AU124" s="88">
        <v>9</v>
      </c>
      <c r="AV124" s="88">
        <v>9</v>
      </c>
      <c r="AW124" s="88">
        <v>30</v>
      </c>
      <c r="AX124" s="88">
        <v>30</v>
      </c>
      <c r="AY124" s="88">
        <v>30</v>
      </c>
      <c r="AZ124" s="88">
        <v>30</v>
      </c>
      <c r="BA124" s="88">
        <v>15.2</v>
      </c>
      <c r="BB124" s="88">
        <v>21.3</v>
      </c>
      <c r="BC124" s="88">
        <v>21.3</v>
      </c>
      <c r="BD124" s="88">
        <v>23</v>
      </c>
      <c r="BE124" s="88">
        <v>15.1</v>
      </c>
      <c r="BF124" s="88">
        <v>15.1</v>
      </c>
      <c r="BG124" s="88">
        <v>22.1</v>
      </c>
      <c r="BH124" s="88">
        <v>25</v>
      </c>
      <c r="BI124" s="88">
        <v>18</v>
      </c>
      <c r="BJ124" s="88">
        <v>18</v>
      </c>
      <c r="BK124" s="88">
        <v>18</v>
      </c>
      <c r="BL124" s="88">
        <v>19</v>
      </c>
      <c r="BM124" s="88">
        <v>2.2000000000000002</v>
      </c>
      <c r="BN124" s="88">
        <v>2.2000000000000002</v>
      </c>
      <c r="BO124" s="88">
        <v>2.2000000000000002</v>
      </c>
      <c r="BP124" s="88">
        <v>2.2000000000000002</v>
      </c>
      <c r="BQ124" s="88">
        <v>2.2000000000000002</v>
      </c>
      <c r="BR124" s="88">
        <v>30</v>
      </c>
      <c r="BS124" s="88">
        <v>30</v>
      </c>
      <c r="BT124" s="88">
        <v>30</v>
      </c>
      <c r="BU124" s="88">
        <v>2.2000000000000002</v>
      </c>
      <c r="BV124" s="88">
        <v>2.2000000000000002</v>
      </c>
      <c r="BW124" s="88">
        <v>2.2000000000000002</v>
      </c>
      <c r="BX124" s="88">
        <v>2.2000000000000002</v>
      </c>
      <c r="BY124" s="88">
        <v>23</v>
      </c>
      <c r="BZ124" s="88">
        <v>23</v>
      </c>
      <c r="CA124" s="88">
        <v>23</v>
      </c>
      <c r="CB124" s="88">
        <v>25</v>
      </c>
      <c r="CC124" s="88">
        <v>25</v>
      </c>
      <c r="CD124" s="88">
        <v>15.3</v>
      </c>
      <c r="CE124" s="88">
        <v>30</v>
      </c>
      <c r="CF124" s="88">
        <v>30</v>
      </c>
      <c r="CG124" s="88">
        <v>30</v>
      </c>
      <c r="CH124" s="88">
        <v>2.2000000000000002</v>
      </c>
      <c r="CI124" s="88">
        <v>2.2000000000000002</v>
      </c>
      <c r="CJ124" s="88">
        <v>2.2000000000000002</v>
      </c>
      <c r="CK124" s="88">
        <v>2.2000000000000002</v>
      </c>
      <c r="CL124" s="88">
        <v>30</v>
      </c>
      <c r="CM124" s="88">
        <v>30</v>
      </c>
      <c r="CN124" s="88">
        <v>2.2000000000000002</v>
      </c>
      <c r="CO124" s="88">
        <v>2.2000000000000002</v>
      </c>
      <c r="CP124" s="88">
        <v>2.2000000000000002</v>
      </c>
      <c r="CQ124" s="88">
        <v>2.2000000000000002</v>
      </c>
      <c r="CR124" s="88">
        <v>2.2000000000000002</v>
      </c>
      <c r="CS124" s="88">
        <v>2.2000000000000002</v>
      </c>
      <c r="CT124" s="88">
        <v>2.2000000000000002</v>
      </c>
      <c r="CU124" s="88">
        <v>2.2000000000000002</v>
      </c>
      <c r="CV124" s="88">
        <v>2.2000000000000002</v>
      </c>
      <c r="CW124" s="19"/>
    </row>
    <row r="125" spans="1:101" ht="14.5" customHeight="1" x14ac:dyDescent="0.35">
      <c r="A125" s="258" t="s">
        <v>16</v>
      </c>
      <c r="B125" s="249"/>
      <c r="C125" s="11">
        <v>43952</v>
      </c>
      <c r="D125" s="172" t="s">
        <v>8</v>
      </c>
      <c r="E125">
        <v>2.2000000000000002</v>
      </c>
      <c r="F125">
        <v>2.2000000000000002</v>
      </c>
      <c r="G125">
        <v>22.1</v>
      </c>
      <c r="H125" s="88">
        <v>23</v>
      </c>
      <c r="I125" s="88">
        <v>30</v>
      </c>
      <c r="J125" s="88">
        <v>30</v>
      </c>
      <c r="K125" s="88">
        <v>15.3</v>
      </c>
      <c r="L125" s="88">
        <v>15.3</v>
      </c>
      <c r="M125" s="88">
        <v>15.3</v>
      </c>
      <c r="N125" s="88">
        <v>30</v>
      </c>
      <c r="O125" s="88">
        <v>30</v>
      </c>
      <c r="P125" s="88">
        <v>30</v>
      </c>
      <c r="Q125" s="88">
        <v>9</v>
      </c>
      <c r="R125" s="88">
        <v>9</v>
      </c>
      <c r="S125" s="88">
        <v>9</v>
      </c>
      <c r="T125" s="88">
        <v>9</v>
      </c>
      <c r="U125" s="88">
        <v>9</v>
      </c>
      <c r="V125" s="88">
        <v>9</v>
      </c>
      <c r="W125" s="88">
        <v>9</v>
      </c>
      <c r="X125" s="88">
        <v>9</v>
      </c>
      <c r="Y125" s="88">
        <v>9</v>
      </c>
      <c r="Z125" s="88">
        <v>9</v>
      </c>
      <c r="AA125" s="88">
        <v>9</v>
      </c>
      <c r="AB125" s="88">
        <v>9</v>
      </c>
      <c r="AC125" s="88">
        <v>9</v>
      </c>
      <c r="AD125" s="88">
        <v>9</v>
      </c>
      <c r="AE125" s="88">
        <v>9</v>
      </c>
      <c r="AF125" s="88">
        <v>9</v>
      </c>
      <c r="AG125" s="88">
        <v>9</v>
      </c>
      <c r="AH125" s="88">
        <v>9</v>
      </c>
      <c r="AI125" s="88">
        <v>9</v>
      </c>
      <c r="AJ125" s="88">
        <v>9</v>
      </c>
      <c r="AK125" s="88">
        <v>9</v>
      </c>
      <c r="AL125" s="88">
        <v>9</v>
      </c>
      <c r="AM125" s="88">
        <v>9</v>
      </c>
      <c r="AN125" s="88">
        <v>9</v>
      </c>
      <c r="AO125" s="88">
        <v>9</v>
      </c>
      <c r="AP125" s="88">
        <v>9</v>
      </c>
      <c r="AQ125" s="88">
        <v>9</v>
      </c>
      <c r="AR125" s="88">
        <v>9</v>
      </c>
      <c r="AS125" s="88">
        <v>9</v>
      </c>
      <c r="AT125" s="88">
        <v>9</v>
      </c>
      <c r="AU125" s="88">
        <v>9</v>
      </c>
      <c r="AV125" s="88">
        <v>9</v>
      </c>
      <c r="AW125" s="88">
        <v>3.1</v>
      </c>
      <c r="AX125" s="88">
        <v>3.1</v>
      </c>
      <c r="AY125" s="88">
        <v>3.1</v>
      </c>
      <c r="AZ125" s="88">
        <v>3.1</v>
      </c>
      <c r="BA125" s="88">
        <v>3.1</v>
      </c>
      <c r="BB125" s="88">
        <v>3.1</v>
      </c>
      <c r="BC125" s="88">
        <v>3.1</v>
      </c>
      <c r="BD125" s="88">
        <v>3.1</v>
      </c>
      <c r="BE125" s="88">
        <v>2.2000000000000002</v>
      </c>
      <c r="BF125" s="88">
        <v>2.2000000000000002</v>
      </c>
      <c r="BG125" s="88">
        <v>2.2000000000000002</v>
      </c>
      <c r="BH125" s="88">
        <v>2.2000000000000002</v>
      </c>
      <c r="BI125" s="88">
        <v>2.2000000000000002</v>
      </c>
      <c r="BJ125" s="88">
        <v>23</v>
      </c>
      <c r="BK125" s="88">
        <v>23</v>
      </c>
      <c r="BL125" s="88">
        <v>23</v>
      </c>
      <c r="BM125" s="88">
        <v>23</v>
      </c>
      <c r="BN125" s="88">
        <v>23</v>
      </c>
      <c r="BO125" s="88">
        <v>21.3</v>
      </c>
      <c r="BP125" s="88">
        <v>21.3</v>
      </c>
      <c r="BQ125" s="88">
        <v>15.3</v>
      </c>
      <c r="BR125" s="88">
        <v>15.3</v>
      </c>
      <c r="BS125" s="88">
        <v>25</v>
      </c>
      <c r="BT125" s="88">
        <v>25</v>
      </c>
      <c r="BU125" s="88">
        <v>22.1</v>
      </c>
      <c r="BV125" s="88">
        <v>25</v>
      </c>
      <c r="BW125" s="88">
        <v>25</v>
      </c>
      <c r="BX125" s="88">
        <v>25</v>
      </c>
      <c r="BY125" s="88">
        <v>25</v>
      </c>
      <c r="BZ125" s="88">
        <v>25</v>
      </c>
      <c r="CA125" s="88">
        <v>23</v>
      </c>
      <c r="CB125" s="88">
        <v>23</v>
      </c>
      <c r="CC125" s="88">
        <v>23</v>
      </c>
      <c r="CD125" s="88">
        <v>23</v>
      </c>
      <c r="CE125" s="88">
        <v>23</v>
      </c>
      <c r="CF125" s="88">
        <v>2.2000000000000002</v>
      </c>
      <c r="CG125" s="88">
        <v>2.2000000000000002</v>
      </c>
      <c r="CH125" s="88">
        <v>2.2000000000000002</v>
      </c>
      <c r="CI125" s="88">
        <v>2.2000000000000002</v>
      </c>
      <c r="CJ125" s="88">
        <v>2.2000000000000002</v>
      </c>
      <c r="CK125" s="88">
        <v>30</v>
      </c>
      <c r="CL125" s="88">
        <v>2.2000000000000002</v>
      </c>
      <c r="CM125" s="88">
        <v>2.2000000000000002</v>
      </c>
      <c r="CN125" s="88">
        <v>2.2000000000000002</v>
      </c>
      <c r="CO125" s="88">
        <v>2.2000000000000002</v>
      </c>
      <c r="CP125" s="88">
        <v>25</v>
      </c>
      <c r="CQ125" s="88">
        <v>2.2000000000000002</v>
      </c>
      <c r="CR125" s="88">
        <v>2.2000000000000002</v>
      </c>
      <c r="CS125" s="88">
        <v>22.1</v>
      </c>
      <c r="CT125" s="88">
        <v>22.1</v>
      </c>
      <c r="CU125" s="88">
        <v>30</v>
      </c>
      <c r="CV125" s="88">
        <v>30</v>
      </c>
      <c r="CW125" s="19"/>
    </row>
    <row r="126" spans="1:101" ht="14.5" customHeight="1" x14ac:dyDescent="0.35">
      <c r="A126" s="259"/>
      <c r="B126" s="249"/>
      <c r="C126" s="12">
        <v>43953</v>
      </c>
      <c r="D126" s="172" t="s">
        <v>9</v>
      </c>
      <c r="E126">
        <v>15.3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9</v>
      </c>
      <c r="N126">
        <v>9</v>
      </c>
      <c r="O126">
        <v>9</v>
      </c>
      <c r="P126">
        <v>9</v>
      </c>
      <c r="Q126">
        <v>9</v>
      </c>
      <c r="R126">
        <v>9</v>
      </c>
      <c r="S126">
        <v>9</v>
      </c>
      <c r="T126">
        <v>9</v>
      </c>
      <c r="U126">
        <v>9</v>
      </c>
      <c r="V126">
        <v>9</v>
      </c>
      <c r="W126">
        <v>9</v>
      </c>
      <c r="X126">
        <v>9</v>
      </c>
      <c r="Y126">
        <v>9</v>
      </c>
      <c r="Z126">
        <v>9</v>
      </c>
      <c r="AA126">
        <v>9</v>
      </c>
      <c r="AB126">
        <v>9</v>
      </c>
      <c r="AC126">
        <v>9</v>
      </c>
      <c r="AD126">
        <v>9</v>
      </c>
      <c r="AE126">
        <v>9</v>
      </c>
      <c r="AF126">
        <v>9</v>
      </c>
      <c r="AG126">
        <v>9</v>
      </c>
      <c r="AH126">
        <v>9</v>
      </c>
      <c r="AI126">
        <v>9</v>
      </c>
      <c r="AJ126">
        <v>9</v>
      </c>
      <c r="AK126">
        <v>9</v>
      </c>
      <c r="AL126">
        <v>9</v>
      </c>
      <c r="AM126">
        <v>9</v>
      </c>
      <c r="AN126">
        <v>9</v>
      </c>
      <c r="AO126">
        <v>9</v>
      </c>
      <c r="AP126">
        <v>9</v>
      </c>
      <c r="AQ126">
        <v>30</v>
      </c>
      <c r="AR126">
        <v>30</v>
      </c>
      <c r="AS126">
        <v>23</v>
      </c>
      <c r="AT126">
        <v>23</v>
      </c>
      <c r="AU126">
        <v>23</v>
      </c>
      <c r="AV126">
        <v>23</v>
      </c>
      <c r="AW126">
        <v>23</v>
      </c>
      <c r="AX126">
        <v>15.2</v>
      </c>
      <c r="AY126">
        <v>15.2</v>
      </c>
      <c r="AZ126">
        <v>22.1</v>
      </c>
      <c r="BA126">
        <v>23</v>
      </c>
      <c r="BB126">
        <v>23</v>
      </c>
      <c r="BC126">
        <v>30</v>
      </c>
      <c r="BD126">
        <v>19</v>
      </c>
      <c r="BE126">
        <v>2.2000000000000002</v>
      </c>
      <c r="BF126">
        <v>2.2000000000000002</v>
      </c>
      <c r="BG126">
        <v>2.2000000000000002</v>
      </c>
      <c r="BH126">
        <v>2.2000000000000002</v>
      </c>
      <c r="BI126">
        <v>2.2000000000000002</v>
      </c>
      <c r="BJ126">
        <v>30</v>
      </c>
      <c r="BK126">
        <v>30</v>
      </c>
      <c r="BL126">
        <v>30</v>
      </c>
      <c r="BM126">
        <v>30</v>
      </c>
      <c r="BN126">
        <v>2.2000000000000002</v>
      </c>
      <c r="BO126">
        <v>2.2000000000000002</v>
      </c>
      <c r="BP126">
        <v>2.2000000000000002</v>
      </c>
      <c r="BQ126">
        <v>2.2000000000000002</v>
      </c>
      <c r="BR126">
        <v>30</v>
      </c>
      <c r="BS126">
        <v>30</v>
      </c>
      <c r="BT126">
        <v>30</v>
      </c>
      <c r="BU126">
        <v>3.2</v>
      </c>
      <c r="BV126">
        <v>3.2</v>
      </c>
      <c r="BW126">
        <v>30</v>
      </c>
      <c r="BX126">
        <v>3.2</v>
      </c>
      <c r="BY126">
        <v>3.2</v>
      </c>
      <c r="BZ126">
        <v>23</v>
      </c>
      <c r="CA126">
        <v>23</v>
      </c>
      <c r="CB126">
        <v>23</v>
      </c>
      <c r="CC126">
        <v>23</v>
      </c>
      <c r="CD126">
        <v>23</v>
      </c>
      <c r="CE126">
        <v>23</v>
      </c>
      <c r="CF126">
        <v>3.2</v>
      </c>
      <c r="CG126">
        <v>3.2</v>
      </c>
      <c r="CH126">
        <v>3.2</v>
      </c>
      <c r="CI126">
        <v>3.2</v>
      </c>
      <c r="CJ126">
        <v>3.2</v>
      </c>
      <c r="CK126">
        <v>18</v>
      </c>
      <c r="CL126">
        <v>18</v>
      </c>
      <c r="CM126">
        <v>18</v>
      </c>
      <c r="CN126">
        <v>18</v>
      </c>
      <c r="CO126">
        <v>18</v>
      </c>
      <c r="CP126">
        <v>18</v>
      </c>
      <c r="CQ126">
        <v>18</v>
      </c>
      <c r="CR126">
        <v>18</v>
      </c>
      <c r="CS126">
        <v>18</v>
      </c>
      <c r="CT126">
        <v>22.1</v>
      </c>
      <c r="CU126">
        <v>15.3</v>
      </c>
      <c r="CV126">
        <v>15.3</v>
      </c>
      <c r="CW126" s="19"/>
    </row>
    <row r="127" spans="1:101" ht="14.5" customHeight="1" x14ac:dyDescent="0.35">
      <c r="A127" s="259"/>
      <c r="B127" s="250"/>
      <c r="C127" s="14">
        <v>43954</v>
      </c>
      <c r="D127" s="173" t="s">
        <v>10</v>
      </c>
      <c r="E127">
        <v>30</v>
      </c>
      <c r="F127">
        <v>30</v>
      </c>
      <c r="G127">
        <v>30</v>
      </c>
      <c r="H127">
        <v>30</v>
      </c>
      <c r="I127">
        <v>30</v>
      </c>
      <c r="J127">
        <v>30</v>
      </c>
      <c r="K127">
        <v>9</v>
      </c>
      <c r="L127">
        <v>9</v>
      </c>
      <c r="M127">
        <v>9</v>
      </c>
      <c r="N127">
        <v>9</v>
      </c>
      <c r="O127">
        <v>9</v>
      </c>
      <c r="P127">
        <v>9</v>
      </c>
      <c r="Q127">
        <v>9</v>
      </c>
      <c r="R127">
        <v>9</v>
      </c>
      <c r="S127">
        <v>9</v>
      </c>
      <c r="T127">
        <v>9</v>
      </c>
      <c r="U127">
        <v>9</v>
      </c>
      <c r="V127">
        <v>9</v>
      </c>
      <c r="W127">
        <v>9</v>
      </c>
      <c r="X127">
        <v>9</v>
      </c>
      <c r="Y127">
        <v>9</v>
      </c>
      <c r="Z127">
        <v>9</v>
      </c>
      <c r="AA127">
        <v>9</v>
      </c>
      <c r="AB127">
        <v>9</v>
      </c>
      <c r="AC127">
        <v>9</v>
      </c>
      <c r="AD127">
        <v>9</v>
      </c>
      <c r="AE127">
        <v>9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9</v>
      </c>
      <c r="AN127">
        <v>9</v>
      </c>
      <c r="AO127">
        <v>9</v>
      </c>
      <c r="AP127">
        <v>9</v>
      </c>
      <c r="AQ127">
        <v>9</v>
      </c>
      <c r="AR127">
        <v>30</v>
      </c>
      <c r="AS127">
        <v>30</v>
      </c>
      <c r="AT127">
        <v>30</v>
      </c>
      <c r="AU127">
        <v>30</v>
      </c>
      <c r="AV127">
        <v>30</v>
      </c>
      <c r="AW127">
        <v>30</v>
      </c>
      <c r="AX127">
        <v>15.2</v>
      </c>
      <c r="AY127">
        <v>15.2</v>
      </c>
      <c r="AZ127">
        <v>15.2</v>
      </c>
      <c r="BA127">
        <v>25</v>
      </c>
      <c r="BB127">
        <v>25</v>
      </c>
      <c r="BC127">
        <v>25</v>
      </c>
      <c r="BD127">
        <v>23</v>
      </c>
      <c r="BE127">
        <v>23</v>
      </c>
      <c r="BF127">
        <v>30</v>
      </c>
      <c r="BG127">
        <v>30</v>
      </c>
      <c r="BH127">
        <v>30</v>
      </c>
      <c r="BI127">
        <v>30</v>
      </c>
      <c r="BJ127">
        <v>30</v>
      </c>
      <c r="BK127">
        <v>23</v>
      </c>
      <c r="BL127">
        <v>23</v>
      </c>
      <c r="BM127">
        <v>1.2</v>
      </c>
      <c r="BN127">
        <v>30</v>
      </c>
      <c r="BO127">
        <v>30</v>
      </c>
      <c r="BP127">
        <v>30</v>
      </c>
      <c r="BQ127">
        <v>1.2</v>
      </c>
      <c r="BR127">
        <v>29</v>
      </c>
      <c r="BS127">
        <v>29</v>
      </c>
      <c r="BT127">
        <v>29</v>
      </c>
      <c r="BU127">
        <v>29</v>
      </c>
      <c r="BV127">
        <v>29</v>
      </c>
      <c r="BW127">
        <v>1.2</v>
      </c>
      <c r="BX127">
        <v>1.2</v>
      </c>
      <c r="BY127">
        <v>23</v>
      </c>
      <c r="BZ127">
        <v>23</v>
      </c>
      <c r="CA127">
        <v>23</v>
      </c>
      <c r="CB127">
        <v>23</v>
      </c>
      <c r="CC127">
        <v>23</v>
      </c>
      <c r="CD127">
        <v>23</v>
      </c>
      <c r="CE127">
        <v>30</v>
      </c>
      <c r="CF127">
        <v>30</v>
      </c>
      <c r="CG127">
        <v>25</v>
      </c>
      <c r="CH127">
        <v>1.2</v>
      </c>
      <c r="CI127">
        <v>1.2</v>
      </c>
      <c r="CJ127">
        <v>22.1</v>
      </c>
      <c r="CK127">
        <v>25</v>
      </c>
      <c r="CL127">
        <v>25</v>
      </c>
      <c r="CM127">
        <v>25</v>
      </c>
      <c r="CN127">
        <v>25</v>
      </c>
      <c r="CO127">
        <v>15.3</v>
      </c>
      <c r="CP127">
        <v>15.3</v>
      </c>
      <c r="CQ127">
        <v>25</v>
      </c>
      <c r="CR127">
        <v>25</v>
      </c>
      <c r="CS127">
        <v>25</v>
      </c>
      <c r="CT127">
        <v>30</v>
      </c>
      <c r="CU127">
        <v>30</v>
      </c>
      <c r="CV127">
        <v>30</v>
      </c>
      <c r="CW127" s="19"/>
    </row>
    <row r="128" spans="1:101" ht="14.5" customHeight="1" x14ac:dyDescent="0.35">
      <c r="A128" s="259"/>
      <c r="B128" s="248">
        <v>19</v>
      </c>
      <c r="C128" s="11">
        <v>43955</v>
      </c>
      <c r="D128" s="172" t="s">
        <v>4</v>
      </c>
      <c r="E128">
        <v>30</v>
      </c>
      <c r="F128">
        <v>30</v>
      </c>
      <c r="G128">
        <v>30</v>
      </c>
      <c r="H128" s="88">
        <v>9</v>
      </c>
      <c r="I128" s="88">
        <v>9</v>
      </c>
      <c r="J128" s="88">
        <v>9</v>
      </c>
      <c r="K128" s="88">
        <v>9</v>
      </c>
      <c r="L128" s="88">
        <v>9</v>
      </c>
      <c r="M128" s="88">
        <v>9</v>
      </c>
      <c r="N128" s="88">
        <v>9</v>
      </c>
      <c r="O128" s="88">
        <v>9</v>
      </c>
      <c r="P128" s="88">
        <v>9</v>
      </c>
      <c r="Q128" s="88">
        <v>9</v>
      </c>
      <c r="R128" s="88">
        <v>9</v>
      </c>
      <c r="S128" s="88">
        <v>9</v>
      </c>
      <c r="T128" s="88">
        <v>9</v>
      </c>
      <c r="U128" s="88">
        <v>9</v>
      </c>
      <c r="V128" s="88">
        <v>9</v>
      </c>
      <c r="W128" s="88">
        <v>9</v>
      </c>
      <c r="X128" s="88">
        <v>9</v>
      </c>
      <c r="Y128" s="88">
        <v>9</v>
      </c>
      <c r="Z128" s="88">
        <v>9</v>
      </c>
      <c r="AA128" s="88">
        <v>9</v>
      </c>
      <c r="AB128" s="88">
        <v>9</v>
      </c>
      <c r="AC128" s="88">
        <v>9</v>
      </c>
      <c r="AD128" s="88">
        <v>9</v>
      </c>
      <c r="AE128" s="88">
        <v>9</v>
      </c>
      <c r="AF128" s="88">
        <v>9</v>
      </c>
      <c r="AG128" s="88">
        <v>9</v>
      </c>
      <c r="AH128" s="88">
        <v>9</v>
      </c>
      <c r="AI128" s="88">
        <v>9</v>
      </c>
      <c r="AJ128" s="88">
        <v>9</v>
      </c>
      <c r="AK128" s="88">
        <v>30</v>
      </c>
      <c r="AL128" s="88">
        <v>30</v>
      </c>
      <c r="AM128" s="88">
        <v>30</v>
      </c>
      <c r="AN128" s="88">
        <v>30</v>
      </c>
      <c r="AO128" s="88">
        <v>30</v>
      </c>
      <c r="AP128" s="88">
        <v>30</v>
      </c>
      <c r="AQ128" s="88">
        <v>30</v>
      </c>
      <c r="AR128" s="88">
        <v>30</v>
      </c>
      <c r="AS128" s="88">
        <v>30</v>
      </c>
      <c r="AT128" s="88">
        <v>15.2</v>
      </c>
      <c r="AU128" s="88">
        <v>15.2</v>
      </c>
      <c r="AV128" s="88">
        <v>22.1</v>
      </c>
      <c r="AW128">
        <v>23</v>
      </c>
      <c r="AX128">
        <v>23</v>
      </c>
      <c r="AY128">
        <v>23</v>
      </c>
      <c r="AZ128">
        <v>23</v>
      </c>
      <c r="BA128">
        <v>23</v>
      </c>
      <c r="BB128">
        <v>23</v>
      </c>
      <c r="BC128">
        <v>23</v>
      </c>
      <c r="BD128">
        <v>23</v>
      </c>
      <c r="BE128">
        <v>29</v>
      </c>
      <c r="BF128">
        <v>29</v>
      </c>
      <c r="BG128">
        <v>29</v>
      </c>
      <c r="BH128">
        <v>1.2</v>
      </c>
      <c r="BI128">
        <v>1.2</v>
      </c>
      <c r="BJ128">
        <v>1.2</v>
      </c>
      <c r="BK128">
        <v>1.2</v>
      </c>
      <c r="BL128">
        <v>29</v>
      </c>
      <c r="BM128">
        <v>18</v>
      </c>
      <c r="BN128">
        <v>18</v>
      </c>
      <c r="BO128">
        <v>18</v>
      </c>
      <c r="BP128">
        <v>2.2000000000000002</v>
      </c>
      <c r="BQ128">
        <v>2.2000000000000002</v>
      </c>
      <c r="BR128">
        <v>2.2000000000000002</v>
      </c>
      <c r="BS128">
        <v>30</v>
      </c>
      <c r="BT128">
        <v>2.2000000000000002</v>
      </c>
      <c r="BU128">
        <v>2.2000000000000002</v>
      </c>
      <c r="BV128">
        <v>2.2000000000000002</v>
      </c>
      <c r="BW128">
        <v>2.2000000000000002</v>
      </c>
      <c r="BX128">
        <v>2.2000000000000002</v>
      </c>
      <c r="BY128">
        <v>23</v>
      </c>
      <c r="BZ128">
        <v>23</v>
      </c>
      <c r="CA128">
        <v>23</v>
      </c>
      <c r="CB128">
        <v>23</v>
      </c>
      <c r="CC128">
        <v>30</v>
      </c>
      <c r="CD128">
        <v>30</v>
      </c>
      <c r="CE128">
        <v>30</v>
      </c>
      <c r="CF128">
        <v>30</v>
      </c>
      <c r="CG128">
        <v>2.2000000000000002</v>
      </c>
      <c r="CH128">
        <v>2.2000000000000002</v>
      </c>
      <c r="CI128">
        <v>2.2000000000000002</v>
      </c>
      <c r="CJ128">
        <v>2.2000000000000002</v>
      </c>
      <c r="CK128">
        <v>2.2000000000000002</v>
      </c>
      <c r="CL128">
        <v>30</v>
      </c>
      <c r="CM128">
        <v>22.1</v>
      </c>
      <c r="CN128">
        <v>25</v>
      </c>
      <c r="CO128">
        <v>25</v>
      </c>
      <c r="CP128">
        <v>15.3</v>
      </c>
      <c r="CQ128">
        <v>15.3</v>
      </c>
      <c r="CR128">
        <v>30</v>
      </c>
      <c r="CS128">
        <v>30</v>
      </c>
      <c r="CT128">
        <v>30</v>
      </c>
      <c r="CU128">
        <v>30</v>
      </c>
      <c r="CV128">
        <v>30</v>
      </c>
      <c r="CW128" s="19"/>
    </row>
    <row r="129" spans="1:101" ht="14.5" customHeight="1" x14ac:dyDescent="0.35">
      <c r="A129" s="259"/>
      <c r="B129" s="249"/>
      <c r="C129" s="12">
        <v>43956</v>
      </c>
      <c r="D129" s="172" t="s">
        <v>5</v>
      </c>
      <c r="E129">
        <v>30</v>
      </c>
      <c r="F129">
        <v>31</v>
      </c>
      <c r="G129">
        <v>9</v>
      </c>
      <c r="H129">
        <v>9</v>
      </c>
      <c r="I129">
        <v>9</v>
      </c>
      <c r="J129">
        <v>9</v>
      </c>
      <c r="K129">
        <v>9</v>
      </c>
      <c r="L129">
        <v>9</v>
      </c>
      <c r="M129">
        <v>9</v>
      </c>
      <c r="N129">
        <v>9</v>
      </c>
      <c r="O129">
        <v>9</v>
      </c>
      <c r="P129">
        <v>9</v>
      </c>
      <c r="Q129">
        <v>9</v>
      </c>
      <c r="R129">
        <v>9</v>
      </c>
      <c r="S129">
        <v>9</v>
      </c>
      <c r="T129">
        <v>9</v>
      </c>
      <c r="U129">
        <v>9</v>
      </c>
      <c r="V129">
        <v>9</v>
      </c>
      <c r="W129">
        <v>9</v>
      </c>
      <c r="X129">
        <v>9</v>
      </c>
      <c r="Y129">
        <v>9</v>
      </c>
      <c r="Z129">
        <v>9</v>
      </c>
      <c r="AA129">
        <v>9</v>
      </c>
      <c r="AB129">
        <v>9</v>
      </c>
      <c r="AC129">
        <v>9</v>
      </c>
      <c r="AD129">
        <v>9</v>
      </c>
      <c r="AE129">
        <v>9</v>
      </c>
      <c r="AF129">
        <v>9</v>
      </c>
      <c r="AG129">
        <v>9</v>
      </c>
      <c r="AH129">
        <v>9</v>
      </c>
      <c r="AI129">
        <v>9</v>
      </c>
      <c r="AJ129">
        <v>9</v>
      </c>
      <c r="AK129">
        <v>9</v>
      </c>
      <c r="AL129">
        <v>9</v>
      </c>
      <c r="AM129">
        <v>9</v>
      </c>
      <c r="AN129">
        <v>9</v>
      </c>
      <c r="AO129">
        <v>9</v>
      </c>
      <c r="AP129">
        <v>9</v>
      </c>
      <c r="AQ129">
        <v>9</v>
      </c>
      <c r="AR129">
        <v>9</v>
      </c>
      <c r="AS129">
        <v>9</v>
      </c>
      <c r="AT129">
        <v>9</v>
      </c>
      <c r="AU129">
        <v>21.3</v>
      </c>
      <c r="AV129">
        <v>15.3</v>
      </c>
      <c r="AW129">
        <v>15.3</v>
      </c>
      <c r="AX129">
        <v>11</v>
      </c>
      <c r="AY129">
        <v>11</v>
      </c>
      <c r="AZ129">
        <v>11</v>
      </c>
      <c r="BA129">
        <v>11</v>
      </c>
      <c r="BB129">
        <v>23</v>
      </c>
      <c r="BC129">
        <v>23</v>
      </c>
      <c r="BD129">
        <v>23</v>
      </c>
      <c r="BE129">
        <v>23</v>
      </c>
      <c r="BF129">
        <v>23</v>
      </c>
      <c r="BG129">
        <v>23</v>
      </c>
      <c r="BH129">
        <v>2.2000000000000002</v>
      </c>
      <c r="BI129">
        <v>2.2000000000000002</v>
      </c>
      <c r="BJ129">
        <v>2.2000000000000002</v>
      </c>
      <c r="BK129">
        <v>2.2000000000000002</v>
      </c>
      <c r="BL129">
        <v>2.2000000000000002</v>
      </c>
      <c r="BM129">
        <v>30</v>
      </c>
      <c r="BN129">
        <v>2.2000000000000002</v>
      </c>
      <c r="BO129">
        <v>2.2000000000000002</v>
      </c>
      <c r="BP129">
        <v>2.2000000000000002</v>
      </c>
      <c r="BQ129">
        <v>2.2000000000000002</v>
      </c>
      <c r="BR129">
        <v>2.2000000000000002</v>
      </c>
      <c r="BS129">
        <v>30</v>
      </c>
      <c r="BT129">
        <v>30</v>
      </c>
      <c r="BU129">
        <v>2.2000000000000002</v>
      </c>
      <c r="BV129">
        <v>1.2</v>
      </c>
      <c r="BW129">
        <v>1.2</v>
      </c>
      <c r="BX129">
        <v>1.2</v>
      </c>
      <c r="BY129">
        <v>1.2</v>
      </c>
      <c r="BZ129">
        <v>23</v>
      </c>
      <c r="CA129">
        <v>23</v>
      </c>
      <c r="CB129">
        <v>23</v>
      </c>
      <c r="CC129">
        <v>23</v>
      </c>
      <c r="CD129">
        <v>23</v>
      </c>
      <c r="CE129">
        <v>23</v>
      </c>
      <c r="CF129">
        <v>23</v>
      </c>
      <c r="CG129">
        <v>23</v>
      </c>
      <c r="CH129">
        <v>2.2000000000000002</v>
      </c>
      <c r="CI129">
        <v>2.2000000000000002</v>
      </c>
      <c r="CJ129">
        <v>2.2000000000000002</v>
      </c>
      <c r="CK129">
        <v>30</v>
      </c>
      <c r="CL129">
        <v>2.2000000000000002</v>
      </c>
      <c r="CM129">
        <v>2.2000000000000002</v>
      </c>
      <c r="CN129">
        <v>2.2000000000000002</v>
      </c>
      <c r="CO129">
        <v>2.2000000000000002</v>
      </c>
      <c r="CP129">
        <v>22.1</v>
      </c>
      <c r="CQ129">
        <v>23</v>
      </c>
      <c r="CR129">
        <v>30</v>
      </c>
      <c r="CS129">
        <v>30</v>
      </c>
      <c r="CT129">
        <v>15.3</v>
      </c>
      <c r="CU129">
        <v>15.3</v>
      </c>
      <c r="CV129">
        <v>15.3</v>
      </c>
      <c r="CW129" s="19"/>
    </row>
    <row r="130" spans="1:101" ht="14.5" customHeight="1" x14ac:dyDescent="0.35">
      <c r="A130" s="259"/>
      <c r="B130" s="249"/>
      <c r="C130" s="11">
        <v>43957</v>
      </c>
      <c r="D130" s="172" t="s">
        <v>6</v>
      </c>
      <c r="E130">
        <v>30</v>
      </c>
      <c r="F130">
        <v>30</v>
      </c>
      <c r="G130">
        <v>30</v>
      </c>
      <c r="H130">
        <v>30</v>
      </c>
      <c r="I130">
        <v>30</v>
      </c>
      <c r="J130">
        <v>30</v>
      </c>
      <c r="K130">
        <v>9</v>
      </c>
      <c r="L130">
        <v>9</v>
      </c>
      <c r="M130">
        <v>9</v>
      </c>
      <c r="N130">
        <v>9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9</v>
      </c>
      <c r="X130">
        <v>9</v>
      </c>
      <c r="Y130">
        <v>9</v>
      </c>
      <c r="Z130">
        <v>9</v>
      </c>
      <c r="AA130">
        <v>9</v>
      </c>
      <c r="AB130">
        <v>9</v>
      </c>
      <c r="AC130">
        <v>9</v>
      </c>
      <c r="AD130">
        <v>9</v>
      </c>
      <c r="AE130">
        <v>9</v>
      </c>
      <c r="AF130">
        <v>9</v>
      </c>
      <c r="AG130">
        <v>9</v>
      </c>
      <c r="AH130">
        <v>9</v>
      </c>
      <c r="AI130">
        <v>9</v>
      </c>
      <c r="AJ130">
        <v>9</v>
      </c>
      <c r="AK130">
        <v>9</v>
      </c>
      <c r="AL130">
        <v>9</v>
      </c>
      <c r="AM130">
        <v>9</v>
      </c>
      <c r="AN130">
        <v>9</v>
      </c>
      <c r="AO130">
        <v>9</v>
      </c>
      <c r="AP130">
        <v>9</v>
      </c>
      <c r="AQ130">
        <v>9</v>
      </c>
      <c r="AR130">
        <v>9</v>
      </c>
      <c r="AS130">
        <v>30</v>
      </c>
      <c r="AT130">
        <v>30</v>
      </c>
      <c r="AU130">
        <v>21.3</v>
      </c>
      <c r="AV130">
        <v>21.3</v>
      </c>
      <c r="AW130">
        <v>15.3</v>
      </c>
      <c r="AX130">
        <v>15.3</v>
      </c>
      <c r="AY130">
        <v>22.1</v>
      </c>
      <c r="AZ130">
        <v>23</v>
      </c>
      <c r="BA130">
        <v>2.2000000000000002</v>
      </c>
      <c r="BB130">
        <v>2.2000000000000002</v>
      </c>
      <c r="BC130">
        <v>2.2000000000000002</v>
      </c>
      <c r="BD130">
        <v>2.2000000000000002</v>
      </c>
      <c r="BE130">
        <v>23</v>
      </c>
      <c r="BF130">
        <v>23</v>
      </c>
      <c r="BG130">
        <v>23</v>
      </c>
      <c r="BH130">
        <v>23</v>
      </c>
      <c r="BI130">
        <v>23</v>
      </c>
      <c r="BJ130">
        <v>23</v>
      </c>
      <c r="BK130">
        <v>2.2000000000000002</v>
      </c>
      <c r="BL130">
        <v>2.2000000000000002</v>
      </c>
      <c r="BM130">
        <v>2.2000000000000002</v>
      </c>
      <c r="BN130">
        <v>2.2000000000000002</v>
      </c>
      <c r="BO130">
        <v>2.2000000000000002</v>
      </c>
      <c r="BP130">
        <v>2.2000000000000002</v>
      </c>
      <c r="BQ130">
        <v>25</v>
      </c>
      <c r="BR130">
        <v>25</v>
      </c>
      <c r="BS130">
        <v>23</v>
      </c>
      <c r="BT130">
        <v>23</v>
      </c>
      <c r="BU130">
        <v>2.2000000000000002</v>
      </c>
      <c r="BV130">
        <v>2.2000000000000002</v>
      </c>
      <c r="BW130">
        <v>2.2000000000000002</v>
      </c>
      <c r="BX130">
        <v>2.2000000000000002</v>
      </c>
      <c r="BY130">
        <v>23</v>
      </c>
      <c r="BZ130">
        <v>23</v>
      </c>
      <c r="CA130">
        <v>23</v>
      </c>
      <c r="CB130">
        <v>23</v>
      </c>
      <c r="CC130">
        <v>23</v>
      </c>
      <c r="CD130">
        <v>2.2000000000000002</v>
      </c>
      <c r="CE130">
        <v>2.2000000000000002</v>
      </c>
      <c r="CF130">
        <v>2.2000000000000002</v>
      </c>
      <c r="CG130">
        <v>2.2000000000000002</v>
      </c>
      <c r="CH130">
        <v>30</v>
      </c>
      <c r="CI130">
        <v>2.2000000000000002</v>
      </c>
      <c r="CJ130">
        <v>30</v>
      </c>
      <c r="CK130">
        <v>30</v>
      </c>
      <c r="CL130">
        <v>30</v>
      </c>
      <c r="CM130">
        <v>2.2000000000000002</v>
      </c>
      <c r="CN130">
        <v>2.2000000000000002</v>
      </c>
      <c r="CO130">
        <v>2.2000000000000002</v>
      </c>
      <c r="CP130">
        <v>2.2000000000000002</v>
      </c>
      <c r="CQ130">
        <v>22.1</v>
      </c>
      <c r="CR130">
        <v>30</v>
      </c>
      <c r="CS130">
        <v>30</v>
      </c>
      <c r="CT130">
        <v>15.3</v>
      </c>
      <c r="CU130">
        <v>15.3</v>
      </c>
      <c r="CV130">
        <v>30</v>
      </c>
      <c r="CW130" s="19"/>
    </row>
    <row r="131" spans="1:101" ht="14.5" customHeight="1" x14ac:dyDescent="0.35">
      <c r="A131" s="259"/>
      <c r="B131" s="249"/>
      <c r="C131" s="12">
        <v>43958</v>
      </c>
      <c r="D131" s="172" t="s">
        <v>7</v>
      </c>
      <c r="E131">
        <v>30</v>
      </c>
      <c r="F131">
        <v>30</v>
      </c>
      <c r="G131">
        <v>30</v>
      </c>
      <c r="H131">
        <v>30</v>
      </c>
      <c r="I131">
        <v>30</v>
      </c>
      <c r="J131">
        <v>30</v>
      </c>
      <c r="K131">
        <v>9</v>
      </c>
      <c r="L131">
        <v>9</v>
      </c>
      <c r="M131">
        <v>9</v>
      </c>
      <c r="N131">
        <v>9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>
        <v>9</v>
      </c>
      <c r="Y131">
        <v>9</v>
      </c>
      <c r="Z131">
        <v>9</v>
      </c>
      <c r="AA131">
        <v>9</v>
      </c>
      <c r="AB131">
        <v>9</v>
      </c>
      <c r="AC131">
        <v>9</v>
      </c>
      <c r="AD131">
        <v>9</v>
      </c>
      <c r="AE131">
        <v>9</v>
      </c>
      <c r="AF131">
        <v>9</v>
      </c>
      <c r="AG131">
        <v>9</v>
      </c>
      <c r="AH131">
        <v>9</v>
      </c>
      <c r="AI131">
        <v>9</v>
      </c>
      <c r="AJ131">
        <v>9</v>
      </c>
      <c r="AK131">
        <v>9</v>
      </c>
      <c r="AL131">
        <v>9</v>
      </c>
      <c r="AM131">
        <v>9</v>
      </c>
      <c r="AN131">
        <v>9</v>
      </c>
      <c r="AO131">
        <v>9</v>
      </c>
      <c r="AP131">
        <v>9</v>
      </c>
      <c r="AQ131">
        <v>9</v>
      </c>
      <c r="AR131">
        <v>9</v>
      </c>
      <c r="AS131">
        <v>9</v>
      </c>
      <c r="AT131">
        <v>9</v>
      </c>
      <c r="AU131">
        <v>9</v>
      </c>
      <c r="AV131">
        <v>9</v>
      </c>
      <c r="AW131">
        <v>9</v>
      </c>
      <c r="AX131">
        <v>9</v>
      </c>
      <c r="AY131">
        <v>9</v>
      </c>
      <c r="AZ131">
        <v>30</v>
      </c>
      <c r="BA131">
        <v>30</v>
      </c>
      <c r="BB131">
        <v>30</v>
      </c>
      <c r="BC131">
        <v>30</v>
      </c>
      <c r="BD131">
        <v>30</v>
      </c>
      <c r="BE131">
        <v>30</v>
      </c>
      <c r="BF131">
        <v>20</v>
      </c>
      <c r="BG131">
        <v>20</v>
      </c>
      <c r="BH131">
        <v>20</v>
      </c>
      <c r="BI131">
        <v>20</v>
      </c>
      <c r="BJ131">
        <v>22.1</v>
      </c>
      <c r="BK131">
        <v>23</v>
      </c>
      <c r="BL131">
        <v>23</v>
      </c>
      <c r="BM131">
        <v>23</v>
      </c>
      <c r="BN131">
        <v>23</v>
      </c>
      <c r="BO131">
        <v>23</v>
      </c>
      <c r="BP131">
        <v>23</v>
      </c>
      <c r="BQ131">
        <v>2.2000000000000002</v>
      </c>
      <c r="BR131">
        <v>2.2000000000000002</v>
      </c>
      <c r="BS131">
        <v>2.2000000000000002</v>
      </c>
      <c r="BT131">
        <v>2.2000000000000002</v>
      </c>
      <c r="BU131">
        <v>2.2000000000000002</v>
      </c>
      <c r="BV131">
        <v>30</v>
      </c>
      <c r="BW131">
        <v>30</v>
      </c>
      <c r="BX131" s="73">
        <v>2.2000000000000002</v>
      </c>
      <c r="BY131">
        <v>2.2000000000000002</v>
      </c>
      <c r="BZ131">
        <v>23</v>
      </c>
      <c r="CA131">
        <v>23</v>
      </c>
      <c r="CB131">
        <v>23</v>
      </c>
      <c r="CC131">
        <v>23</v>
      </c>
      <c r="CD131">
        <v>23</v>
      </c>
      <c r="CE131">
        <v>2.2000000000000002</v>
      </c>
      <c r="CF131">
        <v>2.2000000000000002</v>
      </c>
      <c r="CG131">
        <v>2.2000000000000002</v>
      </c>
      <c r="CH131">
        <v>2.2000000000000002</v>
      </c>
      <c r="CI131">
        <v>30</v>
      </c>
      <c r="CJ131">
        <v>30</v>
      </c>
      <c r="CK131">
        <v>2.2000000000000002</v>
      </c>
      <c r="CL131">
        <v>2.2000000000000002</v>
      </c>
      <c r="CM131">
        <v>2.2000000000000002</v>
      </c>
      <c r="CN131">
        <v>2.2000000000000002</v>
      </c>
      <c r="CO131">
        <v>30</v>
      </c>
      <c r="CP131">
        <v>30</v>
      </c>
      <c r="CQ131">
        <v>2.2000000000000002</v>
      </c>
      <c r="CR131">
        <v>2.2000000000000002</v>
      </c>
      <c r="CS131">
        <v>2.2000000000000002</v>
      </c>
      <c r="CT131">
        <v>22.1</v>
      </c>
      <c r="CU131">
        <v>15.3</v>
      </c>
      <c r="CV131">
        <v>15.3</v>
      </c>
      <c r="CW131" s="19"/>
    </row>
    <row r="132" spans="1:101" ht="14.5" customHeight="1" x14ac:dyDescent="0.35">
      <c r="A132" s="259"/>
      <c r="B132" s="249"/>
      <c r="C132" s="11">
        <v>43959</v>
      </c>
      <c r="D132" s="172" t="s">
        <v>8</v>
      </c>
      <c r="E132">
        <v>30</v>
      </c>
      <c r="F132">
        <v>30</v>
      </c>
      <c r="G132">
        <v>30</v>
      </c>
      <c r="H132" s="88">
        <v>30</v>
      </c>
      <c r="I132" s="88">
        <v>9</v>
      </c>
      <c r="J132" s="88">
        <v>9</v>
      </c>
      <c r="K132" s="88">
        <v>9</v>
      </c>
      <c r="L132" s="88">
        <v>9</v>
      </c>
      <c r="M132" s="88">
        <v>9</v>
      </c>
      <c r="N132" s="88">
        <v>9</v>
      </c>
      <c r="O132" s="88">
        <v>9</v>
      </c>
      <c r="P132" s="88">
        <v>9</v>
      </c>
      <c r="Q132" s="88">
        <v>9</v>
      </c>
      <c r="R132" s="88">
        <v>9</v>
      </c>
      <c r="S132" s="88">
        <v>9</v>
      </c>
      <c r="T132" s="88">
        <v>9</v>
      </c>
      <c r="U132" s="88">
        <v>9</v>
      </c>
      <c r="V132" s="88">
        <v>9</v>
      </c>
      <c r="W132" s="88">
        <v>9</v>
      </c>
      <c r="X132" s="88">
        <v>9</v>
      </c>
      <c r="Y132" s="88">
        <v>9</v>
      </c>
      <c r="Z132" s="88">
        <v>9</v>
      </c>
      <c r="AA132" s="88">
        <v>9</v>
      </c>
      <c r="AB132" s="88">
        <v>9</v>
      </c>
      <c r="AC132" s="88">
        <v>9</v>
      </c>
      <c r="AD132" s="88">
        <v>9</v>
      </c>
      <c r="AE132" s="88">
        <v>9</v>
      </c>
      <c r="AF132" s="88">
        <v>9</v>
      </c>
      <c r="AG132" s="88">
        <v>9</v>
      </c>
      <c r="AH132" s="88">
        <v>9</v>
      </c>
      <c r="AI132" s="88">
        <v>9</v>
      </c>
      <c r="AJ132" s="88">
        <v>9</v>
      </c>
      <c r="AK132" s="88">
        <v>9</v>
      </c>
      <c r="AL132" s="88">
        <v>9</v>
      </c>
      <c r="AM132" s="88">
        <v>9</v>
      </c>
      <c r="AN132" s="88">
        <v>9</v>
      </c>
      <c r="AO132" s="88">
        <v>9</v>
      </c>
      <c r="AP132" s="88">
        <v>9</v>
      </c>
      <c r="AQ132" s="88">
        <v>30</v>
      </c>
      <c r="AR132" s="88">
        <v>30</v>
      </c>
      <c r="AS132" s="88">
        <v>23</v>
      </c>
      <c r="AT132" s="88">
        <v>23</v>
      </c>
      <c r="AU132" s="88">
        <v>2.2000000000000002</v>
      </c>
      <c r="AV132" s="88">
        <v>2.2000000000000002</v>
      </c>
      <c r="AW132" s="88">
        <v>2.2000000000000002</v>
      </c>
      <c r="AX132" s="88">
        <v>2.2000000000000002</v>
      </c>
      <c r="AY132" s="88">
        <v>2.2000000000000002</v>
      </c>
      <c r="AZ132" s="88">
        <v>2.2000000000000002</v>
      </c>
      <c r="BA132" s="88">
        <v>3.2</v>
      </c>
      <c r="BB132" s="88">
        <v>3.2</v>
      </c>
      <c r="BC132" s="88">
        <v>3.2</v>
      </c>
      <c r="BD132" s="88">
        <v>3.2</v>
      </c>
      <c r="BE132" s="88">
        <v>30</v>
      </c>
      <c r="BF132" s="88">
        <v>30</v>
      </c>
      <c r="BG132" s="88">
        <v>30</v>
      </c>
      <c r="BH132" s="88">
        <v>30</v>
      </c>
      <c r="BI132" s="88">
        <v>9</v>
      </c>
      <c r="BJ132" s="88">
        <v>9</v>
      </c>
      <c r="BK132" s="88">
        <v>9</v>
      </c>
      <c r="BL132" s="88">
        <v>9</v>
      </c>
      <c r="BM132" s="88">
        <v>9</v>
      </c>
      <c r="BN132" s="88">
        <v>9</v>
      </c>
      <c r="BO132" s="88">
        <v>9</v>
      </c>
      <c r="BP132" s="88">
        <v>9</v>
      </c>
      <c r="BQ132" s="88">
        <v>9</v>
      </c>
      <c r="BR132" s="88">
        <v>9</v>
      </c>
      <c r="BS132" s="88">
        <v>9</v>
      </c>
      <c r="BT132" s="88">
        <v>9</v>
      </c>
      <c r="BU132" s="88">
        <v>30</v>
      </c>
      <c r="BV132" s="88">
        <v>30</v>
      </c>
      <c r="BW132" s="88">
        <v>30</v>
      </c>
      <c r="BX132" s="88">
        <v>30</v>
      </c>
      <c r="BY132" s="88">
        <v>30</v>
      </c>
      <c r="BZ132" s="88">
        <v>21.3</v>
      </c>
      <c r="CA132" s="88">
        <v>21.3</v>
      </c>
      <c r="CB132" s="88">
        <v>21.3</v>
      </c>
      <c r="CC132" s="88">
        <v>21.3</v>
      </c>
      <c r="CD132" s="88">
        <v>23</v>
      </c>
      <c r="CE132" s="88">
        <v>23</v>
      </c>
      <c r="CF132" s="88">
        <v>23</v>
      </c>
      <c r="CG132" s="88">
        <v>25</v>
      </c>
      <c r="CH132" s="88">
        <v>25</v>
      </c>
      <c r="CI132" s="88">
        <v>30</v>
      </c>
      <c r="CJ132" s="88">
        <v>30</v>
      </c>
      <c r="CK132" s="88">
        <v>30</v>
      </c>
      <c r="CL132" s="88">
        <v>30</v>
      </c>
      <c r="CM132" s="88">
        <v>30</v>
      </c>
      <c r="CN132" s="88">
        <v>30</v>
      </c>
      <c r="CO132" s="88">
        <v>30</v>
      </c>
      <c r="CP132" s="88">
        <v>30</v>
      </c>
      <c r="CQ132" s="88">
        <v>30</v>
      </c>
      <c r="CR132" s="88">
        <v>15.3</v>
      </c>
      <c r="CS132" s="88">
        <v>15.3</v>
      </c>
      <c r="CT132" s="88">
        <v>30</v>
      </c>
      <c r="CU132" s="88">
        <v>30</v>
      </c>
      <c r="CV132" s="88">
        <v>30</v>
      </c>
      <c r="CW132" s="19"/>
    </row>
    <row r="133" spans="1:101" ht="14.5" customHeight="1" x14ac:dyDescent="0.35">
      <c r="A133" s="259"/>
      <c r="B133" s="249"/>
      <c r="C133" s="11">
        <v>43960</v>
      </c>
      <c r="D133" s="172" t="s">
        <v>9</v>
      </c>
      <c r="E133">
        <v>30</v>
      </c>
      <c r="F133">
        <v>30</v>
      </c>
      <c r="G133">
        <v>30</v>
      </c>
      <c r="H133" s="88">
        <v>9</v>
      </c>
      <c r="I133" s="88">
        <v>9</v>
      </c>
      <c r="J133" s="88">
        <v>9</v>
      </c>
      <c r="K133" s="88">
        <v>9</v>
      </c>
      <c r="L133" s="88">
        <v>9</v>
      </c>
      <c r="M133" s="88">
        <v>9</v>
      </c>
      <c r="N133" s="88">
        <v>9</v>
      </c>
      <c r="O133" s="88">
        <v>9</v>
      </c>
      <c r="P133" s="88">
        <v>9</v>
      </c>
      <c r="Q133" s="88">
        <v>9</v>
      </c>
      <c r="R133" s="88">
        <v>9</v>
      </c>
      <c r="S133" s="88">
        <v>9</v>
      </c>
      <c r="T133" s="88">
        <v>9</v>
      </c>
      <c r="U133" s="88">
        <v>9</v>
      </c>
      <c r="V133" s="88">
        <v>9</v>
      </c>
      <c r="W133" s="88">
        <v>9</v>
      </c>
      <c r="X133" s="88">
        <v>9</v>
      </c>
      <c r="Y133" s="88">
        <v>9</v>
      </c>
      <c r="Z133" s="88">
        <v>9</v>
      </c>
      <c r="AA133" s="88">
        <v>9</v>
      </c>
      <c r="AB133" s="88">
        <v>9</v>
      </c>
      <c r="AC133" s="88">
        <v>9</v>
      </c>
      <c r="AD133" s="88">
        <v>9</v>
      </c>
      <c r="AE133" s="88">
        <v>9</v>
      </c>
      <c r="AF133" s="88">
        <v>9</v>
      </c>
      <c r="AG133" s="88">
        <v>9</v>
      </c>
      <c r="AH133" s="88">
        <v>9</v>
      </c>
      <c r="AI133" s="88">
        <v>9</v>
      </c>
      <c r="AJ133" s="88">
        <v>9</v>
      </c>
      <c r="AK133" s="88">
        <v>9</v>
      </c>
      <c r="AL133" s="88">
        <v>9</v>
      </c>
      <c r="AM133" s="88">
        <v>9</v>
      </c>
      <c r="AN133" s="88">
        <v>9</v>
      </c>
      <c r="AO133" s="88">
        <v>9</v>
      </c>
      <c r="AP133" s="88">
        <v>9</v>
      </c>
      <c r="AQ133" s="88">
        <v>30</v>
      </c>
      <c r="AR133" s="88">
        <v>30</v>
      </c>
      <c r="AS133" s="88">
        <v>30</v>
      </c>
      <c r="AT133" s="88">
        <v>30</v>
      </c>
      <c r="AU133" s="88">
        <v>30</v>
      </c>
      <c r="AV133" s="88">
        <v>30</v>
      </c>
      <c r="AW133" s="88">
        <v>30</v>
      </c>
      <c r="AX133" s="88">
        <v>30</v>
      </c>
      <c r="AY133" s="88">
        <v>30</v>
      </c>
      <c r="AZ133" s="88">
        <v>30</v>
      </c>
      <c r="BA133" s="88">
        <v>30</v>
      </c>
      <c r="BB133" s="88">
        <v>30</v>
      </c>
      <c r="BC133" s="88">
        <v>23</v>
      </c>
      <c r="BD133" s="88">
        <v>23</v>
      </c>
      <c r="BE133" s="88">
        <v>15.2</v>
      </c>
      <c r="BF133" s="88">
        <v>22.1</v>
      </c>
      <c r="BG133" s="88">
        <v>22.1</v>
      </c>
      <c r="BH133" s="88">
        <v>30</v>
      </c>
      <c r="BI133" s="88">
        <v>30</v>
      </c>
      <c r="BJ133" s="88">
        <v>30</v>
      </c>
      <c r="BK133" s="88">
        <v>30</v>
      </c>
      <c r="BL133" s="88">
        <v>1.2</v>
      </c>
      <c r="BM133" s="88">
        <v>1.2</v>
      </c>
      <c r="BN133" s="88">
        <v>30</v>
      </c>
      <c r="BO133" s="88">
        <v>30</v>
      </c>
      <c r="BP133" s="88">
        <v>23</v>
      </c>
      <c r="BQ133" s="88">
        <v>1.2</v>
      </c>
      <c r="BR133" s="88">
        <v>1.2</v>
      </c>
      <c r="BS133" s="88">
        <v>30</v>
      </c>
      <c r="BT133" s="88">
        <v>30</v>
      </c>
      <c r="BU133" s="88">
        <v>1.2</v>
      </c>
      <c r="BV133" s="88">
        <v>1.2</v>
      </c>
      <c r="BW133" s="88">
        <v>30</v>
      </c>
      <c r="BX133" s="88">
        <v>1.2</v>
      </c>
      <c r="BY133" s="88">
        <v>1.2</v>
      </c>
      <c r="BZ133" s="88">
        <v>23</v>
      </c>
      <c r="CA133" s="88">
        <v>23</v>
      </c>
      <c r="CB133" s="88">
        <v>23</v>
      </c>
      <c r="CC133" s="88">
        <v>25</v>
      </c>
      <c r="CD133" s="88">
        <v>25</v>
      </c>
      <c r="CE133" s="88">
        <v>22.1</v>
      </c>
      <c r="CF133" s="88">
        <v>25</v>
      </c>
      <c r="CG133" s="88">
        <v>25</v>
      </c>
      <c r="CH133" s="88">
        <v>25</v>
      </c>
      <c r="CI133" s="88">
        <v>25</v>
      </c>
      <c r="CJ133" s="88">
        <v>30</v>
      </c>
      <c r="CK133" s="88">
        <v>30</v>
      </c>
      <c r="CL133" s="88">
        <v>30</v>
      </c>
      <c r="CM133" s="88">
        <v>30</v>
      </c>
      <c r="CN133" s="88">
        <v>21.3</v>
      </c>
      <c r="CO133" s="88">
        <v>21.3</v>
      </c>
      <c r="CP133" s="88">
        <v>15.3</v>
      </c>
      <c r="CQ133" s="88">
        <v>15.3</v>
      </c>
      <c r="CR133" s="88">
        <v>30</v>
      </c>
      <c r="CS133" s="88">
        <v>30</v>
      </c>
      <c r="CT133" s="88">
        <v>30</v>
      </c>
      <c r="CU133" s="88">
        <v>30</v>
      </c>
      <c r="CV133" s="88">
        <v>30</v>
      </c>
      <c r="CW133" s="19"/>
    </row>
    <row r="134" spans="1:101" ht="14.5" customHeight="1" x14ac:dyDescent="0.35">
      <c r="A134" s="259"/>
      <c r="B134" s="250"/>
      <c r="C134" s="13">
        <v>43961</v>
      </c>
      <c r="D134" s="173" t="s">
        <v>10</v>
      </c>
      <c r="E134">
        <v>30</v>
      </c>
      <c r="F134">
        <v>30</v>
      </c>
      <c r="G134">
        <v>30</v>
      </c>
      <c r="H134">
        <v>30</v>
      </c>
      <c r="I134">
        <v>30</v>
      </c>
      <c r="J134" s="88">
        <v>9</v>
      </c>
      <c r="K134" s="88">
        <v>9</v>
      </c>
      <c r="L134" s="88">
        <v>9</v>
      </c>
      <c r="M134" s="88">
        <v>9</v>
      </c>
      <c r="N134" s="88">
        <v>9</v>
      </c>
      <c r="O134" s="88">
        <v>9</v>
      </c>
      <c r="P134" s="88">
        <v>9</v>
      </c>
      <c r="Q134" s="88">
        <v>9</v>
      </c>
      <c r="R134" s="88">
        <v>9</v>
      </c>
      <c r="S134" s="88">
        <v>9</v>
      </c>
      <c r="T134" s="88">
        <v>9</v>
      </c>
      <c r="U134" s="88">
        <v>9</v>
      </c>
      <c r="V134" s="88">
        <v>9</v>
      </c>
      <c r="W134" s="88">
        <v>9</v>
      </c>
      <c r="X134" s="88">
        <v>9</v>
      </c>
      <c r="Y134" s="88">
        <v>9</v>
      </c>
      <c r="Z134" s="88">
        <v>9</v>
      </c>
      <c r="AA134" s="88">
        <v>9</v>
      </c>
      <c r="AB134" s="88">
        <v>9</v>
      </c>
      <c r="AC134" s="88">
        <v>9</v>
      </c>
      <c r="AD134" s="88">
        <v>9</v>
      </c>
      <c r="AE134" s="88">
        <v>9</v>
      </c>
      <c r="AF134" s="88">
        <v>9</v>
      </c>
      <c r="AG134" s="88">
        <v>9</v>
      </c>
      <c r="AH134" s="88">
        <v>9</v>
      </c>
      <c r="AI134" s="88">
        <v>9</v>
      </c>
      <c r="AJ134" s="88">
        <v>9</v>
      </c>
      <c r="AK134" s="88">
        <v>9</v>
      </c>
      <c r="AL134" s="88">
        <v>9</v>
      </c>
      <c r="AM134" s="88">
        <v>9</v>
      </c>
      <c r="AN134" s="88">
        <v>9</v>
      </c>
      <c r="AO134" s="88">
        <v>9</v>
      </c>
      <c r="AP134" s="88">
        <v>9</v>
      </c>
      <c r="AQ134" s="88">
        <v>9</v>
      </c>
      <c r="AR134" s="88">
        <v>9</v>
      </c>
      <c r="AS134" s="88">
        <v>9</v>
      </c>
      <c r="AT134" s="88">
        <v>9</v>
      </c>
      <c r="AU134" s="88">
        <v>9</v>
      </c>
      <c r="AV134" s="88">
        <v>9</v>
      </c>
      <c r="AW134" s="88">
        <v>9</v>
      </c>
      <c r="AX134" s="88">
        <v>9</v>
      </c>
      <c r="AY134" s="88">
        <v>9</v>
      </c>
      <c r="AZ134" s="88">
        <v>30</v>
      </c>
      <c r="BA134" s="88">
        <v>30</v>
      </c>
      <c r="BB134" s="88">
        <v>30</v>
      </c>
      <c r="BC134" s="88">
        <v>9</v>
      </c>
      <c r="BD134" s="88">
        <v>9</v>
      </c>
      <c r="BE134" s="88">
        <v>9</v>
      </c>
      <c r="BF134" s="88">
        <v>9</v>
      </c>
      <c r="BG134" s="88">
        <v>9</v>
      </c>
      <c r="BH134" s="88">
        <v>25</v>
      </c>
      <c r="BI134" s="88">
        <v>25</v>
      </c>
      <c r="BJ134" s="88">
        <v>25</v>
      </c>
      <c r="BK134" s="88">
        <v>25</v>
      </c>
      <c r="BL134" s="88">
        <v>25</v>
      </c>
      <c r="BM134" s="88">
        <v>25</v>
      </c>
      <c r="BN134" s="88">
        <v>22.1</v>
      </c>
      <c r="BO134" s="88">
        <v>11</v>
      </c>
      <c r="BP134" s="88">
        <v>11</v>
      </c>
      <c r="BQ134" s="88">
        <v>25</v>
      </c>
      <c r="BR134" s="88">
        <v>25</v>
      </c>
      <c r="BS134" s="88">
        <v>25</v>
      </c>
      <c r="BT134" s="88">
        <v>25</v>
      </c>
      <c r="BU134" s="88">
        <v>1.2</v>
      </c>
      <c r="BV134" s="88">
        <v>1.2</v>
      </c>
      <c r="BW134" s="88">
        <v>1.2</v>
      </c>
      <c r="BX134" s="88">
        <v>30</v>
      </c>
      <c r="BY134" s="88">
        <v>2.2000000000000002</v>
      </c>
      <c r="BZ134" s="88">
        <v>23</v>
      </c>
      <c r="CA134" s="88">
        <v>23</v>
      </c>
      <c r="CB134" s="88">
        <v>25</v>
      </c>
      <c r="CC134" s="88">
        <v>25</v>
      </c>
      <c r="CD134" s="88">
        <v>30</v>
      </c>
      <c r="CE134" s="88">
        <v>30</v>
      </c>
      <c r="CF134" s="88">
        <v>30</v>
      </c>
      <c r="CG134" s="88">
        <v>2.2000000000000002</v>
      </c>
      <c r="CH134" s="88">
        <v>2.2000000000000002</v>
      </c>
      <c r="CI134" s="88">
        <v>2.2000000000000002</v>
      </c>
      <c r="CJ134" s="88">
        <v>2.2000000000000002</v>
      </c>
      <c r="CK134" s="88">
        <v>2.2000000000000002</v>
      </c>
      <c r="CL134" s="88">
        <v>2.2000000000000002</v>
      </c>
      <c r="CM134" s="88">
        <v>2.2000000000000002</v>
      </c>
      <c r="CN134" s="88">
        <v>2.2000000000000002</v>
      </c>
      <c r="CO134" s="88">
        <v>22.1</v>
      </c>
      <c r="CP134" s="88">
        <v>30</v>
      </c>
      <c r="CQ134" s="88">
        <v>30</v>
      </c>
      <c r="CR134" s="88">
        <v>15.3</v>
      </c>
      <c r="CS134" s="88">
        <v>15.3</v>
      </c>
      <c r="CT134" s="88">
        <v>30</v>
      </c>
      <c r="CU134" s="88">
        <v>31</v>
      </c>
      <c r="CV134" s="88">
        <v>31</v>
      </c>
      <c r="CW134" s="19"/>
    </row>
    <row r="135" spans="1:101" ht="14.5" customHeight="1" x14ac:dyDescent="0.35">
      <c r="A135" s="259"/>
      <c r="B135" s="248">
        <v>20</v>
      </c>
      <c r="C135" s="11">
        <v>43962</v>
      </c>
      <c r="D135" s="172" t="s">
        <v>4</v>
      </c>
      <c r="E135">
        <v>30</v>
      </c>
      <c r="F135">
        <v>30</v>
      </c>
      <c r="G135">
        <v>9</v>
      </c>
      <c r="H135">
        <v>9</v>
      </c>
      <c r="I135">
        <v>9</v>
      </c>
      <c r="J135">
        <v>9</v>
      </c>
      <c r="K135">
        <v>9</v>
      </c>
      <c r="L135">
        <v>9</v>
      </c>
      <c r="M135">
        <v>9</v>
      </c>
      <c r="N135">
        <v>9</v>
      </c>
      <c r="O135">
        <v>9</v>
      </c>
      <c r="P135">
        <v>9</v>
      </c>
      <c r="Q135">
        <v>9</v>
      </c>
      <c r="R135">
        <v>9</v>
      </c>
      <c r="S135">
        <v>9</v>
      </c>
      <c r="T135">
        <v>9</v>
      </c>
      <c r="U135">
        <v>9</v>
      </c>
      <c r="V135">
        <v>9</v>
      </c>
      <c r="W135">
        <v>9</v>
      </c>
      <c r="X135">
        <v>9</v>
      </c>
      <c r="Y135">
        <v>9</v>
      </c>
      <c r="Z135">
        <v>9</v>
      </c>
      <c r="AA135">
        <v>9</v>
      </c>
      <c r="AB135">
        <v>9</v>
      </c>
      <c r="AC135">
        <v>9</v>
      </c>
      <c r="AD135">
        <v>9</v>
      </c>
      <c r="AE135">
        <v>9</v>
      </c>
      <c r="AF135">
        <v>9</v>
      </c>
      <c r="AG135">
        <v>9</v>
      </c>
      <c r="AH135">
        <v>9</v>
      </c>
      <c r="AI135">
        <v>9</v>
      </c>
      <c r="AJ135">
        <v>9</v>
      </c>
      <c r="AK135">
        <v>9</v>
      </c>
      <c r="AL135">
        <v>9</v>
      </c>
      <c r="AM135">
        <v>9</v>
      </c>
      <c r="AN135">
        <v>9</v>
      </c>
      <c r="AO135">
        <v>9</v>
      </c>
      <c r="AP135">
        <v>9</v>
      </c>
      <c r="AQ135">
        <v>9</v>
      </c>
      <c r="AR135">
        <v>9</v>
      </c>
      <c r="AS135">
        <v>9</v>
      </c>
      <c r="AT135">
        <v>9</v>
      </c>
      <c r="AU135">
        <v>9</v>
      </c>
      <c r="AV135">
        <v>30</v>
      </c>
      <c r="AW135">
        <v>30</v>
      </c>
      <c r="AX135">
        <v>30</v>
      </c>
      <c r="AY135">
        <v>30</v>
      </c>
      <c r="AZ135">
        <v>23</v>
      </c>
      <c r="BA135">
        <v>23</v>
      </c>
      <c r="BB135">
        <v>23</v>
      </c>
      <c r="BC135">
        <v>20</v>
      </c>
      <c r="BD135">
        <v>20</v>
      </c>
      <c r="BE135">
        <v>15.2</v>
      </c>
      <c r="BF135">
        <v>22.1</v>
      </c>
      <c r="BG135">
        <v>23</v>
      </c>
      <c r="BH135">
        <v>30</v>
      </c>
      <c r="BI135">
        <v>30</v>
      </c>
      <c r="BJ135">
        <v>3.1</v>
      </c>
      <c r="BK135">
        <v>3.1</v>
      </c>
      <c r="BL135">
        <v>3.1</v>
      </c>
      <c r="BM135">
        <v>3.1</v>
      </c>
      <c r="BN135">
        <v>3.1</v>
      </c>
      <c r="BO135">
        <v>30</v>
      </c>
      <c r="BP135">
        <v>3.2</v>
      </c>
      <c r="BQ135">
        <v>30</v>
      </c>
      <c r="BR135">
        <v>3.2</v>
      </c>
      <c r="BS135">
        <v>3.2</v>
      </c>
      <c r="BT135">
        <v>3.2</v>
      </c>
      <c r="BU135">
        <v>30</v>
      </c>
      <c r="BV135">
        <v>30</v>
      </c>
      <c r="BW135">
        <v>23</v>
      </c>
      <c r="BX135">
        <v>23</v>
      </c>
      <c r="BY135">
        <v>23</v>
      </c>
      <c r="BZ135">
        <v>23</v>
      </c>
      <c r="CA135">
        <v>23</v>
      </c>
      <c r="CB135">
        <v>23</v>
      </c>
      <c r="CC135">
        <v>23</v>
      </c>
      <c r="CD135">
        <v>1.2</v>
      </c>
      <c r="CE135">
        <v>1.2</v>
      </c>
      <c r="CF135">
        <v>1.2</v>
      </c>
      <c r="CG135">
        <v>1.2</v>
      </c>
      <c r="CH135">
        <v>1.2</v>
      </c>
      <c r="CI135">
        <v>1.2</v>
      </c>
      <c r="CJ135">
        <v>1.2</v>
      </c>
      <c r="CK135">
        <v>30</v>
      </c>
      <c r="CL135">
        <v>30</v>
      </c>
      <c r="CM135">
        <v>1.2</v>
      </c>
      <c r="CN135">
        <v>1.2</v>
      </c>
      <c r="CO135">
        <v>1.2</v>
      </c>
      <c r="CP135">
        <v>22.1</v>
      </c>
      <c r="CQ135">
        <v>23</v>
      </c>
      <c r="CR135">
        <v>23</v>
      </c>
      <c r="CS135">
        <v>21.3</v>
      </c>
      <c r="CT135">
        <v>15.3</v>
      </c>
      <c r="CU135">
        <v>15.3</v>
      </c>
      <c r="CV135">
        <v>30</v>
      </c>
      <c r="CW135" s="19"/>
    </row>
    <row r="136" spans="1:101" ht="14.5" customHeight="1" x14ac:dyDescent="0.35">
      <c r="A136" s="259"/>
      <c r="B136" s="249"/>
      <c r="C136" s="12">
        <v>43963</v>
      </c>
      <c r="D136" s="172" t="s">
        <v>5</v>
      </c>
      <c r="E136">
        <v>30</v>
      </c>
      <c r="F136">
        <v>30</v>
      </c>
      <c r="G136">
        <v>30</v>
      </c>
      <c r="H136">
        <v>30</v>
      </c>
      <c r="I136">
        <v>30</v>
      </c>
      <c r="J136" s="88">
        <v>9</v>
      </c>
      <c r="K136" s="88">
        <v>9</v>
      </c>
      <c r="L136" s="88">
        <v>9</v>
      </c>
      <c r="M136" s="88">
        <v>9</v>
      </c>
      <c r="N136" s="88">
        <v>9</v>
      </c>
      <c r="O136" s="88">
        <v>9</v>
      </c>
      <c r="P136" s="88">
        <v>9</v>
      </c>
      <c r="Q136" s="88">
        <v>9</v>
      </c>
      <c r="R136" s="88">
        <v>9</v>
      </c>
      <c r="S136" s="88">
        <v>9</v>
      </c>
      <c r="T136" s="88">
        <v>9</v>
      </c>
      <c r="U136" s="88">
        <v>9</v>
      </c>
      <c r="V136" s="88">
        <v>9</v>
      </c>
      <c r="W136" s="88">
        <v>9</v>
      </c>
      <c r="X136" s="88">
        <v>9</v>
      </c>
      <c r="Y136" s="88">
        <v>9</v>
      </c>
      <c r="Z136" s="88">
        <v>9</v>
      </c>
      <c r="AA136" s="88">
        <v>9</v>
      </c>
      <c r="AB136" s="88">
        <v>9</v>
      </c>
      <c r="AC136" s="88">
        <v>9</v>
      </c>
      <c r="AD136" s="88">
        <v>9</v>
      </c>
      <c r="AE136" s="88">
        <v>9</v>
      </c>
      <c r="AF136" s="88">
        <v>9</v>
      </c>
      <c r="AG136" s="88">
        <v>9</v>
      </c>
      <c r="AH136" s="88">
        <v>9</v>
      </c>
      <c r="AI136" s="88">
        <v>9</v>
      </c>
      <c r="AJ136" s="88">
        <v>9</v>
      </c>
      <c r="AK136" s="88">
        <v>9</v>
      </c>
      <c r="AL136" s="88">
        <v>9</v>
      </c>
      <c r="AM136" s="88">
        <v>9</v>
      </c>
      <c r="AN136" s="88">
        <v>9</v>
      </c>
      <c r="AO136" s="88">
        <v>30</v>
      </c>
      <c r="AP136" s="88">
        <v>30</v>
      </c>
      <c r="AQ136" s="88">
        <v>30</v>
      </c>
      <c r="AR136" s="88">
        <v>30</v>
      </c>
      <c r="AS136" s="88">
        <v>30</v>
      </c>
      <c r="AT136" s="88">
        <v>30</v>
      </c>
      <c r="AU136" s="88">
        <v>30</v>
      </c>
      <c r="AV136" s="88">
        <v>30</v>
      </c>
      <c r="AW136" s="88">
        <v>30</v>
      </c>
      <c r="AX136" s="88">
        <v>30</v>
      </c>
      <c r="AY136" s="88">
        <v>30</v>
      </c>
      <c r="AZ136" s="88">
        <v>30</v>
      </c>
      <c r="BA136" s="88">
        <v>30</v>
      </c>
      <c r="BB136" s="88">
        <v>15.3</v>
      </c>
      <c r="BC136" s="88">
        <v>23</v>
      </c>
      <c r="BD136" s="88">
        <v>23</v>
      </c>
      <c r="BE136" s="88">
        <v>23</v>
      </c>
      <c r="BF136" s="88">
        <v>22.1</v>
      </c>
      <c r="BG136" s="88">
        <v>23</v>
      </c>
      <c r="BH136" s="88">
        <v>30</v>
      </c>
      <c r="BI136" s="88">
        <v>1.2</v>
      </c>
      <c r="BJ136" s="88">
        <v>1.2</v>
      </c>
      <c r="BK136" s="88">
        <v>1.2</v>
      </c>
      <c r="BL136" s="88">
        <v>1.2</v>
      </c>
      <c r="BM136" s="88">
        <v>1.2</v>
      </c>
      <c r="BN136" s="88">
        <v>1.2</v>
      </c>
      <c r="BO136" s="88">
        <v>30</v>
      </c>
      <c r="BP136" s="88">
        <v>30</v>
      </c>
      <c r="BQ136" s="88">
        <v>30</v>
      </c>
      <c r="BR136" s="88">
        <v>30</v>
      </c>
      <c r="BS136" s="88">
        <v>1.2</v>
      </c>
      <c r="BT136" s="88">
        <v>1.2</v>
      </c>
      <c r="BU136" s="88">
        <v>1.2</v>
      </c>
      <c r="BV136" s="88">
        <v>1.1000000000000001</v>
      </c>
      <c r="BW136" s="88">
        <v>1.1000000000000001</v>
      </c>
      <c r="BX136" s="88">
        <v>1.1000000000000001</v>
      </c>
      <c r="BY136" s="88">
        <v>1.1000000000000001</v>
      </c>
      <c r="BZ136" s="88">
        <v>23</v>
      </c>
      <c r="CA136" s="88">
        <v>23</v>
      </c>
      <c r="CB136" s="88">
        <v>23</v>
      </c>
      <c r="CC136" s="88">
        <v>23</v>
      </c>
      <c r="CD136" s="88">
        <v>23</v>
      </c>
      <c r="CE136" s="88">
        <v>23</v>
      </c>
      <c r="CF136" s="88">
        <v>1.2</v>
      </c>
      <c r="CG136" s="88">
        <v>1.2</v>
      </c>
      <c r="CH136" s="88">
        <v>1.2</v>
      </c>
      <c r="CI136" s="88">
        <v>1.2</v>
      </c>
      <c r="CJ136" s="88">
        <v>30</v>
      </c>
      <c r="CK136" s="88">
        <v>1.2</v>
      </c>
      <c r="CL136" s="88">
        <v>1.2</v>
      </c>
      <c r="CM136" s="88">
        <v>30</v>
      </c>
      <c r="CN136" s="88">
        <v>1.2</v>
      </c>
      <c r="CO136" s="88">
        <v>22.1</v>
      </c>
      <c r="CP136" s="88">
        <v>24</v>
      </c>
      <c r="CQ136" s="88">
        <v>23</v>
      </c>
      <c r="CR136" s="88">
        <v>23</v>
      </c>
      <c r="CS136" s="88">
        <v>21.3</v>
      </c>
      <c r="CT136" s="88">
        <v>15.3</v>
      </c>
      <c r="CU136" s="88">
        <v>15.3</v>
      </c>
      <c r="CV136" s="88">
        <v>15.3</v>
      </c>
      <c r="CW136" s="19"/>
    </row>
    <row r="137" spans="1:101" ht="14.5" customHeight="1" x14ac:dyDescent="0.35">
      <c r="A137" s="259"/>
      <c r="B137" s="249"/>
      <c r="C137" s="11">
        <v>43964</v>
      </c>
      <c r="D137" s="172" t="s">
        <v>6</v>
      </c>
      <c r="E137">
        <v>30</v>
      </c>
      <c r="F137">
        <v>30</v>
      </c>
      <c r="G137">
        <v>30</v>
      </c>
      <c r="H137">
        <v>30</v>
      </c>
      <c r="I137">
        <v>30</v>
      </c>
      <c r="J137">
        <v>30</v>
      </c>
      <c r="K137">
        <v>30</v>
      </c>
      <c r="L137">
        <v>30</v>
      </c>
      <c r="M137">
        <v>9</v>
      </c>
      <c r="N137">
        <v>9</v>
      </c>
      <c r="O137">
        <v>9</v>
      </c>
      <c r="P137">
        <v>9</v>
      </c>
      <c r="Q137">
        <v>9</v>
      </c>
      <c r="R137">
        <v>9</v>
      </c>
      <c r="S137">
        <v>9</v>
      </c>
      <c r="T137">
        <v>9</v>
      </c>
      <c r="U137">
        <v>9</v>
      </c>
      <c r="V137">
        <v>9</v>
      </c>
      <c r="W137">
        <v>9</v>
      </c>
      <c r="X137">
        <v>9</v>
      </c>
      <c r="Y137">
        <v>9</v>
      </c>
      <c r="Z137">
        <v>9</v>
      </c>
      <c r="AA137">
        <v>9</v>
      </c>
      <c r="AB137">
        <v>9</v>
      </c>
      <c r="AC137">
        <v>9</v>
      </c>
      <c r="AD137">
        <v>9</v>
      </c>
      <c r="AE137">
        <v>9</v>
      </c>
      <c r="AF137">
        <v>9</v>
      </c>
      <c r="AG137">
        <v>9</v>
      </c>
      <c r="AH137">
        <v>9</v>
      </c>
      <c r="AI137">
        <v>9</v>
      </c>
      <c r="AJ137">
        <v>9</v>
      </c>
      <c r="AK137">
        <v>9</v>
      </c>
      <c r="AL137">
        <v>9</v>
      </c>
      <c r="AM137">
        <v>9</v>
      </c>
      <c r="AN137">
        <v>9</v>
      </c>
      <c r="AO137">
        <v>9</v>
      </c>
      <c r="AP137">
        <v>9</v>
      </c>
      <c r="AQ137">
        <v>9</v>
      </c>
      <c r="AR137">
        <v>9</v>
      </c>
      <c r="AS137">
        <v>30</v>
      </c>
      <c r="AT137">
        <v>30</v>
      </c>
      <c r="AU137">
        <v>30</v>
      </c>
      <c r="AV137">
        <v>30</v>
      </c>
      <c r="AW137">
        <v>30</v>
      </c>
      <c r="AX137">
        <v>30</v>
      </c>
      <c r="AY137">
        <v>30</v>
      </c>
      <c r="AZ137">
        <v>30</v>
      </c>
      <c r="BA137">
        <v>2.1</v>
      </c>
      <c r="BB137">
        <v>2.1</v>
      </c>
      <c r="BC137">
        <v>2.1</v>
      </c>
      <c r="BD137">
        <v>15.2</v>
      </c>
      <c r="BE137">
        <v>22.1</v>
      </c>
      <c r="BF137">
        <v>23</v>
      </c>
      <c r="BG137">
        <v>23</v>
      </c>
      <c r="BH137">
        <v>23</v>
      </c>
      <c r="BI137">
        <v>23</v>
      </c>
      <c r="BJ137">
        <v>2.2000000000000002</v>
      </c>
      <c r="BK137">
        <v>2.2000000000000002</v>
      </c>
      <c r="BL137">
        <v>2.2000000000000002</v>
      </c>
      <c r="BM137">
        <v>30</v>
      </c>
      <c r="BN137">
        <v>2.2000000000000002</v>
      </c>
      <c r="BO137">
        <v>2.2000000000000002</v>
      </c>
      <c r="BP137">
        <v>30</v>
      </c>
      <c r="BQ137">
        <v>30</v>
      </c>
      <c r="BR137">
        <v>30</v>
      </c>
      <c r="BS137">
        <v>30</v>
      </c>
      <c r="BT137">
        <v>8</v>
      </c>
      <c r="BU137">
        <v>8</v>
      </c>
      <c r="BV137">
        <v>8</v>
      </c>
      <c r="BW137">
        <v>8</v>
      </c>
      <c r="BX137">
        <v>30</v>
      </c>
      <c r="BY137">
        <v>30</v>
      </c>
      <c r="BZ137">
        <v>23</v>
      </c>
      <c r="CA137">
        <v>23</v>
      </c>
      <c r="CB137">
        <v>23</v>
      </c>
      <c r="CC137">
        <v>23</v>
      </c>
      <c r="CD137">
        <v>30</v>
      </c>
      <c r="CE137">
        <v>30</v>
      </c>
      <c r="CF137">
        <v>8</v>
      </c>
      <c r="CG137">
        <v>8</v>
      </c>
      <c r="CH137">
        <v>8</v>
      </c>
      <c r="CI137">
        <v>8</v>
      </c>
      <c r="CJ137">
        <v>8</v>
      </c>
      <c r="CK137">
        <v>8</v>
      </c>
      <c r="CL137">
        <v>8</v>
      </c>
      <c r="CM137">
        <v>8</v>
      </c>
      <c r="CN137">
        <v>8</v>
      </c>
      <c r="CO137">
        <v>8</v>
      </c>
      <c r="CP137">
        <v>8</v>
      </c>
      <c r="CQ137">
        <v>8</v>
      </c>
      <c r="CR137">
        <v>8</v>
      </c>
      <c r="CS137">
        <v>8</v>
      </c>
      <c r="CT137">
        <v>8</v>
      </c>
      <c r="CU137">
        <v>8</v>
      </c>
      <c r="CV137">
        <v>22.1</v>
      </c>
      <c r="CW137" s="19"/>
    </row>
    <row r="138" spans="1:101" ht="14.5" customHeight="1" x14ac:dyDescent="0.35">
      <c r="A138" s="259"/>
      <c r="B138" s="249"/>
      <c r="C138" s="11">
        <v>43965</v>
      </c>
      <c r="D138" s="172" t="s">
        <v>7</v>
      </c>
      <c r="E138">
        <v>15.3</v>
      </c>
      <c r="F138">
        <v>15.3</v>
      </c>
      <c r="G138">
        <v>30</v>
      </c>
      <c r="H138">
        <v>30</v>
      </c>
      <c r="I138">
        <v>30</v>
      </c>
      <c r="J138">
        <v>30</v>
      </c>
      <c r="K138">
        <v>30</v>
      </c>
      <c r="L138">
        <v>30</v>
      </c>
      <c r="M138">
        <v>30</v>
      </c>
      <c r="N138">
        <v>30</v>
      </c>
      <c r="O138">
        <v>9</v>
      </c>
      <c r="P138">
        <v>9</v>
      </c>
      <c r="Q138">
        <v>9</v>
      </c>
      <c r="R138">
        <v>9</v>
      </c>
      <c r="S138">
        <v>9</v>
      </c>
      <c r="T138">
        <v>9</v>
      </c>
      <c r="U138">
        <v>9</v>
      </c>
      <c r="V138">
        <v>9</v>
      </c>
      <c r="W138">
        <v>9</v>
      </c>
      <c r="X138">
        <v>9</v>
      </c>
      <c r="Y138">
        <v>9</v>
      </c>
      <c r="Z138">
        <v>9</v>
      </c>
      <c r="AA138">
        <v>9</v>
      </c>
      <c r="AB138">
        <v>9</v>
      </c>
      <c r="AC138">
        <v>9</v>
      </c>
      <c r="AD138">
        <v>9</v>
      </c>
      <c r="AE138">
        <v>9</v>
      </c>
      <c r="AF138">
        <v>9</v>
      </c>
      <c r="AG138">
        <v>9</v>
      </c>
      <c r="AH138">
        <v>9</v>
      </c>
      <c r="AI138">
        <v>9</v>
      </c>
      <c r="AJ138">
        <v>9</v>
      </c>
      <c r="AK138">
        <v>9</v>
      </c>
      <c r="AL138">
        <v>9</v>
      </c>
      <c r="AM138">
        <v>9</v>
      </c>
      <c r="AN138">
        <v>9</v>
      </c>
      <c r="AO138">
        <v>9</v>
      </c>
      <c r="AP138">
        <v>9</v>
      </c>
      <c r="AQ138">
        <v>9</v>
      </c>
      <c r="AR138">
        <v>9</v>
      </c>
      <c r="AS138">
        <v>30</v>
      </c>
      <c r="AT138">
        <v>30</v>
      </c>
      <c r="AU138">
        <v>15.2</v>
      </c>
      <c r="AV138">
        <v>15.2</v>
      </c>
      <c r="AW138">
        <v>22.1</v>
      </c>
      <c r="AX138">
        <v>23</v>
      </c>
      <c r="AY138">
        <v>18</v>
      </c>
      <c r="AZ138">
        <v>18</v>
      </c>
      <c r="BA138">
        <v>1.2</v>
      </c>
      <c r="BB138">
        <v>1.2</v>
      </c>
      <c r="BC138">
        <v>23</v>
      </c>
      <c r="BD138">
        <v>23</v>
      </c>
      <c r="BE138">
        <v>23</v>
      </c>
      <c r="BF138">
        <v>1.2</v>
      </c>
      <c r="BG138">
        <v>1.2</v>
      </c>
      <c r="BH138">
        <v>1.2</v>
      </c>
      <c r="BI138">
        <v>1.2</v>
      </c>
      <c r="BJ138">
        <v>1.2</v>
      </c>
      <c r="BK138">
        <v>1.2</v>
      </c>
      <c r="BL138">
        <v>1.2</v>
      </c>
      <c r="BM138">
        <v>30</v>
      </c>
      <c r="BN138">
        <v>30</v>
      </c>
      <c r="BO138">
        <v>30</v>
      </c>
      <c r="BP138">
        <v>1.2</v>
      </c>
      <c r="BQ138">
        <v>1.2</v>
      </c>
      <c r="BR138">
        <v>30</v>
      </c>
      <c r="BS138">
        <v>30</v>
      </c>
      <c r="BT138">
        <v>30</v>
      </c>
      <c r="BU138">
        <v>1.2</v>
      </c>
      <c r="BV138">
        <v>1.2</v>
      </c>
      <c r="BW138">
        <v>30</v>
      </c>
      <c r="BX138">
        <v>30</v>
      </c>
      <c r="BY138">
        <v>23</v>
      </c>
      <c r="BZ138">
        <v>23</v>
      </c>
      <c r="CA138">
        <v>23</v>
      </c>
      <c r="CB138">
        <v>23</v>
      </c>
      <c r="CC138">
        <v>23</v>
      </c>
      <c r="CD138">
        <v>1.2</v>
      </c>
      <c r="CE138">
        <v>1.2</v>
      </c>
      <c r="CF138">
        <v>1.2</v>
      </c>
      <c r="CG138">
        <v>1.2</v>
      </c>
      <c r="CH138">
        <v>1.2</v>
      </c>
      <c r="CI138">
        <v>1.2</v>
      </c>
      <c r="CJ138">
        <v>1.2</v>
      </c>
      <c r="CK138">
        <v>30</v>
      </c>
      <c r="CL138">
        <v>1.2</v>
      </c>
      <c r="CM138">
        <v>30</v>
      </c>
      <c r="CN138">
        <v>1.2</v>
      </c>
      <c r="CO138">
        <v>1.2</v>
      </c>
      <c r="CP138">
        <v>22.1</v>
      </c>
      <c r="CQ138">
        <v>23</v>
      </c>
      <c r="CR138">
        <v>23</v>
      </c>
      <c r="CS138">
        <v>21.3</v>
      </c>
      <c r="CT138">
        <v>15.3</v>
      </c>
      <c r="CU138">
        <v>15.3</v>
      </c>
      <c r="CV138">
        <v>30</v>
      </c>
      <c r="CW138" s="19"/>
    </row>
    <row r="139" spans="1:101" ht="14.5" customHeight="1" x14ac:dyDescent="0.35">
      <c r="A139" s="259"/>
      <c r="B139" s="249"/>
      <c r="C139" s="12">
        <v>43966</v>
      </c>
      <c r="D139" s="172" t="s">
        <v>8</v>
      </c>
      <c r="E139">
        <v>30</v>
      </c>
      <c r="F139">
        <v>30</v>
      </c>
      <c r="G139">
        <v>30</v>
      </c>
      <c r="H139">
        <v>30</v>
      </c>
      <c r="I139">
        <v>30</v>
      </c>
      <c r="J139">
        <v>30</v>
      </c>
      <c r="K139">
        <v>30</v>
      </c>
      <c r="L139">
        <v>30</v>
      </c>
      <c r="M139">
        <v>9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>
        <v>9</v>
      </c>
      <c r="Y139">
        <v>9</v>
      </c>
      <c r="Z139">
        <v>9</v>
      </c>
      <c r="AA139">
        <v>9</v>
      </c>
      <c r="AB139">
        <v>9</v>
      </c>
      <c r="AC139">
        <v>9</v>
      </c>
      <c r="AD139">
        <v>9</v>
      </c>
      <c r="AE139">
        <v>9</v>
      </c>
      <c r="AF139">
        <v>9</v>
      </c>
      <c r="AG139">
        <v>9</v>
      </c>
      <c r="AH139">
        <v>9</v>
      </c>
      <c r="AI139">
        <v>9</v>
      </c>
      <c r="AJ139">
        <v>9</v>
      </c>
      <c r="AK139">
        <v>9</v>
      </c>
      <c r="AL139">
        <v>9</v>
      </c>
      <c r="AM139">
        <v>9</v>
      </c>
      <c r="AN139">
        <v>9</v>
      </c>
      <c r="AO139">
        <v>9</v>
      </c>
      <c r="AP139">
        <v>9</v>
      </c>
      <c r="AQ139">
        <v>9</v>
      </c>
      <c r="AR139">
        <v>9</v>
      </c>
      <c r="AS139">
        <v>9</v>
      </c>
      <c r="AT139">
        <v>9</v>
      </c>
      <c r="AU139">
        <v>9</v>
      </c>
      <c r="AV139">
        <v>9</v>
      </c>
      <c r="AW139">
        <v>3.1</v>
      </c>
      <c r="AX139">
        <v>3.1</v>
      </c>
      <c r="AY139">
        <v>3.1</v>
      </c>
      <c r="AZ139">
        <v>3.1</v>
      </c>
      <c r="BA139">
        <v>3.1</v>
      </c>
      <c r="BB139">
        <v>3.1</v>
      </c>
      <c r="BC139">
        <v>3.1</v>
      </c>
      <c r="BD139">
        <v>3.1</v>
      </c>
      <c r="BE139">
        <v>30</v>
      </c>
      <c r="BF139">
        <v>15.2</v>
      </c>
      <c r="BG139">
        <v>22.1</v>
      </c>
      <c r="BH139">
        <v>23</v>
      </c>
      <c r="BI139">
        <v>23</v>
      </c>
      <c r="BJ139">
        <v>23</v>
      </c>
      <c r="BK139">
        <v>32</v>
      </c>
      <c r="BL139">
        <v>32</v>
      </c>
      <c r="BM139">
        <v>18</v>
      </c>
      <c r="BN139">
        <v>18</v>
      </c>
      <c r="BO139">
        <v>1.2</v>
      </c>
      <c r="BP139">
        <v>1.2</v>
      </c>
      <c r="BQ139">
        <v>1.2</v>
      </c>
      <c r="BR139">
        <v>30</v>
      </c>
      <c r="BS139">
        <v>30</v>
      </c>
      <c r="BT139">
        <v>30</v>
      </c>
      <c r="BU139">
        <v>1.2</v>
      </c>
      <c r="BV139">
        <v>1.2</v>
      </c>
      <c r="BW139">
        <v>1.2</v>
      </c>
      <c r="BX139">
        <v>1.2</v>
      </c>
      <c r="BY139">
        <v>1.2</v>
      </c>
      <c r="BZ139">
        <v>23</v>
      </c>
      <c r="CA139">
        <v>23</v>
      </c>
      <c r="CB139">
        <v>23</v>
      </c>
      <c r="CC139">
        <v>23</v>
      </c>
      <c r="CD139">
        <v>23</v>
      </c>
      <c r="CE139">
        <v>1.2</v>
      </c>
      <c r="CF139">
        <v>1.2</v>
      </c>
      <c r="CG139">
        <v>1.2</v>
      </c>
      <c r="CH139">
        <v>1.2</v>
      </c>
      <c r="CI139">
        <v>1.2</v>
      </c>
      <c r="CJ139">
        <v>30</v>
      </c>
      <c r="CK139">
        <v>1.2</v>
      </c>
      <c r="CL139">
        <v>30</v>
      </c>
      <c r="CM139">
        <v>1.2</v>
      </c>
      <c r="CN139">
        <v>1.2</v>
      </c>
      <c r="CO139">
        <v>22.1</v>
      </c>
      <c r="CP139">
        <v>24</v>
      </c>
      <c r="CQ139">
        <v>21.3</v>
      </c>
      <c r="CR139">
        <v>15.3</v>
      </c>
      <c r="CS139">
        <v>15.3</v>
      </c>
      <c r="CT139">
        <v>30</v>
      </c>
      <c r="CU139">
        <v>30</v>
      </c>
      <c r="CV139">
        <v>30</v>
      </c>
      <c r="CW139" s="19"/>
    </row>
    <row r="140" spans="1:101" ht="14.5" customHeight="1" x14ac:dyDescent="0.35">
      <c r="A140" s="259"/>
      <c r="B140" s="249"/>
      <c r="C140" s="11">
        <v>43967</v>
      </c>
      <c r="D140" s="172" t="s">
        <v>9</v>
      </c>
      <c r="E140">
        <v>30</v>
      </c>
      <c r="F140">
        <v>30</v>
      </c>
      <c r="G140">
        <v>30</v>
      </c>
      <c r="H140">
        <v>30</v>
      </c>
      <c r="I140">
        <v>30</v>
      </c>
      <c r="J140">
        <v>30</v>
      </c>
      <c r="K140">
        <v>30</v>
      </c>
      <c r="L140">
        <v>30</v>
      </c>
      <c r="M140">
        <v>9</v>
      </c>
      <c r="N140">
        <v>9</v>
      </c>
      <c r="O140">
        <v>9</v>
      </c>
      <c r="P140">
        <v>9</v>
      </c>
      <c r="Q140">
        <v>9</v>
      </c>
      <c r="R140">
        <v>9</v>
      </c>
      <c r="S140">
        <v>9</v>
      </c>
      <c r="T140">
        <v>9</v>
      </c>
      <c r="U140">
        <v>9</v>
      </c>
      <c r="V140">
        <v>9</v>
      </c>
      <c r="W140">
        <v>9</v>
      </c>
      <c r="X140">
        <v>9</v>
      </c>
      <c r="Y140">
        <v>9</v>
      </c>
      <c r="Z140">
        <v>9</v>
      </c>
      <c r="AA140">
        <v>9</v>
      </c>
      <c r="AB140">
        <v>9</v>
      </c>
      <c r="AC140">
        <v>9</v>
      </c>
      <c r="AD140">
        <v>9</v>
      </c>
      <c r="AE140">
        <v>9</v>
      </c>
      <c r="AF140">
        <v>9</v>
      </c>
      <c r="AG140">
        <v>9</v>
      </c>
      <c r="AH140">
        <v>9</v>
      </c>
      <c r="AI140">
        <v>9</v>
      </c>
      <c r="AJ140">
        <v>9</v>
      </c>
      <c r="AK140">
        <v>9</v>
      </c>
      <c r="AL140">
        <v>9</v>
      </c>
      <c r="AM140">
        <v>9</v>
      </c>
      <c r="AN140">
        <v>9</v>
      </c>
      <c r="AO140">
        <v>9</v>
      </c>
      <c r="AP140">
        <v>9</v>
      </c>
      <c r="AQ140">
        <v>9</v>
      </c>
      <c r="AR140">
        <v>9</v>
      </c>
      <c r="AS140">
        <v>9</v>
      </c>
      <c r="AT140">
        <v>9</v>
      </c>
      <c r="AU140">
        <v>9</v>
      </c>
      <c r="AV140">
        <v>30</v>
      </c>
      <c r="AW140">
        <v>30</v>
      </c>
      <c r="AX140">
        <v>30</v>
      </c>
      <c r="AY140">
        <v>30</v>
      </c>
      <c r="AZ140">
        <v>15.2</v>
      </c>
      <c r="BA140">
        <v>23</v>
      </c>
      <c r="BB140">
        <v>23</v>
      </c>
      <c r="BC140">
        <v>22.1</v>
      </c>
      <c r="BD140">
        <v>23</v>
      </c>
      <c r="BE140">
        <v>1.2</v>
      </c>
      <c r="BF140">
        <v>1.2</v>
      </c>
      <c r="BG140">
        <v>1.2</v>
      </c>
      <c r="BH140">
        <v>30</v>
      </c>
      <c r="BI140">
        <v>1.2</v>
      </c>
      <c r="BJ140">
        <v>30</v>
      </c>
      <c r="BK140">
        <v>30</v>
      </c>
      <c r="BL140">
        <v>30</v>
      </c>
      <c r="BM140">
        <v>1.2</v>
      </c>
      <c r="BN140">
        <v>1.2</v>
      </c>
      <c r="BO140">
        <v>1.2</v>
      </c>
      <c r="BP140">
        <v>1.2</v>
      </c>
      <c r="BQ140">
        <v>1.2</v>
      </c>
      <c r="BR140">
        <v>30</v>
      </c>
      <c r="BS140">
        <v>30</v>
      </c>
      <c r="BT140">
        <v>1.2</v>
      </c>
      <c r="BU140">
        <v>1.2</v>
      </c>
      <c r="BV140">
        <v>1.2</v>
      </c>
      <c r="BW140">
        <v>1.2</v>
      </c>
      <c r="BX140">
        <v>30</v>
      </c>
      <c r="BY140">
        <v>30</v>
      </c>
      <c r="BZ140">
        <v>23</v>
      </c>
      <c r="CA140">
        <v>23</v>
      </c>
      <c r="CB140">
        <v>23</v>
      </c>
      <c r="CC140">
        <v>23</v>
      </c>
      <c r="CD140">
        <v>23</v>
      </c>
      <c r="CE140">
        <v>1.2</v>
      </c>
      <c r="CF140">
        <v>1.2</v>
      </c>
      <c r="CG140">
        <v>1.2</v>
      </c>
      <c r="CH140">
        <v>1.2</v>
      </c>
      <c r="CI140">
        <v>22.1</v>
      </c>
      <c r="CJ140">
        <v>25</v>
      </c>
      <c r="CK140">
        <v>21.3</v>
      </c>
      <c r="CL140">
        <v>15.3</v>
      </c>
      <c r="CM140">
        <v>15.3</v>
      </c>
      <c r="CN140">
        <v>8</v>
      </c>
      <c r="CO140">
        <v>18</v>
      </c>
      <c r="CP140">
        <v>18</v>
      </c>
      <c r="CQ140">
        <v>18</v>
      </c>
      <c r="CR140">
        <v>18</v>
      </c>
      <c r="CS140">
        <v>18</v>
      </c>
      <c r="CT140">
        <v>18</v>
      </c>
      <c r="CU140">
        <v>18</v>
      </c>
      <c r="CV140">
        <v>18</v>
      </c>
      <c r="CW140" s="19"/>
    </row>
    <row r="141" spans="1:101" ht="14.5" customHeight="1" x14ac:dyDescent="0.35">
      <c r="A141" s="259"/>
      <c r="B141" s="250"/>
      <c r="C141" s="13">
        <v>43968</v>
      </c>
      <c r="D141" s="173" t="s">
        <v>10</v>
      </c>
      <c r="E141">
        <v>30</v>
      </c>
      <c r="F141">
        <v>30</v>
      </c>
      <c r="G141">
        <v>30</v>
      </c>
      <c r="H141" s="88">
        <v>30</v>
      </c>
      <c r="I141" s="88">
        <v>30</v>
      </c>
      <c r="J141" s="88">
        <v>9</v>
      </c>
      <c r="K141" s="88">
        <v>9</v>
      </c>
      <c r="L141" s="88">
        <v>9</v>
      </c>
      <c r="M141" s="88">
        <v>9</v>
      </c>
      <c r="N141" s="88">
        <v>9</v>
      </c>
      <c r="O141" s="88">
        <v>9</v>
      </c>
      <c r="P141" s="88">
        <v>9</v>
      </c>
      <c r="Q141" s="88">
        <v>9</v>
      </c>
      <c r="R141" s="88">
        <v>9</v>
      </c>
      <c r="S141" s="88">
        <v>9</v>
      </c>
      <c r="T141" s="88">
        <v>9</v>
      </c>
      <c r="U141" s="88">
        <v>9</v>
      </c>
      <c r="V141" s="88">
        <v>9</v>
      </c>
      <c r="W141" s="88">
        <v>9</v>
      </c>
      <c r="X141" s="88">
        <v>9</v>
      </c>
      <c r="Y141" s="88">
        <v>9</v>
      </c>
      <c r="Z141" s="88">
        <v>9</v>
      </c>
      <c r="AA141" s="88">
        <v>9</v>
      </c>
      <c r="AB141" s="88">
        <v>9</v>
      </c>
      <c r="AC141" s="88">
        <v>9</v>
      </c>
      <c r="AD141" s="88">
        <v>9</v>
      </c>
      <c r="AE141" s="88">
        <v>9</v>
      </c>
      <c r="AF141" s="88">
        <v>9</v>
      </c>
      <c r="AG141" s="88">
        <v>9</v>
      </c>
      <c r="AH141" s="88">
        <v>9</v>
      </c>
      <c r="AI141" s="88">
        <v>9</v>
      </c>
      <c r="AJ141" s="88">
        <v>9</v>
      </c>
      <c r="AK141" s="88">
        <v>9</v>
      </c>
      <c r="AL141" s="88">
        <v>9</v>
      </c>
      <c r="AM141" s="88">
        <v>9</v>
      </c>
      <c r="AN141" s="88">
        <v>9</v>
      </c>
      <c r="AO141" s="88">
        <v>9</v>
      </c>
      <c r="AP141" s="88">
        <v>30</v>
      </c>
      <c r="AQ141" s="88">
        <v>30</v>
      </c>
      <c r="AR141" s="88">
        <v>30</v>
      </c>
      <c r="AS141" s="88">
        <v>30</v>
      </c>
      <c r="AT141" s="88">
        <v>30</v>
      </c>
      <c r="AU141" s="88">
        <v>30</v>
      </c>
      <c r="AV141" s="88">
        <v>30</v>
      </c>
      <c r="AW141" s="88">
        <v>30</v>
      </c>
      <c r="AX141" s="88">
        <v>15.2</v>
      </c>
      <c r="AY141" s="88">
        <v>23</v>
      </c>
      <c r="AZ141" s="88">
        <v>23</v>
      </c>
      <c r="BA141" s="88">
        <v>23</v>
      </c>
      <c r="BB141" s="88">
        <v>23</v>
      </c>
      <c r="BC141" s="88">
        <v>22.1</v>
      </c>
      <c r="BD141" s="88">
        <v>22.1</v>
      </c>
      <c r="BE141" s="88">
        <v>1.2</v>
      </c>
      <c r="BF141" s="88">
        <v>1.2</v>
      </c>
      <c r="BG141" s="88">
        <v>1.2</v>
      </c>
      <c r="BH141" s="88">
        <v>30</v>
      </c>
      <c r="BI141" s="88">
        <v>30</v>
      </c>
      <c r="BJ141" s="88">
        <v>32</v>
      </c>
      <c r="BK141" s="88">
        <v>30</v>
      </c>
      <c r="BL141" s="88">
        <v>1.2</v>
      </c>
      <c r="BM141" s="88">
        <v>1.2</v>
      </c>
      <c r="BN141" s="88">
        <v>1.2</v>
      </c>
      <c r="BO141" s="88">
        <v>1.2</v>
      </c>
      <c r="BP141" s="88">
        <v>30</v>
      </c>
      <c r="BQ141" s="88">
        <v>30</v>
      </c>
      <c r="BR141" s="88">
        <v>30</v>
      </c>
      <c r="BS141" s="88">
        <v>1.2</v>
      </c>
      <c r="BT141" s="88">
        <v>1.2</v>
      </c>
      <c r="BU141" s="88">
        <v>1.2</v>
      </c>
      <c r="BV141" s="88">
        <v>1.2</v>
      </c>
      <c r="BW141" s="88">
        <v>1.2</v>
      </c>
      <c r="BX141" s="88">
        <v>1.2</v>
      </c>
      <c r="BY141" s="88">
        <v>23</v>
      </c>
      <c r="BZ141" s="88">
        <v>23</v>
      </c>
      <c r="CA141" s="88">
        <v>23</v>
      </c>
      <c r="CB141" s="88">
        <v>23</v>
      </c>
      <c r="CC141" s="88">
        <v>23</v>
      </c>
      <c r="CD141" s="88">
        <v>23</v>
      </c>
      <c r="CE141" s="88">
        <v>23</v>
      </c>
      <c r="CF141" s="88">
        <v>1.2</v>
      </c>
      <c r="CG141" s="88">
        <v>1.2</v>
      </c>
      <c r="CH141" s="88">
        <v>1.2</v>
      </c>
      <c r="CI141" s="88">
        <v>1.2</v>
      </c>
      <c r="CJ141" s="88">
        <v>1.2</v>
      </c>
      <c r="CK141" s="88">
        <v>1.2</v>
      </c>
      <c r="CL141" s="88">
        <v>1.2</v>
      </c>
      <c r="CM141" s="88">
        <v>1.2</v>
      </c>
      <c r="CN141" s="88">
        <v>1.2</v>
      </c>
      <c r="CO141" s="88">
        <v>1.2</v>
      </c>
      <c r="CP141" s="88">
        <v>1.2</v>
      </c>
      <c r="CQ141" s="88">
        <v>1.2</v>
      </c>
      <c r="CR141" s="88">
        <v>1.2</v>
      </c>
      <c r="CS141" s="88">
        <v>8</v>
      </c>
      <c r="CT141" s="88">
        <v>8</v>
      </c>
      <c r="CU141" s="88">
        <v>22.1</v>
      </c>
      <c r="CV141" s="88">
        <v>20</v>
      </c>
      <c r="CW141" s="19"/>
    </row>
    <row r="142" spans="1:101" ht="14.5" customHeight="1" x14ac:dyDescent="0.35">
      <c r="A142" s="259"/>
      <c r="B142" s="248">
        <v>21</v>
      </c>
      <c r="C142" s="11">
        <v>43969</v>
      </c>
      <c r="D142" s="172" t="s">
        <v>4</v>
      </c>
      <c r="E142">
        <v>21.3</v>
      </c>
      <c r="F142">
        <v>15.3</v>
      </c>
      <c r="G142">
        <v>15.3</v>
      </c>
      <c r="H142" s="88">
        <v>30</v>
      </c>
      <c r="I142" s="88">
        <v>30</v>
      </c>
      <c r="J142" s="88">
        <v>30</v>
      </c>
      <c r="K142" s="88">
        <v>30</v>
      </c>
      <c r="L142" s="88">
        <v>30</v>
      </c>
      <c r="M142" s="88">
        <v>30</v>
      </c>
      <c r="N142" s="88">
        <v>9</v>
      </c>
      <c r="O142" s="88">
        <v>9</v>
      </c>
      <c r="P142" s="88">
        <v>9</v>
      </c>
      <c r="Q142" s="88">
        <v>9</v>
      </c>
      <c r="R142" s="88">
        <v>9</v>
      </c>
      <c r="S142" s="88">
        <v>9</v>
      </c>
      <c r="T142" s="88">
        <v>9</v>
      </c>
      <c r="U142" s="88">
        <v>9</v>
      </c>
      <c r="V142" s="88">
        <v>9</v>
      </c>
      <c r="W142" s="88">
        <v>9</v>
      </c>
      <c r="X142" s="88">
        <v>9</v>
      </c>
      <c r="Y142" s="88">
        <v>9</v>
      </c>
      <c r="Z142" s="88">
        <v>9</v>
      </c>
      <c r="AA142" s="88">
        <v>9</v>
      </c>
      <c r="AB142" s="88">
        <v>9</v>
      </c>
      <c r="AC142" s="88">
        <v>9</v>
      </c>
      <c r="AD142" s="88">
        <v>9</v>
      </c>
      <c r="AE142" s="88">
        <v>9</v>
      </c>
      <c r="AF142" s="88">
        <v>9</v>
      </c>
      <c r="AG142" s="88">
        <v>9</v>
      </c>
      <c r="AH142" s="88">
        <v>9</v>
      </c>
      <c r="AI142" s="88">
        <v>9</v>
      </c>
      <c r="AJ142" s="88">
        <v>9</v>
      </c>
      <c r="AK142" s="88">
        <v>9</v>
      </c>
      <c r="AL142" s="88">
        <v>9</v>
      </c>
      <c r="AM142" s="88">
        <v>9</v>
      </c>
      <c r="AN142" s="88">
        <v>9</v>
      </c>
      <c r="AO142" s="88">
        <v>9</v>
      </c>
      <c r="AP142" s="88">
        <v>9</v>
      </c>
      <c r="AQ142" s="88">
        <v>30</v>
      </c>
      <c r="AR142" s="88">
        <v>30</v>
      </c>
      <c r="AS142" s="88">
        <v>30</v>
      </c>
      <c r="AT142" s="88">
        <v>30</v>
      </c>
      <c r="AU142" s="88">
        <v>30</v>
      </c>
      <c r="AV142" s="88">
        <v>15.2</v>
      </c>
      <c r="AW142" s="88">
        <v>22.1</v>
      </c>
      <c r="AX142" s="88">
        <v>8</v>
      </c>
      <c r="AY142" s="88">
        <v>8</v>
      </c>
      <c r="AZ142" s="88">
        <v>8</v>
      </c>
      <c r="BA142" s="88">
        <v>23</v>
      </c>
      <c r="BB142" s="88">
        <v>22.1</v>
      </c>
      <c r="BC142" s="88">
        <v>27</v>
      </c>
      <c r="BD142" s="88">
        <v>27</v>
      </c>
      <c r="BE142" s="88">
        <v>27</v>
      </c>
      <c r="BF142" s="88">
        <v>22.1</v>
      </c>
      <c r="BG142" s="88">
        <v>1.2</v>
      </c>
      <c r="BH142" s="88">
        <v>1.2</v>
      </c>
      <c r="BI142" s="88">
        <v>1.2</v>
      </c>
      <c r="BJ142" s="88">
        <v>1.2</v>
      </c>
      <c r="BK142" s="88">
        <v>8</v>
      </c>
      <c r="BL142" s="88">
        <v>8</v>
      </c>
      <c r="BM142" s="88">
        <v>8</v>
      </c>
      <c r="BN142" s="88">
        <v>8</v>
      </c>
      <c r="BO142" s="88">
        <v>30</v>
      </c>
      <c r="BP142" s="88">
        <v>30</v>
      </c>
      <c r="BQ142" s="88">
        <v>30</v>
      </c>
      <c r="BR142" s="88">
        <v>1.2</v>
      </c>
      <c r="BS142" s="88">
        <v>1.2</v>
      </c>
      <c r="BT142" s="88">
        <v>1.2</v>
      </c>
      <c r="BU142" s="88">
        <v>1.2</v>
      </c>
      <c r="BV142" s="88">
        <v>1.2</v>
      </c>
      <c r="BW142" s="88">
        <v>1.2</v>
      </c>
      <c r="BX142" s="88">
        <v>1.2</v>
      </c>
      <c r="BY142" s="88">
        <v>1.2</v>
      </c>
      <c r="BZ142" s="88">
        <v>23</v>
      </c>
      <c r="CA142" s="88">
        <v>23</v>
      </c>
      <c r="CB142" s="88">
        <v>23</v>
      </c>
      <c r="CC142" s="88">
        <v>23</v>
      </c>
      <c r="CD142" s="88">
        <v>1.2</v>
      </c>
      <c r="CE142" s="88">
        <v>1.2</v>
      </c>
      <c r="CF142" s="88">
        <v>1.2</v>
      </c>
      <c r="CG142" s="88">
        <v>1.2</v>
      </c>
      <c r="CH142" s="88">
        <v>1.2</v>
      </c>
      <c r="CI142" s="88">
        <v>1.2</v>
      </c>
      <c r="CJ142" s="88">
        <v>1.2</v>
      </c>
      <c r="CK142" s="88">
        <v>1.2</v>
      </c>
      <c r="CL142" s="88">
        <v>1.2</v>
      </c>
      <c r="CM142" s="88">
        <v>1.2</v>
      </c>
      <c r="CN142" s="88">
        <v>1.2</v>
      </c>
      <c r="CO142" s="88">
        <v>1.2</v>
      </c>
      <c r="CP142" s="88">
        <v>1.2</v>
      </c>
      <c r="CQ142" s="88">
        <v>1.2</v>
      </c>
      <c r="CR142" s="88">
        <v>1.2</v>
      </c>
      <c r="CS142" s="88">
        <v>1.2</v>
      </c>
      <c r="CT142" s="88">
        <v>1.2</v>
      </c>
      <c r="CU142" s="88">
        <v>21.3</v>
      </c>
      <c r="CV142" s="88">
        <v>15.3</v>
      </c>
      <c r="CW142" s="19"/>
    </row>
    <row r="143" spans="1:101" ht="14.5" customHeight="1" x14ac:dyDescent="0.35">
      <c r="A143" s="259"/>
      <c r="B143" s="249"/>
      <c r="C143" s="11">
        <v>43970</v>
      </c>
      <c r="D143" s="172" t="s">
        <v>5</v>
      </c>
      <c r="E143">
        <v>15.3</v>
      </c>
      <c r="F143">
        <v>30</v>
      </c>
      <c r="G143">
        <v>30</v>
      </c>
      <c r="H143">
        <v>30</v>
      </c>
      <c r="I143">
        <v>30</v>
      </c>
      <c r="J143" s="88">
        <v>9</v>
      </c>
      <c r="K143" s="88">
        <v>9</v>
      </c>
      <c r="L143" s="88">
        <v>9</v>
      </c>
      <c r="M143" s="88">
        <v>9</v>
      </c>
      <c r="N143" s="88">
        <v>9</v>
      </c>
      <c r="O143" s="88">
        <v>9</v>
      </c>
      <c r="P143" s="88">
        <v>9</v>
      </c>
      <c r="Q143" s="88">
        <v>9</v>
      </c>
      <c r="R143" s="88">
        <v>9</v>
      </c>
      <c r="S143" s="88">
        <v>9</v>
      </c>
      <c r="T143" s="88">
        <v>9</v>
      </c>
      <c r="U143" s="88">
        <v>9</v>
      </c>
      <c r="V143" s="88">
        <v>9</v>
      </c>
      <c r="W143" s="88">
        <v>9</v>
      </c>
      <c r="X143" s="88">
        <v>9</v>
      </c>
      <c r="Y143" s="88">
        <v>9</v>
      </c>
      <c r="Z143" s="88">
        <v>9</v>
      </c>
      <c r="AA143" s="88">
        <v>9</v>
      </c>
      <c r="AB143" s="88">
        <v>9</v>
      </c>
      <c r="AC143" s="88">
        <v>9</v>
      </c>
      <c r="AD143" s="88">
        <v>9</v>
      </c>
      <c r="AE143" s="88">
        <v>9</v>
      </c>
      <c r="AF143" s="88">
        <v>9</v>
      </c>
      <c r="AG143" s="88">
        <v>9</v>
      </c>
      <c r="AH143" s="88">
        <v>9</v>
      </c>
      <c r="AI143" s="88">
        <v>9</v>
      </c>
      <c r="AJ143" s="88">
        <v>9</v>
      </c>
      <c r="AK143" s="88">
        <v>9</v>
      </c>
      <c r="AL143" s="88">
        <v>9</v>
      </c>
      <c r="AM143" s="88">
        <v>9</v>
      </c>
      <c r="AN143" s="88">
        <v>9</v>
      </c>
      <c r="AO143" s="88">
        <v>9</v>
      </c>
      <c r="AP143" s="88">
        <v>9</v>
      </c>
      <c r="AQ143" s="88">
        <v>9</v>
      </c>
      <c r="AR143" s="88">
        <v>9</v>
      </c>
      <c r="AS143" s="88">
        <v>30</v>
      </c>
      <c r="AT143" s="88">
        <v>30</v>
      </c>
      <c r="AU143" s="88">
        <v>30</v>
      </c>
      <c r="AV143" s="88">
        <v>30</v>
      </c>
      <c r="AW143" s="88">
        <v>30</v>
      </c>
      <c r="AX143" s="88">
        <v>30</v>
      </c>
      <c r="AY143" s="88">
        <v>30</v>
      </c>
      <c r="AZ143" s="88">
        <v>15.2</v>
      </c>
      <c r="BA143" s="88">
        <v>22.1</v>
      </c>
      <c r="BB143" s="88">
        <v>22.1</v>
      </c>
      <c r="BC143" s="88">
        <v>23</v>
      </c>
      <c r="BD143" s="88">
        <v>23</v>
      </c>
      <c r="BE143" s="88">
        <v>11</v>
      </c>
      <c r="BF143" s="88">
        <v>11</v>
      </c>
      <c r="BG143" s="88">
        <v>11</v>
      </c>
      <c r="BH143" s="88">
        <v>11</v>
      </c>
      <c r="BI143" s="88">
        <v>1.2</v>
      </c>
      <c r="BJ143" s="88">
        <v>1.2</v>
      </c>
      <c r="BK143" s="88">
        <v>29</v>
      </c>
      <c r="BL143" s="88">
        <v>29</v>
      </c>
      <c r="BM143" s="88">
        <v>1.2</v>
      </c>
      <c r="BN143" s="88">
        <v>1.2</v>
      </c>
      <c r="BO143" s="88">
        <v>23</v>
      </c>
      <c r="BP143" s="88">
        <v>23</v>
      </c>
      <c r="BQ143" s="88">
        <v>1.2</v>
      </c>
      <c r="BR143" s="88">
        <v>1.2</v>
      </c>
      <c r="BS143" s="88">
        <v>1.2</v>
      </c>
      <c r="BT143" s="88">
        <v>1.2</v>
      </c>
      <c r="BU143" s="88">
        <v>1.2</v>
      </c>
      <c r="BV143" s="88">
        <v>1.1000000000000001</v>
      </c>
      <c r="BW143" s="88">
        <v>1.1000000000000001</v>
      </c>
      <c r="BX143" s="88">
        <v>1.1000000000000001</v>
      </c>
      <c r="BY143" s="88">
        <v>1.1000000000000001</v>
      </c>
      <c r="BZ143" s="88">
        <v>23</v>
      </c>
      <c r="CA143" s="88">
        <v>23</v>
      </c>
      <c r="CB143" s="88">
        <v>23</v>
      </c>
      <c r="CC143" s="88">
        <v>23</v>
      </c>
      <c r="CD143" s="88">
        <v>23</v>
      </c>
      <c r="CE143" s="88">
        <v>23</v>
      </c>
      <c r="CF143" s="88">
        <v>1.2</v>
      </c>
      <c r="CG143" s="88">
        <v>1.2</v>
      </c>
      <c r="CH143" s="88">
        <v>1.2</v>
      </c>
      <c r="CI143" s="88">
        <v>1.2</v>
      </c>
      <c r="CJ143" s="88">
        <v>1.2</v>
      </c>
      <c r="CK143" s="88">
        <v>1.2</v>
      </c>
      <c r="CL143" s="88">
        <v>1.2</v>
      </c>
      <c r="CM143" s="88">
        <v>1.2</v>
      </c>
      <c r="CN143" s="88">
        <v>1.2</v>
      </c>
      <c r="CO143" s="88">
        <v>1.2</v>
      </c>
      <c r="CP143" s="88">
        <v>1.2</v>
      </c>
      <c r="CQ143" s="88">
        <v>1.2</v>
      </c>
      <c r="CR143" s="88">
        <v>1.2</v>
      </c>
      <c r="CS143" s="88">
        <v>1.2</v>
      </c>
      <c r="CT143" s="88">
        <v>1.2</v>
      </c>
      <c r="CU143" s="88">
        <v>1.2</v>
      </c>
      <c r="CV143" s="88">
        <v>22.1</v>
      </c>
      <c r="CW143" s="19"/>
    </row>
    <row r="144" spans="1:101" ht="14.5" customHeight="1" x14ac:dyDescent="0.35">
      <c r="A144" s="259"/>
      <c r="B144" s="249"/>
      <c r="C144" s="12">
        <v>43971</v>
      </c>
      <c r="D144" s="172" t="s">
        <v>6</v>
      </c>
      <c r="E144">
        <v>22.1</v>
      </c>
      <c r="F144">
        <v>1.2</v>
      </c>
      <c r="G144">
        <v>1.2</v>
      </c>
      <c r="H144">
        <v>1.2</v>
      </c>
      <c r="I144">
        <v>1.2</v>
      </c>
      <c r="J144">
        <v>1.2</v>
      </c>
      <c r="K144">
        <v>1.2</v>
      </c>
      <c r="L144">
        <v>1.2</v>
      </c>
      <c r="M144">
        <v>1.2</v>
      </c>
      <c r="N144">
        <v>1.2</v>
      </c>
      <c r="O144">
        <v>1.2</v>
      </c>
      <c r="P144">
        <v>1.2</v>
      </c>
      <c r="Q144">
        <v>1.2</v>
      </c>
      <c r="R144">
        <v>1.2</v>
      </c>
      <c r="S144">
        <v>1.2</v>
      </c>
      <c r="T144" s="88">
        <v>15.3</v>
      </c>
      <c r="U144" s="88">
        <v>15.3</v>
      </c>
      <c r="V144" s="88">
        <v>30</v>
      </c>
      <c r="W144" s="88">
        <v>30</v>
      </c>
      <c r="X144" s="88">
        <v>30</v>
      </c>
      <c r="Y144" s="88">
        <v>9</v>
      </c>
      <c r="Z144" s="88">
        <v>9</v>
      </c>
      <c r="AA144" s="88">
        <v>9</v>
      </c>
      <c r="AB144" s="88">
        <v>9</v>
      </c>
      <c r="AC144" s="88">
        <v>9</v>
      </c>
      <c r="AD144" s="88">
        <v>9</v>
      </c>
      <c r="AE144" s="88">
        <v>9</v>
      </c>
      <c r="AF144" s="88">
        <v>9</v>
      </c>
      <c r="AG144" s="88">
        <v>9</v>
      </c>
      <c r="AH144" s="88">
        <v>9</v>
      </c>
      <c r="AI144" s="88">
        <v>9</v>
      </c>
      <c r="AJ144" s="88">
        <v>9</v>
      </c>
      <c r="AK144" s="88">
        <v>9</v>
      </c>
      <c r="AL144" s="88">
        <v>9</v>
      </c>
      <c r="AM144" s="88">
        <v>9</v>
      </c>
      <c r="AN144" s="88">
        <v>9</v>
      </c>
      <c r="AO144" s="88">
        <v>9</v>
      </c>
      <c r="AP144" s="88">
        <v>9</v>
      </c>
      <c r="AQ144" s="88">
        <v>9</v>
      </c>
      <c r="AR144" s="88">
        <v>9</v>
      </c>
      <c r="AS144" s="88">
        <v>9</v>
      </c>
      <c r="AT144" s="88">
        <v>30</v>
      </c>
      <c r="AU144" s="88">
        <v>30</v>
      </c>
      <c r="AV144" s="88">
        <v>30</v>
      </c>
      <c r="AW144" s="88">
        <v>30</v>
      </c>
      <c r="AX144" s="88">
        <v>15.2</v>
      </c>
      <c r="AY144" s="88">
        <v>1.2</v>
      </c>
      <c r="AZ144" s="88">
        <v>1.2</v>
      </c>
      <c r="BA144" s="88">
        <v>1.2</v>
      </c>
      <c r="BB144" s="88">
        <v>1.2</v>
      </c>
      <c r="BC144" s="88">
        <v>1.2</v>
      </c>
      <c r="BD144" s="88">
        <v>1.2</v>
      </c>
      <c r="BE144" s="88">
        <v>1.2</v>
      </c>
      <c r="BF144" s="88">
        <v>1.2</v>
      </c>
      <c r="BG144" s="88">
        <v>1.2</v>
      </c>
      <c r="BH144" s="88">
        <v>1.2</v>
      </c>
      <c r="BI144" s="88">
        <v>1.2</v>
      </c>
      <c r="BJ144" s="88">
        <v>1.2</v>
      </c>
      <c r="BK144" s="88">
        <v>1.2</v>
      </c>
      <c r="BL144" s="88">
        <v>1.2</v>
      </c>
      <c r="BM144" s="88">
        <v>1.2</v>
      </c>
      <c r="BN144" s="88">
        <v>1.2</v>
      </c>
      <c r="BO144" s="88">
        <v>1.2</v>
      </c>
      <c r="BP144" s="88">
        <v>1.2</v>
      </c>
      <c r="BQ144" s="88">
        <v>25</v>
      </c>
      <c r="BR144" s="88">
        <v>22.1</v>
      </c>
      <c r="BS144" s="88">
        <v>26</v>
      </c>
      <c r="BT144" s="88">
        <v>26</v>
      </c>
      <c r="BU144" s="88">
        <v>22.1</v>
      </c>
      <c r="BV144" s="88">
        <v>11</v>
      </c>
      <c r="BW144" s="88">
        <v>18</v>
      </c>
      <c r="BX144" s="88">
        <v>18</v>
      </c>
      <c r="BY144" s="88">
        <v>18</v>
      </c>
      <c r="BZ144" s="88">
        <v>18</v>
      </c>
      <c r="CA144" s="88">
        <v>18</v>
      </c>
      <c r="CB144" s="88">
        <v>18</v>
      </c>
      <c r="CC144" s="88">
        <v>25</v>
      </c>
      <c r="CD144" s="88">
        <v>25</v>
      </c>
      <c r="CE144" s="88">
        <v>25</v>
      </c>
      <c r="CF144" s="88">
        <v>25</v>
      </c>
      <c r="CG144" s="88">
        <v>25</v>
      </c>
      <c r="CH144" s="88">
        <v>25</v>
      </c>
      <c r="CI144" s="88">
        <v>25</v>
      </c>
      <c r="CJ144" s="88">
        <v>25</v>
      </c>
      <c r="CK144" s="88">
        <v>18</v>
      </c>
      <c r="CL144" s="88">
        <v>18</v>
      </c>
      <c r="CM144" s="88">
        <v>18</v>
      </c>
      <c r="CN144" s="88">
        <v>18</v>
      </c>
      <c r="CO144" s="88">
        <v>18</v>
      </c>
      <c r="CP144" s="88">
        <v>18</v>
      </c>
      <c r="CQ144" s="88">
        <v>21.3</v>
      </c>
      <c r="CR144" s="88">
        <v>21.3</v>
      </c>
      <c r="CS144" s="88">
        <v>15.3</v>
      </c>
      <c r="CT144" s="88">
        <v>15.3</v>
      </c>
      <c r="CU144" s="88">
        <v>18</v>
      </c>
      <c r="CV144" s="88">
        <v>18</v>
      </c>
      <c r="CW144" s="19"/>
    </row>
    <row r="145" spans="1:101" ht="14.5" customHeight="1" x14ac:dyDescent="0.35">
      <c r="A145" s="259"/>
      <c r="B145" s="249"/>
      <c r="C145" s="11">
        <v>43972</v>
      </c>
      <c r="D145" s="172" t="s">
        <v>7</v>
      </c>
      <c r="E145">
        <v>18</v>
      </c>
      <c r="F145">
        <v>18</v>
      </c>
      <c r="G145">
        <v>18</v>
      </c>
      <c r="H145">
        <v>18</v>
      </c>
      <c r="I145">
        <v>18</v>
      </c>
      <c r="J145" s="88">
        <v>9</v>
      </c>
      <c r="K145" s="88">
        <v>9</v>
      </c>
      <c r="L145" s="88">
        <v>9</v>
      </c>
      <c r="M145" s="88">
        <v>9</v>
      </c>
      <c r="N145" s="88">
        <v>9</v>
      </c>
      <c r="O145" s="88">
        <v>9</v>
      </c>
      <c r="P145" s="88">
        <v>9</v>
      </c>
      <c r="Q145" s="88">
        <v>9</v>
      </c>
      <c r="R145" s="88">
        <v>9</v>
      </c>
      <c r="S145" s="88">
        <v>9</v>
      </c>
      <c r="T145" s="88">
        <v>9</v>
      </c>
      <c r="U145" s="88">
        <v>9</v>
      </c>
      <c r="V145" s="88">
        <v>9</v>
      </c>
      <c r="W145" s="88">
        <v>9</v>
      </c>
      <c r="X145" s="88">
        <v>9</v>
      </c>
      <c r="Y145" s="88">
        <v>9</v>
      </c>
      <c r="Z145" s="88">
        <v>9</v>
      </c>
      <c r="AA145" s="88">
        <v>9</v>
      </c>
      <c r="AB145" s="88">
        <v>9</v>
      </c>
      <c r="AC145" s="88">
        <v>9</v>
      </c>
      <c r="AD145" s="88">
        <v>9</v>
      </c>
      <c r="AE145" s="88">
        <v>9</v>
      </c>
      <c r="AF145" s="88">
        <v>9</v>
      </c>
      <c r="AG145" s="88">
        <v>9</v>
      </c>
      <c r="AH145" s="88">
        <v>9</v>
      </c>
      <c r="AI145" s="88">
        <v>9</v>
      </c>
      <c r="AJ145" s="88">
        <v>9</v>
      </c>
      <c r="AK145" s="88">
        <v>9</v>
      </c>
      <c r="AL145" s="88">
        <v>9</v>
      </c>
      <c r="AM145" s="88">
        <v>9</v>
      </c>
      <c r="AN145" s="88">
        <v>9</v>
      </c>
      <c r="AO145" s="88">
        <v>9</v>
      </c>
      <c r="AP145" s="88">
        <v>9</v>
      </c>
      <c r="AQ145" s="88">
        <v>9</v>
      </c>
      <c r="AR145" s="88">
        <v>9</v>
      </c>
      <c r="AS145" s="88">
        <v>9</v>
      </c>
      <c r="AT145" s="88">
        <v>9</v>
      </c>
      <c r="AU145" s="88">
        <v>9</v>
      </c>
      <c r="AV145" s="88">
        <v>9</v>
      </c>
      <c r="AW145" s="88">
        <v>9</v>
      </c>
      <c r="AX145" s="88">
        <v>9</v>
      </c>
      <c r="AY145" s="88">
        <v>9</v>
      </c>
      <c r="AZ145" s="88">
        <v>9</v>
      </c>
      <c r="BA145" s="88">
        <v>9</v>
      </c>
      <c r="BB145" s="88">
        <v>9</v>
      </c>
      <c r="BC145" s="88">
        <v>30</v>
      </c>
      <c r="BD145" s="88">
        <v>30</v>
      </c>
      <c r="BE145" s="88">
        <v>30</v>
      </c>
      <c r="BF145" s="88">
        <v>30</v>
      </c>
      <c r="BG145" s="88">
        <v>30</v>
      </c>
      <c r="BH145" s="88">
        <v>30</v>
      </c>
      <c r="BI145" s="88">
        <v>30</v>
      </c>
      <c r="BJ145" s="88">
        <v>22.1</v>
      </c>
      <c r="BK145" s="88">
        <v>15.2</v>
      </c>
      <c r="BL145" s="88">
        <v>23</v>
      </c>
      <c r="BM145" s="88">
        <v>23</v>
      </c>
      <c r="BN145" s="88">
        <v>23</v>
      </c>
      <c r="BO145" s="88">
        <v>23</v>
      </c>
      <c r="BP145" s="88">
        <v>2.2000000000000002</v>
      </c>
      <c r="BQ145" s="88">
        <v>2.2000000000000002</v>
      </c>
      <c r="BR145" s="88">
        <v>2.2000000000000002</v>
      </c>
      <c r="BS145" s="88">
        <v>2.2000000000000002</v>
      </c>
      <c r="BT145" s="88">
        <v>16</v>
      </c>
      <c r="BU145" s="88">
        <v>16</v>
      </c>
      <c r="BV145" s="88">
        <v>16</v>
      </c>
      <c r="BW145" s="88">
        <v>16</v>
      </c>
      <c r="BX145" s="88">
        <v>23</v>
      </c>
      <c r="BY145" s="88">
        <v>23</v>
      </c>
      <c r="BZ145" s="88">
        <v>23</v>
      </c>
      <c r="CA145" s="88">
        <v>23</v>
      </c>
      <c r="CB145" s="88">
        <v>23</v>
      </c>
      <c r="CC145" s="88">
        <v>23</v>
      </c>
      <c r="CD145" s="88">
        <v>22.1</v>
      </c>
      <c r="CE145" s="88">
        <v>30</v>
      </c>
      <c r="CF145" s="88">
        <v>30</v>
      </c>
      <c r="CG145" s="88">
        <v>30</v>
      </c>
      <c r="CH145" s="88">
        <v>30</v>
      </c>
      <c r="CI145" s="88">
        <v>30</v>
      </c>
      <c r="CJ145" s="88">
        <v>30</v>
      </c>
      <c r="CK145" s="88">
        <v>30</v>
      </c>
      <c r="CL145" s="88">
        <v>30</v>
      </c>
      <c r="CM145" s="88">
        <v>21.3</v>
      </c>
      <c r="CN145" s="88">
        <v>21.3</v>
      </c>
      <c r="CO145" s="88">
        <v>15.3</v>
      </c>
      <c r="CP145" s="88">
        <v>15.3</v>
      </c>
      <c r="CQ145" s="88">
        <v>30</v>
      </c>
      <c r="CR145" s="88">
        <v>30</v>
      </c>
      <c r="CS145" s="88">
        <v>30</v>
      </c>
      <c r="CT145" s="88">
        <v>30</v>
      </c>
      <c r="CU145" s="88">
        <v>30</v>
      </c>
      <c r="CV145" s="88">
        <v>30</v>
      </c>
      <c r="CW145" s="19"/>
    </row>
    <row r="146" spans="1:101" ht="14.5" customHeight="1" x14ac:dyDescent="0.35">
      <c r="A146" s="259"/>
      <c r="B146" s="249"/>
      <c r="C146" s="12">
        <v>43973</v>
      </c>
      <c r="D146" s="172" t="s">
        <v>8</v>
      </c>
      <c r="E146">
        <v>30</v>
      </c>
      <c r="F146">
        <v>30</v>
      </c>
      <c r="G146">
        <v>30</v>
      </c>
      <c r="H146" s="88">
        <v>30</v>
      </c>
      <c r="I146" s="88">
        <v>9</v>
      </c>
      <c r="J146" s="88">
        <v>9</v>
      </c>
      <c r="K146" s="88">
        <v>9</v>
      </c>
      <c r="L146" s="88">
        <v>9</v>
      </c>
      <c r="M146" s="88">
        <v>9</v>
      </c>
      <c r="N146" s="88">
        <v>9</v>
      </c>
      <c r="O146" s="88">
        <v>9</v>
      </c>
      <c r="P146" s="88">
        <v>9</v>
      </c>
      <c r="Q146" s="88">
        <v>9</v>
      </c>
      <c r="R146" s="88">
        <v>9</v>
      </c>
      <c r="S146" s="88">
        <v>9</v>
      </c>
      <c r="T146" s="88">
        <v>9</v>
      </c>
      <c r="U146" s="88">
        <v>9</v>
      </c>
      <c r="V146" s="88">
        <v>9</v>
      </c>
      <c r="W146" s="88">
        <v>9</v>
      </c>
      <c r="X146" s="88">
        <v>9</v>
      </c>
      <c r="Y146" s="88">
        <v>9</v>
      </c>
      <c r="Z146" s="88">
        <v>9</v>
      </c>
      <c r="AA146" s="88">
        <v>9</v>
      </c>
      <c r="AB146" s="88">
        <v>9</v>
      </c>
      <c r="AC146" s="88">
        <v>9</v>
      </c>
      <c r="AD146" s="88">
        <v>9</v>
      </c>
      <c r="AE146" s="88">
        <v>9</v>
      </c>
      <c r="AF146" s="88">
        <v>9</v>
      </c>
      <c r="AG146" s="88">
        <v>9</v>
      </c>
      <c r="AH146" s="88">
        <v>30</v>
      </c>
      <c r="AI146" s="88">
        <v>30</v>
      </c>
      <c r="AJ146" s="88">
        <v>30</v>
      </c>
      <c r="AK146" s="88">
        <v>30</v>
      </c>
      <c r="AL146" s="88">
        <v>30</v>
      </c>
      <c r="AM146" s="88">
        <v>30</v>
      </c>
      <c r="AN146" s="88">
        <v>30</v>
      </c>
      <c r="AO146" s="88">
        <v>15.2</v>
      </c>
      <c r="AP146" s="88">
        <v>22.1</v>
      </c>
      <c r="AQ146" s="88">
        <v>23</v>
      </c>
      <c r="AR146" s="88">
        <v>16</v>
      </c>
      <c r="AS146" s="88">
        <v>30</v>
      </c>
      <c r="AT146" s="88">
        <v>30</v>
      </c>
      <c r="AU146" s="88">
        <v>30</v>
      </c>
      <c r="AV146" s="88">
        <v>30</v>
      </c>
      <c r="AW146" s="88">
        <v>3.1</v>
      </c>
      <c r="AX146" s="88">
        <v>3.1</v>
      </c>
      <c r="AY146" s="88">
        <v>3.1</v>
      </c>
      <c r="AZ146" s="88">
        <v>3.1</v>
      </c>
      <c r="BA146" s="88">
        <v>3.1</v>
      </c>
      <c r="BB146" s="88">
        <v>3.1</v>
      </c>
      <c r="BC146" s="88">
        <v>3.1</v>
      </c>
      <c r="BD146" s="88">
        <v>3.1</v>
      </c>
      <c r="BE146" s="88">
        <v>1.2</v>
      </c>
      <c r="BF146" s="88">
        <v>1.2</v>
      </c>
      <c r="BG146" s="88">
        <v>1.2</v>
      </c>
      <c r="BH146" s="88">
        <v>1.2</v>
      </c>
      <c r="BI146" s="88">
        <v>25</v>
      </c>
      <c r="BJ146" s="88">
        <v>25</v>
      </c>
      <c r="BK146" s="88">
        <v>25</v>
      </c>
      <c r="BL146" s="88">
        <v>30</v>
      </c>
      <c r="BM146" s="88">
        <v>25</v>
      </c>
      <c r="BN146" s="88">
        <v>22.1</v>
      </c>
      <c r="BO146" s="88">
        <v>26</v>
      </c>
      <c r="BP146" s="88">
        <v>16</v>
      </c>
      <c r="BQ146" s="88">
        <v>16</v>
      </c>
      <c r="BR146" s="88">
        <v>16</v>
      </c>
      <c r="BS146" s="88">
        <v>2.2000000000000002</v>
      </c>
      <c r="BT146" s="88">
        <v>2.2000000000000002</v>
      </c>
      <c r="BU146" s="88">
        <v>2.2000000000000002</v>
      </c>
      <c r="BV146" s="88">
        <v>2.2000000000000002</v>
      </c>
      <c r="BW146" s="88">
        <v>2.2000000000000002</v>
      </c>
      <c r="BX146" s="88">
        <v>2.2000000000000002</v>
      </c>
      <c r="BY146" s="88">
        <v>2.2000000000000002</v>
      </c>
      <c r="BZ146" s="88">
        <v>23</v>
      </c>
      <c r="CA146" s="88">
        <v>23</v>
      </c>
      <c r="CB146" s="88">
        <v>23</v>
      </c>
      <c r="CC146" s="88">
        <v>2.2000000000000002</v>
      </c>
      <c r="CD146" s="88">
        <v>2.2000000000000002</v>
      </c>
      <c r="CE146" s="88">
        <v>16</v>
      </c>
      <c r="CF146" s="88">
        <v>16</v>
      </c>
      <c r="CG146" s="88">
        <v>2.2000000000000002</v>
      </c>
      <c r="CH146" s="88">
        <v>2.2000000000000002</v>
      </c>
      <c r="CI146" s="88">
        <v>2.2000000000000002</v>
      </c>
      <c r="CJ146" s="88">
        <v>2.2000000000000002</v>
      </c>
      <c r="CK146" s="88">
        <v>2.2000000000000002</v>
      </c>
      <c r="CL146" s="88">
        <v>2.2000000000000002</v>
      </c>
      <c r="CM146" s="88">
        <v>21.3</v>
      </c>
      <c r="CN146" s="88">
        <v>21.3</v>
      </c>
      <c r="CO146" s="88">
        <v>15.3</v>
      </c>
      <c r="CP146" s="88">
        <v>15.3</v>
      </c>
      <c r="CQ146" s="88">
        <v>30</v>
      </c>
      <c r="CR146" s="88">
        <v>30</v>
      </c>
      <c r="CS146" s="88">
        <v>30</v>
      </c>
      <c r="CT146" s="88">
        <v>30</v>
      </c>
      <c r="CU146" s="88">
        <v>30</v>
      </c>
      <c r="CV146" s="88">
        <v>30</v>
      </c>
      <c r="CW146" s="19"/>
    </row>
    <row r="147" spans="1:101" ht="14.5" customHeight="1" x14ac:dyDescent="0.35">
      <c r="A147" s="259"/>
      <c r="B147" s="249"/>
      <c r="C147" s="11">
        <v>43974</v>
      </c>
      <c r="D147" s="172" t="s">
        <v>9</v>
      </c>
      <c r="E147">
        <v>30</v>
      </c>
      <c r="F147">
        <v>30</v>
      </c>
      <c r="G147">
        <v>30</v>
      </c>
      <c r="H147">
        <v>30</v>
      </c>
      <c r="I147">
        <v>30</v>
      </c>
      <c r="J147" s="88">
        <v>9</v>
      </c>
      <c r="K147" s="88">
        <v>9</v>
      </c>
      <c r="L147" s="88">
        <v>9</v>
      </c>
      <c r="M147" s="88">
        <v>9</v>
      </c>
      <c r="N147" s="88">
        <v>9</v>
      </c>
      <c r="O147" s="88">
        <v>9</v>
      </c>
      <c r="P147" s="88">
        <v>9</v>
      </c>
      <c r="Q147" s="88">
        <v>9</v>
      </c>
      <c r="R147" s="88">
        <v>9</v>
      </c>
      <c r="S147" s="88">
        <v>9</v>
      </c>
      <c r="T147" s="88">
        <v>9</v>
      </c>
      <c r="U147" s="88">
        <v>9</v>
      </c>
      <c r="V147" s="88">
        <v>9</v>
      </c>
      <c r="W147" s="88">
        <v>9</v>
      </c>
      <c r="X147" s="88">
        <v>9</v>
      </c>
      <c r="Y147" s="88">
        <v>9</v>
      </c>
      <c r="Z147" s="88">
        <v>9</v>
      </c>
      <c r="AA147" s="88">
        <v>9</v>
      </c>
      <c r="AB147" s="88">
        <v>9</v>
      </c>
      <c r="AC147" s="88">
        <v>9</v>
      </c>
      <c r="AD147" s="88">
        <v>9</v>
      </c>
      <c r="AE147" s="88">
        <v>9</v>
      </c>
      <c r="AF147" s="88">
        <v>9</v>
      </c>
      <c r="AG147" s="88">
        <v>9</v>
      </c>
      <c r="AH147" s="88">
        <v>9</v>
      </c>
      <c r="AI147" s="88">
        <v>9</v>
      </c>
      <c r="AJ147" s="88">
        <v>9</v>
      </c>
      <c r="AK147" s="88">
        <v>9</v>
      </c>
      <c r="AL147" s="88">
        <v>9</v>
      </c>
      <c r="AM147" s="88">
        <v>30</v>
      </c>
      <c r="AN147" s="88">
        <v>30</v>
      </c>
      <c r="AO147" s="88">
        <v>30</v>
      </c>
      <c r="AP147" s="88">
        <v>30</v>
      </c>
      <c r="AQ147" s="88">
        <v>30</v>
      </c>
      <c r="AR147" s="88">
        <v>30</v>
      </c>
      <c r="AS147" s="88">
        <v>9</v>
      </c>
      <c r="AT147" s="88">
        <v>9</v>
      </c>
      <c r="AU147" s="88">
        <v>9</v>
      </c>
      <c r="AV147" s="88">
        <v>9</v>
      </c>
      <c r="AW147" s="88">
        <v>9</v>
      </c>
      <c r="AX147" s="88">
        <v>9</v>
      </c>
      <c r="AY147" s="88">
        <v>9</v>
      </c>
      <c r="AZ147" s="88">
        <v>9</v>
      </c>
      <c r="BA147" s="88">
        <v>2.2000000000000002</v>
      </c>
      <c r="BB147" s="88">
        <v>2.2000000000000002</v>
      </c>
      <c r="BC147" s="88">
        <v>2.2000000000000002</v>
      </c>
      <c r="BD147" s="88">
        <v>2.2000000000000002</v>
      </c>
      <c r="BE147" s="88">
        <v>2.2000000000000002</v>
      </c>
      <c r="BF147" s="88">
        <v>2.2000000000000002</v>
      </c>
      <c r="BG147" s="88">
        <v>2.2000000000000002</v>
      </c>
      <c r="BH147" s="88">
        <v>2.2000000000000002</v>
      </c>
      <c r="BI147" s="88">
        <v>23</v>
      </c>
      <c r="BJ147" s="88">
        <v>23</v>
      </c>
      <c r="BK147" s="88">
        <v>30</v>
      </c>
      <c r="BL147" s="88">
        <v>30</v>
      </c>
      <c r="BM147" s="88">
        <v>22.1</v>
      </c>
      <c r="BN147" s="88">
        <v>22.1</v>
      </c>
      <c r="BO147" s="88">
        <v>26</v>
      </c>
      <c r="BP147" s="88">
        <v>26</v>
      </c>
      <c r="BQ147" s="88">
        <v>11</v>
      </c>
      <c r="BR147" s="88">
        <v>11</v>
      </c>
      <c r="BS147" s="88">
        <v>11</v>
      </c>
      <c r="BT147" s="88">
        <v>15.1</v>
      </c>
      <c r="BU147" s="88">
        <v>15.1</v>
      </c>
      <c r="BV147" s="88">
        <v>15.1</v>
      </c>
      <c r="BW147" s="88">
        <v>2.2000000000000002</v>
      </c>
      <c r="BX147" s="88">
        <v>2.2000000000000002</v>
      </c>
      <c r="BY147" s="88">
        <v>2.2000000000000002</v>
      </c>
      <c r="BZ147" s="88">
        <v>2.2000000000000002</v>
      </c>
      <c r="CA147" s="88">
        <v>23</v>
      </c>
      <c r="CB147" s="88">
        <v>23</v>
      </c>
      <c r="CC147" s="88">
        <v>23</v>
      </c>
      <c r="CD147" s="88">
        <v>23</v>
      </c>
      <c r="CE147" s="88">
        <v>25</v>
      </c>
      <c r="CF147" s="88">
        <v>25</v>
      </c>
      <c r="CG147" s="88">
        <v>25</v>
      </c>
      <c r="CH147" s="88">
        <v>25</v>
      </c>
      <c r="CI147" s="88">
        <v>2.2000000000000002</v>
      </c>
      <c r="CJ147" s="88">
        <v>2.2000000000000002</v>
      </c>
      <c r="CK147" s="88">
        <v>2.2000000000000002</v>
      </c>
      <c r="CL147" s="88">
        <v>2.2000000000000002</v>
      </c>
      <c r="CM147" s="88">
        <v>2.2000000000000002</v>
      </c>
      <c r="CN147" s="88">
        <v>2.2000000000000002</v>
      </c>
      <c r="CO147" s="88">
        <v>2.2000000000000002</v>
      </c>
      <c r="CP147" s="88">
        <v>30</v>
      </c>
      <c r="CQ147" s="88">
        <v>30</v>
      </c>
      <c r="CR147" s="88">
        <v>30</v>
      </c>
      <c r="CS147" s="88">
        <v>30</v>
      </c>
      <c r="CT147" s="88">
        <v>30</v>
      </c>
      <c r="CU147" s="88">
        <v>30</v>
      </c>
      <c r="CV147" s="88">
        <v>30</v>
      </c>
      <c r="CW147" s="19"/>
    </row>
    <row r="148" spans="1:101" ht="14.5" customHeight="1" x14ac:dyDescent="0.35">
      <c r="A148" s="259"/>
      <c r="B148" s="250"/>
      <c r="C148" s="14">
        <v>43975</v>
      </c>
      <c r="D148" s="173" t="s">
        <v>10</v>
      </c>
      <c r="E148">
        <v>15.3</v>
      </c>
      <c r="F148">
        <v>30</v>
      </c>
      <c r="G148">
        <v>30</v>
      </c>
      <c r="H148" s="88">
        <v>30</v>
      </c>
      <c r="I148" s="88">
        <v>9</v>
      </c>
      <c r="J148" s="88">
        <v>9</v>
      </c>
      <c r="K148" s="88">
        <v>9</v>
      </c>
      <c r="L148" s="88">
        <v>9</v>
      </c>
      <c r="M148" s="88">
        <v>9</v>
      </c>
      <c r="N148" s="88">
        <v>9</v>
      </c>
      <c r="O148" s="88">
        <v>9</v>
      </c>
      <c r="P148" s="88">
        <v>9</v>
      </c>
      <c r="Q148" s="88">
        <v>9</v>
      </c>
      <c r="R148" s="88">
        <v>9</v>
      </c>
      <c r="S148" s="88">
        <v>9</v>
      </c>
      <c r="T148" s="88">
        <v>9</v>
      </c>
      <c r="U148" s="88">
        <v>9</v>
      </c>
      <c r="V148" s="88">
        <v>9</v>
      </c>
      <c r="W148" s="88">
        <v>9</v>
      </c>
      <c r="X148" s="88">
        <v>9</v>
      </c>
      <c r="Y148" s="88">
        <v>9</v>
      </c>
      <c r="Z148" s="88">
        <v>9</v>
      </c>
      <c r="AA148" s="88">
        <v>9</v>
      </c>
      <c r="AB148" s="88">
        <v>9</v>
      </c>
      <c r="AC148" s="88">
        <v>9</v>
      </c>
      <c r="AD148" s="88">
        <v>9</v>
      </c>
      <c r="AE148" s="88">
        <v>9</v>
      </c>
      <c r="AF148" s="88">
        <v>9</v>
      </c>
      <c r="AG148" s="88">
        <v>9</v>
      </c>
      <c r="AH148" s="88">
        <v>9</v>
      </c>
      <c r="AI148" s="88">
        <v>9</v>
      </c>
      <c r="AJ148" s="88">
        <v>9</v>
      </c>
      <c r="AK148" s="88">
        <v>9</v>
      </c>
      <c r="AL148" s="88">
        <v>9</v>
      </c>
      <c r="AM148" s="88">
        <v>9</v>
      </c>
      <c r="AN148" s="88">
        <v>9</v>
      </c>
      <c r="AO148" s="88">
        <v>9</v>
      </c>
      <c r="AP148" s="88">
        <v>9</v>
      </c>
      <c r="AQ148" s="88">
        <v>9</v>
      </c>
      <c r="AR148" s="88">
        <v>30</v>
      </c>
      <c r="AS148" s="88">
        <v>30</v>
      </c>
      <c r="AT148" s="88">
        <v>30</v>
      </c>
      <c r="AU148" s="88">
        <v>30</v>
      </c>
      <c r="AV148" s="88">
        <v>30</v>
      </c>
      <c r="AW148" s="88">
        <v>15.2</v>
      </c>
      <c r="AX148" s="88">
        <v>22.1</v>
      </c>
      <c r="AY148" s="88">
        <v>23</v>
      </c>
      <c r="AZ148" s="88">
        <v>2.2000000000000002</v>
      </c>
      <c r="BA148" s="88">
        <v>2.2000000000000002</v>
      </c>
      <c r="BB148" s="88">
        <v>2.2000000000000002</v>
      </c>
      <c r="BC148" s="88">
        <v>23</v>
      </c>
      <c r="BD148" s="88">
        <v>23</v>
      </c>
      <c r="BE148" s="88">
        <v>23</v>
      </c>
      <c r="BF148" s="88">
        <v>2.2000000000000002</v>
      </c>
      <c r="BG148" s="88">
        <v>2.2000000000000002</v>
      </c>
      <c r="BH148" s="88">
        <v>2.2000000000000002</v>
      </c>
      <c r="BI148" s="88">
        <v>2.2000000000000002</v>
      </c>
      <c r="BJ148" s="88">
        <v>2.2000000000000002</v>
      </c>
      <c r="BK148" s="88">
        <v>2.2000000000000002</v>
      </c>
      <c r="BL148" s="88">
        <v>30</v>
      </c>
      <c r="BM148" s="88">
        <v>30</v>
      </c>
      <c r="BN148" s="88">
        <v>30</v>
      </c>
      <c r="BO148" s="88">
        <v>2.2000000000000002</v>
      </c>
      <c r="BP148" s="88">
        <v>2.2000000000000002</v>
      </c>
      <c r="BQ148" s="88">
        <v>2.2000000000000002</v>
      </c>
      <c r="BR148" s="88">
        <v>2.2000000000000002</v>
      </c>
      <c r="BS148" s="88">
        <v>2.2000000000000002</v>
      </c>
      <c r="BT148" s="88">
        <v>2.2000000000000002</v>
      </c>
      <c r="BU148" s="88">
        <v>2.2000000000000002</v>
      </c>
      <c r="BV148" s="88">
        <v>2.2000000000000002</v>
      </c>
      <c r="BW148" s="88">
        <v>2.2000000000000002</v>
      </c>
      <c r="BX148" s="88">
        <v>23</v>
      </c>
      <c r="BY148" s="88">
        <v>23</v>
      </c>
      <c r="BZ148" s="88">
        <v>23</v>
      </c>
      <c r="CA148" s="88">
        <v>23</v>
      </c>
      <c r="CB148" s="88">
        <v>23</v>
      </c>
      <c r="CC148" s="88">
        <v>2.2000000000000002</v>
      </c>
      <c r="CD148" s="88">
        <v>2.2000000000000002</v>
      </c>
      <c r="CE148" s="88">
        <v>2.2000000000000002</v>
      </c>
      <c r="CF148" s="88">
        <v>2.2000000000000002</v>
      </c>
      <c r="CG148" s="88">
        <v>2.2000000000000002</v>
      </c>
      <c r="CH148" s="88">
        <v>2.2000000000000002</v>
      </c>
      <c r="CI148" s="88">
        <v>2.2000000000000002</v>
      </c>
      <c r="CJ148" s="88">
        <v>2.2000000000000002</v>
      </c>
      <c r="CK148" s="88">
        <v>2.2000000000000002</v>
      </c>
      <c r="CL148" s="88">
        <v>2.2000000000000002</v>
      </c>
      <c r="CM148" s="88">
        <v>2.2000000000000002</v>
      </c>
      <c r="CN148" s="88">
        <v>30</v>
      </c>
      <c r="CO148" s="88">
        <v>22.1</v>
      </c>
      <c r="CP148" s="88">
        <v>21.3</v>
      </c>
      <c r="CQ148" s="88">
        <v>15.3</v>
      </c>
      <c r="CR148" s="88">
        <v>15.3</v>
      </c>
      <c r="CS148" s="88">
        <v>30</v>
      </c>
      <c r="CT148" s="88">
        <v>30</v>
      </c>
      <c r="CU148" s="88">
        <v>30</v>
      </c>
      <c r="CV148" s="88">
        <v>30</v>
      </c>
      <c r="CW148" s="19"/>
    </row>
    <row r="149" spans="1:101" ht="14.5" customHeight="1" x14ac:dyDescent="0.35">
      <c r="A149" s="259"/>
      <c r="B149" s="248">
        <v>22</v>
      </c>
      <c r="C149" s="12">
        <v>43976</v>
      </c>
      <c r="D149" s="172" t="s">
        <v>4</v>
      </c>
      <c r="E149">
        <v>30</v>
      </c>
      <c r="F149">
        <v>30</v>
      </c>
      <c r="G149">
        <v>30</v>
      </c>
      <c r="H149">
        <v>30</v>
      </c>
      <c r="I149">
        <v>30</v>
      </c>
      <c r="J149" s="88">
        <v>9</v>
      </c>
      <c r="K149" s="88">
        <v>9</v>
      </c>
      <c r="L149" s="88">
        <v>9</v>
      </c>
      <c r="M149" s="88">
        <v>9</v>
      </c>
      <c r="N149" s="88">
        <v>9</v>
      </c>
      <c r="O149" s="88">
        <v>9</v>
      </c>
      <c r="P149" s="88">
        <v>9</v>
      </c>
      <c r="Q149" s="88">
        <v>9</v>
      </c>
      <c r="R149" s="88">
        <v>9</v>
      </c>
      <c r="S149" s="88">
        <v>9</v>
      </c>
      <c r="T149" s="88">
        <v>9</v>
      </c>
      <c r="U149" s="88">
        <v>9</v>
      </c>
      <c r="V149" s="88">
        <v>9</v>
      </c>
      <c r="W149" s="88">
        <v>9</v>
      </c>
      <c r="X149" s="88">
        <v>9</v>
      </c>
      <c r="Y149" s="88">
        <v>9</v>
      </c>
      <c r="Z149" s="88">
        <v>9</v>
      </c>
      <c r="AA149" s="88">
        <v>9</v>
      </c>
      <c r="AB149" s="88">
        <v>9</v>
      </c>
      <c r="AC149" s="88">
        <v>9</v>
      </c>
      <c r="AD149" s="88">
        <v>9</v>
      </c>
      <c r="AE149" s="88">
        <v>9</v>
      </c>
      <c r="AF149" s="88">
        <v>9</v>
      </c>
      <c r="AG149" s="88">
        <v>9</v>
      </c>
      <c r="AH149" s="88">
        <v>9</v>
      </c>
      <c r="AI149" s="88">
        <v>9</v>
      </c>
      <c r="AJ149" s="88">
        <v>9</v>
      </c>
      <c r="AK149" s="88">
        <v>9</v>
      </c>
      <c r="AL149" s="88">
        <v>9</v>
      </c>
      <c r="AM149" s="88">
        <v>9</v>
      </c>
      <c r="AN149" s="88">
        <v>9</v>
      </c>
      <c r="AO149" s="88">
        <v>9</v>
      </c>
      <c r="AP149" s="88">
        <v>30</v>
      </c>
      <c r="AQ149" s="88">
        <v>30</v>
      </c>
      <c r="AR149" s="88">
        <v>30</v>
      </c>
      <c r="AS149" s="88">
        <v>30</v>
      </c>
      <c r="AT149" s="88">
        <v>30</v>
      </c>
      <c r="AU149" s="88">
        <v>15.2</v>
      </c>
      <c r="AV149" s="88">
        <v>22.1</v>
      </c>
      <c r="AW149" s="88">
        <v>23</v>
      </c>
      <c r="AX149" s="88">
        <v>23</v>
      </c>
      <c r="AY149" s="88">
        <v>23</v>
      </c>
      <c r="AZ149" s="88">
        <v>23</v>
      </c>
      <c r="BA149" s="88">
        <v>2.2000000000000002</v>
      </c>
      <c r="BB149" s="88">
        <v>2.2000000000000002</v>
      </c>
      <c r="BC149" s="88">
        <v>2.2000000000000002</v>
      </c>
      <c r="BD149" s="88">
        <v>2.2000000000000002</v>
      </c>
      <c r="BE149" s="88">
        <v>2.2000000000000002</v>
      </c>
      <c r="BF149" s="88">
        <v>2.2000000000000002</v>
      </c>
      <c r="BG149" s="88">
        <v>2.2000000000000002</v>
      </c>
      <c r="BH149" s="88">
        <v>30</v>
      </c>
      <c r="BI149" s="88">
        <v>30</v>
      </c>
      <c r="BJ149" s="88">
        <v>2.2000000000000002</v>
      </c>
      <c r="BK149" s="88">
        <v>2.2000000000000002</v>
      </c>
      <c r="BL149" s="88">
        <v>32</v>
      </c>
      <c r="BM149" s="88">
        <v>32</v>
      </c>
      <c r="BN149" s="88">
        <v>30</v>
      </c>
      <c r="BO149" s="88">
        <v>2.2000000000000002</v>
      </c>
      <c r="BP149" s="88">
        <v>2.2000000000000002</v>
      </c>
      <c r="BQ149" s="88">
        <v>2.2000000000000002</v>
      </c>
      <c r="BR149" s="88">
        <v>2.2000000000000002</v>
      </c>
      <c r="BS149" s="88">
        <v>2.2000000000000002</v>
      </c>
      <c r="BT149" s="88">
        <v>2.2000000000000002</v>
      </c>
      <c r="BU149" s="88">
        <v>2.2000000000000002</v>
      </c>
      <c r="BV149" s="88">
        <v>2.2000000000000002</v>
      </c>
      <c r="BW149" s="88">
        <v>2.2000000000000002</v>
      </c>
      <c r="BX149" s="88">
        <v>23</v>
      </c>
      <c r="BY149" s="88">
        <v>23</v>
      </c>
      <c r="BZ149" s="88">
        <v>23</v>
      </c>
      <c r="CA149" s="88">
        <v>23</v>
      </c>
      <c r="CB149" s="88">
        <v>23</v>
      </c>
      <c r="CC149" s="88">
        <v>30</v>
      </c>
      <c r="CD149" s="88">
        <v>2.2000000000000002</v>
      </c>
      <c r="CE149" s="88">
        <v>2.2000000000000002</v>
      </c>
      <c r="CF149" s="88">
        <v>2.2000000000000002</v>
      </c>
      <c r="CG149" s="88">
        <v>30</v>
      </c>
      <c r="CH149" s="88">
        <v>30</v>
      </c>
      <c r="CI149" s="88">
        <v>2.2000000000000002</v>
      </c>
      <c r="CJ149" s="88">
        <v>2.2000000000000002</v>
      </c>
      <c r="CK149" s="88">
        <v>30</v>
      </c>
      <c r="CL149" s="88">
        <v>30</v>
      </c>
      <c r="CM149" s="88">
        <v>2.2000000000000002</v>
      </c>
      <c r="CN149" s="88">
        <v>2.2000000000000002</v>
      </c>
      <c r="CO149" s="88">
        <v>2.2000000000000002</v>
      </c>
      <c r="CP149" s="88">
        <v>2.2000000000000002</v>
      </c>
      <c r="CQ149" s="88">
        <v>22.1</v>
      </c>
      <c r="CR149" s="88">
        <v>15.3</v>
      </c>
      <c r="CS149" s="88">
        <v>15.3</v>
      </c>
      <c r="CT149" s="88">
        <v>30</v>
      </c>
      <c r="CU149" s="88">
        <v>30</v>
      </c>
      <c r="CV149" s="88">
        <v>30</v>
      </c>
      <c r="CW149" s="19"/>
    </row>
    <row r="150" spans="1:101" ht="14.5" customHeight="1" x14ac:dyDescent="0.35">
      <c r="A150" s="259"/>
      <c r="B150" s="249"/>
      <c r="C150" s="11">
        <v>43977</v>
      </c>
      <c r="D150" s="172" t="s">
        <v>5</v>
      </c>
      <c r="E150">
        <v>30</v>
      </c>
      <c r="F150">
        <v>30</v>
      </c>
      <c r="G150">
        <v>30</v>
      </c>
      <c r="H150">
        <v>30</v>
      </c>
      <c r="I150">
        <v>30</v>
      </c>
      <c r="J150" s="88">
        <v>9</v>
      </c>
      <c r="K150" s="88">
        <v>9</v>
      </c>
      <c r="L150" s="88">
        <v>9</v>
      </c>
      <c r="M150" s="88">
        <v>9</v>
      </c>
      <c r="N150" s="88">
        <v>9</v>
      </c>
      <c r="O150" s="88">
        <v>9</v>
      </c>
      <c r="P150" s="88">
        <v>9</v>
      </c>
      <c r="Q150" s="88">
        <v>9</v>
      </c>
      <c r="R150" s="88">
        <v>9</v>
      </c>
      <c r="S150" s="88">
        <v>9</v>
      </c>
      <c r="T150" s="88">
        <v>9</v>
      </c>
      <c r="U150" s="88">
        <v>9</v>
      </c>
      <c r="V150" s="88">
        <v>9</v>
      </c>
      <c r="W150" s="88">
        <v>9</v>
      </c>
      <c r="X150" s="88">
        <v>9</v>
      </c>
      <c r="Y150" s="88">
        <v>9</v>
      </c>
      <c r="Z150" s="88">
        <v>9</v>
      </c>
      <c r="AA150" s="88">
        <v>9</v>
      </c>
      <c r="AB150" s="88">
        <v>9</v>
      </c>
      <c r="AC150" s="88">
        <v>9</v>
      </c>
      <c r="AD150" s="88">
        <v>9</v>
      </c>
      <c r="AE150" s="88">
        <v>9</v>
      </c>
      <c r="AF150" s="88">
        <v>9</v>
      </c>
      <c r="AG150" s="88">
        <v>9</v>
      </c>
      <c r="AH150" s="88">
        <v>9</v>
      </c>
      <c r="AI150" s="88">
        <v>9</v>
      </c>
      <c r="AJ150" s="88">
        <v>9</v>
      </c>
      <c r="AK150" s="88">
        <v>9</v>
      </c>
      <c r="AL150" s="88">
        <v>9</v>
      </c>
      <c r="AM150" s="88">
        <v>9</v>
      </c>
      <c r="AN150" s="88">
        <v>9</v>
      </c>
      <c r="AO150" s="88">
        <v>30</v>
      </c>
      <c r="AP150" s="88">
        <v>30</v>
      </c>
      <c r="AQ150" s="88">
        <v>30</v>
      </c>
      <c r="AR150" s="88">
        <v>30</v>
      </c>
      <c r="AS150" s="88">
        <v>30</v>
      </c>
      <c r="AT150" s="88">
        <v>30</v>
      </c>
      <c r="AU150" s="88">
        <v>30</v>
      </c>
      <c r="AV150" s="88">
        <v>30</v>
      </c>
      <c r="AW150" s="88">
        <v>30</v>
      </c>
      <c r="AX150" s="88">
        <v>30</v>
      </c>
      <c r="AY150" s="88">
        <v>30</v>
      </c>
      <c r="AZ150" s="88">
        <v>30</v>
      </c>
      <c r="BA150" s="88">
        <v>23</v>
      </c>
      <c r="BB150" s="88">
        <v>15.2</v>
      </c>
      <c r="BC150" s="88">
        <v>22.1</v>
      </c>
      <c r="BD150" s="88">
        <v>23</v>
      </c>
      <c r="BE150" s="88">
        <v>23</v>
      </c>
      <c r="BF150" s="88">
        <v>2.2000000000000002</v>
      </c>
      <c r="BG150" s="88">
        <v>2.2000000000000002</v>
      </c>
      <c r="BH150" s="88">
        <v>30</v>
      </c>
      <c r="BI150" s="88">
        <v>30</v>
      </c>
      <c r="BJ150" s="88">
        <v>30</v>
      </c>
      <c r="BK150" s="88">
        <v>2.2000000000000002</v>
      </c>
      <c r="BL150" s="88">
        <v>2.2000000000000002</v>
      </c>
      <c r="BM150" s="88">
        <v>2.2000000000000002</v>
      </c>
      <c r="BN150" s="88">
        <v>2.2000000000000002</v>
      </c>
      <c r="BO150" s="88">
        <v>2.2000000000000002</v>
      </c>
      <c r="BP150" s="88">
        <v>2.2000000000000002</v>
      </c>
      <c r="BQ150" s="88">
        <v>2.2000000000000002</v>
      </c>
      <c r="BR150" s="88">
        <v>30</v>
      </c>
      <c r="BS150" s="88">
        <v>30</v>
      </c>
      <c r="BT150" s="88">
        <v>2.2000000000000002</v>
      </c>
      <c r="BU150" s="88">
        <v>2.2000000000000002</v>
      </c>
      <c r="BV150" s="88">
        <v>1.1000000000000001</v>
      </c>
      <c r="BW150" s="88">
        <v>1.1000000000000001</v>
      </c>
      <c r="BX150" s="88">
        <v>1.1000000000000001</v>
      </c>
      <c r="BY150" s="88">
        <v>1.1000000000000001</v>
      </c>
      <c r="BZ150" s="88">
        <v>23</v>
      </c>
      <c r="CA150" s="88">
        <v>23</v>
      </c>
      <c r="CB150" s="88">
        <v>23</v>
      </c>
      <c r="CC150" s="88">
        <v>23</v>
      </c>
      <c r="CD150" s="88">
        <v>23</v>
      </c>
      <c r="CE150" s="88">
        <v>2.2000000000000002</v>
      </c>
      <c r="CF150" s="88">
        <v>2.2000000000000002</v>
      </c>
      <c r="CG150" s="88">
        <v>2.2000000000000002</v>
      </c>
      <c r="CH150" s="88">
        <v>2.2000000000000002</v>
      </c>
      <c r="CI150" s="88">
        <v>2.2000000000000002</v>
      </c>
      <c r="CJ150" s="88">
        <v>2.2000000000000002</v>
      </c>
      <c r="CK150" s="88">
        <v>2.2000000000000002</v>
      </c>
      <c r="CL150" s="88">
        <v>30</v>
      </c>
      <c r="CM150" s="88">
        <v>30</v>
      </c>
      <c r="CN150" s="88">
        <v>2.2000000000000002</v>
      </c>
      <c r="CO150" s="88">
        <v>2.2000000000000002</v>
      </c>
      <c r="CP150" s="88">
        <v>2.2000000000000002</v>
      </c>
      <c r="CQ150" s="88">
        <v>22.1</v>
      </c>
      <c r="CR150" s="88">
        <v>22.1</v>
      </c>
      <c r="CS150" s="88">
        <v>30</v>
      </c>
      <c r="CT150" s="88">
        <v>30</v>
      </c>
      <c r="CU150" s="88">
        <v>13</v>
      </c>
      <c r="CV150" s="88">
        <v>13</v>
      </c>
      <c r="CW150" s="19"/>
    </row>
    <row r="151" spans="1:101" ht="14.5" customHeight="1" x14ac:dyDescent="0.35">
      <c r="A151" s="259"/>
      <c r="B151" s="249"/>
      <c r="C151" s="12">
        <v>43978</v>
      </c>
      <c r="D151" s="172" t="s">
        <v>6</v>
      </c>
      <c r="E151">
        <v>13</v>
      </c>
      <c r="F151">
        <v>13</v>
      </c>
      <c r="G151">
        <v>13</v>
      </c>
      <c r="H151">
        <v>13</v>
      </c>
      <c r="I151" s="88">
        <v>15.3</v>
      </c>
      <c r="J151" s="88">
        <v>15.3</v>
      </c>
      <c r="K151" s="88">
        <v>30</v>
      </c>
      <c r="L151" s="88">
        <v>30</v>
      </c>
      <c r="M151" s="88">
        <v>9</v>
      </c>
      <c r="N151" s="88">
        <v>9</v>
      </c>
      <c r="O151" s="88">
        <v>9</v>
      </c>
      <c r="P151" s="88">
        <v>9</v>
      </c>
      <c r="Q151" s="88">
        <v>9</v>
      </c>
      <c r="R151" s="88">
        <v>9</v>
      </c>
      <c r="S151" s="88">
        <v>9</v>
      </c>
      <c r="T151" s="88">
        <v>9</v>
      </c>
      <c r="U151" s="88">
        <v>9</v>
      </c>
      <c r="V151" s="88">
        <v>9</v>
      </c>
      <c r="W151" s="88">
        <v>9</v>
      </c>
      <c r="X151" s="88">
        <v>9</v>
      </c>
      <c r="Y151" s="88">
        <v>9</v>
      </c>
      <c r="Z151" s="88">
        <v>9</v>
      </c>
      <c r="AA151" s="88">
        <v>9</v>
      </c>
      <c r="AB151" s="88">
        <v>9</v>
      </c>
      <c r="AC151" s="88">
        <v>9</v>
      </c>
      <c r="AD151" s="88">
        <v>9</v>
      </c>
      <c r="AE151" s="88">
        <v>9</v>
      </c>
      <c r="AF151" s="88">
        <v>9</v>
      </c>
      <c r="AG151" s="88">
        <v>9</v>
      </c>
      <c r="AH151" s="88">
        <v>9</v>
      </c>
      <c r="AI151" s="88">
        <v>9</v>
      </c>
      <c r="AJ151" s="88">
        <v>9</v>
      </c>
      <c r="AK151" s="88">
        <v>9</v>
      </c>
      <c r="AL151" s="88">
        <v>9</v>
      </c>
      <c r="AM151" s="88">
        <v>9</v>
      </c>
      <c r="AN151" s="88">
        <v>9</v>
      </c>
      <c r="AO151" s="88">
        <v>9</v>
      </c>
      <c r="AP151" s="88">
        <v>9</v>
      </c>
      <c r="AQ151" s="88">
        <v>9</v>
      </c>
      <c r="AR151" s="88">
        <v>9</v>
      </c>
      <c r="AS151" s="88">
        <v>9</v>
      </c>
      <c r="AT151" s="88">
        <v>9</v>
      </c>
      <c r="AU151" s="88">
        <v>9</v>
      </c>
      <c r="AV151" s="88">
        <v>9</v>
      </c>
      <c r="AW151" s="88">
        <v>30</v>
      </c>
      <c r="AX151" s="88">
        <v>30</v>
      </c>
      <c r="AY151" s="88">
        <v>30</v>
      </c>
      <c r="AZ151" s="88">
        <v>30</v>
      </c>
      <c r="BA151" s="88">
        <v>2.1</v>
      </c>
      <c r="BB151" s="88">
        <v>2.1</v>
      </c>
      <c r="BC151" s="88">
        <v>2.1</v>
      </c>
      <c r="BD151" s="88">
        <v>2.1</v>
      </c>
      <c r="BE151" s="88">
        <v>23</v>
      </c>
      <c r="BF151" s="88">
        <v>23</v>
      </c>
      <c r="BG151" s="88">
        <v>30</v>
      </c>
      <c r="BH151" s="88">
        <v>30</v>
      </c>
      <c r="BI151" s="88">
        <v>30</v>
      </c>
      <c r="BJ151" s="88">
        <v>30</v>
      </c>
      <c r="BK151" s="88">
        <v>30</v>
      </c>
      <c r="BL151" s="88">
        <v>30</v>
      </c>
      <c r="BM151" s="88">
        <v>2.2000000000000002</v>
      </c>
      <c r="BN151" s="88">
        <v>2.2000000000000002</v>
      </c>
      <c r="BO151" s="88">
        <v>2.2000000000000002</v>
      </c>
      <c r="BP151" s="88">
        <v>2.2000000000000002</v>
      </c>
      <c r="BQ151" s="88">
        <v>22.1</v>
      </c>
      <c r="BR151" s="88">
        <v>22.1</v>
      </c>
      <c r="BS151" s="88">
        <v>2.2000000000000002</v>
      </c>
      <c r="BT151" s="88">
        <v>2.2000000000000002</v>
      </c>
      <c r="BU151" s="88">
        <v>2.2000000000000002</v>
      </c>
      <c r="BV151" s="88">
        <v>2.2000000000000002</v>
      </c>
      <c r="BW151" s="88">
        <v>29</v>
      </c>
      <c r="BX151" s="88">
        <v>29</v>
      </c>
      <c r="BY151" s="88">
        <v>29</v>
      </c>
      <c r="BZ151" s="88">
        <v>29</v>
      </c>
      <c r="CA151" s="88">
        <v>29</v>
      </c>
      <c r="CB151" s="88">
        <v>23</v>
      </c>
      <c r="CC151" s="88">
        <v>23</v>
      </c>
      <c r="CD151" s="88">
        <v>23</v>
      </c>
      <c r="CE151" s="88">
        <v>23</v>
      </c>
      <c r="CF151" s="88">
        <v>30</v>
      </c>
      <c r="CG151" s="88">
        <v>30</v>
      </c>
      <c r="CH151" s="88">
        <v>30</v>
      </c>
      <c r="CI151" s="88">
        <v>30</v>
      </c>
      <c r="CJ151" s="88">
        <v>30</v>
      </c>
      <c r="CK151" s="88">
        <v>30</v>
      </c>
      <c r="CL151" s="88">
        <v>30</v>
      </c>
      <c r="CM151" s="88">
        <v>30</v>
      </c>
      <c r="CN151" s="88">
        <v>30</v>
      </c>
      <c r="CO151" s="88">
        <v>30</v>
      </c>
      <c r="CP151" s="88">
        <v>30</v>
      </c>
      <c r="CQ151" s="88">
        <v>15.3</v>
      </c>
      <c r="CR151" s="88">
        <v>15.3</v>
      </c>
      <c r="CS151" s="88">
        <v>9</v>
      </c>
      <c r="CT151" s="88">
        <v>9</v>
      </c>
      <c r="CU151" s="88">
        <v>9</v>
      </c>
      <c r="CV151" s="88">
        <v>9</v>
      </c>
      <c r="CW151" s="19"/>
    </row>
    <row r="152" spans="1:101" ht="14.5" customHeight="1" x14ac:dyDescent="0.35">
      <c r="A152" s="259"/>
      <c r="B152" s="249"/>
      <c r="C152" s="11">
        <v>43979</v>
      </c>
      <c r="D152" s="172" t="s">
        <v>7</v>
      </c>
      <c r="E152">
        <v>9</v>
      </c>
      <c r="F152">
        <v>9</v>
      </c>
      <c r="G152">
        <v>9</v>
      </c>
      <c r="H152">
        <v>9</v>
      </c>
      <c r="I152">
        <v>9</v>
      </c>
      <c r="J152">
        <v>9</v>
      </c>
      <c r="K152">
        <v>9</v>
      </c>
      <c r="L152">
        <v>9</v>
      </c>
      <c r="M152">
        <v>9</v>
      </c>
      <c r="N152">
        <v>9</v>
      </c>
      <c r="O152">
        <v>9</v>
      </c>
      <c r="P152">
        <v>9</v>
      </c>
      <c r="Q152">
        <v>9</v>
      </c>
      <c r="R152">
        <v>9</v>
      </c>
      <c r="S152">
        <v>9</v>
      </c>
      <c r="T152">
        <v>9</v>
      </c>
      <c r="U152">
        <v>9</v>
      </c>
      <c r="V152">
        <v>9</v>
      </c>
      <c r="W152">
        <v>9</v>
      </c>
      <c r="X152">
        <v>9</v>
      </c>
      <c r="Y152">
        <v>9</v>
      </c>
      <c r="Z152">
        <v>9</v>
      </c>
      <c r="AA152">
        <v>9</v>
      </c>
      <c r="AB152">
        <v>9</v>
      </c>
      <c r="AC152">
        <v>9</v>
      </c>
      <c r="AD152">
        <v>9</v>
      </c>
      <c r="AE152">
        <v>9</v>
      </c>
      <c r="AF152">
        <v>9</v>
      </c>
      <c r="AG152">
        <v>9</v>
      </c>
      <c r="AH152">
        <v>9</v>
      </c>
      <c r="AI152">
        <v>9</v>
      </c>
      <c r="AJ152">
        <v>9</v>
      </c>
      <c r="AK152">
        <v>9</v>
      </c>
      <c r="AL152">
        <v>9</v>
      </c>
      <c r="AM152">
        <v>9</v>
      </c>
      <c r="AN152">
        <v>9</v>
      </c>
      <c r="AO152" s="88">
        <v>30</v>
      </c>
      <c r="AP152" s="88">
        <v>30</v>
      </c>
      <c r="AQ152" s="88">
        <v>30</v>
      </c>
      <c r="AR152" s="88">
        <v>30</v>
      </c>
      <c r="AS152" s="88">
        <v>30</v>
      </c>
      <c r="AT152" s="88">
        <v>30</v>
      </c>
      <c r="AU152" s="88">
        <v>30</v>
      </c>
      <c r="AV152" s="88">
        <v>30</v>
      </c>
      <c r="AW152" s="88">
        <v>30</v>
      </c>
      <c r="AX152" s="88">
        <v>30</v>
      </c>
      <c r="AY152" s="88">
        <v>30</v>
      </c>
      <c r="AZ152" s="88">
        <v>15.2</v>
      </c>
      <c r="BA152" s="88">
        <v>22.1</v>
      </c>
      <c r="BB152" s="88">
        <v>23</v>
      </c>
      <c r="BC152" s="88">
        <v>23</v>
      </c>
      <c r="BD152" s="88">
        <v>23</v>
      </c>
      <c r="BE152" s="88">
        <v>23</v>
      </c>
      <c r="BF152" s="88">
        <v>2.2000000000000002</v>
      </c>
      <c r="BG152" s="88">
        <v>2.2000000000000002</v>
      </c>
      <c r="BH152" s="88">
        <v>2.2000000000000002</v>
      </c>
      <c r="BI152" s="88">
        <v>2.2000000000000002</v>
      </c>
      <c r="BJ152" s="88">
        <v>2.2000000000000002</v>
      </c>
      <c r="BK152" s="88">
        <v>30</v>
      </c>
      <c r="BL152" s="88">
        <v>30</v>
      </c>
      <c r="BM152" s="88">
        <v>30</v>
      </c>
      <c r="BN152" s="88">
        <v>30</v>
      </c>
      <c r="BO152" s="88">
        <v>3.2</v>
      </c>
      <c r="BP152" s="88">
        <v>3.2</v>
      </c>
      <c r="BQ152" s="88">
        <v>3.2</v>
      </c>
      <c r="BR152" s="88">
        <v>3.2</v>
      </c>
      <c r="BS152" s="88">
        <v>3.2</v>
      </c>
      <c r="BT152" s="88">
        <v>3.2</v>
      </c>
      <c r="BU152" s="88">
        <v>3.2</v>
      </c>
      <c r="BV152" s="88">
        <v>3.2</v>
      </c>
      <c r="BW152" s="88">
        <v>3.2</v>
      </c>
      <c r="BX152" s="88">
        <v>3.2</v>
      </c>
      <c r="BY152" s="88">
        <v>23</v>
      </c>
      <c r="BZ152" s="88">
        <v>23</v>
      </c>
      <c r="CA152" s="88">
        <v>23</v>
      </c>
      <c r="CB152" s="88">
        <v>23</v>
      </c>
      <c r="CC152" s="88">
        <v>22.1</v>
      </c>
      <c r="CD152" s="88">
        <v>25</v>
      </c>
      <c r="CE152" s="88">
        <v>25</v>
      </c>
      <c r="CF152" s="88">
        <v>25</v>
      </c>
      <c r="CG152" s="88">
        <v>25</v>
      </c>
      <c r="CH152" s="88">
        <v>18</v>
      </c>
      <c r="CI152" s="88">
        <v>18</v>
      </c>
      <c r="CJ152" s="88">
        <v>18</v>
      </c>
      <c r="CK152" s="88">
        <v>18</v>
      </c>
      <c r="CL152" s="88">
        <v>30</v>
      </c>
      <c r="CM152" s="88">
        <v>30</v>
      </c>
      <c r="CN152" s="88">
        <v>30</v>
      </c>
      <c r="CO152" s="88">
        <v>21.3</v>
      </c>
      <c r="CP152" s="88">
        <v>15.3</v>
      </c>
      <c r="CQ152" s="88">
        <v>15.3</v>
      </c>
      <c r="CR152" s="88">
        <v>23</v>
      </c>
      <c r="CS152" s="88">
        <v>23</v>
      </c>
      <c r="CT152" s="88">
        <v>23</v>
      </c>
      <c r="CU152" s="88">
        <v>23</v>
      </c>
      <c r="CV152" s="88">
        <v>30</v>
      </c>
      <c r="CW152" s="19"/>
    </row>
    <row r="153" spans="1:101" ht="14.5" customHeight="1" x14ac:dyDescent="0.35">
      <c r="A153" s="259"/>
      <c r="B153" s="249"/>
      <c r="C153" s="12">
        <v>43980</v>
      </c>
      <c r="D153" s="172" t="s">
        <v>8</v>
      </c>
      <c r="E153">
        <v>9</v>
      </c>
      <c r="F153">
        <v>9</v>
      </c>
      <c r="G153">
        <v>9</v>
      </c>
      <c r="H153">
        <v>9</v>
      </c>
      <c r="I153">
        <v>9</v>
      </c>
      <c r="J153">
        <v>9</v>
      </c>
      <c r="K153">
        <v>9</v>
      </c>
      <c r="L153">
        <v>9</v>
      </c>
      <c r="M153">
        <v>9</v>
      </c>
      <c r="N153">
        <v>9</v>
      </c>
      <c r="O153">
        <v>9</v>
      </c>
      <c r="P153">
        <v>9</v>
      </c>
      <c r="Q153">
        <v>9</v>
      </c>
      <c r="R153">
        <v>9</v>
      </c>
      <c r="S153">
        <v>9</v>
      </c>
      <c r="T153">
        <v>9</v>
      </c>
      <c r="U153">
        <v>9</v>
      </c>
      <c r="V153">
        <v>9</v>
      </c>
      <c r="W153">
        <v>9</v>
      </c>
      <c r="X153">
        <v>9</v>
      </c>
      <c r="Y153">
        <v>9</v>
      </c>
      <c r="Z153">
        <v>9</v>
      </c>
      <c r="AA153">
        <v>9</v>
      </c>
      <c r="AB153">
        <v>9</v>
      </c>
      <c r="AC153">
        <v>9</v>
      </c>
      <c r="AD153">
        <v>9</v>
      </c>
      <c r="AE153">
        <v>9</v>
      </c>
      <c r="AF153">
        <v>9</v>
      </c>
      <c r="AG153">
        <v>9</v>
      </c>
      <c r="AH153">
        <v>9</v>
      </c>
      <c r="AI153">
        <v>15.2</v>
      </c>
      <c r="AJ153">
        <v>15.2</v>
      </c>
      <c r="AK153">
        <v>22.1</v>
      </c>
      <c r="AL153">
        <v>22.1</v>
      </c>
      <c r="AM153">
        <v>23</v>
      </c>
      <c r="AN153">
        <v>23</v>
      </c>
      <c r="AO153">
        <v>23</v>
      </c>
      <c r="AP153">
        <v>23</v>
      </c>
      <c r="AQ153">
        <v>30</v>
      </c>
      <c r="AR153">
        <v>30</v>
      </c>
      <c r="AS153">
        <v>3.1</v>
      </c>
      <c r="AT153">
        <v>3.1</v>
      </c>
      <c r="AU153">
        <v>3.1</v>
      </c>
      <c r="AV153">
        <v>3.1</v>
      </c>
      <c r="AW153">
        <v>3.1</v>
      </c>
      <c r="AX153">
        <v>3.1</v>
      </c>
      <c r="AY153">
        <v>3.1</v>
      </c>
      <c r="AZ153">
        <v>3.1</v>
      </c>
      <c r="BA153" s="88">
        <v>23</v>
      </c>
      <c r="BB153" s="88">
        <v>23</v>
      </c>
      <c r="BC153" s="88">
        <v>23</v>
      </c>
      <c r="BD153" s="88">
        <v>23</v>
      </c>
      <c r="BE153" s="88">
        <v>32</v>
      </c>
      <c r="BF153" s="88">
        <v>32</v>
      </c>
      <c r="BG153" s="88">
        <v>30</v>
      </c>
      <c r="BH153" s="88">
        <v>1.2</v>
      </c>
      <c r="BI153" s="88">
        <v>1.2</v>
      </c>
      <c r="BJ153" s="88">
        <v>1.2</v>
      </c>
      <c r="BK153" s="88">
        <v>1.2</v>
      </c>
      <c r="BL153" s="88">
        <v>1.2</v>
      </c>
      <c r="BM153" s="88">
        <v>1.2</v>
      </c>
      <c r="BN153" s="88">
        <v>1.2</v>
      </c>
      <c r="BO153" s="88">
        <v>30</v>
      </c>
      <c r="BP153" s="88">
        <v>1.2</v>
      </c>
      <c r="BQ153" s="88">
        <v>25</v>
      </c>
      <c r="BR153" s="88">
        <v>25</v>
      </c>
      <c r="BS153" s="88">
        <v>25</v>
      </c>
      <c r="BT153" s="88">
        <v>1.2</v>
      </c>
      <c r="BU153" s="88">
        <v>1.2</v>
      </c>
      <c r="BV153" s="88">
        <v>9</v>
      </c>
      <c r="BW153" s="88">
        <v>9</v>
      </c>
      <c r="BX153" s="88">
        <v>9</v>
      </c>
      <c r="BY153" s="88">
        <v>23</v>
      </c>
      <c r="BZ153" s="88">
        <v>23</v>
      </c>
      <c r="CA153" s="88">
        <v>23</v>
      </c>
      <c r="CB153" s="88">
        <v>23</v>
      </c>
      <c r="CC153" s="88">
        <v>23</v>
      </c>
      <c r="CD153" s="88">
        <v>1.2</v>
      </c>
      <c r="CE153" s="88">
        <v>1.2</v>
      </c>
      <c r="CF153" s="88">
        <v>1.2</v>
      </c>
      <c r="CG153" s="88">
        <v>1.2</v>
      </c>
      <c r="CH153" s="88">
        <v>30</v>
      </c>
      <c r="CI153" s="88">
        <v>30</v>
      </c>
      <c r="CJ153" s="88">
        <v>1.2</v>
      </c>
      <c r="CK153" s="88">
        <v>1.2</v>
      </c>
      <c r="CL153" s="88">
        <v>1.2</v>
      </c>
      <c r="CM153" s="88">
        <v>1.2</v>
      </c>
      <c r="CN153" s="88">
        <v>21.3</v>
      </c>
      <c r="CO153" s="88">
        <v>15.3</v>
      </c>
      <c r="CP153" s="88">
        <v>15.3</v>
      </c>
      <c r="CQ153" s="88">
        <v>22.1</v>
      </c>
      <c r="CR153" s="88">
        <v>30</v>
      </c>
      <c r="CS153" s="88">
        <v>30</v>
      </c>
      <c r="CT153" s="88">
        <v>30</v>
      </c>
      <c r="CU153" s="88">
        <v>30</v>
      </c>
      <c r="CV153" s="88">
        <v>30</v>
      </c>
      <c r="CW153" s="19"/>
    </row>
    <row r="154" spans="1:101" ht="14.5" customHeight="1" x14ac:dyDescent="0.35">
      <c r="A154" s="259"/>
      <c r="B154" s="249"/>
      <c r="C154" s="11">
        <v>43981</v>
      </c>
      <c r="D154" s="172" t="s">
        <v>9</v>
      </c>
      <c r="E154">
        <v>30</v>
      </c>
      <c r="F154">
        <v>30</v>
      </c>
      <c r="G154">
        <v>9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>
        <v>9</v>
      </c>
      <c r="P154">
        <v>9</v>
      </c>
      <c r="Q154">
        <v>9</v>
      </c>
      <c r="R154">
        <v>9</v>
      </c>
      <c r="S154">
        <v>9</v>
      </c>
      <c r="T154">
        <v>9</v>
      </c>
      <c r="U154">
        <v>9</v>
      </c>
      <c r="V154">
        <v>9</v>
      </c>
      <c r="W154">
        <v>9</v>
      </c>
      <c r="X154">
        <v>9</v>
      </c>
      <c r="Y154">
        <v>9</v>
      </c>
      <c r="Z154">
        <v>9</v>
      </c>
      <c r="AA154">
        <v>9</v>
      </c>
      <c r="AB154">
        <v>9</v>
      </c>
      <c r="AC154">
        <v>9</v>
      </c>
      <c r="AD154">
        <v>9</v>
      </c>
      <c r="AE154">
        <v>9</v>
      </c>
      <c r="AF154">
        <v>9</v>
      </c>
      <c r="AG154">
        <v>9</v>
      </c>
      <c r="AH154">
        <v>9</v>
      </c>
      <c r="AI154">
        <v>9</v>
      </c>
      <c r="AJ154">
        <v>9</v>
      </c>
      <c r="AK154">
        <v>9</v>
      </c>
      <c r="AL154">
        <v>9</v>
      </c>
      <c r="AM154">
        <v>9</v>
      </c>
      <c r="AN154">
        <v>9</v>
      </c>
      <c r="AO154">
        <v>9</v>
      </c>
      <c r="AP154">
        <v>9</v>
      </c>
      <c r="AQ154">
        <v>9</v>
      </c>
      <c r="AR154">
        <v>9</v>
      </c>
      <c r="AS154">
        <v>9</v>
      </c>
      <c r="AT154">
        <v>9</v>
      </c>
      <c r="AU154">
        <v>15.2</v>
      </c>
      <c r="AV154">
        <v>22.1</v>
      </c>
      <c r="AW154">
        <v>23</v>
      </c>
      <c r="AX154">
        <v>23</v>
      </c>
      <c r="AY154">
        <v>23</v>
      </c>
      <c r="AZ154" s="88">
        <v>1.2</v>
      </c>
      <c r="BA154" s="88">
        <v>1.2</v>
      </c>
      <c r="BB154" s="88">
        <v>1.2</v>
      </c>
      <c r="BC154" s="88">
        <v>23</v>
      </c>
      <c r="BD154" s="88">
        <v>1.2</v>
      </c>
      <c r="BE154" s="88">
        <v>1.2</v>
      </c>
      <c r="BF154" s="88">
        <v>1.2</v>
      </c>
      <c r="BG154" s="88">
        <v>1.2</v>
      </c>
      <c r="BH154" s="88">
        <v>30</v>
      </c>
      <c r="BI154" s="88">
        <v>30</v>
      </c>
      <c r="BJ154" s="88">
        <v>23</v>
      </c>
      <c r="BK154" s="88">
        <v>1.2</v>
      </c>
      <c r="BL154" s="88">
        <v>1.2</v>
      </c>
      <c r="BM154" s="88">
        <v>1.2</v>
      </c>
      <c r="BN154" s="88">
        <v>1.2</v>
      </c>
      <c r="BO154" s="88">
        <v>30</v>
      </c>
      <c r="BP154" s="88">
        <v>15.3</v>
      </c>
      <c r="BQ154" s="88">
        <v>30</v>
      </c>
      <c r="BR154" s="88">
        <v>30</v>
      </c>
      <c r="BS154" s="88">
        <v>30</v>
      </c>
      <c r="BT154" s="88">
        <v>30</v>
      </c>
      <c r="BU154" s="88">
        <v>30</v>
      </c>
      <c r="BV154" s="88">
        <v>30</v>
      </c>
      <c r="BW154" s="88">
        <v>1.2</v>
      </c>
      <c r="BX154" s="88">
        <v>1.2</v>
      </c>
      <c r="BY154" s="88">
        <v>1.2</v>
      </c>
      <c r="BZ154" s="88">
        <v>1.2</v>
      </c>
      <c r="CA154" s="88">
        <v>1.2</v>
      </c>
      <c r="CB154" s="88">
        <v>23</v>
      </c>
      <c r="CC154" s="88">
        <v>23</v>
      </c>
      <c r="CD154" s="88">
        <v>23</v>
      </c>
      <c r="CE154" s="88">
        <v>25</v>
      </c>
      <c r="CF154" s="88">
        <v>25</v>
      </c>
      <c r="CG154" s="88">
        <v>25</v>
      </c>
      <c r="CH154" s="88">
        <v>25</v>
      </c>
      <c r="CI154" s="88">
        <v>25</v>
      </c>
      <c r="CJ154" s="88">
        <v>1.2</v>
      </c>
      <c r="CK154" s="88">
        <v>1.2</v>
      </c>
      <c r="CL154" s="88">
        <v>21.3</v>
      </c>
      <c r="CM154" s="88">
        <v>15.3</v>
      </c>
      <c r="CN154" s="88">
        <v>15.3</v>
      </c>
      <c r="CO154" s="88">
        <v>30</v>
      </c>
      <c r="CP154" s="88">
        <v>30</v>
      </c>
      <c r="CQ154" s="88">
        <v>30</v>
      </c>
      <c r="CR154" s="88">
        <v>30</v>
      </c>
      <c r="CS154" s="88">
        <v>30</v>
      </c>
      <c r="CT154" s="88">
        <v>30</v>
      </c>
      <c r="CU154" s="88">
        <v>30</v>
      </c>
      <c r="CV154" s="88">
        <v>30</v>
      </c>
      <c r="CW154" s="19"/>
    </row>
    <row r="155" spans="1:101" ht="14.5" customHeight="1" x14ac:dyDescent="0.35">
      <c r="A155" s="260"/>
      <c r="B155" s="250"/>
      <c r="C155" s="14">
        <v>43982</v>
      </c>
      <c r="D155" s="173" t="s">
        <v>10</v>
      </c>
      <c r="E155">
        <v>9</v>
      </c>
      <c r="F155">
        <v>9</v>
      </c>
      <c r="G155">
        <v>9</v>
      </c>
      <c r="H155">
        <v>9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>
        <v>9</v>
      </c>
      <c r="P155">
        <v>9</v>
      </c>
      <c r="Q155">
        <v>9</v>
      </c>
      <c r="R155">
        <v>9</v>
      </c>
      <c r="S155">
        <v>9</v>
      </c>
      <c r="T155">
        <v>9</v>
      </c>
      <c r="U155">
        <v>9</v>
      </c>
      <c r="V155">
        <v>9</v>
      </c>
      <c r="W155">
        <v>9</v>
      </c>
      <c r="X155">
        <v>9</v>
      </c>
      <c r="Y155">
        <v>9</v>
      </c>
      <c r="Z155">
        <v>9</v>
      </c>
      <c r="AA155">
        <v>9</v>
      </c>
      <c r="AB155">
        <v>9</v>
      </c>
      <c r="AC155">
        <v>9</v>
      </c>
      <c r="AD155">
        <v>9</v>
      </c>
      <c r="AE155">
        <v>9</v>
      </c>
      <c r="AF155">
        <v>9</v>
      </c>
      <c r="AG155">
        <v>9</v>
      </c>
      <c r="AH155">
        <v>9</v>
      </c>
      <c r="AI155">
        <v>9</v>
      </c>
      <c r="AJ155">
        <v>9</v>
      </c>
      <c r="AK155">
        <v>9</v>
      </c>
      <c r="AL155">
        <v>9</v>
      </c>
      <c r="AM155">
        <v>9</v>
      </c>
      <c r="AN155">
        <v>9</v>
      </c>
      <c r="AO155">
        <v>9</v>
      </c>
      <c r="AP155">
        <v>9</v>
      </c>
      <c r="AQ155">
        <v>9</v>
      </c>
      <c r="AR155">
        <v>1.2</v>
      </c>
      <c r="AS155">
        <v>1.2</v>
      </c>
      <c r="AT155">
        <v>1.2</v>
      </c>
      <c r="AU155">
        <v>1.2</v>
      </c>
      <c r="AV155">
        <v>1.2</v>
      </c>
      <c r="AW155">
        <v>1.2</v>
      </c>
      <c r="AX155">
        <v>15.2</v>
      </c>
      <c r="AY155">
        <v>22.1</v>
      </c>
      <c r="AZ155" s="88">
        <v>23</v>
      </c>
      <c r="BA155" s="88">
        <v>23</v>
      </c>
      <c r="BB155" s="88">
        <v>23</v>
      </c>
      <c r="BC155" s="88">
        <v>23</v>
      </c>
      <c r="BD155" s="88">
        <v>23</v>
      </c>
      <c r="BE155" s="88">
        <v>1.2</v>
      </c>
      <c r="BF155" s="88">
        <v>1.2</v>
      </c>
      <c r="BG155" s="88">
        <v>1.2</v>
      </c>
      <c r="BH155" s="88">
        <v>1.2</v>
      </c>
      <c r="BI155" s="88">
        <v>30</v>
      </c>
      <c r="BJ155" s="88">
        <v>30</v>
      </c>
      <c r="BK155" s="88">
        <v>30</v>
      </c>
      <c r="BL155" s="88">
        <v>16</v>
      </c>
      <c r="BM155" s="88">
        <v>16</v>
      </c>
      <c r="BN155" s="88">
        <v>16</v>
      </c>
      <c r="BO155" s="88">
        <v>16</v>
      </c>
      <c r="BP155" s="88">
        <v>2.2000000000000002</v>
      </c>
      <c r="BQ155" s="88">
        <v>2.2000000000000002</v>
      </c>
      <c r="BR155" s="88">
        <v>2.2000000000000002</v>
      </c>
      <c r="BS155" s="88">
        <v>30</v>
      </c>
      <c r="BT155" s="88">
        <v>2.2000000000000002</v>
      </c>
      <c r="BU155" s="88">
        <v>30</v>
      </c>
      <c r="BV155" s="88">
        <v>2.2000000000000002</v>
      </c>
      <c r="BW155" s="88">
        <v>2.2000000000000002</v>
      </c>
      <c r="BX155" s="88">
        <v>2.2000000000000002</v>
      </c>
      <c r="BY155" s="88">
        <v>30</v>
      </c>
      <c r="BZ155" s="88">
        <v>23</v>
      </c>
      <c r="CA155" s="88">
        <v>23</v>
      </c>
      <c r="CB155" s="88">
        <v>23</v>
      </c>
      <c r="CC155" s="88">
        <v>22.1</v>
      </c>
      <c r="CD155" s="88">
        <v>25</v>
      </c>
      <c r="CE155" s="88">
        <v>25</v>
      </c>
      <c r="CF155" s="88">
        <v>25</v>
      </c>
      <c r="CG155" s="88">
        <v>15.3</v>
      </c>
      <c r="CH155" s="88">
        <v>15.3</v>
      </c>
      <c r="CI155" s="88">
        <v>30</v>
      </c>
      <c r="CJ155" s="88">
        <v>30</v>
      </c>
      <c r="CK155" s="88">
        <v>2.2000000000000002</v>
      </c>
      <c r="CL155" s="88">
        <v>2.2000000000000002</v>
      </c>
      <c r="CM155" s="88">
        <v>2.2000000000000002</v>
      </c>
      <c r="CN155" s="88">
        <v>30</v>
      </c>
      <c r="CO155" s="88">
        <v>30</v>
      </c>
      <c r="CP155" s="88">
        <v>9</v>
      </c>
      <c r="CQ155" s="88">
        <v>9</v>
      </c>
      <c r="CR155" s="88">
        <v>9</v>
      </c>
      <c r="CS155" s="88">
        <v>9</v>
      </c>
      <c r="CT155" s="88">
        <v>9</v>
      </c>
      <c r="CU155" s="88">
        <v>9</v>
      </c>
      <c r="CV155" s="88">
        <v>9</v>
      </c>
      <c r="CW155" s="19"/>
    </row>
    <row r="156" spans="1:101" ht="14.5" customHeight="1" x14ac:dyDescent="0.35">
      <c r="A156" s="255" t="s">
        <v>17</v>
      </c>
      <c r="B156" s="248">
        <v>23</v>
      </c>
      <c r="C156" s="12">
        <v>43983</v>
      </c>
      <c r="D156" s="172" t="s">
        <v>4</v>
      </c>
      <c r="E156">
        <v>9</v>
      </c>
      <c r="F156">
        <v>9</v>
      </c>
      <c r="G156">
        <v>9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9</v>
      </c>
      <c r="P156">
        <v>9</v>
      </c>
      <c r="Q156">
        <v>9</v>
      </c>
      <c r="R156">
        <v>9</v>
      </c>
      <c r="S156">
        <v>9</v>
      </c>
      <c r="T156">
        <v>9</v>
      </c>
      <c r="U156">
        <v>9</v>
      </c>
      <c r="V156">
        <v>9</v>
      </c>
      <c r="W156">
        <v>9</v>
      </c>
      <c r="X156">
        <v>9</v>
      </c>
      <c r="Y156">
        <v>9</v>
      </c>
      <c r="Z156">
        <v>9</v>
      </c>
      <c r="AA156">
        <v>9</v>
      </c>
      <c r="AB156">
        <v>9</v>
      </c>
      <c r="AC156">
        <v>9</v>
      </c>
      <c r="AD156">
        <v>9</v>
      </c>
      <c r="AE156">
        <v>9</v>
      </c>
      <c r="AF156">
        <v>9</v>
      </c>
      <c r="AG156">
        <v>9</v>
      </c>
      <c r="AH156">
        <v>9</v>
      </c>
      <c r="AI156">
        <v>15.2</v>
      </c>
      <c r="AJ156">
        <v>15.2</v>
      </c>
      <c r="AK156">
        <v>22.1</v>
      </c>
      <c r="AL156">
        <v>22.1</v>
      </c>
      <c r="AM156">
        <v>23</v>
      </c>
      <c r="AN156">
        <v>23</v>
      </c>
      <c r="AO156">
        <v>23</v>
      </c>
      <c r="AP156">
        <v>2.2000000000000002</v>
      </c>
      <c r="AQ156">
        <v>2.2000000000000002</v>
      </c>
      <c r="AR156">
        <v>2.2000000000000002</v>
      </c>
      <c r="AS156">
        <v>2.2000000000000002</v>
      </c>
      <c r="AT156">
        <v>30</v>
      </c>
      <c r="AU156">
        <v>30</v>
      </c>
      <c r="AV156">
        <v>2.2000000000000002</v>
      </c>
      <c r="AW156">
        <v>30</v>
      </c>
      <c r="AX156">
        <v>2.2000000000000002</v>
      </c>
      <c r="AY156">
        <v>2.2000000000000002</v>
      </c>
      <c r="AZ156">
        <v>2.2000000000000002</v>
      </c>
      <c r="BA156">
        <v>2.2000000000000002</v>
      </c>
      <c r="BB156" s="88">
        <v>23</v>
      </c>
      <c r="BC156" s="88">
        <v>23</v>
      </c>
      <c r="BD156" s="88">
        <v>23</v>
      </c>
      <c r="BE156" s="88">
        <v>23</v>
      </c>
      <c r="BF156" s="88">
        <v>2.2000000000000002</v>
      </c>
      <c r="BG156" s="88">
        <v>2.2000000000000002</v>
      </c>
      <c r="BH156" s="88">
        <v>2.2000000000000002</v>
      </c>
      <c r="BI156" s="88">
        <v>2.2000000000000002</v>
      </c>
      <c r="BJ156" s="88">
        <v>30</v>
      </c>
      <c r="BK156" s="88">
        <v>2.2000000000000002</v>
      </c>
      <c r="BL156" s="88">
        <v>2.2000000000000002</v>
      </c>
      <c r="BM156" s="88">
        <v>30</v>
      </c>
      <c r="BN156" s="88">
        <v>2.2000000000000002</v>
      </c>
      <c r="BO156" s="88">
        <v>2.2000000000000002</v>
      </c>
      <c r="BP156" s="88">
        <v>2.2000000000000002</v>
      </c>
      <c r="BQ156" s="88">
        <v>30</v>
      </c>
      <c r="BR156" s="88">
        <v>23</v>
      </c>
      <c r="BS156" s="88">
        <v>23</v>
      </c>
      <c r="BT156" s="88">
        <v>2.2000000000000002</v>
      </c>
      <c r="BU156" s="88">
        <v>2.2000000000000002</v>
      </c>
      <c r="BV156" s="88">
        <v>2.2000000000000002</v>
      </c>
      <c r="BW156" s="88">
        <v>2.2000000000000002</v>
      </c>
      <c r="BX156" s="88">
        <v>2.2000000000000002</v>
      </c>
      <c r="BY156" s="88">
        <v>23</v>
      </c>
      <c r="BZ156" s="88">
        <v>23</v>
      </c>
      <c r="CA156" s="88">
        <v>23</v>
      </c>
      <c r="CB156" s="88">
        <v>23</v>
      </c>
      <c r="CC156" s="88">
        <v>30</v>
      </c>
      <c r="CD156" s="88">
        <v>30</v>
      </c>
      <c r="CE156" s="88">
        <v>2.2000000000000002</v>
      </c>
      <c r="CF156" s="88">
        <v>2.2000000000000002</v>
      </c>
      <c r="CG156" s="88">
        <v>2.2000000000000002</v>
      </c>
      <c r="CH156" s="88">
        <v>2.2000000000000002</v>
      </c>
      <c r="CI156" s="88">
        <v>2.2000000000000002</v>
      </c>
      <c r="CJ156" s="88">
        <v>2.2000000000000002</v>
      </c>
      <c r="CK156" s="88">
        <v>30</v>
      </c>
      <c r="CL156" s="88">
        <v>30</v>
      </c>
      <c r="CM156" s="88">
        <v>30</v>
      </c>
      <c r="CN156" s="88">
        <v>22.1</v>
      </c>
      <c r="CO156" s="88">
        <v>25</v>
      </c>
      <c r="CP156" s="88">
        <v>15.3</v>
      </c>
      <c r="CQ156" s="88">
        <v>15.3</v>
      </c>
      <c r="CR156" s="88">
        <v>30</v>
      </c>
      <c r="CS156" s="88">
        <v>30</v>
      </c>
      <c r="CT156" s="88">
        <v>30</v>
      </c>
      <c r="CU156" s="88">
        <v>30</v>
      </c>
      <c r="CV156" s="88">
        <v>30</v>
      </c>
      <c r="CW156" s="19"/>
    </row>
    <row r="157" spans="1:101" ht="14.5" customHeight="1" x14ac:dyDescent="0.35">
      <c r="A157" s="256"/>
      <c r="B157" s="249"/>
      <c r="C157" s="11">
        <v>43984</v>
      </c>
      <c r="D157" s="172" t="s">
        <v>5</v>
      </c>
      <c r="E157">
        <v>9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9</v>
      </c>
      <c r="S157">
        <v>9</v>
      </c>
      <c r="T157">
        <v>9</v>
      </c>
      <c r="U157">
        <v>9</v>
      </c>
      <c r="V157">
        <v>9</v>
      </c>
      <c r="W157">
        <v>9</v>
      </c>
      <c r="X157">
        <v>9</v>
      </c>
      <c r="Y157">
        <v>9</v>
      </c>
      <c r="Z157">
        <v>9</v>
      </c>
      <c r="AA157">
        <v>9</v>
      </c>
      <c r="AB157">
        <v>9</v>
      </c>
      <c r="AC157">
        <v>9</v>
      </c>
      <c r="AD157">
        <v>9</v>
      </c>
      <c r="AE157">
        <v>9</v>
      </c>
      <c r="AF157">
        <v>9</v>
      </c>
      <c r="AG157">
        <v>9</v>
      </c>
      <c r="AH157">
        <v>9</v>
      </c>
      <c r="AI157">
        <v>9</v>
      </c>
      <c r="AJ157">
        <v>9</v>
      </c>
      <c r="AK157">
        <v>9</v>
      </c>
      <c r="AL157">
        <v>9</v>
      </c>
      <c r="AM157">
        <v>9</v>
      </c>
      <c r="AN157">
        <v>9</v>
      </c>
      <c r="AO157">
        <v>9</v>
      </c>
      <c r="AP157">
        <v>9</v>
      </c>
      <c r="AQ157">
        <v>9</v>
      </c>
      <c r="AR157">
        <v>9</v>
      </c>
      <c r="AS157">
        <v>30</v>
      </c>
      <c r="AT157">
        <v>30</v>
      </c>
      <c r="AU157">
        <v>15.2</v>
      </c>
      <c r="AV157">
        <v>22.1</v>
      </c>
      <c r="AW157">
        <v>2.2000000000000002</v>
      </c>
      <c r="AX157">
        <v>2.2000000000000002</v>
      </c>
      <c r="AY157">
        <v>23</v>
      </c>
      <c r="AZ157">
        <v>23</v>
      </c>
      <c r="BA157">
        <v>23</v>
      </c>
      <c r="BB157" s="88">
        <v>32</v>
      </c>
      <c r="BC157" s="88">
        <v>23</v>
      </c>
      <c r="BD157" s="88">
        <v>2.2000000000000002</v>
      </c>
      <c r="BE157" s="88">
        <v>2.2000000000000002</v>
      </c>
      <c r="BF157" s="88">
        <v>2.2000000000000002</v>
      </c>
      <c r="BG157" s="88">
        <v>2.2000000000000002</v>
      </c>
      <c r="BH157" s="88">
        <v>30</v>
      </c>
      <c r="BI157" s="88">
        <v>30</v>
      </c>
      <c r="BJ157" s="88">
        <v>16</v>
      </c>
      <c r="BK157" s="88">
        <v>1.2</v>
      </c>
      <c r="BL157" s="88">
        <v>3.2</v>
      </c>
      <c r="BM157" s="88">
        <v>3.2</v>
      </c>
      <c r="BN157" s="88">
        <v>3.2</v>
      </c>
      <c r="BO157" s="88">
        <v>30</v>
      </c>
      <c r="BP157" s="88">
        <v>3.2</v>
      </c>
      <c r="BQ157" s="88">
        <v>3.2</v>
      </c>
      <c r="BR157" s="88">
        <v>3.2</v>
      </c>
      <c r="BS157" s="88">
        <v>16</v>
      </c>
      <c r="BT157" s="88">
        <v>16</v>
      </c>
      <c r="BU157" s="88">
        <v>16</v>
      </c>
      <c r="BV157" s="88">
        <v>1.1000000000000001</v>
      </c>
      <c r="BW157" s="88">
        <v>1.1000000000000001</v>
      </c>
      <c r="BX157" s="88">
        <v>1.1000000000000001</v>
      </c>
      <c r="BY157" s="88">
        <v>1.1000000000000001</v>
      </c>
      <c r="BZ157" s="88">
        <v>23</v>
      </c>
      <c r="CA157" s="88">
        <v>23</v>
      </c>
      <c r="CB157" s="88">
        <v>23</v>
      </c>
      <c r="CC157" s="88">
        <v>23</v>
      </c>
      <c r="CD157" s="88">
        <v>15.1</v>
      </c>
      <c r="CE157" s="88">
        <v>30</v>
      </c>
      <c r="CF157" s="88">
        <v>3.2</v>
      </c>
      <c r="CG157" s="88">
        <v>3.2</v>
      </c>
      <c r="CH157" s="88">
        <v>3.2</v>
      </c>
      <c r="CI157" s="88">
        <v>3.2</v>
      </c>
      <c r="CJ157" s="88">
        <v>3.2</v>
      </c>
      <c r="CK157" s="88">
        <v>3.2</v>
      </c>
      <c r="CL157" s="88">
        <v>3.2</v>
      </c>
      <c r="CM157" s="88">
        <v>16</v>
      </c>
      <c r="CN157" s="88">
        <v>3.2</v>
      </c>
      <c r="CO157" s="88">
        <v>22.1</v>
      </c>
      <c r="CP157" s="88">
        <v>25</v>
      </c>
      <c r="CQ157" s="88">
        <v>23</v>
      </c>
      <c r="CR157" s="88">
        <v>30</v>
      </c>
      <c r="CS157" s="88">
        <v>15.3</v>
      </c>
      <c r="CT157" s="88">
        <v>15.3</v>
      </c>
      <c r="CU157" s="88">
        <v>30</v>
      </c>
      <c r="CV157" s="88">
        <v>30</v>
      </c>
      <c r="CW157" s="19"/>
    </row>
    <row r="158" spans="1:101" ht="14.5" customHeight="1" x14ac:dyDescent="0.35">
      <c r="A158" s="256"/>
      <c r="B158" s="249"/>
      <c r="C158" s="12">
        <v>43985</v>
      </c>
      <c r="D158" s="172" t="s">
        <v>6</v>
      </c>
      <c r="E158">
        <v>30</v>
      </c>
      <c r="F158">
        <v>30</v>
      </c>
      <c r="G158">
        <v>9</v>
      </c>
      <c r="H158">
        <v>9</v>
      </c>
      <c r="I158">
        <v>9</v>
      </c>
      <c r="J158">
        <v>9</v>
      </c>
      <c r="K158">
        <v>9</v>
      </c>
      <c r="L158">
        <v>9</v>
      </c>
      <c r="M158">
        <v>9</v>
      </c>
      <c r="N158">
        <v>9</v>
      </c>
      <c r="O158">
        <v>9</v>
      </c>
      <c r="P158">
        <v>9</v>
      </c>
      <c r="Q158">
        <v>9</v>
      </c>
      <c r="R158">
        <v>9</v>
      </c>
      <c r="S158">
        <v>9</v>
      </c>
      <c r="T158">
        <v>9</v>
      </c>
      <c r="U158">
        <v>9</v>
      </c>
      <c r="V158">
        <v>9</v>
      </c>
      <c r="W158">
        <v>9</v>
      </c>
      <c r="X158">
        <v>9</v>
      </c>
      <c r="Y158">
        <v>9</v>
      </c>
      <c r="Z158">
        <v>9</v>
      </c>
      <c r="AA158">
        <v>9</v>
      </c>
      <c r="AB158">
        <v>9</v>
      </c>
      <c r="AC158">
        <v>9</v>
      </c>
      <c r="AD158">
        <v>9</v>
      </c>
      <c r="AE158">
        <v>9</v>
      </c>
      <c r="AF158">
        <v>9</v>
      </c>
      <c r="AG158">
        <v>9</v>
      </c>
      <c r="AH158">
        <v>9</v>
      </c>
      <c r="AI158">
        <v>9</v>
      </c>
      <c r="AJ158">
        <v>22.1</v>
      </c>
      <c r="AK158">
        <v>22.1</v>
      </c>
      <c r="AL158">
        <v>23</v>
      </c>
      <c r="AM158">
        <v>23</v>
      </c>
      <c r="AN158">
        <v>25</v>
      </c>
      <c r="AO158">
        <v>16</v>
      </c>
      <c r="AP158">
        <v>16</v>
      </c>
      <c r="AQ158">
        <v>2.2000000000000002</v>
      </c>
      <c r="AR158">
        <v>2.2000000000000002</v>
      </c>
      <c r="AS158">
        <v>16</v>
      </c>
      <c r="AT158">
        <v>16</v>
      </c>
      <c r="AU158">
        <v>16</v>
      </c>
      <c r="AV158">
        <v>3.2</v>
      </c>
      <c r="AW158">
        <v>3.2</v>
      </c>
      <c r="AX158">
        <v>3.2</v>
      </c>
      <c r="AY158">
        <v>23</v>
      </c>
      <c r="AZ158">
        <v>23</v>
      </c>
      <c r="BA158">
        <v>2.2000000000000002</v>
      </c>
      <c r="BB158">
        <v>2.2000000000000002</v>
      </c>
      <c r="BC158">
        <v>2.2000000000000002</v>
      </c>
      <c r="BD158">
        <v>2.2000000000000002</v>
      </c>
      <c r="BE158" s="88">
        <v>15.1</v>
      </c>
      <c r="BF158" s="88">
        <v>32</v>
      </c>
      <c r="BG158" s="88">
        <v>23</v>
      </c>
      <c r="BH158" s="88">
        <v>3.2</v>
      </c>
      <c r="BI158" s="88">
        <v>3.2</v>
      </c>
      <c r="BJ158" s="88">
        <v>30</v>
      </c>
      <c r="BK158" s="88">
        <v>3.2</v>
      </c>
      <c r="BL158" s="88">
        <v>30</v>
      </c>
      <c r="BM158" s="88">
        <v>28</v>
      </c>
      <c r="BN158" s="88">
        <v>16</v>
      </c>
      <c r="BO158" s="88">
        <v>3.2</v>
      </c>
      <c r="BP158" s="88">
        <v>3.2</v>
      </c>
      <c r="BQ158" s="88">
        <v>3.2</v>
      </c>
      <c r="BR158" s="88">
        <v>3.2</v>
      </c>
      <c r="BS158" s="88">
        <v>3.2</v>
      </c>
      <c r="BT158" s="88">
        <v>3.2</v>
      </c>
      <c r="BU158" s="88">
        <v>30</v>
      </c>
      <c r="BV158" s="88">
        <v>9</v>
      </c>
      <c r="BW158" s="88">
        <v>9</v>
      </c>
      <c r="BX158" s="88">
        <v>9</v>
      </c>
      <c r="BY158" s="88">
        <v>3.2</v>
      </c>
      <c r="BZ158" s="88">
        <v>23</v>
      </c>
      <c r="CA158" s="88">
        <v>23</v>
      </c>
      <c r="CB158" s="88">
        <v>23</v>
      </c>
      <c r="CC158" s="88">
        <v>23</v>
      </c>
      <c r="CD158" s="88">
        <v>3.2</v>
      </c>
      <c r="CE158" s="88">
        <v>30</v>
      </c>
      <c r="CF158" s="88">
        <v>3.2</v>
      </c>
      <c r="CG158" s="88">
        <v>3.2</v>
      </c>
      <c r="CH158" s="88">
        <v>3.2</v>
      </c>
      <c r="CI158" s="88">
        <v>3.2</v>
      </c>
      <c r="CJ158" s="88">
        <v>3.2</v>
      </c>
      <c r="CK158" s="88">
        <v>30</v>
      </c>
      <c r="CL158" s="88">
        <v>3.2</v>
      </c>
      <c r="CM158" s="88">
        <v>3.2</v>
      </c>
      <c r="CN158" s="88">
        <v>3.2</v>
      </c>
      <c r="CO158" s="88">
        <v>22.1</v>
      </c>
      <c r="CP158" s="88">
        <v>25</v>
      </c>
      <c r="CQ158" s="88">
        <v>23</v>
      </c>
      <c r="CR158" s="88">
        <v>15.3</v>
      </c>
      <c r="CS158" s="88">
        <v>15.3</v>
      </c>
      <c r="CT158" s="88">
        <v>30</v>
      </c>
      <c r="CU158" s="88">
        <v>30</v>
      </c>
      <c r="CV158" s="88">
        <v>30</v>
      </c>
      <c r="CW158" s="19"/>
    </row>
    <row r="159" spans="1:101" ht="14.5" customHeight="1" x14ac:dyDescent="0.35">
      <c r="A159" s="256"/>
      <c r="B159" s="249"/>
      <c r="C159" s="11">
        <v>43986</v>
      </c>
      <c r="D159" s="172" t="s">
        <v>7</v>
      </c>
      <c r="E159">
        <v>30</v>
      </c>
      <c r="F159">
        <v>30</v>
      </c>
      <c r="G159">
        <v>30</v>
      </c>
      <c r="H159">
        <v>30</v>
      </c>
      <c r="I159" s="88">
        <v>9</v>
      </c>
      <c r="J159" s="88">
        <v>9</v>
      </c>
      <c r="K159" s="88">
        <v>9</v>
      </c>
      <c r="L159" s="88">
        <v>9</v>
      </c>
      <c r="M159" s="88">
        <v>9</v>
      </c>
      <c r="N159" s="88">
        <v>9</v>
      </c>
      <c r="O159" s="88">
        <v>9</v>
      </c>
      <c r="P159" s="88">
        <v>9</v>
      </c>
      <c r="Q159" s="88">
        <v>9</v>
      </c>
      <c r="R159" s="88">
        <v>9</v>
      </c>
      <c r="S159" s="88">
        <v>9</v>
      </c>
      <c r="T159" s="88">
        <v>9</v>
      </c>
      <c r="U159" s="88">
        <v>9</v>
      </c>
      <c r="V159" s="88">
        <v>9</v>
      </c>
      <c r="W159" s="88">
        <v>9</v>
      </c>
      <c r="X159" s="88">
        <v>9</v>
      </c>
      <c r="Y159" s="88">
        <v>9</v>
      </c>
      <c r="Z159" s="88">
        <v>9</v>
      </c>
      <c r="AA159" s="88">
        <v>9</v>
      </c>
      <c r="AB159" s="88">
        <v>9</v>
      </c>
      <c r="AC159" s="88">
        <v>9</v>
      </c>
      <c r="AD159" s="88">
        <v>9</v>
      </c>
      <c r="AE159" s="88">
        <v>9</v>
      </c>
      <c r="AF159" s="88">
        <v>9</v>
      </c>
      <c r="AG159" s="88">
        <v>9</v>
      </c>
      <c r="AH159" s="88">
        <v>9</v>
      </c>
      <c r="AI159" s="88">
        <v>9</v>
      </c>
      <c r="AJ159" s="88">
        <v>15.2</v>
      </c>
      <c r="AK159">
        <v>22.1</v>
      </c>
      <c r="AL159">
        <v>23</v>
      </c>
      <c r="AM159">
        <v>23</v>
      </c>
      <c r="AN159">
        <v>23</v>
      </c>
      <c r="AO159">
        <v>16</v>
      </c>
      <c r="AP159">
        <v>15.3</v>
      </c>
      <c r="AQ159">
        <v>3.2</v>
      </c>
      <c r="AR159">
        <v>3.2</v>
      </c>
      <c r="AS159">
        <v>30</v>
      </c>
      <c r="AT159">
        <v>3.2</v>
      </c>
      <c r="AU159">
        <v>3.2</v>
      </c>
      <c r="AV159">
        <v>3.2</v>
      </c>
      <c r="AW159">
        <v>3.2</v>
      </c>
      <c r="AX159">
        <v>3.2</v>
      </c>
      <c r="AY159">
        <v>3.2</v>
      </c>
      <c r="AZ159">
        <v>30</v>
      </c>
      <c r="BA159">
        <v>30</v>
      </c>
      <c r="BB159">
        <v>3.2</v>
      </c>
      <c r="BC159">
        <v>3.2</v>
      </c>
      <c r="BD159">
        <v>23</v>
      </c>
      <c r="BE159">
        <v>23</v>
      </c>
      <c r="BF159">
        <v>23</v>
      </c>
      <c r="BG159" s="88">
        <v>32</v>
      </c>
      <c r="BH159" s="88">
        <v>23</v>
      </c>
      <c r="BI159" s="88">
        <v>30</v>
      </c>
      <c r="BJ159" s="88">
        <v>3.2</v>
      </c>
      <c r="BK159" s="88">
        <v>3.2</v>
      </c>
      <c r="BL159" s="88">
        <v>3.2</v>
      </c>
      <c r="BM159" s="88">
        <v>3.2</v>
      </c>
      <c r="BN159" s="88">
        <v>3.2</v>
      </c>
      <c r="BO159" s="88">
        <v>30</v>
      </c>
      <c r="BP159" s="88">
        <v>30</v>
      </c>
      <c r="BQ159" s="88">
        <v>3.2</v>
      </c>
      <c r="BR159" s="88">
        <v>3.2</v>
      </c>
      <c r="BS159" s="88">
        <v>3.2</v>
      </c>
      <c r="BT159" s="88">
        <v>3.2</v>
      </c>
      <c r="BU159" s="88">
        <v>3.2</v>
      </c>
      <c r="BV159" s="88">
        <v>3.2</v>
      </c>
      <c r="BW159" s="88">
        <v>30</v>
      </c>
      <c r="BX159" s="88">
        <v>30</v>
      </c>
      <c r="BY159" s="88">
        <v>23</v>
      </c>
      <c r="BZ159" s="88">
        <v>23</v>
      </c>
      <c r="CA159" s="88">
        <v>23</v>
      </c>
      <c r="CB159" s="88">
        <v>23</v>
      </c>
      <c r="CC159" s="88">
        <v>23</v>
      </c>
      <c r="CD159" s="88">
        <v>3.2</v>
      </c>
      <c r="CE159" s="88">
        <v>3.2</v>
      </c>
      <c r="CF159" s="88">
        <v>3.2</v>
      </c>
      <c r="CG159" s="88">
        <v>3.2</v>
      </c>
      <c r="CH159" s="88">
        <v>3.2</v>
      </c>
      <c r="CI159" s="88">
        <v>30</v>
      </c>
      <c r="CJ159" s="88">
        <v>30</v>
      </c>
      <c r="CK159" s="88">
        <v>3.2</v>
      </c>
      <c r="CL159" s="88">
        <v>3.2</v>
      </c>
      <c r="CM159" s="88">
        <v>3.2</v>
      </c>
      <c r="CN159" s="88">
        <v>3.2</v>
      </c>
      <c r="CO159" s="88">
        <v>3.2</v>
      </c>
      <c r="CP159" s="88">
        <v>3.2</v>
      </c>
      <c r="CQ159" s="88">
        <v>22.1</v>
      </c>
      <c r="CR159" s="88">
        <v>23</v>
      </c>
      <c r="CS159" s="88">
        <v>15.3</v>
      </c>
      <c r="CT159" s="88">
        <v>15.3</v>
      </c>
      <c r="CU159" s="88">
        <v>30</v>
      </c>
      <c r="CV159" s="88">
        <v>30</v>
      </c>
      <c r="CW159" s="19"/>
    </row>
    <row r="160" spans="1:101" ht="14.5" customHeight="1" x14ac:dyDescent="0.35">
      <c r="A160" s="256"/>
      <c r="B160" s="249"/>
      <c r="C160" s="11">
        <v>43987</v>
      </c>
      <c r="D160" s="172" t="s">
        <v>8</v>
      </c>
      <c r="E160">
        <v>30</v>
      </c>
      <c r="F160">
        <v>30</v>
      </c>
      <c r="G160">
        <v>30</v>
      </c>
      <c r="H160" s="88">
        <v>9</v>
      </c>
      <c r="I160" s="88">
        <v>9</v>
      </c>
      <c r="J160" s="88">
        <v>9</v>
      </c>
      <c r="K160" s="88">
        <v>9</v>
      </c>
      <c r="L160" s="88">
        <v>9</v>
      </c>
      <c r="M160" s="88">
        <v>9</v>
      </c>
      <c r="N160" s="88">
        <v>9</v>
      </c>
      <c r="O160" s="88">
        <v>9</v>
      </c>
      <c r="P160" s="88">
        <v>9</v>
      </c>
      <c r="Q160" s="88">
        <v>9</v>
      </c>
      <c r="R160" s="88">
        <v>9</v>
      </c>
      <c r="S160" s="88">
        <v>9</v>
      </c>
      <c r="T160" s="88">
        <v>9</v>
      </c>
      <c r="U160" s="88">
        <v>9</v>
      </c>
      <c r="V160" s="88">
        <v>9</v>
      </c>
      <c r="W160" s="88">
        <v>9</v>
      </c>
      <c r="X160" s="88">
        <v>9</v>
      </c>
      <c r="Y160" s="88">
        <v>9</v>
      </c>
      <c r="Z160" s="88">
        <v>9</v>
      </c>
      <c r="AA160" s="88">
        <v>9</v>
      </c>
      <c r="AB160" s="88">
        <v>9</v>
      </c>
      <c r="AC160" s="88">
        <v>9</v>
      </c>
      <c r="AD160" s="88">
        <v>9</v>
      </c>
      <c r="AE160" s="88">
        <v>9</v>
      </c>
      <c r="AF160" s="88">
        <v>9</v>
      </c>
      <c r="AG160" s="88">
        <v>9</v>
      </c>
      <c r="AH160" s="88">
        <v>9</v>
      </c>
      <c r="AI160">
        <v>15.2</v>
      </c>
      <c r="AJ160">
        <v>15.2</v>
      </c>
      <c r="AK160">
        <v>22.1</v>
      </c>
      <c r="AL160">
        <v>23</v>
      </c>
      <c r="AM160">
        <v>23</v>
      </c>
      <c r="AN160">
        <v>15.2</v>
      </c>
      <c r="AO160">
        <v>3.2</v>
      </c>
      <c r="AP160">
        <v>3.2</v>
      </c>
      <c r="AQ160">
        <v>3.2</v>
      </c>
      <c r="AR160">
        <v>3.2</v>
      </c>
      <c r="AS160">
        <v>30</v>
      </c>
      <c r="AT160">
        <v>3.2</v>
      </c>
      <c r="AU160">
        <v>3.2</v>
      </c>
      <c r="AV160">
        <v>3.2</v>
      </c>
      <c r="AW160">
        <v>3.1</v>
      </c>
      <c r="AX160">
        <v>3.1</v>
      </c>
      <c r="AY160">
        <v>3.1</v>
      </c>
      <c r="AZ160">
        <v>3.1</v>
      </c>
      <c r="BA160">
        <v>3.1</v>
      </c>
      <c r="BB160">
        <v>3.1</v>
      </c>
      <c r="BC160">
        <v>3.1</v>
      </c>
      <c r="BD160">
        <v>3.1</v>
      </c>
      <c r="BE160">
        <v>3.2</v>
      </c>
      <c r="BF160">
        <v>3.2</v>
      </c>
      <c r="BG160">
        <v>3.2</v>
      </c>
      <c r="BH160">
        <v>3.2</v>
      </c>
      <c r="BI160">
        <v>3.2</v>
      </c>
      <c r="BJ160">
        <v>3.2</v>
      </c>
      <c r="BK160" s="88">
        <v>23</v>
      </c>
      <c r="BL160" s="88">
        <v>23</v>
      </c>
      <c r="BM160" s="88">
        <v>32</v>
      </c>
      <c r="BN160" s="88">
        <v>23</v>
      </c>
      <c r="BO160" s="88">
        <v>23</v>
      </c>
      <c r="BP160" s="88">
        <v>30</v>
      </c>
      <c r="BQ160" s="88">
        <v>30</v>
      </c>
      <c r="BR160" s="88">
        <v>3.2</v>
      </c>
      <c r="BS160" s="88">
        <v>3.2</v>
      </c>
      <c r="BT160" s="88">
        <v>3.2</v>
      </c>
      <c r="BU160" s="88">
        <v>3.2</v>
      </c>
      <c r="BV160" s="88">
        <v>3.2</v>
      </c>
      <c r="BW160" s="88">
        <v>3.2</v>
      </c>
      <c r="BX160" s="88">
        <v>3.2</v>
      </c>
      <c r="BY160" s="88">
        <v>3.2</v>
      </c>
      <c r="BZ160" s="88">
        <v>23</v>
      </c>
      <c r="CA160" s="88">
        <v>23</v>
      </c>
      <c r="CB160" s="88">
        <v>23</v>
      </c>
      <c r="CC160" s="88">
        <v>23</v>
      </c>
      <c r="CD160" s="88">
        <v>23</v>
      </c>
      <c r="CE160" s="88">
        <v>3.2</v>
      </c>
      <c r="CF160" s="88">
        <v>3.2</v>
      </c>
      <c r="CG160" s="88">
        <v>30</v>
      </c>
      <c r="CH160" s="88">
        <v>3.2</v>
      </c>
      <c r="CI160" s="88">
        <v>3.2</v>
      </c>
      <c r="CJ160" s="88">
        <v>3.2</v>
      </c>
      <c r="CK160" s="88">
        <v>30</v>
      </c>
      <c r="CL160" s="88">
        <v>30</v>
      </c>
      <c r="CM160" s="88">
        <v>3.2</v>
      </c>
      <c r="CN160" s="88">
        <v>3.2</v>
      </c>
      <c r="CO160" s="88">
        <v>3.2</v>
      </c>
      <c r="CP160" s="88">
        <v>3.2</v>
      </c>
      <c r="CQ160" s="88">
        <v>15.3</v>
      </c>
      <c r="CR160" s="88">
        <v>15.3</v>
      </c>
      <c r="CS160" s="88">
        <v>30</v>
      </c>
      <c r="CT160" s="88">
        <v>30</v>
      </c>
      <c r="CU160" s="88">
        <v>30</v>
      </c>
      <c r="CV160" s="88">
        <v>30</v>
      </c>
      <c r="CW160" s="19"/>
    </row>
    <row r="161" spans="1:101" ht="14.5" customHeight="1" x14ac:dyDescent="0.35">
      <c r="A161" s="256"/>
      <c r="B161" s="249"/>
      <c r="C161" s="12">
        <v>43988</v>
      </c>
      <c r="D161" s="172" t="s">
        <v>9</v>
      </c>
      <c r="E161">
        <v>30</v>
      </c>
      <c r="F161">
        <v>30</v>
      </c>
      <c r="G161">
        <v>30</v>
      </c>
      <c r="H161">
        <v>30</v>
      </c>
      <c r="I161" s="88">
        <v>9</v>
      </c>
      <c r="J161" s="88">
        <v>9</v>
      </c>
      <c r="K161" s="88">
        <v>9</v>
      </c>
      <c r="L161" s="88">
        <v>9</v>
      </c>
      <c r="M161" s="88">
        <v>9</v>
      </c>
      <c r="N161" s="88">
        <v>9</v>
      </c>
      <c r="O161" s="88">
        <v>9</v>
      </c>
      <c r="P161" s="88">
        <v>9</v>
      </c>
      <c r="Q161" s="88">
        <v>9</v>
      </c>
      <c r="R161" s="88">
        <v>9</v>
      </c>
      <c r="S161" s="88">
        <v>9</v>
      </c>
      <c r="T161" s="88">
        <v>9</v>
      </c>
      <c r="U161" s="88">
        <v>9</v>
      </c>
      <c r="V161" s="88">
        <v>9</v>
      </c>
      <c r="W161" s="88">
        <v>9</v>
      </c>
      <c r="X161" s="88">
        <v>9</v>
      </c>
      <c r="Y161" s="88">
        <v>9</v>
      </c>
      <c r="Z161" s="88">
        <v>9</v>
      </c>
      <c r="AA161" s="88">
        <v>9</v>
      </c>
      <c r="AB161" s="88">
        <v>9</v>
      </c>
      <c r="AC161" s="88">
        <v>9</v>
      </c>
      <c r="AD161" s="88">
        <v>9</v>
      </c>
      <c r="AE161" s="88">
        <v>9</v>
      </c>
      <c r="AF161" s="88">
        <v>9</v>
      </c>
      <c r="AG161" s="88">
        <v>9</v>
      </c>
      <c r="AH161" s="88">
        <v>9</v>
      </c>
      <c r="AI161" s="88">
        <v>9</v>
      </c>
      <c r="AJ161" s="88">
        <v>9</v>
      </c>
      <c r="AK161" s="88">
        <v>9</v>
      </c>
      <c r="AL161" s="88">
        <v>9</v>
      </c>
      <c r="AM161" s="88">
        <v>9</v>
      </c>
      <c r="AN161" s="88">
        <v>9</v>
      </c>
      <c r="AO161" s="88">
        <v>9</v>
      </c>
      <c r="AP161" s="88">
        <v>9</v>
      </c>
      <c r="AQ161" s="88">
        <v>9</v>
      </c>
      <c r="AR161">
        <v>30</v>
      </c>
      <c r="AS161">
        <v>30</v>
      </c>
      <c r="AT161">
        <v>30</v>
      </c>
      <c r="AU161">
        <v>15.2</v>
      </c>
      <c r="AV161">
        <v>22.1</v>
      </c>
      <c r="AW161">
        <v>23</v>
      </c>
      <c r="AX161">
        <v>23</v>
      </c>
      <c r="AY161">
        <v>3.2</v>
      </c>
      <c r="AZ161">
        <v>3.2</v>
      </c>
      <c r="BA161">
        <v>30</v>
      </c>
      <c r="BB161">
        <v>30</v>
      </c>
      <c r="BC161">
        <v>3.2</v>
      </c>
      <c r="BD161">
        <v>3.2</v>
      </c>
      <c r="BE161">
        <v>3.2</v>
      </c>
      <c r="BF161">
        <v>3.2</v>
      </c>
      <c r="BG161">
        <v>23</v>
      </c>
      <c r="BH161">
        <v>23</v>
      </c>
      <c r="BI161">
        <v>23</v>
      </c>
      <c r="BJ161">
        <v>30</v>
      </c>
      <c r="BK161">
        <v>30</v>
      </c>
      <c r="BL161">
        <v>30</v>
      </c>
      <c r="BM161" s="88">
        <v>3.2</v>
      </c>
      <c r="BN161" s="88">
        <v>22.1</v>
      </c>
      <c r="BO161" s="88">
        <v>11</v>
      </c>
      <c r="BP161" s="88">
        <v>11</v>
      </c>
      <c r="BQ161" s="88">
        <v>11</v>
      </c>
      <c r="BR161" s="88">
        <v>11</v>
      </c>
      <c r="BS161" s="88">
        <v>11</v>
      </c>
      <c r="BT161" s="88">
        <v>11</v>
      </c>
      <c r="BU161" s="88">
        <v>11</v>
      </c>
      <c r="BV161" s="88">
        <v>11</v>
      </c>
      <c r="BW161" s="88">
        <v>8</v>
      </c>
      <c r="BX161" s="88">
        <v>23</v>
      </c>
      <c r="BY161" s="88">
        <v>23</v>
      </c>
      <c r="BZ161" s="88">
        <v>23</v>
      </c>
      <c r="CA161" s="88">
        <v>23</v>
      </c>
      <c r="CB161" s="88">
        <v>23</v>
      </c>
      <c r="CC161" s="88">
        <v>23</v>
      </c>
      <c r="CD161" s="88">
        <v>23</v>
      </c>
      <c r="CE161" s="88">
        <v>8</v>
      </c>
      <c r="CF161" s="88">
        <v>8</v>
      </c>
      <c r="CG161" s="88">
        <v>8</v>
      </c>
      <c r="CH161" s="88">
        <v>8</v>
      </c>
      <c r="CI161" s="88">
        <v>8</v>
      </c>
      <c r="CJ161" s="88">
        <v>8</v>
      </c>
      <c r="CK161" s="88">
        <v>8</v>
      </c>
      <c r="CL161" s="88">
        <v>30</v>
      </c>
      <c r="CM161" s="88">
        <v>30</v>
      </c>
      <c r="CN161" s="88">
        <v>8</v>
      </c>
      <c r="CO161" s="88">
        <v>8</v>
      </c>
      <c r="CP161" s="88">
        <v>30</v>
      </c>
      <c r="CQ161" s="88">
        <v>30</v>
      </c>
      <c r="CR161" s="88">
        <v>30</v>
      </c>
      <c r="CS161" s="88">
        <v>30</v>
      </c>
      <c r="CT161" s="88">
        <v>30</v>
      </c>
      <c r="CU161" s="88">
        <v>30</v>
      </c>
      <c r="CV161" s="88">
        <v>30</v>
      </c>
      <c r="CW161" s="19"/>
    </row>
    <row r="162" spans="1:101" ht="14.5" customHeight="1" x14ac:dyDescent="0.35">
      <c r="A162" s="256"/>
      <c r="B162" s="250"/>
      <c r="C162" s="14">
        <v>43989</v>
      </c>
      <c r="D162" s="173" t="s">
        <v>10</v>
      </c>
      <c r="E162">
        <v>15.3</v>
      </c>
      <c r="F162">
        <v>15.3</v>
      </c>
      <c r="G162">
        <v>15.3</v>
      </c>
      <c r="H162" s="88">
        <v>9</v>
      </c>
      <c r="I162" s="88">
        <v>9</v>
      </c>
      <c r="J162" s="88">
        <v>9</v>
      </c>
      <c r="K162" s="88">
        <v>9</v>
      </c>
      <c r="L162" s="88">
        <v>9</v>
      </c>
      <c r="M162" s="88">
        <v>9</v>
      </c>
      <c r="N162" s="88">
        <v>9</v>
      </c>
      <c r="O162" s="88">
        <v>9</v>
      </c>
      <c r="P162" s="88">
        <v>9</v>
      </c>
      <c r="Q162" s="88">
        <v>9</v>
      </c>
      <c r="R162" s="88">
        <v>9</v>
      </c>
      <c r="S162" s="88">
        <v>9</v>
      </c>
      <c r="T162" s="88">
        <v>9</v>
      </c>
      <c r="U162" s="88">
        <v>9</v>
      </c>
      <c r="V162" s="88">
        <v>9</v>
      </c>
      <c r="W162" s="88">
        <v>9</v>
      </c>
      <c r="X162" s="88">
        <v>9</v>
      </c>
      <c r="Y162" s="88">
        <v>9</v>
      </c>
      <c r="Z162" s="88">
        <v>9</v>
      </c>
      <c r="AA162" s="88">
        <v>9</v>
      </c>
      <c r="AB162" s="88">
        <v>9</v>
      </c>
      <c r="AC162" s="88">
        <v>9</v>
      </c>
      <c r="AD162" s="88">
        <v>9</v>
      </c>
      <c r="AE162" s="88">
        <v>9</v>
      </c>
      <c r="AF162" s="88">
        <v>9</v>
      </c>
      <c r="AG162" s="88">
        <v>9</v>
      </c>
      <c r="AH162" s="88">
        <v>9</v>
      </c>
      <c r="AI162" s="88">
        <v>9</v>
      </c>
      <c r="AJ162" s="88">
        <v>9</v>
      </c>
      <c r="AK162" s="88">
        <v>9</v>
      </c>
      <c r="AL162" s="88">
        <v>9</v>
      </c>
      <c r="AM162" s="88">
        <v>9</v>
      </c>
      <c r="AN162" s="88">
        <v>9</v>
      </c>
      <c r="AO162" s="88">
        <v>9</v>
      </c>
      <c r="AP162" s="88">
        <v>9</v>
      </c>
      <c r="AQ162" s="88">
        <v>9</v>
      </c>
      <c r="AR162" s="88">
        <v>9</v>
      </c>
      <c r="AS162" s="88">
        <v>15.2</v>
      </c>
      <c r="AT162">
        <v>23</v>
      </c>
      <c r="AU162">
        <v>23</v>
      </c>
      <c r="AV162">
        <v>30</v>
      </c>
      <c r="AW162">
        <v>30</v>
      </c>
      <c r="AX162">
        <v>22.1</v>
      </c>
      <c r="AY162">
        <v>23</v>
      </c>
      <c r="AZ162">
        <v>23</v>
      </c>
      <c r="BA162">
        <v>8</v>
      </c>
      <c r="BB162">
        <v>8</v>
      </c>
      <c r="BC162">
        <v>8</v>
      </c>
      <c r="BD162">
        <v>8</v>
      </c>
      <c r="BE162">
        <v>30</v>
      </c>
      <c r="BF162">
        <v>30</v>
      </c>
      <c r="BG162">
        <v>30</v>
      </c>
      <c r="BH162">
        <v>8</v>
      </c>
      <c r="BI162">
        <v>8</v>
      </c>
      <c r="BJ162">
        <v>8</v>
      </c>
      <c r="BK162">
        <v>8</v>
      </c>
      <c r="BL162">
        <v>8</v>
      </c>
      <c r="BM162">
        <v>8</v>
      </c>
      <c r="BN162">
        <v>8</v>
      </c>
      <c r="BO162">
        <v>8</v>
      </c>
      <c r="BP162" s="88">
        <v>32</v>
      </c>
      <c r="BQ162" s="88">
        <v>23</v>
      </c>
      <c r="BR162" s="88">
        <v>30</v>
      </c>
      <c r="BS162" s="88">
        <v>3.2</v>
      </c>
      <c r="BT162" s="88">
        <v>3.2</v>
      </c>
      <c r="BU162" s="88">
        <v>3.2</v>
      </c>
      <c r="BV162" s="88">
        <v>3.2</v>
      </c>
      <c r="BW162" s="88">
        <v>30</v>
      </c>
      <c r="BX162" s="88">
        <v>3.2</v>
      </c>
      <c r="BY162" s="88">
        <v>3.2</v>
      </c>
      <c r="BZ162" s="88">
        <v>23</v>
      </c>
      <c r="CA162" s="88">
        <v>23</v>
      </c>
      <c r="CB162" s="88">
        <v>23</v>
      </c>
      <c r="CC162" s="88">
        <v>23</v>
      </c>
      <c r="CD162" s="88">
        <v>23</v>
      </c>
      <c r="CE162" s="88">
        <v>30</v>
      </c>
      <c r="CF162" s="88">
        <v>3.2</v>
      </c>
      <c r="CG162" s="88">
        <v>3.2</v>
      </c>
      <c r="CH162" s="88">
        <v>3.2</v>
      </c>
      <c r="CI162" s="88">
        <v>3.2</v>
      </c>
      <c r="CJ162" s="88">
        <v>3.2</v>
      </c>
      <c r="CK162" s="88">
        <v>3.2</v>
      </c>
      <c r="CL162" s="88">
        <v>30</v>
      </c>
      <c r="CM162" s="88">
        <v>30</v>
      </c>
      <c r="CN162" s="88">
        <v>3.2</v>
      </c>
      <c r="CO162" s="88">
        <v>3.2</v>
      </c>
      <c r="CP162" s="88">
        <v>25</v>
      </c>
      <c r="CQ162" s="88">
        <v>25</v>
      </c>
      <c r="CR162" s="88">
        <v>25</v>
      </c>
      <c r="CS162" s="88">
        <v>25</v>
      </c>
      <c r="CT162" s="88">
        <v>25</v>
      </c>
      <c r="CU162" s="88">
        <v>25</v>
      </c>
      <c r="CV162" s="88">
        <v>25</v>
      </c>
      <c r="CW162" s="19"/>
    </row>
    <row r="163" spans="1:101" ht="14.5" customHeight="1" x14ac:dyDescent="0.35">
      <c r="A163" s="256"/>
      <c r="B163" s="248">
        <v>24</v>
      </c>
      <c r="C163" s="12">
        <v>43990</v>
      </c>
      <c r="D163" s="172" t="s">
        <v>4</v>
      </c>
      <c r="E163">
        <v>22.1</v>
      </c>
      <c r="F163">
        <v>15.3</v>
      </c>
      <c r="G163">
        <v>15.3</v>
      </c>
      <c r="H163" s="88">
        <v>30</v>
      </c>
      <c r="I163" s="88">
        <v>30</v>
      </c>
      <c r="J163" s="88">
        <v>30</v>
      </c>
      <c r="K163" s="88">
        <v>9</v>
      </c>
      <c r="L163" s="88">
        <v>9</v>
      </c>
      <c r="M163" s="88">
        <v>9</v>
      </c>
      <c r="N163" s="88">
        <v>9</v>
      </c>
      <c r="O163" s="88">
        <v>9</v>
      </c>
      <c r="P163" s="88">
        <v>9</v>
      </c>
      <c r="Q163" s="88">
        <v>9</v>
      </c>
      <c r="R163" s="88">
        <v>9</v>
      </c>
      <c r="S163" s="88">
        <v>9</v>
      </c>
      <c r="T163" s="88">
        <v>9</v>
      </c>
      <c r="U163" s="88">
        <v>9</v>
      </c>
      <c r="V163" s="88">
        <v>9</v>
      </c>
      <c r="W163" s="88">
        <v>9</v>
      </c>
      <c r="X163" s="88">
        <v>9</v>
      </c>
      <c r="Y163" s="88">
        <v>9</v>
      </c>
      <c r="Z163" s="88">
        <v>9</v>
      </c>
      <c r="AA163" s="88">
        <v>9</v>
      </c>
      <c r="AB163" s="88">
        <v>9</v>
      </c>
      <c r="AC163" s="88">
        <v>9</v>
      </c>
      <c r="AD163" s="88">
        <v>9</v>
      </c>
      <c r="AE163" s="88">
        <v>9</v>
      </c>
      <c r="AF163" s="88">
        <v>9</v>
      </c>
      <c r="AG163" s="88">
        <v>9</v>
      </c>
      <c r="AH163" s="88">
        <v>9</v>
      </c>
      <c r="AI163" s="88">
        <v>9</v>
      </c>
      <c r="AJ163" s="88">
        <v>9</v>
      </c>
      <c r="AK163" s="88">
        <v>9</v>
      </c>
      <c r="AL163" s="88">
        <v>9</v>
      </c>
      <c r="AM163" s="88">
        <v>9</v>
      </c>
      <c r="AN163" s="88">
        <v>9</v>
      </c>
      <c r="AO163" s="88">
        <v>9</v>
      </c>
      <c r="AP163" s="88">
        <v>9</v>
      </c>
      <c r="AQ163" s="88">
        <v>30</v>
      </c>
      <c r="AR163" s="88">
        <v>30</v>
      </c>
      <c r="AS163" s="88">
        <v>30</v>
      </c>
      <c r="AT163" s="88">
        <v>30</v>
      </c>
      <c r="AU163">
        <v>23</v>
      </c>
      <c r="AV163">
        <v>15.2</v>
      </c>
      <c r="AW163">
        <v>25</v>
      </c>
      <c r="AX163">
        <v>25</v>
      </c>
      <c r="AY163">
        <v>22.1</v>
      </c>
      <c r="AZ163">
        <v>23</v>
      </c>
      <c r="BA163">
        <v>23</v>
      </c>
      <c r="BB163">
        <v>3.2</v>
      </c>
      <c r="BC163">
        <v>3.2</v>
      </c>
      <c r="BD163">
        <v>3.2</v>
      </c>
      <c r="BE163">
        <v>30</v>
      </c>
      <c r="BF163">
        <v>3.2</v>
      </c>
      <c r="BG163">
        <v>30</v>
      </c>
      <c r="BH163">
        <v>3.2</v>
      </c>
      <c r="BI163">
        <v>3.2</v>
      </c>
      <c r="BJ163">
        <v>3.2</v>
      </c>
      <c r="BK163">
        <v>3.2</v>
      </c>
      <c r="BL163">
        <v>8</v>
      </c>
      <c r="BM163">
        <v>8</v>
      </c>
      <c r="BN163">
        <v>8</v>
      </c>
      <c r="BO163">
        <v>8</v>
      </c>
      <c r="BP163">
        <v>8</v>
      </c>
      <c r="BQ163">
        <v>8</v>
      </c>
      <c r="BR163" s="88">
        <v>30</v>
      </c>
      <c r="BS163" s="88">
        <v>30</v>
      </c>
      <c r="BT163" s="88">
        <v>3.2</v>
      </c>
      <c r="BU163" s="88">
        <v>3.2</v>
      </c>
      <c r="BV163" s="88">
        <v>3.2</v>
      </c>
      <c r="BW163" s="88">
        <v>30</v>
      </c>
      <c r="BX163" s="88">
        <v>30</v>
      </c>
      <c r="BY163" s="88">
        <v>23</v>
      </c>
      <c r="BZ163" s="88">
        <v>23</v>
      </c>
      <c r="CA163" s="88">
        <v>23</v>
      </c>
      <c r="CB163" s="88">
        <v>23</v>
      </c>
      <c r="CC163" s="88">
        <v>23</v>
      </c>
      <c r="CD163" s="88">
        <v>30</v>
      </c>
      <c r="CE163" s="88">
        <v>3.2</v>
      </c>
      <c r="CF163" s="88">
        <v>3.2</v>
      </c>
      <c r="CG163" s="88">
        <v>3.2</v>
      </c>
      <c r="CH163" s="88">
        <v>30</v>
      </c>
      <c r="CI163" s="88">
        <v>3.2</v>
      </c>
      <c r="CJ163" s="88">
        <v>3.2</v>
      </c>
      <c r="CK163" s="88">
        <v>3.2</v>
      </c>
      <c r="CL163" s="88">
        <v>3.2</v>
      </c>
      <c r="CM163" s="88">
        <v>30</v>
      </c>
      <c r="CN163" s="88">
        <v>3.2</v>
      </c>
      <c r="CO163" s="88">
        <v>3.2</v>
      </c>
      <c r="CP163" s="88">
        <v>3.2</v>
      </c>
      <c r="CQ163" s="88">
        <v>3.2</v>
      </c>
      <c r="CR163" s="88">
        <v>3.2</v>
      </c>
      <c r="CS163" s="88">
        <v>3.2</v>
      </c>
      <c r="CT163" s="88">
        <v>3.2</v>
      </c>
      <c r="CU163" s="88">
        <v>22.1</v>
      </c>
      <c r="CV163" s="88">
        <v>15.3</v>
      </c>
      <c r="CW163" s="19"/>
    </row>
    <row r="164" spans="1:101" ht="14.5" customHeight="1" x14ac:dyDescent="0.35">
      <c r="A164" s="256"/>
      <c r="B164" s="249"/>
      <c r="C164" s="11">
        <v>43991</v>
      </c>
      <c r="D164" s="172" t="s">
        <v>5</v>
      </c>
      <c r="E164">
        <v>15.3</v>
      </c>
      <c r="F164">
        <v>30</v>
      </c>
      <c r="G164">
        <v>30</v>
      </c>
      <c r="H164">
        <v>30</v>
      </c>
      <c r="I164">
        <v>30</v>
      </c>
      <c r="J164">
        <v>30</v>
      </c>
      <c r="K164">
        <v>30</v>
      </c>
      <c r="L164" s="88">
        <v>9</v>
      </c>
      <c r="M164" s="88">
        <v>9</v>
      </c>
      <c r="N164" s="88">
        <v>9</v>
      </c>
      <c r="O164" s="88">
        <v>9</v>
      </c>
      <c r="P164" s="88">
        <v>9</v>
      </c>
      <c r="Q164" s="88">
        <v>9</v>
      </c>
      <c r="R164" s="88">
        <v>9</v>
      </c>
      <c r="S164" s="88">
        <v>9</v>
      </c>
      <c r="T164" s="88">
        <v>9</v>
      </c>
      <c r="U164" s="88">
        <v>9</v>
      </c>
      <c r="V164" s="88">
        <v>9</v>
      </c>
      <c r="W164" s="88">
        <v>9</v>
      </c>
      <c r="X164" s="88">
        <v>9</v>
      </c>
      <c r="Y164" s="88">
        <v>9</v>
      </c>
      <c r="Z164" s="88">
        <v>9</v>
      </c>
      <c r="AA164" s="88">
        <v>9</v>
      </c>
      <c r="AB164" s="88">
        <v>9</v>
      </c>
      <c r="AC164" s="88">
        <v>9</v>
      </c>
      <c r="AD164" s="88">
        <v>9</v>
      </c>
      <c r="AE164" s="88">
        <v>9</v>
      </c>
      <c r="AF164" s="88">
        <v>9</v>
      </c>
      <c r="AG164" s="88">
        <v>9</v>
      </c>
      <c r="AH164" s="88">
        <v>9</v>
      </c>
      <c r="AI164" s="88">
        <v>9</v>
      </c>
      <c r="AJ164" s="88">
        <v>9</v>
      </c>
      <c r="AK164" s="88">
        <v>9</v>
      </c>
      <c r="AL164" s="88">
        <v>9</v>
      </c>
      <c r="AM164" s="88">
        <v>9</v>
      </c>
      <c r="AN164" s="88">
        <v>9</v>
      </c>
      <c r="AO164" s="88">
        <v>9</v>
      </c>
      <c r="AP164" s="88">
        <v>9</v>
      </c>
      <c r="AQ164" s="88">
        <v>9</v>
      </c>
      <c r="AR164" s="88">
        <v>9</v>
      </c>
      <c r="AS164" s="88">
        <v>9</v>
      </c>
      <c r="AT164" s="88">
        <v>9</v>
      </c>
      <c r="AU164" s="88">
        <v>9</v>
      </c>
      <c r="AV164" s="88">
        <v>9</v>
      </c>
      <c r="AW164" s="88">
        <v>9</v>
      </c>
      <c r="AX164" s="88">
        <v>9</v>
      </c>
      <c r="AY164" s="88">
        <v>9</v>
      </c>
      <c r="AZ164" s="88">
        <v>9</v>
      </c>
      <c r="BA164">
        <v>30</v>
      </c>
      <c r="BB164">
        <v>30</v>
      </c>
      <c r="BC164">
        <v>30</v>
      </c>
      <c r="BD164">
        <v>23</v>
      </c>
      <c r="BE164">
        <v>16</v>
      </c>
      <c r="BF164">
        <v>22.1</v>
      </c>
      <c r="BG164">
        <v>23</v>
      </c>
      <c r="BH164">
        <v>16</v>
      </c>
      <c r="BI164">
        <v>16</v>
      </c>
      <c r="BJ164">
        <v>16</v>
      </c>
      <c r="BK164">
        <v>30</v>
      </c>
      <c r="BL164">
        <v>1.2</v>
      </c>
      <c r="BM164">
        <v>1.2</v>
      </c>
      <c r="BN164">
        <v>1.2</v>
      </c>
      <c r="BO164">
        <v>1.2</v>
      </c>
      <c r="BP164">
        <v>30</v>
      </c>
      <c r="BQ164">
        <v>30</v>
      </c>
      <c r="BR164">
        <v>30</v>
      </c>
      <c r="BS164">
        <v>30</v>
      </c>
      <c r="BT164" s="88">
        <v>1.2</v>
      </c>
      <c r="BU164" s="88">
        <v>1.2</v>
      </c>
      <c r="BV164" s="88">
        <v>1.2</v>
      </c>
      <c r="BW164" s="88">
        <v>1.2</v>
      </c>
      <c r="BX164" s="88">
        <v>1.2</v>
      </c>
      <c r="BY164" s="88">
        <v>23</v>
      </c>
      <c r="BZ164" s="88">
        <v>23</v>
      </c>
      <c r="CA164" s="88">
        <v>23</v>
      </c>
      <c r="CB164" s="88">
        <v>23</v>
      </c>
      <c r="CC164" s="88">
        <v>23</v>
      </c>
      <c r="CD164" s="88">
        <v>1.2</v>
      </c>
      <c r="CE164" s="88">
        <v>30</v>
      </c>
      <c r="CF164" s="88">
        <v>2.2000000000000002</v>
      </c>
      <c r="CG164" s="88">
        <v>2.2000000000000002</v>
      </c>
      <c r="CH164" s="88">
        <v>2.2000000000000002</v>
      </c>
      <c r="CI164" s="88">
        <v>2.2000000000000002</v>
      </c>
      <c r="CJ164" s="88">
        <v>30</v>
      </c>
      <c r="CK164" s="88">
        <v>2.2000000000000002</v>
      </c>
      <c r="CL164" s="88">
        <v>2.2000000000000002</v>
      </c>
      <c r="CM164" s="88">
        <v>2.2000000000000002</v>
      </c>
      <c r="CN164" s="88">
        <v>2.2000000000000002</v>
      </c>
      <c r="CO164" s="88">
        <v>30</v>
      </c>
      <c r="CP164" s="88">
        <v>22.1</v>
      </c>
      <c r="CQ164" s="88">
        <v>23</v>
      </c>
      <c r="CR164" s="88">
        <v>15.3</v>
      </c>
      <c r="CS164" s="88">
        <v>15.3</v>
      </c>
      <c r="CT164" s="88">
        <v>30</v>
      </c>
      <c r="CU164" s="88">
        <v>30</v>
      </c>
      <c r="CV164" s="88">
        <v>30</v>
      </c>
      <c r="CW164" s="19"/>
    </row>
    <row r="165" spans="1:101" ht="14.5" customHeight="1" x14ac:dyDescent="0.35">
      <c r="A165" s="256"/>
      <c r="B165" s="249"/>
      <c r="C165" s="11">
        <v>43992</v>
      </c>
      <c r="D165" s="172" t="s">
        <v>6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30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9</v>
      </c>
      <c r="AF165">
        <v>9</v>
      </c>
      <c r="AG165">
        <v>9</v>
      </c>
      <c r="AH165">
        <v>9</v>
      </c>
      <c r="AI165">
        <v>9</v>
      </c>
      <c r="AJ165" s="88">
        <v>30</v>
      </c>
      <c r="AK165" s="88">
        <v>30</v>
      </c>
      <c r="AL165" s="88">
        <v>30</v>
      </c>
      <c r="AM165" s="88">
        <v>30</v>
      </c>
      <c r="AN165" s="88">
        <v>30</v>
      </c>
      <c r="AO165" s="88">
        <v>30</v>
      </c>
      <c r="AP165" s="88">
        <v>30</v>
      </c>
      <c r="AQ165" s="88">
        <v>30</v>
      </c>
      <c r="AR165" s="88">
        <v>30</v>
      </c>
      <c r="AS165" s="88">
        <v>30</v>
      </c>
      <c r="AT165" s="88">
        <v>30</v>
      </c>
      <c r="AU165" s="88">
        <v>30</v>
      </c>
      <c r="AV165" s="88">
        <v>30</v>
      </c>
      <c r="AW165" s="88">
        <v>30</v>
      </c>
      <c r="AX165" s="88">
        <v>30</v>
      </c>
      <c r="AY165" s="88">
        <v>15.2</v>
      </c>
      <c r="AZ165">
        <v>22.1</v>
      </c>
      <c r="BA165">
        <v>23</v>
      </c>
      <c r="BB165">
        <v>23</v>
      </c>
      <c r="BC165">
        <v>23</v>
      </c>
      <c r="BD165">
        <v>23</v>
      </c>
      <c r="BE165">
        <v>32</v>
      </c>
      <c r="BF165">
        <v>23</v>
      </c>
      <c r="BG165">
        <v>3.2</v>
      </c>
      <c r="BH165">
        <v>3.2</v>
      </c>
      <c r="BI165">
        <v>3.2</v>
      </c>
      <c r="BJ165">
        <v>30</v>
      </c>
      <c r="BK165">
        <v>30</v>
      </c>
      <c r="BL165">
        <v>30</v>
      </c>
      <c r="BM165">
        <v>3.2</v>
      </c>
      <c r="BN165">
        <v>3.2</v>
      </c>
      <c r="BO165">
        <v>3.2</v>
      </c>
      <c r="BP165">
        <v>3.2</v>
      </c>
      <c r="BQ165">
        <v>30</v>
      </c>
      <c r="BR165">
        <v>30</v>
      </c>
      <c r="BS165">
        <v>30</v>
      </c>
      <c r="BT165">
        <v>3.2</v>
      </c>
      <c r="BU165">
        <v>3.2</v>
      </c>
      <c r="BV165">
        <v>3.2</v>
      </c>
      <c r="BW165" s="88">
        <v>30</v>
      </c>
      <c r="BX165" s="88">
        <v>3.2</v>
      </c>
      <c r="BY165" s="88">
        <v>3.2</v>
      </c>
      <c r="BZ165" s="88">
        <v>23</v>
      </c>
      <c r="CA165" s="88">
        <v>23</v>
      </c>
      <c r="CB165" s="88">
        <v>23</v>
      </c>
      <c r="CC165" s="88">
        <v>23</v>
      </c>
      <c r="CD165" s="88">
        <v>23</v>
      </c>
      <c r="CE165" s="88">
        <v>3.2</v>
      </c>
      <c r="CF165" s="88">
        <v>3.2</v>
      </c>
      <c r="CG165" s="88">
        <v>3.2</v>
      </c>
      <c r="CH165" s="88">
        <v>30</v>
      </c>
      <c r="CI165" s="88">
        <v>3.2</v>
      </c>
      <c r="CJ165" s="88">
        <v>3.2</v>
      </c>
      <c r="CK165" s="88">
        <v>3.2</v>
      </c>
      <c r="CL165" s="88">
        <v>22.1</v>
      </c>
      <c r="CM165" s="88">
        <v>30</v>
      </c>
      <c r="CN165" s="88">
        <v>30</v>
      </c>
      <c r="CO165" s="88">
        <v>30</v>
      </c>
      <c r="CP165" s="88">
        <v>30</v>
      </c>
      <c r="CQ165" s="88">
        <v>30</v>
      </c>
      <c r="CR165" s="88">
        <v>15.3</v>
      </c>
      <c r="CS165" s="88">
        <v>15.3</v>
      </c>
      <c r="CT165" s="88">
        <v>30</v>
      </c>
      <c r="CU165" s="88">
        <v>30</v>
      </c>
      <c r="CV165" s="88">
        <v>30</v>
      </c>
      <c r="CW165" s="19"/>
    </row>
    <row r="166" spans="1:101" ht="14.5" customHeight="1" x14ac:dyDescent="0.35">
      <c r="A166" s="256"/>
      <c r="B166" s="249"/>
      <c r="C166" s="12">
        <v>43993</v>
      </c>
      <c r="D166" s="172" t="s">
        <v>7</v>
      </c>
      <c r="E166">
        <v>30</v>
      </c>
      <c r="F166">
        <v>30</v>
      </c>
      <c r="G166">
        <v>9</v>
      </c>
      <c r="H166">
        <v>9</v>
      </c>
      <c r="I166">
        <v>9</v>
      </c>
      <c r="J166">
        <v>9</v>
      </c>
      <c r="K166">
        <v>9</v>
      </c>
      <c r="L166">
        <v>9</v>
      </c>
      <c r="M166">
        <v>9</v>
      </c>
      <c r="N166">
        <v>9</v>
      </c>
      <c r="O166">
        <v>9</v>
      </c>
      <c r="P166">
        <v>9</v>
      </c>
      <c r="Q166">
        <v>9</v>
      </c>
      <c r="R166">
        <v>9</v>
      </c>
      <c r="S166">
        <v>9</v>
      </c>
      <c r="T166">
        <v>9</v>
      </c>
      <c r="U166">
        <v>9</v>
      </c>
      <c r="V166">
        <v>9</v>
      </c>
      <c r="W166">
        <v>9</v>
      </c>
      <c r="X166">
        <v>9</v>
      </c>
      <c r="Y166">
        <v>9</v>
      </c>
      <c r="Z166">
        <v>9</v>
      </c>
      <c r="AA166">
        <v>9</v>
      </c>
      <c r="AB166">
        <v>9</v>
      </c>
      <c r="AC166">
        <v>9</v>
      </c>
      <c r="AD166">
        <v>9</v>
      </c>
      <c r="AE166">
        <v>9</v>
      </c>
      <c r="AF166">
        <v>9</v>
      </c>
      <c r="AG166">
        <v>9</v>
      </c>
      <c r="AH166">
        <v>9</v>
      </c>
      <c r="AI166">
        <v>9</v>
      </c>
      <c r="AJ166" s="88">
        <v>15.2</v>
      </c>
      <c r="AK166">
        <v>22.1</v>
      </c>
      <c r="AL166">
        <v>23</v>
      </c>
      <c r="AM166">
        <v>23</v>
      </c>
      <c r="AN166">
        <v>23</v>
      </c>
      <c r="AO166">
        <v>23</v>
      </c>
      <c r="AP166">
        <v>23</v>
      </c>
      <c r="AQ166">
        <v>15.2</v>
      </c>
      <c r="AR166">
        <v>30</v>
      </c>
      <c r="AS166">
        <v>3.2</v>
      </c>
      <c r="AT166">
        <v>3.2</v>
      </c>
      <c r="AU166">
        <v>3.2</v>
      </c>
      <c r="AV166">
        <v>3.2</v>
      </c>
      <c r="AW166">
        <v>30</v>
      </c>
      <c r="AX166">
        <v>3.2</v>
      </c>
      <c r="AY166">
        <v>3.2</v>
      </c>
      <c r="AZ166">
        <v>3.2</v>
      </c>
      <c r="BA166">
        <v>3.2</v>
      </c>
      <c r="BB166">
        <v>23</v>
      </c>
      <c r="BC166">
        <v>23</v>
      </c>
      <c r="BD166">
        <v>32</v>
      </c>
      <c r="BE166">
        <v>30</v>
      </c>
      <c r="BF166">
        <v>30</v>
      </c>
      <c r="BG166">
        <v>3.2</v>
      </c>
      <c r="BH166">
        <v>3.2</v>
      </c>
      <c r="BI166">
        <v>3.2</v>
      </c>
      <c r="BJ166">
        <v>3.2</v>
      </c>
      <c r="BK166">
        <v>30</v>
      </c>
      <c r="BL166">
        <v>3.2</v>
      </c>
      <c r="BM166">
        <v>3.2</v>
      </c>
      <c r="BN166">
        <v>30</v>
      </c>
      <c r="BO166">
        <v>30</v>
      </c>
      <c r="BP166">
        <v>30</v>
      </c>
      <c r="BQ166">
        <v>9</v>
      </c>
      <c r="BR166">
        <v>9</v>
      </c>
      <c r="BS166">
        <v>9</v>
      </c>
      <c r="BT166">
        <v>9</v>
      </c>
      <c r="BU166">
        <v>9</v>
      </c>
      <c r="BV166">
        <v>9</v>
      </c>
      <c r="BW166" s="88">
        <v>30</v>
      </c>
      <c r="BX166" s="88">
        <v>30</v>
      </c>
      <c r="BY166" s="88">
        <v>3.2</v>
      </c>
      <c r="BZ166" s="88">
        <v>3.2</v>
      </c>
      <c r="CA166" s="88">
        <v>23</v>
      </c>
      <c r="CB166" s="88">
        <v>23</v>
      </c>
      <c r="CC166" s="88">
        <v>23</v>
      </c>
      <c r="CD166" s="88">
        <v>23</v>
      </c>
      <c r="CE166" s="88">
        <v>3.2</v>
      </c>
      <c r="CF166" s="88">
        <v>3.2</v>
      </c>
      <c r="CG166" s="88">
        <v>3.2</v>
      </c>
      <c r="CH166" s="88">
        <v>30</v>
      </c>
      <c r="CI166" s="88">
        <v>3.2</v>
      </c>
      <c r="CJ166" s="88">
        <v>3.2</v>
      </c>
      <c r="CK166" s="88">
        <v>3.2</v>
      </c>
      <c r="CL166" s="88">
        <v>3.2</v>
      </c>
      <c r="CM166" s="88">
        <v>30</v>
      </c>
      <c r="CN166" s="88">
        <v>22.1</v>
      </c>
      <c r="CO166" s="88">
        <v>15.3</v>
      </c>
      <c r="CP166" s="88">
        <v>15.3</v>
      </c>
      <c r="CQ166" s="88">
        <v>30</v>
      </c>
      <c r="CR166" s="88">
        <v>30</v>
      </c>
      <c r="CS166" s="88">
        <v>30</v>
      </c>
      <c r="CT166" s="88">
        <v>30</v>
      </c>
      <c r="CU166" s="88">
        <v>30</v>
      </c>
      <c r="CV166" s="88">
        <v>30</v>
      </c>
      <c r="CW166" s="19"/>
    </row>
    <row r="167" spans="1:101" ht="14.5" customHeight="1" x14ac:dyDescent="0.35">
      <c r="A167" s="256"/>
      <c r="B167" s="249"/>
      <c r="C167" s="11">
        <v>43994</v>
      </c>
      <c r="D167" s="172" t="s">
        <v>8</v>
      </c>
      <c r="E167">
        <v>9</v>
      </c>
      <c r="F167">
        <v>9</v>
      </c>
      <c r="G167">
        <v>9</v>
      </c>
      <c r="H167">
        <v>9</v>
      </c>
      <c r="I167">
        <v>9</v>
      </c>
      <c r="J167">
        <v>9</v>
      </c>
      <c r="K167">
        <v>9</v>
      </c>
      <c r="L167">
        <v>9</v>
      </c>
      <c r="M167">
        <v>9</v>
      </c>
      <c r="N167">
        <v>9</v>
      </c>
      <c r="O167">
        <v>9</v>
      </c>
      <c r="P167">
        <v>9</v>
      </c>
      <c r="Q167">
        <v>9</v>
      </c>
      <c r="R167">
        <v>9</v>
      </c>
      <c r="S167">
        <v>9</v>
      </c>
      <c r="T167">
        <v>9</v>
      </c>
      <c r="U167">
        <v>9</v>
      </c>
      <c r="V167">
        <v>9</v>
      </c>
      <c r="W167">
        <v>9</v>
      </c>
      <c r="X167">
        <v>9</v>
      </c>
      <c r="Y167">
        <v>9</v>
      </c>
      <c r="Z167">
        <v>9</v>
      </c>
      <c r="AA167">
        <v>9</v>
      </c>
      <c r="AB167">
        <v>9</v>
      </c>
      <c r="AC167">
        <v>9</v>
      </c>
      <c r="AD167">
        <v>9</v>
      </c>
      <c r="AE167">
        <v>9</v>
      </c>
      <c r="AF167">
        <v>9</v>
      </c>
      <c r="AG167">
        <v>9</v>
      </c>
      <c r="AH167">
        <v>9</v>
      </c>
      <c r="AI167">
        <v>9</v>
      </c>
      <c r="AJ167" s="88">
        <v>15.2</v>
      </c>
      <c r="AK167" s="88">
        <v>22.1</v>
      </c>
      <c r="AL167" s="88">
        <v>23</v>
      </c>
      <c r="AM167" s="88">
        <v>23</v>
      </c>
      <c r="AN167" s="88">
        <v>23</v>
      </c>
      <c r="AO167">
        <v>3.2</v>
      </c>
      <c r="AP167">
        <v>3.2</v>
      </c>
      <c r="AQ167">
        <v>3.2</v>
      </c>
      <c r="AR167">
        <v>3.2</v>
      </c>
      <c r="AS167">
        <v>3.2</v>
      </c>
      <c r="AT167">
        <v>3.2</v>
      </c>
      <c r="AU167">
        <v>3.2</v>
      </c>
      <c r="AV167">
        <v>3.2</v>
      </c>
      <c r="AW167">
        <v>3.2</v>
      </c>
      <c r="AX167">
        <v>3.2</v>
      </c>
      <c r="AY167">
        <v>3.2</v>
      </c>
      <c r="AZ167">
        <v>3.2</v>
      </c>
      <c r="BA167">
        <v>3.2</v>
      </c>
      <c r="BB167">
        <v>3.2</v>
      </c>
      <c r="BC167">
        <v>3.2</v>
      </c>
      <c r="BD167">
        <v>23</v>
      </c>
      <c r="BE167">
        <v>23</v>
      </c>
      <c r="BF167">
        <v>32</v>
      </c>
      <c r="BG167">
        <v>30</v>
      </c>
      <c r="BH167">
        <v>30</v>
      </c>
      <c r="BI167">
        <v>3.2</v>
      </c>
      <c r="BJ167">
        <v>3.2</v>
      </c>
      <c r="BK167">
        <v>3.2</v>
      </c>
      <c r="BL167">
        <v>3.2</v>
      </c>
      <c r="BM167">
        <v>30</v>
      </c>
      <c r="BN167">
        <v>3.2</v>
      </c>
      <c r="BO167">
        <v>3.2</v>
      </c>
      <c r="BP167">
        <v>3.2</v>
      </c>
      <c r="BQ167">
        <v>30</v>
      </c>
      <c r="BR167">
        <v>30</v>
      </c>
      <c r="BS167">
        <v>3.2</v>
      </c>
      <c r="BT167">
        <v>3.2</v>
      </c>
      <c r="BU167">
        <v>3.2</v>
      </c>
      <c r="BV167">
        <v>3.2</v>
      </c>
      <c r="BW167">
        <v>3.2</v>
      </c>
      <c r="BX167">
        <v>3.2</v>
      </c>
      <c r="BY167" s="88">
        <v>23</v>
      </c>
      <c r="BZ167" s="88">
        <v>23</v>
      </c>
      <c r="CA167" s="88">
        <v>23</v>
      </c>
      <c r="CB167" s="88">
        <v>23</v>
      </c>
      <c r="CC167" s="88">
        <v>23</v>
      </c>
      <c r="CD167" s="88">
        <v>3.2</v>
      </c>
      <c r="CE167" s="88">
        <v>3.2</v>
      </c>
      <c r="CF167" s="88">
        <v>30</v>
      </c>
      <c r="CG167" s="88">
        <v>3.2</v>
      </c>
      <c r="CH167" s="88">
        <v>3.2</v>
      </c>
      <c r="CI167" s="88">
        <v>3.2</v>
      </c>
      <c r="CJ167" s="88">
        <v>3.2</v>
      </c>
      <c r="CK167" s="88">
        <v>30</v>
      </c>
      <c r="CL167" s="88">
        <v>3.2</v>
      </c>
      <c r="CM167" s="88">
        <v>3.2</v>
      </c>
      <c r="CN167" s="88">
        <v>30</v>
      </c>
      <c r="CO167" s="88">
        <v>3.2</v>
      </c>
      <c r="CP167" s="88">
        <v>3.2</v>
      </c>
      <c r="CQ167" s="88">
        <v>3.2</v>
      </c>
      <c r="CR167" s="88">
        <v>3.2</v>
      </c>
      <c r="CS167" s="88">
        <v>15.3</v>
      </c>
      <c r="CT167" s="88">
        <v>15.3</v>
      </c>
      <c r="CU167" s="88">
        <v>30</v>
      </c>
      <c r="CV167" s="88">
        <v>30</v>
      </c>
      <c r="CW167" s="19"/>
    </row>
    <row r="168" spans="1:101" ht="14.5" customHeight="1" x14ac:dyDescent="0.35">
      <c r="A168" s="256"/>
      <c r="B168" s="249"/>
      <c r="C168" s="12">
        <v>43995</v>
      </c>
      <c r="D168" s="172" t="s">
        <v>9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K168">
        <v>9</v>
      </c>
      <c r="L168">
        <v>9</v>
      </c>
      <c r="M168">
        <v>9</v>
      </c>
      <c r="N168">
        <v>9</v>
      </c>
      <c r="O168">
        <v>9</v>
      </c>
      <c r="P168">
        <v>9</v>
      </c>
      <c r="Q168">
        <v>9</v>
      </c>
      <c r="R168">
        <v>9</v>
      </c>
      <c r="S168">
        <v>9</v>
      </c>
      <c r="T168">
        <v>9</v>
      </c>
      <c r="U168">
        <v>9</v>
      </c>
      <c r="V168">
        <v>9</v>
      </c>
      <c r="W168">
        <v>9</v>
      </c>
      <c r="X168">
        <v>9</v>
      </c>
      <c r="Y168">
        <v>9</v>
      </c>
      <c r="Z168">
        <v>9</v>
      </c>
      <c r="AA168">
        <v>9</v>
      </c>
      <c r="AB168">
        <v>9</v>
      </c>
      <c r="AC168">
        <v>9</v>
      </c>
      <c r="AD168">
        <v>9</v>
      </c>
      <c r="AE168">
        <v>9</v>
      </c>
      <c r="AF168">
        <v>9</v>
      </c>
      <c r="AG168">
        <v>9</v>
      </c>
      <c r="AH168">
        <v>9</v>
      </c>
      <c r="AI168">
        <v>9</v>
      </c>
      <c r="AJ168">
        <v>9</v>
      </c>
      <c r="AK168">
        <v>9</v>
      </c>
      <c r="AL168">
        <v>9</v>
      </c>
      <c r="AM168">
        <v>9</v>
      </c>
      <c r="AN168">
        <v>9</v>
      </c>
      <c r="AO168">
        <v>9</v>
      </c>
      <c r="AP168">
        <v>9</v>
      </c>
      <c r="AQ168">
        <v>9</v>
      </c>
      <c r="AR168">
        <v>9</v>
      </c>
      <c r="AS168">
        <v>9</v>
      </c>
      <c r="AT168">
        <v>9</v>
      </c>
      <c r="AU168">
        <v>30</v>
      </c>
      <c r="AV168">
        <v>15.2</v>
      </c>
      <c r="AW168">
        <v>22.1</v>
      </c>
      <c r="AX168">
        <v>23</v>
      </c>
      <c r="AY168">
        <v>30</v>
      </c>
      <c r="AZ168">
        <v>3.2</v>
      </c>
      <c r="BA168">
        <v>3.2</v>
      </c>
      <c r="BB168">
        <v>23</v>
      </c>
      <c r="BC168">
        <v>23</v>
      </c>
      <c r="BD168">
        <v>3.2</v>
      </c>
      <c r="BE168">
        <v>3.2</v>
      </c>
      <c r="BF168">
        <v>3.2</v>
      </c>
      <c r="BG168">
        <v>3.2</v>
      </c>
      <c r="BH168">
        <v>30</v>
      </c>
      <c r="BI168">
        <v>1.2</v>
      </c>
      <c r="BJ168">
        <v>1.2</v>
      </c>
      <c r="BK168">
        <v>1.2</v>
      </c>
      <c r="BL168">
        <v>1.2</v>
      </c>
      <c r="BM168">
        <v>1.2</v>
      </c>
      <c r="BN168">
        <v>30</v>
      </c>
      <c r="BO168">
        <v>1.2</v>
      </c>
      <c r="BP168">
        <v>1.2</v>
      </c>
      <c r="BQ168">
        <v>22.1</v>
      </c>
      <c r="BR168">
        <v>25</v>
      </c>
      <c r="BS168">
        <v>23</v>
      </c>
      <c r="BT168">
        <v>23</v>
      </c>
      <c r="BU168">
        <v>1.2</v>
      </c>
      <c r="BV168">
        <v>1.2</v>
      </c>
      <c r="BW168">
        <v>1.2</v>
      </c>
      <c r="BX168">
        <v>20</v>
      </c>
      <c r="BY168" s="88">
        <v>20</v>
      </c>
      <c r="BZ168" s="88">
        <v>23</v>
      </c>
      <c r="CA168" s="88">
        <v>23</v>
      </c>
      <c r="CB168" s="88">
        <v>23</v>
      </c>
      <c r="CC168" s="88">
        <v>23</v>
      </c>
      <c r="CD168" s="88">
        <v>23</v>
      </c>
      <c r="CE168" s="88">
        <v>25</v>
      </c>
      <c r="CF168" s="88">
        <v>25</v>
      </c>
      <c r="CG168" s="88">
        <v>25</v>
      </c>
      <c r="CH168" s="88">
        <v>25</v>
      </c>
      <c r="CI168" s="88">
        <v>25</v>
      </c>
      <c r="CJ168" s="88">
        <v>1.2</v>
      </c>
      <c r="CK168" s="88">
        <v>1.2</v>
      </c>
      <c r="CL168" s="88">
        <v>1.2</v>
      </c>
      <c r="CM168" s="88">
        <v>1.2</v>
      </c>
      <c r="CN168" s="88">
        <v>30</v>
      </c>
      <c r="CO168" s="88">
        <v>1.2</v>
      </c>
      <c r="CP168" s="88">
        <v>15.3</v>
      </c>
      <c r="CQ168" s="88">
        <v>15.3</v>
      </c>
      <c r="CR168" s="88">
        <v>30</v>
      </c>
      <c r="CS168" s="88">
        <v>30</v>
      </c>
      <c r="CT168" s="88">
        <v>30</v>
      </c>
      <c r="CU168" s="88">
        <v>30</v>
      </c>
      <c r="CV168" s="88">
        <v>30</v>
      </c>
      <c r="CW168" s="19"/>
    </row>
    <row r="169" spans="1:101" ht="14.5" customHeight="1" x14ac:dyDescent="0.35">
      <c r="A169" s="256"/>
      <c r="B169" s="250"/>
      <c r="C169" s="14">
        <v>43996</v>
      </c>
      <c r="D169" s="173" t="s">
        <v>10</v>
      </c>
      <c r="E169">
        <v>30</v>
      </c>
      <c r="F169">
        <v>9</v>
      </c>
      <c r="G169">
        <v>9</v>
      </c>
      <c r="H169">
        <v>9</v>
      </c>
      <c r="I169">
        <v>9</v>
      </c>
      <c r="J169">
        <v>9</v>
      </c>
      <c r="K169">
        <v>9</v>
      </c>
      <c r="L169">
        <v>9</v>
      </c>
      <c r="M169">
        <v>9</v>
      </c>
      <c r="N169">
        <v>9</v>
      </c>
      <c r="O169">
        <v>9</v>
      </c>
      <c r="P169">
        <v>9</v>
      </c>
      <c r="Q169">
        <v>9</v>
      </c>
      <c r="R169">
        <v>9</v>
      </c>
      <c r="S169">
        <v>9</v>
      </c>
      <c r="T169">
        <v>9</v>
      </c>
      <c r="U169">
        <v>9</v>
      </c>
      <c r="V169">
        <v>9</v>
      </c>
      <c r="W169">
        <v>9</v>
      </c>
      <c r="X169">
        <v>9</v>
      </c>
      <c r="Y169">
        <v>9</v>
      </c>
      <c r="Z169">
        <v>9</v>
      </c>
      <c r="AA169">
        <v>9</v>
      </c>
      <c r="AB169">
        <v>9</v>
      </c>
      <c r="AC169">
        <v>9</v>
      </c>
      <c r="AD169">
        <v>9</v>
      </c>
      <c r="AE169">
        <v>9</v>
      </c>
      <c r="AF169">
        <v>9</v>
      </c>
      <c r="AG169">
        <v>9</v>
      </c>
      <c r="AH169">
        <v>9</v>
      </c>
      <c r="AI169">
        <v>9</v>
      </c>
      <c r="AJ169">
        <v>9</v>
      </c>
      <c r="AK169">
        <v>9</v>
      </c>
      <c r="AL169">
        <v>9</v>
      </c>
      <c r="AM169">
        <v>9</v>
      </c>
      <c r="AN169">
        <v>9</v>
      </c>
      <c r="AO169">
        <v>30</v>
      </c>
      <c r="AP169">
        <v>30</v>
      </c>
      <c r="AQ169">
        <v>30</v>
      </c>
      <c r="AR169">
        <v>30</v>
      </c>
      <c r="AS169">
        <v>30</v>
      </c>
      <c r="AT169">
        <v>30</v>
      </c>
      <c r="AU169">
        <v>30</v>
      </c>
      <c r="AV169">
        <v>30</v>
      </c>
      <c r="AW169">
        <v>30</v>
      </c>
      <c r="AX169">
        <v>15.2</v>
      </c>
      <c r="AY169">
        <v>22.1</v>
      </c>
      <c r="AZ169">
        <v>1.2</v>
      </c>
      <c r="BA169">
        <v>1.2</v>
      </c>
      <c r="BB169">
        <v>23</v>
      </c>
      <c r="BC169">
        <v>23</v>
      </c>
      <c r="BD169">
        <v>23</v>
      </c>
      <c r="BE169">
        <v>23</v>
      </c>
      <c r="BF169">
        <v>32</v>
      </c>
      <c r="BG169">
        <v>1.2</v>
      </c>
      <c r="BH169">
        <v>30</v>
      </c>
      <c r="BI169">
        <v>1.2</v>
      </c>
      <c r="BJ169">
        <v>1.2</v>
      </c>
      <c r="BK169">
        <v>1.2</v>
      </c>
      <c r="BL169">
        <v>1.2</v>
      </c>
      <c r="BM169">
        <v>1.2</v>
      </c>
      <c r="BN169">
        <v>1.2</v>
      </c>
      <c r="BO169">
        <v>30</v>
      </c>
      <c r="BP169">
        <v>30</v>
      </c>
      <c r="BQ169">
        <v>23</v>
      </c>
      <c r="BR169">
        <v>23</v>
      </c>
      <c r="BS169">
        <v>1.2</v>
      </c>
      <c r="BT169">
        <v>1.2</v>
      </c>
      <c r="BU169">
        <v>1.2</v>
      </c>
      <c r="BV169">
        <v>1.2</v>
      </c>
      <c r="BW169">
        <v>30</v>
      </c>
      <c r="BX169">
        <v>30</v>
      </c>
      <c r="BY169" s="88">
        <v>23</v>
      </c>
      <c r="BZ169" s="88">
        <v>23</v>
      </c>
      <c r="CA169" s="88">
        <v>23</v>
      </c>
      <c r="CB169" s="88">
        <v>23</v>
      </c>
      <c r="CC169" s="88">
        <v>1.2</v>
      </c>
      <c r="CD169" s="88">
        <v>1.2</v>
      </c>
      <c r="CE169" s="88">
        <v>1.2</v>
      </c>
      <c r="CF169" s="88">
        <v>1.2</v>
      </c>
      <c r="CG169" s="88">
        <v>30</v>
      </c>
      <c r="CH169" s="88">
        <v>30</v>
      </c>
      <c r="CI169" s="88">
        <v>3.2</v>
      </c>
      <c r="CJ169" s="88">
        <v>3.2</v>
      </c>
      <c r="CK169" s="88">
        <v>3.2</v>
      </c>
      <c r="CL169" s="88">
        <v>30</v>
      </c>
      <c r="CM169" s="88">
        <v>1.2</v>
      </c>
      <c r="CN169" s="88">
        <v>1.2</v>
      </c>
      <c r="CO169" s="88">
        <v>22.1</v>
      </c>
      <c r="CP169" s="88">
        <v>23</v>
      </c>
      <c r="CQ169" s="88">
        <v>23</v>
      </c>
      <c r="CR169">
        <v>15.3</v>
      </c>
      <c r="CS169">
        <v>15.3</v>
      </c>
      <c r="CT169" s="88">
        <v>15.3</v>
      </c>
      <c r="CU169" s="88">
        <v>30</v>
      </c>
      <c r="CV169" s="88">
        <v>30</v>
      </c>
      <c r="CW169" s="19"/>
    </row>
    <row r="170" spans="1:101" ht="14.5" customHeight="1" x14ac:dyDescent="0.35">
      <c r="A170" s="256"/>
      <c r="B170" s="248">
        <v>25</v>
      </c>
      <c r="C170" s="11">
        <v>43997</v>
      </c>
      <c r="D170" s="172" t="s">
        <v>4</v>
      </c>
      <c r="E170">
        <v>9</v>
      </c>
      <c r="F170">
        <v>9</v>
      </c>
      <c r="G170">
        <v>9</v>
      </c>
      <c r="H170">
        <v>9</v>
      </c>
      <c r="I170">
        <v>9</v>
      </c>
      <c r="J170">
        <v>9</v>
      </c>
      <c r="K170">
        <v>9</v>
      </c>
      <c r="L170">
        <v>9</v>
      </c>
      <c r="M170">
        <v>9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>
        <v>9</v>
      </c>
      <c r="Y170">
        <v>9</v>
      </c>
      <c r="Z170">
        <v>9</v>
      </c>
      <c r="AA170">
        <v>9</v>
      </c>
      <c r="AB170">
        <v>9</v>
      </c>
      <c r="AC170">
        <v>9</v>
      </c>
      <c r="AD170">
        <v>9</v>
      </c>
      <c r="AE170">
        <v>9</v>
      </c>
      <c r="AF170">
        <v>9</v>
      </c>
      <c r="AG170">
        <v>9</v>
      </c>
      <c r="AH170">
        <v>15.2</v>
      </c>
      <c r="AI170">
        <v>15.2</v>
      </c>
      <c r="AJ170">
        <v>22.1</v>
      </c>
      <c r="AK170">
        <v>23</v>
      </c>
      <c r="AL170">
        <v>23</v>
      </c>
      <c r="AM170">
        <v>23</v>
      </c>
      <c r="AN170">
        <v>23</v>
      </c>
      <c r="AO170">
        <v>30</v>
      </c>
      <c r="AP170">
        <v>30</v>
      </c>
      <c r="AQ170">
        <v>9</v>
      </c>
      <c r="AR170">
        <v>9</v>
      </c>
      <c r="AS170">
        <v>9</v>
      </c>
      <c r="AT170">
        <v>9</v>
      </c>
      <c r="AU170">
        <v>9</v>
      </c>
      <c r="AV170">
        <v>9</v>
      </c>
      <c r="AW170">
        <v>9</v>
      </c>
      <c r="AX170">
        <v>30</v>
      </c>
      <c r="AY170">
        <v>30</v>
      </c>
      <c r="AZ170">
        <v>30</v>
      </c>
      <c r="BA170">
        <v>23</v>
      </c>
      <c r="BB170">
        <v>23</v>
      </c>
      <c r="BC170">
        <v>23</v>
      </c>
      <c r="BD170">
        <v>32</v>
      </c>
      <c r="BE170">
        <v>23</v>
      </c>
      <c r="BF170">
        <v>3.2</v>
      </c>
      <c r="BG170">
        <v>3.2</v>
      </c>
      <c r="BH170">
        <v>3.2</v>
      </c>
      <c r="BI170">
        <v>3.2</v>
      </c>
      <c r="BJ170">
        <v>3.2</v>
      </c>
      <c r="BK170">
        <v>3.2</v>
      </c>
      <c r="BL170">
        <v>3.2</v>
      </c>
      <c r="BM170">
        <v>30</v>
      </c>
      <c r="BN170">
        <v>30</v>
      </c>
      <c r="BO170">
        <v>3.2</v>
      </c>
      <c r="BP170">
        <v>3.2</v>
      </c>
      <c r="BQ170">
        <v>3.2</v>
      </c>
      <c r="BR170">
        <v>30</v>
      </c>
      <c r="BS170">
        <v>30</v>
      </c>
      <c r="BT170">
        <v>3.2</v>
      </c>
      <c r="BU170">
        <v>3.2</v>
      </c>
      <c r="BV170">
        <v>30</v>
      </c>
      <c r="BW170">
        <v>3.2</v>
      </c>
      <c r="BX170">
        <v>23</v>
      </c>
      <c r="BY170">
        <v>23</v>
      </c>
      <c r="BZ170">
        <v>23</v>
      </c>
      <c r="CA170">
        <v>23</v>
      </c>
      <c r="CB170" s="88">
        <v>3.2</v>
      </c>
      <c r="CC170" s="88">
        <v>3.2</v>
      </c>
      <c r="CD170" s="88">
        <v>3.2</v>
      </c>
      <c r="CE170" s="88">
        <v>3.2</v>
      </c>
      <c r="CF170" s="88">
        <v>3.2</v>
      </c>
      <c r="CG170" s="88">
        <v>3.2</v>
      </c>
      <c r="CH170" s="88">
        <v>3.2</v>
      </c>
      <c r="CI170" s="88">
        <v>3.2</v>
      </c>
      <c r="CJ170" s="88">
        <v>30</v>
      </c>
      <c r="CK170" s="88">
        <v>30</v>
      </c>
      <c r="CL170" s="88">
        <v>3.2</v>
      </c>
      <c r="CM170" s="88">
        <v>3.2</v>
      </c>
      <c r="CN170" s="88">
        <v>3.2</v>
      </c>
      <c r="CO170" s="88">
        <v>3.2</v>
      </c>
      <c r="CP170" s="88">
        <v>3.2</v>
      </c>
      <c r="CQ170" s="88">
        <v>3.2</v>
      </c>
      <c r="CR170" s="88">
        <v>22.1</v>
      </c>
      <c r="CS170" s="88">
        <v>15.3</v>
      </c>
      <c r="CT170" s="88">
        <v>15.3</v>
      </c>
      <c r="CU170" s="88">
        <v>30</v>
      </c>
      <c r="CV170" s="88">
        <v>30</v>
      </c>
      <c r="CW170" s="19"/>
    </row>
    <row r="171" spans="1:101" ht="14.5" customHeight="1" x14ac:dyDescent="0.35">
      <c r="A171" s="256"/>
      <c r="B171" s="249"/>
      <c r="C171" s="12">
        <v>43998</v>
      </c>
      <c r="D171" s="172" t="s">
        <v>5</v>
      </c>
      <c r="E171">
        <v>30</v>
      </c>
      <c r="F171">
        <v>30</v>
      </c>
      <c r="G171">
        <v>30</v>
      </c>
      <c r="H171" s="88">
        <v>9</v>
      </c>
      <c r="I171" s="88">
        <v>9</v>
      </c>
      <c r="J171" s="88">
        <v>9</v>
      </c>
      <c r="K171" s="88">
        <v>9</v>
      </c>
      <c r="L171" s="88">
        <v>9</v>
      </c>
      <c r="M171" s="88">
        <v>9</v>
      </c>
      <c r="N171" s="88">
        <v>9</v>
      </c>
      <c r="O171" s="88">
        <v>9</v>
      </c>
      <c r="P171" s="88">
        <v>9</v>
      </c>
      <c r="Q171" s="88">
        <v>9</v>
      </c>
      <c r="R171" s="88">
        <v>9</v>
      </c>
      <c r="S171" s="88">
        <v>9</v>
      </c>
      <c r="T171" s="88">
        <v>9</v>
      </c>
      <c r="U171" s="88">
        <v>9</v>
      </c>
      <c r="V171" s="88">
        <v>9</v>
      </c>
      <c r="W171" s="88">
        <v>9</v>
      </c>
      <c r="X171" s="88">
        <v>9</v>
      </c>
      <c r="Y171" s="88">
        <v>9</v>
      </c>
      <c r="Z171" s="88">
        <v>9</v>
      </c>
      <c r="AA171" s="88">
        <v>9</v>
      </c>
      <c r="AB171" s="88">
        <v>9</v>
      </c>
      <c r="AC171" s="88">
        <v>9</v>
      </c>
      <c r="AD171" s="88">
        <v>9</v>
      </c>
      <c r="AE171" s="88">
        <v>9</v>
      </c>
      <c r="AF171" s="88">
        <v>9</v>
      </c>
      <c r="AG171" s="88">
        <v>9</v>
      </c>
      <c r="AH171" s="88">
        <v>9</v>
      </c>
      <c r="AI171" s="88">
        <v>9</v>
      </c>
      <c r="AJ171" s="88">
        <v>9</v>
      </c>
      <c r="AK171" s="88">
        <v>9</v>
      </c>
      <c r="AL171" s="88">
        <v>9</v>
      </c>
      <c r="AM171" s="88">
        <v>15.2</v>
      </c>
      <c r="AN171" s="88">
        <v>22.1</v>
      </c>
      <c r="AO171">
        <v>3.2</v>
      </c>
      <c r="AP171">
        <v>3.2</v>
      </c>
      <c r="AQ171">
        <v>3.2</v>
      </c>
      <c r="AR171">
        <v>3.2</v>
      </c>
      <c r="AS171">
        <v>3.2</v>
      </c>
      <c r="AT171">
        <v>3.2</v>
      </c>
      <c r="AU171">
        <v>3.2</v>
      </c>
      <c r="AV171">
        <v>3.2</v>
      </c>
      <c r="AW171">
        <v>16</v>
      </c>
      <c r="AX171">
        <v>16</v>
      </c>
      <c r="AY171">
        <v>16</v>
      </c>
      <c r="AZ171">
        <v>16</v>
      </c>
      <c r="BA171">
        <v>23</v>
      </c>
      <c r="BB171">
        <v>23</v>
      </c>
      <c r="BC171">
        <v>32</v>
      </c>
      <c r="BD171">
        <v>23</v>
      </c>
      <c r="BE171">
        <v>16</v>
      </c>
      <c r="BF171">
        <v>30</v>
      </c>
      <c r="BG171">
        <v>30</v>
      </c>
      <c r="BH171">
        <v>3.2</v>
      </c>
      <c r="BI171">
        <v>3.2</v>
      </c>
      <c r="BJ171">
        <v>3.2</v>
      </c>
      <c r="BK171">
        <v>3.2</v>
      </c>
      <c r="BL171">
        <v>30</v>
      </c>
      <c r="BM171">
        <v>30</v>
      </c>
      <c r="BN171">
        <v>3.2</v>
      </c>
      <c r="BO171">
        <v>3.2</v>
      </c>
      <c r="BP171">
        <v>3.2</v>
      </c>
      <c r="BQ171">
        <v>3.2</v>
      </c>
      <c r="BR171">
        <v>30</v>
      </c>
      <c r="BS171">
        <v>3.2</v>
      </c>
      <c r="BT171">
        <v>3.2</v>
      </c>
      <c r="BU171">
        <v>3.2</v>
      </c>
      <c r="BV171">
        <v>3.2</v>
      </c>
      <c r="BW171">
        <v>3.2</v>
      </c>
      <c r="BX171">
        <v>23</v>
      </c>
      <c r="BY171">
        <v>23</v>
      </c>
      <c r="BZ171">
        <v>23</v>
      </c>
      <c r="CA171">
        <v>23</v>
      </c>
      <c r="CB171" s="88">
        <v>30</v>
      </c>
      <c r="CC171" s="88">
        <v>30</v>
      </c>
      <c r="CD171" s="88">
        <v>30</v>
      </c>
      <c r="CE171" s="88">
        <v>3.2</v>
      </c>
      <c r="CF171" s="88">
        <v>3.2</v>
      </c>
      <c r="CG171" s="88">
        <v>30</v>
      </c>
      <c r="CH171" s="88">
        <v>30</v>
      </c>
      <c r="CI171" s="88">
        <v>3.2</v>
      </c>
      <c r="CJ171" s="88">
        <v>3.2</v>
      </c>
      <c r="CK171" s="88">
        <v>3.2</v>
      </c>
      <c r="CL171" s="88">
        <v>3.2</v>
      </c>
      <c r="CM171" s="88">
        <v>30</v>
      </c>
      <c r="CN171" s="88">
        <v>3.2</v>
      </c>
      <c r="CO171" s="88">
        <v>3.2</v>
      </c>
      <c r="CP171" s="88">
        <v>3.2</v>
      </c>
      <c r="CQ171" s="88">
        <v>3.2</v>
      </c>
      <c r="CR171" s="88">
        <v>22.1</v>
      </c>
      <c r="CS171" s="88">
        <v>22.1</v>
      </c>
      <c r="CT171" s="88">
        <v>15.3</v>
      </c>
      <c r="CU171" s="88">
        <v>15.3</v>
      </c>
      <c r="CV171" s="88">
        <v>30</v>
      </c>
      <c r="CW171" s="19"/>
    </row>
    <row r="172" spans="1:101" ht="14.5" customHeight="1" x14ac:dyDescent="0.35">
      <c r="A172" s="256"/>
      <c r="B172" s="249"/>
      <c r="C172" s="11">
        <v>43999</v>
      </c>
      <c r="D172" s="172" t="s">
        <v>6</v>
      </c>
      <c r="E172">
        <v>30</v>
      </c>
      <c r="F172">
        <v>30</v>
      </c>
      <c r="G172">
        <v>30</v>
      </c>
      <c r="H172">
        <v>30</v>
      </c>
      <c r="I172" s="88">
        <v>9</v>
      </c>
      <c r="J172" s="88">
        <v>9</v>
      </c>
      <c r="K172" s="88">
        <v>9</v>
      </c>
      <c r="L172" s="88">
        <v>9</v>
      </c>
      <c r="M172" s="88">
        <v>9</v>
      </c>
      <c r="N172" s="88">
        <v>9</v>
      </c>
      <c r="O172" s="88">
        <v>9</v>
      </c>
      <c r="P172" s="88">
        <v>9</v>
      </c>
      <c r="Q172" s="88">
        <v>9</v>
      </c>
      <c r="R172" s="88">
        <v>9</v>
      </c>
      <c r="S172" s="88">
        <v>9</v>
      </c>
      <c r="T172" s="88">
        <v>9</v>
      </c>
      <c r="U172" s="88">
        <v>9</v>
      </c>
      <c r="V172" s="88">
        <v>9</v>
      </c>
      <c r="W172" s="88">
        <v>9</v>
      </c>
      <c r="X172" s="88">
        <v>9</v>
      </c>
      <c r="Y172" s="88">
        <v>9</v>
      </c>
      <c r="Z172" s="88">
        <v>9</v>
      </c>
      <c r="AA172" s="88">
        <v>9</v>
      </c>
      <c r="AB172" s="88">
        <v>9</v>
      </c>
      <c r="AC172" s="88">
        <v>9</v>
      </c>
      <c r="AD172" s="88">
        <v>9</v>
      </c>
      <c r="AE172" s="88">
        <v>9</v>
      </c>
      <c r="AF172" s="88">
        <v>9</v>
      </c>
      <c r="AG172" s="88">
        <v>9</v>
      </c>
      <c r="AH172" s="88">
        <v>9</v>
      </c>
      <c r="AI172">
        <v>15.2</v>
      </c>
      <c r="AJ172">
        <v>15.2</v>
      </c>
      <c r="AK172">
        <v>22.1</v>
      </c>
      <c r="AL172">
        <v>23</v>
      </c>
      <c r="AM172">
        <v>23</v>
      </c>
      <c r="AN172">
        <v>23</v>
      </c>
      <c r="AO172">
        <v>30</v>
      </c>
      <c r="AP172">
        <v>30</v>
      </c>
      <c r="AQ172">
        <v>30</v>
      </c>
      <c r="AR172">
        <v>9</v>
      </c>
      <c r="AS172">
        <v>9</v>
      </c>
      <c r="AT172">
        <v>9</v>
      </c>
      <c r="AU172">
        <v>15.2</v>
      </c>
      <c r="AV172">
        <v>30</v>
      </c>
      <c r="AW172">
        <v>3.2</v>
      </c>
      <c r="AX172">
        <v>3.2</v>
      </c>
      <c r="AY172">
        <v>3.2</v>
      </c>
      <c r="AZ172">
        <v>3.2</v>
      </c>
      <c r="BA172">
        <v>23</v>
      </c>
      <c r="BB172">
        <v>23</v>
      </c>
      <c r="BC172">
        <v>23</v>
      </c>
      <c r="BD172">
        <v>32</v>
      </c>
      <c r="BE172">
        <v>30</v>
      </c>
      <c r="BF172">
        <v>3.2</v>
      </c>
      <c r="BG172">
        <v>3.2</v>
      </c>
      <c r="BH172">
        <v>3.2</v>
      </c>
      <c r="BI172">
        <v>30</v>
      </c>
      <c r="BJ172">
        <v>3.2</v>
      </c>
      <c r="BK172">
        <v>3.2</v>
      </c>
      <c r="BL172">
        <v>23</v>
      </c>
      <c r="BM172">
        <v>3.2</v>
      </c>
      <c r="BN172">
        <v>3.2</v>
      </c>
      <c r="BO172">
        <v>30</v>
      </c>
      <c r="BP172">
        <v>30</v>
      </c>
      <c r="BQ172">
        <v>3.2</v>
      </c>
      <c r="BR172">
        <v>3.2</v>
      </c>
      <c r="BS172">
        <v>3.2</v>
      </c>
      <c r="BT172">
        <v>3.2</v>
      </c>
      <c r="BU172">
        <v>3.2</v>
      </c>
      <c r="BV172">
        <v>3.2</v>
      </c>
      <c r="BW172">
        <v>3.2</v>
      </c>
      <c r="BX172">
        <v>3.2</v>
      </c>
      <c r="BY172">
        <v>23</v>
      </c>
      <c r="BZ172">
        <v>23</v>
      </c>
      <c r="CA172">
        <v>23</v>
      </c>
      <c r="CB172">
        <v>23</v>
      </c>
      <c r="CC172" s="88">
        <v>22.1</v>
      </c>
      <c r="CD172" s="88">
        <v>3.2</v>
      </c>
      <c r="CE172" s="88">
        <v>3.2</v>
      </c>
      <c r="CF172" s="88">
        <v>3.2</v>
      </c>
      <c r="CG172" s="88">
        <v>3.2</v>
      </c>
      <c r="CH172" s="88">
        <v>25</v>
      </c>
      <c r="CI172" s="88">
        <v>25</v>
      </c>
      <c r="CJ172" s="88">
        <v>25</v>
      </c>
      <c r="CK172" s="88">
        <v>30</v>
      </c>
      <c r="CL172" s="88">
        <v>30</v>
      </c>
      <c r="CM172" s="88">
        <v>30</v>
      </c>
      <c r="CN172" s="88">
        <v>30</v>
      </c>
      <c r="CO172" s="88">
        <v>15.3</v>
      </c>
      <c r="CP172" s="88">
        <v>15.3</v>
      </c>
      <c r="CQ172" s="88">
        <v>30</v>
      </c>
      <c r="CR172" s="88">
        <v>30</v>
      </c>
      <c r="CS172" s="88">
        <v>30</v>
      </c>
      <c r="CT172" s="88">
        <v>30</v>
      </c>
      <c r="CU172" s="88">
        <v>9</v>
      </c>
      <c r="CV172" s="88">
        <v>9</v>
      </c>
      <c r="CW172" s="19"/>
    </row>
    <row r="173" spans="1:101" ht="14.5" customHeight="1" x14ac:dyDescent="0.35">
      <c r="A173" s="256"/>
      <c r="B173" s="249"/>
      <c r="C173" s="12">
        <v>44000</v>
      </c>
      <c r="D173" s="172" t="s">
        <v>7</v>
      </c>
      <c r="E173">
        <v>9</v>
      </c>
      <c r="F173">
        <v>9</v>
      </c>
      <c r="G173">
        <v>9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>
        <v>9</v>
      </c>
      <c r="P173">
        <v>9</v>
      </c>
      <c r="Q173">
        <v>9</v>
      </c>
      <c r="R173">
        <v>9</v>
      </c>
      <c r="S173">
        <v>9</v>
      </c>
      <c r="T173">
        <v>9</v>
      </c>
      <c r="U173">
        <v>9</v>
      </c>
      <c r="V173">
        <v>9</v>
      </c>
      <c r="W173">
        <v>9</v>
      </c>
      <c r="X173">
        <v>9</v>
      </c>
      <c r="Y173">
        <v>9</v>
      </c>
      <c r="Z173">
        <v>9</v>
      </c>
      <c r="AA173">
        <v>9</v>
      </c>
      <c r="AB173">
        <v>9</v>
      </c>
      <c r="AC173">
        <v>9</v>
      </c>
      <c r="AD173">
        <v>9</v>
      </c>
      <c r="AE173">
        <v>9</v>
      </c>
      <c r="AF173">
        <v>9</v>
      </c>
      <c r="AG173">
        <v>9</v>
      </c>
      <c r="AH173">
        <v>9</v>
      </c>
      <c r="AI173">
        <v>9</v>
      </c>
      <c r="AJ173">
        <v>9</v>
      </c>
      <c r="AK173">
        <v>9</v>
      </c>
      <c r="AL173">
        <v>9</v>
      </c>
      <c r="AM173">
        <v>9</v>
      </c>
      <c r="AN173">
        <v>9</v>
      </c>
      <c r="AO173">
        <v>9</v>
      </c>
      <c r="AP173">
        <v>9</v>
      </c>
      <c r="AQ173">
        <v>9</v>
      </c>
      <c r="AR173">
        <v>9</v>
      </c>
      <c r="AS173">
        <v>30</v>
      </c>
      <c r="AT173">
        <v>30</v>
      </c>
      <c r="AU173">
        <v>30</v>
      </c>
      <c r="AV173">
        <v>30</v>
      </c>
      <c r="AW173">
        <v>16</v>
      </c>
      <c r="AX173">
        <v>16</v>
      </c>
      <c r="AY173">
        <v>16</v>
      </c>
      <c r="AZ173">
        <v>16</v>
      </c>
      <c r="BA173">
        <v>3.2</v>
      </c>
      <c r="BB173">
        <v>3.2</v>
      </c>
      <c r="BC173">
        <v>3.2</v>
      </c>
      <c r="BD173">
        <v>3.2</v>
      </c>
      <c r="BE173">
        <v>3.2</v>
      </c>
      <c r="BF173">
        <v>3.2</v>
      </c>
      <c r="BG173">
        <v>3.2</v>
      </c>
      <c r="BH173">
        <v>3.2</v>
      </c>
      <c r="BI173">
        <v>3.2</v>
      </c>
      <c r="BJ173">
        <v>3.2</v>
      </c>
      <c r="BK173">
        <v>30</v>
      </c>
      <c r="BL173">
        <v>30</v>
      </c>
      <c r="BM173">
        <v>30</v>
      </c>
      <c r="BN173">
        <v>30</v>
      </c>
      <c r="BO173">
        <v>23</v>
      </c>
      <c r="BP173">
        <v>23</v>
      </c>
      <c r="BQ173">
        <v>23</v>
      </c>
      <c r="BR173">
        <v>23</v>
      </c>
      <c r="BS173">
        <v>30</v>
      </c>
      <c r="BT173">
        <v>30</v>
      </c>
      <c r="BU173">
        <v>30</v>
      </c>
      <c r="BV173">
        <v>30</v>
      </c>
      <c r="BW173">
        <v>30</v>
      </c>
      <c r="BX173">
        <v>23</v>
      </c>
      <c r="BY173">
        <v>23</v>
      </c>
      <c r="BZ173">
        <v>23</v>
      </c>
      <c r="CA173">
        <v>23</v>
      </c>
      <c r="CB173">
        <v>22.1</v>
      </c>
      <c r="CC173" s="88">
        <v>23</v>
      </c>
      <c r="CD173" s="88">
        <v>1.2</v>
      </c>
      <c r="CE173" s="88">
        <v>1.2</v>
      </c>
      <c r="CF173" s="88">
        <v>1.2</v>
      </c>
      <c r="CG173" s="88">
        <v>1.2</v>
      </c>
      <c r="CH173" s="88">
        <v>1.2</v>
      </c>
      <c r="CI173" s="88">
        <v>1.2</v>
      </c>
      <c r="CJ173" s="88">
        <v>1.2</v>
      </c>
      <c r="CK173" s="88">
        <v>1.2</v>
      </c>
      <c r="CL173" s="88">
        <v>1.2</v>
      </c>
      <c r="CM173" s="88">
        <v>30</v>
      </c>
      <c r="CN173" s="88">
        <v>30</v>
      </c>
      <c r="CO173" s="88">
        <v>30</v>
      </c>
      <c r="CP173" s="88">
        <v>30</v>
      </c>
      <c r="CQ173" s="88">
        <v>22.1</v>
      </c>
      <c r="CR173" s="88">
        <v>23</v>
      </c>
      <c r="CS173" s="88">
        <v>15.3</v>
      </c>
      <c r="CT173" s="88">
        <v>15.3</v>
      </c>
      <c r="CU173" s="88">
        <v>30</v>
      </c>
      <c r="CV173" s="88">
        <v>30</v>
      </c>
      <c r="CW173" s="19"/>
    </row>
    <row r="174" spans="1:101" ht="14.5" customHeight="1" x14ac:dyDescent="0.35">
      <c r="A174" s="256"/>
      <c r="B174" s="249"/>
      <c r="C174" s="11">
        <v>44001</v>
      </c>
      <c r="D174" s="172" t="s">
        <v>8</v>
      </c>
      <c r="E174">
        <v>30</v>
      </c>
      <c r="F174">
        <v>30</v>
      </c>
      <c r="G174">
        <v>30</v>
      </c>
      <c r="H174" s="88">
        <v>9</v>
      </c>
      <c r="I174" s="88">
        <v>9</v>
      </c>
      <c r="J174" s="88">
        <v>9</v>
      </c>
      <c r="K174" s="88">
        <v>9</v>
      </c>
      <c r="L174" s="88">
        <v>9</v>
      </c>
      <c r="M174" s="88">
        <v>9</v>
      </c>
      <c r="N174" s="88">
        <v>9</v>
      </c>
      <c r="O174" s="88">
        <v>9</v>
      </c>
      <c r="P174" s="88">
        <v>9</v>
      </c>
      <c r="Q174" s="88">
        <v>9</v>
      </c>
      <c r="R174" s="88">
        <v>9</v>
      </c>
      <c r="S174" s="88">
        <v>9</v>
      </c>
      <c r="T174" s="88">
        <v>9</v>
      </c>
      <c r="U174" s="88">
        <v>9</v>
      </c>
      <c r="V174" s="88">
        <v>9</v>
      </c>
      <c r="W174" s="88">
        <v>9</v>
      </c>
      <c r="X174" s="88">
        <v>9</v>
      </c>
      <c r="Y174" s="88">
        <v>9</v>
      </c>
      <c r="Z174" s="88">
        <v>9</v>
      </c>
      <c r="AA174" s="88">
        <v>9</v>
      </c>
      <c r="AB174" s="88">
        <v>9</v>
      </c>
      <c r="AC174" s="88">
        <v>9</v>
      </c>
      <c r="AD174" s="88">
        <v>9</v>
      </c>
      <c r="AE174" s="88">
        <v>9</v>
      </c>
      <c r="AF174" s="88">
        <v>9</v>
      </c>
      <c r="AG174" s="88">
        <v>9</v>
      </c>
      <c r="AH174" s="88">
        <v>9</v>
      </c>
      <c r="AI174" s="88">
        <v>9</v>
      </c>
      <c r="AJ174" s="88">
        <v>9</v>
      </c>
      <c r="AK174" s="88">
        <v>15.2</v>
      </c>
      <c r="AL174" s="88">
        <v>15.2</v>
      </c>
      <c r="AM174" s="88">
        <v>22.1</v>
      </c>
      <c r="AN174" s="88">
        <v>22.1</v>
      </c>
      <c r="AO174" s="88">
        <v>23</v>
      </c>
      <c r="AP174" s="88">
        <v>23</v>
      </c>
      <c r="AQ174" s="88">
        <v>23</v>
      </c>
      <c r="AR174">
        <v>1.2</v>
      </c>
      <c r="AS174">
        <v>1.2</v>
      </c>
      <c r="AT174">
        <v>1.2</v>
      </c>
      <c r="AU174">
        <v>30</v>
      </c>
      <c r="AV174">
        <v>1.2</v>
      </c>
      <c r="AW174">
        <v>1.2</v>
      </c>
      <c r="AX174">
        <v>1.2</v>
      </c>
      <c r="AY174">
        <v>1.2</v>
      </c>
      <c r="AZ174">
        <v>1.2</v>
      </c>
      <c r="BA174">
        <v>30</v>
      </c>
      <c r="BB174">
        <v>30</v>
      </c>
      <c r="BC174">
        <v>23</v>
      </c>
      <c r="BD174">
        <v>23</v>
      </c>
      <c r="BE174">
        <v>23</v>
      </c>
      <c r="BF174">
        <v>32</v>
      </c>
      <c r="BG174">
        <v>1.2</v>
      </c>
      <c r="BH174">
        <v>1.2</v>
      </c>
      <c r="BI174">
        <v>1.2</v>
      </c>
      <c r="BJ174">
        <v>1.2</v>
      </c>
      <c r="BK174">
        <v>23</v>
      </c>
      <c r="BL174">
        <v>22.1</v>
      </c>
      <c r="BM174">
        <v>23</v>
      </c>
      <c r="BN174">
        <v>30</v>
      </c>
      <c r="BO174">
        <v>30</v>
      </c>
      <c r="BP174">
        <v>30</v>
      </c>
      <c r="BQ174">
        <v>30</v>
      </c>
      <c r="BR174">
        <v>9</v>
      </c>
      <c r="BS174">
        <v>9</v>
      </c>
      <c r="BT174">
        <v>9</v>
      </c>
      <c r="BU174">
        <v>9</v>
      </c>
      <c r="BV174">
        <v>9</v>
      </c>
      <c r="BW174">
        <v>9</v>
      </c>
      <c r="BX174">
        <v>9</v>
      </c>
      <c r="BY174">
        <v>25</v>
      </c>
      <c r="BZ174">
        <v>25</v>
      </c>
      <c r="CA174">
        <v>30</v>
      </c>
      <c r="CB174">
        <v>30</v>
      </c>
      <c r="CC174" s="88">
        <v>1.2</v>
      </c>
      <c r="CD174" s="88">
        <v>23</v>
      </c>
      <c r="CE174" s="88">
        <v>23</v>
      </c>
      <c r="CF174" s="88">
        <v>23</v>
      </c>
      <c r="CG174" s="88">
        <v>25</v>
      </c>
      <c r="CH174" s="88">
        <v>25</v>
      </c>
      <c r="CI174" s="88">
        <v>25</v>
      </c>
      <c r="CJ174" s="88">
        <v>1.2</v>
      </c>
      <c r="CK174" s="88">
        <v>1.2</v>
      </c>
      <c r="CL174" s="88">
        <v>1.2</v>
      </c>
      <c r="CM174" s="88">
        <v>1.2</v>
      </c>
      <c r="CN174" s="88">
        <v>1.2</v>
      </c>
      <c r="CO174" s="88">
        <v>30</v>
      </c>
      <c r="CP174" s="88">
        <v>1.2</v>
      </c>
      <c r="CQ174" s="88">
        <v>1.2</v>
      </c>
      <c r="CR174" s="88">
        <v>1.2</v>
      </c>
      <c r="CS174" s="88">
        <v>15.3</v>
      </c>
      <c r="CT174" s="88">
        <v>15.3</v>
      </c>
      <c r="CU174" s="88">
        <v>30</v>
      </c>
      <c r="CV174" s="88">
        <v>30</v>
      </c>
      <c r="CW174" s="19"/>
    </row>
    <row r="175" spans="1:101" ht="14.5" customHeight="1" x14ac:dyDescent="0.35">
      <c r="A175" s="256"/>
      <c r="B175" s="249"/>
      <c r="C175" s="11">
        <v>44002</v>
      </c>
      <c r="D175" s="172" t="s">
        <v>9</v>
      </c>
      <c r="E175">
        <v>30</v>
      </c>
      <c r="F175">
        <v>30</v>
      </c>
      <c r="G175">
        <v>9</v>
      </c>
      <c r="H175">
        <v>9</v>
      </c>
      <c r="I175">
        <v>9</v>
      </c>
      <c r="J175">
        <v>9</v>
      </c>
      <c r="K175">
        <v>9</v>
      </c>
      <c r="L175">
        <v>9</v>
      </c>
      <c r="M175">
        <v>9</v>
      </c>
      <c r="N175">
        <v>9</v>
      </c>
      <c r="O175">
        <v>9</v>
      </c>
      <c r="P175">
        <v>9</v>
      </c>
      <c r="Q175">
        <v>9</v>
      </c>
      <c r="R175">
        <v>9</v>
      </c>
      <c r="S175">
        <v>9</v>
      </c>
      <c r="T175">
        <v>9</v>
      </c>
      <c r="U175">
        <v>9</v>
      </c>
      <c r="V175">
        <v>9</v>
      </c>
      <c r="W175">
        <v>9</v>
      </c>
      <c r="X175">
        <v>9</v>
      </c>
      <c r="Y175">
        <v>9</v>
      </c>
      <c r="Z175">
        <v>9</v>
      </c>
      <c r="AA175">
        <v>9</v>
      </c>
      <c r="AB175">
        <v>9</v>
      </c>
      <c r="AC175">
        <v>9</v>
      </c>
      <c r="AD175">
        <v>9</v>
      </c>
      <c r="AE175">
        <v>9</v>
      </c>
      <c r="AF175">
        <v>9</v>
      </c>
      <c r="AG175">
        <v>9</v>
      </c>
      <c r="AH175">
        <v>9</v>
      </c>
      <c r="AI175">
        <v>9</v>
      </c>
      <c r="AJ175">
        <v>9</v>
      </c>
      <c r="AK175">
        <v>9</v>
      </c>
      <c r="AL175">
        <v>9</v>
      </c>
      <c r="AM175">
        <v>9</v>
      </c>
      <c r="AN175">
        <v>9</v>
      </c>
      <c r="AO175">
        <v>9</v>
      </c>
      <c r="AP175">
        <v>9</v>
      </c>
      <c r="AQ175" s="88">
        <v>30</v>
      </c>
      <c r="AR175" s="88">
        <v>30</v>
      </c>
      <c r="AS175" s="88">
        <v>30</v>
      </c>
      <c r="AT175" s="88">
        <v>30</v>
      </c>
      <c r="AU175" s="88">
        <v>15.2</v>
      </c>
      <c r="AV175" s="88">
        <v>22.1</v>
      </c>
      <c r="AW175" s="88">
        <v>23</v>
      </c>
      <c r="AX175">
        <v>1.2</v>
      </c>
      <c r="AY175">
        <v>23</v>
      </c>
      <c r="AZ175">
        <v>23</v>
      </c>
      <c r="BA175">
        <v>23</v>
      </c>
      <c r="BB175">
        <v>1.2</v>
      </c>
      <c r="BC175">
        <v>1.2</v>
      </c>
      <c r="BD175">
        <v>1.2</v>
      </c>
      <c r="BE175">
        <v>1.2</v>
      </c>
      <c r="BF175">
        <v>1.2</v>
      </c>
      <c r="BG175">
        <v>1.2</v>
      </c>
      <c r="BH175">
        <v>1.2</v>
      </c>
      <c r="BI175">
        <v>23</v>
      </c>
      <c r="BJ175">
        <v>30</v>
      </c>
      <c r="BK175">
        <v>1.2</v>
      </c>
      <c r="BL175">
        <v>1.2</v>
      </c>
      <c r="BM175">
        <v>1.2</v>
      </c>
      <c r="BN175">
        <v>1.2</v>
      </c>
      <c r="BO175">
        <v>32</v>
      </c>
      <c r="BP175">
        <v>23</v>
      </c>
      <c r="BQ175">
        <v>30</v>
      </c>
      <c r="BR175">
        <v>1.2</v>
      </c>
      <c r="BS175">
        <v>1.2</v>
      </c>
      <c r="BT175">
        <v>1.2</v>
      </c>
      <c r="BU175">
        <v>1.2</v>
      </c>
      <c r="BV175">
        <v>1.2</v>
      </c>
      <c r="BW175">
        <v>1.2</v>
      </c>
      <c r="BX175">
        <v>1.2</v>
      </c>
      <c r="BY175">
        <v>23</v>
      </c>
      <c r="BZ175">
        <v>23</v>
      </c>
      <c r="CA175">
        <v>23</v>
      </c>
      <c r="CB175">
        <v>23</v>
      </c>
      <c r="CC175">
        <v>23</v>
      </c>
      <c r="CD175" s="88">
        <v>30</v>
      </c>
      <c r="CE175" s="88">
        <v>30</v>
      </c>
      <c r="CF175" s="88">
        <v>30</v>
      </c>
      <c r="CG175" s="88">
        <v>30</v>
      </c>
      <c r="CH175" s="88">
        <v>1.2</v>
      </c>
      <c r="CI175" s="88">
        <v>1.2</v>
      </c>
      <c r="CJ175" s="88">
        <v>1.2</v>
      </c>
      <c r="CK175" s="88">
        <v>1.2</v>
      </c>
      <c r="CL175" s="88">
        <v>1.2</v>
      </c>
      <c r="CM175" s="88">
        <v>1.2</v>
      </c>
      <c r="CN175" s="88">
        <v>1.2</v>
      </c>
      <c r="CO175" s="88">
        <v>1.2</v>
      </c>
      <c r="CP175" s="88">
        <v>1.2</v>
      </c>
      <c r="CQ175" s="88">
        <v>22.1</v>
      </c>
      <c r="CR175" s="88">
        <v>15.3</v>
      </c>
      <c r="CS175" s="88">
        <v>15.3</v>
      </c>
      <c r="CT175" s="88">
        <v>30</v>
      </c>
      <c r="CU175" s="88">
        <v>30</v>
      </c>
      <c r="CV175" s="88">
        <v>30</v>
      </c>
      <c r="CW175" s="19"/>
    </row>
    <row r="176" spans="1:101" ht="14.5" customHeight="1" x14ac:dyDescent="0.35">
      <c r="A176" s="256"/>
      <c r="B176" s="250"/>
      <c r="C176" s="13">
        <v>44003</v>
      </c>
      <c r="D176" s="173" t="s">
        <v>10</v>
      </c>
      <c r="E176">
        <v>30</v>
      </c>
      <c r="F176">
        <v>30</v>
      </c>
      <c r="G176">
        <v>30</v>
      </c>
      <c r="H176">
        <v>30</v>
      </c>
      <c r="I176">
        <v>30</v>
      </c>
      <c r="J176">
        <v>30</v>
      </c>
      <c r="K176">
        <v>9</v>
      </c>
      <c r="L176">
        <v>9</v>
      </c>
      <c r="M176">
        <v>9</v>
      </c>
      <c r="N176">
        <v>9</v>
      </c>
      <c r="O176">
        <v>9</v>
      </c>
      <c r="P176">
        <v>9</v>
      </c>
      <c r="Q176">
        <v>9</v>
      </c>
      <c r="R176">
        <v>9</v>
      </c>
      <c r="S176">
        <v>9</v>
      </c>
      <c r="T176">
        <v>9</v>
      </c>
      <c r="U176">
        <v>9</v>
      </c>
      <c r="V176">
        <v>9</v>
      </c>
      <c r="W176">
        <v>9</v>
      </c>
      <c r="X176">
        <v>9</v>
      </c>
      <c r="Y176">
        <v>9</v>
      </c>
      <c r="Z176">
        <v>9</v>
      </c>
      <c r="AA176">
        <v>9</v>
      </c>
      <c r="AB176">
        <v>9</v>
      </c>
      <c r="AC176">
        <v>9</v>
      </c>
      <c r="AD176">
        <v>9</v>
      </c>
      <c r="AE176">
        <v>9</v>
      </c>
      <c r="AF176">
        <v>9</v>
      </c>
      <c r="AG176">
        <v>9</v>
      </c>
      <c r="AH176">
        <v>9</v>
      </c>
      <c r="AI176">
        <v>9</v>
      </c>
      <c r="AJ176">
        <v>9</v>
      </c>
      <c r="AK176">
        <v>9</v>
      </c>
      <c r="AL176">
        <v>9</v>
      </c>
      <c r="AM176">
        <v>9</v>
      </c>
      <c r="AN176">
        <v>9</v>
      </c>
      <c r="AO176">
        <v>30</v>
      </c>
      <c r="AP176">
        <v>30</v>
      </c>
      <c r="AQ176">
        <v>30</v>
      </c>
      <c r="AR176" s="88">
        <v>22.1</v>
      </c>
      <c r="AS176">
        <v>23</v>
      </c>
      <c r="AT176">
        <v>23</v>
      </c>
      <c r="AU176">
        <v>23</v>
      </c>
      <c r="AV176">
        <v>22.1</v>
      </c>
      <c r="AW176">
        <v>15.2</v>
      </c>
      <c r="AX176">
        <v>1.2</v>
      </c>
      <c r="AY176">
        <v>1.2</v>
      </c>
      <c r="AZ176">
        <v>1.2</v>
      </c>
      <c r="BA176">
        <v>1.2</v>
      </c>
      <c r="BB176">
        <v>1.2</v>
      </c>
      <c r="BC176">
        <v>23</v>
      </c>
      <c r="BD176">
        <v>23</v>
      </c>
      <c r="BE176">
        <v>23</v>
      </c>
      <c r="BF176">
        <v>1.2</v>
      </c>
      <c r="BG176">
        <v>1.2</v>
      </c>
      <c r="BH176">
        <v>1.2</v>
      </c>
      <c r="BI176">
        <v>30</v>
      </c>
      <c r="BJ176">
        <v>1.2</v>
      </c>
      <c r="BK176">
        <v>1.2</v>
      </c>
      <c r="BL176">
        <v>1.2</v>
      </c>
      <c r="BM176">
        <v>1.2</v>
      </c>
      <c r="BN176">
        <v>1.2</v>
      </c>
      <c r="BO176">
        <v>1.2</v>
      </c>
      <c r="BP176">
        <v>1.2</v>
      </c>
      <c r="BQ176">
        <v>1.2</v>
      </c>
      <c r="BR176">
        <v>1.2</v>
      </c>
      <c r="BS176">
        <v>1.2</v>
      </c>
      <c r="BT176">
        <v>1.2</v>
      </c>
      <c r="BU176">
        <v>1.2</v>
      </c>
      <c r="BV176">
        <v>1.2</v>
      </c>
      <c r="BW176">
        <v>1.2</v>
      </c>
      <c r="BX176">
        <v>1.2</v>
      </c>
      <c r="BY176">
        <v>23</v>
      </c>
      <c r="BZ176">
        <v>23</v>
      </c>
      <c r="CA176">
        <v>23</v>
      </c>
      <c r="CB176">
        <v>23</v>
      </c>
      <c r="CC176">
        <v>30</v>
      </c>
      <c r="CD176" s="88">
        <v>30</v>
      </c>
      <c r="CE176" s="88">
        <v>1.2</v>
      </c>
      <c r="CF176" s="88">
        <v>1.2</v>
      </c>
      <c r="CG176" s="88">
        <v>1.2</v>
      </c>
      <c r="CH176" s="88">
        <v>1.2</v>
      </c>
      <c r="CI176" s="88">
        <v>1.2</v>
      </c>
      <c r="CJ176" s="88">
        <v>1.2</v>
      </c>
      <c r="CK176" s="88">
        <v>1.2</v>
      </c>
      <c r="CL176" s="88">
        <v>22.1</v>
      </c>
      <c r="CM176" s="88">
        <v>15.3</v>
      </c>
      <c r="CN176" s="88">
        <v>15.3</v>
      </c>
      <c r="CO176" s="88">
        <v>30</v>
      </c>
      <c r="CP176" s="88">
        <v>30</v>
      </c>
      <c r="CQ176" s="88">
        <v>30</v>
      </c>
      <c r="CR176" s="88">
        <v>30</v>
      </c>
      <c r="CS176" s="88">
        <v>30</v>
      </c>
      <c r="CT176" s="88">
        <v>30</v>
      </c>
      <c r="CU176" s="88">
        <v>30</v>
      </c>
      <c r="CV176" s="88">
        <v>9</v>
      </c>
      <c r="CW176" s="19"/>
    </row>
    <row r="177" spans="1:103" ht="14.5" customHeight="1" x14ac:dyDescent="0.35">
      <c r="A177" s="256"/>
      <c r="B177" s="248">
        <v>26</v>
      </c>
      <c r="C177" s="11">
        <v>44004</v>
      </c>
      <c r="D177" s="172" t="s">
        <v>4</v>
      </c>
      <c r="E177">
        <v>9</v>
      </c>
      <c r="F177">
        <v>9</v>
      </c>
      <c r="G177">
        <v>9</v>
      </c>
      <c r="H177">
        <v>9</v>
      </c>
      <c r="I177">
        <v>9</v>
      </c>
      <c r="J177">
        <v>9</v>
      </c>
      <c r="K177">
        <v>9</v>
      </c>
      <c r="L177">
        <v>9</v>
      </c>
      <c r="M177">
        <v>9</v>
      </c>
      <c r="N177">
        <v>9</v>
      </c>
      <c r="O177">
        <v>9</v>
      </c>
      <c r="P177">
        <v>9</v>
      </c>
      <c r="Q177">
        <v>9</v>
      </c>
      <c r="R177">
        <v>9</v>
      </c>
      <c r="S177">
        <v>9</v>
      </c>
      <c r="T177">
        <v>9</v>
      </c>
      <c r="U177">
        <v>9</v>
      </c>
      <c r="V177">
        <v>9</v>
      </c>
      <c r="W177">
        <v>9</v>
      </c>
      <c r="X177">
        <v>9</v>
      </c>
      <c r="Y177">
        <v>9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22.1</v>
      </c>
      <c r="AJ177">
        <v>22.1</v>
      </c>
      <c r="AK177">
        <v>23</v>
      </c>
      <c r="AL177">
        <v>23</v>
      </c>
      <c r="AM177">
        <v>23</v>
      </c>
      <c r="AN177">
        <v>23</v>
      </c>
      <c r="AO177">
        <v>30</v>
      </c>
      <c r="AP177">
        <v>30</v>
      </c>
      <c r="AQ177">
        <v>30</v>
      </c>
      <c r="AR177">
        <v>30</v>
      </c>
      <c r="AS177">
        <v>30</v>
      </c>
      <c r="AT177">
        <v>30</v>
      </c>
      <c r="AU177">
        <v>30</v>
      </c>
      <c r="AV177">
        <v>30</v>
      </c>
      <c r="AW177">
        <v>1.2</v>
      </c>
      <c r="AX177">
        <v>1.2</v>
      </c>
      <c r="AY177">
        <v>1.2</v>
      </c>
      <c r="AZ177">
        <v>1.2</v>
      </c>
      <c r="BA177">
        <v>1.2</v>
      </c>
      <c r="BB177">
        <v>1.2</v>
      </c>
      <c r="BC177">
        <v>23</v>
      </c>
      <c r="BD177">
        <v>23</v>
      </c>
      <c r="BE177">
        <v>23</v>
      </c>
      <c r="BF177">
        <v>32</v>
      </c>
      <c r="BG177">
        <v>1.2</v>
      </c>
      <c r="BH177">
        <v>1.2</v>
      </c>
      <c r="BI177">
        <v>1.2</v>
      </c>
      <c r="BJ177">
        <v>1.2</v>
      </c>
      <c r="BK177">
        <v>1.2</v>
      </c>
      <c r="BL177">
        <v>1.2</v>
      </c>
      <c r="BM177">
        <v>1.2</v>
      </c>
      <c r="BN177">
        <v>1.2</v>
      </c>
      <c r="BO177">
        <v>1.2</v>
      </c>
      <c r="BP177">
        <v>1.2</v>
      </c>
      <c r="BQ177">
        <v>1.2</v>
      </c>
      <c r="BR177">
        <v>1.2</v>
      </c>
      <c r="BS177">
        <v>1.2</v>
      </c>
      <c r="BT177">
        <v>1.2</v>
      </c>
      <c r="BU177">
        <v>1.2</v>
      </c>
      <c r="BV177">
        <v>1.2</v>
      </c>
      <c r="BW177">
        <v>1.2</v>
      </c>
      <c r="BX177">
        <v>1.2</v>
      </c>
      <c r="BY177">
        <v>23</v>
      </c>
      <c r="BZ177">
        <v>23</v>
      </c>
      <c r="CA177">
        <v>23</v>
      </c>
      <c r="CB177">
        <v>23</v>
      </c>
      <c r="CC177">
        <v>22.1</v>
      </c>
      <c r="CD177" s="88">
        <v>25</v>
      </c>
      <c r="CE177" s="88">
        <v>25</v>
      </c>
      <c r="CF177" s="88">
        <v>25</v>
      </c>
      <c r="CG177" s="88">
        <v>25</v>
      </c>
      <c r="CH177" s="88">
        <v>25</v>
      </c>
      <c r="CI177" s="88">
        <v>30</v>
      </c>
      <c r="CJ177" s="88">
        <v>30</v>
      </c>
      <c r="CK177" s="88">
        <v>30</v>
      </c>
      <c r="CL177" s="88">
        <v>30</v>
      </c>
      <c r="CM177" s="88">
        <v>15.3</v>
      </c>
      <c r="CN177" s="88">
        <v>15.3</v>
      </c>
      <c r="CO177" s="88">
        <v>30</v>
      </c>
      <c r="CP177" s="88">
        <v>30</v>
      </c>
      <c r="CQ177" s="88">
        <v>30</v>
      </c>
      <c r="CR177" s="88">
        <v>30</v>
      </c>
      <c r="CS177" s="88">
        <v>30</v>
      </c>
      <c r="CT177" s="88">
        <v>30</v>
      </c>
      <c r="CU177" s="88">
        <v>9</v>
      </c>
      <c r="CV177" s="88">
        <v>9</v>
      </c>
      <c r="CW177" s="19"/>
    </row>
    <row r="178" spans="1:103" ht="14.5" customHeight="1" x14ac:dyDescent="0.35">
      <c r="A178" s="256"/>
      <c r="B178" s="249"/>
      <c r="C178" s="12">
        <v>44005</v>
      </c>
      <c r="D178" s="172" t="s">
        <v>5</v>
      </c>
      <c r="E178">
        <v>9</v>
      </c>
      <c r="F178">
        <v>9</v>
      </c>
      <c r="G178">
        <v>9</v>
      </c>
      <c r="H178">
        <v>9</v>
      </c>
      <c r="I178">
        <v>9</v>
      </c>
      <c r="J178">
        <v>9</v>
      </c>
      <c r="K178">
        <v>9</v>
      </c>
      <c r="L178">
        <v>9</v>
      </c>
      <c r="M178">
        <v>9</v>
      </c>
      <c r="N178">
        <v>9</v>
      </c>
      <c r="O178">
        <v>9</v>
      </c>
      <c r="P178">
        <v>9</v>
      </c>
      <c r="Q178">
        <v>9</v>
      </c>
      <c r="R178">
        <v>9</v>
      </c>
      <c r="S178">
        <v>9</v>
      </c>
      <c r="T178">
        <v>9</v>
      </c>
      <c r="U178">
        <v>9</v>
      </c>
      <c r="V178">
        <v>9</v>
      </c>
      <c r="W178">
        <v>9</v>
      </c>
      <c r="X178">
        <v>9</v>
      </c>
      <c r="Y178">
        <v>9</v>
      </c>
      <c r="Z178">
        <v>9</v>
      </c>
      <c r="AA178">
        <v>9</v>
      </c>
      <c r="AB178">
        <v>9</v>
      </c>
      <c r="AC178">
        <v>9</v>
      </c>
      <c r="AD178">
        <v>9</v>
      </c>
      <c r="AE178">
        <v>9</v>
      </c>
      <c r="AF178">
        <v>9</v>
      </c>
      <c r="AG178">
        <v>9</v>
      </c>
      <c r="AH178">
        <v>9</v>
      </c>
      <c r="AI178">
        <v>9</v>
      </c>
      <c r="AJ178">
        <v>9</v>
      </c>
      <c r="AK178">
        <v>9</v>
      </c>
      <c r="AL178">
        <v>9</v>
      </c>
      <c r="AM178">
        <v>9</v>
      </c>
      <c r="AN178">
        <v>9</v>
      </c>
      <c r="AO178">
        <v>30</v>
      </c>
      <c r="AP178">
        <v>30</v>
      </c>
      <c r="AQ178">
        <v>30</v>
      </c>
      <c r="AR178">
        <v>30</v>
      </c>
      <c r="AS178">
        <v>30</v>
      </c>
      <c r="AT178">
        <v>30</v>
      </c>
      <c r="AU178">
        <v>30</v>
      </c>
      <c r="AV178">
        <v>30</v>
      </c>
      <c r="AW178">
        <v>30</v>
      </c>
      <c r="AX178">
        <v>30</v>
      </c>
      <c r="AY178">
        <v>1.2</v>
      </c>
      <c r="AZ178">
        <v>1.2</v>
      </c>
      <c r="BA178">
        <v>1.2</v>
      </c>
      <c r="BB178">
        <v>1.2</v>
      </c>
      <c r="BC178">
        <v>1.2</v>
      </c>
      <c r="BD178">
        <v>1.2</v>
      </c>
      <c r="BE178">
        <v>1.2</v>
      </c>
      <c r="BF178">
        <v>1.2</v>
      </c>
      <c r="BG178">
        <v>1.2</v>
      </c>
      <c r="BH178">
        <v>1.2</v>
      </c>
      <c r="BI178">
        <v>1.2</v>
      </c>
      <c r="BJ178">
        <v>1.2</v>
      </c>
      <c r="BK178">
        <v>1.2</v>
      </c>
      <c r="BL178">
        <v>1.2</v>
      </c>
      <c r="BM178">
        <v>1.2</v>
      </c>
      <c r="BN178">
        <v>1.2</v>
      </c>
      <c r="BO178">
        <v>23</v>
      </c>
      <c r="BP178">
        <v>23</v>
      </c>
      <c r="BQ178">
        <v>23</v>
      </c>
      <c r="BR178">
        <v>30</v>
      </c>
      <c r="BS178">
        <v>30</v>
      </c>
      <c r="BT178">
        <v>22.1</v>
      </c>
      <c r="BU178">
        <v>22.1</v>
      </c>
      <c r="BV178">
        <v>23</v>
      </c>
      <c r="BW178">
        <v>23</v>
      </c>
      <c r="BX178">
        <v>23</v>
      </c>
      <c r="BY178">
        <v>23</v>
      </c>
      <c r="BZ178">
        <v>23</v>
      </c>
      <c r="CA178">
        <v>23</v>
      </c>
      <c r="CB178">
        <v>23</v>
      </c>
      <c r="CC178">
        <v>23</v>
      </c>
      <c r="CD178">
        <v>23</v>
      </c>
      <c r="CE178">
        <v>23</v>
      </c>
      <c r="CF178">
        <v>23</v>
      </c>
      <c r="CG178">
        <v>23</v>
      </c>
      <c r="CH178">
        <v>23</v>
      </c>
      <c r="CI178">
        <v>23</v>
      </c>
      <c r="CJ178">
        <v>23</v>
      </c>
      <c r="CK178" s="88">
        <v>25</v>
      </c>
      <c r="CL178" s="88">
        <v>25</v>
      </c>
      <c r="CM178" s="88">
        <v>30</v>
      </c>
      <c r="CN178" s="88">
        <v>30</v>
      </c>
      <c r="CO178" s="88">
        <v>30</v>
      </c>
      <c r="CP178" s="88">
        <v>30</v>
      </c>
      <c r="CQ178" s="88">
        <v>15.3</v>
      </c>
      <c r="CR178" s="88">
        <v>15.3</v>
      </c>
      <c r="CS178" s="88">
        <v>30</v>
      </c>
      <c r="CT178" s="88">
        <v>30</v>
      </c>
      <c r="CU178" s="88">
        <v>30</v>
      </c>
      <c r="CV178" s="88">
        <v>30</v>
      </c>
      <c r="CW178" s="19"/>
    </row>
    <row r="179" spans="1:103" ht="14.5" customHeight="1" x14ac:dyDescent="0.35">
      <c r="A179" s="256"/>
      <c r="B179" s="249"/>
      <c r="C179" s="11">
        <v>44006</v>
      </c>
      <c r="D179" s="172" t="s">
        <v>6</v>
      </c>
      <c r="E179">
        <v>30</v>
      </c>
      <c r="F179">
        <v>9</v>
      </c>
      <c r="G179">
        <v>9</v>
      </c>
      <c r="H179">
        <v>9</v>
      </c>
      <c r="I179">
        <v>9</v>
      </c>
      <c r="J179">
        <v>9</v>
      </c>
      <c r="K179">
        <v>9</v>
      </c>
      <c r="L179">
        <v>9</v>
      </c>
      <c r="M179">
        <v>9</v>
      </c>
      <c r="N179">
        <v>9</v>
      </c>
      <c r="O179">
        <v>9</v>
      </c>
      <c r="P179">
        <v>9</v>
      </c>
      <c r="Q179">
        <v>9</v>
      </c>
      <c r="R179">
        <v>9</v>
      </c>
      <c r="S179">
        <v>9</v>
      </c>
      <c r="T179">
        <v>9</v>
      </c>
      <c r="U179">
        <v>9</v>
      </c>
      <c r="V179">
        <v>9</v>
      </c>
      <c r="W179">
        <v>9</v>
      </c>
      <c r="X179">
        <v>9</v>
      </c>
      <c r="Y179">
        <v>9</v>
      </c>
      <c r="Z179">
        <v>9</v>
      </c>
      <c r="AA179">
        <v>9</v>
      </c>
      <c r="AB179">
        <v>9</v>
      </c>
      <c r="AC179">
        <v>9</v>
      </c>
      <c r="AD179">
        <v>9</v>
      </c>
      <c r="AE179">
        <v>9</v>
      </c>
      <c r="AF179">
        <v>9</v>
      </c>
      <c r="AG179">
        <v>9</v>
      </c>
      <c r="AH179">
        <v>9</v>
      </c>
      <c r="AI179">
        <v>9</v>
      </c>
      <c r="AJ179">
        <v>9</v>
      </c>
      <c r="AK179">
        <v>9</v>
      </c>
      <c r="AL179">
        <v>9</v>
      </c>
      <c r="AM179">
        <v>9</v>
      </c>
      <c r="AN179">
        <v>9</v>
      </c>
      <c r="AO179">
        <v>9</v>
      </c>
      <c r="AP179">
        <v>9</v>
      </c>
      <c r="AQ179">
        <v>9</v>
      </c>
      <c r="AR179">
        <v>9</v>
      </c>
      <c r="AS179">
        <v>9</v>
      </c>
      <c r="AT179">
        <v>9</v>
      </c>
      <c r="AU179">
        <v>9</v>
      </c>
      <c r="AV179">
        <v>30</v>
      </c>
      <c r="AW179">
        <v>9</v>
      </c>
      <c r="AX179">
        <v>9</v>
      </c>
      <c r="AY179">
        <v>9</v>
      </c>
      <c r="AZ179">
        <v>9</v>
      </c>
      <c r="BA179">
        <v>9</v>
      </c>
      <c r="BB179">
        <v>30</v>
      </c>
      <c r="BC179">
        <v>30</v>
      </c>
      <c r="BD179">
        <v>30</v>
      </c>
      <c r="BE179">
        <v>30</v>
      </c>
      <c r="BF179">
        <v>30</v>
      </c>
      <c r="BG179">
        <v>30</v>
      </c>
      <c r="BH179">
        <v>30</v>
      </c>
      <c r="BI179">
        <v>15.2</v>
      </c>
      <c r="BJ179">
        <v>22.1</v>
      </c>
      <c r="BK179">
        <v>23</v>
      </c>
      <c r="BL179">
        <v>23</v>
      </c>
      <c r="BM179">
        <v>23</v>
      </c>
      <c r="BN179">
        <v>2.2000000000000002</v>
      </c>
      <c r="BO179">
        <v>22.1</v>
      </c>
      <c r="BP179">
        <v>30</v>
      </c>
      <c r="BQ179">
        <v>30</v>
      </c>
      <c r="BR179">
        <v>30</v>
      </c>
      <c r="BS179">
        <v>30</v>
      </c>
      <c r="BT179">
        <v>30</v>
      </c>
      <c r="BU179">
        <v>2.2000000000000002</v>
      </c>
      <c r="BV179">
        <v>2.2000000000000002</v>
      </c>
      <c r="BW179">
        <v>2.2000000000000002</v>
      </c>
      <c r="BX179">
        <v>2.2000000000000002</v>
      </c>
      <c r="BY179">
        <v>23</v>
      </c>
      <c r="BZ179">
        <v>23</v>
      </c>
      <c r="CA179">
        <v>23</v>
      </c>
      <c r="CB179">
        <v>23</v>
      </c>
      <c r="CC179">
        <v>23</v>
      </c>
      <c r="CD179">
        <v>23</v>
      </c>
      <c r="CE179">
        <v>23</v>
      </c>
      <c r="CF179">
        <v>23</v>
      </c>
      <c r="CG179">
        <v>25</v>
      </c>
      <c r="CH179">
        <v>25</v>
      </c>
      <c r="CI179">
        <v>25</v>
      </c>
      <c r="CJ179">
        <v>25</v>
      </c>
      <c r="CK179" s="88">
        <v>15.3</v>
      </c>
      <c r="CL179" s="88">
        <v>15.3</v>
      </c>
      <c r="CM179" s="88">
        <v>30</v>
      </c>
      <c r="CN179" s="88">
        <v>30</v>
      </c>
      <c r="CO179" s="88">
        <v>30</v>
      </c>
      <c r="CP179">
        <v>31</v>
      </c>
      <c r="CQ179">
        <v>31</v>
      </c>
      <c r="CR179" s="88">
        <v>30</v>
      </c>
      <c r="CS179" s="88">
        <v>30</v>
      </c>
      <c r="CT179" s="88">
        <v>30</v>
      </c>
      <c r="CU179" s="88">
        <v>30</v>
      </c>
      <c r="CV179" s="88">
        <v>9</v>
      </c>
      <c r="CW179" s="19"/>
      <c r="CX179"/>
      <c r="CY179"/>
    </row>
    <row r="180" spans="1:103" ht="14.5" customHeight="1" x14ac:dyDescent="0.35">
      <c r="A180" s="256"/>
      <c r="B180" s="249"/>
      <c r="C180" s="11">
        <v>44007</v>
      </c>
      <c r="D180" s="172" t="s">
        <v>7</v>
      </c>
      <c r="E180">
        <v>9</v>
      </c>
      <c r="F180">
        <v>9</v>
      </c>
      <c r="G180">
        <v>9</v>
      </c>
      <c r="H180">
        <v>9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>
        <v>9</v>
      </c>
      <c r="P180">
        <v>9</v>
      </c>
      <c r="Q180">
        <v>9</v>
      </c>
      <c r="R180">
        <v>9</v>
      </c>
      <c r="S180">
        <v>9</v>
      </c>
      <c r="T180">
        <v>9</v>
      </c>
      <c r="U180">
        <v>9</v>
      </c>
      <c r="V180">
        <v>9</v>
      </c>
      <c r="W180">
        <v>9</v>
      </c>
      <c r="X180">
        <v>9</v>
      </c>
      <c r="Y180">
        <v>9</v>
      </c>
      <c r="Z180">
        <v>9</v>
      </c>
      <c r="AA180">
        <v>9</v>
      </c>
      <c r="AB180">
        <v>9</v>
      </c>
      <c r="AC180">
        <v>9</v>
      </c>
      <c r="AD180">
        <v>9</v>
      </c>
      <c r="AE180">
        <v>9</v>
      </c>
      <c r="AF180">
        <v>9</v>
      </c>
      <c r="AG180">
        <v>9</v>
      </c>
      <c r="AH180">
        <v>9</v>
      </c>
      <c r="AI180">
        <v>9</v>
      </c>
      <c r="AJ180">
        <v>9</v>
      </c>
      <c r="AK180">
        <v>9</v>
      </c>
      <c r="AL180">
        <v>9</v>
      </c>
      <c r="AM180">
        <v>30</v>
      </c>
      <c r="AN180">
        <v>30</v>
      </c>
      <c r="AO180">
        <v>30</v>
      </c>
      <c r="AP180">
        <v>15.2</v>
      </c>
      <c r="AQ180">
        <v>22.1</v>
      </c>
      <c r="AR180">
        <v>2.2000000000000002</v>
      </c>
      <c r="AS180">
        <v>2.2000000000000002</v>
      </c>
      <c r="AT180">
        <v>2.2000000000000002</v>
      </c>
      <c r="AU180">
        <v>2.2000000000000002</v>
      </c>
      <c r="AV180">
        <v>2.2000000000000002</v>
      </c>
      <c r="AW180">
        <v>2.2000000000000002</v>
      </c>
      <c r="AX180">
        <v>2.2000000000000002</v>
      </c>
      <c r="AY180">
        <v>2.2000000000000002</v>
      </c>
      <c r="AZ180">
        <v>2.2000000000000002</v>
      </c>
      <c r="BA180">
        <v>2.2000000000000002</v>
      </c>
      <c r="BB180">
        <v>2.2000000000000002</v>
      </c>
      <c r="BC180">
        <v>23</v>
      </c>
      <c r="BD180">
        <v>23</v>
      </c>
      <c r="BE180">
        <v>32</v>
      </c>
      <c r="BF180">
        <v>32</v>
      </c>
      <c r="BG180">
        <v>2.2000000000000002</v>
      </c>
      <c r="BH180">
        <v>2.2000000000000002</v>
      </c>
      <c r="BI180">
        <v>2.2000000000000002</v>
      </c>
      <c r="BJ180">
        <v>2.2000000000000002</v>
      </c>
      <c r="BK180">
        <v>2.2000000000000002</v>
      </c>
      <c r="BL180">
        <v>30</v>
      </c>
      <c r="BM180">
        <v>30</v>
      </c>
      <c r="BN180">
        <v>30</v>
      </c>
      <c r="BO180">
        <v>30</v>
      </c>
      <c r="BP180">
        <v>2.2000000000000002</v>
      </c>
      <c r="BQ180">
        <v>2.2000000000000002</v>
      </c>
      <c r="BR180">
        <v>2.2000000000000002</v>
      </c>
      <c r="BS180">
        <v>30</v>
      </c>
      <c r="BT180">
        <v>2.2000000000000002</v>
      </c>
      <c r="BU180">
        <v>30</v>
      </c>
      <c r="BV180">
        <v>9</v>
      </c>
      <c r="BW180">
        <v>9</v>
      </c>
      <c r="BX180">
        <v>9</v>
      </c>
      <c r="BY180">
        <v>23</v>
      </c>
      <c r="BZ180">
        <v>23</v>
      </c>
      <c r="CA180">
        <v>23</v>
      </c>
      <c r="CB180">
        <v>23</v>
      </c>
      <c r="CC180">
        <v>23</v>
      </c>
      <c r="CD180">
        <v>23</v>
      </c>
      <c r="CE180">
        <v>2.2000000000000002</v>
      </c>
      <c r="CF180">
        <v>2.2000000000000002</v>
      </c>
      <c r="CG180">
        <v>2.2000000000000002</v>
      </c>
      <c r="CH180">
        <v>2.2000000000000002</v>
      </c>
      <c r="CI180">
        <v>2.2000000000000002</v>
      </c>
      <c r="CJ180">
        <v>2.2000000000000002</v>
      </c>
      <c r="CK180">
        <v>2.2000000000000002</v>
      </c>
      <c r="CL180">
        <v>2.2000000000000002</v>
      </c>
      <c r="CM180">
        <v>2.2000000000000002</v>
      </c>
      <c r="CN180">
        <v>2.2000000000000002</v>
      </c>
      <c r="CO180" s="88">
        <v>22.1</v>
      </c>
      <c r="CP180" s="88">
        <v>15.3</v>
      </c>
      <c r="CQ180" s="88">
        <v>30</v>
      </c>
      <c r="CR180" s="88">
        <v>30</v>
      </c>
      <c r="CS180" s="88">
        <v>30</v>
      </c>
      <c r="CT180" s="88">
        <v>30</v>
      </c>
      <c r="CU180" s="88">
        <v>30</v>
      </c>
      <c r="CV180" s="88">
        <v>9</v>
      </c>
      <c r="CW180" s="19"/>
      <c r="CX180"/>
    </row>
    <row r="181" spans="1:103" ht="14.5" customHeight="1" x14ac:dyDescent="0.35">
      <c r="A181" s="256"/>
      <c r="B181" s="249"/>
      <c r="C181" s="12">
        <v>44008</v>
      </c>
      <c r="D181" s="172" t="s">
        <v>8</v>
      </c>
      <c r="E181">
        <v>9</v>
      </c>
      <c r="F181">
        <v>9</v>
      </c>
      <c r="G181">
        <v>9</v>
      </c>
      <c r="H181">
        <v>9</v>
      </c>
      <c r="I181">
        <v>9</v>
      </c>
      <c r="J181">
        <v>9</v>
      </c>
      <c r="K181">
        <v>9</v>
      </c>
      <c r="L181">
        <v>9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9</v>
      </c>
      <c r="AH181">
        <v>9</v>
      </c>
      <c r="AI181">
        <v>9</v>
      </c>
      <c r="AJ181">
        <v>9</v>
      </c>
      <c r="AK181">
        <v>9</v>
      </c>
      <c r="AL181">
        <v>9</v>
      </c>
      <c r="AM181">
        <v>30</v>
      </c>
      <c r="AN181">
        <v>30</v>
      </c>
      <c r="AO181">
        <v>30</v>
      </c>
      <c r="AP181">
        <v>30</v>
      </c>
      <c r="AQ181">
        <v>15.2</v>
      </c>
      <c r="AR181">
        <v>22.1</v>
      </c>
      <c r="AS181">
        <v>2.2000000000000002</v>
      </c>
      <c r="AT181">
        <v>2.2000000000000002</v>
      </c>
      <c r="AU181">
        <v>2.2000000000000002</v>
      </c>
      <c r="AV181">
        <v>2.2000000000000002</v>
      </c>
      <c r="AW181">
        <v>30</v>
      </c>
      <c r="AX181">
        <v>30</v>
      </c>
      <c r="AY181">
        <v>2.2000000000000002</v>
      </c>
      <c r="AZ181">
        <v>2.2000000000000002</v>
      </c>
      <c r="BA181">
        <v>2.2000000000000002</v>
      </c>
      <c r="BB181">
        <v>23</v>
      </c>
      <c r="BC181">
        <v>23</v>
      </c>
      <c r="BD181">
        <v>23</v>
      </c>
      <c r="BE181">
        <v>23</v>
      </c>
      <c r="BF181">
        <v>23</v>
      </c>
      <c r="BG181">
        <v>2.2000000000000002</v>
      </c>
      <c r="BH181">
        <v>2.2000000000000002</v>
      </c>
      <c r="BI181">
        <v>2.2000000000000002</v>
      </c>
      <c r="BJ181">
        <v>2.2000000000000002</v>
      </c>
      <c r="BK181">
        <v>30</v>
      </c>
      <c r="BL181">
        <v>2.2000000000000002</v>
      </c>
      <c r="BM181">
        <v>2.2000000000000002</v>
      </c>
      <c r="BN181">
        <v>30</v>
      </c>
      <c r="BO181">
        <v>30</v>
      </c>
      <c r="BP181">
        <v>2.2000000000000002</v>
      </c>
      <c r="BQ181">
        <v>2.2000000000000002</v>
      </c>
      <c r="BR181">
        <v>2.2000000000000002</v>
      </c>
      <c r="BS181">
        <v>32</v>
      </c>
      <c r="BT181">
        <v>23</v>
      </c>
      <c r="BU181">
        <v>30</v>
      </c>
      <c r="BV181">
        <v>30</v>
      </c>
      <c r="BW181">
        <v>2.2000000000000002</v>
      </c>
      <c r="BX181">
        <v>2.2000000000000002</v>
      </c>
      <c r="BY181">
        <v>30</v>
      </c>
      <c r="BZ181">
        <v>2.2000000000000002</v>
      </c>
      <c r="CA181">
        <v>23</v>
      </c>
      <c r="CB181">
        <v>25</v>
      </c>
      <c r="CC181">
        <v>23</v>
      </c>
      <c r="CD181">
        <v>23</v>
      </c>
      <c r="CE181">
        <v>23</v>
      </c>
      <c r="CF181">
        <v>2.2000000000000002</v>
      </c>
      <c r="CG181">
        <v>2.2000000000000002</v>
      </c>
      <c r="CH181">
        <v>2.2000000000000002</v>
      </c>
      <c r="CI181">
        <v>2.2000000000000002</v>
      </c>
      <c r="CJ181">
        <v>2.2000000000000002</v>
      </c>
      <c r="CK181">
        <v>2.2000000000000002</v>
      </c>
      <c r="CL181">
        <v>2.2000000000000002</v>
      </c>
      <c r="CM181">
        <v>2.2000000000000002</v>
      </c>
      <c r="CN181">
        <v>2.2000000000000002</v>
      </c>
      <c r="CO181" s="88">
        <v>22.1</v>
      </c>
      <c r="CP181" s="88">
        <v>15.3</v>
      </c>
      <c r="CQ181" s="88">
        <v>15.3</v>
      </c>
      <c r="CR181" s="88">
        <v>30</v>
      </c>
      <c r="CS181" s="88">
        <v>30</v>
      </c>
      <c r="CT181" s="88">
        <v>30</v>
      </c>
      <c r="CU181" s="88">
        <v>30</v>
      </c>
      <c r="CV181" s="88">
        <v>30</v>
      </c>
      <c r="CW181" s="19"/>
      <c r="CX181"/>
    </row>
    <row r="182" spans="1:103" ht="14.5" customHeight="1" x14ac:dyDescent="0.35">
      <c r="A182" s="256"/>
      <c r="B182" s="249"/>
      <c r="C182" s="11">
        <v>44009</v>
      </c>
      <c r="D182" s="172" t="s">
        <v>9</v>
      </c>
      <c r="E182">
        <v>30</v>
      </c>
      <c r="F182">
        <v>9</v>
      </c>
      <c r="G182">
        <v>9</v>
      </c>
      <c r="H182">
        <v>9</v>
      </c>
      <c r="I182">
        <v>9</v>
      </c>
      <c r="J182">
        <v>9</v>
      </c>
      <c r="K182">
        <v>9</v>
      </c>
      <c r="L182">
        <v>9</v>
      </c>
      <c r="M182">
        <v>9</v>
      </c>
      <c r="N182">
        <v>9</v>
      </c>
      <c r="O182">
        <v>9</v>
      </c>
      <c r="P182">
        <v>9</v>
      </c>
      <c r="Q182">
        <v>9</v>
      </c>
      <c r="R182">
        <v>9</v>
      </c>
      <c r="S182">
        <v>9</v>
      </c>
      <c r="T182">
        <v>9</v>
      </c>
      <c r="U182">
        <v>9</v>
      </c>
      <c r="V182">
        <v>9</v>
      </c>
      <c r="W182">
        <v>9</v>
      </c>
      <c r="X182">
        <v>9</v>
      </c>
      <c r="Y182">
        <v>9</v>
      </c>
      <c r="Z182">
        <v>9</v>
      </c>
      <c r="AA182">
        <v>9</v>
      </c>
      <c r="AB182">
        <v>9</v>
      </c>
      <c r="AC182">
        <v>9</v>
      </c>
      <c r="AD182">
        <v>9</v>
      </c>
      <c r="AE182">
        <v>9</v>
      </c>
      <c r="AF182">
        <v>9</v>
      </c>
      <c r="AG182">
        <v>9</v>
      </c>
      <c r="AH182">
        <v>9</v>
      </c>
      <c r="AI182">
        <v>9</v>
      </c>
      <c r="AJ182">
        <v>9</v>
      </c>
      <c r="AK182">
        <v>9</v>
      </c>
      <c r="AL182">
        <v>9</v>
      </c>
      <c r="AM182">
        <v>9</v>
      </c>
      <c r="AN182">
        <v>9</v>
      </c>
      <c r="AO182">
        <v>30</v>
      </c>
      <c r="AP182">
        <v>30</v>
      </c>
      <c r="AQ182">
        <v>30</v>
      </c>
      <c r="AR182">
        <v>30</v>
      </c>
      <c r="AS182">
        <v>30</v>
      </c>
      <c r="AT182">
        <v>30</v>
      </c>
      <c r="AU182">
        <v>30</v>
      </c>
      <c r="AV182">
        <v>30</v>
      </c>
      <c r="AW182">
        <v>22.1</v>
      </c>
      <c r="AX182">
        <v>23</v>
      </c>
      <c r="AY182">
        <v>2.2000000000000002</v>
      </c>
      <c r="AZ182">
        <v>2.2000000000000002</v>
      </c>
      <c r="BA182">
        <v>23</v>
      </c>
      <c r="BB182">
        <v>23</v>
      </c>
      <c r="BC182">
        <v>23</v>
      </c>
      <c r="BD182">
        <v>32</v>
      </c>
      <c r="BE182">
        <v>2.2000000000000002</v>
      </c>
      <c r="BF182">
        <v>2.2000000000000002</v>
      </c>
      <c r="BG182">
        <v>2.2000000000000002</v>
      </c>
      <c r="BH182">
        <v>30</v>
      </c>
      <c r="BI182">
        <v>30</v>
      </c>
      <c r="BJ182">
        <v>2.2000000000000002</v>
      </c>
      <c r="BK182">
        <v>2.2000000000000002</v>
      </c>
      <c r="BL182">
        <v>2.2000000000000002</v>
      </c>
      <c r="BM182">
        <v>2.2000000000000002</v>
      </c>
      <c r="BN182">
        <v>23</v>
      </c>
      <c r="BO182">
        <v>30</v>
      </c>
      <c r="BP182">
        <v>30</v>
      </c>
      <c r="BQ182">
        <v>30</v>
      </c>
      <c r="BR182">
        <v>30</v>
      </c>
      <c r="BS182">
        <v>2.2000000000000002</v>
      </c>
      <c r="BT182">
        <v>30</v>
      </c>
      <c r="BU182">
        <v>30</v>
      </c>
      <c r="BV182">
        <v>2.2000000000000002</v>
      </c>
      <c r="BW182">
        <v>2.2000000000000002</v>
      </c>
      <c r="BX182">
        <v>2.2000000000000002</v>
      </c>
      <c r="BY182">
        <v>23</v>
      </c>
      <c r="BZ182">
        <v>23</v>
      </c>
      <c r="CA182">
        <v>23</v>
      </c>
      <c r="CB182">
        <v>23</v>
      </c>
      <c r="CC182">
        <v>23</v>
      </c>
      <c r="CD182">
        <v>23</v>
      </c>
      <c r="CE182">
        <v>2.2000000000000002</v>
      </c>
      <c r="CF182">
        <v>2.2000000000000002</v>
      </c>
      <c r="CG182">
        <v>2.2000000000000002</v>
      </c>
      <c r="CH182">
        <v>2.2000000000000002</v>
      </c>
      <c r="CI182">
        <v>2.2000000000000002</v>
      </c>
      <c r="CJ182">
        <v>2.2000000000000002</v>
      </c>
      <c r="CK182">
        <v>2.2000000000000002</v>
      </c>
      <c r="CL182">
        <v>30</v>
      </c>
      <c r="CM182">
        <v>30</v>
      </c>
      <c r="CN182">
        <v>30</v>
      </c>
      <c r="CO182">
        <v>30</v>
      </c>
      <c r="CP182">
        <v>30</v>
      </c>
      <c r="CQ182">
        <v>30</v>
      </c>
      <c r="CR182">
        <v>30</v>
      </c>
      <c r="CS182">
        <v>30</v>
      </c>
      <c r="CT182">
        <v>30</v>
      </c>
      <c r="CU182">
        <v>30</v>
      </c>
      <c r="CV182">
        <v>30</v>
      </c>
      <c r="CW182" s="19"/>
      <c r="CX182"/>
    </row>
    <row r="183" spans="1:103" ht="14.5" customHeight="1" x14ac:dyDescent="0.35">
      <c r="A183" s="256"/>
      <c r="B183" s="250"/>
      <c r="C183" s="13">
        <v>44010</v>
      </c>
      <c r="D183" s="173" t="s">
        <v>10</v>
      </c>
      <c r="E183">
        <v>9</v>
      </c>
      <c r="F183">
        <v>9</v>
      </c>
      <c r="G183">
        <v>9</v>
      </c>
      <c r="H183">
        <v>9</v>
      </c>
      <c r="I183">
        <v>9</v>
      </c>
      <c r="J183">
        <v>9</v>
      </c>
      <c r="K183">
        <v>9</v>
      </c>
      <c r="L183">
        <v>9</v>
      </c>
      <c r="M183">
        <v>9</v>
      </c>
      <c r="N183">
        <v>9</v>
      </c>
      <c r="O183">
        <v>9</v>
      </c>
      <c r="P183">
        <v>9</v>
      </c>
      <c r="Q183">
        <v>9</v>
      </c>
      <c r="R183">
        <v>9</v>
      </c>
      <c r="S183">
        <v>9</v>
      </c>
      <c r="T183">
        <v>9</v>
      </c>
      <c r="U183">
        <v>9</v>
      </c>
      <c r="V183">
        <v>9</v>
      </c>
      <c r="W183">
        <v>9</v>
      </c>
      <c r="X183">
        <v>9</v>
      </c>
      <c r="Y183">
        <v>9</v>
      </c>
      <c r="Z183">
        <v>9</v>
      </c>
      <c r="AA183">
        <v>9</v>
      </c>
      <c r="AB183">
        <v>9</v>
      </c>
      <c r="AC183">
        <v>9</v>
      </c>
      <c r="AD183">
        <v>9</v>
      </c>
      <c r="AE183">
        <v>9</v>
      </c>
      <c r="AF183">
        <v>9</v>
      </c>
      <c r="AG183">
        <v>9</v>
      </c>
      <c r="AH183">
        <v>9</v>
      </c>
      <c r="AI183">
        <v>9</v>
      </c>
      <c r="AJ183">
        <v>9</v>
      </c>
      <c r="AK183">
        <v>9</v>
      </c>
      <c r="AL183">
        <v>9</v>
      </c>
      <c r="AM183">
        <v>30</v>
      </c>
      <c r="AN183">
        <v>30</v>
      </c>
      <c r="AO183">
        <v>30</v>
      </c>
      <c r="AP183">
        <v>30</v>
      </c>
      <c r="AQ183">
        <v>30</v>
      </c>
      <c r="AR183">
        <v>30</v>
      </c>
      <c r="AS183">
        <v>30</v>
      </c>
      <c r="AT183">
        <v>30</v>
      </c>
      <c r="AU183">
        <v>30</v>
      </c>
      <c r="AV183">
        <v>30</v>
      </c>
      <c r="AW183">
        <v>30</v>
      </c>
      <c r="AX183">
        <v>30</v>
      </c>
      <c r="AY183">
        <v>30</v>
      </c>
      <c r="AZ183">
        <v>30</v>
      </c>
      <c r="BA183">
        <v>2.2000000000000002</v>
      </c>
      <c r="BB183">
        <v>2.2000000000000002</v>
      </c>
      <c r="BC183">
        <v>23</v>
      </c>
      <c r="BD183">
        <v>23</v>
      </c>
      <c r="BE183">
        <v>23</v>
      </c>
      <c r="BF183">
        <v>32</v>
      </c>
      <c r="BG183">
        <v>2.2000000000000002</v>
      </c>
      <c r="BH183">
        <v>2.2000000000000002</v>
      </c>
      <c r="BI183">
        <v>9</v>
      </c>
      <c r="BJ183">
        <v>9</v>
      </c>
      <c r="BK183">
        <v>9</v>
      </c>
      <c r="BL183">
        <v>9</v>
      </c>
      <c r="BM183">
        <v>9</v>
      </c>
      <c r="BN183">
        <v>9</v>
      </c>
      <c r="BO183">
        <v>9</v>
      </c>
      <c r="BP183">
        <v>9</v>
      </c>
      <c r="BQ183">
        <v>9</v>
      </c>
      <c r="BR183">
        <v>9</v>
      </c>
      <c r="BS183">
        <v>30</v>
      </c>
      <c r="BT183">
        <v>30</v>
      </c>
      <c r="BU183">
        <v>22.1</v>
      </c>
      <c r="BV183">
        <v>22.1</v>
      </c>
      <c r="BW183">
        <v>26</v>
      </c>
      <c r="BX183">
        <v>25</v>
      </c>
      <c r="BY183">
        <v>25</v>
      </c>
      <c r="BZ183">
        <v>25</v>
      </c>
      <c r="CA183">
        <v>25</v>
      </c>
      <c r="CB183">
        <v>23</v>
      </c>
      <c r="CC183">
        <v>23</v>
      </c>
      <c r="CD183">
        <v>23</v>
      </c>
      <c r="CE183">
        <v>2.2000000000000002</v>
      </c>
      <c r="CF183">
        <v>2.2000000000000002</v>
      </c>
      <c r="CG183">
        <v>2.2000000000000002</v>
      </c>
      <c r="CH183">
        <v>2.2000000000000002</v>
      </c>
      <c r="CI183">
        <v>2.2000000000000002</v>
      </c>
      <c r="CJ183">
        <v>2.2000000000000002</v>
      </c>
      <c r="CK183">
        <v>2.2000000000000002</v>
      </c>
      <c r="CL183">
        <v>30</v>
      </c>
      <c r="CM183">
        <v>30</v>
      </c>
      <c r="CN183">
        <v>30</v>
      </c>
      <c r="CO183">
        <v>15.3</v>
      </c>
      <c r="CP183">
        <v>15.3</v>
      </c>
      <c r="CQ183">
        <v>30</v>
      </c>
      <c r="CR183">
        <v>30</v>
      </c>
      <c r="CS183">
        <v>30</v>
      </c>
      <c r="CT183">
        <v>30</v>
      </c>
      <c r="CU183">
        <v>30</v>
      </c>
      <c r="CV183">
        <v>30</v>
      </c>
      <c r="CW183" s="19"/>
      <c r="CX183"/>
    </row>
    <row r="184" spans="1:103" ht="14.5" customHeight="1" x14ac:dyDescent="0.35">
      <c r="A184" s="256"/>
      <c r="B184" s="248">
        <v>27</v>
      </c>
      <c r="C184" s="11">
        <v>44011</v>
      </c>
      <c r="D184" s="172" t="s">
        <v>4</v>
      </c>
      <c r="E184">
        <v>30</v>
      </c>
      <c r="F184">
        <v>9</v>
      </c>
      <c r="G184">
        <v>9</v>
      </c>
      <c r="H184">
        <v>9</v>
      </c>
      <c r="I184">
        <v>9</v>
      </c>
      <c r="J184">
        <v>9</v>
      </c>
      <c r="K184">
        <v>9</v>
      </c>
      <c r="L184">
        <v>9</v>
      </c>
      <c r="M184">
        <v>9</v>
      </c>
      <c r="N184">
        <v>9</v>
      </c>
      <c r="O184">
        <v>9</v>
      </c>
      <c r="P184">
        <v>9</v>
      </c>
      <c r="Q184">
        <v>9</v>
      </c>
      <c r="R184">
        <v>9</v>
      </c>
      <c r="S184">
        <v>9</v>
      </c>
      <c r="T184">
        <v>9</v>
      </c>
      <c r="U184">
        <v>9</v>
      </c>
      <c r="V184">
        <v>9</v>
      </c>
      <c r="W184">
        <v>9</v>
      </c>
      <c r="X184">
        <v>9</v>
      </c>
      <c r="Y184">
        <v>9</v>
      </c>
      <c r="Z184">
        <v>9</v>
      </c>
      <c r="AA184">
        <v>9</v>
      </c>
      <c r="AB184">
        <v>9</v>
      </c>
      <c r="AC184">
        <v>9</v>
      </c>
      <c r="AD184">
        <v>9</v>
      </c>
      <c r="AE184">
        <v>9</v>
      </c>
      <c r="AF184">
        <v>9</v>
      </c>
      <c r="AG184">
        <v>9</v>
      </c>
      <c r="AH184">
        <v>9</v>
      </c>
      <c r="AI184">
        <v>9</v>
      </c>
      <c r="AJ184">
        <v>9</v>
      </c>
      <c r="AK184">
        <v>30</v>
      </c>
      <c r="AL184">
        <v>30</v>
      </c>
      <c r="AM184">
        <v>30</v>
      </c>
      <c r="AN184">
        <v>30</v>
      </c>
      <c r="AO184">
        <v>30</v>
      </c>
      <c r="AP184">
        <v>30</v>
      </c>
      <c r="AQ184">
        <v>30</v>
      </c>
      <c r="AR184">
        <v>30</v>
      </c>
      <c r="AS184">
        <v>30</v>
      </c>
      <c r="AT184">
        <v>30</v>
      </c>
      <c r="AU184">
        <v>30</v>
      </c>
      <c r="AV184">
        <v>30</v>
      </c>
      <c r="AW184">
        <v>30</v>
      </c>
      <c r="AX184">
        <v>15.2</v>
      </c>
      <c r="AY184">
        <v>22.1</v>
      </c>
      <c r="AZ184">
        <v>23</v>
      </c>
      <c r="BA184">
        <v>23</v>
      </c>
      <c r="BB184">
        <v>23</v>
      </c>
      <c r="BC184">
        <v>23</v>
      </c>
      <c r="BD184">
        <v>32</v>
      </c>
      <c r="BE184">
        <v>30</v>
      </c>
      <c r="BF184">
        <v>30</v>
      </c>
      <c r="BG184">
        <v>30</v>
      </c>
      <c r="BH184">
        <v>30</v>
      </c>
      <c r="BI184">
        <v>2.2000000000000002</v>
      </c>
      <c r="BJ184">
        <v>2.2000000000000002</v>
      </c>
      <c r="BK184">
        <v>2.2000000000000002</v>
      </c>
      <c r="BL184">
        <v>2.2000000000000002</v>
      </c>
      <c r="BM184">
        <v>2.2000000000000002</v>
      </c>
      <c r="BN184">
        <v>2.2000000000000002</v>
      </c>
      <c r="BO184">
        <v>2.2000000000000002</v>
      </c>
      <c r="BP184">
        <v>2.2000000000000002</v>
      </c>
      <c r="BQ184">
        <v>2.2000000000000002</v>
      </c>
      <c r="BR184">
        <v>2.2000000000000002</v>
      </c>
      <c r="BS184">
        <v>2.2000000000000002</v>
      </c>
      <c r="BT184">
        <v>2.2000000000000002</v>
      </c>
      <c r="BU184">
        <v>2.2000000000000002</v>
      </c>
      <c r="BV184">
        <v>2.2000000000000002</v>
      </c>
      <c r="BW184">
        <v>2.2000000000000002</v>
      </c>
      <c r="BX184">
        <v>2.2000000000000002</v>
      </c>
      <c r="BY184">
        <v>23</v>
      </c>
      <c r="BZ184">
        <v>23</v>
      </c>
      <c r="CA184">
        <v>23</v>
      </c>
      <c r="CB184">
        <v>23</v>
      </c>
      <c r="CC184">
        <v>30</v>
      </c>
      <c r="CD184">
        <v>30</v>
      </c>
      <c r="CE184">
        <v>30</v>
      </c>
      <c r="CF184">
        <v>2.2000000000000002</v>
      </c>
      <c r="CG184">
        <v>2.2000000000000002</v>
      </c>
      <c r="CH184">
        <v>2.2000000000000002</v>
      </c>
      <c r="CI184">
        <v>2.2000000000000002</v>
      </c>
      <c r="CJ184">
        <v>2.2000000000000002</v>
      </c>
      <c r="CK184">
        <v>2.2000000000000002</v>
      </c>
      <c r="CL184">
        <v>22.1</v>
      </c>
      <c r="CM184">
        <v>25</v>
      </c>
      <c r="CN184">
        <v>15.3</v>
      </c>
      <c r="CO184">
        <v>15.3</v>
      </c>
      <c r="CP184">
        <v>30</v>
      </c>
      <c r="CQ184">
        <v>30</v>
      </c>
      <c r="CR184">
        <v>30</v>
      </c>
      <c r="CS184">
        <v>30</v>
      </c>
      <c r="CT184">
        <v>30</v>
      </c>
      <c r="CU184">
        <v>30</v>
      </c>
      <c r="CV184">
        <v>30</v>
      </c>
      <c r="CW184" s="19"/>
      <c r="CX184"/>
    </row>
    <row r="185" spans="1:103" ht="14.5" customHeight="1" x14ac:dyDescent="0.35">
      <c r="A185" s="257"/>
      <c r="B185" s="249"/>
      <c r="C185" s="11">
        <v>44012</v>
      </c>
      <c r="D185" s="172" t="s">
        <v>5</v>
      </c>
      <c r="E185">
        <v>9</v>
      </c>
      <c r="F185">
        <v>9</v>
      </c>
      <c r="G185">
        <v>9</v>
      </c>
      <c r="H185">
        <v>9</v>
      </c>
      <c r="I185">
        <v>9</v>
      </c>
      <c r="J185">
        <v>9</v>
      </c>
      <c r="K185">
        <v>9</v>
      </c>
      <c r="L185">
        <v>9</v>
      </c>
      <c r="M185">
        <v>9</v>
      </c>
      <c r="N185">
        <v>9</v>
      </c>
      <c r="O185">
        <v>9</v>
      </c>
      <c r="P185">
        <v>9</v>
      </c>
      <c r="Q185">
        <v>9</v>
      </c>
      <c r="R185">
        <v>9</v>
      </c>
      <c r="S185">
        <v>9</v>
      </c>
      <c r="T185">
        <v>9</v>
      </c>
      <c r="U185">
        <v>9</v>
      </c>
      <c r="V185">
        <v>9</v>
      </c>
      <c r="W185">
        <v>9</v>
      </c>
      <c r="X185">
        <v>9</v>
      </c>
      <c r="Y185">
        <v>9</v>
      </c>
      <c r="Z185">
        <v>9</v>
      </c>
      <c r="AA185">
        <v>9</v>
      </c>
      <c r="AB185">
        <v>9</v>
      </c>
      <c r="AC185">
        <v>9</v>
      </c>
      <c r="AD185">
        <v>9</v>
      </c>
      <c r="AE185">
        <v>9</v>
      </c>
      <c r="AF185">
        <v>9</v>
      </c>
      <c r="AG185">
        <v>9</v>
      </c>
      <c r="AH185">
        <v>9</v>
      </c>
      <c r="AI185">
        <v>9</v>
      </c>
      <c r="AJ185">
        <v>9</v>
      </c>
      <c r="AK185">
        <v>30</v>
      </c>
      <c r="AL185">
        <v>30</v>
      </c>
      <c r="AM185">
        <v>30</v>
      </c>
      <c r="AN185">
        <v>30</v>
      </c>
      <c r="AO185">
        <v>30</v>
      </c>
      <c r="AP185">
        <v>30</v>
      </c>
      <c r="AQ185">
        <v>30</v>
      </c>
      <c r="AR185">
        <v>30</v>
      </c>
      <c r="AS185">
        <v>30</v>
      </c>
      <c r="AT185">
        <v>30</v>
      </c>
      <c r="AU185">
        <v>15.2</v>
      </c>
      <c r="AV185">
        <v>22.1</v>
      </c>
      <c r="AW185">
        <v>23</v>
      </c>
      <c r="AX185">
        <v>2.2000000000000002</v>
      </c>
      <c r="AY185">
        <v>2.2000000000000002</v>
      </c>
      <c r="AZ185">
        <v>23</v>
      </c>
      <c r="BA185">
        <v>23</v>
      </c>
      <c r="BB185">
        <v>23</v>
      </c>
      <c r="BC185">
        <v>32</v>
      </c>
      <c r="BD185">
        <v>2.2000000000000002</v>
      </c>
      <c r="BE185">
        <v>2.2000000000000002</v>
      </c>
      <c r="BF185">
        <v>30</v>
      </c>
      <c r="BG185">
        <v>2.2000000000000002</v>
      </c>
      <c r="BH185">
        <v>2.2000000000000002</v>
      </c>
      <c r="BI185">
        <v>2.2000000000000002</v>
      </c>
      <c r="BJ185">
        <v>2.2000000000000002</v>
      </c>
      <c r="BK185">
        <v>2.2000000000000002</v>
      </c>
      <c r="BL185">
        <v>2.2000000000000002</v>
      </c>
      <c r="BM185">
        <v>2.2000000000000002</v>
      </c>
      <c r="BN185">
        <v>2.2000000000000002</v>
      </c>
      <c r="BO185">
        <v>2.2000000000000002</v>
      </c>
      <c r="BP185">
        <v>2.2000000000000002</v>
      </c>
      <c r="BQ185">
        <v>2.2000000000000002</v>
      </c>
      <c r="BR185">
        <v>2.2000000000000002</v>
      </c>
      <c r="BS185">
        <v>2.2000000000000002</v>
      </c>
      <c r="BT185">
        <v>2.2000000000000002</v>
      </c>
      <c r="BU185">
        <v>2.2000000000000002</v>
      </c>
      <c r="BV185">
        <v>30</v>
      </c>
      <c r="BW185">
        <v>30</v>
      </c>
      <c r="BX185">
        <v>30</v>
      </c>
      <c r="BY185">
        <v>23</v>
      </c>
      <c r="BZ185">
        <v>23</v>
      </c>
      <c r="CA185">
        <v>23</v>
      </c>
      <c r="CB185">
        <v>23</v>
      </c>
      <c r="CC185">
        <v>25</v>
      </c>
      <c r="CD185">
        <v>25</v>
      </c>
      <c r="CE185">
        <v>25</v>
      </c>
      <c r="CF185">
        <v>25</v>
      </c>
      <c r="CG185">
        <v>18</v>
      </c>
      <c r="CH185">
        <v>18</v>
      </c>
      <c r="CI185">
        <v>18</v>
      </c>
      <c r="CJ185">
        <v>15.3</v>
      </c>
      <c r="CK185">
        <v>15.3</v>
      </c>
      <c r="CL185">
        <v>30</v>
      </c>
      <c r="CM185">
        <v>30</v>
      </c>
      <c r="CN185">
        <v>30</v>
      </c>
      <c r="CO185">
        <v>30</v>
      </c>
      <c r="CP185">
        <v>30</v>
      </c>
      <c r="CQ185">
        <v>30</v>
      </c>
      <c r="CR185">
        <v>30</v>
      </c>
      <c r="CS185">
        <v>30</v>
      </c>
      <c r="CT185">
        <v>30</v>
      </c>
      <c r="CU185">
        <v>9</v>
      </c>
      <c r="CV185">
        <v>9</v>
      </c>
      <c r="CW185" s="19"/>
      <c r="CX185"/>
    </row>
    <row r="186" spans="1:103" ht="14.5" customHeight="1" x14ac:dyDescent="0.35">
      <c r="A186" s="255" t="s">
        <v>18</v>
      </c>
      <c r="B186" s="249"/>
      <c r="C186" s="12">
        <v>44013</v>
      </c>
      <c r="D186" s="172" t="s">
        <v>6</v>
      </c>
      <c r="E186">
        <v>9</v>
      </c>
      <c r="F186">
        <v>9</v>
      </c>
      <c r="G186">
        <v>9</v>
      </c>
      <c r="H186">
        <v>9</v>
      </c>
      <c r="I186">
        <v>9</v>
      </c>
      <c r="J186">
        <v>9</v>
      </c>
      <c r="K186">
        <v>9</v>
      </c>
      <c r="L186">
        <v>9</v>
      </c>
      <c r="M186">
        <v>9</v>
      </c>
      <c r="N186">
        <v>9</v>
      </c>
      <c r="O186">
        <v>9</v>
      </c>
      <c r="P186">
        <v>9</v>
      </c>
      <c r="Q186">
        <v>9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30</v>
      </c>
      <c r="AP186">
        <v>30</v>
      </c>
      <c r="AQ186">
        <v>23</v>
      </c>
      <c r="AR186">
        <v>23</v>
      </c>
      <c r="AS186">
        <v>2.2000000000000002</v>
      </c>
      <c r="AT186">
        <v>2.2000000000000002</v>
      </c>
      <c r="AU186">
        <v>2.2000000000000002</v>
      </c>
      <c r="AV186">
        <v>2.2000000000000002</v>
      </c>
      <c r="AW186">
        <v>2.2000000000000002</v>
      </c>
      <c r="AX186">
        <v>2.2000000000000002</v>
      </c>
      <c r="AY186">
        <v>2.2000000000000002</v>
      </c>
      <c r="AZ186">
        <v>2.2000000000000002</v>
      </c>
      <c r="BA186">
        <v>2.2000000000000002</v>
      </c>
      <c r="BB186">
        <v>2.2000000000000002</v>
      </c>
      <c r="BC186">
        <v>2.2000000000000002</v>
      </c>
      <c r="BD186">
        <v>2.2000000000000002</v>
      </c>
      <c r="BE186">
        <v>2.2000000000000002</v>
      </c>
      <c r="BF186">
        <v>2.2000000000000002</v>
      </c>
      <c r="BG186">
        <v>2.2000000000000002</v>
      </c>
      <c r="BH186">
        <v>2.2000000000000002</v>
      </c>
      <c r="BI186">
        <v>2.2000000000000002</v>
      </c>
      <c r="BJ186">
        <v>2.2000000000000002</v>
      </c>
      <c r="BK186">
        <v>2.2000000000000002</v>
      </c>
      <c r="BL186">
        <v>2.2000000000000002</v>
      </c>
      <c r="BM186">
        <v>30</v>
      </c>
      <c r="BN186">
        <v>30</v>
      </c>
      <c r="BO186">
        <v>30</v>
      </c>
      <c r="BP186">
        <v>30</v>
      </c>
      <c r="BQ186">
        <v>23</v>
      </c>
      <c r="BR186">
        <v>23</v>
      </c>
      <c r="BS186">
        <v>23</v>
      </c>
      <c r="BT186">
        <v>23</v>
      </c>
      <c r="BU186">
        <v>30</v>
      </c>
      <c r="BV186">
        <v>30</v>
      </c>
      <c r="BW186">
        <v>30</v>
      </c>
      <c r="BX186">
        <v>30</v>
      </c>
      <c r="BY186">
        <v>30</v>
      </c>
      <c r="BZ186">
        <v>30</v>
      </c>
      <c r="CA186">
        <v>30</v>
      </c>
      <c r="CB186">
        <v>23</v>
      </c>
      <c r="CC186">
        <v>30</v>
      </c>
      <c r="CD186">
        <v>30</v>
      </c>
      <c r="CE186">
        <v>25</v>
      </c>
      <c r="CF186">
        <v>25</v>
      </c>
      <c r="CG186">
        <v>25</v>
      </c>
      <c r="CH186">
        <v>25</v>
      </c>
      <c r="CI186">
        <v>23</v>
      </c>
      <c r="CJ186">
        <v>23</v>
      </c>
      <c r="CK186">
        <v>23</v>
      </c>
      <c r="CL186">
        <v>23</v>
      </c>
      <c r="CM186">
        <v>18</v>
      </c>
      <c r="CN186">
        <v>18</v>
      </c>
      <c r="CO186">
        <v>18</v>
      </c>
      <c r="CP186">
        <v>18</v>
      </c>
      <c r="CQ186">
        <v>15.3</v>
      </c>
      <c r="CR186">
        <v>15.3</v>
      </c>
      <c r="CS186">
        <v>30</v>
      </c>
      <c r="CT186">
        <v>30</v>
      </c>
      <c r="CU186">
        <v>30</v>
      </c>
      <c r="CV186">
        <v>30</v>
      </c>
      <c r="CW186" s="19"/>
      <c r="CX186"/>
    </row>
    <row r="187" spans="1:103" ht="14.5" customHeight="1" x14ac:dyDescent="0.35">
      <c r="A187" s="256"/>
      <c r="B187" s="249"/>
      <c r="C187" s="11">
        <v>44014</v>
      </c>
      <c r="D187" s="172" t="s">
        <v>7</v>
      </c>
      <c r="E187">
        <v>30</v>
      </c>
      <c r="F187">
        <v>30</v>
      </c>
      <c r="G187">
        <v>30</v>
      </c>
      <c r="H187">
        <v>30</v>
      </c>
      <c r="I187">
        <v>30</v>
      </c>
      <c r="J187" s="88">
        <v>9</v>
      </c>
      <c r="K187" s="88">
        <v>9</v>
      </c>
      <c r="L187" s="88">
        <v>9</v>
      </c>
      <c r="M187" s="88">
        <v>9</v>
      </c>
      <c r="N187" s="88">
        <v>9</v>
      </c>
      <c r="O187" s="88">
        <v>9</v>
      </c>
      <c r="P187" s="88">
        <v>9</v>
      </c>
      <c r="Q187" s="88">
        <v>9</v>
      </c>
      <c r="R187" s="88">
        <v>9</v>
      </c>
      <c r="S187" s="88">
        <v>9</v>
      </c>
      <c r="T187" s="88">
        <v>9</v>
      </c>
      <c r="U187" s="88">
        <v>9</v>
      </c>
      <c r="V187" s="88">
        <v>9</v>
      </c>
      <c r="W187" s="88">
        <v>9</v>
      </c>
      <c r="X187" s="88">
        <v>9</v>
      </c>
      <c r="Y187" s="88">
        <v>9</v>
      </c>
      <c r="Z187" s="88">
        <v>9</v>
      </c>
      <c r="AA187" s="88">
        <v>9</v>
      </c>
      <c r="AB187" s="88">
        <v>9</v>
      </c>
      <c r="AC187" s="88">
        <v>9</v>
      </c>
      <c r="AD187" s="88">
        <v>9</v>
      </c>
      <c r="AE187" s="88">
        <v>9</v>
      </c>
      <c r="AF187" s="88">
        <v>9</v>
      </c>
      <c r="AG187" s="88">
        <v>9</v>
      </c>
      <c r="AH187" s="88">
        <v>9</v>
      </c>
      <c r="AI187" s="88">
        <v>9</v>
      </c>
      <c r="AJ187" s="88">
        <v>9</v>
      </c>
      <c r="AK187" s="88">
        <v>9</v>
      </c>
      <c r="AL187" s="88">
        <v>9</v>
      </c>
      <c r="AM187" s="88">
        <v>9</v>
      </c>
      <c r="AN187" s="88">
        <v>9</v>
      </c>
      <c r="AO187" s="88">
        <v>9</v>
      </c>
      <c r="AP187" s="88">
        <v>9</v>
      </c>
      <c r="AQ187" s="88">
        <v>9</v>
      </c>
      <c r="AR187" s="88">
        <v>9</v>
      </c>
      <c r="AS187" s="88">
        <v>9</v>
      </c>
      <c r="AT187" s="88">
        <v>9</v>
      </c>
      <c r="AU187" s="88">
        <v>30</v>
      </c>
      <c r="AV187" s="88">
        <v>30</v>
      </c>
      <c r="AW187" s="88">
        <v>30</v>
      </c>
      <c r="AX187" s="88">
        <v>15.2</v>
      </c>
      <c r="AY187" s="88">
        <v>22.1</v>
      </c>
      <c r="AZ187" s="88">
        <v>22.1</v>
      </c>
      <c r="BA187" s="88">
        <v>25</v>
      </c>
      <c r="BB187" s="88">
        <v>25</v>
      </c>
      <c r="BC187" s="88">
        <v>25</v>
      </c>
      <c r="BD187" s="88">
        <v>25</v>
      </c>
      <c r="BE187" s="88">
        <v>23</v>
      </c>
      <c r="BF187" s="88">
        <v>23</v>
      </c>
      <c r="BG187" s="88">
        <v>6.2</v>
      </c>
      <c r="BH187" s="88">
        <v>6.2</v>
      </c>
      <c r="BI187" s="88">
        <v>6.2</v>
      </c>
      <c r="BJ187" s="88">
        <v>6.2</v>
      </c>
      <c r="BK187" s="88">
        <v>6.2</v>
      </c>
      <c r="BL187" s="88">
        <v>6.2</v>
      </c>
      <c r="BM187" s="88">
        <v>6.2</v>
      </c>
      <c r="BN187" s="88">
        <v>6.2</v>
      </c>
      <c r="BO187" s="88">
        <v>6.2</v>
      </c>
      <c r="BP187" s="88">
        <v>22.1</v>
      </c>
      <c r="BQ187" s="88">
        <v>22.1</v>
      </c>
      <c r="BR187" s="88">
        <v>23</v>
      </c>
      <c r="BS187" s="88">
        <v>23</v>
      </c>
      <c r="BT187" s="88">
        <v>23</v>
      </c>
      <c r="BU187" s="88">
        <v>23</v>
      </c>
      <c r="BV187" s="88">
        <v>25</v>
      </c>
      <c r="BW187" s="88">
        <v>25</v>
      </c>
      <c r="BX187" s="88">
        <v>30</v>
      </c>
      <c r="BY187" s="88">
        <v>30</v>
      </c>
      <c r="BZ187" s="88">
        <v>30</v>
      </c>
      <c r="CA187" s="88">
        <v>30</v>
      </c>
      <c r="CB187" s="88">
        <v>30</v>
      </c>
      <c r="CC187" s="88">
        <v>8</v>
      </c>
      <c r="CD187" s="88">
        <v>8</v>
      </c>
      <c r="CE187" s="88">
        <v>8</v>
      </c>
      <c r="CF187" s="88">
        <v>23</v>
      </c>
      <c r="CG187" s="88">
        <v>23</v>
      </c>
      <c r="CH187" s="88">
        <v>23</v>
      </c>
      <c r="CI187" s="88">
        <v>23</v>
      </c>
      <c r="CJ187" s="88">
        <v>25</v>
      </c>
      <c r="CK187" s="88">
        <v>25</v>
      </c>
      <c r="CL187" s="88">
        <v>25</v>
      </c>
      <c r="CM187" s="88">
        <v>25</v>
      </c>
      <c r="CN187" s="88">
        <v>22.1</v>
      </c>
      <c r="CO187" s="88">
        <v>25</v>
      </c>
      <c r="CP187" s="88">
        <v>15.3</v>
      </c>
      <c r="CQ187" s="88">
        <v>15.3</v>
      </c>
      <c r="CR187" s="88">
        <v>30</v>
      </c>
      <c r="CS187" s="88">
        <v>30</v>
      </c>
      <c r="CT187" s="88">
        <v>30</v>
      </c>
      <c r="CU187" s="88">
        <v>30</v>
      </c>
      <c r="CV187" s="88">
        <v>30</v>
      </c>
      <c r="CW187" s="19"/>
      <c r="CX187"/>
    </row>
    <row r="188" spans="1:103" ht="14.5" customHeight="1" x14ac:dyDescent="0.35">
      <c r="A188" s="256"/>
      <c r="B188" s="249"/>
      <c r="C188" s="12">
        <v>44015</v>
      </c>
      <c r="D188" s="172" t="s">
        <v>8</v>
      </c>
      <c r="E188">
        <v>30</v>
      </c>
      <c r="F188">
        <v>30</v>
      </c>
      <c r="G188">
        <v>30</v>
      </c>
      <c r="H188">
        <v>30</v>
      </c>
      <c r="I188">
        <v>30</v>
      </c>
      <c r="J188" s="88">
        <v>9</v>
      </c>
      <c r="K188" s="88">
        <v>9</v>
      </c>
      <c r="L188" s="88">
        <v>9</v>
      </c>
      <c r="M188" s="88">
        <v>9</v>
      </c>
      <c r="N188" s="88">
        <v>9</v>
      </c>
      <c r="O188" s="88">
        <v>9</v>
      </c>
      <c r="P188" s="88">
        <v>9</v>
      </c>
      <c r="Q188" s="88">
        <v>9</v>
      </c>
      <c r="R188" s="88">
        <v>9</v>
      </c>
      <c r="S188" s="88">
        <v>9</v>
      </c>
      <c r="T188" s="88">
        <v>9</v>
      </c>
      <c r="U188" s="88">
        <v>9</v>
      </c>
      <c r="V188" s="88">
        <v>9</v>
      </c>
      <c r="W188" s="88">
        <v>9</v>
      </c>
      <c r="X188" s="88">
        <v>9</v>
      </c>
      <c r="Y188" s="88">
        <v>9</v>
      </c>
      <c r="Z188" s="88">
        <v>9</v>
      </c>
      <c r="AA188" s="88">
        <v>9</v>
      </c>
      <c r="AB188" s="88">
        <v>9</v>
      </c>
      <c r="AC188" s="88">
        <v>9</v>
      </c>
      <c r="AD188" s="88">
        <v>9</v>
      </c>
      <c r="AE188" s="88">
        <v>9</v>
      </c>
      <c r="AF188" s="88">
        <v>9</v>
      </c>
      <c r="AG188" s="88">
        <v>9</v>
      </c>
      <c r="AH188" s="88">
        <v>9</v>
      </c>
      <c r="AI188" s="88">
        <v>9</v>
      </c>
      <c r="AJ188" s="88">
        <v>9</v>
      </c>
      <c r="AK188" s="88">
        <v>9</v>
      </c>
      <c r="AL188" s="88">
        <v>9</v>
      </c>
      <c r="AM188" s="88">
        <v>9</v>
      </c>
      <c r="AN188" s="88">
        <v>9</v>
      </c>
      <c r="AO188" s="88">
        <v>9</v>
      </c>
      <c r="AP188" s="88">
        <v>9</v>
      </c>
      <c r="AQ188" s="88">
        <v>9</v>
      </c>
      <c r="AR188" s="88">
        <v>9</v>
      </c>
      <c r="AS188" s="88">
        <v>9</v>
      </c>
      <c r="AT188" s="88">
        <v>9</v>
      </c>
      <c r="AU188" s="88">
        <v>9</v>
      </c>
      <c r="AV188" s="88">
        <v>9</v>
      </c>
      <c r="AW188" s="88">
        <v>9</v>
      </c>
      <c r="AX188" s="88">
        <v>9</v>
      </c>
      <c r="AY188" s="88">
        <v>9</v>
      </c>
      <c r="AZ188" s="88">
        <v>9</v>
      </c>
      <c r="BA188" s="88">
        <v>9</v>
      </c>
      <c r="BB188" s="88">
        <v>9</v>
      </c>
      <c r="BC188" s="88">
        <v>9</v>
      </c>
      <c r="BD188" s="88">
        <v>9</v>
      </c>
      <c r="BE188" s="88">
        <v>30</v>
      </c>
      <c r="BF188" s="88">
        <v>30</v>
      </c>
      <c r="BG188" s="88">
        <v>30</v>
      </c>
      <c r="BH188" s="88">
        <v>30</v>
      </c>
      <c r="BI188" s="88">
        <v>15.2</v>
      </c>
      <c r="BJ188" s="88">
        <v>22.1</v>
      </c>
      <c r="BK188" s="88">
        <v>20</v>
      </c>
      <c r="BL188" s="88">
        <v>20</v>
      </c>
      <c r="BM188" s="88">
        <v>20</v>
      </c>
      <c r="BN188" s="88">
        <v>20</v>
      </c>
      <c r="BO188" s="88">
        <v>20</v>
      </c>
      <c r="BP188" s="88">
        <v>20</v>
      </c>
      <c r="BQ188" s="88">
        <v>18</v>
      </c>
      <c r="BR188" s="88">
        <v>18</v>
      </c>
      <c r="BS188" s="88">
        <v>18</v>
      </c>
      <c r="BT188" s="88">
        <v>18</v>
      </c>
      <c r="BU188" s="88">
        <v>18</v>
      </c>
      <c r="BV188" s="88">
        <v>18</v>
      </c>
      <c r="BW188" s="88">
        <v>18</v>
      </c>
      <c r="BX188" s="88">
        <v>18</v>
      </c>
      <c r="BY188" s="88">
        <v>18</v>
      </c>
      <c r="BZ188" s="88">
        <v>18</v>
      </c>
      <c r="CA188" s="88">
        <v>18</v>
      </c>
      <c r="CB188" s="88">
        <v>18</v>
      </c>
      <c r="CC188" s="88">
        <v>18</v>
      </c>
      <c r="CD188" s="88">
        <v>18</v>
      </c>
      <c r="CE188" s="88">
        <v>18</v>
      </c>
      <c r="CF188" s="88">
        <v>18</v>
      </c>
      <c r="CG188" s="88">
        <v>18</v>
      </c>
      <c r="CH188" s="88">
        <v>18</v>
      </c>
      <c r="CI188" s="88">
        <v>20</v>
      </c>
      <c r="CJ188" s="88">
        <v>25</v>
      </c>
      <c r="CK188" s="88">
        <v>25</v>
      </c>
      <c r="CL188" s="88">
        <v>25</v>
      </c>
      <c r="CM188" s="88">
        <v>25</v>
      </c>
      <c r="CN188" s="88">
        <v>18</v>
      </c>
      <c r="CO188" s="88">
        <v>18</v>
      </c>
      <c r="CP188" s="88">
        <v>18</v>
      </c>
      <c r="CQ188" s="88">
        <v>18</v>
      </c>
      <c r="CR188" s="88">
        <v>18</v>
      </c>
      <c r="CS188" s="88">
        <v>18</v>
      </c>
      <c r="CT188" s="88">
        <v>18</v>
      </c>
      <c r="CU188" s="88">
        <v>18</v>
      </c>
      <c r="CV188" s="88">
        <v>18</v>
      </c>
      <c r="CW188" s="19"/>
    </row>
    <row r="189" spans="1:103" ht="14.5" customHeight="1" x14ac:dyDescent="0.35">
      <c r="A189" s="256"/>
      <c r="B189" s="249"/>
      <c r="C189" s="11">
        <v>44016</v>
      </c>
      <c r="D189" s="172" t="s">
        <v>9</v>
      </c>
      <c r="E189">
        <v>18</v>
      </c>
      <c r="F189">
        <v>18</v>
      </c>
      <c r="G189">
        <v>18</v>
      </c>
      <c r="H189">
        <v>18</v>
      </c>
      <c r="I189">
        <v>18</v>
      </c>
      <c r="J189">
        <v>18</v>
      </c>
      <c r="K189">
        <v>18</v>
      </c>
      <c r="L189" s="88">
        <v>15.3</v>
      </c>
      <c r="M189" s="88">
        <v>15.3</v>
      </c>
      <c r="N189" s="88">
        <v>30</v>
      </c>
      <c r="O189" s="88">
        <v>30</v>
      </c>
      <c r="P189" s="88">
        <v>30</v>
      </c>
      <c r="Q189" s="88">
        <v>30</v>
      </c>
      <c r="R189" s="88">
        <v>9</v>
      </c>
      <c r="S189" s="88">
        <v>9</v>
      </c>
      <c r="T189" s="88">
        <v>9</v>
      </c>
      <c r="U189" s="88">
        <v>9</v>
      </c>
      <c r="V189" s="88">
        <v>9</v>
      </c>
      <c r="W189" s="88">
        <v>9</v>
      </c>
      <c r="X189" s="88">
        <v>9</v>
      </c>
      <c r="Y189" s="88">
        <v>9</v>
      </c>
      <c r="Z189" s="88">
        <v>9</v>
      </c>
      <c r="AA189" s="88">
        <v>9</v>
      </c>
      <c r="AB189" s="88">
        <v>9</v>
      </c>
      <c r="AC189" s="88">
        <v>9</v>
      </c>
      <c r="AD189" s="88">
        <v>9</v>
      </c>
      <c r="AE189" s="88">
        <v>9</v>
      </c>
      <c r="AF189" s="88">
        <v>9</v>
      </c>
      <c r="AG189" s="88">
        <v>9</v>
      </c>
      <c r="AH189" s="88">
        <v>9</v>
      </c>
      <c r="AI189" s="88">
        <v>9</v>
      </c>
      <c r="AJ189" s="88">
        <v>9</v>
      </c>
      <c r="AK189" s="88">
        <v>9</v>
      </c>
      <c r="AL189" s="88">
        <v>9</v>
      </c>
      <c r="AM189" s="88">
        <v>9</v>
      </c>
      <c r="AN189" s="88">
        <v>9</v>
      </c>
      <c r="AO189" s="88">
        <v>9</v>
      </c>
      <c r="AP189" s="88">
        <v>9</v>
      </c>
      <c r="AQ189" s="88">
        <v>9</v>
      </c>
      <c r="AR189" s="88">
        <v>9</v>
      </c>
      <c r="AS189" s="88">
        <v>23</v>
      </c>
      <c r="AT189" s="88">
        <v>23</v>
      </c>
      <c r="AU189" s="88">
        <v>30</v>
      </c>
      <c r="AV189" s="88">
        <v>30</v>
      </c>
      <c r="AW189" s="88">
        <v>22.1</v>
      </c>
      <c r="AX189" s="88">
        <v>25</v>
      </c>
      <c r="AY189" s="88">
        <v>23</v>
      </c>
      <c r="AZ189" s="88">
        <v>26</v>
      </c>
      <c r="BA189" s="88">
        <v>25</v>
      </c>
      <c r="BB189" s="88">
        <v>25</v>
      </c>
      <c r="BC189" s="88">
        <v>25</v>
      </c>
      <c r="BD189" s="88">
        <v>18</v>
      </c>
      <c r="BE189" s="88">
        <v>18</v>
      </c>
      <c r="BF189" s="88">
        <v>18</v>
      </c>
      <c r="BG189" s="88">
        <v>18</v>
      </c>
      <c r="BH189" s="88">
        <v>18</v>
      </c>
      <c r="BI189" s="88">
        <v>23</v>
      </c>
      <c r="BJ189" s="88">
        <v>23</v>
      </c>
      <c r="BK189" s="88">
        <v>22.1</v>
      </c>
      <c r="BL189" s="88">
        <v>22.1</v>
      </c>
      <c r="BM189" s="88">
        <v>18</v>
      </c>
      <c r="BN189" s="88">
        <v>18</v>
      </c>
      <c r="BO189" s="88">
        <v>18</v>
      </c>
      <c r="BP189" s="88">
        <v>16</v>
      </c>
      <c r="BQ189" s="88">
        <v>16</v>
      </c>
      <c r="BR189" s="88">
        <v>16</v>
      </c>
      <c r="BS189" s="88">
        <v>16</v>
      </c>
      <c r="BT189" s="88">
        <v>16</v>
      </c>
      <c r="BU189" s="88">
        <v>16</v>
      </c>
      <c r="BV189" s="88">
        <v>16</v>
      </c>
      <c r="BW189" s="88">
        <v>16</v>
      </c>
      <c r="BX189" s="88">
        <v>16</v>
      </c>
      <c r="BY189" s="88">
        <v>23</v>
      </c>
      <c r="BZ189" s="88">
        <v>23</v>
      </c>
      <c r="CA189" s="88">
        <v>23</v>
      </c>
      <c r="CB189" s="88">
        <v>23</v>
      </c>
      <c r="CC189" s="88">
        <v>23</v>
      </c>
      <c r="CD189" s="88">
        <v>23</v>
      </c>
      <c r="CE189" s="88">
        <v>20</v>
      </c>
      <c r="CF189" s="88">
        <v>20</v>
      </c>
      <c r="CG189" s="88">
        <v>8</v>
      </c>
      <c r="CH189" s="88">
        <v>8</v>
      </c>
      <c r="CI189" s="88">
        <v>8</v>
      </c>
      <c r="CJ189" s="88">
        <v>8</v>
      </c>
      <c r="CK189" s="88">
        <v>20</v>
      </c>
      <c r="CL189" s="88">
        <v>16</v>
      </c>
      <c r="CM189" s="88">
        <v>16</v>
      </c>
      <c r="CN189" s="88">
        <v>16</v>
      </c>
      <c r="CO189" s="88">
        <v>16</v>
      </c>
      <c r="CP189" s="88">
        <v>16</v>
      </c>
      <c r="CQ189" s="88">
        <v>16</v>
      </c>
      <c r="CR189" s="88">
        <v>16</v>
      </c>
      <c r="CS189" s="88">
        <v>16</v>
      </c>
      <c r="CT189" s="88">
        <v>16</v>
      </c>
      <c r="CU189" s="88">
        <v>15.3</v>
      </c>
      <c r="CV189" s="88">
        <v>15.3</v>
      </c>
      <c r="CW189" s="19"/>
    </row>
    <row r="190" spans="1:103" ht="14.5" customHeight="1" x14ac:dyDescent="0.35">
      <c r="A190" s="256"/>
      <c r="B190" s="250"/>
      <c r="C190" s="13">
        <v>44017</v>
      </c>
      <c r="D190" s="173" t="s">
        <v>10</v>
      </c>
      <c r="E190">
        <v>30</v>
      </c>
      <c r="F190">
        <v>30</v>
      </c>
      <c r="G190">
        <v>30</v>
      </c>
      <c r="H190">
        <v>30</v>
      </c>
      <c r="I190">
        <v>30</v>
      </c>
      <c r="J190">
        <v>30</v>
      </c>
      <c r="K190">
        <v>30</v>
      </c>
      <c r="L190">
        <v>30</v>
      </c>
      <c r="M190">
        <v>30</v>
      </c>
      <c r="N190">
        <v>30</v>
      </c>
      <c r="O190">
        <v>30</v>
      </c>
      <c r="P190" s="88">
        <v>9</v>
      </c>
      <c r="Q190" s="88">
        <v>9</v>
      </c>
      <c r="R190" s="88">
        <v>9</v>
      </c>
      <c r="S190" s="88">
        <v>9</v>
      </c>
      <c r="T190" s="88">
        <v>9</v>
      </c>
      <c r="U190" s="88">
        <v>9</v>
      </c>
      <c r="V190" s="88">
        <v>9</v>
      </c>
      <c r="W190" s="88">
        <v>9</v>
      </c>
      <c r="X190" s="88">
        <v>9</v>
      </c>
      <c r="Y190" s="88">
        <v>9</v>
      </c>
      <c r="Z190" s="88">
        <v>9</v>
      </c>
      <c r="AA190" s="88">
        <v>9</v>
      </c>
      <c r="AB190" s="88">
        <v>9</v>
      </c>
      <c r="AC190" s="88">
        <v>9</v>
      </c>
      <c r="AD190" s="88">
        <v>9</v>
      </c>
      <c r="AE190" s="88">
        <v>9</v>
      </c>
      <c r="AF190" s="88">
        <v>9</v>
      </c>
      <c r="AG190" s="88">
        <v>9</v>
      </c>
      <c r="AH190" s="88">
        <v>9</v>
      </c>
      <c r="AI190" s="88">
        <v>9</v>
      </c>
      <c r="AJ190" s="88">
        <v>9</v>
      </c>
      <c r="AK190" s="88">
        <v>9</v>
      </c>
      <c r="AL190" s="88">
        <v>9</v>
      </c>
      <c r="AM190" s="88">
        <v>9</v>
      </c>
      <c r="AN190" s="88">
        <v>9</v>
      </c>
      <c r="AO190" s="88">
        <v>9</v>
      </c>
      <c r="AP190" s="88">
        <v>9</v>
      </c>
      <c r="AQ190" s="88">
        <v>9</v>
      </c>
      <c r="AR190" s="88">
        <v>9</v>
      </c>
      <c r="AS190" s="88">
        <v>30</v>
      </c>
      <c r="AT190" s="88">
        <v>30</v>
      </c>
      <c r="AU190" s="88">
        <v>30</v>
      </c>
      <c r="AV190" s="88">
        <v>30</v>
      </c>
      <c r="AW190" s="88">
        <v>30</v>
      </c>
      <c r="AX190" s="88">
        <v>30</v>
      </c>
      <c r="AY190" s="88">
        <v>30</v>
      </c>
      <c r="AZ190" s="88">
        <v>30</v>
      </c>
      <c r="BA190" s="88">
        <v>15.2</v>
      </c>
      <c r="BB190" s="88">
        <v>22.1</v>
      </c>
      <c r="BC190" s="88">
        <v>22.1</v>
      </c>
      <c r="BD190" s="88">
        <v>30</v>
      </c>
      <c r="BE190" s="88">
        <v>6.2</v>
      </c>
      <c r="BF190" s="88">
        <v>6.2</v>
      </c>
      <c r="BG190" s="88">
        <v>6.2</v>
      </c>
      <c r="BH190" s="88">
        <v>6.2</v>
      </c>
      <c r="BI190" s="88">
        <v>6.2</v>
      </c>
      <c r="BJ190" s="88">
        <v>6.2</v>
      </c>
      <c r="BK190" s="88">
        <v>6.2</v>
      </c>
      <c r="BL190" s="88">
        <v>6.2</v>
      </c>
      <c r="BM190" s="88">
        <v>6.2</v>
      </c>
      <c r="BN190" s="88">
        <v>6.2</v>
      </c>
      <c r="BO190" s="88">
        <v>6.2</v>
      </c>
      <c r="BP190" s="88">
        <v>6.2</v>
      </c>
      <c r="BQ190" s="88">
        <v>6.2</v>
      </c>
      <c r="BR190" s="88">
        <v>6.2</v>
      </c>
      <c r="BS190" s="88">
        <v>6.2</v>
      </c>
      <c r="BT190" s="88">
        <v>6.2</v>
      </c>
      <c r="BU190" s="88">
        <v>6.2</v>
      </c>
      <c r="BV190" s="88">
        <v>6.2</v>
      </c>
      <c r="BW190" s="88">
        <v>22.1</v>
      </c>
      <c r="BX190" s="88">
        <v>22.1</v>
      </c>
      <c r="BY190" s="88">
        <v>23</v>
      </c>
      <c r="BZ190" s="88">
        <v>23</v>
      </c>
      <c r="CA190" s="88">
        <v>23</v>
      </c>
      <c r="CB190" s="88">
        <v>23</v>
      </c>
      <c r="CC190" s="88">
        <v>25</v>
      </c>
      <c r="CD190" s="88">
        <v>25</v>
      </c>
      <c r="CE190" s="88">
        <v>25</v>
      </c>
      <c r="CF190" s="88">
        <v>25</v>
      </c>
      <c r="CG190" s="88">
        <v>30</v>
      </c>
      <c r="CH190" s="88">
        <v>30</v>
      </c>
      <c r="CI190" s="88">
        <v>30</v>
      </c>
      <c r="CJ190" s="88">
        <v>30</v>
      </c>
      <c r="CK190" s="88">
        <v>30</v>
      </c>
      <c r="CL190" s="88">
        <v>30</v>
      </c>
      <c r="CM190" s="88">
        <v>30</v>
      </c>
      <c r="CN190" s="88">
        <v>30</v>
      </c>
      <c r="CO190" s="88">
        <v>30</v>
      </c>
      <c r="CP190" s="88">
        <v>30</v>
      </c>
      <c r="CQ190" s="88">
        <v>30</v>
      </c>
      <c r="CR190" s="88">
        <v>30</v>
      </c>
      <c r="CS190" s="88">
        <v>15.3</v>
      </c>
      <c r="CT190" s="88">
        <v>15.3</v>
      </c>
      <c r="CU190" s="88">
        <v>30</v>
      </c>
      <c r="CV190" s="88">
        <v>30</v>
      </c>
      <c r="CW190" s="19"/>
    </row>
    <row r="191" spans="1:103" ht="14.5" customHeight="1" x14ac:dyDescent="0.35">
      <c r="A191" s="256"/>
      <c r="B191" s="248">
        <v>28</v>
      </c>
      <c r="C191" s="11">
        <v>44018</v>
      </c>
      <c r="D191" s="172" t="s">
        <v>4</v>
      </c>
      <c r="E191">
        <v>30</v>
      </c>
      <c r="F191">
        <v>30</v>
      </c>
      <c r="G191">
        <v>30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30</v>
      </c>
      <c r="S191" s="88">
        <v>9</v>
      </c>
      <c r="T191" s="88">
        <v>9</v>
      </c>
      <c r="U191" s="88">
        <v>9</v>
      </c>
      <c r="V191" s="88">
        <v>9</v>
      </c>
      <c r="W191" s="88">
        <v>9</v>
      </c>
      <c r="X191" s="88">
        <v>9</v>
      </c>
      <c r="Y191" s="88">
        <v>9</v>
      </c>
      <c r="Z191" s="88">
        <v>9</v>
      </c>
      <c r="AA191" s="88">
        <v>9</v>
      </c>
      <c r="AB191" s="88">
        <v>9</v>
      </c>
      <c r="AC191" s="88">
        <v>9</v>
      </c>
      <c r="AD191" s="88">
        <v>9</v>
      </c>
      <c r="AE191" s="88">
        <v>9</v>
      </c>
      <c r="AF191" s="88">
        <v>9</v>
      </c>
      <c r="AG191" s="88">
        <v>9</v>
      </c>
      <c r="AH191" s="88">
        <v>9</v>
      </c>
      <c r="AI191" s="88">
        <v>9</v>
      </c>
      <c r="AJ191" s="88">
        <v>9</v>
      </c>
      <c r="AK191" s="88">
        <v>9</v>
      </c>
      <c r="AL191" s="88">
        <v>9</v>
      </c>
      <c r="AM191" s="88">
        <v>9</v>
      </c>
      <c r="AN191" s="88">
        <v>9</v>
      </c>
      <c r="AO191" s="88">
        <v>9</v>
      </c>
      <c r="AP191" s="88">
        <v>9</v>
      </c>
      <c r="AQ191" s="88">
        <v>9</v>
      </c>
      <c r="AR191" s="88">
        <v>9</v>
      </c>
      <c r="AS191" s="88">
        <v>9</v>
      </c>
      <c r="AT191" s="88">
        <v>9</v>
      </c>
      <c r="AU191" s="88">
        <v>9</v>
      </c>
      <c r="AV191" s="88">
        <v>9</v>
      </c>
      <c r="AW191" s="88">
        <v>9</v>
      </c>
      <c r="AX191" s="88">
        <v>9</v>
      </c>
      <c r="AY191" s="88">
        <v>9</v>
      </c>
      <c r="AZ191" s="88">
        <v>30</v>
      </c>
      <c r="BA191" s="88">
        <v>30</v>
      </c>
      <c r="BB191" s="88">
        <v>30</v>
      </c>
      <c r="BC191" s="88">
        <v>30</v>
      </c>
      <c r="BD191" s="88">
        <v>30</v>
      </c>
      <c r="BE191" s="88">
        <v>20</v>
      </c>
      <c r="BF191" s="88">
        <v>20</v>
      </c>
      <c r="BG191" s="88">
        <v>20</v>
      </c>
      <c r="BH191" s="88">
        <v>20</v>
      </c>
      <c r="BI191" s="88">
        <v>20</v>
      </c>
      <c r="BJ191" s="88">
        <v>20</v>
      </c>
      <c r="BK191" s="88">
        <v>20</v>
      </c>
      <c r="BL191" s="88">
        <v>20</v>
      </c>
      <c r="BM191" s="88">
        <v>20</v>
      </c>
      <c r="BN191" s="88">
        <v>20</v>
      </c>
      <c r="BO191" s="88">
        <v>20</v>
      </c>
      <c r="BP191" s="88">
        <v>20</v>
      </c>
      <c r="BQ191" s="88">
        <v>20</v>
      </c>
      <c r="BR191" s="88">
        <v>20</v>
      </c>
      <c r="BS191" s="88">
        <v>20</v>
      </c>
      <c r="BT191" s="88">
        <v>20</v>
      </c>
      <c r="BU191" s="88">
        <v>20</v>
      </c>
      <c r="BV191" s="88">
        <v>20</v>
      </c>
      <c r="BW191" s="88">
        <v>20</v>
      </c>
      <c r="BX191" s="88">
        <v>20</v>
      </c>
      <c r="BY191" s="88">
        <v>23</v>
      </c>
      <c r="BZ191" s="88">
        <v>23</v>
      </c>
      <c r="CA191" s="88">
        <v>23</v>
      </c>
      <c r="CB191" s="88">
        <v>23</v>
      </c>
      <c r="CC191" s="88">
        <v>23</v>
      </c>
      <c r="CD191" s="88">
        <v>23</v>
      </c>
      <c r="CE191" s="88">
        <v>25</v>
      </c>
      <c r="CF191" s="88">
        <v>25</v>
      </c>
      <c r="CG191" s="88">
        <v>25</v>
      </c>
      <c r="CH191" s="88">
        <v>25</v>
      </c>
      <c r="CI191" s="88">
        <v>30</v>
      </c>
      <c r="CJ191" s="88">
        <v>30</v>
      </c>
      <c r="CK191" s="88">
        <v>30</v>
      </c>
      <c r="CL191" s="88">
        <v>30</v>
      </c>
      <c r="CM191" s="88">
        <v>30</v>
      </c>
      <c r="CN191" s="88">
        <v>30</v>
      </c>
      <c r="CO191" s="88">
        <v>30</v>
      </c>
      <c r="CP191" s="88">
        <v>30</v>
      </c>
      <c r="CQ191" s="88">
        <v>15.3</v>
      </c>
      <c r="CR191" s="88">
        <v>15.3</v>
      </c>
      <c r="CS191" s="88">
        <v>30</v>
      </c>
      <c r="CT191" s="88">
        <v>30</v>
      </c>
      <c r="CU191" s="88">
        <v>30</v>
      </c>
      <c r="CV191" s="88">
        <v>30</v>
      </c>
      <c r="CW191" s="19"/>
    </row>
    <row r="192" spans="1:103" ht="14.5" customHeight="1" x14ac:dyDescent="0.35">
      <c r="A192" s="256"/>
      <c r="B192" s="249"/>
      <c r="C192" s="11">
        <v>44019</v>
      </c>
      <c r="D192" s="172" t="s">
        <v>5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  <c r="M192">
        <v>30</v>
      </c>
      <c r="N192">
        <v>30</v>
      </c>
      <c r="O192">
        <v>9</v>
      </c>
      <c r="P192">
        <v>9</v>
      </c>
      <c r="Q192">
        <v>9</v>
      </c>
      <c r="R192">
        <v>9</v>
      </c>
      <c r="S192">
        <v>9</v>
      </c>
      <c r="T192">
        <v>9</v>
      </c>
      <c r="U192">
        <v>9</v>
      </c>
      <c r="V192">
        <v>9</v>
      </c>
      <c r="W192">
        <v>9</v>
      </c>
      <c r="X192">
        <v>9</v>
      </c>
      <c r="Y192">
        <v>9</v>
      </c>
      <c r="Z192">
        <v>9</v>
      </c>
      <c r="AA192">
        <v>9</v>
      </c>
      <c r="AB192">
        <v>9</v>
      </c>
      <c r="AC192">
        <v>9</v>
      </c>
      <c r="AD192">
        <v>9</v>
      </c>
      <c r="AE192">
        <v>9</v>
      </c>
      <c r="AF192">
        <v>9</v>
      </c>
      <c r="AG192">
        <v>9</v>
      </c>
      <c r="AH192">
        <v>9</v>
      </c>
      <c r="AI192">
        <v>9</v>
      </c>
      <c r="AJ192">
        <v>9</v>
      </c>
      <c r="AK192">
        <v>9</v>
      </c>
      <c r="AL192">
        <v>9</v>
      </c>
      <c r="AM192">
        <v>9</v>
      </c>
      <c r="AN192">
        <v>9</v>
      </c>
      <c r="AO192" s="88">
        <v>30</v>
      </c>
      <c r="AP192" s="88">
        <v>30</v>
      </c>
      <c r="AQ192" s="88">
        <v>15.2</v>
      </c>
      <c r="AR192" s="88">
        <v>15.2</v>
      </c>
      <c r="AS192" s="88">
        <v>22.1</v>
      </c>
      <c r="AT192" s="88">
        <v>22.1</v>
      </c>
      <c r="AU192" s="88">
        <v>22.1</v>
      </c>
      <c r="AV192" s="88">
        <v>22.1</v>
      </c>
      <c r="AW192" s="88">
        <v>22.1</v>
      </c>
      <c r="AX192" s="88">
        <v>22.1</v>
      </c>
      <c r="AY192" s="88">
        <v>22.1</v>
      </c>
      <c r="AZ192" s="88">
        <v>22.1</v>
      </c>
      <c r="BA192" s="88">
        <v>22.1</v>
      </c>
      <c r="BB192" s="88">
        <v>22.1</v>
      </c>
      <c r="BC192" s="88">
        <v>22.1</v>
      </c>
      <c r="BD192" s="88">
        <v>22.1</v>
      </c>
      <c r="BE192" s="88">
        <v>22.1</v>
      </c>
      <c r="BF192" s="88">
        <v>22.1</v>
      </c>
      <c r="BG192" s="88">
        <v>22.1</v>
      </c>
      <c r="BH192" s="88">
        <v>20</v>
      </c>
      <c r="BI192" s="88">
        <v>22.1</v>
      </c>
      <c r="BJ192" s="88">
        <v>22.1</v>
      </c>
      <c r="BK192" s="88">
        <v>22.1</v>
      </c>
      <c r="BL192" s="88">
        <v>22.1</v>
      </c>
      <c r="BM192" s="88">
        <v>22.1</v>
      </c>
      <c r="BN192" s="88">
        <v>22.1</v>
      </c>
      <c r="BO192" s="88">
        <v>23</v>
      </c>
      <c r="BP192" s="88">
        <v>23</v>
      </c>
      <c r="BQ192" s="88">
        <v>22.1</v>
      </c>
      <c r="BR192" s="88">
        <v>22.1</v>
      </c>
      <c r="BS192" s="88">
        <v>29</v>
      </c>
      <c r="BT192" s="88">
        <v>29</v>
      </c>
      <c r="BU192" s="88">
        <v>23</v>
      </c>
      <c r="BV192" s="88">
        <v>23</v>
      </c>
      <c r="BW192" s="88">
        <v>25</v>
      </c>
      <c r="BX192" s="88">
        <v>25</v>
      </c>
      <c r="BY192" s="88">
        <v>25</v>
      </c>
      <c r="BZ192" s="88">
        <v>25</v>
      </c>
      <c r="CA192" s="88">
        <v>25</v>
      </c>
      <c r="CB192" s="88">
        <v>25</v>
      </c>
      <c r="CC192" s="88">
        <v>25</v>
      </c>
      <c r="CD192" s="88">
        <v>25</v>
      </c>
      <c r="CE192" s="88">
        <v>25</v>
      </c>
      <c r="CF192" s="88">
        <v>25</v>
      </c>
      <c r="CG192" s="88">
        <v>25</v>
      </c>
      <c r="CH192" s="88">
        <v>25</v>
      </c>
      <c r="CI192" s="88">
        <v>25</v>
      </c>
      <c r="CJ192" s="88">
        <v>25</v>
      </c>
      <c r="CK192" s="88">
        <v>22.1</v>
      </c>
      <c r="CL192" s="88">
        <v>22.1</v>
      </c>
      <c r="CM192" s="88">
        <v>22.1</v>
      </c>
      <c r="CN192" s="88">
        <v>22.1</v>
      </c>
      <c r="CO192" s="88">
        <v>22.1</v>
      </c>
      <c r="CP192" s="88">
        <v>22.1</v>
      </c>
      <c r="CQ192" s="88">
        <v>22.1</v>
      </c>
      <c r="CR192" s="88">
        <v>23</v>
      </c>
      <c r="CS192" s="88">
        <v>22.1</v>
      </c>
      <c r="CT192" s="88">
        <v>22.1</v>
      </c>
      <c r="CU192" s="88">
        <v>22.1</v>
      </c>
      <c r="CV192" s="88">
        <v>22.1</v>
      </c>
      <c r="CW192" s="19"/>
    </row>
    <row r="193" spans="1:101" ht="14.5" customHeight="1" x14ac:dyDescent="0.35">
      <c r="A193" s="256"/>
      <c r="B193" s="249"/>
      <c r="C193" s="12">
        <v>44020</v>
      </c>
      <c r="D193" s="172" t="s">
        <v>6</v>
      </c>
      <c r="E193">
        <v>22.1</v>
      </c>
      <c r="F193">
        <v>22.1</v>
      </c>
      <c r="G193">
        <v>22.1</v>
      </c>
      <c r="H193">
        <v>22.1</v>
      </c>
      <c r="I193">
        <v>22.1</v>
      </c>
      <c r="J193">
        <v>22.1</v>
      </c>
      <c r="K193">
        <v>22.1</v>
      </c>
      <c r="L193">
        <v>22.1</v>
      </c>
      <c r="M193">
        <v>22.1</v>
      </c>
      <c r="N193">
        <v>15.3</v>
      </c>
      <c r="O193">
        <v>15.3</v>
      </c>
      <c r="P193">
        <v>30</v>
      </c>
      <c r="Q193">
        <v>30</v>
      </c>
      <c r="R193">
        <v>30</v>
      </c>
      <c r="S193">
        <v>30</v>
      </c>
      <c r="T193">
        <v>9</v>
      </c>
      <c r="U193">
        <v>9</v>
      </c>
      <c r="V193">
        <v>9</v>
      </c>
      <c r="W193">
        <v>9</v>
      </c>
      <c r="X193">
        <v>9</v>
      </c>
      <c r="Y193">
        <v>9</v>
      </c>
      <c r="Z193">
        <v>9</v>
      </c>
      <c r="AA193">
        <v>9</v>
      </c>
      <c r="AB193">
        <v>9</v>
      </c>
      <c r="AC193">
        <v>9</v>
      </c>
      <c r="AD193">
        <v>9</v>
      </c>
      <c r="AE193">
        <v>9</v>
      </c>
      <c r="AF193">
        <v>9</v>
      </c>
      <c r="AG193">
        <v>9</v>
      </c>
      <c r="AH193">
        <v>9</v>
      </c>
      <c r="AI193">
        <v>9</v>
      </c>
      <c r="AJ193">
        <v>9</v>
      </c>
      <c r="AK193">
        <v>9</v>
      </c>
      <c r="AL193">
        <v>9</v>
      </c>
      <c r="AM193">
        <v>9</v>
      </c>
      <c r="AN193">
        <v>9</v>
      </c>
      <c r="AO193">
        <v>9</v>
      </c>
      <c r="AP193">
        <v>9</v>
      </c>
      <c r="AQ193">
        <v>9</v>
      </c>
      <c r="AR193">
        <v>9</v>
      </c>
      <c r="AS193">
        <v>9</v>
      </c>
      <c r="AT193">
        <v>9</v>
      </c>
      <c r="AU193" s="88">
        <v>30</v>
      </c>
      <c r="AV193" s="88">
        <v>30</v>
      </c>
      <c r="AW193" s="88">
        <v>30</v>
      </c>
      <c r="AX193" s="88">
        <v>30</v>
      </c>
      <c r="AY193" s="88">
        <v>15.2</v>
      </c>
      <c r="AZ193" s="88">
        <v>22.1</v>
      </c>
      <c r="BA193" s="88">
        <v>22.1</v>
      </c>
      <c r="BB193" s="88">
        <v>6.2</v>
      </c>
      <c r="BC193" s="88">
        <v>6.2</v>
      </c>
      <c r="BD193" s="88">
        <v>6.2</v>
      </c>
      <c r="BE193" s="88">
        <v>6.2</v>
      </c>
      <c r="BF193" s="88">
        <v>6.2</v>
      </c>
      <c r="BG193" s="88">
        <v>6.2</v>
      </c>
      <c r="BH193" s="88">
        <v>6.2</v>
      </c>
      <c r="BI193" s="88">
        <v>22.1</v>
      </c>
      <c r="BJ193" s="88">
        <v>22.1</v>
      </c>
      <c r="BK193" s="88">
        <v>26</v>
      </c>
      <c r="BL193" s="88">
        <v>23</v>
      </c>
      <c r="BM193" s="88">
        <v>22.1</v>
      </c>
      <c r="BN193" s="88">
        <v>22.1</v>
      </c>
      <c r="BO193" s="88">
        <v>26</v>
      </c>
      <c r="BP193" s="88">
        <v>26</v>
      </c>
      <c r="BQ193" s="88">
        <v>26</v>
      </c>
      <c r="BR193" s="88">
        <v>26</v>
      </c>
      <c r="BS193" s="88">
        <v>22.1</v>
      </c>
      <c r="BT193" s="88">
        <v>22.1</v>
      </c>
      <c r="BU193" s="88">
        <v>30</v>
      </c>
      <c r="BV193" s="88">
        <v>30</v>
      </c>
      <c r="BW193" s="88">
        <v>30</v>
      </c>
      <c r="BX193" s="88">
        <v>30</v>
      </c>
      <c r="BY193" s="88">
        <v>30</v>
      </c>
      <c r="BZ193" s="88">
        <v>30</v>
      </c>
      <c r="CA193" s="88">
        <v>23</v>
      </c>
      <c r="CB193" s="88">
        <v>23</v>
      </c>
      <c r="CC193" s="88">
        <v>23</v>
      </c>
      <c r="CD193" s="88">
        <v>25</v>
      </c>
      <c r="CE193" s="88">
        <v>25</v>
      </c>
      <c r="CF193" s="88">
        <v>25</v>
      </c>
      <c r="CG193" s="88">
        <v>30</v>
      </c>
      <c r="CH193" s="88">
        <v>30</v>
      </c>
      <c r="CI193" s="88">
        <v>30</v>
      </c>
      <c r="CJ193" s="88">
        <v>30</v>
      </c>
      <c r="CK193" s="88">
        <v>30</v>
      </c>
      <c r="CL193" s="88">
        <v>9</v>
      </c>
      <c r="CM193" s="88">
        <v>9</v>
      </c>
      <c r="CN193" s="88">
        <v>9</v>
      </c>
      <c r="CO193" s="88">
        <v>9</v>
      </c>
      <c r="CP193" s="88">
        <v>9</v>
      </c>
      <c r="CQ193" s="88">
        <v>9</v>
      </c>
      <c r="CR193" s="88">
        <v>9</v>
      </c>
      <c r="CS193" s="88">
        <v>9</v>
      </c>
      <c r="CT193" s="88">
        <v>9</v>
      </c>
      <c r="CU193" s="88">
        <v>9</v>
      </c>
      <c r="CV193" s="88">
        <v>9</v>
      </c>
      <c r="CW193" s="19"/>
    </row>
    <row r="194" spans="1:101" ht="14.5" customHeight="1" x14ac:dyDescent="0.35">
      <c r="A194" s="256"/>
      <c r="B194" s="249"/>
      <c r="C194" s="11">
        <v>44021</v>
      </c>
      <c r="D194" s="172" t="s">
        <v>7</v>
      </c>
      <c r="E194">
        <v>9</v>
      </c>
      <c r="F194">
        <v>9</v>
      </c>
      <c r="G194">
        <v>9</v>
      </c>
      <c r="H194">
        <v>9</v>
      </c>
      <c r="I194">
        <v>9</v>
      </c>
      <c r="J194">
        <v>9</v>
      </c>
      <c r="K194">
        <v>9</v>
      </c>
      <c r="L194">
        <v>9</v>
      </c>
      <c r="M194">
        <v>9</v>
      </c>
      <c r="N194">
        <v>9</v>
      </c>
      <c r="O194">
        <v>9</v>
      </c>
      <c r="P194">
        <v>9</v>
      </c>
      <c r="Q194">
        <v>9</v>
      </c>
      <c r="R194">
        <v>9</v>
      </c>
      <c r="S194">
        <v>9</v>
      </c>
      <c r="T194">
        <v>9</v>
      </c>
      <c r="U194">
        <v>9</v>
      </c>
      <c r="V194">
        <v>9</v>
      </c>
      <c r="W194">
        <v>9</v>
      </c>
      <c r="X194">
        <v>9</v>
      </c>
      <c r="Y194">
        <v>9</v>
      </c>
      <c r="Z194">
        <v>9</v>
      </c>
      <c r="AA194">
        <v>9</v>
      </c>
      <c r="AB194">
        <v>9</v>
      </c>
      <c r="AC194">
        <v>9</v>
      </c>
      <c r="AD194">
        <v>9</v>
      </c>
      <c r="AE194">
        <v>9</v>
      </c>
      <c r="AF194">
        <v>9</v>
      </c>
      <c r="AG194">
        <v>9</v>
      </c>
      <c r="AH194">
        <v>9</v>
      </c>
      <c r="AI194">
        <v>9</v>
      </c>
      <c r="AJ194">
        <v>9</v>
      </c>
      <c r="AK194">
        <v>9</v>
      </c>
      <c r="AL194">
        <v>9</v>
      </c>
      <c r="AM194">
        <v>9</v>
      </c>
      <c r="AN194">
        <v>9</v>
      </c>
      <c r="AO194">
        <v>9</v>
      </c>
      <c r="AP194">
        <v>9</v>
      </c>
      <c r="AQ194">
        <v>9</v>
      </c>
      <c r="AR194">
        <v>30</v>
      </c>
      <c r="AS194">
        <v>30</v>
      </c>
      <c r="AT194">
        <v>30</v>
      </c>
      <c r="AU194">
        <v>30</v>
      </c>
      <c r="AV194">
        <v>30</v>
      </c>
      <c r="AW194">
        <v>30</v>
      </c>
      <c r="AX194">
        <v>30</v>
      </c>
      <c r="AY194">
        <v>30</v>
      </c>
      <c r="AZ194" s="88">
        <v>23</v>
      </c>
      <c r="BA194" s="88">
        <v>23</v>
      </c>
      <c r="BB194" s="88">
        <v>20</v>
      </c>
      <c r="BC194" s="88">
        <v>20</v>
      </c>
      <c r="BD194" s="88">
        <v>20</v>
      </c>
      <c r="BE194" s="88">
        <v>20</v>
      </c>
      <c r="BF194" s="88">
        <v>20</v>
      </c>
      <c r="BG194" s="88">
        <v>20</v>
      </c>
      <c r="BH194" s="88">
        <v>20</v>
      </c>
      <c r="BI194" s="88">
        <v>20</v>
      </c>
      <c r="BJ194" s="88">
        <v>20</v>
      </c>
      <c r="BK194" s="88">
        <v>20</v>
      </c>
      <c r="BL194" s="88">
        <v>20</v>
      </c>
      <c r="BM194" s="88">
        <v>20</v>
      </c>
      <c r="BN194" s="88">
        <v>20</v>
      </c>
      <c r="BO194" s="88">
        <v>20</v>
      </c>
      <c r="BP194" s="88">
        <v>20</v>
      </c>
      <c r="BQ194" s="88">
        <v>11</v>
      </c>
      <c r="BR194" s="88">
        <v>11</v>
      </c>
      <c r="BS194" s="88">
        <v>11</v>
      </c>
      <c r="BT194" s="88">
        <v>11</v>
      </c>
      <c r="BU194" s="88">
        <v>11</v>
      </c>
      <c r="BV194" s="88">
        <v>11</v>
      </c>
      <c r="BW194" s="88">
        <v>30</v>
      </c>
      <c r="BX194" s="88">
        <v>30</v>
      </c>
      <c r="BY194" s="88">
        <v>30</v>
      </c>
      <c r="BZ194" s="88">
        <v>30</v>
      </c>
      <c r="CA194" s="88">
        <v>23</v>
      </c>
      <c r="CB194" s="88">
        <v>23</v>
      </c>
      <c r="CC194" s="88">
        <v>23</v>
      </c>
      <c r="CD194" s="88">
        <v>23</v>
      </c>
      <c r="CE194" s="88">
        <v>25</v>
      </c>
      <c r="CF194" s="88">
        <v>25</v>
      </c>
      <c r="CG194" s="88">
        <v>25</v>
      </c>
      <c r="CH194" s="88">
        <v>25</v>
      </c>
      <c r="CI194" s="88">
        <v>30</v>
      </c>
      <c r="CJ194" s="88">
        <v>30</v>
      </c>
      <c r="CK194" s="88">
        <v>30</v>
      </c>
      <c r="CL194" s="88">
        <v>30</v>
      </c>
      <c r="CM194" s="88">
        <v>30</v>
      </c>
      <c r="CN194" s="88">
        <v>30</v>
      </c>
      <c r="CO194" s="88">
        <v>30</v>
      </c>
      <c r="CP194" s="88">
        <v>30</v>
      </c>
      <c r="CQ194" s="88">
        <v>30</v>
      </c>
      <c r="CR194" s="88">
        <v>30</v>
      </c>
      <c r="CS194" s="88">
        <v>30</v>
      </c>
      <c r="CT194" s="88">
        <v>30</v>
      </c>
      <c r="CU194" s="88">
        <v>30</v>
      </c>
      <c r="CV194" s="88">
        <v>30</v>
      </c>
      <c r="CW194" s="19"/>
    </row>
    <row r="195" spans="1:101" ht="14.5" customHeight="1" x14ac:dyDescent="0.35">
      <c r="A195" s="256"/>
      <c r="B195" s="249"/>
      <c r="C195" s="12">
        <v>44022</v>
      </c>
      <c r="D195" s="172" t="s">
        <v>8</v>
      </c>
      <c r="E195">
        <v>30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23</v>
      </c>
      <c r="R195">
        <v>23</v>
      </c>
      <c r="S195">
        <v>23</v>
      </c>
      <c r="T195">
        <v>23</v>
      </c>
      <c r="U195">
        <v>9</v>
      </c>
      <c r="V195">
        <v>9</v>
      </c>
      <c r="W195">
        <v>9</v>
      </c>
      <c r="X195">
        <v>9</v>
      </c>
      <c r="Y195">
        <v>9</v>
      </c>
      <c r="Z195">
        <v>9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9</v>
      </c>
      <c r="AH195">
        <v>9</v>
      </c>
      <c r="AI195">
        <v>9</v>
      </c>
      <c r="AJ195">
        <v>9</v>
      </c>
      <c r="AK195">
        <v>9</v>
      </c>
      <c r="AL195">
        <v>9</v>
      </c>
      <c r="AM195">
        <v>9</v>
      </c>
      <c r="AN195">
        <v>9</v>
      </c>
      <c r="AO195">
        <v>9</v>
      </c>
      <c r="AP195">
        <v>9</v>
      </c>
      <c r="AQ195">
        <v>9</v>
      </c>
      <c r="AR195">
        <v>9</v>
      </c>
      <c r="AS195">
        <v>9</v>
      </c>
      <c r="AT195">
        <v>9</v>
      </c>
      <c r="AU195">
        <v>9</v>
      </c>
      <c r="AV195">
        <v>9</v>
      </c>
      <c r="AW195">
        <v>30</v>
      </c>
      <c r="AX195">
        <v>30</v>
      </c>
      <c r="AY195">
        <v>15.2</v>
      </c>
      <c r="AZ195" s="88">
        <v>22.1</v>
      </c>
      <c r="BA195" s="88">
        <v>6.2</v>
      </c>
      <c r="BB195" s="88">
        <v>6.2</v>
      </c>
      <c r="BC195" s="88">
        <v>6.2</v>
      </c>
      <c r="BD195" s="88">
        <v>6.2</v>
      </c>
      <c r="BE195" s="88">
        <v>6.2</v>
      </c>
      <c r="BF195" s="88">
        <v>6.2</v>
      </c>
      <c r="BG195" s="88">
        <v>6.2</v>
      </c>
      <c r="BH195" s="88">
        <v>22.1</v>
      </c>
      <c r="BI195" s="88">
        <v>26</v>
      </c>
      <c r="BJ195" s="88">
        <v>22.1</v>
      </c>
      <c r="BK195" s="88">
        <v>22.1</v>
      </c>
      <c r="BL195" s="88">
        <v>23</v>
      </c>
      <c r="BM195" s="88">
        <v>23</v>
      </c>
      <c r="BN195" s="88">
        <v>26</v>
      </c>
      <c r="BO195" s="88">
        <v>22.1</v>
      </c>
      <c r="BP195" s="88">
        <v>29</v>
      </c>
      <c r="BQ195" s="88">
        <v>29</v>
      </c>
      <c r="BR195" s="88">
        <v>29</v>
      </c>
      <c r="BS195" s="88">
        <v>29</v>
      </c>
      <c r="BT195" s="88">
        <v>29</v>
      </c>
      <c r="BU195" s="88">
        <v>29</v>
      </c>
      <c r="BV195" s="88">
        <v>29</v>
      </c>
      <c r="BW195" s="88">
        <v>29</v>
      </c>
      <c r="BX195" s="88">
        <v>29</v>
      </c>
      <c r="BY195" s="88">
        <v>29</v>
      </c>
      <c r="BZ195" s="88">
        <v>29</v>
      </c>
      <c r="CA195" s="88">
        <v>29</v>
      </c>
      <c r="CB195" s="88">
        <v>29</v>
      </c>
      <c r="CC195" s="88">
        <v>23</v>
      </c>
      <c r="CD195" s="88">
        <v>23</v>
      </c>
      <c r="CE195" s="88">
        <v>23</v>
      </c>
      <c r="CF195" s="88">
        <v>23</v>
      </c>
      <c r="CG195" s="88">
        <v>25</v>
      </c>
      <c r="CH195" s="88">
        <v>25</v>
      </c>
      <c r="CI195" s="88">
        <v>25</v>
      </c>
      <c r="CJ195" s="88">
        <v>25</v>
      </c>
      <c r="CK195" s="88">
        <v>30</v>
      </c>
      <c r="CL195" s="88">
        <v>30</v>
      </c>
      <c r="CM195" s="88">
        <v>30</v>
      </c>
      <c r="CN195" s="88">
        <v>30</v>
      </c>
      <c r="CO195" s="88">
        <v>30</v>
      </c>
      <c r="CP195" s="88">
        <v>18</v>
      </c>
      <c r="CQ195" s="88">
        <v>18</v>
      </c>
      <c r="CR195" s="88">
        <v>18</v>
      </c>
      <c r="CS195" s="88">
        <v>18</v>
      </c>
      <c r="CT195" s="88">
        <v>30</v>
      </c>
      <c r="CU195" s="88">
        <v>30</v>
      </c>
      <c r="CV195" s="88">
        <v>30</v>
      </c>
      <c r="CW195" s="19"/>
    </row>
    <row r="196" spans="1:101" ht="14.5" customHeight="1" x14ac:dyDescent="0.35">
      <c r="A196" s="256"/>
      <c r="B196" s="249"/>
      <c r="C196" s="11">
        <v>44023</v>
      </c>
      <c r="D196" s="172" t="s">
        <v>9</v>
      </c>
      <c r="E196">
        <v>30</v>
      </c>
      <c r="F196">
        <v>30</v>
      </c>
      <c r="G196">
        <v>30</v>
      </c>
      <c r="H196" s="88">
        <v>30</v>
      </c>
      <c r="I196" s="88">
        <v>30</v>
      </c>
      <c r="J196" s="88">
        <v>9</v>
      </c>
      <c r="K196" s="88">
        <v>9</v>
      </c>
      <c r="L196" s="88">
        <v>9</v>
      </c>
      <c r="M196" s="88">
        <v>9</v>
      </c>
      <c r="N196" s="88">
        <v>9</v>
      </c>
      <c r="O196" s="88">
        <v>9</v>
      </c>
      <c r="P196" s="88">
        <v>9</v>
      </c>
      <c r="Q196" s="88">
        <v>9</v>
      </c>
      <c r="R196" s="88">
        <v>9</v>
      </c>
      <c r="S196" s="88">
        <v>9</v>
      </c>
      <c r="T196" s="88">
        <v>9</v>
      </c>
      <c r="U196" s="88">
        <v>9</v>
      </c>
      <c r="V196" s="88">
        <v>9</v>
      </c>
      <c r="W196" s="88">
        <v>9</v>
      </c>
      <c r="X196" s="88">
        <v>9</v>
      </c>
      <c r="Y196" s="88">
        <v>9</v>
      </c>
      <c r="Z196" s="88">
        <v>9</v>
      </c>
      <c r="AA196" s="88">
        <v>9</v>
      </c>
      <c r="AB196" s="88">
        <v>9</v>
      </c>
      <c r="AC196" s="88">
        <v>9</v>
      </c>
      <c r="AD196" s="88">
        <v>9</v>
      </c>
      <c r="AE196" s="88">
        <v>9</v>
      </c>
      <c r="AF196" s="88">
        <v>9</v>
      </c>
      <c r="AG196" s="88">
        <v>9</v>
      </c>
      <c r="AH196" s="88">
        <v>9</v>
      </c>
      <c r="AI196" s="88">
        <v>9</v>
      </c>
      <c r="AJ196" s="88">
        <v>9</v>
      </c>
      <c r="AK196" s="88">
        <v>9</v>
      </c>
      <c r="AL196" s="88">
        <v>9</v>
      </c>
      <c r="AM196" s="88">
        <v>9</v>
      </c>
      <c r="AN196" s="88">
        <v>9</v>
      </c>
      <c r="AO196" s="88">
        <v>9</v>
      </c>
      <c r="AP196" s="88">
        <v>9</v>
      </c>
      <c r="AQ196" s="88">
        <v>9</v>
      </c>
      <c r="AR196" s="88">
        <v>9</v>
      </c>
      <c r="AS196" s="88">
        <v>9</v>
      </c>
      <c r="AT196" s="88">
        <v>9</v>
      </c>
      <c r="AU196" s="88">
        <v>9</v>
      </c>
      <c r="AV196" s="88">
        <v>9</v>
      </c>
      <c r="AW196" s="88">
        <v>30</v>
      </c>
      <c r="AX196" s="88">
        <v>30</v>
      </c>
      <c r="AY196" s="88">
        <v>30</v>
      </c>
      <c r="AZ196" s="88">
        <v>15.1</v>
      </c>
      <c r="BA196" s="88">
        <v>22.1</v>
      </c>
      <c r="BB196" s="88">
        <v>22.1</v>
      </c>
      <c r="BC196" s="88">
        <v>6.2</v>
      </c>
      <c r="BD196" s="88">
        <v>6.2</v>
      </c>
      <c r="BE196" s="88">
        <v>6.2</v>
      </c>
      <c r="BF196" s="88">
        <v>6.2</v>
      </c>
      <c r="BG196" s="88">
        <v>6.2</v>
      </c>
      <c r="BH196" s="88">
        <v>6.2</v>
      </c>
      <c r="BI196" s="88">
        <v>6.2</v>
      </c>
      <c r="BJ196" s="88">
        <v>6.2</v>
      </c>
      <c r="BK196" s="88">
        <v>22.1</v>
      </c>
      <c r="BL196" s="88">
        <v>30</v>
      </c>
      <c r="BM196" s="88">
        <v>30</v>
      </c>
      <c r="BN196" s="88">
        <v>30</v>
      </c>
      <c r="BO196" s="88">
        <v>30</v>
      </c>
      <c r="BP196" s="88">
        <v>30</v>
      </c>
      <c r="BQ196" s="88">
        <v>25</v>
      </c>
      <c r="BR196" s="88">
        <v>25</v>
      </c>
      <c r="BS196" s="88">
        <v>25</v>
      </c>
      <c r="BT196" s="88">
        <v>25</v>
      </c>
      <c r="BU196" s="88">
        <v>30</v>
      </c>
      <c r="BV196" s="88">
        <v>30</v>
      </c>
      <c r="BW196" s="88">
        <v>30</v>
      </c>
      <c r="BX196" s="88">
        <v>25</v>
      </c>
      <c r="BY196" s="88">
        <v>25</v>
      </c>
      <c r="BZ196" s="88">
        <v>25</v>
      </c>
      <c r="CA196" s="88">
        <v>23</v>
      </c>
      <c r="CB196" s="88">
        <v>23</v>
      </c>
      <c r="CC196" s="88">
        <v>23</v>
      </c>
      <c r="CD196" s="88">
        <v>23</v>
      </c>
      <c r="CE196" s="88">
        <v>25</v>
      </c>
      <c r="CF196" s="88">
        <v>25</v>
      </c>
      <c r="CG196" s="88">
        <v>25</v>
      </c>
      <c r="CH196" s="88">
        <v>25</v>
      </c>
      <c r="CI196" s="88">
        <v>25</v>
      </c>
      <c r="CJ196" s="88">
        <v>25</v>
      </c>
      <c r="CK196" s="88">
        <v>30</v>
      </c>
      <c r="CL196" s="88">
        <v>30</v>
      </c>
      <c r="CM196" s="88">
        <v>30</v>
      </c>
      <c r="CN196" s="88">
        <v>30</v>
      </c>
      <c r="CO196" s="88">
        <v>30</v>
      </c>
      <c r="CP196" s="88">
        <v>15.3</v>
      </c>
      <c r="CQ196" s="88">
        <v>15.3</v>
      </c>
      <c r="CR196" s="88">
        <v>30</v>
      </c>
      <c r="CS196" s="88">
        <v>30</v>
      </c>
      <c r="CT196" s="88">
        <v>30</v>
      </c>
      <c r="CU196" s="88">
        <v>30</v>
      </c>
      <c r="CV196" s="88">
        <v>30</v>
      </c>
      <c r="CW196" s="19"/>
    </row>
    <row r="197" spans="1:101" ht="14.5" customHeight="1" x14ac:dyDescent="0.35">
      <c r="A197" s="256"/>
      <c r="B197" s="250"/>
      <c r="C197" s="14">
        <v>44024</v>
      </c>
      <c r="D197" s="173" t="s">
        <v>10</v>
      </c>
      <c r="E197">
        <v>30</v>
      </c>
      <c r="F197">
        <v>30</v>
      </c>
      <c r="G197">
        <v>30</v>
      </c>
      <c r="H197">
        <v>30</v>
      </c>
      <c r="I197">
        <v>30</v>
      </c>
      <c r="J197">
        <v>30</v>
      </c>
      <c r="K197">
        <v>30</v>
      </c>
      <c r="L197">
        <v>30</v>
      </c>
      <c r="M197" s="88">
        <v>9</v>
      </c>
      <c r="N197" s="88">
        <v>9</v>
      </c>
      <c r="O197" s="88">
        <v>9</v>
      </c>
      <c r="P197" s="88">
        <v>9</v>
      </c>
      <c r="Q197" s="88">
        <v>9</v>
      </c>
      <c r="R197" s="88">
        <v>9</v>
      </c>
      <c r="S197" s="88">
        <v>9</v>
      </c>
      <c r="T197" s="88">
        <v>9</v>
      </c>
      <c r="U197" s="88">
        <v>9</v>
      </c>
      <c r="V197" s="88">
        <v>9</v>
      </c>
      <c r="W197" s="88">
        <v>9</v>
      </c>
      <c r="X197" s="88">
        <v>9</v>
      </c>
      <c r="Y197" s="88">
        <v>9</v>
      </c>
      <c r="Z197" s="88">
        <v>9</v>
      </c>
      <c r="AA197" s="88">
        <v>9</v>
      </c>
      <c r="AB197" s="88">
        <v>9</v>
      </c>
      <c r="AC197" s="88">
        <v>9</v>
      </c>
      <c r="AD197" s="88">
        <v>9</v>
      </c>
      <c r="AE197" s="88">
        <v>9</v>
      </c>
      <c r="AF197" s="88">
        <v>9</v>
      </c>
      <c r="AG197" s="88">
        <v>9</v>
      </c>
      <c r="AH197" s="88">
        <v>9</v>
      </c>
      <c r="AI197" s="88">
        <v>9</v>
      </c>
      <c r="AJ197" s="88">
        <v>9</v>
      </c>
      <c r="AK197" s="88">
        <v>9</v>
      </c>
      <c r="AL197" s="88">
        <v>9</v>
      </c>
      <c r="AM197" s="88">
        <v>9</v>
      </c>
      <c r="AN197" s="88">
        <v>9</v>
      </c>
      <c r="AO197" s="88">
        <v>9</v>
      </c>
      <c r="AP197" s="88">
        <v>30</v>
      </c>
      <c r="AQ197" s="88">
        <v>30</v>
      </c>
      <c r="AR197" s="88">
        <v>30</v>
      </c>
      <c r="AS197" s="88">
        <v>30</v>
      </c>
      <c r="AT197" s="88">
        <v>30</v>
      </c>
      <c r="AU197" s="88">
        <v>30</v>
      </c>
      <c r="AV197" s="88">
        <v>30</v>
      </c>
      <c r="AW197" s="88">
        <v>30</v>
      </c>
      <c r="AX197" s="88">
        <v>30</v>
      </c>
      <c r="AY197" s="88">
        <v>30</v>
      </c>
      <c r="AZ197" s="88">
        <v>30</v>
      </c>
      <c r="BA197" s="88">
        <v>30</v>
      </c>
      <c r="BB197" s="88">
        <v>23</v>
      </c>
      <c r="BC197" s="88">
        <v>23</v>
      </c>
      <c r="BD197" s="88">
        <v>23</v>
      </c>
      <c r="BE197" s="88">
        <v>23</v>
      </c>
      <c r="BF197" s="88">
        <v>22.1</v>
      </c>
      <c r="BG197" s="88">
        <v>22.1</v>
      </c>
      <c r="BH197" s="88">
        <v>22.1</v>
      </c>
      <c r="BI197" s="88">
        <v>22.1</v>
      </c>
      <c r="BJ197" s="88">
        <v>22.1</v>
      </c>
      <c r="BK197" s="88">
        <v>22.1</v>
      </c>
      <c r="BL197" s="88">
        <v>11</v>
      </c>
      <c r="BM197" s="88">
        <v>11</v>
      </c>
      <c r="BN197" s="88">
        <v>11</v>
      </c>
      <c r="BO197" s="88">
        <v>11</v>
      </c>
      <c r="BP197" s="88">
        <v>11</v>
      </c>
      <c r="BQ197" s="88">
        <v>11</v>
      </c>
      <c r="BR197" s="88">
        <v>11</v>
      </c>
      <c r="BS197" s="88">
        <v>25</v>
      </c>
      <c r="BT197" s="88">
        <v>25</v>
      </c>
      <c r="BU197" s="88">
        <v>25</v>
      </c>
      <c r="BV197" s="88">
        <v>25</v>
      </c>
      <c r="BW197" s="88">
        <v>25</v>
      </c>
      <c r="BX197" s="88">
        <v>25</v>
      </c>
      <c r="BY197" s="88">
        <v>23</v>
      </c>
      <c r="BZ197" s="88">
        <v>23</v>
      </c>
      <c r="CA197" s="88">
        <v>23</v>
      </c>
      <c r="CB197" s="88">
        <v>23</v>
      </c>
      <c r="CC197" s="88">
        <v>30</v>
      </c>
      <c r="CD197" s="88">
        <v>30</v>
      </c>
      <c r="CE197" s="88">
        <v>30</v>
      </c>
      <c r="CF197" s="88">
        <v>30</v>
      </c>
      <c r="CG197" s="88">
        <v>30</v>
      </c>
      <c r="CH197" s="88">
        <v>30</v>
      </c>
      <c r="CI197" s="88">
        <v>11</v>
      </c>
      <c r="CJ197" s="88">
        <v>11</v>
      </c>
      <c r="CK197" s="88">
        <v>15.3</v>
      </c>
      <c r="CL197" s="88">
        <v>15.3</v>
      </c>
      <c r="CM197" s="88">
        <v>31</v>
      </c>
      <c r="CN197" s="88">
        <v>31</v>
      </c>
      <c r="CO197" s="88">
        <v>31</v>
      </c>
      <c r="CP197" s="88">
        <v>31</v>
      </c>
      <c r="CQ197" s="88">
        <v>30</v>
      </c>
      <c r="CR197" s="88">
        <v>30</v>
      </c>
      <c r="CS197" s="88">
        <v>30</v>
      </c>
      <c r="CT197" s="88">
        <v>30</v>
      </c>
      <c r="CU197" s="88">
        <v>30</v>
      </c>
      <c r="CV197" s="88">
        <v>30</v>
      </c>
      <c r="CW197" s="19"/>
    </row>
    <row r="198" spans="1:101" ht="14.5" customHeight="1" x14ac:dyDescent="0.35">
      <c r="A198" s="256"/>
      <c r="B198" s="248">
        <v>29</v>
      </c>
      <c r="C198" s="12">
        <v>44025</v>
      </c>
      <c r="D198" s="174" t="s">
        <v>4</v>
      </c>
      <c r="E198">
        <v>30</v>
      </c>
      <c r="F198">
        <v>9</v>
      </c>
      <c r="G198">
        <v>9</v>
      </c>
      <c r="H198">
        <v>9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 s="88">
        <v>30</v>
      </c>
      <c r="AK198" s="88">
        <v>30</v>
      </c>
      <c r="AL198" s="88">
        <v>30</v>
      </c>
      <c r="AM198" s="88">
        <v>30</v>
      </c>
      <c r="AN198" s="88">
        <v>30</v>
      </c>
      <c r="AO198" s="88">
        <v>30</v>
      </c>
      <c r="AP198" s="88">
        <v>30</v>
      </c>
      <c r="AQ198" s="88">
        <v>30</v>
      </c>
      <c r="AR198" s="88">
        <v>9</v>
      </c>
      <c r="AS198" s="88">
        <v>9</v>
      </c>
      <c r="AT198" s="88">
        <v>9</v>
      </c>
      <c r="AU198" s="88">
        <v>9</v>
      </c>
      <c r="AV198" s="88">
        <v>9</v>
      </c>
      <c r="AW198" s="88">
        <v>9</v>
      </c>
      <c r="AX198" s="88">
        <v>9</v>
      </c>
      <c r="AY198" s="88">
        <v>9</v>
      </c>
      <c r="AZ198" s="88">
        <v>9</v>
      </c>
      <c r="BA198" s="88">
        <v>9</v>
      </c>
      <c r="BB198" s="88">
        <v>9</v>
      </c>
      <c r="BC198" s="88">
        <v>9</v>
      </c>
      <c r="BD198" s="88">
        <v>9</v>
      </c>
      <c r="BE198" s="88">
        <v>9</v>
      </c>
      <c r="BF198" s="88">
        <v>9</v>
      </c>
      <c r="BG198" s="88">
        <v>9</v>
      </c>
      <c r="BH198" s="88">
        <v>30</v>
      </c>
      <c r="BI198" s="88">
        <v>30</v>
      </c>
      <c r="BJ198" s="88">
        <v>21.2</v>
      </c>
      <c r="BK198" s="88">
        <v>15.1</v>
      </c>
      <c r="BL198" s="88">
        <v>16</v>
      </c>
      <c r="BM198" s="88">
        <v>16</v>
      </c>
      <c r="BN198" s="88">
        <v>16</v>
      </c>
      <c r="BO198" s="88">
        <v>23</v>
      </c>
      <c r="BP198" s="88">
        <v>23</v>
      </c>
      <c r="BQ198" s="88">
        <v>20</v>
      </c>
      <c r="BR198" s="88">
        <v>20</v>
      </c>
      <c r="BS198" s="88">
        <v>20</v>
      </c>
      <c r="BT198" s="88">
        <v>20</v>
      </c>
      <c r="BU198" s="88">
        <v>20</v>
      </c>
      <c r="BV198" s="88">
        <v>20</v>
      </c>
      <c r="BW198" s="88">
        <v>18</v>
      </c>
      <c r="BX198" s="88">
        <v>18</v>
      </c>
      <c r="BY198" s="88">
        <v>25</v>
      </c>
      <c r="BZ198" s="88">
        <v>25</v>
      </c>
      <c r="CA198" s="88">
        <v>25</v>
      </c>
      <c r="CB198" s="88">
        <v>25</v>
      </c>
      <c r="CC198" s="88">
        <v>25</v>
      </c>
      <c r="CD198" s="88">
        <v>25</v>
      </c>
      <c r="CE198" s="88">
        <v>25</v>
      </c>
      <c r="CF198" s="88">
        <v>18</v>
      </c>
      <c r="CG198" s="88">
        <v>18</v>
      </c>
      <c r="CH198" s="88">
        <v>25</v>
      </c>
      <c r="CI198" s="88">
        <v>25</v>
      </c>
      <c r="CJ198" s="88">
        <v>25</v>
      </c>
      <c r="CK198" s="88">
        <v>25</v>
      </c>
      <c r="CL198" s="88">
        <v>25</v>
      </c>
      <c r="CM198" s="88">
        <v>18</v>
      </c>
      <c r="CN198" s="88">
        <v>18</v>
      </c>
      <c r="CO198" s="88">
        <v>30</v>
      </c>
      <c r="CP198" s="88">
        <v>30</v>
      </c>
      <c r="CQ198" s="88">
        <v>30</v>
      </c>
      <c r="CR198" s="88">
        <v>30</v>
      </c>
      <c r="CS198" s="88">
        <v>30</v>
      </c>
      <c r="CT198" s="88">
        <v>30</v>
      </c>
      <c r="CU198" s="88">
        <v>30</v>
      </c>
      <c r="CV198" s="88">
        <v>30</v>
      </c>
      <c r="CW198" s="19"/>
    </row>
    <row r="199" spans="1:101" ht="14.5" customHeight="1" x14ac:dyDescent="0.35">
      <c r="A199" s="256"/>
      <c r="B199" s="249"/>
      <c r="C199" s="11">
        <v>44026</v>
      </c>
      <c r="D199" s="172" t="s">
        <v>5</v>
      </c>
      <c r="E199">
        <v>30</v>
      </c>
      <c r="F199">
        <v>30</v>
      </c>
      <c r="G199">
        <v>30</v>
      </c>
      <c r="H199">
        <v>30</v>
      </c>
      <c r="I199">
        <v>30</v>
      </c>
      <c r="J199">
        <v>30</v>
      </c>
      <c r="K199">
        <v>30</v>
      </c>
      <c r="L199">
        <v>30</v>
      </c>
      <c r="M199">
        <v>9</v>
      </c>
      <c r="N199">
        <v>9</v>
      </c>
      <c r="O199">
        <v>9</v>
      </c>
      <c r="P199">
        <v>9</v>
      </c>
      <c r="Q199">
        <v>9</v>
      </c>
      <c r="R199">
        <v>9</v>
      </c>
      <c r="S199">
        <v>9</v>
      </c>
      <c r="T199">
        <v>9</v>
      </c>
      <c r="U199">
        <v>9</v>
      </c>
      <c r="V199">
        <v>9</v>
      </c>
      <c r="W199">
        <v>9</v>
      </c>
      <c r="X199">
        <v>9</v>
      </c>
      <c r="Y199">
        <v>9</v>
      </c>
      <c r="Z199">
        <v>9</v>
      </c>
      <c r="AA199">
        <v>9</v>
      </c>
      <c r="AB199">
        <v>9</v>
      </c>
      <c r="AC199">
        <v>9</v>
      </c>
      <c r="AD199">
        <v>9</v>
      </c>
      <c r="AE199">
        <v>9</v>
      </c>
      <c r="AF199">
        <v>9</v>
      </c>
      <c r="AG199">
        <v>9</v>
      </c>
      <c r="AH199">
        <v>9</v>
      </c>
      <c r="AI199">
        <v>9</v>
      </c>
      <c r="AJ199">
        <v>9</v>
      </c>
      <c r="AK199">
        <v>9</v>
      </c>
      <c r="AL199">
        <v>9</v>
      </c>
      <c r="AM199">
        <v>9</v>
      </c>
      <c r="AN199">
        <v>9</v>
      </c>
      <c r="AO199">
        <v>9</v>
      </c>
      <c r="AP199">
        <v>9</v>
      </c>
      <c r="AQ199">
        <v>9</v>
      </c>
      <c r="AR199" s="88">
        <v>30</v>
      </c>
      <c r="AS199" s="88">
        <v>30</v>
      </c>
      <c r="AT199" s="88">
        <v>30</v>
      </c>
      <c r="AU199" s="88">
        <v>30</v>
      </c>
      <c r="AV199" s="88">
        <v>30</v>
      </c>
      <c r="AW199" s="88">
        <v>30</v>
      </c>
      <c r="AX199" s="88">
        <v>15.2</v>
      </c>
      <c r="AY199" s="88">
        <v>22.1</v>
      </c>
      <c r="AZ199" s="88">
        <v>22.1</v>
      </c>
      <c r="BA199" s="88">
        <v>6.2</v>
      </c>
      <c r="BB199" s="88">
        <v>6.2</v>
      </c>
      <c r="BC199" s="88">
        <v>6.2</v>
      </c>
      <c r="BD199" s="88">
        <v>6.2</v>
      </c>
      <c r="BE199" s="88">
        <v>6.2</v>
      </c>
      <c r="BF199" s="88">
        <v>6.2</v>
      </c>
      <c r="BG199" s="88">
        <v>6.2</v>
      </c>
      <c r="BH199" s="88">
        <v>6.2</v>
      </c>
      <c r="BI199" s="88">
        <v>6.2</v>
      </c>
      <c r="BJ199" s="88">
        <v>6.2</v>
      </c>
      <c r="BK199" s="88">
        <v>6.2</v>
      </c>
      <c r="BL199" s="88">
        <v>6.2</v>
      </c>
      <c r="BM199" s="88">
        <v>6.2</v>
      </c>
      <c r="BN199" s="88">
        <v>6.2</v>
      </c>
      <c r="BO199" s="88">
        <v>6.2</v>
      </c>
      <c r="BP199" s="88">
        <v>6.2</v>
      </c>
      <c r="BQ199" s="88">
        <v>6.2</v>
      </c>
      <c r="BR199" s="88">
        <v>25</v>
      </c>
      <c r="BS199" s="88">
        <v>25</v>
      </c>
      <c r="BT199" s="88">
        <v>25</v>
      </c>
      <c r="BU199" s="88">
        <v>25</v>
      </c>
      <c r="BV199" s="88">
        <v>22.1</v>
      </c>
      <c r="BW199" s="88">
        <v>22.1</v>
      </c>
      <c r="BX199" s="88">
        <v>30</v>
      </c>
      <c r="BY199" s="88">
        <v>30</v>
      </c>
      <c r="BZ199" s="88">
        <v>30</v>
      </c>
      <c r="CA199" s="88">
        <v>30</v>
      </c>
      <c r="CB199" s="88">
        <v>23</v>
      </c>
      <c r="CC199" s="88">
        <v>23</v>
      </c>
      <c r="CD199" s="88">
        <v>23</v>
      </c>
      <c r="CE199" s="88">
        <v>23</v>
      </c>
      <c r="CF199" s="88">
        <v>25</v>
      </c>
      <c r="CG199" s="88">
        <v>25</v>
      </c>
      <c r="CH199" s="88">
        <v>25</v>
      </c>
      <c r="CI199" s="88">
        <v>25</v>
      </c>
      <c r="CJ199" s="88">
        <v>25</v>
      </c>
      <c r="CK199" s="88">
        <v>25</v>
      </c>
      <c r="CL199" s="88">
        <v>25</v>
      </c>
      <c r="CM199" s="88">
        <v>15.3</v>
      </c>
      <c r="CN199" s="88">
        <v>15.3</v>
      </c>
      <c r="CO199" s="88">
        <v>30</v>
      </c>
      <c r="CP199" s="88">
        <v>30</v>
      </c>
      <c r="CQ199" s="88">
        <v>30</v>
      </c>
      <c r="CR199" s="88">
        <v>30</v>
      </c>
      <c r="CS199" s="88">
        <v>30</v>
      </c>
      <c r="CT199" s="88">
        <v>30</v>
      </c>
      <c r="CU199" s="88">
        <v>30</v>
      </c>
      <c r="CV199" s="88">
        <v>30</v>
      </c>
      <c r="CW199" s="19"/>
    </row>
    <row r="200" spans="1:101" ht="14.5" customHeight="1" x14ac:dyDescent="0.35">
      <c r="A200" s="256"/>
      <c r="B200" s="249"/>
      <c r="C200" s="12">
        <v>44027</v>
      </c>
      <c r="D200" s="172" t="s">
        <v>6</v>
      </c>
      <c r="E200">
        <v>30</v>
      </c>
      <c r="F200">
        <v>30</v>
      </c>
      <c r="G200">
        <v>9</v>
      </c>
      <c r="H200">
        <v>9</v>
      </c>
      <c r="I200">
        <v>9</v>
      </c>
      <c r="J200">
        <v>9</v>
      </c>
      <c r="K200">
        <v>9</v>
      </c>
      <c r="L200">
        <v>9</v>
      </c>
      <c r="M200">
        <v>9</v>
      </c>
      <c r="N200">
        <v>9</v>
      </c>
      <c r="O200">
        <v>9</v>
      </c>
      <c r="P200">
        <v>9</v>
      </c>
      <c r="Q200">
        <v>9</v>
      </c>
      <c r="R200">
        <v>9</v>
      </c>
      <c r="S200">
        <v>9</v>
      </c>
      <c r="T200">
        <v>9</v>
      </c>
      <c r="U200">
        <v>9</v>
      </c>
      <c r="V200">
        <v>9</v>
      </c>
      <c r="W200">
        <v>9</v>
      </c>
      <c r="X200">
        <v>9</v>
      </c>
      <c r="Y200">
        <v>9</v>
      </c>
      <c r="Z200">
        <v>9</v>
      </c>
      <c r="AA200">
        <v>9</v>
      </c>
      <c r="AB200">
        <v>9</v>
      </c>
      <c r="AC200">
        <v>9</v>
      </c>
      <c r="AD200">
        <v>9</v>
      </c>
      <c r="AE200">
        <v>9</v>
      </c>
      <c r="AF200">
        <v>9</v>
      </c>
      <c r="AG200">
        <v>9</v>
      </c>
      <c r="AH200">
        <v>9</v>
      </c>
      <c r="AI200">
        <v>15.2</v>
      </c>
      <c r="AJ200">
        <v>15.2</v>
      </c>
      <c r="AK200">
        <v>22.1</v>
      </c>
      <c r="AL200">
        <v>26</v>
      </c>
      <c r="AM200">
        <v>22.1</v>
      </c>
      <c r="AN200">
        <v>30</v>
      </c>
      <c r="AO200">
        <v>30</v>
      </c>
      <c r="AP200">
        <v>30</v>
      </c>
      <c r="AQ200">
        <v>30</v>
      </c>
      <c r="AR200">
        <v>30</v>
      </c>
      <c r="AS200" s="88">
        <v>9</v>
      </c>
      <c r="AT200" s="88">
        <v>9</v>
      </c>
      <c r="AU200" s="88">
        <v>9</v>
      </c>
      <c r="AV200" s="88">
        <v>9</v>
      </c>
      <c r="AW200" s="88">
        <v>9</v>
      </c>
      <c r="AX200" s="88">
        <v>9</v>
      </c>
      <c r="AY200" s="88">
        <v>9</v>
      </c>
      <c r="AZ200" s="88">
        <v>9</v>
      </c>
      <c r="BA200" s="88">
        <v>30</v>
      </c>
      <c r="BB200" s="88">
        <v>30</v>
      </c>
      <c r="BC200" s="88">
        <v>15.2</v>
      </c>
      <c r="BD200" s="88">
        <v>22.1</v>
      </c>
      <c r="BE200" s="88">
        <v>22.1</v>
      </c>
      <c r="BF200" s="88">
        <v>6.2</v>
      </c>
      <c r="BG200" s="88">
        <v>6.2</v>
      </c>
      <c r="BH200" s="88">
        <v>6.2</v>
      </c>
      <c r="BI200" s="88">
        <v>6.2</v>
      </c>
      <c r="BJ200" s="88">
        <v>6.2</v>
      </c>
      <c r="BK200" s="88">
        <v>6.2</v>
      </c>
      <c r="BL200" s="88">
        <v>6.2</v>
      </c>
      <c r="BM200" s="88">
        <v>6.2</v>
      </c>
      <c r="BN200" s="88">
        <v>6.2</v>
      </c>
      <c r="BO200" s="88">
        <v>22.1</v>
      </c>
      <c r="BP200" s="88">
        <v>11</v>
      </c>
      <c r="BQ200" s="88">
        <v>11</v>
      </c>
      <c r="BR200" s="88">
        <v>11</v>
      </c>
      <c r="BS200" s="88">
        <v>11</v>
      </c>
      <c r="BT200" s="88">
        <v>11</v>
      </c>
      <c r="BU200" s="88">
        <v>11</v>
      </c>
      <c r="BV200" s="88">
        <v>11</v>
      </c>
      <c r="BW200" s="88">
        <v>11</v>
      </c>
      <c r="BX200" s="88">
        <v>11</v>
      </c>
      <c r="BY200" s="88">
        <v>11</v>
      </c>
      <c r="BZ200" s="88">
        <v>11</v>
      </c>
      <c r="CA200" s="88">
        <v>22.1</v>
      </c>
      <c r="CB200" s="88">
        <v>22.1</v>
      </c>
      <c r="CC200" s="88">
        <v>23</v>
      </c>
      <c r="CD200" s="88">
        <v>23</v>
      </c>
      <c r="CE200" s="88">
        <v>23</v>
      </c>
      <c r="CF200" s="88">
        <v>23</v>
      </c>
      <c r="CG200" s="88">
        <v>25</v>
      </c>
      <c r="CH200" s="88">
        <v>25</v>
      </c>
      <c r="CI200" s="88">
        <v>25</v>
      </c>
      <c r="CJ200" s="88">
        <v>25</v>
      </c>
      <c r="CK200" s="88">
        <v>25</v>
      </c>
      <c r="CL200" s="88">
        <v>25</v>
      </c>
      <c r="CM200" s="88">
        <v>25</v>
      </c>
      <c r="CN200" s="88">
        <v>15.3</v>
      </c>
      <c r="CO200" s="88">
        <v>15.3</v>
      </c>
      <c r="CP200" s="88">
        <v>30</v>
      </c>
      <c r="CQ200" s="88">
        <v>30</v>
      </c>
      <c r="CR200" s="88">
        <v>30</v>
      </c>
      <c r="CS200" s="88">
        <v>30</v>
      </c>
      <c r="CT200" s="88">
        <v>30</v>
      </c>
      <c r="CU200" s="88">
        <v>30</v>
      </c>
      <c r="CV200" s="88">
        <v>30</v>
      </c>
      <c r="CW200" s="19"/>
    </row>
    <row r="201" spans="1:101" ht="14.5" customHeight="1" x14ac:dyDescent="0.35">
      <c r="A201" s="256"/>
      <c r="B201" s="249"/>
      <c r="C201" s="11">
        <v>44028</v>
      </c>
      <c r="D201" s="172" t="s">
        <v>7</v>
      </c>
      <c r="E201">
        <v>9</v>
      </c>
      <c r="F201">
        <v>9</v>
      </c>
      <c r="G201">
        <v>9</v>
      </c>
      <c r="H201">
        <v>9</v>
      </c>
      <c r="I201">
        <v>9</v>
      </c>
      <c r="J201">
        <v>9</v>
      </c>
      <c r="K201">
        <v>9</v>
      </c>
      <c r="L201">
        <v>9</v>
      </c>
      <c r="M201">
        <v>9</v>
      </c>
      <c r="N201">
        <v>9</v>
      </c>
      <c r="O201">
        <v>9</v>
      </c>
      <c r="P201">
        <v>9</v>
      </c>
      <c r="Q201">
        <v>9</v>
      </c>
      <c r="R201">
        <v>9</v>
      </c>
      <c r="S201">
        <v>9</v>
      </c>
      <c r="T201">
        <v>9</v>
      </c>
      <c r="U201">
        <v>9</v>
      </c>
      <c r="V201">
        <v>9</v>
      </c>
      <c r="W201">
        <v>9</v>
      </c>
      <c r="X201">
        <v>9</v>
      </c>
      <c r="Y201">
        <v>9</v>
      </c>
      <c r="Z201">
        <v>9</v>
      </c>
      <c r="AA201">
        <v>9</v>
      </c>
      <c r="AB201">
        <v>9</v>
      </c>
      <c r="AC201">
        <v>9</v>
      </c>
      <c r="AD201">
        <v>9</v>
      </c>
      <c r="AE201">
        <v>9</v>
      </c>
      <c r="AF201">
        <v>9</v>
      </c>
      <c r="AG201">
        <v>9</v>
      </c>
      <c r="AH201">
        <v>9</v>
      </c>
      <c r="AI201">
        <v>9</v>
      </c>
      <c r="AJ201">
        <v>15.2</v>
      </c>
      <c r="AK201">
        <v>22.1</v>
      </c>
      <c r="AL201">
        <v>22.1</v>
      </c>
      <c r="AM201">
        <v>32</v>
      </c>
      <c r="AN201">
        <v>32</v>
      </c>
      <c r="AO201">
        <v>32</v>
      </c>
      <c r="AP201">
        <v>32</v>
      </c>
      <c r="AQ201">
        <v>32</v>
      </c>
      <c r="AR201">
        <v>32</v>
      </c>
      <c r="AS201">
        <v>32</v>
      </c>
      <c r="AT201">
        <v>32</v>
      </c>
      <c r="AU201" s="88">
        <v>30</v>
      </c>
      <c r="AV201" s="88">
        <v>30</v>
      </c>
      <c r="AW201" s="88">
        <v>30</v>
      </c>
      <c r="AX201" s="88">
        <v>30</v>
      </c>
      <c r="AY201" s="88">
        <v>23</v>
      </c>
      <c r="AZ201" s="88">
        <v>23</v>
      </c>
      <c r="BA201" s="88">
        <v>23</v>
      </c>
      <c r="BB201" s="88">
        <v>23</v>
      </c>
      <c r="BC201" s="88">
        <v>22.1</v>
      </c>
      <c r="BD201" s="88">
        <v>22.1</v>
      </c>
      <c r="BE201" s="88">
        <v>30</v>
      </c>
      <c r="BF201" s="88">
        <v>30</v>
      </c>
      <c r="BG201" s="88">
        <v>30</v>
      </c>
      <c r="BH201" s="88">
        <v>30</v>
      </c>
      <c r="BI201" s="88">
        <v>9</v>
      </c>
      <c r="BJ201" s="88">
        <v>9</v>
      </c>
      <c r="BK201" s="88">
        <v>9</v>
      </c>
      <c r="BL201" s="88">
        <v>9</v>
      </c>
      <c r="BM201" s="88">
        <v>9</v>
      </c>
      <c r="BN201" s="88">
        <v>9</v>
      </c>
      <c r="BO201" s="88">
        <v>9</v>
      </c>
      <c r="BP201" s="88">
        <v>9</v>
      </c>
      <c r="BQ201" s="88">
        <v>30</v>
      </c>
      <c r="BR201" s="88">
        <v>30</v>
      </c>
      <c r="BS201" s="88">
        <v>30</v>
      </c>
      <c r="BT201" s="88">
        <v>30</v>
      </c>
      <c r="BU201" s="88">
        <v>30</v>
      </c>
      <c r="BV201" s="88">
        <v>30</v>
      </c>
      <c r="BW201" s="88">
        <v>30</v>
      </c>
      <c r="BX201" s="88">
        <v>30</v>
      </c>
      <c r="BY201" s="88">
        <v>30</v>
      </c>
      <c r="BZ201" s="88">
        <v>30</v>
      </c>
      <c r="CA201" s="88">
        <v>30</v>
      </c>
      <c r="CB201" s="88">
        <v>30</v>
      </c>
      <c r="CC201" s="88">
        <v>23</v>
      </c>
      <c r="CD201" s="88">
        <v>23</v>
      </c>
      <c r="CE201" s="88">
        <v>23</v>
      </c>
      <c r="CF201" s="88">
        <v>23</v>
      </c>
      <c r="CG201" s="88">
        <v>25</v>
      </c>
      <c r="CH201" s="88">
        <v>25</v>
      </c>
      <c r="CI201" s="88">
        <v>25</v>
      </c>
      <c r="CJ201" s="88">
        <v>25</v>
      </c>
      <c r="CK201" s="88">
        <v>25</v>
      </c>
      <c r="CL201" s="88">
        <v>25</v>
      </c>
      <c r="CM201" s="88">
        <v>25</v>
      </c>
      <c r="CN201" s="88">
        <v>25</v>
      </c>
      <c r="CO201" s="88">
        <v>15.3</v>
      </c>
      <c r="CP201" s="88">
        <v>15.3</v>
      </c>
      <c r="CQ201" s="88">
        <v>30</v>
      </c>
      <c r="CR201" s="88">
        <v>30</v>
      </c>
      <c r="CS201" s="88">
        <v>30</v>
      </c>
      <c r="CT201" s="88">
        <v>30</v>
      </c>
      <c r="CU201" s="88">
        <v>30</v>
      </c>
      <c r="CV201" s="88">
        <v>30</v>
      </c>
      <c r="CW201" s="19"/>
    </row>
    <row r="202" spans="1:101" ht="14.5" customHeight="1" x14ac:dyDescent="0.35">
      <c r="A202" s="256"/>
      <c r="B202" s="249"/>
      <c r="C202" s="11">
        <v>44029</v>
      </c>
      <c r="D202" s="172" t="s">
        <v>8</v>
      </c>
      <c r="E202">
        <v>30</v>
      </c>
      <c r="F202">
        <v>9</v>
      </c>
      <c r="G202">
        <v>9</v>
      </c>
      <c r="H202">
        <v>9</v>
      </c>
      <c r="I202">
        <v>9</v>
      </c>
      <c r="J202">
        <v>9</v>
      </c>
      <c r="K202">
        <v>9</v>
      </c>
      <c r="L202">
        <v>9</v>
      </c>
      <c r="M202">
        <v>9</v>
      </c>
      <c r="N202">
        <v>9</v>
      </c>
      <c r="O202">
        <v>9</v>
      </c>
      <c r="P202">
        <v>9</v>
      </c>
      <c r="Q202">
        <v>9</v>
      </c>
      <c r="R202">
        <v>9</v>
      </c>
      <c r="S202">
        <v>9</v>
      </c>
      <c r="T202">
        <v>9</v>
      </c>
      <c r="U202">
        <v>9</v>
      </c>
      <c r="V202">
        <v>9</v>
      </c>
      <c r="W202">
        <v>9</v>
      </c>
      <c r="X202">
        <v>9</v>
      </c>
      <c r="Y202">
        <v>9</v>
      </c>
      <c r="Z202">
        <v>9</v>
      </c>
      <c r="AA202">
        <v>9</v>
      </c>
      <c r="AB202">
        <v>9</v>
      </c>
      <c r="AC202">
        <v>9</v>
      </c>
      <c r="AD202">
        <v>9</v>
      </c>
      <c r="AE202">
        <v>9</v>
      </c>
      <c r="AF202">
        <v>9</v>
      </c>
      <c r="AG202">
        <v>9</v>
      </c>
      <c r="AH202">
        <v>9</v>
      </c>
      <c r="AI202">
        <v>9</v>
      </c>
      <c r="AJ202">
        <v>9</v>
      </c>
      <c r="AK202">
        <v>9</v>
      </c>
      <c r="AL202">
        <v>9</v>
      </c>
      <c r="AM202">
        <v>9</v>
      </c>
      <c r="AN202">
        <v>9</v>
      </c>
      <c r="AO202">
        <v>9</v>
      </c>
      <c r="AP202">
        <v>9</v>
      </c>
      <c r="AQ202">
        <v>9</v>
      </c>
      <c r="AR202">
        <v>9</v>
      </c>
      <c r="AS202">
        <v>30</v>
      </c>
      <c r="AT202">
        <v>30</v>
      </c>
      <c r="AU202">
        <v>30</v>
      </c>
      <c r="AV202">
        <v>30</v>
      </c>
      <c r="AW202">
        <v>30</v>
      </c>
      <c r="AX202">
        <v>30</v>
      </c>
      <c r="AY202">
        <v>30</v>
      </c>
      <c r="AZ202" s="88">
        <v>9</v>
      </c>
      <c r="BA202" s="88">
        <v>9</v>
      </c>
      <c r="BB202" s="88">
        <v>9</v>
      </c>
      <c r="BC202" s="88">
        <v>15.2</v>
      </c>
      <c r="BD202" s="88">
        <v>16</v>
      </c>
      <c r="BE202" s="88">
        <v>16</v>
      </c>
      <c r="BF202" s="88">
        <v>26</v>
      </c>
      <c r="BG202" s="88">
        <v>26</v>
      </c>
      <c r="BH202" s="88">
        <v>22.1</v>
      </c>
      <c r="BI202" s="88">
        <v>25</v>
      </c>
      <c r="BJ202" s="88">
        <v>25</v>
      </c>
      <c r="BK202" s="88">
        <v>25</v>
      </c>
      <c r="BL202" s="88">
        <v>25</v>
      </c>
      <c r="BM202" s="88">
        <v>25</v>
      </c>
      <c r="BN202" s="88">
        <v>25</v>
      </c>
      <c r="BO202" s="88">
        <v>25</v>
      </c>
      <c r="BP202" s="88">
        <v>25</v>
      </c>
      <c r="BQ202" s="88">
        <v>25</v>
      </c>
      <c r="BR202" s="88">
        <v>25</v>
      </c>
      <c r="BS202" s="88">
        <v>22.1</v>
      </c>
      <c r="BT202" s="88">
        <v>30</v>
      </c>
      <c r="BU202" s="88">
        <v>25</v>
      </c>
      <c r="BV202" s="88">
        <v>25</v>
      </c>
      <c r="BW202" s="88">
        <v>25</v>
      </c>
      <c r="BX202" s="88">
        <v>25</v>
      </c>
      <c r="BY202" s="88">
        <v>23</v>
      </c>
      <c r="BZ202" s="88">
        <v>23</v>
      </c>
      <c r="CA202" s="88">
        <v>23</v>
      </c>
      <c r="CB202" s="88">
        <v>23</v>
      </c>
      <c r="CC202" s="88">
        <v>25</v>
      </c>
      <c r="CD202" s="88">
        <v>25</v>
      </c>
      <c r="CE202" s="88">
        <v>25</v>
      </c>
      <c r="CF202" s="88">
        <v>25</v>
      </c>
      <c r="CG202" s="88">
        <v>25</v>
      </c>
      <c r="CH202" s="88">
        <v>25</v>
      </c>
      <c r="CI202" s="88">
        <v>25</v>
      </c>
      <c r="CJ202" s="88">
        <v>25</v>
      </c>
      <c r="CK202" s="88">
        <v>15.3</v>
      </c>
      <c r="CL202" s="88">
        <v>15.3</v>
      </c>
      <c r="CM202" s="88">
        <v>30</v>
      </c>
      <c r="CN202" s="88">
        <v>30</v>
      </c>
      <c r="CO202" s="88">
        <v>30</v>
      </c>
      <c r="CP202" s="88">
        <v>30</v>
      </c>
      <c r="CQ202" s="88">
        <v>30</v>
      </c>
      <c r="CR202" s="88">
        <v>30</v>
      </c>
      <c r="CS202" s="88">
        <v>30</v>
      </c>
      <c r="CT202" s="88">
        <v>30</v>
      </c>
      <c r="CU202" s="88">
        <v>30</v>
      </c>
      <c r="CV202" s="88">
        <v>30</v>
      </c>
      <c r="CW202" s="19"/>
    </row>
    <row r="203" spans="1:101" ht="14.5" customHeight="1" x14ac:dyDescent="0.35">
      <c r="A203" s="256"/>
      <c r="B203" s="249"/>
      <c r="C203" s="12">
        <v>44030</v>
      </c>
      <c r="D203" s="172" t="s">
        <v>9</v>
      </c>
      <c r="E203">
        <v>30</v>
      </c>
      <c r="F203">
        <v>30</v>
      </c>
      <c r="G203">
        <v>30</v>
      </c>
      <c r="H203">
        <v>30</v>
      </c>
      <c r="I203" s="88">
        <v>9</v>
      </c>
      <c r="J203" s="88">
        <v>9</v>
      </c>
      <c r="K203" s="88">
        <v>9</v>
      </c>
      <c r="L203" s="88">
        <v>9</v>
      </c>
      <c r="M203" s="88">
        <v>9</v>
      </c>
      <c r="N203" s="88">
        <v>9</v>
      </c>
      <c r="O203" s="88">
        <v>9</v>
      </c>
      <c r="P203" s="88">
        <v>9</v>
      </c>
      <c r="Q203" s="88">
        <v>9</v>
      </c>
      <c r="R203" s="88">
        <v>9</v>
      </c>
      <c r="S203" s="88">
        <v>9</v>
      </c>
      <c r="T203" s="88">
        <v>9</v>
      </c>
      <c r="U203" s="88">
        <v>9</v>
      </c>
      <c r="V203" s="88">
        <v>9</v>
      </c>
      <c r="W203" s="88">
        <v>9</v>
      </c>
      <c r="X203" s="88">
        <v>9</v>
      </c>
      <c r="Y203" s="88">
        <v>9</v>
      </c>
      <c r="Z203" s="88">
        <v>9</v>
      </c>
      <c r="AA203" s="88">
        <v>9</v>
      </c>
      <c r="AB203" s="88">
        <v>9</v>
      </c>
      <c r="AC203" s="88">
        <v>9</v>
      </c>
      <c r="AD203" s="88">
        <v>9</v>
      </c>
      <c r="AE203" s="88">
        <v>9</v>
      </c>
      <c r="AF203" s="88">
        <v>9</v>
      </c>
      <c r="AG203" s="88">
        <v>9</v>
      </c>
      <c r="AH203" s="88">
        <v>9</v>
      </c>
      <c r="AI203" s="88">
        <v>9</v>
      </c>
      <c r="AJ203" s="88">
        <v>9</v>
      </c>
      <c r="AK203" s="88">
        <v>9</v>
      </c>
      <c r="AL203" s="88">
        <v>9</v>
      </c>
      <c r="AM203" s="88">
        <v>9</v>
      </c>
      <c r="AN203" s="88">
        <v>9</v>
      </c>
      <c r="AO203" s="88">
        <v>9</v>
      </c>
      <c r="AP203" s="88">
        <v>9</v>
      </c>
      <c r="AQ203" s="88">
        <v>9</v>
      </c>
      <c r="AR203" s="88">
        <v>9</v>
      </c>
      <c r="AS203" s="88">
        <v>9</v>
      </c>
      <c r="AT203" s="88">
        <v>9</v>
      </c>
      <c r="AU203" s="88">
        <v>9</v>
      </c>
      <c r="AV203" s="88">
        <v>30</v>
      </c>
      <c r="AW203" s="88">
        <v>30</v>
      </c>
      <c r="AX203" s="88">
        <v>30</v>
      </c>
      <c r="AY203" s="88">
        <v>30</v>
      </c>
      <c r="AZ203" s="88">
        <v>30</v>
      </c>
      <c r="BA203" s="88">
        <v>30</v>
      </c>
      <c r="BB203" s="88">
        <v>15.2</v>
      </c>
      <c r="BC203" s="88">
        <v>15.2</v>
      </c>
      <c r="BD203" s="88">
        <v>22.1</v>
      </c>
      <c r="BE203" s="88">
        <v>22.1</v>
      </c>
      <c r="BF203" s="88">
        <v>6.2</v>
      </c>
      <c r="BG203" s="88">
        <v>6.2</v>
      </c>
      <c r="BH203" s="88">
        <v>6.2</v>
      </c>
      <c r="BI203" s="88">
        <v>6.2</v>
      </c>
      <c r="BJ203" s="88">
        <v>6.2</v>
      </c>
      <c r="BK203" s="88">
        <v>6.2</v>
      </c>
      <c r="BL203" s="88">
        <v>6.2</v>
      </c>
      <c r="BM203" s="88">
        <v>6.2</v>
      </c>
      <c r="BN203" s="88">
        <v>6.2</v>
      </c>
      <c r="BO203" s="88">
        <v>22.1</v>
      </c>
      <c r="BP203" s="88">
        <v>25</v>
      </c>
      <c r="BQ203" s="88">
        <v>25</v>
      </c>
      <c r="BR203" s="88">
        <v>25</v>
      </c>
      <c r="BS203" s="88">
        <v>22.1</v>
      </c>
      <c r="BT203" s="88">
        <v>22.1</v>
      </c>
      <c r="BU203" s="88">
        <v>23</v>
      </c>
      <c r="BV203" s="88">
        <v>23</v>
      </c>
      <c r="BW203" s="88">
        <v>23</v>
      </c>
      <c r="BX203" s="88">
        <v>23</v>
      </c>
      <c r="BY203" s="88">
        <v>25</v>
      </c>
      <c r="BZ203" s="88">
        <v>25</v>
      </c>
      <c r="CA203" s="88">
        <v>25</v>
      </c>
      <c r="CB203" s="88">
        <v>25</v>
      </c>
      <c r="CC203" s="88">
        <v>25</v>
      </c>
      <c r="CD203" s="88">
        <v>25</v>
      </c>
      <c r="CE203" s="88">
        <v>25</v>
      </c>
      <c r="CF203" s="88">
        <v>25</v>
      </c>
      <c r="CG203" s="88">
        <v>25</v>
      </c>
      <c r="CH203" s="88">
        <v>25</v>
      </c>
      <c r="CI203" s="88">
        <v>15.3</v>
      </c>
      <c r="CJ203" s="88">
        <v>15.3</v>
      </c>
      <c r="CK203" s="88">
        <v>15.3</v>
      </c>
      <c r="CL203" s="88">
        <v>30</v>
      </c>
      <c r="CM203" s="88">
        <v>30</v>
      </c>
      <c r="CN203" s="88">
        <v>30</v>
      </c>
      <c r="CO203" s="88">
        <v>30</v>
      </c>
      <c r="CP203" s="88">
        <v>30</v>
      </c>
      <c r="CQ203" s="88">
        <v>30</v>
      </c>
      <c r="CR203" s="88">
        <v>30</v>
      </c>
      <c r="CS203" s="88">
        <v>30</v>
      </c>
      <c r="CT203" s="88">
        <v>30</v>
      </c>
      <c r="CU203" s="88">
        <v>30</v>
      </c>
      <c r="CV203" s="88">
        <v>30</v>
      </c>
      <c r="CW203" s="19"/>
    </row>
    <row r="204" spans="1:101" ht="14.5" customHeight="1" x14ac:dyDescent="0.35">
      <c r="A204" s="256"/>
      <c r="B204" s="250"/>
      <c r="C204" s="14">
        <v>44031</v>
      </c>
      <c r="D204" s="173" t="s">
        <v>10</v>
      </c>
      <c r="E204">
        <v>30</v>
      </c>
      <c r="F204">
        <v>30</v>
      </c>
      <c r="G204">
        <v>9</v>
      </c>
      <c r="H204">
        <v>9</v>
      </c>
      <c r="I204">
        <v>9</v>
      </c>
      <c r="J204">
        <v>9</v>
      </c>
      <c r="K204">
        <v>9</v>
      </c>
      <c r="L204">
        <v>9</v>
      </c>
      <c r="M204">
        <v>9</v>
      </c>
      <c r="N204">
        <v>9</v>
      </c>
      <c r="O204">
        <v>9</v>
      </c>
      <c r="P204">
        <v>9</v>
      </c>
      <c r="Q204">
        <v>9</v>
      </c>
      <c r="R204">
        <v>9</v>
      </c>
      <c r="S204">
        <v>9</v>
      </c>
      <c r="T204">
        <v>9</v>
      </c>
      <c r="U204">
        <v>9</v>
      </c>
      <c r="V204">
        <v>9</v>
      </c>
      <c r="W204">
        <v>9</v>
      </c>
      <c r="X204">
        <v>9</v>
      </c>
      <c r="Y204">
        <v>9</v>
      </c>
      <c r="Z204">
        <v>9</v>
      </c>
      <c r="AA204">
        <v>9</v>
      </c>
      <c r="AB204">
        <v>9</v>
      </c>
      <c r="AC204">
        <v>9</v>
      </c>
      <c r="AD204">
        <v>9</v>
      </c>
      <c r="AE204">
        <v>9</v>
      </c>
      <c r="AF204">
        <v>9</v>
      </c>
      <c r="AG204">
        <v>9</v>
      </c>
      <c r="AH204">
        <v>9</v>
      </c>
      <c r="AI204">
        <v>9</v>
      </c>
      <c r="AJ204">
        <v>9</v>
      </c>
      <c r="AK204">
        <v>9</v>
      </c>
      <c r="AL204">
        <v>9</v>
      </c>
      <c r="AM204">
        <v>9</v>
      </c>
      <c r="AN204">
        <v>9</v>
      </c>
      <c r="AO204">
        <v>9</v>
      </c>
      <c r="AP204">
        <v>9</v>
      </c>
      <c r="AQ204">
        <v>9</v>
      </c>
      <c r="AR204">
        <v>9</v>
      </c>
      <c r="AS204">
        <v>9</v>
      </c>
      <c r="AT204">
        <v>9</v>
      </c>
      <c r="AU204">
        <v>9</v>
      </c>
      <c r="AV204">
        <v>9</v>
      </c>
      <c r="AW204">
        <v>9</v>
      </c>
      <c r="AX204">
        <v>9</v>
      </c>
      <c r="AY204">
        <v>9</v>
      </c>
      <c r="AZ204">
        <v>9</v>
      </c>
      <c r="BA204" s="88">
        <v>30</v>
      </c>
      <c r="BB204" s="88">
        <v>30</v>
      </c>
      <c r="BC204" s="88">
        <v>30</v>
      </c>
      <c r="BD204" s="88">
        <v>30</v>
      </c>
      <c r="BE204" s="88">
        <v>30</v>
      </c>
      <c r="BF204" s="88">
        <v>23</v>
      </c>
      <c r="BG204" s="88">
        <v>23</v>
      </c>
      <c r="BH204" s="88">
        <v>21.2</v>
      </c>
      <c r="BI204" s="88">
        <v>15.1</v>
      </c>
      <c r="BJ204" s="88">
        <v>16</v>
      </c>
      <c r="BK204" s="88">
        <v>16</v>
      </c>
      <c r="BL204" s="88">
        <v>16</v>
      </c>
      <c r="BM204" s="88">
        <v>16</v>
      </c>
      <c r="BN204" s="88">
        <v>25</v>
      </c>
      <c r="BO204" s="88">
        <v>25</v>
      </c>
      <c r="BP204" s="88">
        <v>25</v>
      </c>
      <c r="BQ204" s="88">
        <v>25</v>
      </c>
      <c r="BR204" s="88">
        <v>25</v>
      </c>
      <c r="BS204" s="88">
        <v>22.1</v>
      </c>
      <c r="BT204" s="88">
        <v>25</v>
      </c>
      <c r="BU204" s="88">
        <v>25</v>
      </c>
      <c r="BV204" s="88">
        <v>18</v>
      </c>
      <c r="BW204" s="88">
        <v>18</v>
      </c>
      <c r="BX204" s="88">
        <v>18</v>
      </c>
      <c r="BY204" s="88">
        <v>23</v>
      </c>
      <c r="BZ204" s="88">
        <v>23</v>
      </c>
      <c r="CA204" s="88">
        <v>23</v>
      </c>
      <c r="CB204" s="88">
        <v>23</v>
      </c>
      <c r="CC204" s="88">
        <v>25</v>
      </c>
      <c r="CD204" s="88">
        <v>25</v>
      </c>
      <c r="CE204" s="88">
        <v>25</v>
      </c>
      <c r="CF204" s="88">
        <v>16</v>
      </c>
      <c r="CG204" s="88">
        <v>16</v>
      </c>
      <c r="CH204" s="88">
        <v>25</v>
      </c>
      <c r="CI204" s="88">
        <v>25</v>
      </c>
      <c r="CJ204" s="88">
        <v>25</v>
      </c>
      <c r="CK204" s="88">
        <v>30</v>
      </c>
      <c r="CL204" s="88">
        <v>30</v>
      </c>
      <c r="CM204" s="88">
        <v>30</v>
      </c>
      <c r="CN204" s="88">
        <v>30</v>
      </c>
      <c r="CO204" s="88">
        <v>25</v>
      </c>
      <c r="CP204" s="88">
        <v>25</v>
      </c>
      <c r="CQ204" s="88">
        <v>25</v>
      </c>
      <c r="CR204" s="88">
        <v>15.3</v>
      </c>
      <c r="CS204" s="88">
        <v>15.3</v>
      </c>
      <c r="CT204" s="88">
        <v>30</v>
      </c>
      <c r="CU204" s="88">
        <v>30</v>
      </c>
      <c r="CV204" s="88">
        <v>30</v>
      </c>
      <c r="CW204" s="19"/>
    </row>
    <row r="205" spans="1:101" ht="14.5" customHeight="1" x14ac:dyDescent="0.35">
      <c r="A205" s="256"/>
      <c r="B205" s="248">
        <v>30</v>
      </c>
      <c r="C205" s="12">
        <v>44032</v>
      </c>
      <c r="D205" s="172" t="s">
        <v>4</v>
      </c>
      <c r="E205">
        <v>30</v>
      </c>
      <c r="F205">
        <v>30</v>
      </c>
      <c r="G205">
        <v>30</v>
      </c>
      <c r="H205">
        <v>30</v>
      </c>
      <c r="I205">
        <v>30</v>
      </c>
      <c r="J205">
        <v>30</v>
      </c>
      <c r="K205">
        <v>30</v>
      </c>
      <c r="L205">
        <v>30</v>
      </c>
      <c r="M205">
        <v>9</v>
      </c>
      <c r="N205">
        <v>9</v>
      </c>
      <c r="O205">
        <v>9</v>
      </c>
      <c r="P205">
        <v>9</v>
      </c>
      <c r="Q205">
        <v>9</v>
      </c>
      <c r="R205">
        <v>9</v>
      </c>
      <c r="S205">
        <v>9</v>
      </c>
      <c r="T205">
        <v>9</v>
      </c>
      <c r="U205">
        <v>9</v>
      </c>
      <c r="V205">
        <v>9</v>
      </c>
      <c r="W205">
        <v>9</v>
      </c>
      <c r="X205">
        <v>9</v>
      </c>
      <c r="Y205">
        <v>9</v>
      </c>
      <c r="Z205">
        <v>9</v>
      </c>
      <c r="AA205">
        <v>9</v>
      </c>
      <c r="AB205">
        <v>9</v>
      </c>
      <c r="AC205">
        <v>9</v>
      </c>
      <c r="AD205">
        <v>9</v>
      </c>
      <c r="AE205">
        <v>9</v>
      </c>
      <c r="AF205">
        <v>9</v>
      </c>
      <c r="AG205">
        <v>9</v>
      </c>
      <c r="AH205">
        <v>9</v>
      </c>
      <c r="AI205">
        <v>9</v>
      </c>
      <c r="AJ205">
        <v>15.2</v>
      </c>
      <c r="AK205">
        <v>22.1</v>
      </c>
      <c r="AL205">
        <v>30</v>
      </c>
      <c r="AM205">
        <v>30</v>
      </c>
      <c r="AN205">
        <v>30</v>
      </c>
      <c r="AO205">
        <v>9</v>
      </c>
      <c r="AP205">
        <v>9</v>
      </c>
      <c r="AQ205">
        <v>9</v>
      </c>
      <c r="AR205">
        <v>9</v>
      </c>
      <c r="AS205">
        <v>30</v>
      </c>
      <c r="AT205">
        <v>9</v>
      </c>
      <c r="AU205">
        <v>9</v>
      </c>
      <c r="AV205">
        <v>9</v>
      </c>
      <c r="AW205">
        <v>9</v>
      </c>
      <c r="AX205">
        <v>9</v>
      </c>
      <c r="AY205">
        <v>9</v>
      </c>
      <c r="AZ205">
        <v>9</v>
      </c>
      <c r="BA205">
        <v>9</v>
      </c>
      <c r="BB205">
        <v>9</v>
      </c>
      <c r="BC205">
        <v>9</v>
      </c>
      <c r="BD205">
        <v>9</v>
      </c>
      <c r="BE205">
        <v>9</v>
      </c>
      <c r="BF205">
        <v>9</v>
      </c>
      <c r="BG205">
        <v>9</v>
      </c>
      <c r="BH205">
        <v>9</v>
      </c>
      <c r="BI205">
        <v>9</v>
      </c>
      <c r="BJ205">
        <v>9</v>
      </c>
      <c r="BK205" s="88">
        <v>23</v>
      </c>
      <c r="BL205" s="88">
        <v>23</v>
      </c>
      <c r="BM205" s="88">
        <v>23</v>
      </c>
      <c r="BN205" s="88">
        <v>23</v>
      </c>
      <c r="BO205" s="88">
        <v>30</v>
      </c>
      <c r="BP205" s="88">
        <v>30</v>
      </c>
      <c r="BQ205" s="88">
        <v>25</v>
      </c>
      <c r="BR205" s="88">
        <v>25</v>
      </c>
      <c r="BS205" s="88">
        <v>25</v>
      </c>
      <c r="BT205" s="88">
        <v>25</v>
      </c>
      <c r="BU205" s="88">
        <v>22.1</v>
      </c>
      <c r="BV205" s="88">
        <v>22.1</v>
      </c>
      <c r="BW205" s="88">
        <v>22.1</v>
      </c>
      <c r="BX205" s="88">
        <v>23</v>
      </c>
      <c r="BY205" s="88">
        <v>23</v>
      </c>
      <c r="BZ205" s="88">
        <v>25</v>
      </c>
      <c r="CA205" s="88">
        <v>25</v>
      </c>
      <c r="CB205" s="88">
        <v>25</v>
      </c>
      <c r="CC205" s="88">
        <v>25</v>
      </c>
      <c r="CD205" s="88">
        <v>23</v>
      </c>
      <c r="CE205" s="88">
        <v>23</v>
      </c>
      <c r="CF205" s="88">
        <v>23</v>
      </c>
      <c r="CG205" s="88">
        <v>23</v>
      </c>
      <c r="CH205" s="88">
        <v>25</v>
      </c>
      <c r="CI205" s="88">
        <v>25</v>
      </c>
      <c r="CJ205" s="88">
        <v>8</v>
      </c>
      <c r="CK205" s="88">
        <v>8</v>
      </c>
      <c r="CL205" s="88">
        <v>8</v>
      </c>
      <c r="CM205" s="88">
        <v>8</v>
      </c>
      <c r="CN205" s="88">
        <v>15.3</v>
      </c>
      <c r="CO205" s="88">
        <v>15.3</v>
      </c>
      <c r="CP205" s="88">
        <v>30</v>
      </c>
      <c r="CQ205" s="88">
        <v>30</v>
      </c>
      <c r="CR205" s="88">
        <v>30</v>
      </c>
      <c r="CS205" s="88">
        <v>30</v>
      </c>
      <c r="CT205" s="88">
        <v>30</v>
      </c>
      <c r="CU205" s="88">
        <v>30</v>
      </c>
      <c r="CV205" s="88">
        <v>30</v>
      </c>
      <c r="CW205" s="19"/>
    </row>
    <row r="206" spans="1:101" ht="14.5" customHeight="1" x14ac:dyDescent="0.35">
      <c r="A206" s="256"/>
      <c r="B206" s="249"/>
      <c r="C206" s="11">
        <v>44033</v>
      </c>
      <c r="D206" s="172" t="s">
        <v>5</v>
      </c>
      <c r="E206">
        <v>30</v>
      </c>
      <c r="F206">
        <v>30</v>
      </c>
      <c r="G206">
        <v>9</v>
      </c>
      <c r="H206">
        <v>9</v>
      </c>
      <c r="I206">
        <v>9</v>
      </c>
      <c r="J206">
        <v>9</v>
      </c>
      <c r="K206">
        <v>9</v>
      </c>
      <c r="L206">
        <v>9</v>
      </c>
      <c r="M206">
        <v>9</v>
      </c>
      <c r="N206">
        <v>9</v>
      </c>
      <c r="O206">
        <v>9</v>
      </c>
      <c r="P206">
        <v>9</v>
      </c>
      <c r="Q206">
        <v>9</v>
      </c>
      <c r="R206">
        <v>9</v>
      </c>
      <c r="S206">
        <v>9</v>
      </c>
      <c r="T206">
        <v>9</v>
      </c>
      <c r="U206">
        <v>9</v>
      </c>
      <c r="V206">
        <v>9</v>
      </c>
      <c r="W206">
        <v>9</v>
      </c>
      <c r="X206">
        <v>9</v>
      </c>
      <c r="Y206">
        <v>9</v>
      </c>
      <c r="Z206">
        <v>9</v>
      </c>
      <c r="AA206">
        <v>9</v>
      </c>
      <c r="AB206">
        <v>9</v>
      </c>
      <c r="AC206">
        <v>9</v>
      </c>
      <c r="AD206">
        <v>9</v>
      </c>
      <c r="AE206">
        <v>9</v>
      </c>
      <c r="AF206">
        <v>9</v>
      </c>
      <c r="AG206">
        <v>9</v>
      </c>
      <c r="AH206">
        <v>9</v>
      </c>
      <c r="AI206">
        <v>9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9</v>
      </c>
      <c r="AZ206">
        <v>9</v>
      </c>
      <c r="BA206">
        <v>9</v>
      </c>
      <c r="BB206">
        <v>9</v>
      </c>
      <c r="BC206">
        <v>9</v>
      </c>
      <c r="BD206">
        <v>9</v>
      </c>
      <c r="BE206">
        <v>15.2</v>
      </c>
      <c r="BF206">
        <v>21.2</v>
      </c>
      <c r="BG206">
        <v>15.1</v>
      </c>
      <c r="BH206">
        <v>23</v>
      </c>
      <c r="BI206">
        <v>23</v>
      </c>
      <c r="BJ206">
        <v>23</v>
      </c>
      <c r="BK206">
        <v>23</v>
      </c>
      <c r="BL206" s="88">
        <v>30</v>
      </c>
      <c r="BM206" s="88">
        <v>30</v>
      </c>
      <c r="BN206" s="88">
        <v>22.1</v>
      </c>
      <c r="BO206" s="88">
        <v>22.1</v>
      </c>
      <c r="BP206" s="88">
        <v>30</v>
      </c>
      <c r="BQ206" s="88">
        <v>30</v>
      </c>
      <c r="BR206" s="88">
        <v>30</v>
      </c>
      <c r="BS206" s="88">
        <v>30</v>
      </c>
      <c r="BT206" s="88">
        <v>30</v>
      </c>
      <c r="BU206" s="88">
        <v>8</v>
      </c>
      <c r="BV206" s="88">
        <v>8</v>
      </c>
      <c r="BW206" s="88">
        <v>8</v>
      </c>
      <c r="BX206" s="88">
        <v>8</v>
      </c>
      <c r="BY206" s="88">
        <v>23</v>
      </c>
      <c r="BZ206" s="88">
        <v>23</v>
      </c>
      <c r="CA206" s="88">
        <v>23</v>
      </c>
      <c r="CB206" s="88">
        <v>23</v>
      </c>
      <c r="CC206" s="88">
        <v>25</v>
      </c>
      <c r="CD206" s="88">
        <v>25</v>
      </c>
      <c r="CE206" s="88">
        <v>25</v>
      </c>
      <c r="CF206" s="88">
        <v>25</v>
      </c>
      <c r="CG206" s="88">
        <v>8</v>
      </c>
      <c r="CH206" s="88">
        <v>8</v>
      </c>
      <c r="CI206" s="88">
        <v>8</v>
      </c>
      <c r="CJ206" s="88">
        <v>8</v>
      </c>
      <c r="CK206" s="88">
        <v>25</v>
      </c>
      <c r="CL206" s="88">
        <v>25</v>
      </c>
      <c r="CM206" s="88">
        <v>15.3</v>
      </c>
      <c r="CN206" s="88">
        <v>15.3</v>
      </c>
      <c r="CO206" s="88">
        <v>30</v>
      </c>
      <c r="CP206" s="88">
        <v>30</v>
      </c>
      <c r="CQ206" s="88">
        <v>30</v>
      </c>
      <c r="CR206" s="88">
        <v>8</v>
      </c>
      <c r="CS206" s="88">
        <v>8</v>
      </c>
      <c r="CT206" s="88">
        <v>30</v>
      </c>
      <c r="CU206" s="88">
        <v>30</v>
      </c>
      <c r="CV206" s="88">
        <v>30</v>
      </c>
      <c r="CW206" s="19"/>
    </row>
    <row r="207" spans="1:101" ht="14.5" customHeight="1" x14ac:dyDescent="0.35">
      <c r="A207" s="256"/>
      <c r="B207" s="249"/>
      <c r="C207" s="11">
        <v>44034</v>
      </c>
      <c r="D207" s="172" t="s">
        <v>6</v>
      </c>
      <c r="E207">
        <v>30</v>
      </c>
      <c r="F207">
        <v>30</v>
      </c>
      <c r="G207">
        <v>30</v>
      </c>
      <c r="H207">
        <v>30</v>
      </c>
      <c r="I207" s="88">
        <v>24</v>
      </c>
      <c r="J207" s="88">
        <v>24</v>
      </c>
      <c r="K207" s="88">
        <v>24</v>
      </c>
      <c r="L207" s="88">
        <v>24</v>
      </c>
      <c r="M207" s="88">
        <v>9</v>
      </c>
      <c r="N207" s="88">
        <v>9</v>
      </c>
      <c r="O207" s="88">
        <v>9</v>
      </c>
      <c r="P207" s="88">
        <v>9</v>
      </c>
      <c r="Q207" s="88">
        <v>9</v>
      </c>
      <c r="R207" s="88">
        <v>9</v>
      </c>
      <c r="S207" s="88">
        <v>9</v>
      </c>
      <c r="T207" s="88">
        <v>9</v>
      </c>
      <c r="U207" s="88">
        <v>9</v>
      </c>
      <c r="V207" s="88">
        <v>9</v>
      </c>
      <c r="W207" s="88">
        <v>9</v>
      </c>
      <c r="X207" s="88">
        <v>9</v>
      </c>
      <c r="Y207" s="88">
        <v>9</v>
      </c>
      <c r="Z207" s="88">
        <v>9</v>
      </c>
      <c r="AA207" s="88">
        <v>9</v>
      </c>
      <c r="AB207" s="88">
        <v>9</v>
      </c>
      <c r="AC207" s="88">
        <v>9</v>
      </c>
      <c r="AD207" s="88">
        <v>9</v>
      </c>
      <c r="AE207" s="88">
        <v>9</v>
      </c>
      <c r="AF207" s="88">
        <v>9</v>
      </c>
      <c r="AG207" s="88">
        <v>9</v>
      </c>
      <c r="AH207" s="88">
        <v>9</v>
      </c>
      <c r="AI207" s="88">
        <v>9</v>
      </c>
      <c r="AJ207" s="88">
        <v>15.2</v>
      </c>
      <c r="AK207" s="88">
        <v>22.1</v>
      </c>
      <c r="AL207" s="88">
        <v>22.1</v>
      </c>
      <c r="AM207" s="88">
        <v>23</v>
      </c>
      <c r="AN207" s="88">
        <v>23</v>
      </c>
      <c r="AO207" s="88">
        <v>23</v>
      </c>
      <c r="AP207" s="88">
        <v>23</v>
      </c>
      <c r="AQ207" s="88">
        <v>23</v>
      </c>
      <c r="AR207" s="88">
        <v>23</v>
      </c>
      <c r="AS207" s="88">
        <v>23</v>
      </c>
      <c r="AT207" s="88">
        <v>23</v>
      </c>
      <c r="AU207" s="88">
        <v>30</v>
      </c>
      <c r="AV207" s="88">
        <v>30</v>
      </c>
      <c r="AW207" s="88">
        <v>30</v>
      </c>
      <c r="AX207" s="88">
        <v>30</v>
      </c>
      <c r="AY207" s="88">
        <v>22.1</v>
      </c>
      <c r="AZ207" s="88">
        <v>22.1</v>
      </c>
      <c r="BA207" s="88">
        <v>6.2</v>
      </c>
      <c r="BB207" s="88">
        <v>6.2</v>
      </c>
      <c r="BC207" s="88">
        <v>6.2</v>
      </c>
      <c r="BD207" s="88">
        <v>6.2</v>
      </c>
      <c r="BE207" s="88">
        <v>6.2</v>
      </c>
      <c r="BF207" s="88">
        <v>6.2</v>
      </c>
      <c r="BG207" s="88">
        <v>6.2</v>
      </c>
      <c r="BH207" s="88">
        <v>6.2</v>
      </c>
      <c r="BI207" s="88">
        <v>6.2</v>
      </c>
      <c r="BJ207" s="88">
        <v>6.2</v>
      </c>
      <c r="BK207" s="88">
        <v>6.2</v>
      </c>
      <c r="BL207" s="88">
        <v>22.1</v>
      </c>
      <c r="BM207" s="88">
        <v>22.1</v>
      </c>
      <c r="BN207" s="88">
        <v>23</v>
      </c>
      <c r="BO207" s="88">
        <v>23</v>
      </c>
      <c r="BP207" s="88">
        <v>23</v>
      </c>
      <c r="BQ207" s="88">
        <v>23</v>
      </c>
      <c r="BR207" s="88">
        <v>23</v>
      </c>
      <c r="BS207" s="88">
        <v>30</v>
      </c>
      <c r="BT207" s="88">
        <v>30</v>
      </c>
      <c r="BU207" s="88">
        <v>30</v>
      </c>
      <c r="BV207" s="88">
        <v>30</v>
      </c>
      <c r="BW207" s="88">
        <v>30</v>
      </c>
      <c r="BX207" s="88">
        <v>30</v>
      </c>
      <c r="BY207" s="88">
        <v>30</v>
      </c>
      <c r="BZ207" s="88">
        <v>30</v>
      </c>
      <c r="CA207" s="88">
        <v>9</v>
      </c>
      <c r="CB207" s="88">
        <v>9</v>
      </c>
      <c r="CC207" s="88">
        <v>9</v>
      </c>
      <c r="CD207" s="88">
        <v>9</v>
      </c>
      <c r="CE207" s="88">
        <v>9</v>
      </c>
      <c r="CF207" s="88">
        <v>9</v>
      </c>
      <c r="CG207" s="88">
        <v>23</v>
      </c>
      <c r="CH207" s="88">
        <v>23</v>
      </c>
      <c r="CI207" s="88">
        <v>23</v>
      </c>
      <c r="CJ207" s="88">
        <v>23</v>
      </c>
      <c r="CK207" s="88">
        <v>25</v>
      </c>
      <c r="CL207" s="88">
        <v>25</v>
      </c>
      <c r="CM207" s="88">
        <v>25</v>
      </c>
      <c r="CN207" s="88">
        <v>15.3</v>
      </c>
      <c r="CO207" s="88">
        <v>15.3</v>
      </c>
      <c r="CP207" s="88">
        <v>30</v>
      </c>
      <c r="CQ207" s="88">
        <v>30</v>
      </c>
      <c r="CR207" s="88">
        <v>30</v>
      </c>
      <c r="CS207" s="88">
        <v>30</v>
      </c>
      <c r="CT207" s="88">
        <v>30</v>
      </c>
      <c r="CU207" s="88">
        <v>30</v>
      </c>
      <c r="CV207" s="88">
        <v>30</v>
      </c>
      <c r="CW207" s="19"/>
    </row>
    <row r="208" spans="1:101" ht="14.5" customHeight="1" x14ac:dyDescent="0.35">
      <c r="A208" s="256"/>
      <c r="B208" s="249"/>
      <c r="C208" s="12">
        <v>44035</v>
      </c>
      <c r="D208" s="172" t="s">
        <v>7</v>
      </c>
      <c r="E208">
        <v>30</v>
      </c>
      <c r="F208">
        <v>30</v>
      </c>
      <c r="G208">
        <v>30</v>
      </c>
      <c r="H208" s="88">
        <v>9</v>
      </c>
      <c r="I208" s="88">
        <v>9</v>
      </c>
      <c r="J208" s="88">
        <v>9</v>
      </c>
      <c r="K208" s="88">
        <v>9</v>
      </c>
      <c r="L208" s="88">
        <v>9</v>
      </c>
      <c r="M208" s="88">
        <v>9</v>
      </c>
      <c r="N208" s="88">
        <v>9</v>
      </c>
      <c r="O208" s="88">
        <v>9</v>
      </c>
      <c r="P208" s="88">
        <v>9</v>
      </c>
      <c r="Q208" s="88">
        <v>9</v>
      </c>
      <c r="R208" s="88">
        <v>9</v>
      </c>
      <c r="S208" s="88">
        <v>9</v>
      </c>
      <c r="T208" s="88">
        <v>9</v>
      </c>
      <c r="U208" s="88">
        <v>9</v>
      </c>
      <c r="V208" s="88">
        <v>9</v>
      </c>
      <c r="W208" s="88">
        <v>9</v>
      </c>
      <c r="X208" s="88">
        <v>9</v>
      </c>
      <c r="Y208" s="88">
        <v>9</v>
      </c>
      <c r="Z208" s="88">
        <v>9</v>
      </c>
      <c r="AA208" s="88">
        <v>9</v>
      </c>
      <c r="AB208" s="88">
        <v>9</v>
      </c>
      <c r="AC208" s="88">
        <v>9</v>
      </c>
      <c r="AD208" s="88">
        <v>9</v>
      </c>
      <c r="AE208" s="88">
        <v>9</v>
      </c>
      <c r="AF208" s="88">
        <v>9</v>
      </c>
      <c r="AG208" s="88">
        <v>9</v>
      </c>
      <c r="AH208" s="88">
        <v>9</v>
      </c>
      <c r="AI208" s="88">
        <v>9</v>
      </c>
      <c r="AJ208" s="88">
        <v>9</v>
      </c>
      <c r="AK208" s="88">
        <v>9</v>
      </c>
      <c r="AL208" s="88">
        <v>9</v>
      </c>
      <c r="AM208" s="88">
        <v>9</v>
      </c>
      <c r="AN208" s="88">
        <v>9</v>
      </c>
      <c r="AO208" s="88">
        <v>9</v>
      </c>
      <c r="AP208" s="88">
        <v>9</v>
      </c>
      <c r="AQ208" s="88">
        <v>9</v>
      </c>
      <c r="AR208" s="88">
        <v>9</v>
      </c>
      <c r="AS208" s="88">
        <v>9</v>
      </c>
      <c r="AT208" s="88">
        <v>9</v>
      </c>
      <c r="AU208" s="88">
        <v>9</v>
      </c>
      <c r="AV208" s="88">
        <v>9</v>
      </c>
      <c r="AW208" s="88">
        <v>9</v>
      </c>
      <c r="AX208" s="88">
        <v>30</v>
      </c>
      <c r="AY208" s="88">
        <v>30</v>
      </c>
      <c r="AZ208" s="88">
        <v>30</v>
      </c>
      <c r="BA208" s="88">
        <v>23</v>
      </c>
      <c r="BB208" s="88">
        <v>25</v>
      </c>
      <c r="BC208" s="88">
        <v>15.2</v>
      </c>
      <c r="BD208" s="88">
        <v>22.1</v>
      </c>
      <c r="BE208" s="88">
        <v>6.2</v>
      </c>
      <c r="BF208" s="88">
        <v>6.2</v>
      </c>
      <c r="BG208" s="88">
        <v>6.2</v>
      </c>
      <c r="BH208" s="88">
        <v>6.2</v>
      </c>
      <c r="BI208" s="88">
        <v>6.2</v>
      </c>
      <c r="BJ208" s="88">
        <v>6.2</v>
      </c>
      <c r="BK208" s="88">
        <v>6.2</v>
      </c>
      <c r="BL208" s="88">
        <v>6.2</v>
      </c>
      <c r="BM208" s="88">
        <v>6.2</v>
      </c>
      <c r="BN208" s="88">
        <v>6.2</v>
      </c>
      <c r="BO208" s="88">
        <v>6.2</v>
      </c>
      <c r="BP208" s="88">
        <v>6.2</v>
      </c>
      <c r="BQ208" s="88">
        <v>6.2</v>
      </c>
      <c r="BR208" s="88">
        <v>23</v>
      </c>
      <c r="BS208" s="88">
        <v>22.1</v>
      </c>
      <c r="BT208" s="88">
        <v>22.1</v>
      </c>
      <c r="BU208" s="88">
        <v>30</v>
      </c>
      <c r="BV208" s="88">
        <v>30</v>
      </c>
      <c r="BW208" s="88">
        <v>30</v>
      </c>
      <c r="BX208" s="88">
        <v>30</v>
      </c>
      <c r="BY208" s="88">
        <v>8</v>
      </c>
      <c r="BZ208" s="88">
        <v>8</v>
      </c>
      <c r="CA208" s="88">
        <v>8</v>
      </c>
      <c r="CB208" s="88">
        <v>8</v>
      </c>
      <c r="CC208" s="88">
        <v>23</v>
      </c>
      <c r="CD208" s="88">
        <v>23</v>
      </c>
      <c r="CE208" s="88">
        <v>23</v>
      </c>
      <c r="CF208" s="88">
        <v>23</v>
      </c>
      <c r="CG208" s="88">
        <v>25</v>
      </c>
      <c r="CH208" s="88">
        <v>25</v>
      </c>
      <c r="CI208" s="88">
        <v>25</v>
      </c>
      <c r="CJ208" s="88">
        <v>25</v>
      </c>
      <c r="CK208" s="88">
        <v>25</v>
      </c>
      <c r="CL208" s="88">
        <v>25</v>
      </c>
      <c r="CM208" s="88">
        <v>15.3</v>
      </c>
      <c r="CN208" s="88">
        <v>15.3</v>
      </c>
      <c r="CO208" s="88">
        <v>16</v>
      </c>
      <c r="CP208" s="88">
        <v>30</v>
      </c>
      <c r="CQ208" s="88">
        <v>30</v>
      </c>
      <c r="CR208" s="88">
        <v>31</v>
      </c>
      <c r="CS208" s="88">
        <v>31</v>
      </c>
      <c r="CT208" s="88">
        <v>31</v>
      </c>
      <c r="CU208" s="88">
        <v>30</v>
      </c>
      <c r="CV208" s="88">
        <v>30</v>
      </c>
      <c r="CW208" s="19"/>
    </row>
    <row r="209" spans="1:101" ht="14.5" customHeight="1" x14ac:dyDescent="0.35">
      <c r="A209" s="256"/>
      <c r="B209" s="249"/>
      <c r="C209" s="11">
        <v>44036</v>
      </c>
      <c r="D209" s="172" t="s">
        <v>8</v>
      </c>
      <c r="E209">
        <v>30</v>
      </c>
      <c r="F209">
        <v>30</v>
      </c>
      <c r="G209">
        <v>30</v>
      </c>
      <c r="H209" s="88">
        <v>9</v>
      </c>
      <c r="I209" s="88">
        <v>9</v>
      </c>
      <c r="J209" s="88">
        <v>9</v>
      </c>
      <c r="K209" s="88">
        <v>9</v>
      </c>
      <c r="L209" s="88">
        <v>9</v>
      </c>
      <c r="M209" s="88">
        <v>9</v>
      </c>
      <c r="N209" s="88">
        <v>9</v>
      </c>
      <c r="O209" s="88">
        <v>9</v>
      </c>
      <c r="P209" s="88">
        <v>9</v>
      </c>
      <c r="Q209" s="88">
        <v>9</v>
      </c>
      <c r="R209" s="88">
        <v>9</v>
      </c>
      <c r="S209" s="88">
        <v>9</v>
      </c>
      <c r="T209" s="88">
        <v>9</v>
      </c>
      <c r="U209" s="88">
        <v>9</v>
      </c>
      <c r="V209" s="88">
        <v>9</v>
      </c>
      <c r="W209" s="88">
        <v>9</v>
      </c>
      <c r="X209" s="88">
        <v>9</v>
      </c>
      <c r="Y209" s="88">
        <v>9</v>
      </c>
      <c r="Z209" s="88">
        <v>9</v>
      </c>
      <c r="AA209" s="88">
        <v>9</v>
      </c>
      <c r="AB209" s="88">
        <v>9</v>
      </c>
      <c r="AC209" s="88">
        <v>9</v>
      </c>
      <c r="AD209" s="88">
        <v>9</v>
      </c>
      <c r="AE209" s="88">
        <v>9</v>
      </c>
      <c r="AF209" s="88">
        <v>9</v>
      </c>
      <c r="AG209" s="88">
        <v>9</v>
      </c>
      <c r="AH209" s="88">
        <v>9</v>
      </c>
      <c r="AI209" s="88">
        <v>9</v>
      </c>
      <c r="AJ209" s="88">
        <v>15.2</v>
      </c>
      <c r="AK209" s="88">
        <v>22.1</v>
      </c>
      <c r="AL209" s="88">
        <v>22.1</v>
      </c>
      <c r="AM209" s="88">
        <v>26</v>
      </c>
      <c r="AN209" s="88">
        <v>22.1</v>
      </c>
      <c r="AO209" s="88">
        <v>23</v>
      </c>
      <c r="AP209" s="88">
        <v>23</v>
      </c>
      <c r="AQ209" s="88">
        <v>16</v>
      </c>
      <c r="AR209" s="88">
        <v>16</v>
      </c>
      <c r="AS209" s="88">
        <v>30</v>
      </c>
      <c r="AT209" s="88">
        <v>30</v>
      </c>
      <c r="AU209" s="88">
        <v>30</v>
      </c>
      <c r="AV209" s="88">
        <v>30</v>
      </c>
      <c r="AW209" s="88">
        <v>11</v>
      </c>
      <c r="AX209" s="88">
        <v>11</v>
      </c>
      <c r="AY209" s="88">
        <v>11</v>
      </c>
      <c r="AZ209" s="88">
        <v>11</v>
      </c>
      <c r="BA209" s="88">
        <v>11</v>
      </c>
      <c r="BB209" s="88">
        <v>11</v>
      </c>
      <c r="BC209" s="88">
        <v>20</v>
      </c>
      <c r="BD209" s="88">
        <v>20</v>
      </c>
      <c r="BE209" s="88">
        <v>30</v>
      </c>
      <c r="BF209" s="88">
        <v>30</v>
      </c>
      <c r="BG209" s="88">
        <v>21.2</v>
      </c>
      <c r="BH209" s="88">
        <v>21.2</v>
      </c>
      <c r="BI209" s="88">
        <v>15.1</v>
      </c>
      <c r="BJ209" s="88">
        <v>30</v>
      </c>
      <c r="BK209" s="88">
        <v>20</v>
      </c>
      <c r="BL209" s="88">
        <v>30</v>
      </c>
      <c r="BM209" s="88">
        <v>22.1</v>
      </c>
      <c r="BN209" s="88">
        <v>22.1</v>
      </c>
      <c r="BO209" s="88">
        <v>22.1</v>
      </c>
      <c r="BP209" s="88">
        <v>22.1</v>
      </c>
      <c r="BQ209" s="88">
        <v>23</v>
      </c>
      <c r="BR209" s="88">
        <v>30</v>
      </c>
      <c r="BS209" s="88">
        <v>16</v>
      </c>
      <c r="BT209" s="88">
        <v>16</v>
      </c>
      <c r="BU209" s="88">
        <v>16</v>
      </c>
      <c r="BV209" s="88">
        <v>16</v>
      </c>
      <c r="BW209" s="88">
        <v>16</v>
      </c>
      <c r="BX209" s="88">
        <v>16</v>
      </c>
      <c r="BY209" s="88">
        <v>23</v>
      </c>
      <c r="BZ209" s="88">
        <v>23</v>
      </c>
      <c r="CA209" s="88">
        <v>23</v>
      </c>
      <c r="CB209" s="88">
        <v>23</v>
      </c>
      <c r="CC209" s="88">
        <v>25</v>
      </c>
      <c r="CD209" s="88">
        <v>25</v>
      </c>
      <c r="CE209" s="88">
        <v>25</v>
      </c>
      <c r="CF209" s="88">
        <v>25</v>
      </c>
      <c r="CG209" s="88">
        <v>25</v>
      </c>
      <c r="CH209" s="88">
        <v>25</v>
      </c>
      <c r="CI209" s="88">
        <v>25</v>
      </c>
      <c r="CJ209" s="88">
        <v>25</v>
      </c>
      <c r="CK209" s="88">
        <v>25</v>
      </c>
      <c r="CL209" s="88">
        <v>25</v>
      </c>
      <c r="CM209" s="88">
        <v>15.3</v>
      </c>
      <c r="CN209" s="88">
        <v>15.3</v>
      </c>
      <c r="CO209" s="88">
        <v>30</v>
      </c>
      <c r="CP209" s="88">
        <v>30</v>
      </c>
      <c r="CQ209" s="88">
        <v>30</v>
      </c>
      <c r="CR209" s="88">
        <v>30</v>
      </c>
      <c r="CS209" s="88">
        <v>30</v>
      </c>
      <c r="CT209" s="88">
        <v>30</v>
      </c>
      <c r="CU209" s="88">
        <v>30</v>
      </c>
      <c r="CV209" s="88">
        <v>30</v>
      </c>
      <c r="CW209" s="19"/>
    </row>
    <row r="210" spans="1:101" ht="14.5" customHeight="1" x14ac:dyDescent="0.35">
      <c r="A210" s="256"/>
      <c r="B210" s="249"/>
      <c r="C210" s="12">
        <v>44037</v>
      </c>
      <c r="D210" s="172" t="s">
        <v>9</v>
      </c>
      <c r="E210">
        <v>30</v>
      </c>
      <c r="F210">
        <v>30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 s="88">
        <v>11</v>
      </c>
      <c r="AP210" s="88">
        <v>11</v>
      </c>
      <c r="AQ210" s="88">
        <v>22.1</v>
      </c>
      <c r="AR210" s="88">
        <v>26</v>
      </c>
      <c r="AS210" s="88">
        <v>26</v>
      </c>
      <c r="AT210" s="88">
        <v>23</v>
      </c>
      <c r="AU210" s="88">
        <v>23</v>
      </c>
      <c r="AV210" s="88">
        <v>23</v>
      </c>
      <c r="AW210" s="88">
        <v>23</v>
      </c>
      <c r="AX210" s="88">
        <v>30</v>
      </c>
      <c r="AY210" s="88">
        <v>30</v>
      </c>
      <c r="AZ210" s="88">
        <v>30</v>
      </c>
      <c r="BA210" s="88">
        <v>16</v>
      </c>
      <c r="BB210" s="88">
        <v>16</v>
      </c>
      <c r="BC210" s="88">
        <v>16</v>
      </c>
      <c r="BD210" s="88">
        <v>21.2</v>
      </c>
      <c r="BE210" s="88">
        <v>21.2</v>
      </c>
      <c r="BF210" s="88">
        <v>15.1</v>
      </c>
      <c r="BG210" s="88">
        <v>16</v>
      </c>
      <c r="BH210" s="88">
        <v>16</v>
      </c>
      <c r="BI210" s="88">
        <v>15.2</v>
      </c>
      <c r="BJ210" s="88">
        <v>22.1</v>
      </c>
      <c r="BK210" s="88">
        <v>22.1</v>
      </c>
      <c r="BL210" s="88">
        <v>23</v>
      </c>
      <c r="BM210" s="88">
        <v>16</v>
      </c>
      <c r="BN210" s="88">
        <v>16</v>
      </c>
      <c r="BO210" s="88">
        <v>16</v>
      </c>
      <c r="BP210" s="88">
        <v>16</v>
      </c>
      <c r="BQ210" s="88">
        <v>22.1</v>
      </c>
      <c r="BR210" s="88">
        <v>22.1</v>
      </c>
      <c r="BS210" s="88">
        <v>26</v>
      </c>
      <c r="BT210" s="88">
        <v>22.1</v>
      </c>
      <c r="BU210" s="88">
        <v>11</v>
      </c>
      <c r="BV210" s="88">
        <v>11</v>
      </c>
      <c r="BW210" s="88">
        <v>11</v>
      </c>
      <c r="BX210" s="88">
        <v>11</v>
      </c>
      <c r="BY210" s="88">
        <v>23</v>
      </c>
      <c r="BZ210" s="88">
        <v>23</v>
      </c>
      <c r="CA210" s="88">
        <v>23</v>
      </c>
      <c r="CB210" s="88">
        <v>23</v>
      </c>
      <c r="CC210" s="88">
        <v>25</v>
      </c>
      <c r="CD210" s="88">
        <v>25</v>
      </c>
      <c r="CE210" s="88">
        <v>25</v>
      </c>
      <c r="CF210" s="88">
        <v>25</v>
      </c>
      <c r="CG210" s="88">
        <v>25</v>
      </c>
      <c r="CH210" s="88">
        <v>25</v>
      </c>
      <c r="CI210" s="88">
        <v>25</v>
      </c>
      <c r="CJ210" s="88">
        <v>25</v>
      </c>
      <c r="CK210" s="88">
        <v>25</v>
      </c>
      <c r="CL210" s="88">
        <v>15.3</v>
      </c>
      <c r="CM210" s="88">
        <v>15.3</v>
      </c>
      <c r="CN210" s="88">
        <v>30</v>
      </c>
      <c r="CO210" s="88">
        <v>30</v>
      </c>
      <c r="CP210" s="88">
        <v>30</v>
      </c>
      <c r="CQ210" s="88">
        <v>30</v>
      </c>
      <c r="CR210" s="88">
        <v>30</v>
      </c>
      <c r="CS210" s="88">
        <v>30</v>
      </c>
      <c r="CT210" s="88">
        <v>30</v>
      </c>
      <c r="CU210" s="88">
        <v>30</v>
      </c>
      <c r="CV210" s="88">
        <v>30</v>
      </c>
      <c r="CW210" s="19"/>
    </row>
    <row r="211" spans="1:101" ht="14.5" customHeight="1" x14ac:dyDescent="0.35">
      <c r="A211" s="256"/>
      <c r="B211" s="250"/>
      <c r="C211" s="14">
        <v>44038</v>
      </c>
      <c r="D211" s="173" t="s">
        <v>10</v>
      </c>
      <c r="E211">
        <v>30</v>
      </c>
      <c r="F211">
        <v>30</v>
      </c>
      <c r="G211">
        <v>30</v>
      </c>
      <c r="H211">
        <v>30</v>
      </c>
      <c r="I211">
        <v>30</v>
      </c>
      <c r="J211" s="88">
        <v>9</v>
      </c>
      <c r="K211" s="88">
        <v>9</v>
      </c>
      <c r="L211" s="88">
        <v>9</v>
      </c>
      <c r="M211" s="88">
        <v>9</v>
      </c>
      <c r="N211" s="88">
        <v>9</v>
      </c>
      <c r="O211" s="88">
        <v>9</v>
      </c>
      <c r="P211" s="88">
        <v>9</v>
      </c>
      <c r="Q211" s="88">
        <v>9</v>
      </c>
      <c r="R211" s="88">
        <v>9</v>
      </c>
      <c r="S211" s="88">
        <v>9</v>
      </c>
      <c r="T211" s="88">
        <v>9</v>
      </c>
      <c r="U211" s="88">
        <v>9</v>
      </c>
      <c r="V211" s="88">
        <v>9</v>
      </c>
      <c r="W211" s="88">
        <v>9</v>
      </c>
      <c r="X211" s="88">
        <v>9</v>
      </c>
      <c r="Y211" s="88">
        <v>9</v>
      </c>
      <c r="Z211" s="88">
        <v>9</v>
      </c>
      <c r="AA211" s="88">
        <v>9</v>
      </c>
      <c r="AB211" s="88">
        <v>9</v>
      </c>
      <c r="AC211" s="88">
        <v>9</v>
      </c>
      <c r="AD211" s="88">
        <v>9</v>
      </c>
      <c r="AE211" s="88">
        <v>9</v>
      </c>
      <c r="AF211" s="88">
        <v>9</v>
      </c>
      <c r="AG211" s="88">
        <v>9</v>
      </c>
      <c r="AH211" s="88">
        <v>9</v>
      </c>
      <c r="AI211" s="88">
        <v>9</v>
      </c>
      <c r="AJ211" s="88">
        <v>9</v>
      </c>
      <c r="AK211" s="88">
        <v>9</v>
      </c>
      <c r="AL211" s="88">
        <v>9</v>
      </c>
      <c r="AM211" s="88">
        <v>9</v>
      </c>
      <c r="AN211" s="88">
        <v>9</v>
      </c>
      <c r="AO211" s="88">
        <v>30</v>
      </c>
      <c r="AP211" s="88">
        <v>30</v>
      </c>
      <c r="AQ211" s="88">
        <v>30</v>
      </c>
      <c r="AR211" s="88">
        <v>30</v>
      </c>
      <c r="AS211" s="88">
        <v>30</v>
      </c>
      <c r="AT211" s="88">
        <v>30</v>
      </c>
      <c r="AU211" s="88">
        <v>30</v>
      </c>
      <c r="AV211" s="88">
        <v>30</v>
      </c>
      <c r="AW211" s="88">
        <v>9</v>
      </c>
      <c r="AX211" s="88">
        <v>9</v>
      </c>
      <c r="AY211" s="88">
        <v>9</v>
      </c>
      <c r="AZ211" s="88">
        <v>9</v>
      </c>
      <c r="BA211" s="88">
        <v>30</v>
      </c>
      <c r="BB211" s="88">
        <v>15.2</v>
      </c>
      <c r="BC211" s="88">
        <v>23</v>
      </c>
      <c r="BD211" s="88">
        <v>22.1</v>
      </c>
      <c r="BE211" s="88">
        <v>22.1</v>
      </c>
      <c r="BF211" s="88">
        <v>6.2</v>
      </c>
      <c r="BG211" s="88">
        <v>6.2</v>
      </c>
      <c r="BH211" s="88">
        <v>6.2</v>
      </c>
      <c r="BI211" s="88">
        <v>6.2</v>
      </c>
      <c r="BJ211" s="88">
        <v>6.2</v>
      </c>
      <c r="BK211" s="88">
        <v>6.2</v>
      </c>
      <c r="BL211" s="88">
        <v>6.2</v>
      </c>
      <c r="BM211" s="88">
        <v>6.2</v>
      </c>
      <c r="BN211" s="88">
        <v>6.2</v>
      </c>
      <c r="BO211" s="88">
        <v>6.2</v>
      </c>
      <c r="BP211" s="88">
        <v>6.2</v>
      </c>
      <c r="BQ211" s="88">
        <v>22.1</v>
      </c>
      <c r="BR211" s="88">
        <v>25</v>
      </c>
      <c r="BS211" s="88">
        <v>25</v>
      </c>
      <c r="BT211" s="88">
        <v>25</v>
      </c>
      <c r="BU211" s="88">
        <v>25</v>
      </c>
      <c r="BV211" s="88">
        <v>25</v>
      </c>
      <c r="BW211" s="88">
        <v>22.1</v>
      </c>
      <c r="BX211" s="88">
        <v>22.1</v>
      </c>
      <c r="BY211" s="88">
        <v>25</v>
      </c>
      <c r="BZ211" s="88">
        <v>25</v>
      </c>
      <c r="CA211" s="88">
        <v>25</v>
      </c>
      <c r="CB211" s="88">
        <v>25</v>
      </c>
      <c r="CC211" s="88">
        <v>23</v>
      </c>
      <c r="CD211" s="88">
        <v>23</v>
      </c>
      <c r="CE211" s="88">
        <v>23</v>
      </c>
      <c r="CF211" s="88">
        <v>23</v>
      </c>
      <c r="CG211" s="88">
        <v>25</v>
      </c>
      <c r="CH211" s="88">
        <v>25</v>
      </c>
      <c r="CI211" s="88">
        <v>25</v>
      </c>
      <c r="CJ211" s="88">
        <v>25</v>
      </c>
      <c r="CK211" s="88">
        <v>25</v>
      </c>
      <c r="CL211" s="88">
        <v>25</v>
      </c>
      <c r="CM211" s="88">
        <v>25</v>
      </c>
      <c r="CN211" s="88">
        <v>15.3</v>
      </c>
      <c r="CO211" s="88">
        <v>15.3</v>
      </c>
      <c r="CP211" s="88">
        <v>30</v>
      </c>
      <c r="CQ211" s="88">
        <v>30</v>
      </c>
      <c r="CR211" s="88">
        <v>30</v>
      </c>
      <c r="CS211" s="88">
        <v>30</v>
      </c>
      <c r="CT211" s="88">
        <v>30</v>
      </c>
      <c r="CU211" s="88">
        <v>30</v>
      </c>
      <c r="CV211" s="88">
        <v>30</v>
      </c>
      <c r="CW211" s="19"/>
    </row>
    <row r="212" spans="1:101" ht="14.5" customHeight="1" x14ac:dyDescent="0.35">
      <c r="A212" s="256"/>
      <c r="B212" s="248">
        <v>31</v>
      </c>
      <c r="C212" s="11">
        <v>44039</v>
      </c>
      <c r="D212" s="174" t="s">
        <v>4</v>
      </c>
      <c r="E212">
        <v>30</v>
      </c>
      <c r="F212">
        <v>30</v>
      </c>
      <c r="G212">
        <v>9</v>
      </c>
      <c r="H212">
        <v>9</v>
      </c>
      <c r="I212">
        <v>9</v>
      </c>
      <c r="J212">
        <v>9</v>
      </c>
      <c r="K212">
        <v>9</v>
      </c>
      <c r="L212">
        <v>9</v>
      </c>
      <c r="M212">
        <v>9</v>
      </c>
      <c r="N212">
        <v>9</v>
      </c>
      <c r="O212">
        <v>9</v>
      </c>
      <c r="P212">
        <v>9</v>
      </c>
      <c r="Q212">
        <v>9</v>
      </c>
      <c r="R212">
        <v>9</v>
      </c>
      <c r="S212">
        <v>9</v>
      </c>
      <c r="T212">
        <v>9</v>
      </c>
      <c r="U212">
        <v>9</v>
      </c>
      <c r="V212">
        <v>9</v>
      </c>
      <c r="W212">
        <v>9</v>
      </c>
      <c r="X212">
        <v>9</v>
      </c>
      <c r="Y212">
        <v>9</v>
      </c>
      <c r="Z212">
        <v>9</v>
      </c>
      <c r="AA212">
        <v>9</v>
      </c>
      <c r="AB212">
        <v>9</v>
      </c>
      <c r="AC212">
        <v>9</v>
      </c>
      <c r="AD212">
        <v>9</v>
      </c>
      <c r="AE212">
        <v>9</v>
      </c>
      <c r="AF212">
        <v>9</v>
      </c>
      <c r="AG212">
        <v>9</v>
      </c>
      <c r="AH212">
        <v>9</v>
      </c>
      <c r="AI212">
        <v>9</v>
      </c>
      <c r="AJ212" s="88">
        <v>15.2</v>
      </c>
      <c r="AK212" s="88">
        <v>22.1</v>
      </c>
      <c r="AL212" s="88">
        <v>22.1</v>
      </c>
      <c r="AM212" s="88">
        <v>30</v>
      </c>
      <c r="AN212" s="88">
        <v>30</v>
      </c>
      <c r="AO212" s="88">
        <v>30</v>
      </c>
      <c r="AP212" s="88">
        <v>30</v>
      </c>
      <c r="AQ212" s="88">
        <v>9</v>
      </c>
      <c r="AR212" s="88">
        <v>9</v>
      </c>
      <c r="AS212" s="88">
        <v>9</v>
      </c>
      <c r="AT212" s="88">
        <v>9</v>
      </c>
      <c r="AU212" s="88">
        <v>9</v>
      </c>
      <c r="AV212" s="88">
        <v>9</v>
      </c>
      <c r="AW212" s="88">
        <v>9</v>
      </c>
      <c r="AX212" s="88">
        <v>9</v>
      </c>
      <c r="AY212" s="88">
        <v>9</v>
      </c>
      <c r="AZ212" s="88">
        <v>9</v>
      </c>
      <c r="BA212" s="88">
        <v>9</v>
      </c>
      <c r="BB212" s="88">
        <v>9</v>
      </c>
      <c r="BC212" s="88">
        <v>23</v>
      </c>
      <c r="BD212" s="88">
        <v>23</v>
      </c>
      <c r="BE212" s="88">
        <v>23</v>
      </c>
      <c r="BF212" s="88">
        <v>23</v>
      </c>
      <c r="BG212" s="88">
        <v>20</v>
      </c>
      <c r="BH212" s="88">
        <v>21.1</v>
      </c>
      <c r="BI212" s="88">
        <v>21.1</v>
      </c>
      <c r="BJ212" s="88">
        <v>30</v>
      </c>
      <c r="BK212" s="88">
        <v>18</v>
      </c>
      <c r="BL212" s="88">
        <v>18</v>
      </c>
      <c r="BM212" s="88">
        <v>16</v>
      </c>
      <c r="BN212" s="88">
        <v>16</v>
      </c>
      <c r="BO212" s="88">
        <v>22.1</v>
      </c>
      <c r="BP212" s="88">
        <v>22.1</v>
      </c>
      <c r="BQ212" s="88">
        <v>22.1</v>
      </c>
      <c r="BR212" s="88">
        <v>22.1</v>
      </c>
      <c r="BS212" s="88">
        <v>22.1</v>
      </c>
      <c r="BT212" s="88">
        <v>11</v>
      </c>
      <c r="BU212" s="88">
        <v>11</v>
      </c>
      <c r="BV212" s="88">
        <v>11</v>
      </c>
      <c r="BW212" s="88">
        <v>30</v>
      </c>
      <c r="BX212" s="88">
        <v>30</v>
      </c>
      <c r="BY212" s="88">
        <v>23</v>
      </c>
      <c r="BZ212" s="88">
        <v>23</v>
      </c>
      <c r="CA212" s="88">
        <v>23</v>
      </c>
      <c r="CB212" s="88">
        <v>23</v>
      </c>
      <c r="CC212" s="88">
        <v>25</v>
      </c>
      <c r="CD212" s="88">
        <v>25</v>
      </c>
      <c r="CE212" s="88">
        <v>25</v>
      </c>
      <c r="CF212" s="88">
        <v>25</v>
      </c>
      <c r="CG212" s="88">
        <v>25</v>
      </c>
      <c r="CH212" s="88">
        <v>25</v>
      </c>
      <c r="CI212" s="88">
        <v>25</v>
      </c>
      <c r="CJ212" s="88">
        <v>25</v>
      </c>
      <c r="CK212" s="88">
        <v>30</v>
      </c>
      <c r="CL212" s="88">
        <v>15.3</v>
      </c>
      <c r="CM212" s="88">
        <v>15.3</v>
      </c>
      <c r="CN212" s="88">
        <v>31</v>
      </c>
      <c r="CO212" s="88">
        <v>31</v>
      </c>
      <c r="CP212" s="88">
        <v>30</v>
      </c>
      <c r="CQ212" s="88">
        <v>30</v>
      </c>
      <c r="CR212" s="88">
        <v>30</v>
      </c>
      <c r="CS212" s="88">
        <v>30</v>
      </c>
      <c r="CT212" s="88">
        <v>30</v>
      </c>
      <c r="CU212" s="88">
        <v>30</v>
      </c>
      <c r="CV212" s="88">
        <v>30</v>
      </c>
      <c r="CW212" s="19"/>
    </row>
    <row r="213" spans="1:101" ht="14.5" customHeight="1" x14ac:dyDescent="0.35">
      <c r="A213" s="256"/>
      <c r="B213" s="249"/>
      <c r="C213" s="12">
        <v>44040</v>
      </c>
      <c r="D213" s="172" t="s">
        <v>5</v>
      </c>
      <c r="E213">
        <v>30</v>
      </c>
      <c r="F213">
        <v>9</v>
      </c>
      <c r="G213">
        <v>9</v>
      </c>
      <c r="H213">
        <v>9</v>
      </c>
      <c r="I213">
        <v>9</v>
      </c>
      <c r="J213">
        <v>9</v>
      </c>
      <c r="K213">
        <v>9</v>
      </c>
      <c r="L213">
        <v>9</v>
      </c>
      <c r="M213">
        <v>9</v>
      </c>
      <c r="N213">
        <v>9</v>
      </c>
      <c r="O213">
        <v>9</v>
      </c>
      <c r="P213">
        <v>9</v>
      </c>
      <c r="Q213">
        <v>9</v>
      </c>
      <c r="R213">
        <v>9</v>
      </c>
      <c r="S213">
        <v>9</v>
      </c>
      <c r="T213">
        <v>9</v>
      </c>
      <c r="U213">
        <v>9</v>
      </c>
      <c r="V213">
        <v>9</v>
      </c>
      <c r="W213">
        <v>9</v>
      </c>
      <c r="X213">
        <v>9</v>
      </c>
      <c r="Y213">
        <v>9</v>
      </c>
      <c r="Z213">
        <v>9</v>
      </c>
      <c r="AA213">
        <v>9</v>
      </c>
      <c r="AB213">
        <v>9</v>
      </c>
      <c r="AC213">
        <v>9</v>
      </c>
      <c r="AD213">
        <v>9</v>
      </c>
      <c r="AE213">
        <v>9</v>
      </c>
      <c r="AF213">
        <v>9</v>
      </c>
      <c r="AG213">
        <v>9</v>
      </c>
      <c r="AH213">
        <v>9</v>
      </c>
      <c r="AI213">
        <v>9</v>
      </c>
      <c r="AJ213" s="88">
        <v>15.2</v>
      </c>
      <c r="AK213" s="88">
        <v>22.1</v>
      </c>
      <c r="AL213" s="88">
        <v>22.1</v>
      </c>
      <c r="AM213" s="88">
        <v>23</v>
      </c>
      <c r="AN213" s="88">
        <v>23</v>
      </c>
      <c r="AO213" s="88">
        <v>23</v>
      </c>
      <c r="AP213" s="88">
        <v>23</v>
      </c>
      <c r="AQ213" s="88">
        <v>30</v>
      </c>
      <c r="AR213" s="88">
        <v>30</v>
      </c>
      <c r="AS213" s="88">
        <v>30</v>
      </c>
      <c r="AT213" s="88">
        <v>30</v>
      </c>
      <c r="AU213" s="88">
        <v>30</v>
      </c>
      <c r="AV213" s="88">
        <v>30</v>
      </c>
      <c r="AW213" s="88">
        <v>30</v>
      </c>
      <c r="AX213" s="88">
        <v>30</v>
      </c>
      <c r="AY213" s="88">
        <v>21.2</v>
      </c>
      <c r="AZ213" s="88">
        <v>21.2</v>
      </c>
      <c r="BA213" s="88">
        <v>15.1</v>
      </c>
      <c r="BB213" s="88">
        <v>23</v>
      </c>
      <c r="BC213" s="88">
        <v>23</v>
      </c>
      <c r="BD213" s="88">
        <v>23</v>
      </c>
      <c r="BE213" s="88">
        <v>23</v>
      </c>
      <c r="BF213" s="88">
        <v>23</v>
      </c>
      <c r="BG213" s="88">
        <v>23</v>
      </c>
      <c r="BH213" s="88">
        <v>16</v>
      </c>
      <c r="BI213" s="88">
        <v>16</v>
      </c>
      <c r="BJ213" s="88">
        <v>16</v>
      </c>
      <c r="BK213" s="88">
        <v>16</v>
      </c>
      <c r="BL213" s="88">
        <v>20</v>
      </c>
      <c r="BM213" s="88">
        <v>20</v>
      </c>
      <c r="BN213" s="88">
        <v>30</v>
      </c>
      <c r="BO213" s="88">
        <v>30</v>
      </c>
      <c r="BP213" s="88">
        <v>30</v>
      </c>
      <c r="BQ213" s="88">
        <v>16</v>
      </c>
      <c r="BR213" s="88">
        <v>16</v>
      </c>
      <c r="BS213" s="88">
        <v>16</v>
      </c>
      <c r="BT213" s="88">
        <v>16</v>
      </c>
      <c r="BU213" s="88">
        <v>23</v>
      </c>
      <c r="BV213" s="88">
        <v>23</v>
      </c>
      <c r="BW213" s="88">
        <v>23</v>
      </c>
      <c r="BX213" s="88">
        <v>23</v>
      </c>
      <c r="BY213" s="88">
        <v>16</v>
      </c>
      <c r="BZ213" s="88">
        <v>16</v>
      </c>
      <c r="CA213" s="88">
        <v>16</v>
      </c>
      <c r="CB213" s="88">
        <v>16</v>
      </c>
      <c r="CC213" s="88">
        <v>25</v>
      </c>
      <c r="CD213" s="88">
        <v>25</v>
      </c>
      <c r="CE213" s="88">
        <v>25</v>
      </c>
      <c r="CF213" s="88">
        <v>25</v>
      </c>
      <c r="CG213" s="88">
        <v>25</v>
      </c>
      <c r="CH213" s="88">
        <v>25</v>
      </c>
      <c r="CI213" s="88">
        <v>25</v>
      </c>
      <c r="CJ213" s="88">
        <v>25</v>
      </c>
      <c r="CK213" s="88">
        <v>25</v>
      </c>
      <c r="CL213" s="88">
        <v>25</v>
      </c>
      <c r="CM213" s="88">
        <v>15.3</v>
      </c>
      <c r="CN213" s="88">
        <v>15.3</v>
      </c>
      <c r="CO213" s="88">
        <v>26</v>
      </c>
      <c r="CP213" s="88">
        <v>26</v>
      </c>
      <c r="CQ213" s="88">
        <v>30</v>
      </c>
      <c r="CR213" s="88">
        <v>30</v>
      </c>
      <c r="CS213" s="88">
        <v>30</v>
      </c>
      <c r="CT213" s="88">
        <v>30</v>
      </c>
      <c r="CU213" s="88">
        <v>30</v>
      </c>
      <c r="CV213" s="88">
        <v>30</v>
      </c>
      <c r="CW213" s="19"/>
    </row>
    <row r="214" spans="1:101" ht="14.5" customHeight="1" x14ac:dyDescent="0.35">
      <c r="A214" s="256"/>
      <c r="B214" s="249"/>
      <c r="C214" s="11">
        <v>44041</v>
      </c>
      <c r="D214" s="172" t="s">
        <v>6</v>
      </c>
      <c r="E214">
        <v>30</v>
      </c>
      <c r="F214">
        <v>30</v>
      </c>
      <c r="G214">
        <v>9</v>
      </c>
      <c r="H214">
        <v>9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9</v>
      </c>
      <c r="O214">
        <v>9</v>
      </c>
      <c r="P214">
        <v>9</v>
      </c>
      <c r="Q214">
        <v>9</v>
      </c>
      <c r="R214">
        <v>9</v>
      </c>
      <c r="S214">
        <v>9</v>
      </c>
      <c r="T214">
        <v>9</v>
      </c>
      <c r="U214">
        <v>9</v>
      </c>
      <c r="V214">
        <v>9</v>
      </c>
      <c r="W214">
        <v>9</v>
      </c>
      <c r="X214">
        <v>9</v>
      </c>
      <c r="Y214">
        <v>9</v>
      </c>
      <c r="Z214">
        <v>9</v>
      </c>
      <c r="AA214">
        <v>9</v>
      </c>
      <c r="AB214">
        <v>9</v>
      </c>
      <c r="AC214">
        <v>9</v>
      </c>
      <c r="AD214">
        <v>9</v>
      </c>
      <c r="AE214">
        <v>9</v>
      </c>
      <c r="AF214">
        <v>9</v>
      </c>
      <c r="AG214">
        <v>9</v>
      </c>
      <c r="AH214">
        <v>9</v>
      </c>
      <c r="AI214">
        <v>9</v>
      </c>
      <c r="AJ214" s="88">
        <v>15.2</v>
      </c>
      <c r="AK214" s="88">
        <v>22.1</v>
      </c>
      <c r="AL214" s="88">
        <v>23</v>
      </c>
      <c r="AM214" s="88">
        <v>30</v>
      </c>
      <c r="AN214" s="88">
        <v>30</v>
      </c>
      <c r="AO214" s="88">
        <v>9</v>
      </c>
      <c r="AP214" s="88">
        <v>9</v>
      </c>
      <c r="AQ214" s="88">
        <v>9</v>
      </c>
      <c r="AR214" s="88">
        <v>9</v>
      </c>
      <c r="AS214" s="88">
        <v>9</v>
      </c>
      <c r="AT214" s="88">
        <v>9</v>
      </c>
      <c r="AU214" s="88">
        <v>9</v>
      </c>
      <c r="AV214" s="88">
        <v>9</v>
      </c>
      <c r="AW214" s="88">
        <v>9</v>
      </c>
      <c r="AX214" s="88">
        <v>9</v>
      </c>
      <c r="AY214" s="88">
        <v>9</v>
      </c>
      <c r="AZ214" s="88">
        <v>9</v>
      </c>
      <c r="BA214" s="88">
        <v>9</v>
      </c>
      <c r="BB214" s="88">
        <v>9</v>
      </c>
      <c r="BC214" s="88">
        <v>30</v>
      </c>
      <c r="BD214" s="88">
        <v>30</v>
      </c>
      <c r="BE214" s="88">
        <v>32</v>
      </c>
      <c r="BF214" s="88">
        <v>8</v>
      </c>
      <c r="BG214" s="88">
        <v>8</v>
      </c>
      <c r="BH214" s="88">
        <v>8</v>
      </c>
      <c r="BI214" s="88">
        <v>20</v>
      </c>
      <c r="BJ214" s="88">
        <v>20</v>
      </c>
      <c r="BK214" s="88">
        <v>20</v>
      </c>
      <c r="BL214" s="88">
        <v>20</v>
      </c>
      <c r="BM214" s="88">
        <v>22.1</v>
      </c>
      <c r="BN214" s="88">
        <v>22.1</v>
      </c>
      <c r="BO214" s="88">
        <v>23</v>
      </c>
      <c r="BP214" s="88">
        <v>23</v>
      </c>
      <c r="BQ214" s="88">
        <v>23</v>
      </c>
      <c r="BR214" s="88">
        <v>20</v>
      </c>
      <c r="BS214" s="88">
        <v>20</v>
      </c>
      <c r="BT214" s="88">
        <v>20</v>
      </c>
      <c r="BU214" s="88">
        <v>8</v>
      </c>
      <c r="BV214" s="88">
        <v>8</v>
      </c>
      <c r="BW214" s="88">
        <v>8</v>
      </c>
      <c r="BX214" s="88">
        <v>8</v>
      </c>
      <c r="BY214" s="88">
        <v>8</v>
      </c>
      <c r="BZ214" s="88">
        <v>8</v>
      </c>
      <c r="CA214" s="88">
        <v>8</v>
      </c>
      <c r="CB214" s="88">
        <v>23</v>
      </c>
      <c r="CC214" s="88">
        <v>23</v>
      </c>
      <c r="CD214" s="88">
        <v>23</v>
      </c>
      <c r="CE214" s="88">
        <v>30</v>
      </c>
      <c r="CF214" s="88">
        <v>25</v>
      </c>
      <c r="CG214" s="88">
        <v>25</v>
      </c>
      <c r="CH214" s="88">
        <v>25</v>
      </c>
      <c r="CI214" s="88">
        <v>25</v>
      </c>
      <c r="CJ214" s="88">
        <v>25</v>
      </c>
      <c r="CK214" s="88">
        <v>25</v>
      </c>
      <c r="CL214" s="88">
        <v>25</v>
      </c>
      <c r="CM214" s="88">
        <v>25</v>
      </c>
      <c r="CN214" s="88">
        <v>15.3</v>
      </c>
      <c r="CO214" s="88">
        <v>15.3</v>
      </c>
      <c r="CP214" s="88">
        <v>30</v>
      </c>
      <c r="CQ214" s="88">
        <v>30</v>
      </c>
      <c r="CR214" s="88">
        <v>30</v>
      </c>
      <c r="CS214" s="88">
        <v>30</v>
      </c>
      <c r="CT214" s="88">
        <v>30</v>
      </c>
      <c r="CU214" s="88">
        <v>30</v>
      </c>
      <c r="CV214" s="88">
        <v>30</v>
      </c>
      <c r="CW214" s="19"/>
    </row>
    <row r="215" spans="1:101" ht="14.5" customHeight="1" x14ac:dyDescent="0.35">
      <c r="A215" s="256"/>
      <c r="B215" s="249"/>
      <c r="C215" s="12">
        <v>44042</v>
      </c>
      <c r="D215" s="172" t="s">
        <v>7</v>
      </c>
      <c r="E215">
        <v>30</v>
      </c>
      <c r="F215">
        <v>30</v>
      </c>
      <c r="G215">
        <v>9</v>
      </c>
      <c r="H215">
        <v>9</v>
      </c>
      <c r="I215">
        <v>9</v>
      </c>
      <c r="J215">
        <v>9</v>
      </c>
      <c r="K215">
        <v>9</v>
      </c>
      <c r="L215">
        <v>9</v>
      </c>
      <c r="M215">
        <v>9</v>
      </c>
      <c r="N215">
        <v>9</v>
      </c>
      <c r="O215">
        <v>9</v>
      </c>
      <c r="P215">
        <v>9</v>
      </c>
      <c r="Q215">
        <v>9</v>
      </c>
      <c r="R215">
        <v>9</v>
      </c>
      <c r="S215">
        <v>9</v>
      </c>
      <c r="T215">
        <v>9</v>
      </c>
      <c r="U215">
        <v>9</v>
      </c>
      <c r="V215">
        <v>9</v>
      </c>
      <c r="W215">
        <v>9</v>
      </c>
      <c r="X215">
        <v>9</v>
      </c>
      <c r="Y215">
        <v>9</v>
      </c>
      <c r="Z215">
        <v>9</v>
      </c>
      <c r="AA215">
        <v>9</v>
      </c>
      <c r="AB215">
        <v>9</v>
      </c>
      <c r="AC215">
        <v>9</v>
      </c>
      <c r="AD215">
        <v>9</v>
      </c>
      <c r="AE215">
        <v>9</v>
      </c>
      <c r="AF215">
        <v>9</v>
      </c>
      <c r="AG215">
        <v>9</v>
      </c>
      <c r="AH215">
        <v>9</v>
      </c>
      <c r="AI215">
        <v>9</v>
      </c>
      <c r="AJ215">
        <v>9</v>
      </c>
      <c r="AK215" s="88">
        <v>22.1</v>
      </c>
      <c r="AL215" s="88">
        <v>22.1</v>
      </c>
      <c r="AM215" s="88">
        <v>30</v>
      </c>
      <c r="AN215" s="88">
        <v>30</v>
      </c>
      <c r="AO215" s="88">
        <v>30</v>
      </c>
      <c r="AP215" s="88">
        <v>30</v>
      </c>
      <c r="AQ215" s="88">
        <v>30</v>
      </c>
      <c r="AR215" s="88">
        <v>30</v>
      </c>
      <c r="AS215" s="88">
        <v>32</v>
      </c>
      <c r="AT215" s="88">
        <v>32</v>
      </c>
      <c r="AU215" s="88">
        <v>32</v>
      </c>
      <c r="AV215" s="88">
        <v>32</v>
      </c>
      <c r="AW215" s="88">
        <v>32</v>
      </c>
      <c r="AX215" s="88">
        <v>23</v>
      </c>
      <c r="AY215" s="88">
        <v>22.1</v>
      </c>
      <c r="AZ215" s="88">
        <v>23</v>
      </c>
      <c r="BA215" s="88">
        <v>23</v>
      </c>
      <c r="BB215" s="88">
        <v>20</v>
      </c>
      <c r="BC215" s="88">
        <v>20</v>
      </c>
      <c r="BD215" s="88">
        <v>23</v>
      </c>
      <c r="BE215" s="88">
        <v>23</v>
      </c>
      <c r="BF215" s="88">
        <v>30</v>
      </c>
      <c r="BG215" s="88">
        <v>25</v>
      </c>
      <c r="BH215" s="88">
        <v>30</v>
      </c>
      <c r="BI215" s="88">
        <v>25</v>
      </c>
      <c r="BJ215" s="88">
        <v>25</v>
      </c>
      <c r="BK215" s="88">
        <v>25</v>
      </c>
      <c r="BL215" s="88">
        <v>25</v>
      </c>
      <c r="BM215" s="88">
        <v>25</v>
      </c>
      <c r="BN215" s="88">
        <v>25</v>
      </c>
      <c r="BO215" s="88">
        <v>25</v>
      </c>
      <c r="BP215" s="88">
        <v>25</v>
      </c>
      <c r="BQ215" s="88">
        <v>25</v>
      </c>
      <c r="BR215" s="88">
        <v>25</v>
      </c>
      <c r="BS215" s="88">
        <v>25</v>
      </c>
      <c r="BT215" s="88">
        <v>25</v>
      </c>
      <c r="BU215" s="88">
        <v>25</v>
      </c>
      <c r="BV215" s="88">
        <v>25</v>
      </c>
      <c r="BW215" s="88">
        <v>23</v>
      </c>
      <c r="BX215" s="88">
        <v>30</v>
      </c>
      <c r="BY215" s="88">
        <v>16</v>
      </c>
      <c r="BZ215" s="88">
        <v>23</v>
      </c>
      <c r="CA215" s="88">
        <v>23</v>
      </c>
      <c r="CB215" s="88">
        <v>23</v>
      </c>
      <c r="CC215" s="88">
        <v>16</v>
      </c>
      <c r="CD215" s="88">
        <v>16</v>
      </c>
      <c r="CE215" s="88">
        <v>16</v>
      </c>
      <c r="CF215" s="88">
        <v>16</v>
      </c>
      <c r="CG215" s="88">
        <v>25</v>
      </c>
      <c r="CH215" s="88">
        <v>25</v>
      </c>
      <c r="CI215" s="88">
        <v>25</v>
      </c>
      <c r="CJ215" s="88">
        <v>25</v>
      </c>
      <c r="CK215" s="88">
        <v>25</v>
      </c>
      <c r="CL215" s="88">
        <v>25</v>
      </c>
      <c r="CM215" s="88">
        <v>25</v>
      </c>
      <c r="CN215" s="88">
        <v>30</v>
      </c>
      <c r="CO215" s="88">
        <v>30</v>
      </c>
      <c r="CP215" s="88">
        <v>15.3</v>
      </c>
      <c r="CQ215" s="88">
        <v>15.3</v>
      </c>
      <c r="CR215" s="88">
        <v>30</v>
      </c>
      <c r="CS215" s="88">
        <v>30</v>
      </c>
      <c r="CT215" s="88">
        <v>30</v>
      </c>
      <c r="CU215" s="88">
        <v>30</v>
      </c>
      <c r="CV215" s="88">
        <v>30</v>
      </c>
      <c r="CW215" s="19"/>
    </row>
    <row r="216" spans="1:101" ht="14.5" customHeight="1" x14ac:dyDescent="0.35">
      <c r="A216" s="257"/>
      <c r="B216" s="249"/>
      <c r="C216" s="11">
        <v>44043</v>
      </c>
      <c r="D216" s="172" t="s">
        <v>8</v>
      </c>
      <c r="E216">
        <v>30</v>
      </c>
      <c r="F216">
        <v>30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9</v>
      </c>
      <c r="AG216">
        <v>9</v>
      </c>
      <c r="AH216">
        <v>9</v>
      </c>
      <c r="AI216">
        <v>9</v>
      </c>
      <c r="AJ216">
        <v>15.2</v>
      </c>
      <c r="AK216" s="88">
        <v>22.1</v>
      </c>
      <c r="AL216" s="88">
        <v>22.1</v>
      </c>
      <c r="AM216" s="88">
        <v>30</v>
      </c>
      <c r="AN216" s="88">
        <v>30</v>
      </c>
      <c r="AO216" s="88">
        <v>30</v>
      </c>
      <c r="AP216" s="88">
        <v>30</v>
      </c>
      <c r="AQ216" s="88">
        <v>30</v>
      </c>
      <c r="AR216" s="88">
        <v>30</v>
      </c>
      <c r="AS216" s="88">
        <v>23</v>
      </c>
      <c r="AT216" s="88">
        <v>23</v>
      </c>
      <c r="AU216" s="88">
        <v>23</v>
      </c>
      <c r="AV216" s="88">
        <v>23</v>
      </c>
      <c r="AW216" s="88">
        <v>23</v>
      </c>
      <c r="AX216" s="88">
        <v>32</v>
      </c>
      <c r="AY216" s="88">
        <v>23</v>
      </c>
      <c r="AZ216" s="88">
        <v>8</v>
      </c>
      <c r="BA216" s="88">
        <v>8</v>
      </c>
      <c r="BB216" s="88">
        <v>8</v>
      </c>
      <c r="BC216" s="88">
        <v>22.1</v>
      </c>
      <c r="BD216" s="88">
        <v>22.1</v>
      </c>
      <c r="BE216" s="88">
        <v>6.2</v>
      </c>
      <c r="BF216" s="88">
        <v>6.2</v>
      </c>
      <c r="BG216" s="88">
        <v>6.2</v>
      </c>
      <c r="BH216" s="88">
        <v>6.2</v>
      </c>
      <c r="BI216" s="88">
        <v>6.2</v>
      </c>
      <c r="BJ216" s="88">
        <v>6.2</v>
      </c>
      <c r="BK216" s="88">
        <v>22.1</v>
      </c>
      <c r="BL216" s="88">
        <v>22.1</v>
      </c>
      <c r="BM216" s="88">
        <v>23</v>
      </c>
      <c r="BN216" s="88">
        <v>23</v>
      </c>
      <c r="BO216" s="88">
        <v>23</v>
      </c>
      <c r="BP216" s="88">
        <v>23</v>
      </c>
      <c r="BQ216" s="88">
        <v>30</v>
      </c>
      <c r="BR216" s="88">
        <v>30</v>
      </c>
      <c r="BS216" s="88">
        <v>30</v>
      </c>
      <c r="BT216" s="88">
        <v>30</v>
      </c>
      <c r="BU216" s="88">
        <v>20</v>
      </c>
      <c r="BV216" s="88">
        <v>20</v>
      </c>
      <c r="BW216" s="88">
        <v>20</v>
      </c>
      <c r="BX216" s="88">
        <v>20</v>
      </c>
      <c r="BY216" s="88">
        <v>20</v>
      </c>
      <c r="BZ216" s="88">
        <v>23</v>
      </c>
      <c r="CA216" s="88">
        <v>23</v>
      </c>
      <c r="CB216" s="88">
        <v>20</v>
      </c>
      <c r="CC216" s="88">
        <v>20</v>
      </c>
      <c r="CD216" s="88">
        <v>16</v>
      </c>
      <c r="CE216" s="88">
        <v>16</v>
      </c>
      <c r="CF216" s="88">
        <v>16</v>
      </c>
      <c r="CG216" s="88">
        <v>16</v>
      </c>
      <c r="CH216" s="88">
        <v>16</v>
      </c>
      <c r="CI216" s="88">
        <v>16</v>
      </c>
      <c r="CJ216" s="88">
        <v>16</v>
      </c>
      <c r="CK216" s="88">
        <v>25</v>
      </c>
      <c r="CL216" s="88">
        <v>25</v>
      </c>
      <c r="CM216" s="88">
        <v>25</v>
      </c>
      <c r="CN216" s="88">
        <v>25</v>
      </c>
      <c r="CO216" s="88">
        <v>25</v>
      </c>
      <c r="CP216" s="88">
        <v>25</v>
      </c>
      <c r="CQ216" s="88">
        <v>15.3</v>
      </c>
      <c r="CR216" s="88">
        <v>15.3</v>
      </c>
      <c r="CS216" s="88">
        <v>30</v>
      </c>
      <c r="CT216" s="88">
        <v>30</v>
      </c>
      <c r="CU216" s="88">
        <v>30</v>
      </c>
      <c r="CV216" s="88">
        <v>30</v>
      </c>
      <c r="CW216" s="19"/>
    </row>
    <row r="217" spans="1:101" ht="14.5" customHeight="1" x14ac:dyDescent="0.35">
      <c r="A217" s="255" t="s">
        <v>19</v>
      </c>
      <c r="B217" s="249"/>
      <c r="C217" s="11">
        <v>44044</v>
      </c>
      <c r="D217" s="172" t="s">
        <v>9</v>
      </c>
      <c r="E217">
        <v>9</v>
      </c>
      <c r="F217">
        <v>9</v>
      </c>
      <c r="G217">
        <v>9</v>
      </c>
      <c r="H217">
        <v>9</v>
      </c>
      <c r="I217">
        <v>9</v>
      </c>
      <c r="J217">
        <v>9</v>
      </c>
      <c r="K217">
        <v>9</v>
      </c>
      <c r="L217">
        <v>9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9</v>
      </c>
      <c r="AT217">
        <v>9</v>
      </c>
      <c r="AU217">
        <v>9</v>
      </c>
      <c r="AV217" s="88">
        <v>30</v>
      </c>
      <c r="AW217" s="88">
        <v>30</v>
      </c>
      <c r="AX217" s="88">
        <v>30</v>
      </c>
      <c r="AY217" s="88">
        <v>30</v>
      </c>
      <c r="AZ217" s="88">
        <v>30</v>
      </c>
      <c r="BA217" s="88">
        <v>15.2</v>
      </c>
      <c r="BB217" s="88">
        <v>23</v>
      </c>
      <c r="BC217" s="88">
        <v>22.1</v>
      </c>
      <c r="BD217" s="88">
        <v>22.1</v>
      </c>
      <c r="BE217" s="88">
        <v>6.2</v>
      </c>
      <c r="BF217" s="88">
        <v>6.2</v>
      </c>
      <c r="BG217" s="88">
        <v>6.2</v>
      </c>
      <c r="BH217" s="88">
        <v>6.2</v>
      </c>
      <c r="BI217" s="88">
        <v>6.2</v>
      </c>
      <c r="BJ217" s="88">
        <v>6.2</v>
      </c>
      <c r="BK217" s="88">
        <v>6.2</v>
      </c>
      <c r="BL217" s="88">
        <v>6.2</v>
      </c>
      <c r="BM217" s="88">
        <v>6.2</v>
      </c>
      <c r="BN217" s="88">
        <v>22.1</v>
      </c>
      <c r="BO217" s="88">
        <v>25</v>
      </c>
      <c r="BP217" s="88">
        <v>25</v>
      </c>
      <c r="BQ217" s="88">
        <v>25</v>
      </c>
      <c r="BR217" s="88">
        <v>22.1</v>
      </c>
      <c r="BS217" s="88">
        <v>22.1</v>
      </c>
      <c r="BT217" s="88">
        <v>11</v>
      </c>
      <c r="BU217" s="88">
        <v>11</v>
      </c>
      <c r="BV217" s="88">
        <v>11</v>
      </c>
      <c r="BW217" s="88">
        <v>11</v>
      </c>
      <c r="BX217" s="88">
        <v>11</v>
      </c>
      <c r="BY217" s="88">
        <v>23</v>
      </c>
      <c r="BZ217" s="88">
        <v>23</v>
      </c>
      <c r="CA217" s="88">
        <v>23</v>
      </c>
      <c r="CB217" s="88">
        <v>23</v>
      </c>
      <c r="CC217" s="88">
        <v>25</v>
      </c>
      <c r="CD217" s="88">
        <v>25</v>
      </c>
      <c r="CE217" s="88">
        <v>25</v>
      </c>
      <c r="CF217" s="88">
        <v>25</v>
      </c>
      <c r="CG217" s="88">
        <v>25</v>
      </c>
      <c r="CH217" s="88">
        <v>25</v>
      </c>
      <c r="CI217" s="88">
        <v>11</v>
      </c>
      <c r="CJ217" s="88">
        <v>11</v>
      </c>
      <c r="CK217" s="88">
        <v>11</v>
      </c>
      <c r="CL217" s="88">
        <v>8</v>
      </c>
      <c r="CM217" s="88">
        <v>8</v>
      </c>
      <c r="CN217" s="88">
        <v>8</v>
      </c>
      <c r="CO217" s="88">
        <v>8</v>
      </c>
      <c r="CP217" s="88">
        <v>8</v>
      </c>
      <c r="CQ217" s="88">
        <v>30</v>
      </c>
      <c r="CR217" s="88">
        <v>30</v>
      </c>
      <c r="CS217" s="88">
        <v>30</v>
      </c>
      <c r="CT217" s="88">
        <v>30</v>
      </c>
      <c r="CU217" s="88">
        <v>30</v>
      </c>
      <c r="CV217" s="88">
        <v>30</v>
      </c>
      <c r="CW217" s="19"/>
    </row>
    <row r="218" spans="1:101" ht="14.5" customHeight="1" x14ac:dyDescent="0.35">
      <c r="A218" s="256"/>
      <c r="B218" s="250"/>
      <c r="C218" s="13">
        <v>44045</v>
      </c>
      <c r="D218" s="173" t="s">
        <v>10</v>
      </c>
      <c r="E218">
        <v>30</v>
      </c>
      <c r="F218">
        <v>9</v>
      </c>
      <c r="G218">
        <v>9</v>
      </c>
      <c r="H218">
        <v>9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>
        <v>9</v>
      </c>
      <c r="P218">
        <v>9</v>
      </c>
      <c r="Q218">
        <v>9</v>
      </c>
      <c r="R218">
        <v>9</v>
      </c>
      <c r="S218">
        <v>9</v>
      </c>
      <c r="T218">
        <v>9</v>
      </c>
      <c r="U218">
        <v>9</v>
      </c>
      <c r="V218">
        <v>9</v>
      </c>
      <c r="W218">
        <v>9</v>
      </c>
      <c r="X218">
        <v>9</v>
      </c>
      <c r="Y218">
        <v>9</v>
      </c>
      <c r="Z218">
        <v>9</v>
      </c>
      <c r="AA218">
        <v>9</v>
      </c>
      <c r="AB218">
        <v>9</v>
      </c>
      <c r="AC218">
        <v>9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9</v>
      </c>
      <c r="AL218">
        <v>9</v>
      </c>
      <c r="AM218">
        <v>9</v>
      </c>
      <c r="AN218">
        <v>9</v>
      </c>
      <c r="AO218">
        <v>9</v>
      </c>
      <c r="AP218">
        <v>9</v>
      </c>
      <c r="AQ218">
        <v>9</v>
      </c>
      <c r="AR218">
        <v>9</v>
      </c>
      <c r="AS218">
        <v>9</v>
      </c>
      <c r="AT218">
        <v>9</v>
      </c>
      <c r="AU218">
        <v>30</v>
      </c>
      <c r="AV218">
        <v>30</v>
      </c>
      <c r="AW218">
        <v>30</v>
      </c>
      <c r="AX218">
        <v>30</v>
      </c>
      <c r="AY218">
        <v>30</v>
      </c>
      <c r="AZ218" s="88">
        <v>23</v>
      </c>
      <c r="BA218" s="88">
        <v>23</v>
      </c>
      <c r="BB218" s="88">
        <v>23</v>
      </c>
      <c r="BC218" s="88">
        <v>23</v>
      </c>
      <c r="BD218" s="88">
        <v>32</v>
      </c>
      <c r="BE218" s="88">
        <v>32</v>
      </c>
      <c r="BF218" s="88">
        <v>23</v>
      </c>
      <c r="BG218" s="88">
        <v>30</v>
      </c>
      <c r="BH218" s="88">
        <v>30</v>
      </c>
      <c r="BI218" s="88">
        <v>8</v>
      </c>
      <c r="BJ218" s="88">
        <v>8</v>
      </c>
      <c r="BK218" s="88">
        <v>8</v>
      </c>
      <c r="BL218" s="88">
        <v>8</v>
      </c>
      <c r="BM218" s="88">
        <v>8</v>
      </c>
      <c r="BN218" s="88">
        <v>8</v>
      </c>
      <c r="BO218" s="88">
        <v>8</v>
      </c>
      <c r="BP218" s="88">
        <v>8</v>
      </c>
      <c r="BQ218" s="88">
        <v>8</v>
      </c>
      <c r="BR218" s="88">
        <v>8</v>
      </c>
      <c r="BS218" s="88">
        <v>8</v>
      </c>
      <c r="BT218" s="88">
        <v>8</v>
      </c>
      <c r="BU218" s="88">
        <v>8</v>
      </c>
      <c r="BV218" s="88">
        <v>8</v>
      </c>
      <c r="BW218" s="88">
        <v>8</v>
      </c>
      <c r="BX218" s="88">
        <v>8</v>
      </c>
      <c r="BY218" s="88">
        <v>8</v>
      </c>
      <c r="BZ218" s="88">
        <v>8</v>
      </c>
      <c r="CA218" s="88">
        <v>8</v>
      </c>
      <c r="CB218" s="88">
        <v>8</v>
      </c>
      <c r="CC218" s="88">
        <v>23</v>
      </c>
      <c r="CD218" s="88">
        <v>23</v>
      </c>
      <c r="CE218" s="88">
        <v>23</v>
      </c>
      <c r="CF218" s="88">
        <v>25</v>
      </c>
      <c r="CG218" s="88">
        <v>25</v>
      </c>
      <c r="CH218" s="88">
        <v>25</v>
      </c>
      <c r="CI218" s="88">
        <v>8</v>
      </c>
      <c r="CJ218" s="88">
        <v>8</v>
      </c>
      <c r="CK218" s="88">
        <v>8</v>
      </c>
      <c r="CL218" s="88">
        <v>8</v>
      </c>
      <c r="CM218" s="88">
        <v>8</v>
      </c>
      <c r="CN218" s="88">
        <v>8</v>
      </c>
      <c r="CO218" s="88">
        <v>30</v>
      </c>
      <c r="CP218" s="88">
        <v>30</v>
      </c>
      <c r="CQ218" s="88">
        <v>8</v>
      </c>
      <c r="CR218" s="88">
        <v>30</v>
      </c>
      <c r="CS218" s="88">
        <v>15.3</v>
      </c>
      <c r="CT218" s="88">
        <v>15.3</v>
      </c>
      <c r="CU218" s="88">
        <v>16</v>
      </c>
      <c r="CV218" s="88">
        <v>30</v>
      </c>
      <c r="CW218" s="19"/>
    </row>
    <row r="219" spans="1:101" ht="14.5" customHeight="1" x14ac:dyDescent="0.35">
      <c r="A219" s="256"/>
      <c r="B219" s="248">
        <v>32</v>
      </c>
      <c r="C219" s="11">
        <v>44046</v>
      </c>
      <c r="D219" s="172" t="s">
        <v>4</v>
      </c>
      <c r="E219">
        <v>30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30</v>
      </c>
      <c r="AV219">
        <v>30</v>
      </c>
      <c r="AW219">
        <v>30</v>
      </c>
      <c r="AX219">
        <v>30</v>
      </c>
      <c r="AY219">
        <v>30</v>
      </c>
      <c r="AZ219">
        <v>30</v>
      </c>
      <c r="BA219">
        <v>30</v>
      </c>
      <c r="BB219">
        <v>30</v>
      </c>
      <c r="BC219" s="88">
        <v>21.2</v>
      </c>
      <c r="BD219" s="88">
        <v>15.1</v>
      </c>
      <c r="BE219" s="88">
        <v>23</v>
      </c>
      <c r="BF219" s="88">
        <v>23</v>
      </c>
      <c r="BG219" s="88">
        <v>23</v>
      </c>
      <c r="BH219" s="88">
        <v>23</v>
      </c>
      <c r="BI219" s="88">
        <v>16</v>
      </c>
      <c r="BJ219" s="88">
        <v>16</v>
      </c>
      <c r="BK219" s="88">
        <v>16</v>
      </c>
      <c r="BL219" s="88">
        <v>16</v>
      </c>
      <c r="BM219" s="88">
        <v>16</v>
      </c>
      <c r="BN219" s="88">
        <v>22.1</v>
      </c>
      <c r="BO219" s="88">
        <v>22.1</v>
      </c>
      <c r="BP219" s="88">
        <v>22.1</v>
      </c>
      <c r="BQ219" s="88">
        <v>23</v>
      </c>
      <c r="BR219" s="88">
        <v>4.0999999999999996</v>
      </c>
      <c r="BS219" s="88">
        <v>4.0999999999999996</v>
      </c>
      <c r="BT219" s="88">
        <v>4.0999999999999996</v>
      </c>
      <c r="BU219" s="88">
        <v>4.0999999999999996</v>
      </c>
      <c r="BV219" s="88">
        <v>4.0999999999999996</v>
      </c>
      <c r="BW219" s="88">
        <v>30</v>
      </c>
      <c r="BX219" s="88">
        <v>30</v>
      </c>
      <c r="BY219" s="88">
        <v>16</v>
      </c>
      <c r="BZ219" s="88">
        <v>16</v>
      </c>
      <c r="CA219" s="88">
        <v>16</v>
      </c>
      <c r="CB219" s="88">
        <v>16</v>
      </c>
      <c r="CC219" s="88">
        <v>23</v>
      </c>
      <c r="CD219" s="88">
        <v>23</v>
      </c>
      <c r="CE219" s="88">
        <v>23</v>
      </c>
      <c r="CF219" s="88">
        <v>23</v>
      </c>
      <c r="CG219" s="88">
        <v>25</v>
      </c>
      <c r="CH219" s="88">
        <v>25</v>
      </c>
      <c r="CI219" s="88">
        <v>25</v>
      </c>
      <c r="CJ219" s="88">
        <v>25</v>
      </c>
      <c r="CK219" s="88">
        <v>16</v>
      </c>
      <c r="CL219" s="88">
        <v>16</v>
      </c>
      <c r="CM219" s="88">
        <v>16</v>
      </c>
      <c r="CN219" s="88">
        <v>18</v>
      </c>
      <c r="CO219" s="88">
        <v>18</v>
      </c>
      <c r="CP219" s="88">
        <v>8</v>
      </c>
      <c r="CQ219" s="88">
        <v>8</v>
      </c>
      <c r="CR219" s="88">
        <v>15.3</v>
      </c>
      <c r="CS219" s="88">
        <v>30</v>
      </c>
      <c r="CT219" s="88">
        <v>30</v>
      </c>
      <c r="CU219" s="88">
        <v>30</v>
      </c>
      <c r="CV219" s="88">
        <v>30</v>
      </c>
      <c r="CW219" s="19"/>
    </row>
    <row r="220" spans="1:101" ht="14.5" customHeight="1" x14ac:dyDescent="0.35">
      <c r="A220" s="256"/>
      <c r="B220" s="249"/>
      <c r="C220" s="12">
        <v>44047</v>
      </c>
      <c r="D220" s="172" t="s">
        <v>5</v>
      </c>
      <c r="E220">
        <v>30</v>
      </c>
      <c r="F220">
        <v>30</v>
      </c>
      <c r="G220">
        <v>30</v>
      </c>
      <c r="H220">
        <v>30</v>
      </c>
      <c r="I220">
        <v>30</v>
      </c>
      <c r="J220">
        <v>30</v>
      </c>
      <c r="K220">
        <v>8</v>
      </c>
      <c r="L220">
        <v>8</v>
      </c>
      <c r="M220">
        <v>8</v>
      </c>
      <c r="N220">
        <v>8</v>
      </c>
      <c r="O220">
        <v>30</v>
      </c>
      <c r="P220">
        <v>30</v>
      </c>
      <c r="Q220">
        <v>9</v>
      </c>
      <c r="R220">
        <v>9</v>
      </c>
      <c r="S220">
        <v>9</v>
      </c>
      <c r="T220">
        <v>9</v>
      </c>
      <c r="U220">
        <v>9</v>
      </c>
      <c r="V220">
        <v>9</v>
      </c>
      <c r="W220">
        <v>9</v>
      </c>
      <c r="X220">
        <v>9</v>
      </c>
      <c r="Y220">
        <v>9</v>
      </c>
      <c r="Z220">
        <v>9</v>
      </c>
      <c r="AA220">
        <v>9</v>
      </c>
      <c r="AB220">
        <v>9</v>
      </c>
      <c r="AC220">
        <v>9</v>
      </c>
      <c r="AD220">
        <v>9</v>
      </c>
      <c r="AE220">
        <v>9</v>
      </c>
      <c r="AF220">
        <v>9</v>
      </c>
      <c r="AG220">
        <v>9</v>
      </c>
      <c r="AH220">
        <v>9</v>
      </c>
      <c r="AI220">
        <v>9</v>
      </c>
      <c r="AJ220">
        <v>9</v>
      </c>
      <c r="AK220">
        <v>9</v>
      </c>
      <c r="AL220">
        <v>9</v>
      </c>
      <c r="AM220">
        <v>9</v>
      </c>
      <c r="AN220">
        <v>9</v>
      </c>
      <c r="AO220">
        <v>9</v>
      </c>
      <c r="AP220">
        <v>9</v>
      </c>
      <c r="AQ220">
        <v>9</v>
      </c>
      <c r="AR220">
        <v>9</v>
      </c>
      <c r="AS220">
        <v>30</v>
      </c>
      <c r="AT220">
        <v>30</v>
      </c>
      <c r="AU220">
        <v>30</v>
      </c>
      <c r="AV220">
        <v>30</v>
      </c>
      <c r="AW220">
        <v>30</v>
      </c>
      <c r="AX220">
        <v>30</v>
      </c>
      <c r="AY220">
        <v>23</v>
      </c>
      <c r="AZ220">
        <v>23</v>
      </c>
      <c r="BA220">
        <v>22.1</v>
      </c>
      <c r="BB220">
        <v>23</v>
      </c>
      <c r="BC220">
        <v>23</v>
      </c>
      <c r="BD220">
        <v>23</v>
      </c>
      <c r="BE220" s="88">
        <v>16</v>
      </c>
      <c r="BF220" s="88">
        <v>16</v>
      </c>
      <c r="BG220" s="88">
        <v>16</v>
      </c>
      <c r="BH220" s="88">
        <v>16</v>
      </c>
      <c r="BI220" s="88">
        <v>16</v>
      </c>
      <c r="BJ220" s="88">
        <v>6.1</v>
      </c>
      <c r="BK220" s="88">
        <v>6.1</v>
      </c>
      <c r="BL220" s="88">
        <v>6.1</v>
      </c>
      <c r="BM220" s="88">
        <v>6.1</v>
      </c>
      <c r="BN220" s="88">
        <v>30</v>
      </c>
      <c r="BO220" s="88">
        <v>30</v>
      </c>
      <c r="BP220" s="88">
        <v>30</v>
      </c>
      <c r="BQ220" s="88">
        <v>30</v>
      </c>
      <c r="BR220" s="88">
        <v>30</v>
      </c>
      <c r="BS220" s="88">
        <v>30</v>
      </c>
      <c r="BT220" s="88">
        <v>32</v>
      </c>
      <c r="BU220" s="88">
        <v>25</v>
      </c>
      <c r="BV220" s="88">
        <v>16</v>
      </c>
      <c r="BW220" s="88">
        <v>16</v>
      </c>
      <c r="BX220" s="88">
        <v>23</v>
      </c>
      <c r="BY220" s="88">
        <v>23</v>
      </c>
      <c r="BZ220" s="88">
        <v>23</v>
      </c>
      <c r="CA220" s="88">
        <v>23</v>
      </c>
      <c r="CB220" s="88">
        <v>4.2</v>
      </c>
      <c r="CC220" s="88">
        <v>4.2</v>
      </c>
      <c r="CD220" s="88">
        <v>4.2</v>
      </c>
      <c r="CE220" s="88">
        <v>4.2</v>
      </c>
      <c r="CF220" s="88">
        <v>4.2</v>
      </c>
      <c r="CG220" s="88">
        <v>25</v>
      </c>
      <c r="CH220" s="88">
        <v>25</v>
      </c>
      <c r="CI220" s="88">
        <v>25</v>
      </c>
      <c r="CJ220" s="88">
        <v>25</v>
      </c>
      <c r="CK220" s="88">
        <v>25</v>
      </c>
      <c r="CL220" s="88">
        <v>25</v>
      </c>
      <c r="CM220" s="88">
        <v>4.2</v>
      </c>
      <c r="CN220" s="88">
        <v>30</v>
      </c>
      <c r="CO220" s="88">
        <v>30</v>
      </c>
      <c r="CP220" s="88">
        <v>16</v>
      </c>
      <c r="CQ220" s="88">
        <v>16</v>
      </c>
      <c r="CR220" s="88">
        <v>15.3</v>
      </c>
      <c r="CS220" s="88">
        <v>15.3</v>
      </c>
      <c r="CT220" s="88">
        <v>30</v>
      </c>
      <c r="CU220" s="88">
        <v>30</v>
      </c>
      <c r="CV220" s="88">
        <v>30</v>
      </c>
      <c r="CW220" s="19"/>
    </row>
    <row r="221" spans="1:101" ht="14.5" customHeight="1" x14ac:dyDescent="0.35">
      <c r="A221" s="256"/>
      <c r="B221" s="249"/>
      <c r="C221" s="11">
        <v>44048</v>
      </c>
      <c r="D221" s="172" t="s">
        <v>6</v>
      </c>
      <c r="E221">
        <v>30</v>
      </c>
      <c r="F221">
        <v>30</v>
      </c>
      <c r="G221">
        <v>9</v>
      </c>
      <c r="H221">
        <v>9</v>
      </c>
      <c r="I221">
        <v>9</v>
      </c>
      <c r="J221">
        <v>9</v>
      </c>
      <c r="K221">
        <v>9</v>
      </c>
      <c r="L221">
        <v>9</v>
      </c>
      <c r="M221">
        <v>9</v>
      </c>
      <c r="N221">
        <v>9</v>
      </c>
      <c r="O221">
        <v>9</v>
      </c>
      <c r="P221">
        <v>9</v>
      </c>
      <c r="Q221">
        <v>9</v>
      </c>
      <c r="R221">
        <v>9</v>
      </c>
      <c r="S221">
        <v>9</v>
      </c>
      <c r="T221">
        <v>9</v>
      </c>
      <c r="U221">
        <v>9</v>
      </c>
      <c r="V221">
        <v>9</v>
      </c>
      <c r="W221">
        <v>9</v>
      </c>
      <c r="X221">
        <v>9</v>
      </c>
      <c r="Y221">
        <v>9</v>
      </c>
      <c r="Z221">
        <v>9</v>
      </c>
      <c r="AA221">
        <v>9</v>
      </c>
      <c r="AB221">
        <v>9</v>
      </c>
      <c r="AC221">
        <v>9</v>
      </c>
      <c r="AD221">
        <v>9</v>
      </c>
      <c r="AE221">
        <v>9</v>
      </c>
      <c r="AF221">
        <v>9</v>
      </c>
      <c r="AG221">
        <v>9</v>
      </c>
      <c r="AH221">
        <v>9</v>
      </c>
      <c r="AI221">
        <v>9</v>
      </c>
      <c r="AJ221">
        <v>9</v>
      </c>
      <c r="AK221">
        <v>9</v>
      </c>
      <c r="AL221">
        <v>9</v>
      </c>
      <c r="AM221">
        <v>9</v>
      </c>
      <c r="AN221">
        <v>9</v>
      </c>
      <c r="AO221">
        <v>30</v>
      </c>
      <c r="AP221">
        <v>30</v>
      </c>
      <c r="AQ221">
        <v>30</v>
      </c>
      <c r="AR221">
        <v>30</v>
      </c>
      <c r="AS221">
        <v>30</v>
      </c>
      <c r="AT221">
        <v>30</v>
      </c>
      <c r="AU221">
        <v>30</v>
      </c>
      <c r="AV221">
        <v>30</v>
      </c>
      <c r="AW221">
        <v>5.0999999999999996</v>
      </c>
      <c r="AX221">
        <v>5.0999999999999996</v>
      </c>
      <c r="AY221">
        <v>5.0999999999999996</v>
      </c>
      <c r="AZ221">
        <v>5.0999999999999996</v>
      </c>
      <c r="BA221">
        <v>23</v>
      </c>
      <c r="BB221">
        <v>23</v>
      </c>
      <c r="BC221">
        <v>23</v>
      </c>
      <c r="BD221">
        <v>23</v>
      </c>
      <c r="BE221" s="88">
        <v>5.0999999999999996</v>
      </c>
      <c r="BF221" s="88">
        <v>5.0999999999999996</v>
      </c>
      <c r="BG221" s="88">
        <v>5.0999999999999996</v>
      </c>
      <c r="BH221" s="88">
        <v>5.0999999999999996</v>
      </c>
      <c r="BI221" s="88">
        <v>5.0999999999999996</v>
      </c>
      <c r="BJ221" s="88">
        <v>5.0999999999999996</v>
      </c>
      <c r="BK221" s="88">
        <v>5.0999999999999996</v>
      </c>
      <c r="BL221" s="88">
        <v>5.0999999999999996</v>
      </c>
      <c r="BM221" s="88">
        <v>30</v>
      </c>
      <c r="BN221" s="88">
        <v>30</v>
      </c>
      <c r="BO221" s="88">
        <v>30</v>
      </c>
      <c r="BP221" s="88">
        <v>23</v>
      </c>
      <c r="BQ221" s="88">
        <v>32</v>
      </c>
      <c r="BR221" s="88">
        <v>25</v>
      </c>
      <c r="BS221" s="88">
        <v>25</v>
      </c>
      <c r="BT221" s="88">
        <v>16</v>
      </c>
      <c r="BU221" s="88">
        <v>16</v>
      </c>
      <c r="BV221" s="88">
        <v>30</v>
      </c>
      <c r="BW221" s="88">
        <v>30</v>
      </c>
      <c r="BX221" s="88">
        <v>30</v>
      </c>
      <c r="BY221" s="88">
        <v>30</v>
      </c>
      <c r="BZ221" s="88">
        <v>30</v>
      </c>
      <c r="CA221" s="88">
        <v>30</v>
      </c>
      <c r="CB221" s="88">
        <v>30</v>
      </c>
      <c r="CC221" s="88">
        <v>23</v>
      </c>
      <c r="CD221" s="88">
        <v>23</v>
      </c>
      <c r="CE221" s="88">
        <v>23</v>
      </c>
      <c r="CF221" s="88">
        <v>23</v>
      </c>
      <c r="CG221" s="88">
        <v>25</v>
      </c>
      <c r="CH221" s="88">
        <v>25</v>
      </c>
      <c r="CI221" s="88">
        <v>25</v>
      </c>
      <c r="CJ221" s="88">
        <v>25</v>
      </c>
      <c r="CK221" s="88">
        <v>8</v>
      </c>
      <c r="CL221" s="88">
        <v>8</v>
      </c>
      <c r="CM221" s="88">
        <v>8</v>
      </c>
      <c r="CN221" s="88">
        <v>8</v>
      </c>
      <c r="CO221" s="88">
        <v>8</v>
      </c>
      <c r="CP221" s="88">
        <v>8</v>
      </c>
      <c r="CQ221" s="88">
        <v>15.3</v>
      </c>
      <c r="CR221" s="88">
        <v>15.3</v>
      </c>
      <c r="CS221" s="88">
        <v>30</v>
      </c>
      <c r="CT221" s="88">
        <v>30</v>
      </c>
      <c r="CU221" s="88">
        <v>30</v>
      </c>
      <c r="CV221" s="88">
        <v>30</v>
      </c>
      <c r="CW221" s="19"/>
    </row>
    <row r="222" spans="1:101" ht="14.5" customHeight="1" x14ac:dyDescent="0.35">
      <c r="A222" s="256"/>
      <c r="B222" s="249"/>
      <c r="C222" s="11">
        <v>44049</v>
      </c>
      <c r="D222" s="172" t="s">
        <v>7</v>
      </c>
      <c r="E222">
        <v>30</v>
      </c>
      <c r="F222">
        <v>30</v>
      </c>
      <c r="G222">
        <v>30</v>
      </c>
      <c r="H222">
        <v>30</v>
      </c>
      <c r="I222">
        <v>30</v>
      </c>
      <c r="J222">
        <v>30</v>
      </c>
      <c r="K222">
        <v>30</v>
      </c>
      <c r="L222">
        <v>30</v>
      </c>
      <c r="M222">
        <v>28</v>
      </c>
      <c r="N222">
        <v>28</v>
      </c>
      <c r="O222">
        <v>28</v>
      </c>
      <c r="P222">
        <v>28</v>
      </c>
      <c r="Q222">
        <v>9</v>
      </c>
      <c r="R222">
        <v>9</v>
      </c>
      <c r="S222">
        <v>9</v>
      </c>
      <c r="T222">
        <v>9</v>
      </c>
      <c r="U222">
        <v>9</v>
      </c>
      <c r="V222">
        <v>9</v>
      </c>
      <c r="W222">
        <v>9</v>
      </c>
      <c r="X222">
        <v>9</v>
      </c>
      <c r="Y222">
        <v>9</v>
      </c>
      <c r="Z222">
        <v>9</v>
      </c>
      <c r="AA222">
        <v>9</v>
      </c>
      <c r="AB222">
        <v>9</v>
      </c>
      <c r="AC222">
        <v>9</v>
      </c>
      <c r="AD222">
        <v>9</v>
      </c>
      <c r="AE222">
        <v>9</v>
      </c>
      <c r="AF222">
        <v>9</v>
      </c>
      <c r="AG222">
        <v>9</v>
      </c>
      <c r="AH222">
        <v>9</v>
      </c>
      <c r="AI222">
        <v>9</v>
      </c>
      <c r="AJ222">
        <v>9</v>
      </c>
      <c r="AK222">
        <v>9</v>
      </c>
      <c r="AL222">
        <v>9</v>
      </c>
      <c r="AM222">
        <v>9</v>
      </c>
      <c r="AN222">
        <v>9</v>
      </c>
      <c r="AO222">
        <v>9</v>
      </c>
      <c r="AP222">
        <v>9</v>
      </c>
      <c r="AQ222">
        <v>9</v>
      </c>
      <c r="AR222">
        <v>9</v>
      </c>
      <c r="AS222">
        <v>9</v>
      </c>
      <c r="AT222">
        <v>30</v>
      </c>
      <c r="AU222">
        <v>15.2</v>
      </c>
      <c r="AV222">
        <v>23</v>
      </c>
      <c r="AW222">
        <v>8</v>
      </c>
      <c r="AX222">
        <v>8</v>
      </c>
      <c r="AY222">
        <v>8</v>
      </c>
      <c r="AZ222">
        <v>8</v>
      </c>
      <c r="BA222">
        <v>8</v>
      </c>
      <c r="BB222">
        <v>8</v>
      </c>
      <c r="BC222">
        <v>8</v>
      </c>
      <c r="BD222">
        <v>8</v>
      </c>
      <c r="BE222">
        <v>8</v>
      </c>
      <c r="BF222">
        <v>8</v>
      </c>
      <c r="BG222">
        <v>8</v>
      </c>
      <c r="BH222">
        <v>8</v>
      </c>
      <c r="BI222">
        <v>8</v>
      </c>
      <c r="BJ222">
        <v>8</v>
      </c>
      <c r="BK222" s="88">
        <v>23</v>
      </c>
      <c r="BL222" s="88">
        <v>23</v>
      </c>
      <c r="BM222" s="88">
        <v>23</v>
      </c>
      <c r="BN222" s="88">
        <v>23</v>
      </c>
      <c r="BO222" s="88">
        <v>30</v>
      </c>
      <c r="BP222" s="88">
        <v>30</v>
      </c>
      <c r="BQ222" s="88">
        <v>30</v>
      </c>
      <c r="BR222" s="88">
        <v>30</v>
      </c>
      <c r="BS222" s="88">
        <v>9</v>
      </c>
      <c r="BT222" s="88">
        <v>9</v>
      </c>
      <c r="BU222" s="88">
        <v>30</v>
      </c>
      <c r="BV222" s="88">
        <v>30</v>
      </c>
      <c r="BW222" s="88">
        <v>30</v>
      </c>
      <c r="BX222" s="88">
        <v>8</v>
      </c>
      <c r="BY222" s="88">
        <v>8</v>
      </c>
      <c r="BZ222" s="88">
        <v>8</v>
      </c>
      <c r="CA222" s="88">
        <v>8</v>
      </c>
      <c r="CB222" s="88">
        <v>8</v>
      </c>
      <c r="CC222" s="88">
        <v>23</v>
      </c>
      <c r="CD222" s="88">
        <v>23</v>
      </c>
      <c r="CE222" s="88">
        <v>23</v>
      </c>
      <c r="CF222" s="88">
        <v>8</v>
      </c>
      <c r="CG222" s="88">
        <v>8</v>
      </c>
      <c r="CH222" s="88">
        <v>25</v>
      </c>
      <c r="CI222" s="88">
        <v>25</v>
      </c>
      <c r="CJ222" s="88">
        <v>25</v>
      </c>
      <c r="CK222" s="88">
        <v>25</v>
      </c>
      <c r="CL222" s="88">
        <v>25</v>
      </c>
      <c r="CM222" s="88">
        <v>15.3</v>
      </c>
      <c r="CN222" s="88">
        <v>15.3</v>
      </c>
      <c r="CO222" s="88">
        <v>15.3</v>
      </c>
      <c r="CP222" s="88">
        <v>18</v>
      </c>
      <c r="CQ222" s="88">
        <v>18</v>
      </c>
      <c r="CR222" s="88">
        <v>30</v>
      </c>
      <c r="CS222" s="88">
        <v>32</v>
      </c>
      <c r="CT222" s="88">
        <v>32</v>
      </c>
      <c r="CU222" s="88">
        <v>32</v>
      </c>
      <c r="CV222" s="88">
        <v>30</v>
      </c>
      <c r="CW222" s="19"/>
    </row>
    <row r="223" spans="1:101" ht="14.5" customHeight="1" x14ac:dyDescent="0.35">
      <c r="A223" s="256"/>
      <c r="B223" s="249"/>
      <c r="C223" s="12">
        <v>44050</v>
      </c>
      <c r="D223" s="172" t="s">
        <v>8</v>
      </c>
      <c r="E223">
        <v>30</v>
      </c>
      <c r="F223">
        <v>25</v>
      </c>
      <c r="G223">
        <v>25</v>
      </c>
      <c r="H223">
        <v>25</v>
      </c>
      <c r="I223">
        <v>25</v>
      </c>
      <c r="J223">
        <v>25</v>
      </c>
      <c r="K223">
        <v>30</v>
      </c>
      <c r="L223">
        <v>9</v>
      </c>
      <c r="M223">
        <v>9</v>
      </c>
      <c r="N223">
        <v>9</v>
      </c>
      <c r="O223">
        <v>9</v>
      </c>
      <c r="P223">
        <v>9</v>
      </c>
      <c r="Q223">
        <v>9</v>
      </c>
      <c r="R223">
        <v>9</v>
      </c>
      <c r="S223">
        <v>9</v>
      </c>
      <c r="T223">
        <v>9</v>
      </c>
      <c r="U223">
        <v>9</v>
      </c>
      <c r="V223">
        <v>9</v>
      </c>
      <c r="W223">
        <v>9</v>
      </c>
      <c r="X223">
        <v>9</v>
      </c>
      <c r="Y223">
        <v>9</v>
      </c>
      <c r="Z223">
        <v>9</v>
      </c>
      <c r="AA223">
        <v>9</v>
      </c>
      <c r="AB223">
        <v>9</v>
      </c>
      <c r="AC223">
        <v>9</v>
      </c>
      <c r="AD223">
        <v>9</v>
      </c>
      <c r="AE223">
        <v>9</v>
      </c>
      <c r="AF223">
        <v>9</v>
      </c>
      <c r="AG223">
        <v>9</v>
      </c>
      <c r="AH223">
        <v>9</v>
      </c>
      <c r="AI223">
        <v>9</v>
      </c>
      <c r="AJ223">
        <v>9</v>
      </c>
      <c r="AK223">
        <v>9</v>
      </c>
      <c r="AL223">
        <v>9</v>
      </c>
      <c r="AM223">
        <v>9</v>
      </c>
      <c r="AN223">
        <v>9</v>
      </c>
      <c r="AO223">
        <v>9</v>
      </c>
      <c r="AP223">
        <v>9</v>
      </c>
      <c r="AQ223">
        <v>9</v>
      </c>
      <c r="AR223">
        <v>9</v>
      </c>
      <c r="AS223">
        <v>9</v>
      </c>
      <c r="AT223">
        <v>9</v>
      </c>
      <c r="AU223">
        <v>9</v>
      </c>
      <c r="AV223">
        <v>9</v>
      </c>
      <c r="AW223">
        <v>9</v>
      </c>
      <c r="AX223">
        <v>9</v>
      </c>
      <c r="AY223">
        <v>9</v>
      </c>
      <c r="AZ223">
        <v>9</v>
      </c>
      <c r="BA223">
        <v>9</v>
      </c>
      <c r="BB223">
        <v>9</v>
      </c>
      <c r="BC223">
        <v>9</v>
      </c>
      <c r="BD223">
        <v>30</v>
      </c>
      <c r="BE223">
        <v>30</v>
      </c>
      <c r="BF223">
        <v>30</v>
      </c>
      <c r="BG223">
        <v>30</v>
      </c>
      <c r="BH223">
        <v>21.2</v>
      </c>
      <c r="BI223">
        <v>21.2</v>
      </c>
      <c r="BJ223">
        <v>15.1</v>
      </c>
      <c r="BK223" s="88">
        <v>15.1</v>
      </c>
      <c r="BL223" s="88">
        <v>23</v>
      </c>
      <c r="BM223" s="88">
        <v>23</v>
      </c>
      <c r="BN223" s="88">
        <v>23</v>
      </c>
      <c r="BO223" s="88">
        <v>23</v>
      </c>
      <c r="BP223" s="88">
        <v>11</v>
      </c>
      <c r="BQ223" s="88">
        <v>11</v>
      </c>
      <c r="BR223" s="88">
        <v>11</v>
      </c>
      <c r="BS223" s="88">
        <v>16</v>
      </c>
      <c r="BT223" s="88">
        <v>30</v>
      </c>
      <c r="BU223" s="88">
        <v>30</v>
      </c>
      <c r="BV223" s="88">
        <v>6.2</v>
      </c>
      <c r="BW223" s="88">
        <v>6.2</v>
      </c>
      <c r="BX223" s="88">
        <v>6.2</v>
      </c>
      <c r="BY223" s="88">
        <v>25</v>
      </c>
      <c r="BZ223" s="88">
        <v>16</v>
      </c>
      <c r="CA223" s="88">
        <v>23</v>
      </c>
      <c r="CB223" s="88">
        <v>23</v>
      </c>
      <c r="CC223" s="88">
        <v>23</v>
      </c>
      <c r="CD223" s="88">
        <v>23</v>
      </c>
      <c r="CE223" s="88">
        <v>23</v>
      </c>
      <c r="CF223" s="88">
        <v>6.2</v>
      </c>
      <c r="CG223" s="88">
        <v>6.2</v>
      </c>
      <c r="CH223" s="88">
        <v>30</v>
      </c>
      <c r="CI223" s="88">
        <v>6.2</v>
      </c>
      <c r="CJ223" s="88">
        <v>25</v>
      </c>
      <c r="CK223" s="88">
        <v>25</v>
      </c>
      <c r="CL223" s="88">
        <v>25</v>
      </c>
      <c r="CM223" s="88">
        <v>25</v>
      </c>
      <c r="CN223" s="88">
        <v>30</v>
      </c>
      <c r="CO223" s="88">
        <v>30</v>
      </c>
      <c r="CP223" s="88">
        <v>15.3</v>
      </c>
      <c r="CQ223" s="88">
        <v>15.3</v>
      </c>
      <c r="CR223" s="88">
        <v>11</v>
      </c>
      <c r="CS223" s="88">
        <v>11</v>
      </c>
      <c r="CT223" s="88">
        <v>30</v>
      </c>
      <c r="CU223" s="88">
        <v>30</v>
      </c>
      <c r="CV223" s="88">
        <v>30</v>
      </c>
      <c r="CW223" s="19"/>
    </row>
    <row r="224" spans="1:101" ht="14.5" customHeight="1" x14ac:dyDescent="0.35">
      <c r="A224" s="256"/>
      <c r="B224" s="249"/>
      <c r="C224" s="11">
        <v>44051</v>
      </c>
      <c r="D224" s="172" t="s">
        <v>9</v>
      </c>
      <c r="E224">
        <v>30</v>
      </c>
      <c r="F224">
        <v>30</v>
      </c>
      <c r="G224">
        <v>30</v>
      </c>
      <c r="H224">
        <v>30</v>
      </c>
      <c r="I224">
        <v>30</v>
      </c>
      <c r="J224">
        <v>30</v>
      </c>
      <c r="K224">
        <v>30</v>
      </c>
      <c r="L224">
        <v>30</v>
      </c>
      <c r="M224">
        <v>9</v>
      </c>
      <c r="N224">
        <v>9</v>
      </c>
      <c r="O224">
        <v>9</v>
      </c>
      <c r="P224">
        <v>9</v>
      </c>
      <c r="Q224">
        <v>9</v>
      </c>
      <c r="R224">
        <v>9</v>
      </c>
      <c r="S224">
        <v>9</v>
      </c>
      <c r="T224">
        <v>9</v>
      </c>
      <c r="U224">
        <v>9</v>
      </c>
      <c r="V224">
        <v>9</v>
      </c>
      <c r="W224">
        <v>9</v>
      </c>
      <c r="X224">
        <v>9</v>
      </c>
      <c r="Y224">
        <v>9</v>
      </c>
      <c r="Z224">
        <v>9</v>
      </c>
      <c r="AA224">
        <v>9</v>
      </c>
      <c r="AB224">
        <v>9</v>
      </c>
      <c r="AC224">
        <v>9</v>
      </c>
      <c r="AD224">
        <v>9</v>
      </c>
      <c r="AE224">
        <v>9</v>
      </c>
      <c r="AF224">
        <v>9</v>
      </c>
      <c r="AG224">
        <v>9</v>
      </c>
      <c r="AH224">
        <v>9</v>
      </c>
      <c r="AI224">
        <v>9</v>
      </c>
      <c r="AJ224">
        <v>9</v>
      </c>
      <c r="AK224">
        <v>9</v>
      </c>
      <c r="AL224">
        <v>9</v>
      </c>
      <c r="AM224">
        <v>9</v>
      </c>
      <c r="AN224">
        <v>9</v>
      </c>
      <c r="AO224">
        <v>9</v>
      </c>
      <c r="AP224">
        <v>9</v>
      </c>
      <c r="AQ224">
        <v>9</v>
      </c>
      <c r="AR224">
        <v>9</v>
      </c>
      <c r="AS224">
        <v>9</v>
      </c>
      <c r="AT224">
        <v>9</v>
      </c>
      <c r="AU224">
        <v>9</v>
      </c>
      <c r="AV224">
        <v>9</v>
      </c>
      <c r="AW224">
        <v>9</v>
      </c>
      <c r="AX224">
        <v>9</v>
      </c>
      <c r="AY224">
        <v>9</v>
      </c>
      <c r="AZ224">
        <v>9</v>
      </c>
      <c r="BA224">
        <v>30</v>
      </c>
      <c r="BB224">
        <v>30</v>
      </c>
      <c r="BC224">
        <v>30</v>
      </c>
      <c r="BD224">
        <v>30</v>
      </c>
      <c r="BE224">
        <v>21.2</v>
      </c>
      <c r="BF224">
        <v>15.1</v>
      </c>
      <c r="BG224">
        <v>23</v>
      </c>
      <c r="BH224">
        <v>23</v>
      </c>
      <c r="BI224">
        <v>23</v>
      </c>
      <c r="BJ224">
        <v>23</v>
      </c>
      <c r="BK224" s="88">
        <v>8</v>
      </c>
      <c r="BL224" s="88">
        <v>8</v>
      </c>
      <c r="BM224" s="88">
        <v>8</v>
      </c>
      <c r="BN224" s="88">
        <v>8</v>
      </c>
      <c r="BO224" s="88">
        <v>8</v>
      </c>
      <c r="BP224" s="88">
        <v>8</v>
      </c>
      <c r="BQ224" s="88">
        <v>8</v>
      </c>
      <c r="BR224" s="88">
        <v>8</v>
      </c>
      <c r="BS224" s="88">
        <v>30</v>
      </c>
      <c r="BT224" s="88">
        <v>30</v>
      </c>
      <c r="BU224" s="88">
        <v>6.2</v>
      </c>
      <c r="BV224" s="88">
        <v>6.2</v>
      </c>
      <c r="BW224" s="88">
        <v>6.2</v>
      </c>
      <c r="BX224" s="88">
        <v>6.2</v>
      </c>
      <c r="BY224" s="88">
        <v>6.2</v>
      </c>
      <c r="BZ224" s="88">
        <v>6.2</v>
      </c>
      <c r="CA224" s="88">
        <v>23</v>
      </c>
      <c r="CB224" s="88">
        <v>23</v>
      </c>
      <c r="CC224" s="88">
        <v>25</v>
      </c>
      <c r="CD224" s="88">
        <v>25</v>
      </c>
      <c r="CE224" s="88">
        <v>25</v>
      </c>
      <c r="CF224" s="88">
        <v>25</v>
      </c>
      <c r="CG224" s="88">
        <v>6.2</v>
      </c>
      <c r="CH224" s="88">
        <v>6.2</v>
      </c>
      <c r="CI224" s="88">
        <v>6.2</v>
      </c>
      <c r="CJ224" s="88">
        <v>30</v>
      </c>
      <c r="CK224" s="88">
        <v>4.2</v>
      </c>
      <c r="CL224" s="88">
        <v>4.2</v>
      </c>
      <c r="CM224" s="88">
        <v>4.2</v>
      </c>
      <c r="CN224" s="88">
        <v>4.2</v>
      </c>
      <c r="CO224" s="88">
        <v>30</v>
      </c>
      <c r="CP224" s="88">
        <v>4.2</v>
      </c>
      <c r="CQ224" s="88">
        <v>4.2</v>
      </c>
      <c r="CR224" s="88">
        <v>18</v>
      </c>
      <c r="CS224" s="88">
        <v>15.3</v>
      </c>
      <c r="CT224" s="88">
        <v>15.3</v>
      </c>
      <c r="CU224" s="88">
        <v>30</v>
      </c>
      <c r="CV224" s="88">
        <v>30</v>
      </c>
      <c r="CW224" s="19"/>
    </row>
    <row r="225" spans="1:101" ht="14.5" customHeight="1" x14ac:dyDescent="0.35">
      <c r="A225" s="256"/>
      <c r="B225" s="250"/>
      <c r="C225" s="13">
        <v>44052</v>
      </c>
      <c r="D225" s="173" t="s">
        <v>10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28</v>
      </c>
      <c r="O225">
        <v>9</v>
      </c>
      <c r="P225">
        <v>9</v>
      </c>
      <c r="Q225">
        <v>9</v>
      </c>
      <c r="R225">
        <v>9</v>
      </c>
      <c r="S225">
        <v>9</v>
      </c>
      <c r="T225">
        <v>9</v>
      </c>
      <c r="U225">
        <v>9</v>
      </c>
      <c r="V225">
        <v>9</v>
      </c>
      <c r="W225">
        <v>9</v>
      </c>
      <c r="X225">
        <v>9</v>
      </c>
      <c r="Y225">
        <v>9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9</v>
      </c>
      <c r="AN225">
        <v>9</v>
      </c>
      <c r="AO225">
        <v>9</v>
      </c>
      <c r="AP225">
        <v>9</v>
      </c>
      <c r="AQ225">
        <v>9</v>
      </c>
      <c r="AR225">
        <v>9</v>
      </c>
      <c r="AS225">
        <v>30</v>
      </c>
      <c r="AT225">
        <v>30</v>
      </c>
      <c r="AU225">
        <v>30</v>
      </c>
      <c r="AV225">
        <v>30</v>
      </c>
      <c r="AW225">
        <v>23</v>
      </c>
      <c r="AX225">
        <v>23</v>
      </c>
      <c r="AY225">
        <v>30</v>
      </c>
      <c r="AZ225">
        <v>30</v>
      </c>
      <c r="BA225">
        <v>30</v>
      </c>
      <c r="BB225">
        <v>15.2</v>
      </c>
      <c r="BC225">
        <v>5.2</v>
      </c>
      <c r="BD225">
        <v>5.2</v>
      </c>
      <c r="BE225">
        <v>30</v>
      </c>
      <c r="BF225">
        <v>5.2</v>
      </c>
      <c r="BG225">
        <v>5.2</v>
      </c>
      <c r="BH225">
        <v>23</v>
      </c>
      <c r="BI225">
        <v>5.2</v>
      </c>
      <c r="BJ225">
        <v>5.2</v>
      </c>
      <c r="BK225" s="88">
        <v>22.1</v>
      </c>
      <c r="BL225" s="88">
        <v>22.1</v>
      </c>
      <c r="BM225" s="88">
        <v>5.2</v>
      </c>
      <c r="BN225" s="88">
        <v>23</v>
      </c>
      <c r="BO225" s="88">
        <v>30</v>
      </c>
      <c r="BP225" s="88">
        <v>30</v>
      </c>
      <c r="BQ225" s="88">
        <v>30</v>
      </c>
      <c r="BR225" s="88">
        <v>30</v>
      </c>
      <c r="BS225" s="88">
        <v>9</v>
      </c>
      <c r="BT225" s="88">
        <v>9</v>
      </c>
      <c r="BU225" s="88">
        <v>9</v>
      </c>
      <c r="BV225" s="88">
        <v>9</v>
      </c>
      <c r="BW225" s="88">
        <v>9</v>
      </c>
      <c r="BX225" s="88">
        <v>9</v>
      </c>
      <c r="BY225" s="88">
        <v>23</v>
      </c>
      <c r="BZ225" s="88">
        <v>23</v>
      </c>
      <c r="CA225" s="88">
        <v>23</v>
      </c>
      <c r="CB225" s="88">
        <v>25</v>
      </c>
      <c r="CC225" s="88">
        <v>25</v>
      </c>
      <c r="CD225" s="88">
        <v>25</v>
      </c>
      <c r="CE225" s="88">
        <v>16</v>
      </c>
      <c r="CF225" s="88">
        <v>15.3</v>
      </c>
      <c r="CG225" s="88">
        <v>15.3</v>
      </c>
      <c r="CH225" s="88">
        <v>30</v>
      </c>
      <c r="CI225" s="88">
        <v>30</v>
      </c>
      <c r="CJ225" s="88">
        <v>30</v>
      </c>
      <c r="CK225" s="88">
        <v>31</v>
      </c>
      <c r="CL225" s="88">
        <v>31</v>
      </c>
      <c r="CM225" s="88">
        <v>31</v>
      </c>
      <c r="CN225" s="88">
        <v>31</v>
      </c>
      <c r="CO225" s="88">
        <v>30</v>
      </c>
      <c r="CP225" s="88">
        <v>31</v>
      </c>
      <c r="CQ225" s="88">
        <v>30</v>
      </c>
      <c r="CR225" s="88">
        <v>30</v>
      </c>
      <c r="CS225" s="88">
        <v>30</v>
      </c>
      <c r="CT225" s="88">
        <v>30</v>
      </c>
      <c r="CU225" s="88">
        <v>30</v>
      </c>
      <c r="CV225" s="88">
        <v>30</v>
      </c>
      <c r="CW225" s="19"/>
    </row>
    <row r="226" spans="1:101" ht="14.5" customHeight="1" x14ac:dyDescent="0.35">
      <c r="A226" s="256"/>
      <c r="B226" s="248">
        <v>33</v>
      </c>
      <c r="C226" s="11">
        <v>44053</v>
      </c>
      <c r="D226" s="172" t="s">
        <v>4</v>
      </c>
      <c r="E226">
        <v>30</v>
      </c>
      <c r="F226">
        <v>9</v>
      </c>
      <c r="G226">
        <v>9</v>
      </c>
      <c r="H226">
        <v>9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9</v>
      </c>
      <c r="S226">
        <v>9</v>
      </c>
      <c r="T226">
        <v>9</v>
      </c>
      <c r="U226">
        <v>9</v>
      </c>
      <c r="V226">
        <v>9</v>
      </c>
      <c r="W226">
        <v>9</v>
      </c>
      <c r="X226">
        <v>9</v>
      </c>
      <c r="Y226">
        <v>9</v>
      </c>
      <c r="Z226">
        <v>9</v>
      </c>
      <c r="AA226">
        <v>9</v>
      </c>
      <c r="AB226">
        <v>9</v>
      </c>
      <c r="AC226">
        <v>9</v>
      </c>
      <c r="AD226">
        <v>9</v>
      </c>
      <c r="AE226">
        <v>9</v>
      </c>
      <c r="AF226">
        <v>9</v>
      </c>
      <c r="AG226">
        <v>9</v>
      </c>
      <c r="AH226">
        <v>9</v>
      </c>
      <c r="AI226">
        <v>9</v>
      </c>
      <c r="AJ226">
        <v>9</v>
      </c>
      <c r="AK226">
        <v>9</v>
      </c>
      <c r="AL226">
        <v>9</v>
      </c>
      <c r="AM226">
        <v>9</v>
      </c>
      <c r="AN226">
        <v>9</v>
      </c>
      <c r="AO226">
        <v>9</v>
      </c>
      <c r="AP226">
        <v>9</v>
      </c>
      <c r="AQ226">
        <v>9</v>
      </c>
      <c r="AR226">
        <v>9</v>
      </c>
      <c r="AS226">
        <v>30</v>
      </c>
      <c r="AT226">
        <v>30</v>
      </c>
      <c r="AU226">
        <v>30</v>
      </c>
      <c r="AV226">
        <v>30</v>
      </c>
      <c r="AW226">
        <v>30</v>
      </c>
      <c r="AX226">
        <v>15.2</v>
      </c>
      <c r="AY226">
        <v>21.2</v>
      </c>
      <c r="AZ226">
        <v>15.1</v>
      </c>
      <c r="BA226">
        <v>23</v>
      </c>
      <c r="BB226">
        <v>23</v>
      </c>
      <c r="BC226">
        <v>23</v>
      </c>
      <c r="BD226">
        <v>20</v>
      </c>
      <c r="BE226">
        <v>30</v>
      </c>
      <c r="BF226">
        <v>30</v>
      </c>
      <c r="BG226">
        <v>31</v>
      </c>
      <c r="BH226">
        <v>31</v>
      </c>
      <c r="BI226">
        <v>31</v>
      </c>
      <c r="BJ226">
        <v>31</v>
      </c>
      <c r="BK226">
        <v>31</v>
      </c>
      <c r="BL226">
        <v>31</v>
      </c>
      <c r="BM226" s="88">
        <v>23</v>
      </c>
      <c r="BN226" s="88">
        <v>23</v>
      </c>
      <c r="BO226" s="88">
        <v>30</v>
      </c>
      <c r="BP226" s="88">
        <v>30</v>
      </c>
      <c r="BQ226" s="88">
        <v>4.2</v>
      </c>
      <c r="BR226" s="88">
        <v>4.0999999999999996</v>
      </c>
      <c r="BS226" s="88">
        <v>4.0999999999999996</v>
      </c>
      <c r="BT226" s="88">
        <v>4.0999999999999996</v>
      </c>
      <c r="BU226" s="88">
        <v>4.0999999999999996</v>
      </c>
      <c r="BV226" s="88">
        <v>4.0999999999999996</v>
      </c>
      <c r="BW226" s="88">
        <v>23</v>
      </c>
      <c r="BX226" s="88">
        <v>30</v>
      </c>
      <c r="BY226" s="88">
        <v>30</v>
      </c>
      <c r="BZ226" s="88">
        <v>23</v>
      </c>
      <c r="CA226" s="88">
        <v>23</v>
      </c>
      <c r="CB226" s="88">
        <v>23</v>
      </c>
      <c r="CC226" s="88">
        <v>23</v>
      </c>
      <c r="CD226" s="88">
        <v>25</v>
      </c>
      <c r="CE226" s="88">
        <v>25</v>
      </c>
      <c r="CF226" s="88">
        <v>25</v>
      </c>
      <c r="CG226" s="88">
        <v>25</v>
      </c>
      <c r="CH226" s="88">
        <v>25</v>
      </c>
      <c r="CI226" s="88">
        <v>25</v>
      </c>
      <c r="CJ226" s="88">
        <v>4.2</v>
      </c>
      <c r="CK226" s="88">
        <v>4.2</v>
      </c>
      <c r="CL226" s="88">
        <v>4.2</v>
      </c>
      <c r="CM226" s="88">
        <v>4.2</v>
      </c>
      <c r="CN226" s="88">
        <v>30</v>
      </c>
      <c r="CO226" s="88">
        <v>30</v>
      </c>
      <c r="CP226" s="88">
        <v>4.2</v>
      </c>
      <c r="CQ226" s="88">
        <v>4.2</v>
      </c>
      <c r="CR226" s="88">
        <v>4.2</v>
      </c>
      <c r="CS226" s="88">
        <v>15.3</v>
      </c>
      <c r="CT226" s="88">
        <v>15.3</v>
      </c>
      <c r="CU226" s="88">
        <v>30</v>
      </c>
      <c r="CV226" s="88">
        <v>30</v>
      </c>
      <c r="CW226" s="19"/>
    </row>
    <row r="227" spans="1:101" ht="14.5" customHeight="1" x14ac:dyDescent="0.35">
      <c r="A227" s="256"/>
      <c r="B227" s="249"/>
      <c r="C227" s="12">
        <v>44054</v>
      </c>
      <c r="D227" s="172" t="s">
        <v>5</v>
      </c>
      <c r="E227">
        <v>30</v>
      </c>
      <c r="F227">
        <v>30</v>
      </c>
      <c r="G227">
        <v>30</v>
      </c>
      <c r="H227">
        <v>30</v>
      </c>
      <c r="I227">
        <v>30</v>
      </c>
      <c r="J227">
        <v>30</v>
      </c>
      <c r="K227">
        <v>9</v>
      </c>
      <c r="L227">
        <v>9</v>
      </c>
      <c r="M227">
        <v>9</v>
      </c>
      <c r="N227">
        <v>9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>
        <v>9</v>
      </c>
      <c r="X227">
        <v>9</v>
      </c>
      <c r="Y227">
        <v>9</v>
      </c>
      <c r="Z227">
        <v>9</v>
      </c>
      <c r="AA227">
        <v>9</v>
      </c>
      <c r="AB227">
        <v>9</v>
      </c>
      <c r="AC227">
        <v>9</v>
      </c>
      <c r="AD227">
        <v>9</v>
      </c>
      <c r="AE227">
        <v>9</v>
      </c>
      <c r="AF227">
        <v>9</v>
      </c>
      <c r="AG227">
        <v>9</v>
      </c>
      <c r="AH227">
        <v>9</v>
      </c>
      <c r="AI227">
        <v>9</v>
      </c>
      <c r="AJ227">
        <v>9</v>
      </c>
      <c r="AK227">
        <v>9</v>
      </c>
      <c r="AL227">
        <v>9</v>
      </c>
      <c r="AM227">
        <v>9</v>
      </c>
      <c r="AN227">
        <v>9</v>
      </c>
      <c r="AO227">
        <v>9</v>
      </c>
      <c r="AP227">
        <v>9</v>
      </c>
      <c r="AQ227">
        <v>9</v>
      </c>
      <c r="AR227">
        <v>9</v>
      </c>
      <c r="AS227">
        <v>9</v>
      </c>
      <c r="AT227">
        <v>9</v>
      </c>
      <c r="AU227">
        <v>9</v>
      </c>
      <c r="AV227">
        <v>30</v>
      </c>
      <c r="AW227">
        <v>30</v>
      </c>
      <c r="AX227">
        <v>30</v>
      </c>
      <c r="AY227">
        <v>15.2</v>
      </c>
      <c r="AZ227">
        <v>21.2</v>
      </c>
      <c r="BA227">
        <v>15.1</v>
      </c>
      <c r="BB227">
        <v>23</v>
      </c>
      <c r="BC227">
        <v>23</v>
      </c>
      <c r="BD227">
        <v>23</v>
      </c>
      <c r="BE227">
        <v>23</v>
      </c>
      <c r="BF227">
        <v>6.2</v>
      </c>
      <c r="BG227">
        <v>6.2</v>
      </c>
      <c r="BH227">
        <v>6.2</v>
      </c>
      <c r="BI227">
        <v>6.2</v>
      </c>
      <c r="BJ227">
        <v>6.1</v>
      </c>
      <c r="BK227">
        <v>6.1</v>
      </c>
      <c r="BL227">
        <v>6.1</v>
      </c>
      <c r="BM227">
        <v>6.1</v>
      </c>
      <c r="BN227" s="88">
        <v>25</v>
      </c>
      <c r="BO227" s="88">
        <v>25</v>
      </c>
      <c r="BP227" s="88">
        <v>30</v>
      </c>
      <c r="BQ227" s="88">
        <v>30</v>
      </c>
      <c r="BR227" s="88">
        <v>30</v>
      </c>
      <c r="BS227" s="88">
        <v>30</v>
      </c>
      <c r="BT227" s="88">
        <v>30</v>
      </c>
      <c r="BU227" s="88">
        <v>30</v>
      </c>
      <c r="BV227" s="88">
        <v>23</v>
      </c>
      <c r="BW227" s="88">
        <v>30</v>
      </c>
      <c r="BX227" s="88">
        <v>6.2</v>
      </c>
      <c r="BY227" s="88">
        <v>6.2</v>
      </c>
      <c r="BZ227" s="88">
        <v>25</v>
      </c>
      <c r="CA227" s="88">
        <v>25</v>
      </c>
      <c r="CB227" s="88">
        <v>23</v>
      </c>
      <c r="CC227" s="88">
        <v>23</v>
      </c>
      <c r="CD227" s="88">
        <v>6.2</v>
      </c>
      <c r="CE227" s="88">
        <v>6.2</v>
      </c>
      <c r="CF227" s="88">
        <v>30</v>
      </c>
      <c r="CG227" s="88">
        <v>6.2</v>
      </c>
      <c r="CH227" s="88">
        <v>6.2</v>
      </c>
      <c r="CI227" s="88">
        <v>25</v>
      </c>
      <c r="CJ227" s="88">
        <v>25</v>
      </c>
      <c r="CK227" s="88">
        <v>6.2</v>
      </c>
      <c r="CL227" s="88">
        <v>6.2</v>
      </c>
      <c r="CM227" s="88">
        <v>30</v>
      </c>
      <c r="CN227" s="88">
        <v>6.2</v>
      </c>
      <c r="CO227" s="88">
        <v>6.2</v>
      </c>
      <c r="CP227" s="88">
        <v>6.2</v>
      </c>
      <c r="CQ227" s="88">
        <v>15.3</v>
      </c>
      <c r="CR227" s="88">
        <v>15.3</v>
      </c>
      <c r="CS227" s="88">
        <v>30</v>
      </c>
      <c r="CT227" s="88">
        <v>30</v>
      </c>
      <c r="CU227" s="88">
        <v>30</v>
      </c>
      <c r="CV227" s="88">
        <v>30</v>
      </c>
      <c r="CW227" s="19"/>
    </row>
    <row r="228" spans="1:101" ht="14.5" customHeight="1" x14ac:dyDescent="0.35">
      <c r="A228" s="256"/>
      <c r="B228" s="249"/>
      <c r="C228" s="11">
        <v>44055</v>
      </c>
      <c r="D228" s="172" t="s">
        <v>6</v>
      </c>
      <c r="E228">
        <v>30</v>
      </c>
      <c r="F228">
        <v>30</v>
      </c>
      <c r="G228">
        <v>30</v>
      </c>
      <c r="H228">
        <v>30</v>
      </c>
      <c r="I228">
        <v>30</v>
      </c>
      <c r="J228" s="88">
        <v>9</v>
      </c>
      <c r="K228" s="88">
        <v>9</v>
      </c>
      <c r="L228" s="88">
        <v>9</v>
      </c>
      <c r="M228" s="88">
        <v>9</v>
      </c>
      <c r="N228" s="88">
        <v>9</v>
      </c>
      <c r="O228" s="88">
        <v>9</v>
      </c>
      <c r="P228" s="88">
        <v>9</v>
      </c>
      <c r="Q228" s="88">
        <v>9</v>
      </c>
      <c r="R228" s="88">
        <v>9</v>
      </c>
      <c r="S228" s="88">
        <v>9</v>
      </c>
      <c r="T228" s="88">
        <v>9</v>
      </c>
      <c r="U228" s="88">
        <v>9</v>
      </c>
      <c r="V228" s="88">
        <v>9</v>
      </c>
      <c r="W228" s="88">
        <v>9</v>
      </c>
      <c r="X228" s="88">
        <v>9</v>
      </c>
      <c r="Y228" s="88">
        <v>9</v>
      </c>
      <c r="Z228" s="88">
        <v>9</v>
      </c>
      <c r="AA228" s="88">
        <v>9</v>
      </c>
      <c r="AB228" s="88">
        <v>9</v>
      </c>
      <c r="AC228" s="88">
        <v>9</v>
      </c>
      <c r="AD228" s="88">
        <v>9</v>
      </c>
      <c r="AE228" s="88">
        <v>9</v>
      </c>
      <c r="AF228" s="88">
        <v>9</v>
      </c>
      <c r="AG228" s="88">
        <v>9</v>
      </c>
      <c r="AH228" s="88">
        <v>9</v>
      </c>
      <c r="AI228" s="88">
        <v>9</v>
      </c>
      <c r="AJ228" s="88">
        <v>9</v>
      </c>
      <c r="AK228" s="88">
        <v>9</v>
      </c>
      <c r="AL228" s="88">
        <v>9</v>
      </c>
      <c r="AM228" s="88">
        <v>9</v>
      </c>
      <c r="AN228" s="88">
        <v>9</v>
      </c>
      <c r="AO228" s="88">
        <v>30</v>
      </c>
      <c r="AP228" s="88">
        <v>30</v>
      </c>
      <c r="AQ228" s="88">
        <v>30</v>
      </c>
      <c r="AR228" s="88">
        <v>30</v>
      </c>
      <c r="AS228" s="88">
        <v>9</v>
      </c>
      <c r="AT228" s="88">
        <v>9</v>
      </c>
      <c r="AU228" s="88">
        <v>30</v>
      </c>
      <c r="AV228" s="88">
        <v>30</v>
      </c>
      <c r="AW228" s="88">
        <v>5.0999999999999996</v>
      </c>
      <c r="AX228" s="88">
        <v>5.0999999999999996</v>
      </c>
      <c r="AY228" s="88">
        <v>5.0999999999999996</v>
      </c>
      <c r="AZ228" s="88">
        <v>5.0999999999999996</v>
      </c>
      <c r="BA228" s="88">
        <v>23</v>
      </c>
      <c r="BB228" s="88">
        <v>23</v>
      </c>
      <c r="BC228" s="88">
        <v>23</v>
      </c>
      <c r="BD228" s="88">
        <v>23</v>
      </c>
      <c r="BE228" s="88">
        <v>5.0999999999999996</v>
      </c>
      <c r="BF228" s="88">
        <v>5.0999999999999996</v>
      </c>
      <c r="BG228" s="88">
        <v>5.0999999999999996</v>
      </c>
      <c r="BH228" s="88">
        <v>5.0999999999999996</v>
      </c>
      <c r="BI228" s="88">
        <v>5.0999999999999996</v>
      </c>
      <c r="BJ228" s="88">
        <v>5.0999999999999996</v>
      </c>
      <c r="BK228" s="88">
        <v>5.0999999999999996</v>
      </c>
      <c r="BL228" s="88">
        <v>5.0999999999999996</v>
      </c>
      <c r="BM228" s="88">
        <v>30</v>
      </c>
      <c r="BN228" s="88">
        <v>30</v>
      </c>
      <c r="BO228" s="88">
        <v>30</v>
      </c>
      <c r="BP228" s="88">
        <v>30</v>
      </c>
      <c r="BQ228" s="88">
        <v>30</v>
      </c>
      <c r="BR228" s="88">
        <v>30</v>
      </c>
      <c r="BS228" s="88">
        <v>30</v>
      </c>
      <c r="BT228" s="88">
        <v>30</v>
      </c>
      <c r="BU228" s="88">
        <v>23</v>
      </c>
      <c r="BV228" s="88">
        <v>23</v>
      </c>
      <c r="BW228" s="88">
        <v>23</v>
      </c>
      <c r="BX228" s="88">
        <v>23</v>
      </c>
      <c r="BY228" s="88">
        <v>23</v>
      </c>
      <c r="BZ228" s="88">
        <v>30</v>
      </c>
      <c r="CA228" s="88">
        <v>30</v>
      </c>
      <c r="CB228" s="88">
        <v>6.2</v>
      </c>
      <c r="CC228" s="88">
        <v>6.2</v>
      </c>
      <c r="CD228" s="88">
        <v>25</v>
      </c>
      <c r="CE228" s="88">
        <v>25</v>
      </c>
      <c r="CF228" s="88">
        <v>25</v>
      </c>
      <c r="CG228" s="88">
        <v>25</v>
      </c>
      <c r="CH228" s="88">
        <v>25</v>
      </c>
      <c r="CI228" s="88">
        <v>25</v>
      </c>
      <c r="CJ228" s="88">
        <v>25</v>
      </c>
      <c r="CK228" s="88">
        <v>25</v>
      </c>
      <c r="CL228" s="88">
        <v>25</v>
      </c>
      <c r="CM228" s="88">
        <v>15.3</v>
      </c>
      <c r="CN228" s="88">
        <v>15.3</v>
      </c>
      <c r="CO228" s="88">
        <v>30</v>
      </c>
      <c r="CP228" s="88">
        <v>30</v>
      </c>
      <c r="CQ228" s="88">
        <v>30</v>
      </c>
      <c r="CR228" s="88">
        <v>30</v>
      </c>
      <c r="CS228" s="88">
        <v>30</v>
      </c>
      <c r="CT228" s="88">
        <v>30</v>
      </c>
      <c r="CU228" s="88">
        <v>30</v>
      </c>
      <c r="CV228" s="88">
        <v>30</v>
      </c>
      <c r="CW228" s="19"/>
    </row>
    <row r="229" spans="1:101" ht="14.5" customHeight="1" x14ac:dyDescent="0.35">
      <c r="A229" s="256"/>
      <c r="B229" s="249"/>
      <c r="C229" s="11">
        <v>44056</v>
      </c>
      <c r="D229" s="172" t="s">
        <v>7</v>
      </c>
      <c r="E229">
        <v>9</v>
      </c>
      <c r="F229">
        <v>9</v>
      </c>
      <c r="G229">
        <v>9</v>
      </c>
      <c r="H229">
        <v>9</v>
      </c>
      <c r="I229">
        <v>9</v>
      </c>
      <c r="J229">
        <v>9</v>
      </c>
      <c r="K229">
        <v>9</v>
      </c>
      <c r="L229">
        <v>9</v>
      </c>
      <c r="M229">
        <v>9</v>
      </c>
      <c r="N229">
        <v>9</v>
      </c>
      <c r="O229">
        <v>9</v>
      </c>
      <c r="P229">
        <v>9</v>
      </c>
      <c r="Q229">
        <v>9</v>
      </c>
      <c r="R229">
        <v>9</v>
      </c>
      <c r="S229">
        <v>9</v>
      </c>
      <c r="T229">
        <v>9</v>
      </c>
      <c r="U229">
        <v>9</v>
      </c>
      <c r="V229">
        <v>9</v>
      </c>
      <c r="W229">
        <v>9</v>
      </c>
      <c r="X229">
        <v>9</v>
      </c>
      <c r="Y229">
        <v>9</v>
      </c>
      <c r="Z229">
        <v>9</v>
      </c>
      <c r="AA229">
        <v>9</v>
      </c>
      <c r="AB229">
        <v>9</v>
      </c>
      <c r="AC229">
        <v>9</v>
      </c>
      <c r="AD229">
        <v>9</v>
      </c>
      <c r="AE229">
        <v>9</v>
      </c>
      <c r="AF229">
        <v>9</v>
      </c>
      <c r="AG229">
        <v>9</v>
      </c>
      <c r="AH229">
        <v>9</v>
      </c>
      <c r="AI229">
        <v>9</v>
      </c>
      <c r="AJ229">
        <v>9</v>
      </c>
      <c r="AK229">
        <v>9</v>
      </c>
      <c r="AL229">
        <v>9</v>
      </c>
      <c r="AM229">
        <v>9</v>
      </c>
      <c r="AN229">
        <v>9</v>
      </c>
      <c r="AO229">
        <v>9</v>
      </c>
      <c r="AP229">
        <v>9</v>
      </c>
      <c r="AQ229">
        <v>9</v>
      </c>
      <c r="AR229">
        <v>9</v>
      </c>
      <c r="AS229" s="88">
        <v>30</v>
      </c>
      <c r="AT229" s="88">
        <v>30</v>
      </c>
      <c r="AU229" s="88">
        <v>30</v>
      </c>
      <c r="AV229" s="88">
        <v>30</v>
      </c>
      <c r="AW229" s="88">
        <v>15.2</v>
      </c>
      <c r="AX229" s="88">
        <v>21.2</v>
      </c>
      <c r="AY229" s="88">
        <v>15.1</v>
      </c>
      <c r="AZ229" s="88">
        <v>23</v>
      </c>
      <c r="BA229" s="88">
        <v>23</v>
      </c>
      <c r="BB229" s="88">
        <v>23</v>
      </c>
      <c r="BC229" s="88">
        <v>23</v>
      </c>
      <c r="BD229" s="88">
        <v>30</v>
      </c>
      <c r="BE229" s="88">
        <v>8</v>
      </c>
      <c r="BF229" s="88">
        <v>8</v>
      </c>
      <c r="BG229" s="88">
        <v>30</v>
      </c>
      <c r="BH229" s="88">
        <v>8</v>
      </c>
      <c r="BI229" s="88">
        <v>8</v>
      </c>
      <c r="BJ229" s="88">
        <v>8</v>
      </c>
      <c r="BK229" s="88">
        <v>8</v>
      </c>
      <c r="BL229" s="88">
        <v>8</v>
      </c>
      <c r="BM229" s="88">
        <v>8</v>
      </c>
      <c r="BN229" s="88">
        <v>8</v>
      </c>
      <c r="BO229" s="88">
        <v>23</v>
      </c>
      <c r="BP229" s="88">
        <v>30</v>
      </c>
      <c r="BQ229" s="88">
        <v>30</v>
      </c>
      <c r="BR229" s="88">
        <v>8</v>
      </c>
      <c r="BS229" s="88">
        <v>8</v>
      </c>
      <c r="BT229" s="88">
        <v>8</v>
      </c>
      <c r="BU229" s="88">
        <v>8</v>
      </c>
      <c r="BV229" s="88">
        <v>8</v>
      </c>
      <c r="BW229" s="88">
        <v>8</v>
      </c>
      <c r="BX229" s="88">
        <v>23</v>
      </c>
      <c r="BY229" s="88">
        <v>23</v>
      </c>
      <c r="BZ229" s="88">
        <v>23</v>
      </c>
      <c r="CA229" s="88">
        <v>23</v>
      </c>
      <c r="CB229" s="88">
        <v>25</v>
      </c>
      <c r="CC229" s="88">
        <v>25</v>
      </c>
      <c r="CD229" s="88">
        <v>25</v>
      </c>
      <c r="CE229" s="88">
        <v>25</v>
      </c>
      <c r="CF229" s="88">
        <v>25</v>
      </c>
      <c r="CG229" s="88">
        <v>8</v>
      </c>
      <c r="CH229" s="88">
        <v>8</v>
      </c>
      <c r="CI229" s="88">
        <v>8</v>
      </c>
      <c r="CJ229" s="88">
        <v>8</v>
      </c>
      <c r="CK229" s="88">
        <v>8</v>
      </c>
      <c r="CL229" s="88">
        <v>8</v>
      </c>
      <c r="CM229" s="88">
        <v>25</v>
      </c>
      <c r="CN229" s="88">
        <v>25</v>
      </c>
      <c r="CO229" s="88">
        <v>30</v>
      </c>
      <c r="CP229" s="88">
        <v>30</v>
      </c>
      <c r="CQ229" s="88">
        <v>30</v>
      </c>
      <c r="CR229" s="88">
        <v>8</v>
      </c>
      <c r="CS229" s="88">
        <v>8</v>
      </c>
      <c r="CT229" s="88">
        <v>8</v>
      </c>
      <c r="CU229" s="88">
        <v>8</v>
      </c>
      <c r="CV229" s="88">
        <v>15.3</v>
      </c>
      <c r="CW229" s="19"/>
    </row>
    <row r="230" spans="1:101" ht="14.5" customHeight="1" x14ac:dyDescent="0.35">
      <c r="A230" s="256"/>
      <c r="B230" s="249"/>
      <c r="C230" s="12">
        <v>44057</v>
      </c>
      <c r="D230" s="172" t="s">
        <v>8</v>
      </c>
      <c r="E230">
        <v>15.3</v>
      </c>
      <c r="F230">
        <v>30</v>
      </c>
      <c r="G230">
        <v>30</v>
      </c>
      <c r="H230">
        <v>30</v>
      </c>
      <c r="I230">
        <v>30</v>
      </c>
      <c r="J230" s="88">
        <v>9</v>
      </c>
      <c r="K230" s="88">
        <v>9</v>
      </c>
      <c r="L230" s="88">
        <v>9</v>
      </c>
      <c r="M230" s="88">
        <v>9</v>
      </c>
      <c r="N230" s="88">
        <v>9</v>
      </c>
      <c r="O230" s="88">
        <v>9</v>
      </c>
      <c r="P230" s="88">
        <v>9</v>
      </c>
      <c r="Q230" s="88">
        <v>9</v>
      </c>
      <c r="R230" s="88">
        <v>9</v>
      </c>
      <c r="S230" s="88">
        <v>9</v>
      </c>
      <c r="T230" s="88">
        <v>9</v>
      </c>
      <c r="U230" s="88">
        <v>9</v>
      </c>
      <c r="V230" s="88">
        <v>9</v>
      </c>
      <c r="W230" s="88">
        <v>9</v>
      </c>
      <c r="X230" s="88">
        <v>9</v>
      </c>
      <c r="Y230" s="88">
        <v>9</v>
      </c>
      <c r="Z230" s="88">
        <v>9</v>
      </c>
      <c r="AA230" s="88">
        <v>9</v>
      </c>
      <c r="AB230" s="88">
        <v>9</v>
      </c>
      <c r="AC230" s="88">
        <v>9</v>
      </c>
      <c r="AD230" s="88">
        <v>9</v>
      </c>
      <c r="AE230" s="88">
        <v>9</v>
      </c>
      <c r="AF230" s="88">
        <v>9</v>
      </c>
      <c r="AG230" s="88">
        <v>9</v>
      </c>
      <c r="AH230" s="88">
        <v>9</v>
      </c>
      <c r="AI230" s="88">
        <v>9</v>
      </c>
      <c r="AJ230" s="88">
        <v>9</v>
      </c>
      <c r="AK230" s="88">
        <v>9</v>
      </c>
      <c r="AL230" s="88">
        <v>9</v>
      </c>
      <c r="AM230" s="88">
        <v>9</v>
      </c>
      <c r="AN230" s="88">
        <v>9</v>
      </c>
      <c r="AO230" s="88">
        <v>9</v>
      </c>
      <c r="AP230" s="88">
        <v>9</v>
      </c>
      <c r="AQ230" s="88">
        <v>9</v>
      </c>
      <c r="AR230" s="88">
        <v>9</v>
      </c>
      <c r="AS230" s="88">
        <v>30</v>
      </c>
      <c r="AT230" s="88">
        <v>30</v>
      </c>
      <c r="AU230" s="88">
        <v>30</v>
      </c>
      <c r="AV230" s="88">
        <v>30</v>
      </c>
      <c r="AW230" s="88">
        <v>21.2</v>
      </c>
      <c r="AX230" s="88">
        <v>15.1</v>
      </c>
      <c r="AY230" s="88">
        <v>23</v>
      </c>
      <c r="AZ230" s="88">
        <v>23</v>
      </c>
      <c r="BA230" s="88">
        <v>23</v>
      </c>
      <c r="BB230" s="88">
        <v>23</v>
      </c>
      <c r="BC230" s="88">
        <v>30</v>
      </c>
      <c r="BD230" s="88">
        <v>30</v>
      </c>
      <c r="BE230" s="88">
        <v>4.2</v>
      </c>
      <c r="BF230" s="88">
        <v>4.2</v>
      </c>
      <c r="BG230" s="88">
        <v>23</v>
      </c>
      <c r="BH230" s="88">
        <v>4.2</v>
      </c>
      <c r="BI230" s="88">
        <v>4.2</v>
      </c>
      <c r="BJ230" s="88">
        <v>4.2</v>
      </c>
      <c r="BK230" s="88">
        <v>4.2</v>
      </c>
      <c r="BL230" s="88">
        <v>30</v>
      </c>
      <c r="BM230" s="88">
        <v>30</v>
      </c>
      <c r="BN230" s="88">
        <v>30</v>
      </c>
      <c r="BO230" s="88">
        <v>30</v>
      </c>
      <c r="BP230" s="88">
        <v>30</v>
      </c>
      <c r="BQ230" s="88">
        <v>4.2</v>
      </c>
      <c r="BR230" s="88">
        <v>4.2</v>
      </c>
      <c r="BS230" s="88">
        <v>4.2</v>
      </c>
      <c r="BT230" s="88">
        <v>4.2</v>
      </c>
      <c r="BU230" s="88">
        <v>30</v>
      </c>
      <c r="BV230" s="88">
        <v>30</v>
      </c>
      <c r="BW230" s="88">
        <v>9</v>
      </c>
      <c r="BX230" s="88">
        <v>9</v>
      </c>
      <c r="BY230" s="88">
        <v>9</v>
      </c>
      <c r="BZ230" s="88">
        <v>9</v>
      </c>
      <c r="CA230" s="88">
        <v>9</v>
      </c>
      <c r="CB230" s="88">
        <v>9</v>
      </c>
      <c r="CC230" s="88">
        <v>23</v>
      </c>
      <c r="CD230" s="88">
        <v>23</v>
      </c>
      <c r="CE230" s="88">
        <v>23</v>
      </c>
      <c r="CF230" s="88">
        <v>23</v>
      </c>
      <c r="CG230" s="88">
        <v>25</v>
      </c>
      <c r="CH230" s="88">
        <v>25</v>
      </c>
      <c r="CI230" s="88">
        <v>25</v>
      </c>
      <c r="CJ230" s="88">
        <v>25</v>
      </c>
      <c r="CK230" s="88">
        <v>8</v>
      </c>
      <c r="CL230" s="88">
        <v>8</v>
      </c>
      <c r="CM230" s="88">
        <v>8</v>
      </c>
      <c r="CN230" s="88">
        <v>8</v>
      </c>
      <c r="CO230" s="88">
        <v>8</v>
      </c>
      <c r="CP230" s="88">
        <v>8</v>
      </c>
      <c r="CQ230" s="88">
        <v>8</v>
      </c>
      <c r="CR230" s="88">
        <v>8</v>
      </c>
      <c r="CS230" s="88">
        <v>8</v>
      </c>
      <c r="CT230" s="88">
        <v>8</v>
      </c>
      <c r="CU230" s="88">
        <v>8</v>
      </c>
      <c r="CV230" s="88">
        <v>8</v>
      </c>
      <c r="CW230" s="19"/>
    </row>
    <row r="231" spans="1:101" ht="14.5" customHeight="1" x14ac:dyDescent="0.35">
      <c r="A231" s="256"/>
      <c r="B231" s="249"/>
      <c r="C231" s="11">
        <v>44058</v>
      </c>
      <c r="D231" s="172" t="s">
        <v>9</v>
      </c>
      <c r="E231">
        <v>8</v>
      </c>
      <c r="F231">
        <v>8</v>
      </c>
      <c r="G231">
        <v>8</v>
      </c>
      <c r="H231">
        <v>8</v>
      </c>
      <c r="I231">
        <v>8</v>
      </c>
      <c r="J231">
        <v>8</v>
      </c>
      <c r="K231">
        <v>8</v>
      </c>
      <c r="L231">
        <v>8</v>
      </c>
      <c r="M231">
        <v>8</v>
      </c>
      <c r="N231">
        <v>8</v>
      </c>
      <c r="O231">
        <v>8</v>
      </c>
      <c r="P231" s="88">
        <v>30</v>
      </c>
      <c r="Q231" s="88">
        <v>30</v>
      </c>
      <c r="R231" s="88">
        <v>30</v>
      </c>
      <c r="S231" s="88">
        <v>30</v>
      </c>
      <c r="T231" s="88">
        <v>30</v>
      </c>
      <c r="U231" s="88">
        <v>9</v>
      </c>
      <c r="V231" s="88">
        <v>9</v>
      </c>
      <c r="W231" s="88">
        <v>9</v>
      </c>
      <c r="X231" s="88">
        <v>9</v>
      </c>
      <c r="Y231" s="88">
        <v>9</v>
      </c>
      <c r="Z231" s="88">
        <v>9</v>
      </c>
      <c r="AA231" s="88">
        <v>9</v>
      </c>
      <c r="AB231" s="88">
        <v>9</v>
      </c>
      <c r="AC231" s="88">
        <v>9</v>
      </c>
      <c r="AD231" s="88">
        <v>9</v>
      </c>
      <c r="AE231" s="88">
        <v>9</v>
      </c>
      <c r="AF231" s="88">
        <v>9</v>
      </c>
      <c r="AG231" s="88">
        <v>9</v>
      </c>
      <c r="AH231" s="88">
        <v>9</v>
      </c>
      <c r="AI231" s="88">
        <v>9</v>
      </c>
      <c r="AJ231" s="88">
        <v>9</v>
      </c>
      <c r="AK231" s="88">
        <v>9</v>
      </c>
      <c r="AL231" s="88">
        <v>9</v>
      </c>
      <c r="AM231" s="88">
        <v>9</v>
      </c>
      <c r="AN231" s="88">
        <v>9</v>
      </c>
      <c r="AO231" s="88">
        <v>9</v>
      </c>
      <c r="AP231" s="88">
        <v>9</v>
      </c>
      <c r="AQ231" s="88">
        <v>9</v>
      </c>
      <c r="AR231" s="88">
        <v>9</v>
      </c>
      <c r="AS231" s="88">
        <v>9</v>
      </c>
      <c r="AT231" s="88">
        <v>9</v>
      </c>
      <c r="AU231" s="88">
        <v>9</v>
      </c>
      <c r="AV231" s="88">
        <v>9</v>
      </c>
      <c r="AW231" s="88">
        <v>9</v>
      </c>
      <c r="AX231" s="88">
        <v>9</v>
      </c>
      <c r="AY231" s="88">
        <v>9</v>
      </c>
      <c r="AZ231" s="88">
        <v>9</v>
      </c>
      <c r="BA231" s="88">
        <v>30</v>
      </c>
      <c r="BB231" s="88">
        <v>30</v>
      </c>
      <c r="BC231" s="88">
        <v>23</v>
      </c>
      <c r="BD231" s="88">
        <v>23</v>
      </c>
      <c r="BE231" s="88">
        <v>25</v>
      </c>
      <c r="BF231" s="88">
        <v>32</v>
      </c>
      <c r="BG231" s="88">
        <v>16</v>
      </c>
      <c r="BH231" s="88">
        <v>20</v>
      </c>
      <c r="BI231" s="88">
        <v>16</v>
      </c>
      <c r="BJ231" s="88">
        <v>6.2</v>
      </c>
      <c r="BK231" s="88">
        <v>6.2</v>
      </c>
      <c r="BL231" s="88">
        <v>6.2</v>
      </c>
      <c r="BM231" s="88">
        <v>30</v>
      </c>
      <c r="BN231" s="88">
        <v>6.2</v>
      </c>
      <c r="BO231" s="88">
        <v>6.2</v>
      </c>
      <c r="BP231" s="88">
        <v>25</v>
      </c>
      <c r="BQ231" s="88">
        <v>25</v>
      </c>
      <c r="BR231" s="88">
        <v>25</v>
      </c>
      <c r="BS231" s="88">
        <v>25</v>
      </c>
      <c r="BT231" s="88">
        <v>20</v>
      </c>
      <c r="BU231" s="88">
        <v>6.2</v>
      </c>
      <c r="BV231" s="88">
        <v>6.2</v>
      </c>
      <c r="BW231" s="88">
        <v>6.2</v>
      </c>
      <c r="BX231" s="88">
        <v>6.2</v>
      </c>
      <c r="BY231" s="88">
        <v>23</v>
      </c>
      <c r="BZ231" s="88">
        <v>23</v>
      </c>
      <c r="CA231" s="88">
        <v>25</v>
      </c>
      <c r="CB231" s="88">
        <v>25</v>
      </c>
      <c r="CC231" s="88">
        <v>25</v>
      </c>
      <c r="CD231" s="88">
        <v>25</v>
      </c>
      <c r="CE231" s="88">
        <v>6.2</v>
      </c>
      <c r="CF231" s="88">
        <v>6.2</v>
      </c>
      <c r="CG231" s="88">
        <v>30</v>
      </c>
      <c r="CH231" s="88">
        <v>30</v>
      </c>
      <c r="CI231" s="88">
        <v>6.2</v>
      </c>
      <c r="CJ231" s="88">
        <v>6.2</v>
      </c>
      <c r="CK231" s="88">
        <v>30</v>
      </c>
      <c r="CL231" s="88">
        <v>6.2</v>
      </c>
      <c r="CM231" s="88">
        <v>6.2</v>
      </c>
      <c r="CN231" s="88">
        <v>6.2</v>
      </c>
      <c r="CO231" s="88">
        <v>15.3</v>
      </c>
      <c r="CP231" s="88">
        <v>15.3</v>
      </c>
      <c r="CQ231" s="88">
        <v>30</v>
      </c>
      <c r="CR231" s="88">
        <v>30</v>
      </c>
      <c r="CS231" s="88">
        <v>31</v>
      </c>
      <c r="CT231" s="88">
        <v>31</v>
      </c>
      <c r="CU231" s="88">
        <v>31</v>
      </c>
      <c r="CV231" s="88">
        <v>30</v>
      </c>
      <c r="CW231" s="19"/>
    </row>
    <row r="232" spans="1:101" ht="14.5" customHeight="1" x14ac:dyDescent="0.35">
      <c r="A232" s="256"/>
      <c r="B232" s="250"/>
      <c r="C232" s="13">
        <v>44059</v>
      </c>
      <c r="D232" s="173" t="s">
        <v>10</v>
      </c>
      <c r="E232">
        <v>30</v>
      </c>
      <c r="F232">
        <v>30</v>
      </c>
      <c r="G232">
        <v>30</v>
      </c>
      <c r="H232">
        <v>30</v>
      </c>
      <c r="I232">
        <v>30</v>
      </c>
      <c r="J232" s="88">
        <v>9</v>
      </c>
      <c r="K232" s="88">
        <v>9</v>
      </c>
      <c r="L232" s="88">
        <v>9</v>
      </c>
      <c r="M232" s="88">
        <v>9</v>
      </c>
      <c r="N232" s="88">
        <v>9</v>
      </c>
      <c r="O232" s="88">
        <v>9</v>
      </c>
      <c r="P232" s="88">
        <v>9</v>
      </c>
      <c r="Q232" s="88">
        <v>9</v>
      </c>
      <c r="R232" s="88">
        <v>9</v>
      </c>
      <c r="S232" s="88">
        <v>9</v>
      </c>
      <c r="T232" s="88">
        <v>9</v>
      </c>
      <c r="U232" s="88">
        <v>9</v>
      </c>
      <c r="V232" s="88">
        <v>9</v>
      </c>
      <c r="W232" s="88">
        <v>9</v>
      </c>
      <c r="X232" s="88">
        <v>9</v>
      </c>
      <c r="Y232" s="88">
        <v>9</v>
      </c>
      <c r="Z232" s="88">
        <v>9</v>
      </c>
      <c r="AA232" s="88">
        <v>9</v>
      </c>
      <c r="AB232" s="88">
        <v>9</v>
      </c>
      <c r="AC232" s="88">
        <v>9</v>
      </c>
      <c r="AD232" s="88">
        <v>9</v>
      </c>
      <c r="AE232" s="88">
        <v>9</v>
      </c>
      <c r="AF232" s="88">
        <v>9</v>
      </c>
      <c r="AG232" s="88">
        <v>9</v>
      </c>
      <c r="AH232" s="88">
        <v>9</v>
      </c>
      <c r="AI232" s="88">
        <v>9</v>
      </c>
      <c r="AJ232" s="88">
        <v>9</v>
      </c>
      <c r="AK232" s="88">
        <v>9</v>
      </c>
      <c r="AL232" s="88">
        <v>9</v>
      </c>
      <c r="AM232" s="88">
        <v>9</v>
      </c>
      <c r="AN232" s="88">
        <v>9</v>
      </c>
      <c r="AO232" s="88">
        <v>9</v>
      </c>
      <c r="AP232" s="88">
        <v>9</v>
      </c>
      <c r="AQ232" s="88">
        <v>9</v>
      </c>
      <c r="AR232" s="88">
        <v>9</v>
      </c>
      <c r="AS232" s="88">
        <v>9</v>
      </c>
      <c r="AT232" s="88">
        <v>30</v>
      </c>
      <c r="AU232" s="88">
        <v>30</v>
      </c>
      <c r="AV232" s="88">
        <v>30</v>
      </c>
      <c r="AW232" s="88">
        <v>30</v>
      </c>
      <c r="AX232" s="88">
        <v>30</v>
      </c>
      <c r="AY232" s="88">
        <v>30</v>
      </c>
      <c r="AZ232" s="88">
        <v>23</v>
      </c>
      <c r="BA232" s="88">
        <v>23</v>
      </c>
      <c r="BB232" s="88">
        <v>23</v>
      </c>
      <c r="BC232" s="88">
        <v>23</v>
      </c>
      <c r="BD232" s="88">
        <v>23</v>
      </c>
      <c r="BE232" s="88">
        <v>32</v>
      </c>
      <c r="BF232" s="88">
        <v>30</v>
      </c>
      <c r="BG232" s="88">
        <v>30</v>
      </c>
      <c r="BH232" s="88">
        <v>6.2</v>
      </c>
      <c r="BI232" s="88">
        <v>6.2</v>
      </c>
      <c r="BJ232" s="88">
        <v>6.2</v>
      </c>
      <c r="BK232" s="88">
        <v>6.2</v>
      </c>
      <c r="BL232" s="88">
        <v>6.2</v>
      </c>
      <c r="BM232" s="88">
        <v>6.2</v>
      </c>
      <c r="BN232" s="88">
        <v>23</v>
      </c>
      <c r="BO232" s="88">
        <v>23</v>
      </c>
      <c r="BP232" s="88">
        <v>23</v>
      </c>
      <c r="BQ232" s="88">
        <v>30</v>
      </c>
      <c r="BR232" s="88">
        <v>30</v>
      </c>
      <c r="BS232" s="88">
        <v>30</v>
      </c>
      <c r="BT232" s="88">
        <v>30</v>
      </c>
      <c r="BU232" s="88">
        <v>20</v>
      </c>
      <c r="BV232" s="88">
        <v>20</v>
      </c>
      <c r="BW232" s="88">
        <v>20</v>
      </c>
      <c r="BX232" s="88">
        <v>23</v>
      </c>
      <c r="BY232" s="88">
        <v>18</v>
      </c>
      <c r="BZ232" s="88">
        <v>18</v>
      </c>
      <c r="CA232" s="88">
        <v>18</v>
      </c>
      <c r="CB232" s="88">
        <v>23</v>
      </c>
      <c r="CC232" s="88">
        <v>23</v>
      </c>
      <c r="CD232" s="88">
        <v>25</v>
      </c>
      <c r="CE232" s="88">
        <v>25</v>
      </c>
      <c r="CF232" s="88">
        <v>25</v>
      </c>
      <c r="CG232" s="88">
        <v>25</v>
      </c>
      <c r="CH232" s="88">
        <v>25</v>
      </c>
      <c r="CI232" s="88">
        <v>25</v>
      </c>
      <c r="CJ232" s="88">
        <v>18</v>
      </c>
      <c r="CK232" s="88">
        <v>18</v>
      </c>
      <c r="CL232" s="88">
        <v>18</v>
      </c>
      <c r="CM232" s="88">
        <v>18</v>
      </c>
      <c r="CN232" s="88">
        <v>15.3</v>
      </c>
      <c r="CO232" s="88">
        <v>15.3</v>
      </c>
      <c r="CP232" s="88">
        <v>30</v>
      </c>
      <c r="CQ232" s="88">
        <v>30</v>
      </c>
      <c r="CR232" s="88">
        <v>30</v>
      </c>
      <c r="CS232" s="88">
        <v>30</v>
      </c>
      <c r="CT232" s="88">
        <v>30</v>
      </c>
      <c r="CU232" s="88">
        <v>30</v>
      </c>
      <c r="CV232" s="88">
        <v>30</v>
      </c>
      <c r="CW232" s="19"/>
    </row>
    <row r="233" spans="1:101" ht="14.5" customHeight="1" x14ac:dyDescent="0.35">
      <c r="A233" s="256"/>
      <c r="B233" s="248">
        <v>34</v>
      </c>
      <c r="C233" s="11">
        <v>44060</v>
      </c>
      <c r="D233" s="172" t="s">
        <v>4</v>
      </c>
      <c r="E233">
        <v>30</v>
      </c>
      <c r="F233">
        <v>30</v>
      </c>
      <c r="G233">
        <v>30</v>
      </c>
      <c r="H233">
        <v>30</v>
      </c>
      <c r="I233">
        <v>30</v>
      </c>
      <c r="J233" s="88">
        <v>9</v>
      </c>
      <c r="K233" s="88">
        <v>9</v>
      </c>
      <c r="L233" s="88">
        <v>9</v>
      </c>
      <c r="M233" s="88">
        <v>9</v>
      </c>
      <c r="N233" s="88">
        <v>9</v>
      </c>
      <c r="O233" s="88">
        <v>9</v>
      </c>
      <c r="P233" s="88">
        <v>9</v>
      </c>
      <c r="Q233" s="88">
        <v>9</v>
      </c>
      <c r="R233" s="88">
        <v>9</v>
      </c>
      <c r="S233" s="88">
        <v>9</v>
      </c>
      <c r="T233" s="88">
        <v>9</v>
      </c>
      <c r="U233" s="88">
        <v>9</v>
      </c>
      <c r="V233" s="88">
        <v>9</v>
      </c>
      <c r="W233" s="88">
        <v>9</v>
      </c>
      <c r="X233" s="88">
        <v>9</v>
      </c>
      <c r="Y233" s="88">
        <v>9</v>
      </c>
      <c r="Z233" s="88">
        <v>9</v>
      </c>
      <c r="AA233" s="88">
        <v>9</v>
      </c>
      <c r="AB233" s="88">
        <v>9</v>
      </c>
      <c r="AC233" s="88">
        <v>9</v>
      </c>
      <c r="AD233" s="88">
        <v>9</v>
      </c>
      <c r="AE233" s="88">
        <v>9</v>
      </c>
      <c r="AF233" s="88">
        <v>9</v>
      </c>
      <c r="AG233" s="88">
        <v>9</v>
      </c>
      <c r="AH233" s="88">
        <v>9</v>
      </c>
      <c r="AI233" s="88">
        <v>9</v>
      </c>
      <c r="AJ233" s="88">
        <v>9</v>
      </c>
      <c r="AK233" s="88">
        <v>9</v>
      </c>
      <c r="AL233" s="88">
        <v>9</v>
      </c>
      <c r="AM233" s="88">
        <v>9</v>
      </c>
      <c r="AN233" s="88">
        <v>9</v>
      </c>
      <c r="AO233" s="88">
        <v>9</v>
      </c>
      <c r="AP233" s="88">
        <v>9</v>
      </c>
      <c r="AQ233" s="88">
        <v>9</v>
      </c>
      <c r="AR233" s="88">
        <v>9</v>
      </c>
      <c r="AS233" s="88">
        <v>30</v>
      </c>
      <c r="AT233" s="88">
        <v>30</v>
      </c>
      <c r="AU233" s="88">
        <v>30</v>
      </c>
      <c r="AV233" s="88">
        <v>30</v>
      </c>
      <c r="AW233" s="88">
        <v>30</v>
      </c>
      <c r="AX233" s="88">
        <v>30</v>
      </c>
      <c r="AY233" s="88">
        <v>21.2</v>
      </c>
      <c r="AZ233" s="88">
        <v>15.1</v>
      </c>
      <c r="BA233" s="88">
        <v>23</v>
      </c>
      <c r="BB233" s="88">
        <v>23</v>
      </c>
      <c r="BC233" s="88">
        <v>23</v>
      </c>
      <c r="BD233" s="88">
        <v>30</v>
      </c>
      <c r="BE233" s="88">
        <v>30</v>
      </c>
      <c r="BF233" s="88">
        <v>16</v>
      </c>
      <c r="BG233" s="88">
        <v>4.2</v>
      </c>
      <c r="BH233" s="88">
        <v>4.2</v>
      </c>
      <c r="BI233" s="88">
        <v>4.2</v>
      </c>
      <c r="BJ233" s="88">
        <v>4.2</v>
      </c>
      <c r="BK233" s="88">
        <v>4.2</v>
      </c>
      <c r="BL233" s="88">
        <v>30</v>
      </c>
      <c r="BM233" s="88">
        <v>30</v>
      </c>
      <c r="BN233" s="88">
        <v>4.2</v>
      </c>
      <c r="BO233" s="88">
        <v>4.2</v>
      </c>
      <c r="BP233" s="88">
        <v>4.2</v>
      </c>
      <c r="BQ233" s="88">
        <v>30</v>
      </c>
      <c r="BR233" s="88">
        <v>4.0999999999999996</v>
      </c>
      <c r="BS233" s="88">
        <v>4.0999999999999996</v>
      </c>
      <c r="BT233" s="88">
        <v>4.0999999999999996</v>
      </c>
      <c r="BU233" s="88">
        <v>4.0999999999999996</v>
      </c>
      <c r="BV233" s="88">
        <v>30</v>
      </c>
      <c r="BW233" s="88">
        <v>30</v>
      </c>
      <c r="BX233" s="88">
        <v>30</v>
      </c>
      <c r="BY233" s="88">
        <v>23</v>
      </c>
      <c r="BZ233" s="88">
        <v>23</v>
      </c>
      <c r="CA233" s="88">
        <v>23</v>
      </c>
      <c r="CB233" s="88">
        <v>23</v>
      </c>
      <c r="CC233" s="88">
        <v>25</v>
      </c>
      <c r="CD233" s="88">
        <v>25</v>
      </c>
      <c r="CE233" s="88">
        <v>25</v>
      </c>
      <c r="CF233" s="88">
        <v>25</v>
      </c>
      <c r="CG233" s="88">
        <v>25</v>
      </c>
      <c r="CH233" s="88">
        <v>25</v>
      </c>
      <c r="CI233" s="88">
        <v>25</v>
      </c>
      <c r="CJ233" s="88">
        <v>25</v>
      </c>
      <c r="CK233" s="88">
        <v>25</v>
      </c>
      <c r="CL233" s="88">
        <v>25</v>
      </c>
      <c r="CM233" s="88">
        <v>8</v>
      </c>
      <c r="CN233" s="88">
        <v>8</v>
      </c>
      <c r="CO233" s="88">
        <v>4.2</v>
      </c>
      <c r="CP233" s="88">
        <v>15.3</v>
      </c>
      <c r="CQ233" s="88">
        <v>15.3</v>
      </c>
      <c r="CR233" s="88">
        <v>30</v>
      </c>
      <c r="CS233" s="88">
        <v>30</v>
      </c>
      <c r="CT233" s="88">
        <v>30</v>
      </c>
      <c r="CU233" s="88">
        <v>30</v>
      </c>
      <c r="CV233" s="88">
        <v>30</v>
      </c>
      <c r="CW233" s="19"/>
    </row>
    <row r="234" spans="1:101" ht="14.5" customHeight="1" x14ac:dyDescent="0.35">
      <c r="A234" s="256"/>
      <c r="B234" s="249"/>
      <c r="C234" s="11">
        <v>44061</v>
      </c>
      <c r="D234" s="172" t="s">
        <v>5</v>
      </c>
      <c r="E234">
        <v>9</v>
      </c>
      <c r="F234">
        <v>9</v>
      </c>
      <c r="G234">
        <v>9</v>
      </c>
      <c r="H234">
        <v>9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9</v>
      </c>
      <c r="O234">
        <v>9</v>
      </c>
      <c r="P234">
        <v>9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 s="88">
        <v>30</v>
      </c>
      <c r="AN234" s="88">
        <v>30</v>
      </c>
      <c r="AO234" s="88">
        <v>30</v>
      </c>
      <c r="AP234" s="88">
        <v>30</v>
      </c>
      <c r="AQ234" s="88">
        <v>30</v>
      </c>
      <c r="AR234" s="88">
        <v>30</v>
      </c>
      <c r="AS234" s="88">
        <v>30</v>
      </c>
      <c r="AT234" s="88">
        <v>15.2</v>
      </c>
      <c r="AU234" s="88">
        <v>21.2</v>
      </c>
      <c r="AV234" s="88">
        <v>15.1</v>
      </c>
      <c r="AW234" s="88">
        <v>23</v>
      </c>
      <c r="AX234" s="88">
        <v>23</v>
      </c>
      <c r="AY234" s="88">
        <v>23</v>
      </c>
      <c r="AZ234" s="88">
        <v>23</v>
      </c>
      <c r="BA234" s="88">
        <v>16</v>
      </c>
      <c r="BB234" s="88">
        <v>4.2</v>
      </c>
      <c r="BC234" s="88">
        <v>4.2</v>
      </c>
      <c r="BD234" s="88">
        <v>4.2</v>
      </c>
      <c r="BE234" s="88">
        <v>4.2</v>
      </c>
      <c r="BF234" s="88">
        <v>4.2</v>
      </c>
      <c r="BG234" s="88">
        <v>23</v>
      </c>
      <c r="BH234" s="88">
        <v>30</v>
      </c>
      <c r="BI234" s="88">
        <v>4.2</v>
      </c>
      <c r="BJ234" s="88">
        <v>6.1</v>
      </c>
      <c r="BK234" s="88">
        <v>6.1</v>
      </c>
      <c r="BL234" s="88">
        <v>6.1</v>
      </c>
      <c r="BM234" s="88">
        <v>6.1</v>
      </c>
      <c r="BN234" s="88">
        <v>23</v>
      </c>
      <c r="BO234" s="88">
        <v>23</v>
      </c>
      <c r="BP234" s="88">
        <v>30</v>
      </c>
      <c r="BQ234" s="88">
        <v>30</v>
      </c>
      <c r="BR234" s="88">
        <v>8</v>
      </c>
      <c r="BS234" s="88">
        <v>8</v>
      </c>
      <c r="BT234" s="88">
        <v>8</v>
      </c>
      <c r="BU234" s="88">
        <v>8</v>
      </c>
      <c r="BV234" s="88">
        <v>8</v>
      </c>
      <c r="BW234" s="88">
        <v>8</v>
      </c>
      <c r="BX234" s="88">
        <v>8</v>
      </c>
      <c r="BY234" s="88">
        <v>23</v>
      </c>
      <c r="BZ234" s="88">
        <v>23</v>
      </c>
      <c r="CA234" s="88">
        <v>23</v>
      </c>
      <c r="CB234" s="88">
        <v>8</v>
      </c>
      <c r="CC234" s="88">
        <v>8</v>
      </c>
      <c r="CD234" s="88">
        <v>8</v>
      </c>
      <c r="CE234" s="88">
        <v>8</v>
      </c>
      <c r="CF234" s="88">
        <v>25</v>
      </c>
      <c r="CG234" s="88">
        <v>25</v>
      </c>
      <c r="CH234" s="88">
        <v>25</v>
      </c>
      <c r="CI234" s="88">
        <v>8</v>
      </c>
      <c r="CJ234" s="88">
        <v>8</v>
      </c>
      <c r="CK234" s="88">
        <v>16</v>
      </c>
      <c r="CL234" s="88">
        <v>16</v>
      </c>
      <c r="CM234" s="88">
        <v>16</v>
      </c>
      <c r="CN234" s="88">
        <v>16</v>
      </c>
      <c r="CO234" s="88">
        <v>16</v>
      </c>
      <c r="CP234" s="88">
        <v>16</v>
      </c>
      <c r="CQ234" s="88">
        <v>16</v>
      </c>
      <c r="CR234" s="88">
        <v>15.3</v>
      </c>
      <c r="CS234" s="88">
        <v>15.3</v>
      </c>
      <c r="CT234" s="88">
        <v>30</v>
      </c>
      <c r="CU234" s="88">
        <v>30</v>
      </c>
      <c r="CV234" s="88">
        <v>30</v>
      </c>
      <c r="CW234" s="19"/>
    </row>
    <row r="235" spans="1:101" ht="14.5" customHeight="1" x14ac:dyDescent="0.35">
      <c r="A235" s="256"/>
      <c r="B235" s="249"/>
      <c r="C235" s="12">
        <v>44062</v>
      </c>
      <c r="D235" s="172" t="s">
        <v>6</v>
      </c>
      <c r="E235">
        <v>30</v>
      </c>
      <c r="F235">
        <v>30</v>
      </c>
      <c r="G235">
        <v>30</v>
      </c>
      <c r="H235">
        <v>30</v>
      </c>
      <c r="I235">
        <v>30</v>
      </c>
      <c r="J235">
        <v>30</v>
      </c>
      <c r="K235">
        <v>30</v>
      </c>
      <c r="L235">
        <v>30</v>
      </c>
      <c r="M235">
        <v>9</v>
      </c>
      <c r="N235">
        <v>9</v>
      </c>
      <c r="O235">
        <v>9</v>
      </c>
      <c r="P235">
        <v>9</v>
      </c>
      <c r="Q235">
        <v>9</v>
      </c>
      <c r="R235">
        <v>9</v>
      </c>
      <c r="S235">
        <v>9</v>
      </c>
      <c r="T235">
        <v>9</v>
      </c>
      <c r="U235">
        <v>9</v>
      </c>
      <c r="V235">
        <v>9</v>
      </c>
      <c r="W235">
        <v>9</v>
      </c>
      <c r="X235">
        <v>9</v>
      </c>
      <c r="Y235">
        <v>9</v>
      </c>
      <c r="Z235">
        <v>9</v>
      </c>
      <c r="AA235">
        <v>9</v>
      </c>
      <c r="AB235">
        <v>9</v>
      </c>
      <c r="AC235">
        <v>9</v>
      </c>
      <c r="AD235">
        <v>9</v>
      </c>
      <c r="AE235">
        <v>9</v>
      </c>
      <c r="AF235">
        <v>9</v>
      </c>
      <c r="AG235">
        <v>9</v>
      </c>
      <c r="AH235">
        <v>9</v>
      </c>
      <c r="AI235">
        <v>9</v>
      </c>
      <c r="AJ235">
        <v>9</v>
      </c>
      <c r="AK235">
        <v>9</v>
      </c>
      <c r="AL235">
        <v>9</v>
      </c>
      <c r="AM235">
        <v>9</v>
      </c>
      <c r="AN235">
        <v>9</v>
      </c>
      <c r="AO235">
        <v>9</v>
      </c>
      <c r="AP235">
        <v>9</v>
      </c>
      <c r="AQ235">
        <v>9</v>
      </c>
      <c r="AR235">
        <v>9</v>
      </c>
      <c r="AS235">
        <v>9</v>
      </c>
      <c r="AT235">
        <v>9</v>
      </c>
      <c r="AU235" s="88">
        <v>30</v>
      </c>
      <c r="AV235" s="88">
        <v>30</v>
      </c>
      <c r="AW235" s="88">
        <v>5.0999999999999996</v>
      </c>
      <c r="AX235" s="88">
        <v>5.0999999999999996</v>
      </c>
      <c r="AY235" s="88">
        <v>5.0999999999999996</v>
      </c>
      <c r="AZ235" s="88">
        <v>5.0999999999999996</v>
      </c>
      <c r="BA235" s="88">
        <v>23</v>
      </c>
      <c r="BB235" s="88">
        <v>23</v>
      </c>
      <c r="BC235" s="88">
        <v>23</v>
      </c>
      <c r="BD235" s="88">
        <v>30</v>
      </c>
      <c r="BE235" s="88">
        <v>5.0999999999999996</v>
      </c>
      <c r="BF235" s="88">
        <v>5.0999999999999996</v>
      </c>
      <c r="BG235" s="88">
        <v>5.0999999999999996</v>
      </c>
      <c r="BH235" s="88">
        <v>5.0999999999999996</v>
      </c>
      <c r="BI235" s="88">
        <v>5.0999999999999996</v>
      </c>
      <c r="BJ235" s="88">
        <v>5.0999999999999996</v>
      </c>
      <c r="BK235" s="88">
        <v>5.0999999999999996</v>
      </c>
      <c r="BL235" s="88">
        <v>16</v>
      </c>
      <c r="BM235" s="88">
        <v>5.2</v>
      </c>
      <c r="BN235" s="88">
        <v>5.2</v>
      </c>
      <c r="BO235" s="88">
        <v>5.2</v>
      </c>
      <c r="BP235" s="88">
        <v>5.2</v>
      </c>
      <c r="BQ235" s="88">
        <v>5.2</v>
      </c>
      <c r="BR235" s="88">
        <v>25</v>
      </c>
      <c r="BS235" s="88">
        <v>25</v>
      </c>
      <c r="BT235" s="88">
        <v>8</v>
      </c>
      <c r="BU235" s="88">
        <v>8</v>
      </c>
      <c r="BV235" s="88">
        <v>8</v>
      </c>
      <c r="BW235" s="88">
        <v>8</v>
      </c>
      <c r="BX235" s="88">
        <v>8</v>
      </c>
      <c r="BY235" s="88">
        <v>30</v>
      </c>
      <c r="BZ235" s="88">
        <v>30</v>
      </c>
      <c r="CA235" s="88">
        <v>8</v>
      </c>
      <c r="CB235" s="88">
        <v>23</v>
      </c>
      <c r="CC235" s="88">
        <v>23</v>
      </c>
      <c r="CD235" s="88">
        <v>23</v>
      </c>
      <c r="CE235" s="88">
        <v>23</v>
      </c>
      <c r="CF235" s="88">
        <v>23</v>
      </c>
      <c r="CG235" s="88">
        <v>23</v>
      </c>
      <c r="CH235" s="88">
        <v>23</v>
      </c>
      <c r="CI235" s="88">
        <v>23</v>
      </c>
      <c r="CJ235" s="88">
        <v>23</v>
      </c>
      <c r="CK235" s="88">
        <v>8</v>
      </c>
      <c r="CL235" s="88">
        <v>8</v>
      </c>
      <c r="CM235" s="88">
        <v>30</v>
      </c>
      <c r="CN235" s="88">
        <v>30</v>
      </c>
      <c r="CO235" s="88">
        <v>8</v>
      </c>
      <c r="CP235" s="88">
        <v>8</v>
      </c>
      <c r="CQ235" s="88">
        <v>8</v>
      </c>
      <c r="CR235" s="88">
        <v>8</v>
      </c>
      <c r="CS235" s="88">
        <v>8</v>
      </c>
      <c r="CT235" s="88">
        <v>8</v>
      </c>
      <c r="CU235" s="88">
        <v>8</v>
      </c>
      <c r="CV235" s="88">
        <v>8</v>
      </c>
      <c r="CW235" s="19"/>
    </row>
    <row r="236" spans="1:101" ht="14.5" customHeight="1" x14ac:dyDescent="0.35">
      <c r="A236" s="256"/>
      <c r="B236" s="249"/>
      <c r="C236" s="11">
        <v>44063</v>
      </c>
      <c r="D236" s="172" t="s">
        <v>7</v>
      </c>
      <c r="E236">
        <v>15.3</v>
      </c>
      <c r="F236">
        <v>15.3</v>
      </c>
      <c r="G236">
        <v>30</v>
      </c>
      <c r="H236">
        <v>30</v>
      </c>
      <c r="I236">
        <v>30</v>
      </c>
      <c r="J236">
        <v>30</v>
      </c>
      <c r="K236">
        <v>30</v>
      </c>
      <c r="L236">
        <v>30</v>
      </c>
      <c r="M236">
        <v>30</v>
      </c>
      <c r="N236">
        <v>30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>
        <v>9</v>
      </c>
      <c r="X236">
        <v>9</v>
      </c>
      <c r="Y236">
        <v>9</v>
      </c>
      <c r="Z236">
        <v>9</v>
      </c>
      <c r="AA236">
        <v>9</v>
      </c>
      <c r="AB236">
        <v>9</v>
      </c>
      <c r="AC236">
        <v>9</v>
      </c>
      <c r="AD236">
        <v>9</v>
      </c>
      <c r="AE236">
        <v>9</v>
      </c>
      <c r="AF236">
        <v>9</v>
      </c>
      <c r="AG236">
        <v>9</v>
      </c>
      <c r="AH236">
        <v>9</v>
      </c>
      <c r="AI236">
        <v>9</v>
      </c>
      <c r="AJ236">
        <v>9</v>
      </c>
      <c r="AK236">
        <v>9</v>
      </c>
      <c r="AL236">
        <v>9</v>
      </c>
      <c r="AM236">
        <v>9</v>
      </c>
      <c r="AN236">
        <v>9</v>
      </c>
      <c r="AO236">
        <v>9</v>
      </c>
      <c r="AP236">
        <v>9</v>
      </c>
      <c r="AQ236">
        <v>9</v>
      </c>
      <c r="AR236">
        <v>9</v>
      </c>
      <c r="AS236">
        <v>9</v>
      </c>
      <c r="AT236">
        <v>9</v>
      </c>
      <c r="AU236" s="88">
        <v>30</v>
      </c>
      <c r="AV236" s="88">
        <v>30</v>
      </c>
      <c r="AW236" s="88">
        <v>30</v>
      </c>
      <c r="AX236" s="88">
        <v>30</v>
      </c>
      <c r="AY236" s="88">
        <v>21.2</v>
      </c>
      <c r="AZ236" s="88">
        <v>15.1</v>
      </c>
      <c r="BA236" s="88">
        <v>23</v>
      </c>
      <c r="BB236" s="88">
        <v>23</v>
      </c>
      <c r="BC236" s="88">
        <v>23</v>
      </c>
      <c r="BD236" s="88">
        <v>23</v>
      </c>
      <c r="BE236" s="88">
        <v>16</v>
      </c>
      <c r="BF236" s="88">
        <v>16</v>
      </c>
      <c r="BG236" s="88">
        <v>8</v>
      </c>
      <c r="BH236" s="88">
        <v>8</v>
      </c>
      <c r="BI236" s="88">
        <v>6.2</v>
      </c>
      <c r="BJ236" s="88">
        <v>6.2</v>
      </c>
      <c r="BK236" s="88">
        <v>23</v>
      </c>
      <c r="BL236" s="88">
        <v>23</v>
      </c>
      <c r="BM236" s="88">
        <v>30</v>
      </c>
      <c r="BN236" s="88">
        <v>30</v>
      </c>
      <c r="BO236" s="88">
        <v>30</v>
      </c>
      <c r="BP236" s="88">
        <v>8</v>
      </c>
      <c r="BQ236" s="88">
        <v>8</v>
      </c>
      <c r="BR236" s="88">
        <v>8</v>
      </c>
      <c r="BS236" s="88">
        <v>23</v>
      </c>
      <c r="BT236" s="88">
        <v>23</v>
      </c>
      <c r="BU236" s="88">
        <v>30</v>
      </c>
      <c r="BV236" s="88">
        <v>30</v>
      </c>
      <c r="BW236" s="88">
        <v>30</v>
      </c>
      <c r="BX236" s="88">
        <v>25</v>
      </c>
      <c r="BY236" s="88">
        <v>6.2</v>
      </c>
      <c r="BZ236" s="88">
        <v>6.2</v>
      </c>
      <c r="CA236" s="88">
        <v>6.2</v>
      </c>
      <c r="CB236" s="88">
        <v>23</v>
      </c>
      <c r="CC236" s="88">
        <v>23</v>
      </c>
      <c r="CD236" s="88">
        <v>25</v>
      </c>
      <c r="CE236" s="88">
        <v>25</v>
      </c>
      <c r="CF236" s="88">
        <v>25</v>
      </c>
      <c r="CG236" s="88">
        <v>6.2</v>
      </c>
      <c r="CH236" s="88">
        <v>6.2</v>
      </c>
      <c r="CI236" s="88">
        <v>6.2</v>
      </c>
      <c r="CJ236" s="88">
        <v>6.2</v>
      </c>
      <c r="CK236" s="88">
        <v>25</v>
      </c>
      <c r="CL236" s="88">
        <v>25</v>
      </c>
      <c r="CM236" s="88">
        <v>6.2</v>
      </c>
      <c r="CN236" s="88">
        <v>6.2</v>
      </c>
      <c r="CO236" s="88">
        <v>30</v>
      </c>
      <c r="CP236" s="88">
        <v>15.3</v>
      </c>
      <c r="CQ236" s="88">
        <v>15.3</v>
      </c>
      <c r="CR236" s="88">
        <v>30</v>
      </c>
      <c r="CS236" s="88">
        <v>30</v>
      </c>
      <c r="CT236" s="88">
        <v>30</v>
      </c>
      <c r="CU236" s="88">
        <v>30</v>
      </c>
      <c r="CV236" s="88">
        <v>30</v>
      </c>
      <c r="CW236" s="19"/>
    </row>
    <row r="237" spans="1:101" ht="14.5" customHeight="1" x14ac:dyDescent="0.35">
      <c r="A237" s="256"/>
      <c r="B237" s="249"/>
      <c r="C237" s="12">
        <v>44064</v>
      </c>
      <c r="D237" s="172" t="s">
        <v>8</v>
      </c>
      <c r="E237">
        <v>9</v>
      </c>
      <c r="F237">
        <v>9</v>
      </c>
      <c r="G237">
        <v>9</v>
      </c>
      <c r="H237">
        <v>9</v>
      </c>
      <c r="I237">
        <v>9</v>
      </c>
      <c r="J237">
        <v>9</v>
      </c>
      <c r="K237">
        <v>9</v>
      </c>
      <c r="L237">
        <v>9</v>
      </c>
      <c r="M237">
        <v>9</v>
      </c>
      <c r="N237">
        <v>9</v>
      </c>
      <c r="O237">
        <v>9</v>
      </c>
      <c r="P237">
        <v>9</v>
      </c>
      <c r="Q237">
        <v>9</v>
      </c>
      <c r="R237">
        <v>9</v>
      </c>
      <c r="S237">
        <v>9</v>
      </c>
      <c r="T237">
        <v>9</v>
      </c>
      <c r="U237">
        <v>9</v>
      </c>
      <c r="V237">
        <v>9</v>
      </c>
      <c r="W237">
        <v>9</v>
      </c>
      <c r="X237">
        <v>9</v>
      </c>
      <c r="Y237">
        <v>9</v>
      </c>
      <c r="Z237">
        <v>9</v>
      </c>
      <c r="AA237">
        <v>9</v>
      </c>
      <c r="AB237">
        <v>9</v>
      </c>
      <c r="AC237">
        <v>9</v>
      </c>
      <c r="AD237">
        <v>9</v>
      </c>
      <c r="AE237">
        <v>9</v>
      </c>
      <c r="AF237">
        <v>9</v>
      </c>
      <c r="AG237">
        <v>9</v>
      </c>
      <c r="AH237">
        <v>9</v>
      </c>
      <c r="AI237">
        <v>9</v>
      </c>
      <c r="AJ237">
        <v>9</v>
      </c>
      <c r="AK237">
        <v>9</v>
      </c>
      <c r="AL237">
        <v>9</v>
      </c>
      <c r="AM237">
        <v>9</v>
      </c>
      <c r="AN237">
        <v>9</v>
      </c>
      <c r="AO237">
        <v>9</v>
      </c>
      <c r="AP237">
        <v>9</v>
      </c>
      <c r="AQ237">
        <v>9</v>
      </c>
      <c r="AR237">
        <v>9</v>
      </c>
      <c r="AS237">
        <v>30</v>
      </c>
      <c r="AT237">
        <v>30</v>
      </c>
      <c r="AU237">
        <v>30</v>
      </c>
      <c r="AV237">
        <v>30</v>
      </c>
      <c r="AW237">
        <v>30</v>
      </c>
      <c r="AX237">
        <v>30</v>
      </c>
      <c r="AY237" s="88">
        <v>15.2</v>
      </c>
      <c r="AZ237" s="88">
        <v>21.2</v>
      </c>
      <c r="BA237" s="88">
        <v>15.1</v>
      </c>
      <c r="BB237" s="88">
        <v>23</v>
      </c>
      <c r="BC237" s="88">
        <v>23</v>
      </c>
      <c r="BD237" s="88">
        <v>23</v>
      </c>
      <c r="BE237" s="88">
        <v>23</v>
      </c>
      <c r="BF237" s="88">
        <v>30</v>
      </c>
      <c r="BG237" s="88">
        <v>30</v>
      </c>
      <c r="BH237" s="88">
        <v>6.2</v>
      </c>
      <c r="BI237" s="88">
        <v>6.2</v>
      </c>
      <c r="BJ237" s="88">
        <v>6.2</v>
      </c>
      <c r="BK237" s="88">
        <v>6.2</v>
      </c>
      <c r="BL237" s="88">
        <v>6.2</v>
      </c>
      <c r="BM237" s="88">
        <v>6.2</v>
      </c>
      <c r="BN237" s="88">
        <v>25</v>
      </c>
      <c r="BO237" s="88">
        <v>25</v>
      </c>
      <c r="BP237" s="88">
        <v>6.2</v>
      </c>
      <c r="BQ237" s="88">
        <v>6.2</v>
      </c>
      <c r="BR237" s="88">
        <v>30</v>
      </c>
      <c r="BS237" s="88">
        <v>6.2</v>
      </c>
      <c r="BT237" s="88">
        <v>30</v>
      </c>
      <c r="BU237" s="88">
        <v>6.2</v>
      </c>
      <c r="BV237" s="88">
        <v>6.2</v>
      </c>
      <c r="BW237" s="88">
        <v>6.2</v>
      </c>
      <c r="BX237" s="88">
        <v>30</v>
      </c>
      <c r="BY237" s="88">
        <v>6.2</v>
      </c>
      <c r="BZ237" s="88">
        <v>6.2</v>
      </c>
      <c r="CA237" s="88">
        <v>6.2</v>
      </c>
      <c r="CB237" s="88">
        <v>6.2</v>
      </c>
      <c r="CC237" s="88">
        <v>30</v>
      </c>
      <c r="CD237" s="88">
        <v>30</v>
      </c>
      <c r="CE237" s="88">
        <v>30</v>
      </c>
      <c r="CF237" s="88">
        <v>23</v>
      </c>
      <c r="CG237" s="88">
        <v>23</v>
      </c>
      <c r="CH237" s="88">
        <v>25</v>
      </c>
      <c r="CI237" s="88">
        <v>25</v>
      </c>
      <c r="CJ237" s="88">
        <v>25</v>
      </c>
      <c r="CK237" s="88">
        <v>25</v>
      </c>
      <c r="CL237" s="88">
        <v>25</v>
      </c>
      <c r="CM237" s="88">
        <v>30</v>
      </c>
      <c r="CN237" s="88">
        <v>6.2</v>
      </c>
      <c r="CO237" s="88">
        <v>6.2</v>
      </c>
      <c r="CP237" s="88">
        <v>6.2</v>
      </c>
      <c r="CQ237" s="88">
        <v>6.2</v>
      </c>
      <c r="CR237" s="88">
        <v>6.2</v>
      </c>
      <c r="CS237" s="88">
        <v>6.2</v>
      </c>
      <c r="CT237" s="88">
        <v>30</v>
      </c>
      <c r="CU237" s="88">
        <v>30</v>
      </c>
      <c r="CV237" s="88">
        <v>30</v>
      </c>
      <c r="CW237" s="19"/>
    </row>
    <row r="238" spans="1:101" ht="14.5" customHeight="1" x14ac:dyDescent="0.35">
      <c r="A238" s="256"/>
      <c r="B238" s="249"/>
      <c r="C238" s="11">
        <v>44065</v>
      </c>
      <c r="D238" s="172" t="s">
        <v>9</v>
      </c>
      <c r="E238">
        <v>15.3</v>
      </c>
      <c r="F238">
        <v>15.3</v>
      </c>
      <c r="G238">
        <v>30</v>
      </c>
      <c r="H238">
        <v>30</v>
      </c>
      <c r="I238">
        <v>30</v>
      </c>
      <c r="J238">
        <v>30</v>
      </c>
      <c r="K238">
        <v>30</v>
      </c>
      <c r="L238">
        <v>30</v>
      </c>
      <c r="M238">
        <v>30</v>
      </c>
      <c r="N238">
        <v>30</v>
      </c>
      <c r="O238">
        <v>30</v>
      </c>
      <c r="P238">
        <v>30</v>
      </c>
      <c r="Q238">
        <v>30</v>
      </c>
      <c r="R238">
        <v>30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30</v>
      </c>
      <c r="AX238">
        <v>30</v>
      </c>
      <c r="AY238">
        <v>30</v>
      </c>
      <c r="AZ238">
        <v>30</v>
      </c>
      <c r="BA238" s="88">
        <v>23</v>
      </c>
      <c r="BB238" s="88">
        <v>23</v>
      </c>
      <c r="BC238" s="88">
        <v>23</v>
      </c>
      <c r="BD238" s="88">
        <v>23</v>
      </c>
      <c r="BE238" s="88">
        <v>23</v>
      </c>
      <c r="BF238" s="88">
        <v>6.2</v>
      </c>
      <c r="BG238" s="88">
        <v>6.2</v>
      </c>
      <c r="BH238" s="88">
        <v>6.2</v>
      </c>
      <c r="BI238" s="88">
        <v>6.2</v>
      </c>
      <c r="BJ238" s="88">
        <v>6.2</v>
      </c>
      <c r="BK238" s="88">
        <v>6.2</v>
      </c>
      <c r="BL238" s="88">
        <v>23</v>
      </c>
      <c r="BM238" s="88">
        <v>6.2</v>
      </c>
      <c r="BN238" s="88">
        <v>6.2</v>
      </c>
      <c r="BO238" s="88">
        <v>6.2</v>
      </c>
      <c r="BP238" s="88">
        <v>6.2</v>
      </c>
      <c r="BQ238" s="88">
        <v>6.2</v>
      </c>
      <c r="BR238" s="88">
        <v>30</v>
      </c>
      <c r="BS238" s="88">
        <v>30</v>
      </c>
      <c r="BT238" s="88">
        <v>23</v>
      </c>
      <c r="BU238" s="88">
        <v>23</v>
      </c>
      <c r="BV238" s="88">
        <v>30</v>
      </c>
      <c r="BW238" s="88">
        <v>6.2</v>
      </c>
      <c r="BX238" s="88">
        <v>6.2</v>
      </c>
      <c r="BY238" s="88">
        <v>23</v>
      </c>
      <c r="BZ238" s="88">
        <v>23</v>
      </c>
      <c r="CA238" s="88">
        <v>25</v>
      </c>
      <c r="CB238" s="88">
        <v>25</v>
      </c>
      <c r="CC238" s="88">
        <v>6.2</v>
      </c>
      <c r="CD238" s="88">
        <v>6.2</v>
      </c>
      <c r="CE238" s="88">
        <v>6.2</v>
      </c>
      <c r="CF238" s="88">
        <v>6.2</v>
      </c>
      <c r="CG238" s="88">
        <v>6.2</v>
      </c>
      <c r="CH238" s="88">
        <v>6.2</v>
      </c>
      <c r="CI238" s="88">
        <v>6.2</v>
      </c>
      <c r="CJ238" s="88">
        <v>6.2</v>
      </c>
      <c r="CK238" s="88">
        <v>30</v>
      </c>
      <c r="CL238" s="88">
        <v>6.2</v>
      </c>
      <c r="CM238" s="88">
        <v>6.2</v>
      </c>
      <c r="CN238" s="88">
        <v>6.2</v>
      </c>
      <c r="CO238" s="88">
        <v>30</v>
      </c>
      <c r="CP238" s="88">
        <v>30</v>
      </c>
      <c r="CQ238" s="88">
        <v>6.2</v>
      </c>
      <c r="CR238" s="88">
        <v>30</v>
      </c>
      <c r="CS238" s="88">
        <v>30</v>
      </c>
      <c r="CT238" s="88">
        <v>30</v>
      </c>
      <c r="CU238" s="88">
        <v>6.2</v>
      </c>
      <c r="CV238" s="88">
        <v>6.2</v>
      </c>
      <c r="CW238" s="19"/>
    </row>
    <row r="239" spans="1:101" ht="14.5" customHeight="1" x14ac:dyDescent="0.35">
      <c r="A239" s="256"/>
      <c r="B239" s="250"/>
      <c r="C239" s="14">
        <v>44066</v>
      </c>
      <c r="D239" s="173" t="s">
        <v>10</v>
      </c>
      <c r="E239">
        <v>25</v>
      </c>
      <c r="F239">
        <v>25</v>
      </c>
      <c r="G239">
        <v>15.3</v>
      </c>
      <c r="H239" s="88">
        <v>15.3</v>
      </c>
      <c r="I239" s="88">
        <v>30</v>
      </c>
      <c r="J239" s="88">
        <v>30</v>
      </c>
      <c r="K239" s="88">
        <v>30</v>
      </c>
      <c r="L239" s="88">
        <v>30</v>
      </c>
      <c r="M239" s="88">
        <v>30</v>
      </c>
      <c r="N239" s="88">
        <v>30</v>
      </c>
      <c r="O239" s="88">
        <v>30</v>
      </c>
      <c r="P239" s="88">
        <v>30</v>
      </c>
      <c r="Q239" s="88">
        <v>9</v>
      </c>
      <c r="R239" s="88">
        <v>9</v>
      </c>
      <c r="S239" s="88">
        <v>9</v>
      </c>
      <c r="T239" s="88">
        <v>9</v>
      </c>
      <c r="U239" s="88">
        <v>9</v>
      </c>
      <c r="V239" s="88">
        <v>9</v>
      </c>
      <c r="W239" s="88">
        <v>9</v>
      </c>
      <c r="X239" s="88">
        <v>9</v>
      </c>
      <c r="Y239" s="88">
        <v>9</v>
      </c>
      <c r="Z239" s="88">
        <v>9</v>
      </c>
      <c r="AA239" s="88">
        <v>9</v>
      </c>
      <c r="AB239" s="88">
        <v>9</v>
      </c>
      <c r="AC239" s="88">
        <v>9</v>
      </c>
      <c r="AD239" s="88">
        <v>9</v>
      </c>
      <c r="AE239" s="88">
        <v>9</v>
      </c>
      <c r="AF239" s="88">
        <v>9</v>
      </c>
      <c r="AG239" s="88">
        <v>9</v>
      </c>
      <c r="AH239" s="88">
        <v>9</v>
      </c>
      <c r="AI239" s="88">
        <v>9</v>
      </c>
      <c r="AJ239" s="88">
        <v>9</v>
      </c>
      <c r="AK239" s="88">
        <v>9</v>
      </c>
      <c r="AL239" s="88">
        <v>9</v>
      </c>
      <c r="AM239" s="88">
        <v>9</v>
      </c>
      <c r="AN239" s="88">
        <v>9</v>
      </c>
      <c r="AO239" s="88">
        <v>9</v>
      </c>
      <c r="AP239" s="88">
        <v>9</v>
      </c>
      <c r="AQ239" s="88">
        <v>9</v>
      </c>
      <c r="AR239" s="88">
        <v>9</v>
      </c>
      <c r="AS239" s="88">
        <v>30</v>
      </c>
      <c r="AT239" s="88">
        <v>30</v>
      </c>
      <c r="AU239" s="88">
        <v>30</v>
      </c>
      <c r="AV239" s="88">
        <v>30</v>
      </c>
      <c r="AW239" s="88">
        <v>30</v>
      </c>
      <c r="AX239" s="88">
        <v>30</v>
      </c>
      <c r="AY239" s="88">
        <v>30</v>
      </c>
      <c r="AZ239" s="88">
        <v>30</v>
      </c>
      <c r="BA239" s="88">
        <v>23</v>
      </c>
      <c r="BB239" s="88">
        <v>23</v>
      </c>
      <c r="BC239" s="88">
        <v>23</v>
      </c>
      <c r="BD239" s="88">
        <v>23</v>
      </c>
      <c r="BE239" s="88">
        <v>23</v>
      </c>
      <c r="BF239" s="88">
        <v>6.2</v>
      </c>
      <c r="BG239" s="88">
        <v>6.2</v>
      </c>
      <c r="BH239" s="88">
        <v>6.2</v>
      </c>
      <c r="BI239" s="88">
        <v>6.2</v>
      </c>
      <c r="BJ239" s="88">
        <v>23</v>
      </c>
      <c r="BK239" s="88">
        <v>23</v>
      </c>
      <c r="BL239" s="88">
        <v>30</v>
      </c>
      <c r="BM239" s="88">
        <v>30</v>
      </c>
      <c r="BN239" s="88">
        <v>6.2</v>
      </c>
      <c r="BO239" s="88">
        <v>6.2</v>
      </c>
      <c r="BP239" s="88">
        <v>6.2</v>
      </c>
      <c r="BQ239" s="88">
        <v>6.2</v>
      </c>
      <c r="BR239" s="88">
        <v>23</v>
      </c>
      <c r="BS239" s="88">
        <v>23</v>
      </c>
      <c r="BT239" s="88">
        <v>30</v>
      </c>
      <c r="BU239" s="88">
        <v>30</v>
      </c>
      <c r="BV239" s="88">
        <v>6.2</v>
      </c>
      <c r="BW239" s="88">
        <v>6.2</v>
      </c>
      <c r="BX239" s="88">
        <v>6.2</v>
      </c>
      <c r="BY239" s="88">
        <v>23</v>
      </c>
      <c r="BZ239" s="88">
        <v>23</v>
      </c>
      <c r="CA239" s="88">
        <v>25</v>
      </c>
      <c r="CB239" s="88">
        <v>25</v>
      </c>
      <c r="CC239" s="88">
        <v>23</v>
      </c>
      <c r="CD239" s="88">
        <v>6.2</v>
      </c>
      <c r="CE239" s="88">
        <v>6.2</v>
      </c>
      <c r="CF239" s="88">
        <v>6.2</v>
      </c>
      <c r="CG239" s="88">
        <v>6.2</v>
      </c>
      <c r="CH239" s="88">
        <v>6.2</v>
      </c>
      <c r="CI239" s="88">
        <v>6.2</v>
      </c>
      <c r="CJ239" s="88">
        <v>6.2</v>
      </c>
      <c r="CK239" s="88">
        <v>6.2</v>
      </c>
      <c r="CL239" s="88">
        <v>6.2</v>
      </c>
      <c r="CM239" s="88">
        <v>6.2</v>
      </c>
      <c r="CN239" s="88">
        <v>6.2</v>
      </c>
      <c r="CO239" s="88">
        <v>6.2</v>
      </c>
      <c r="CP239" s="88">
        <v>6.2</v>
      </c>
      <c r="CQ239" s="88">
        <v>6.2</v>
      </c>
      <c r="CR239" s="88">
        <v>6.2</v>
      </c>
      <c r="CS239" s="88">
        <v>6.2</v>
      </c>
      <c r="CT239" s="88">
        <v>6.2</v>
      </c>
      <c r="CU239" s="88">
        <v>6.2</v>
      </c>
      <c r="CV239" s="88">
        <v>6.2</v>
      </c>
      <c r="CW239" s="19"/>
    </row>
    <row r="240" spans="1:101" ht="14.5" customHeight="1" x14ac:dyDescent="0.35">
      <c r="A240" s="256"/>
      <c r="B240" s="248">
        <v>35</v>
      </c>
      <c r="C240" s="12">
        <v>44067</v>
      </c>
      <c r="D240" s="172" t="s">
        <v>4</v>
      </c>
      <c r="E240">
        <v>6.2</v>
      </c>
      <c r="F240">
        <v>6.2</v>
      </c>
      <c r="G240">
        <v>6.2</v>
      </c>
      <c r="H240" s="88">
        <v>18</v>
      </c>
      <c r="I240" s="88">
        <v>18</v>
      </c>
      <c r="J240" s="88">
        <v>15.3</v>
      </c>
      <c r="K240" s="88">
        <v>15.3</v>
      </c>
      <c r="L240" s="88">
        <v>30</v>
      </c>
      <c r="M240" s="88">
        <v>30</v>
      </c>
      <c r="N240" s="88">
        <v>30</v>
      </c>
      <c r="O240" s="88">
        <v>30</v>
      </c>
      <c r="P240" s="88">
        <v>30</v>
      </c>
      <c r="Q240" s="88">
        <v>30</v>
      </c>
      <c r="R240" s="88">
        <v>30</v>
      </c>
      <c r="S240" s="88">
        <v>9</v>
      </c>
      <c r="T240" s="88">
        <v>9</v>
      </c>
      <c r="U240" s="88">
        <v>9</v>
      </c>
      <c r="V240" s="88">
        <v>9</v>
      </c>
      <c r="W240" s="88">
        <v>9</v>
      </c>
      <c r="X240" s="88">
        <v>9</v>
      </c>
      <c r="Y240" s="88">
        <v>9</v>
      </c>
      <c r="Z240" s="88">
        <v>9</v>
      </c>
      <c r="AA240" s="88">
        <v>9</v>
      </c>
      <c r="AB240" s="88">
        <v>9</v>
      </c>
      <c r="AC240" s="88">
        <v>9</v>
      </c>
      <c r="AD240" s="88">
        <v>9</v>
      </c>
      <c r="AE240" s="88">
        <v>9</v>
      </c>
      <c r="AF240" s="88">
        <v>9</v>
      </c>
      <c r="AG240" s="88">
        <v>9</v>
      </c>
      <c r="AH240" s="88">
        <v>9</v>
      </c>
      <c r="AI240" s="88">
        <v>9</v>
      </c>
      <c r="AJ240" s="88">
        <v>9</v>
      </c>
      <c r="AK240" s="88">
        <v>9</v>
      </c>
      <c r="AL240" s="88">
        <v>9</v>
      </c>
      <c r="AM240" s="88">
        <v>9</v>
      </c>
      <c r="AN240" s="88">
        <v>9</v>
      </c>
      <c r="AO240" s="88">
        <v>9</v>
      </c>
      <c r="AP240" s="88">
        <v>9</v>
      </c>
      <c r="AQ240" s="88">
        <v>9</v>
      </c>
      <c r="AR240" s="88">
        <v>9</v>
      </c>
      <c r="AS240" s="88">
        <v>9</v>
      </c>
      <c r="AT240" s="88">
        <v>9</v>
      </c>
      <c r="AU240" s="88">
        <v>9</v>
      </c>
      <c r="AV240" s="88">
        <v>9</v>
      </c>
      <c r="AW240" s="88">
        <v>9</v>
      </c>
      <c r="AX240" s="88">
        <v>9</v>
      </c>
      <c r="AY240" s="88">
        <v>30</v>
      </c>
      <c r="AZ240" s="88">
        <v>30</v>
      </c>
      <c r="BA240" s="88">
        <v>30</v>
      </c>
      <c r="BB240" s="88">
        <v>30</v>
      </c>
      <c r="BC240" s="88">
        <v>30</v>
      </c>
      <c r="BD240" s="88">
        <v>30</v>
      </c>
      <c r="BE240" s="88">
        <v>23</v>
      </c>
      <c r="BF240" s="88">
        <v>23</v>
      </c>
      <c r="BG240" s="88">
        <v>23</v>
      </c>
      <c r="BH240" s="88">
        <v>25</v>
      </c>
      <c r="BI240" s="88">
        <v>20</v>
      </c>
      <c r="BJ240" s="88">
        <v>20</v>
      </c>
      <c r="BK240" s="88">
        <v>30</v>
      </c>
      <c r="BL240" s="88">
        <v>4.2</v>
      </c>
      <c r="BM240" s="88">
        <v>4.2</v>
      </c>
      <c r="BN240" s="88">
        <v>4.2</v>
      </c>
      <c r="BO240" s="88">
        <v>4.2</v>
      </c>
      <c r="BP240" s="88">
        <v>4.2</v>
      </c>
      <c r="BQ240" s="88">
        <v>4.2</v>
      </c>
      <c r="BR240" s="88">
        <v>4.0999999999999996</v>
      </c>
      <c r="BS240" s="88">
        <v>4.0999999999999996</v>
      </c>
      <c r="BT240" s="88">
        <v>4.0999999999999996</v>
      </c>
      <c r="BU240" s="88">
        <v>4.0999999999999996</v>
      </c>
      <c r="BV240" s="88">
        <v>4.0999999999999996</v>
      </c>
      <c r="BW240" s="88">
        <v>22.1</v>
      </c>
      <c r="BX240" s="88">
        <v>22.1</v>
      </c>
      <c r="BY240" s="88">
        <v>25</v>
      </c>
      <c r="BZ240" s="88">
        <v>25</v>
      </c>
      <c r="CA240" s="88">
        <v>16</v>
      </c>
      <c r="CB240" s="88">
        <v>23</v>
      </c>
      <c r="CC240" s="88">
        <v>23</v>
      </c>
      <c r="CD240" s="88">
        <v>25</v>
      </c>
      <c r="CE240" s="88">
        <v>25</v>
      </c>
      <c r="CF240" s="88">
        <v>25</v>
      </c>
      <c r="CG240" s="88">
        <v>23</v>
      </c>
      <c r="CH240" s="88">
        <v>4.2</v>
      </c>
      <c r="CI240" s="88">
        <v>4.2</v>
      </c>
      <c r="CJ240" s="88">
        <v>4.2</v>
      </c>
      <c r="CK240" s="88">
        <v>4.2</v>
      </c>
      <c r="CL240" s="88">
        <v>4.2</v>
      </c>
      <c r="CM240" s="88">
        <v>30</v>
      </c>
      <c r="CN240" s="88">
        <v>30</v>
      </c>
      <c r="CO240" s="88">
        <v>15.3</v>
      </c>
      <c r="CP240" s="88">
        <v>15.3</v>
      </c>
      <c r="CQ240" s="88">
        <v>30</v>
      </c>
      <c r="CR240" s="88">
        <v>30</v>
      </c>
      <c r="CS240" s="88">
        <v>30</v>
      </c>
      <c r="CT240" s="88">
        <v>30</v>
      </c>
      <c r="CU240" s="88">
        <v>30</v>
      </c>
      <c r="CV240" s="88">
        <v>30</v>
      </c>
      <c r="CW240" s="19"/>
    </row>
    <row r="241" spans="1:101" ht="14.5" customHeight="1" x14ac:dyDescent="0.35">
      <c r="A241" s="256"/>
      <c r="B241" s="249"/>
      <c r="C241" s="11">
        <v>44068</v>
      </c>
      <c r="D241" s="172" t="s">
        <v>5</v>
      </c>
      <c r="E241">
        <v>9</v>
      </c>
      <c r="F241">
        <v>9</v>
      </c>
      <c r="G241">
        <v>9</v>
      </c>
      <c r="H241">
        <v>9</v>
      </c>
      <c r="I241">
        <v>9</v>
      </c>
      <c r="J241">
        <v>9</v>
      </c>
      <c r="K241">
        <v>9</v>
      </c>
      <c r="L241">
        <v>9</v>
      </c>
      <c r="M241">
        <v>9</v>
      </c>
      <c r="N241">
        <v>9</v>
      </c>
      <c r="O241">
        <v>9</v>
      </c>
      <c r="P241">
        <v>9</v>
      </c>
      <c r="Q241">
        <v>9</v>
      </c>
      <c r="R241">
        <v>9</v>
      </c>
      <c r="S241">
        <v>9</v>
      </c>
      <c r="T241">
        <v>9</v>
      </c>
      <c r="U241">
        <v>9</v>
      </c>
      <c r="V241">
        <v>9</v>
      </c>
      <c r="W241">
        <v>9</v>
      </c>
      <c r="X241">
        <v>9</v>
      </c>
      <c r="Y241">
        <v>9</v>
      </c>
      <c r="Z241">
        <v>9</v>
      </c>
      <c r="AA241">
        <v>9</v>
      </c>
      <c r="AB241">
        <v>9</v>
      </c>
      <c r="AC241">
        <v>9</v>
      </c>
      <c r="AD241">
        <v>9</v>
      </c>
      <c r="AE241">
        <v>9</v>
      </c>
      <c r="AF241">
        <v>9</v>
      </c>
      <c r="AG241">
        <v>9</v>
      </c>
      <c r="AH241">
        <v>9</v>
      </c>
      <c r="AI241" s="88">
        <v>30</v>
      </c>
      <c r="AJ241" s="88">
        <v>30</v>
      </c>
      <c r="AK241" s="88">
        <v>30</v>
      </c>
      <c r="AL241" s="88">
        <v>30</v>
      </c>
      <c r="AM241" s="88">
        <v>30</v>
      </c>
      <c r="AN241" s="88">
        <v>30</v>
      </c>
      <c r="AO241" s="88">
        <v>30</v>
      </c>
      <c r="AP241" s="88">
        <v>30</v>
      </c>
      <c r="AQ241" s="88">
        <v>21.2</v>
      </c>
      <c r="AR241" s="88">
        <v>15.1</v>
      </c>
      <c r="AS241" s="88">
        <v>23</v>
      </c>
      <c r="AT241" s="88">
        <v>23</v>
      </c>
      <c r="AU241" s="88">
        <v>23</v>
      </c>
      <c r="AV241" s="88">
        <v>23</v>
      </c>
      <c r="AW241" s="88">
        <v>8</v>
      </c>
      <c r="AX241" s="88">
        <v>8</v>
      </c>
      <c r="AY241" s="88">
        <v>8</v>
      </c>
      <c r="AZ241" s="88">
        <v>8</v>
      </c>
      <c r="BA241" s="88">
        <v>8</v>
      </c>
      <c r="BB241" s="88">
        <v>25</v>
      </c>
      <c r="BC241" s="88">
        <v>20</v>
      </c>
      <c r="BD241" s="88">
        <v>23</v>
      </c>
      <c r="BE241" s="88">
        <v>23</v>
      </c>
      <c r="BF241" s="88">
        <v>23</v>
      </c>
      <c r="BG241" s="88">
        <v>30</v>
      </c>
      <c r="BH241" s="88">
        <v>8</v>
      </c>
      <c r="BI241" s="88">
        <v>25</v>
      </c>
      <c r="BJ241" s="88">
        <v>6.1</v>
      </c>
      <c r="BK241" s="88">
        <v>6.1</v>
      </c>
      <c r="BL241" s="88">
        <v>6.1</v>
      </c>
      <c r="BM241" s="88">
        <v>6.1</v>
      </c>
      <c r="BN241" s="88">
        <v>25</v>
      </c>
      <c r="BO241" s="88">
        <v>16</v>
      </c>
      <c r="BP241" s="88">
        <v>16</v>
      </c>
      <c r="BQ241" s="88">
        <v>8</v>
      </c>
      <c r="BR241" s="88">
        <v>8</v>
      </c>
      <c r="BS241" s="88">
        <v>8</v>
      </c>
      <c r="BT241" s="88">
        <v>8</v>
      </c>
      <c r="BU241" s="88">
        <v>25</v>
      </c>
      <c r="BV241" s="88">
        <v>25</v>
      </c>
      <c r="BW241" s="88">
        <v>8</v>
      </c>
      <c r="BX241" s="88">
        <v>8</v>
      </c>
      <c r="BY241" s="88">
        <v>23</v>
      </c>
      <c r="BZ241" s="88">
        <v>23</v>
      </c>
      <c r="CA241" s="88">
        <v>23</v>
      </c>
      <c r="CB241" s="88">
        <v>23</v>
      </c>
      <c r="CC241" s="88">
        <v>25</v>
      </c>
      <c r="CD241" s="88">
        <v>25</v>
      </c>
      <c r="CE241" s="88">
        <v>25</v>
      </c>
      <c r="CF241" s="88">
        <v>8</v>
      </c>
      <c r="CG241" s="88">
        <v>8</v>
      </c>
      <c r="CH241" s="88">
        <v>8</v>
      </c>
      <c r="CI241" s="88">
        <v>8</v>
      </c>
      <c r="CJ241" s="88">
        <v>5.2</v>
      </c>
      <c r="CK241" s="88">
        <v>5.2</v>
      </c>
      <c r="CL241" s="88">
        <v>5.2</v>
      </c>
      <c r="CM241" s="88">
        <v>5.2</v>
      </c>
      <c r="CN241" s="88">
        <v>5.2</v>
      </c>
      <c r="CO241" s="88">
        <v>30</v>
      </c>
      <c r="CP241" s="88">
        <v>30</v>
      </c>
      <c r="CQ241" s="88">
        <v>30</v>
      </c>
      <c r="CR241" s="88">
        <v>15.3</v>
      </c>
      <c r="CS241" s="88">
        <v>15.3</v>
      </c>
      <c r="CT241" s="88">
        <v>30</v>
      </c>
      <c r="CU241" s="88">
        <v>30</v>
      </c>
      <c r="CV241" s="88">
        <v>30</v>
      </c>
      <c r="CW241" s="19"/>
    </row>
    <row r="242" spans="1:101" ht="14.5" customHeight="1" x14ac:dyDescent="0.35">
      <c r="A242" s="256"/>
      <c r="B242" s="249"/>
      <c r="C242" s="12">
        <v>44069</v>
      </c>
      <c r="D242" s="172" t="s">
        <v>6</v>
      </c>
      <c r="E242">
        <v>30</v>
      </c>
      <c r="F242">
        <v>30</v>
      </c>
      <c r="G242">
        <v>30</v>
      </c>
      <c r="H242">
        <v>30</v>
      </c>
      <c r="I242">
        <v>30</v>
      </c>
      <c r="J242">
        <v>30</v>
      </c>
      <c r="K242">
        <v>30</v>
      </c>
      <c r="L242">
        <v>30</v>
      </c>
      <c r="M242">
        <v>30</v>
      </c>
      <c r="N242">
        <v>30</v>
      </c>
      <c r="O242">
        <v>30</v>
      </c>
      <c r="P242">
        <v>9</v>
      </c>
      <c r="Q242">
        <v>9</v>
      </c>
      <c r="R242">
        <v>9</v>
      </c>
      <c r="S242">
        <v>9</v>
      </c>
      <c r="T242">
        <v>9</v>
      </c>
      <c r="U242">
        <v>9</v>
      </c>
      <c r="V242">
        <v>9</v>
      </c>
      <c r="W242">
        <v>9</v>
      </c>
      <c r="X242">
        <v>9</v>
      </c>
      <c r="Y242">
        <v>9</v>
      </c>
      <c r="Z242">
        <v>9</v>
      </c>
      <c r="AA242">
        <v>9</v>
      </c>
      <c r="AB242">
        <v>9</v>
      </c>
      <c r="AC242">
        <v>9</v>
      </c>
      <c r="AD242">
        <v>9</v>
      </c>
      <c r="AE242">
        <v>9</v>
      </c>
      <c r="AF242">
        <v>9</v>
      </c>
      <c r="AG242">
        <v>9</v>
      </c>
      <c r="AH242">
        <v>30</v>
      </c>
      <c r="AI242">
        <v>30</v>
      </c>
      <c r="AJ242">
        <v>30</v>
      </c>
      <c r="AK242">
        <v>30</v>
      </c>
      <c r="AL242">
        <v>30</v>
      </c>
      <c r="AM242">
        <v>30</v>
      </c>
      <c r="AN242" s="88">
        <v>21.2</v>
      </c>
      <c r="AO242" s="88">
        <v>15.1</v>
      </c>
      <c r="AP242" s="88">
        <v>23</v>
      </c>
      <c r="AQ242" s="88">
        <v>23</v>
      </c>
      <c r="AR242" s="88">
        <v>16</v>
      </c>
      <c r="AS242" s="88">
        <v>8</v>
      </c>
      <c r="AT242" s="88">
        <v>8</v>
      </c>
      <c r="AU242" s="88">
        <v>8</v>
      </c>
      <c r="AV242" s="88">
        <v>8</v>
      </c>
      <c r="AW242" s="88">
        <v>5.0999999999999996</v>
      </c>
      <c r="AX242" s="88">
        <v>5.0999999999999996</v>
      </c>
      <c r="AY242" s="88">
        <v>5.0999999999999996</v>
      </c>
      <c r="AZ242" s="88">
        <v>5.0999999999999996</v>
      </c>
      <c r="BA242" s="88">
        <v>5.0999999999999996</v>
      </c>
      <c r="BB242" s="88">
        <v>16</v>
      </c>
      <c r="BC242" s="88">
        <v>23</v>
      </c>
      <c r="BD242" s="88">
        <v>8</v>
      </c>
      <c r="BE242" s="88">
        <v>5.0999999999999996</v>
      </c>
      <c r="BF242" s="88">
        <v>5.0999999999999996</v>
      </c>
      <c r="BG242" s="88">
        <v>5.0999999999999996</v>
      </c>
      <c r="BH242" s="88">
        <v>5.0999999999999996</v>
      </c>
      <c r="BI242" s="88">
        <v>5.0999999999999996</v>
      </c>
      <c r="BJ242" s="88">
        <v>5.0999999999999996</v>
      </c>
      <c r="BK242" s="88">
        <v>5.0999999999999996</v>
      </c>
      <c r="BL242" s="88">
        <v>5.0999999999999996</v>
      </c>
      <c r="BM242" s="88">
        <v>23</v>
      </c>
      <c r="BN242" s="88">
        <v>23</v>
      </c>
      <c r="BO242" s="88">
        <v>23</v>
      </c>
      <c r="BP242" s="88">
        <v>23</v>
      </c>
      <c r="BQ242" s="88">
        <v>30</v>
      </c>
      <c r="BR242" s="88">
        <v>30</v>
      </c>
      <c r="BS242" s="88">
        <v>30</v>
      </c>
      <c r="BT242" s="88">
        <v>25</v>
      </c>
      <c r="BU242" s="88">
        <v>25</v>
      </c>
      <c r="BV242" s="88">
        <v>25</v>
      </c>
      <c r="BW242" s="88">
        <v>8</v>
      </c>
      <c r="BX242" s="88">
        <v>8</v>
      </c>
      <c r="BY242" s="88">
        <v>8</v>
      </c>
      <c r="BZ242" s="88">
        <v>8</v>
      </c>
      <c r="CA242" s="88">
        <v>25</v>
      </c>
      <c r="CB242" s="88">
        <v>25</v>
      </c>
      <c r="CC242" s="88">
        <v>23</v>
      </c>
      <c r="CD242" s="88">
        <v>23</v>
      </c>
      <c r="CE242" s="88">
        <v>23</v>
      </c>
      <c r="CF242" s="88">
        <v>23</v>
      </c>
      <c r="CG242" s="88">
        <v>25</v>
      </c>
      <c r="CH242" s="88">
        <v>25</v>
      </c>
      <c r="CI242" s="88">
        <v>25</v>
      </c>
      <c r="CJ242" s="88">
        <v>25</v>
      </c>
      <c r="CK242" s="88">
        <v>8</v>
      </c>
      <c r="CL242" s="88">
        <v>8</v>
      </c>
      <c r="CM242" s="88">
        <v>8</v>
      </c>
      <c r="CN242" s="88">
        <v>8</v>
      </c>
      <c r="CO242" s="88">
        <v>8</v>
      </c>
      <c r="CP242" s="88">
        <v>8</v>
      </c>
      <c r="CQ242" s="88">
        <v>8</v>
      </c>
      <c r="CR242" s="88">
        <v>25</v>
      </c>
      <c r="CS242" s="88">
        <v>15.3</v>
      </c>
      <c r="CT242" s="88">
        <v>15.3</v>
      </c>
      <c r="CU242" s="88">
        <v>8</v>
      </c>
      <c r="CV242" s="88">
        <v>8</v>
      </c>
      <c r="CW242" s="19"/>
    </row>
    <row r="243" spans="1:101" ht="14.5" customHeight="1" x14ac:dyDescent="0.35">
      <c r="A243" s="256"/>
      <c r="B243" s="249"/>
      <c r="C243" s="11">
        <v>44070</v>
      </c>
      <c r="D243" s="172" t="s">
        <v>7</v>
      </c>
      <c r="E243">
        <v>8</v>
      </c>
      <c r="F243">
        <v>8</v>
      </c>
      <c r="G243">
        <v>8</v>
      </c>
      <c r="H243">
        <v>8</v>
      </c>
      <c r="I243" s="88">
        <v>30</v>
      </c>
      <c r="J243" s="88">
        <v>30</v>
      </c>
      <c r="K243" s="88">
        <v>30</v>
      </c>
      <c r="L243" s="88">
        <v>30</v>
      </c>
      <c r="M243" s="88">
        <v>30</v>
      </c>
      <c r="N243" s="88">
        <v>30</v>
      </c>
      <c r="O243" s="88">
        <v>9</v>
      </c>
      <c r="P243" s="88">
        <v>9</v>
      </c>
      <c r="Q243" s="88">
        <v>9</v>
      </c>
      <c r="R243" s="88">
        <v>9</v>
      </c>
      <c r="S243" s="88">
        <v>9</v>
      </c>
      <c r="T243" s="88">
        <v>9</v>
      </c>
      <c r="U243" s="88">
        <v>9</v>
      </c>
      <c r="V243" s="88">
        <v>9</v>
      </c>
      <c r="W243" s="88">
        <v>9</v>
      </c>
      <c r="X243" s="88">
        <v>9</v>
      </c>
      <c r="Y243" s="88">
        <v>9</v>
      </c>
      <c r="Z243" s="88">
        <v>9</v>
      </c>
      <c r="AA243" s="88">
        <v>9</v>
      </c>
      <c r="AB243" s="88">
        <v>9</v>
      </c>
      <c r="AC243" s="88">
        <v>9</v>
      </c>
      <c r="AD243" s="88">
        <v>9</v>
      </c>
      <c r="AE243" s="88">
        <v>9</v>
      </c>
      <c r="AF243" s="88">
        <v>9</v>
      </c>
      <c r="AG243" s="88">
        <v>9</v>
      </c>
      <c r="AH243" s="88">
        <v>9</v>
      </c>
      <c r="AI243" s="88">
        <v>9</v>
      </c>
      <c r="AJ243" s="88">
        <v>9</v>
      </c>
      <c r="AK243" s="88">
        <v>9</v>
      </c>
      <c r="AL243" s="88">
        <v>9</v>
      </c>
      <c r="AM243" s="88">
        <v>9</v>
      </c>
      <c r="AN243" s="88">
        <v>9</v>
      </c>
      <c r="AO243" s="88">
        <v>9</v>
      </c>
      <c r="AP243" s="88">
        <v>9</v>
      </c>
      <c r="AQ243" s="88">
        <v>30</v>
      </c>
      <c r="AR243" s="88">
        <v>30</v>
      </c>
      <c r="AS243" s="88">
        <v>30</v>
      </c>
      <c r="AT243" s="88">
        <v>30</v>
      </c>
      <c r="AU243" s="88">
        <v>30</v>
      </c>
      <c r="AV243" s="88">
        <v>30</v>
      </c>
      <c r="AW243" s="88">
        <v>15.2</v>
      </c>
      <c r="AX243" s="88">
        <v>32</v>
      </c>
      <c r="AY243" s="88">
        <v>23</v>
      </c>
      <c r="AZ243" s="88">
        <v>23</v>
      </c>
      <c r="BA243" s="88">
        <v>18</v>
      </c>
      <c r="BB243" s="88">
        <v>8</v>
      </c>
      <c r="BC243" s="88">
        <v>8</v>
      </c>
      <c r="BD243" s="88">
        <v>8</v>
      </c>
      <c r="BE243" s="88">
        <v>8</v>
      </c>
      <c r="BF243" s="88">
        <v>8</v>
      </c>
      <c r="BG243" s="88">
        <v>25</v>
      </c>
      <c r="BH243" s="88">
        <v>25</v>
      </c>
      <c r="BI243" s="88">
        <v>8</v>
      </c>
      <c r="BJ243" s="88">
        <v>8</v>
      </c>
      <c r="BK243" s="88">
        <v>8</v>
      </c>
      <c r="BL243" s="88">
        <v>8</v>
      </c>
      <c r="BM243" s="88">
        <v>30</v>
      </c>
      <c r="BN243" s="88">
        <v>30</v>
      </c>
      <c r="BO243" s="88">
        <v>25</v>
      </c>
      <c r="BP243" s="88">
        <v>25</v>
      </c>
      <c r="BQ243" s="88">
        <v>25</v>
      </c>
      <c r="BR243" s="88">
        <v>8</v>
      </c>
      <c r="BS243" s="88">
        <v>8</v>
      </c>
      <c r="BT243" s="88">
        <v>8</v>
      </c>
      <c r="BU243" s="88">
        <v>8</v>
      </c>
      <c r="BV243" s="88">
        <v>8</v>
      </c>
      <c r="BW243" s="88">
        <v>8</v>
      </c>
      <c r="BX243" s="88">
        <v>8</v>
      </c>
      <c r="BY243" s="88">
        <v>8</v>
      </c>
      <c r="BZ243" s="88">
        <v>8</v>
      </c>
      <c r="CA243" s="88">
        <v>23</v>
      </c>
      <c r="CB243" s="88">
        <v>23</v>
      </c>
      <c r="CC243" s="88">
        <v>8</v>
      </c>
      <c r="CD243" s="88">
        <v>8</v>
      </c>
      <c r="CE243" s="88">
        <v>8</v>
      </c>
      <c r="CF243" s="88">
        <v>8</v>
      </c>
      <c r="CG243" s="88">
        <v>8</v>
      </c>
      <c r="CH243" s="88">
        <v>8</v>
      </c>
      <c r="CI243" s="88">
        <v>25</v>
      </c>
      <c r="CJ243" s="88">
        <v>25</v>
      </c>
      <c r="CK243" s="88">
        <v>25</v>
      </c>
      <c r="CL243" s="88">
        <v>25</v>
      </c>
      <c r="CM243" s="88">
        <v>8</v>
      </c>
      <c r="CN243" s="88">
        <v>8</v>
      </c>
      <c r="CO243" s="88">
        <v>8</v>
      </c>
      <c r="CP243" s="88">
        <v>8</v>
      </c>
      <c r="CQ243" s="88">
        <v>8</v>
      </c>
      <c r="CR243" s="88">
        <v>8</v>
      </c>
      <c r="CS243" s="88">
        <v>8</v>
      </c>
      <c r="CT243" s="88">
        <v>8</v>
      </c>
      <c r="CU243" s="88">
        <v>8</v>
      </c>
      <c r="CV243" s="88">
        <v>8</v>
      </c>
      <c r="CW243" s="19"/>
    </row>
    <row r="244" spans="1:101" ht="14.5" customHeight="1" x14ac:dyDescent="0.35">
      <c r="A244" s="256"/>
      <c r="B244" s="249"/>
      <c r="C244" s="11">
        <v>44071</v>
      </c>
      <c r="D244" s="172" t="s">
        <v>8</v>
      </c>
      <c r="E244">
        <v>8</v>
      </c>
      <c r="F244">
        <v>8</v>
      </c>
      <c r="G244">
        <v>30</v>
      </c>
      <c r="H244" s="88">
        <v>30</v>
      </c>
      <c r="I244" s="88">
        <v>23</v>
      </c>
      <c r="J244" s="88">
        <v>30</v>
      </c>
      <c r="K244" s="88">
        <v>15.3</v>
      </c>
      <c r="L244" s="88">
        <v>15.3</v>
      </c>
      <c r="M244" s="88">
        <v>30</v>
      </c>
      <c r="N244" s="88">
        <v>30</v>
      </c>
      <c r="O244" s="88">
        <v>30</v>
      </c>
      <c r="P244" s="88">
        <v>30</v>
      </c>
      <c r="Q244" s="88">
        <v>30</v>
      </c>
      <c r="R244" s="88">
        <v>30</v>
      </c>
      <c r="S244" s="88">
        <v>9</v>
      </c>
      <c r="T244" s="88">
        <v>9</v>
      </c>
      <c r="U244" s="88">
        <v>9</v>
      </c>
      <c r="V244" s="88">
        <v>9</v>
      </c>
      <c r="W244" s="88">
        <v>9</v>
      </c>
      <c r="X244" s="88">
        <v>9</v>
      </c>
      <c r="Y244" s="88">
        <v>9</v>
      </c>
      <c r="Z244" s="88">
        <v>9</v>
      </c>
      <c r="AA244" s="88">
        <v>9</v>
      </c>
      <c r="AB244" s="88">
        <v>9</v>
      </c>
      <c r="AC244" s="88">
        <v>9</v>
      </c>
      <c r="AD244" s="88">
        <v>9</v>
      </c>
      <c r="AE244" s="88">
        <v>9</v>
      </c>
      <c r="AF244" s="88">
        <v>9</v>
      </c>
      <c r="AG244" s="88">
        <v>9</v>
      </c>
      <c r="AH244" s="88">
        <v>9</v>
      </c>
      <c r="AI244" s="88">
        <v>9</v>
      </c>
      <c r="AJ244" s="88">
        <v>9</v>
      </c>
      <c r="AK244" s="88">
        <v>9</v>
      </c>
      <c r="AL244" s="88">
        <v>9</v>
      </c>
      <c r="AM244" s="88">
        <v>9</v>
      </c>
      <c r="AN244" s="88">
        <v>9</v>
      </c>
      <c r="AO244" s="88">
        <v>9</v>
      </c>
      <c r="AP244" s="88">
        <v>9</v>
      </c>
      <c r="AQ244" s="88">
        <v>9</v>
      </c>
      <c r="AR244" s="88">
        <v>9</v>
      </c>
      <c r="AS244" s="88">
        <v>30</v>
      </c>
      <c r="AT244" s="88">
        <v>30</v>
      </c>
      <c r="AU244" s="88">
        <v>30</v>
      </c>
      <c r="AV244" s="88">
        <v>30</v>
      </c>
      <c r="AW244" s="88">
        <v>30</v>
      </c>
      <c r="AX244" s="88">
        <v>30</v>
      </c>
      <c r="AY244" s="88">
        <v>30</v>
      </c>
      <c r="AZ244" s="88">
        <v>15.2</v>
      </c>
      <c r="BA244" s="88">
        <v>32</v>
      </c>
      <c r="BB244" s="88">
        <v>32</v>
      </c>
      <c r="BC244" s="88">
        <v>23</v>
      </c>
      <c r="BD244" s="88">
        <v>23</v>
      </c>
      <c r="BE244" s="88">
        <v>23</v>
      </c>
      <c r="BF244" s="88">
        <v>23</v>
      </c>
      <c r="BG244" s="88">
        <v>23</v>
      </c>
      <c r="BH244" s="88">
        <v>23</v>
      </c>
      <c r="BI244" s="88">
        <v>25</v>
      </c>
      <c r="BJ244" s="88">
        <v>25</v>
      </c>
      <c r="BK244" s="88">
        <v>22.1</v>
      </c>
      <c r="BL244" s="88">
        <v>22.1</v>
      </c>
      <c r="BM244" s="88">
        <v>26</v>
      </c>
      <c r="BN244" s="88">
        <v>25</v>
      </c>
      <c r="BO244" s="88">
        <v>25</v>
      </c>
      <c r="BP244" s="88">
        <v>8</v>
      </c>
      <c r="BQ244" s="88">
        <v>8</v>
      </c>
      <c r="BR244" s="88">
        <v>25</v>
      </c>
      <c r="BS244" s="88">
        <v>25</v>
      </c>
      <c r="BT244" s="88">
        <v>25</v>
      </c>
      <c r="BU244" s="88">
        <v>25</v>
      </c>
      <c r="BV244" s="88">
        <v>25</v>
      </c>
      <c r="BW244" s="88">
        <v>22.1</v>
      </c>
      <c r="BX244" s="88">
        <v>22.1</v>
      </c>
      <c r="BY244" s="88">
        <v>25</v>
      </c>
      <c r="BZ244" s="88">
        <v>25</v>
      </c>
      <c r="CA244" s="88">
        <v>25</v>
      </c>
      <c r="CB244" s="88">
        <v>25</v>
      </c>
      <c r="CC244" s="88">
        <v>23</v>
      </c>
      <c r="CD244" s="88">
        <v>23</v>
      </c>
      <c r="CE244" s="88">
        <v>23</v>
      </c>
      <c r="CF244" s="88">
        <v>23</v>
      </c>
      <c r="CG244" s="88">
        <v>25</v>
      </c>
      <c r="CH244" s="88">
        <v>25</v>
      </c>
      <c r="CI244" s="88">
        <v>25</v>
      </c>
      <c r="CJ244" s="88">
        <v>25</v>
      </c>
      <c r="CK244" s="88">
        <v>25</v>
      </c>
      <c r="CL244" s="88">
        <v>8</v>
      </c>
      <c r="CM244" s="88">
        <v>8</v>
      </c>
      <c r="CN244" s="88">
        <v>8</v>
      </c>
      <c r="CO244" s="88">
        <v>8</v>
      </c>
      <c r="CP244" s="88">
        <v>29</v>
      </c>
      <c r="CQ244" s="88">
        <v>29</v>
      </c>
      <c r="CR244" s="88">
        <v>29</v>
      </c>
      <c r="CS244" s="88">
        <v>29</v>
      </c>
      <c r="CT244" s="88">
        <v>29</v>
      </c>
      <c r="CU244" s="88">
        <v>15.3</v>
      </c>
      <c r="CV244" s="88">
        <v>15.3</v>
      </c>
      <c r="CW244" s="19"/>
    </row>
    <row r="245" spans="1:101" ht="14.5" customHeight="1" x14ac:dyDescent="0.35">
      <c r="A245" s="256"/>
      <c r="B245" s="249"/>
      <c r="C245" s="12">
        <v>44072</v>
      </c>
      <c r="D245" s="172" t="s">
        <v>9</v>
      </c>
      <c r="E245">
        <v>30</v>
      </c>
      <c r="F245">
        <v>30</v>
      </c>
      <c r="G245">
        <v>30</v>
      </c>
      <c r="H245">
        <v>30</v>
      </c>
      <c r="I245">
        <v>30</v>
      </c>
      <c r="J245">
        <v>30</v>
      </c>
      <c r="K245">
        <v>30</v>
      </c>
      <c r="L245">
        <v>30</v>
      </c>
      <c r="M245">
        <v>30</v>
      </c>
      <c r="N245">
        <v>30</v>
      </c>
      <c r="O245">
        <v>30</v>
      </c>
      <c r="P245" s="88">
        <v>8</v>
      </c>
      <c r="Q245" s="88">
        <v>8</v>
      </c>
      <c r="R245" s="88">
        <v>8</v>
      </c>
      <c r="S245" s="88">
        <v>8</v>
      </c>
      <c r="T245" s="88">
        <v>8</v>
      </c>
      <c r="U245" s="88">
        <v>8</v>
      </c>
      <c r="V245" s="88">
        <v>8</v>
      </c>
      <c r="W245" s="88">
        <v>9</v>
      </c>
      <c r="X245" s="88">
        <v>9</v>
      </c>
      <c r="Y245" s="88">
        <v>9</v>
      </c>
      <c r="Z245" s="88">
        <v>9</v>
      </c>
      <c r="AA245" s="88">
        <v>9</v>
      </c>
      <c r="AB245" s="88">
        <v>9</v>
      </c>
      <c r="AC245" s="88">
        <v>9</v>
      </c>
      <c r="AD245" s="88">
        <v>9</v>
      </c>
      <c r="AE245" s="88">
        <v>9</v>
      </c>
      <c r="AF245" s="88">
        <v>9</v>
      </c>
      <c r="AG245" s="88">
        <v>9</v>
      </c>
      <c r="AH245" s="88">
        <v>9</v>
      </c>
      <c r="AI245" s="88">
        <v>9</v>
      </c>
      <c r="AJ245" s="88">
        <v>9</v>
      </c>
      <c r="AK245" s="88">
        <v>9</v>
      </c>
      <c r="AL245" s="88">
        <v>9</v>
      </c>
      <c r="AM245" s="88">
        <v>9</v>
      </c>
      <c r="AN245" s="88">
        <v>9</v>
      </c>
      <c r="AO245" s="88">
        <v>9</v>
      </c>
      <c r="AP245" s="88">
        <v>9</v>
      </c>
      <c r="AQ245" s="88">
        <v>9</v>
      </c>
      <c r="AR245" s="88">
        <v>9</v>
      </c>
      <c r="AS245" s="88">
        <v>9</v>
      </c>
      <c r="AT245" s="88">
        <v>9</v>
      </c>
      <c r="AU245" s="88">
        <v>9</v>
      </c>
      <c r="AV245" s="88">
        <v>9</v>
      </c>
      <c r="AW245" s="88">
        <v>30</v>
      </c>
      <c r="AX245" s="88">
        <v>30</v>
      </c>
      <c r="AY245" s="88">
        <v>30</v>
      </c>
      <c r="AZ245" s="88">
        <v>30</v>
      </c>
      <c r="BA245" s="88">
        <v>30</v>
      </c>
      <c r="BB245" s="88">
        <v>30</v>
      </c>
      <c r="BC245" s="88">
        <v>23</v>
      </c>
      <c r="BD245" s="88">
        <v>23</v>
      </c>
      <c r="BE245" s="88">
        <v>23</v>
      </c>
      <c r="BF245" s="88">
        <v>23</v>
      </c>
      <c r="BG245" s="88">
        <v>8</v>
      </c>
      <c r="BH245" s="88">
        <v>8</v>
      </c>
      <c r="BI245" s="88">
        <v>25</v>
      </c>
      <c r="BJ245" s="88">
        <v>25</v>
      </c>
      <c r="BK245" s="88">
        <v>25</v>
      </c>
      <c r="BL245" s="88">
        <v>25</v>
      </c>
      <c r="BM245" s="88">
        <v>32</v>
      </c>
      <c r="BN245" s="88">
        <v>11</v>
      </c>
      <c r="BO245" s="88">
        <v>11</v>
      </c>
      <c r="BP245" s="88">
        <v>30</v>
      </c>
      <c r="BQ245" s="88">
        <v>30</v>
      </c>
      <c r="BR245" s="88">
        <v>8</v>
      </c>
      <c r="BS245" s="88">
        <v>8</v>
      </c>
      <c r="BT245" s="88">
        <v>30</v>
      </c>
      <c r="BU245" s="88">
        <v>30</v>
      </c>
      <c r="BV245" s="88">
        <v>8</v>
      </c>
      <c r="BW245" s="88">
        <v>8</v>
      </c>
      <c r="BX245" s="88">
        <v>8</v>
      </c>
      <c r="BY245" s="88">
        <v>23</v>
      </c>
      <c r="BZ245" s="88">
        <v>23</v>
      </c>
      <c r="CA245" s="88">
        <v>23</v>
      </c>
      <c r="CB245" s="88">
        <v>25</v>
      </c>
      <c r="CC245" s="88">
        <v>25</v>
      </c>
      <c r="CD245" s="88">
        <v>25</v>
      </c>
      <c r="CE245" s="88">
        <v>25</v>
      </c>
      <c r="CF245" s="88">
        <v>8</v>
      </c>
      <c r="CG245" s="88">
        <v>8</v>
      </c>
      <c r="CH245" s="88">
        <v>8</v>
      </c>
      <c r="CI245" s="88">
        <v>8</v>
      </c>
      <c r="CJ245" s="88">
        <v>8</v>
      </c>
      <c r="CK245" s="88">
        <v>8</v>
      </c>
      <c r="CL245" s="88">
        <v>8</v>
      </c>
      <c r="CM245" s="88">
        <v>8</v>
      </c>
      <c r="CN245" s="88">
        <v>8</v>
      </c>
      <c r="CO245" s="88">
        <v>8</v>
      </c>
      <c r="CP245" s="88">
        <v>8</v>
      </c>
      <c r="CQ245" s="88">
        <v>30</v>
      </c>
      <c r="CR245" s="88">
        <v>30</v>
      </c>
      <c r="CS245" s="88">
        <v>30</v>
      </c>
      <c r="CT245" s="88">
        <v>30</v>
      </c>
      <c r="CU245" s="88">
        <v>30</v>
      </c>
      <c r="CV245" s="88">
        <v>30</v>
      </c>
      <c r="CW245" s="19"/>
    </row>
    <row r="246" spans="1:101" ht="14.5" customHeight="1" x14ac:dyDescent="0.35">
      <c r="A246" s="256"/>
      <c r="B246" s="250"/>
      <c r="C246" s="14">
        <v>44073</v>
      </c>
      <c r="D246" s="173" t="s">
        <v>10</v>
      </c>
      <c r="E246">
        <v>8</v>
      </c>
      <c r="F246">
        <v>8</v>
      </c>
      <c r="G246">
        <v>8</v>
      </c>
      <c r="H246">
        <v>8</v>
      </c>
      <c r="I246" s="88">
        <v>30</v>
      </c>
      <c r="J246" s="88">
        <v>30</v>
      </c>
      <c r="K246" s="88">
        <v>15.3</v>
      </c>
      <c r="L246" s="88">
        <v>15.3</v>
      </c>
      <c r="M246" s="88">
        <v>30</v>
      </c>
      <c r="N246" s="88">
        <v>30</v>
      </c>
      <c r="O246" s="88">
        <v>30</v>
      </c>
      <c r="P246" s="88">
        <v>30</v>
      </c>
      <c r="Q246" s="88">
        <v>30</v>
      </c>
      <c r="R246" s="88">
        <v>30</v>
      </c>
      <c r="S246" s="88">
        <v>9</v>
      </c>
      <c r="T246" s="88">
        <v>9</v>
      </c>
      <c r="U246" s="88">
        <v>9</v>
      </c>
      <c r="V246" s="88">
        <v>9</v>
      </c>
      <c r="W246" s="88">
        <v>9</v>
      </c>
      <c r="X246" s="88">
        <v>9</v>
      </c>
      <c r="Y246" s="88">
        <v>9</v>
      </c>
      <c r="Z246" s="88">
        <v>9</v>
      </c>
      <c r="AA246" s="88">
        <v>9</v>
      </c>
      <c r="AB246" s="88">
        <v>9</v>
      </c>
      <c r="AC246" s="88">
        <v>9</v>
      </c>
      <c r="AD246" s="88">
        <v>9</v>
      </c>
      <c r="AE246" s="88">
        <v>9</v>
      </c>
      <c r="AF246" s="88">
        <v>9</v>
      </c>
      <c r="AG246" s="88">
        <v>9</v>
      </c>
      <c r="AH246" s="88">
        <v>9</v>
      </c>
      <c r="AI246" s="88">
        <v>9</v>
      </c>
      <c r="AJ246" s="88">
        <v>9</v>
      </c>
      <c r="AK246" s="88">
        <v>9</v>
      </c>
      <c r="AL246" s="88">
        <v>9</v>
      </c>
      <c r="AM246" s="88">
        <v>9</v>
      </c>
      <c r="AN246" s="88">
        <v>9</v>
      </c>
      <c r="AO246" s="88">
        <v>9</v>
      </c>
      <c r="AP246" s="88">
        <v>9</v>
      </c>
      <c r="AQ246" s="88">
        <v>9</v>
      </c>
      <c r="AR246" s="88">
        <v>9</v>
      </c>
      <c r="AS246" s="88">
        <v>9</v>
      </c>
      <c r="AT246" s="88">
        <v>9</v>
      </c>
      <c r="AU246" s="88">
        <v>9</v>
      </c>
      <c r="AV246" s="88">
        <v>9</v>
      </c>
      <c r="AW246" s="88">
        <v>30</v>
      </c>
      <c r="AX246" s="88">
        <v>30</v>
      </c>
      <c r="AY246" s="88">
        <v>30</v>
      </c>
      <c r="AZ246" s="88">
        <v>30</v>
      </c>
      <c r="BA246" s="88">
        <v>30</v>
      </c>
      <c r="BB246" s="88">
        <v>30</v>
      </c>
      <c r="BC246" s="88">
        <v>30</v>
      </c>
      <c r="BD246" s="88">
        <v>30</v>
      </c>
      <c r="BE246" s="88">
        <v>30</v>
      </c>
      <c r="BF246" s="88">
        <v>4.2</v>
      </c>
      <c r="BG246" s="88">
        <v>4.2</v>
      </c>
      <c r="BH246" s="88">
        <v>4.2</v>
      </c>
      <c r="BI246" s="88">
        <v>4.2</v>
      </c>
      <c r="BJ246" s="88">
        <v>4.2</v>
      </c>
      <c r="BK246" s="88">
        <v>4.2</v>
      </c>
      <c r="BL246" s="88">
        <v>4.2</v>
      </c>
      <c r="BM246" s="88">
        <v>23</v>
      </c>
      <c r="BN246" s="88">
        <v>23</v>
      </c>
      <c r="BO246" s="88">
        <v>30</v>
      </c>
      <c r="BP246" s="88">
        <v>30</v>
      </c>
      <c r="BQ246" s="88">
        <v>4.2</v>
      </c>
      <c r="BR246" s="88">
        <v>4.2</v>
      </c>
      <c r="BS246" s="88">
        <v>4.2</v>
      </c>
      <c r="BT246" s="88">
        <v>4.2</v>
      </c>
      <c r="BU246" s="88">
        <v>21.4</v>
      </c>
      <c r="BV246" s="88">
        <v>21.4</v>
      </c>
      <c r="BW246" s="88">
        <v>21.4</v>
      </c>
      <c r="BX246" s="88">
        <v>21.4</v>
      </c>
      <c r="BY246" s="88">
        <v>23</v>
      </c>
      <c r="BZ246" s="88">
        <v>23</v>
      </c>
      <c r="CA246" s="88">
        <v>4.2</v>
      </c>
      <c r="CB246" s="88">
        <v>4.2</v>
      </c>
      <c r="CC246" s="88">
        <v>4.2</v>
      </c>
      <c r="CD246" s="88">
        <v>4.2</v>
      </c>
      <c r="CE246" s="88">
        <v>4.2</v>
      </c>
      <c r="CF246" s="88">
        <v>4.2</v>
      </c>
      <c r="CG246" s="88">
        <v>4.2</v>
      </c>
      <c r="CH246" s="88">
        <v>4.2</v>
      </c>
      <c r="CI246" s="88">
        <v>4.2</v>
      </c>
      <c r="CJ246" s="88">
        <v>4.2</v>
      </c>
      <c r="CK246" s="88">
        <v>30</v>
      </c>
      <c r="CL246" s="88">
        <v>30</v>
      </c>
      <c r="CM246" s="88">
        <v>30</v>
      </c>
      <c r="CN246" s="88">
        <v>30</v>
      </c>
      <c r="CO246" s="88">
        <v>30</v>
      </c>
      <c r="CP246" s="88">
        <v>30</v>
      </c>
      <c r="CQ246" s="88">
        <v>4.2</v>
      </c>
      <c r="CR246" s="88">
        <v>4.2</v>
      </c>
      <c r="CS246" s="88">
        <v>4.2</v>
      </c>
      <c r="CT246" s="88">
        <v>4.2</v>
      </c>
      <c r="CU246" s="88">
        <v>4.2</v>
      </c>
      <c r="CV246" s="88">
        <v>4.2</v>
      </c>
      <c r="CW246" s="19"/>
    </row>
    <row r="247" spans="1:101" ht="14.5" customHeight="1" x14ac:dyDescent="0.35">
      <c r="A247" s="257"/>
      <c r="B247" s="248">
        <v>36</v>
      </c>
      <c r="C247" s="12">
        <v>44074</v>
      </c>
      <c r="D247" s="174" t="s">
        <v>4</v>
      </c>
      <c r="E247">
        <v>4.2</v>
      </c>
      <c r="F247">
        <v>4.2</v>
      </c>
      <c r="G247">
        <v>4.2</v>
      </c>
      <c r="H247">
        <v>4.2</v>
      </c>
      <c r="I247">
        <v>4.2</v>
      </c>
      <c r="J247">
        <v>4.2</v>
      </c>
      <c r="K247" s="88">
        <v>30</v>
      </c>
      <c r="L247" s="88">
        <v>30</v>
      </c>
      <c r="M247" s="88">
        <v>4.2</v>
      </c>
      <c r="N247" s="88">
        <v>4.2</v>
      </c>
      <c r="O247" s="88">
        <v>4.2</v>
      </c>
      <c r="P247" s="88">
        <v>4.2</v>
      </c>
      <c r="Q247" s="88">
        <v>30</v>
      </c>
      <c r="R247" s="88">
        <v>30</v>
      </c>
      <c r="S247" s="88">
        <v>30</v>
      </c>
      <c r="T247" s="88">
        <v>30</v>
      </c>
      <c r="U247" s="88">
        <v>30</v>
      </c>
      <c r="V247" s="88">
        <v>30</v>
      </c>
      <c r="W247" s="88">
        <v>4.2</v>
      </c>
      <c r="X247" s="88">
        <v>4.2</v>
      </c>
      <c r="Y247" s="88">
        <v>4.2</v>
      </c>
      <c r="Z247" s="88">
        <v>4.2</v>
      </c>
      <c r="AA247" s="88">
        <v>4.2</v>
      </c>
      <c r="AB247" s="88">
        <v>4.2</v>
      </c>
      <c r="AC247" s="88">
        <v>25</v>
      </c>
      <c r="AD247" s="88">
        <v>25</v>
      </c>
      <c r="AE247" s="88">
        <v>25</v>
      </c>
      <c r="AF247" s="88">
        <v>25</v>
      </c>
      <c r="AG247" s="88">
        <v>4.2</v>
      </c>
      <c r="AH247" s="88">
        <v>4.2</v>
      </c>
      <c r="AI247" s="88">
        <v>4.2</v>
      </c>
      <c r="AJ247" s="88">
        <v>4.2</v>
      </c>
      <c r="AK247" s="88">
        <v>4.2</v>
      </c>
      <c r="AL247" s="88">
        <v>4.2</v>
      </c>
      <c r="AM247" s="88">
        <v>4.2</v>
      </c>
      <c r="AN247" s="88">
        <v>4.2</v>
      </c>
      <c r="AO247" s="88">
        <v>4.2</v>
      </c>
      <c r="AP247" s="88">
        <v>4.2</v>
      </c>
      <c r="AQ247" s="88">
        <v>9</v>
      </c>
      <c r="AR247" s="88">
        <v>9</v>
      </c>
      <c r="AS247" s="88">
        <v>9</v>
      </c>
      <c r="AT247" s="88">
        <v>9</v>
      </c>
      <c r="AU247" s="88">
        <v>9</v>
      </c>
      <c r="AV247" s="88">
        <v>9</v>
      </c>
      <c r="AW247" s="88">
        <v>9</v>
      </c>
      <c r="AX247" s="88">
        <v>9</v>
      </c>
      <c r="AY247" s="88">
        <v>9</v>
      </c>
      <c r="AZ247" s="88">
        <v>9</v>
      </c>
      <c r="BA247" s="88">
        <v>9</v>
      </c>
      <c r="BB247" s="88">
        <v>9</v>
      </c>
      <c r="BC247" s="88">
        <v>9</v>
      </c>
      <c r="BD247" s="88">
        <v>9</v>
      </c>
      <c r="BE247" s="88">
        <v>4.2</v>
      </c>
      <c r="BF247" s="88">
        <v>4.2</v>
      </c>
      <c r="BG247" s="88">
        <v>4.2</v>
      </c>
      <c r="BH247" s="88">
        <v>4.2</v>
      </c>
      <c r="BI247" s="88">
        <v>4.2</v>
      </c>
      <c r="BJ247" s="88">
        <v>4.2</v>
      </c>
      <c r="BK247" s="88">
        <v>4.2</v>
      </c>
      <c r="BL247" s="88">
        <v>4.2</v>
      </c>
      <c r="BM247" s="88">
        <v>4.2</v>
      </c>
      <c r="BN247" s="88">
        <v>30</v>
      </c>
      <c r="BO247" s="88">
        <v>30</v>
      </c>
      <c r="BP247" s="88">
        <v>30</v>
      </c>
      <c r="BQ247" s="88">
        <v>30</v>
      </c>
      <c r="BR247" s="88">
        <v>4.0999999999999996</v>
      </c>
      <c r="BS247" s="88">
        <v>4.0999999999999996</v>
      </c>
      <c r="BT247" s="88">
        <v>4.0999999999999996</v>
      </c>
      <c r="BU247" s="88">
        <v>4.0999999999999996</v>
      </c>
      <c r="BV247" s="88">
        <v>11</v>
      </c>
      <c r="BW247" s="88">
        <v>22.1</v>
      </c>
      <c r="BX247" s="88">
        <v>22.1</v>
      </c>
      <c r="BY247" s="88">
        <v>11</v>
      </c>
      <c r="BZ247" s="88">
        <v>11</v>
      </c>
      <c r="CA247" s="88">
        <v>11</v>
      </c>
      <c r="CB247" s="88">
        <v>11</v>
      </c>
      <c r="CC247" s="88">
        <v>23</v>
      </c>
      <c r="CD247" s="88">
        <v>23</v>
      </c>
      <c r="CE247" s="88">
        <v>23</v>
      </c>
      <c r="CF247" s="88">
        <v>23</v>
      </c>
      <c r="CG247" s="88">
        <v>25</v>
      </c>
      <c r="CH247" s="88">
        <v>25</v>
      </c>
      <c r="CI247" s="88">
        <v>25</v>
      </c>
      <c r="CJ247" s="88">
        <v>25</v>
      </c>
      <c r="CK247" s="88">
        <v>25</v>
      </c>
      <c r="CL247" s="88">
        <v>25</v>
      </c>
      <c r="CM247" s="88">
        <v>15.3</v>
      </c>
      <c r="CN247" s="88">
        <v>15.3</v>
      </c>
      <c r="CO247" s="88">
        <v>18</v>
      </c>
      <c r="CP247" s="88">
        <v>18</v>
      </c>
      <c r="CQ247" s="88">
        <v>30</v>
      </c>
      <c r="CR247" s="88">
        <v>9</v>
      </c>
      <c r="CS247" s="88">
        <v>9</v>
      </c>
      <c r="CT247" s="88">
        <v>9</v>
      </c>
      <c r="CU247" s="88">
        <v>9</v>
      </c>
      <c r="CV247" s="88">
        <v>9</v>
      </c>
      <c r="CW247" s="19"/>
    </row>
    <row r="248" spans="1:101" ht="14.5" customHeight="1" x14ac:dyDescent="0.35">
      <c r="A248" s="255" t="s">
        <v>20</v>
      </c>
      <c r="B248" s="249"/>
      <c r="C248" s="11">
        <v>44075</v>
      </c>
      <c r="D248" s="172" t="s">
        <v>5</v>
      </c>
      <c r="E248">
        <v>9</v>
      </c>
      <c r="F248">
        <v>9</v>
      </c>
      <c r="G248">
        <v>9</v>
      </c>
      <c r="H248">
        <v>9</v>
      </c>
      <c r="I248">
        <v>9</v>
      </c>
      <c r="J248">
        <v>9</v>
      </c>
      <c r="K248">
        <v>9</v>
      </c>
      <c r="L248">
        <v>9</v>
      </c>
      <c r="M248">
        <v>9</v>
      </c>
      <c r="N248">
        <v>9</v>
      </c>
      <c r="O248">
        <v>9</v>
      </c>
      <c r="P248">
        <v>9</v>
      </c>
      <c r="Q248">
        <v>9</v>
      </c>
      <c r="R248">
        <v>9</v>
      </c>
      <c r="S248">
        <v>9</v>
      </c>
      <c r="T248">
        <v>9</v>
      </c>
      <c r="U248">
        <v>9</v>
      </c>
      <c r="V248">
        <v>9</v>
      </c>
      <c r="W248">
        <v>9</v>
      </c>
      <c r="X248">
        <v>9</v>
      </c>
      <c r="Y248">
        <v>9</v>
      </c>
      <c r="Z248">
        <v>9</v>
      </c>
      <c r="AA248">
        <v>9</v>
      </c>
      <c r="AB248">
        <v>9</v>
      </c>
      <c r="AC248">
        <v>9</v>
      </c>
      <c r="AD248">
        <v>9</v>
      </c>
      <c r="AE248">
        <v>9</v>
      </c>
      <c r="AF248">
        <v>9</v>
      </c>
      <c r="AG248">
        <v>9</v>
      </c>
      <c r="AH248">
        <v>9</v>
      </c>
      <c r="AI248">
        <v>9</v>
      </c>
      <c r="AJ248">
        <v>9</v>
      </c>
      <c r="AK248">
        <v>9</v>
      </c>
      <c r="AL248">
        <v>9</v>
      </c>
      <c r="AM248">
        <v>9</v>
      </c>
      <c r="AN248">
        <v>9</v>
      </c>
      <c r="AO248">
        <v>9</v>
      </c>
      <c r="AP248">
        <v>9</v>
      </c>
      <c r="AQ248">
        <v>9</v>
      </c>
      <c r="AR248">
        <v>9</v>
      </c>
      <c r="AS248" s="88">
        <v>30</v>
      </c>
      <c r="AT248" s="88">
        <v>30</v>
      </c>
      <c r="AU248" s="88">
        <v>30</v>
      </c>
      <c r="AV248" s="88">
        <v>30</v>
      </c>
      <c r="AW248" s="88">
        <v>30</v>
      </c>
      <c r="AX248" s="88">
        <v>30</v>
      </c>
      <c r="AY248" s="88">
        <v>15.2</v>
      </c>
      <c r="AZ248" s="88">
        <v>32</v>
      </c>
      <c r="BA248" s="88">
        <v>11</v>
      </c>
      <c r="BB248" s="88">
        <v>11</v>
      </c>
      <c r="BC248" s="88">
        <v>23</v>
      </c>
      <c r="BD248" s="88">
        <v>23</v>
      </c>
      <c r="BE248" s="88">
        <v>23</v>
      </c>
      <c r="BF248" s="88">
        <v>23</v>
      </c>
      <c r="BG248" s="88">
        <v>20</v>
      </c>
      <c r="BH248" s="88">
        <v>20</v>
      </c>
      <c r="BI248" s="88">
        <v>20</v>
      </c>
      <c r="BJ248" s="88">
        <v>6.1</v>
      </c>
      <c r="BK248" s="88">
        <v>6.1</v>
      </c>
      <c r="BL248" s="88">
        <v>6.1</v>
      </c>
      <c r="BM248" s="88">
        <v>6.1</v>
      </c>
      <c r="BN248" s="88">
        <v>20</v>
      </c>
      <c r="BO248" s="88">
        <v>20</v>
      </c>
      <c r="BP248" s="88">
        <v>32</v>
      </c>
      <c r="BQ248" s="88">
        <v>30</v>
      </c>
      <c r="BR248" s="88">
        <v>30</v>
      </c>
      <c r="BS248" s="88">
        <v>30</v>
      </c>
      <c r="BT248" s="88">
        <v>18</v>
      </c>
      <c r="BU248" s="88">
        <v>18</v>
      </c>
      <c r="BV248" s="88">
        <v>18</v>
      </c>
      <c r="BW248" s="88">
        <v>18</v>
      </c>
      <c r="BX248" s="88">
        <v>23</v>
      </c>
      <c r="BY248" s="88">
        <v>23</v>
      </c>
      <c r="BZ248" s="88">
        <v>18</v>
      </c>
      <c r="CA248" s="88">
        <v>18</v>
      </c>
      <c r="CB248" s="88">
        <v>23</v>
      </c>
      <c r="CC248" s="88">
        <v>23</v>
      </c>
      <c r="CD248" s="88">
        <v>23</v>
      </c>
      <c r="CE248" s="88">
        <v>23</v>
      </c>
      <c r="CF248" s="88">
        <v>25</v>
      </c>
      <c r="CG248" s="88">
        <v>25</v>
      </c>
      <c r="CH248" s="88">
        <v>25</v>
      </c>
      <c r="CI248" s="88">
        <v>25</v>
      </c>
      <c r="CJ248" s="88">
        <v>25</v>
      </c>
      <c r="CK248" s="88">
        <v>25</v>
      </c>
      <c r="CL248" s="88">
        <v>25</v>
      </c>
      <c r="CM248" s="88">
        <v>16</v>
      </c>
      <c r="CN248" s="88">
        <v>16</v>
      </c>
      <c r="CO248" s="88">
        <v>16</v>
      </c>
      <c r="CP248" s="88">
        <v>16</v>
      </c>
      <c r="CQ248" s="88">
        <v>16</v>
      </c>
      <c r="CR248" s="88">
        <v>30</v>
      </c>
      <c r="CS248" s="88">
        <v>30</v>
      </c>
      <c r="CT248" s="88">
        <v>30</v>
      </c>
      <c r="CU248" s="88">
        <v>30</v>
      </c>
      <c r="CV248" s="88">
        <v>30</v>
      </c>
      <c r="CW248" s="19"/>
    </row>
    <row r="249" spans="1:101" ht="14.5" customHeight="1" x14ac:dyDescent="0.35">
      <c r="A249" s="256"/>
      <c r="B249" s="249"/>
      <c r="C249" s="11">
        <v>44076</v>
      </c>
      <c r="D249" s="172" t="s">
        <v>6</v>
      </c>
      <c r="E249">
        <v>30</v>
      </c>
      <c r="F249">
        <v>15.3</v>
      </c>
      <c r="G249">
        <v>15.3</v>
      </c>
      <c r="H249" s="88">
        <v>30</v>
      </c>
      <c r="I249" s="88">
        <v>30</v>
      </c>
      <c r="J249" s="88">
        <v>30</v>
      </c>
      <c r="K249" s="88">
        <v>30</v>
      </c>
      <c r="L249" s="88">
        <v>30</v>
      </c>
      <c r="M249" s="88">
        <v>30</v>
      </c>
      <c r="N249" s="88">
        <v>30</v>
      </c>
      <c r="O249" s="88">
        <v>30</v>
      </c>
      <c r="P249" s="88">
        <v>30</v>
      </c>
      <c r="Q249" s="88">
        <v>30</v>
      </c>
      <c r="R249" s="88">
        <v>30</v>
      </c>
      <c r="S249" s="88">
        <v>30</v>
      </c>
      <c r="T249" s="88">
        <v>30</v>
      </c>
      <c r="U249" s="88">
        <v>9</v>
      </c>
      <c r="V249" s="88">
        <v>9</v>
      </c>
      <c r="W249" s="88">
        <v>9</v>
      </c>
      <c r="X249" s="88">
        <v>9</v>
      </c>
      <c r="Y249" s="88">
        <v>9</v>
      </c>
      <c r="Z249" s="88">
        <v>9</v>
      </c>
      <c r="AA249" s="88">
        <v>9</v>
      </c>
      <c r="AB249" s="88">
        <v>9</v>
      </c>
      <c r="AC249" s="88">
        <v>9</v>
      </c>
      <c r="AD249" s="88">
        <v>9</v>
      </c>
      <c r="AE249" s="88">
        <v>9</v>
      </c>
      <c r="AF249" s="88">
        <v>9</v>
      </c>
      <c r="AG249" s="88">
        <v>9</v>
      </c>
      <c r="AH249" s="88">
        <v>9</v>
      </c>
      <c r="AI249" s="88">
        <v>9</v>
      </c>
      <c r="AJ249" s="88">
        <v>9</v>
      </c>
      <c r="AK249" s="88">
        <v>9</v>
      </c>
      <c r="AL249" s="88">
        <v>9</v>
      </c>
      <c r="AM249" s="88">
        <v>9</v>
      </c>
      <c r="AN249" s="88">
        <v>9</v>
      </c>
      <c r="AO249" s="88">
        <v>9</v>
      </c>
      <c r="AP249" s="88">
        <v>9</v>
      </c>
      <c r="AQ249" s="88">
        <v>9</v>
      </c>
      <c r="AR249" s="88">
        <v>9</v>
      </c>
      <c r="AS249" s="88">
        <v>30</v>
      </c>
      <c r="AT249" s="88">
        <v>30</v>
      </c>
      <c r="AU249" s="88">
        <v>30</v>
      </c>
      <c r="AV249" s="88">
        <v>30</v>
      </c>
      <c r="AW249" s="88">
        <v>5.0999999999999996</v>
      </c>
      <c r="AX249" s="88">
        <v>5.0999999999999996</v>
      </c>
      <c r="AY249" s="88">
        <v>5.0999999999999996</v>
      </c>
      <c r="AZ249" s="88">
        <v>5.0999999999999996</v>
      </c>
      <c r="BA249" s="88">
        <v>23</v>
      </c>
      <c r="BB249" s="88">
        <v>30</v>
      </c>
      <c r="BC249" s="88">
        <v>30</v>
      </c>
      <c r="BD249" s="88">
        <v>25</v>
      </c>
      <c r="BE249" s="88">
        <v>5.0999999999999996</v>
      </c>
      <c r="BF249" s="88">
        <v>5.0999999999999996</v>
      </c>
      <c r="BG249" s="88">
        <v>5.0999999999999996</v>
      </c>
      <c r="BH249" s="88">
        <v>5.0999999999999996</v>
      </c>
      <c r="BI249" s="88">
        <v>5.0999999999999996</v>
      </c>
      <c r="BJ249" s="88">
        <v>5.0999999999999996</v>
      </c>
      <c r="BK249" s="88">
        <v>5.0999999999999996</v>
      </c>
      <c r="BL249" s="88">
        <v>5.0999999999999996</v>
      </c>
      <c r="BM249" s="88">
        <v>25</v>
      </c>
      <c r="BN249" s="88">
        <v>25</v>
      </c>
      <c r="BO249" s="88">
        <v>23</v>
      </c>
      <c r="BP249" s="88">
        <v>23</v>
      </c>
      <c r="BQ249" s="88">
        <v>18</v>
      </c>
      <c r="BR249" s="88">
        <v>18</v>
      </c>
      <c r="BS249" s="88">
        <v>18</v>
      </c>
      <c r="BT249" s="88">
        <v>18</v>
      </c>
      <c r="BU249" s="88">
        <v>25</v>
      </c>
      <c r="BV249" s="88">
        <v>16</v>
      </c>
      <c r="BW249" s="88">
        <v>16</v>
      </c>
      <c r="BX249" s="88">
        <v>5.2</v>
      </c>
      <c r="BY249" s="88">
        <v>5.2</v>
      </c>
      <c r="BZ249" s="88">
        <v>5.2</v>
      </c>
      <c r="CA249" s="88">
        <v>25</v>
      </c>
      <c r="CB249" s="88">
        <v>23</v>
      </c>
      <c r="CC249" s="88">
        <v>5.2</v>
      </c>
      <c r="CD249" s="88">
        <v>5.2</v>
      </c>
      <c r="CE249" s="88">
        <v>5.2</v>
      </c>
      <c r="CF249" s="88">
        <v>5.2</v>
      </c>
      <c r="CG249" s="88">
        <v>25</v>
      </c>
      <c r="CH249" s="88">
        <v>25</v>
      </c>
      <c r="CI249" s="88">
        <v>25</v>
      </c>
      <c r="CJ249" s="88">
        <v>25</v>
      </c>
      <c r="CK249" s="88">
        <v>16</v>
      </c>
      <c r="CL249" s="88">
        <v>16</v>
      </c>
      <c r="CM249" s="88">
        <v>15.3</v>
      </c>
      <c r="CN249" s="88">
        <v>15.3</v>
      </c>
      <c r="CO249" s="88">
        <v>15.3</v>
      </c>
      <c r="CP249" s="88">
        <v>16</v>
      </c>
      <c r="CQ249" s="88">
        <v>16</v>
      </c>
      <c r="CR249" s="88">
        <v>30</v>
      </c>
      <c r="CS249" s="88">
        <v>9</v>
      </c>
      <c r="CT249" s="88">
        <v>9</v>
      </c>
      <c r="CU249" s="88">
        <v>9</v>
      </c>
      <c r="CV249" s="88">
        <v>9</v>
      </c>
      <c r="CW249" s="19"/>
    </row>
    <row r="250" spans="1:101" ht="14.5" customHeight="1" x14ac:dyDescent="0.35">
      <c r="A250" s="256"/>
      <c r="B250" s="249"/>
      <c r="C250" s="12">
        <v>44077</v>
      </c>
      <c r="D250" s="172" t="s">
        <v>7</v>
      </c>
      <c r="E250">
        <v>9</v>
      </c>
      <c r="F250">
        <v>9</v>
      </c>
      <c r="G250">
        <v>9</v>
      </c>
      <c r="H250">
        <v>9</v>
      </c>
      <c r="I250">
        <v>9</v>
      </c>
      <c r="J250">
        <v>9</v>
      </c>
      <c r="K250">
        <v>9</v>
      </c>
      <c r="L250">
        <v>9</v>
      </c>
      <c r="M250">
        <v>9</v>
      </c>
      <c r="N250">
        <v>9</v>
      </c>
      <c r="O250">
        <v>9</v>
      </c>
      <c r="P250">
        <v>9</v>
      </c>
      <c r="Q250">
        <v>9</v>
      </c>
      <c r="R250">
        <v>9</v>
      </c>
      <c r="S250">
        <v>9</v>
      </c>
      <c r="T250">
        <v>9</v>
      </c>
      <c r="U250">
        <v>9</v>
      </c>
      <c r="V250">
        <v>9</v>
      </c>
      <c r="W250">
        <v>9</v>
      </c>
      <c r="X250">
        <v>9</v>
      </c>
      <c r="Y250">
        <v>9</v>
      </c>
      <c r="Z250">
        <v>9</v>
      </c>
      <c r="AA250">
        <v>9</v>
      </c>
      <c r="AB250">
        <v>9</v>
      </c>
      <c r="AC250">
        <v>9</v>
      </c>
      <c r="AD250">
        <v>9</v>
      </c>
      <c r="AE250">
        <v>9</v>
      </c>
      <c r="AF250">
        <v>9</v>
      </c>
      <c r="AG250">
        <v>9</v>
      </c>
      <c r="AH250">
        <v>9</v>
      </c>
      <c r="AI250">
        <v>9</v>
      </c>
      <c r="AJ250" s="88">
        <v>30</v>
      </c>
      <c r="AK250" s="88">
        <v>30</v>
      </c>
      <c r="AL250" s="88">
        <v>9</v>
      </c>
      <c r="AM250" s="88">
        <v>9</v>
      </c>
      <c r="AN250" s="88">
        <v>9</v>
      </c>
      <c r="AO250" s="88">
        <v>9</v>
      </c>
      <c r="AP250" s="88">
        <v>9</v>
      </c>
      <c r="AQ250" s="88">
        <v>9</v>
      </c>
      <c r="AR250" s="88">
        <v>9</v>
      </c>
      <c r="AS250" s="88">
        <v>30</v>
      </c>
      <c r="AT250" s="88">
        <v>30</v>
      </c>
      <c r="AU250" s="88">
        <v>30</v>
      </c>
      <c r="AV250" s="88">
        <v>15.2</v>
      </c>
      <c r="AW250" s="88">
        <v>21.2</v>
      </c>
      <c r="AX250" s="88">
        <v>15.1</v>
      </c>
      <c r="AY250" s="88">
        <v>18</v>
      </c>
      <c r="AZ250" s="88">
        <v>18</v>
      </c>
      <c r="BA250" s="88">
        <v>18</v>
      </c>
      <c r="BB250" s="88">
        <v>23</v>
      </c>
      <c r="BC250" s="88">
        <v>23</v>
      </c>
      <c r="BD250" s="88">
        <v>23</v>
      </c>
      <c r="BE250" s="88">
        <v>5.2</v>
      </c>
      <c r="BF250" s="88">
        <v>5.2</v>
      </c>
      <c r="BG250" s="88">
        <v>5.2</v>
      </c>
      <c r="BH250" s="88">
        <v>30</v>
      </c>
      <c r="BI250" s="88">
        <v>30</v>
      </c>
      <c r="BJ250" s="88">
        <v>4.2</v>
      </c>
      <c r="BK250" s="88">
        <v>4.2</v>
      </c>
      <c r="BL250" s="88">
        <v>5.2</v>
      </c>
      <c r="BM250" s="88">
        <v>5.2</v>
      </c>
      <c r="BN250" s="88">
        <v>25</v>
      </c>
      <c r="BO250" s="88">
        <v>5.2</v>
      </c>
      <c r="BP250" s="88">
        <v>5.2</v>
      </c>
      <c r="BQ250" s="88">
        <v>5.2</v>
      </c>
      <c r="BR250" s="88">
        <v>5.2</v>
      </c>
      <c r="BS250" s="88">
        <v>5.2</v>
      </c>
      <c r="BT250" s="88">
        <v>5.2</v>
      </c>
      <c r="BU250" s="88">
        <v>5.2</v>
      </c>
      <c r="BV250" s="88">
        <v>5.2</v>
      </c>
      <c r="BW250" s="88">
        <v>5.2</v>
      </c>
      <c r="BX250" s="88">
        <v>5.2</v>
      </c>
      <c r="BY250" s="88">
        <v>5.2</v>
      </c>
      <c r="BZ250" s="88">
        <v>5.2</v>
      </c>
      <c r="CA250" s="88">
        <v>23</v>
      </c>
      <c r="CB250" s="88">
        <v>23</v>
      </c>
      <c r="CC250" s="88">
        <v>23</v>
      </c>
      <c r="CD250" s="88">
        <v>25</v>
      </c>
      <c r="CE250" s="88">
        <v>25</v>
      </c>
      <c r="CF250" s="88">
        <v>5.2</v>
      </c>
      <c r="CG250" s="88">
        <v>5.2</v>
      </c>
      <c r="CH250" s="88">
        <v>5.2</v>
      </c>
      <c r="CI250" s="88">
        <v>5.2</v>
      </c>
      <c r="CJ250" s="88">
        <v>8</v>
      </c>
      <c r="CK250" s="88">
        <v>8</v>
      </c>
      <c r="CL250" s="88">
        <v>8</v>
      </c>
      <c r="CM250" s="88">
        <v>8</v>
      </c>
      <c r="CN250" s="88">
        <v>30</v>
      </c>
      <c r="CO250" s="88">
        <v>30</v>
      </c>
      <c r="CP250" s="88">
        <v>5.2</v>
      </c>
      <c r="CQ250" s="88">
        <v>5.2</v>
      </c>
      <c r="CR250" s="88">
        <v>5.2</v>
      </c>
      <c r="CS250" s="88">
        <v>5.2</v>
      </c>
      <c r="CT250" s="88">
        <v>30</v>
      </c>
      <c r="CU250" s="88">
        <v>5.2</v>
      </c>
      <c r="CV250" s="88">
        <v>15.3</v>
      </c>
      <c r="CW250" s="19"/>
    </row>
    <row r="251" spans="1:101" ht="14.5" customHeight="1" x14ac:dyDescent="0.35">
      <c r="A251" s="256"/>
      <c r="B251" s="249"/>
      <c r="C251" s="11">
        <v>44078</v>
      </c>
      <c r="D251" s="172" t="s">
        <v>8</v>
      </c>
      <c r="E251">
        <v>15.3</v>
      </c>
      <c r="F251">
        <v>30</v>
      </c>
      <c r="G251">
        <v>30</v>
      </c>
      <c r="H251" s="88">
        <v>30</v>
      </c>
      <c r="I251" s="88">
        <v>9</v>
      </c>
      <c r="J251" s="88">
        <v>9</v>
      </c>
      <c r="K251" s="88">
        <v>9</v>
      </c>
      <c r="L251" s="88">
        <v>9</v>
      </c>
      <c r="M251" s="88">
        <v>9</v>
      </c>
      <c r="N251" s="88">
        <v>9</v>
      </c>
      <c r="O251" s="88">
        <v>9</v>
      </c>
      <c r="P251" s="88">
        <v>9</v>
      </c>
      <c r="Q251" s="88">
        <v>9</v>
      </c>
      <c r="R251" s="88">
        <v>9</v>
      </c>
      <c r="S251" s="88">
        <v>9</v>
      </c>
      <c r="T251" s="88">
        <v>9</v>
      </c>
      <c r="U251" s="88">
        <v>9</v>
      </c>
      <c r="V251" s="88">
        <v>9</v>
      </c>
      <c r="W251" s="88">
        <v>9</v>
      </c>
      <c r="X251" s="88">
        <v>9</v>
      </c>
      <c r="Y251" s="88">
        <v>9</v>
      </c>
      <c r="Z251" s="88">
        <v>9</v>
      </c>
      <c r="AA251" s="88">
        <v>9</v>
      </c>
      <c r="AB251" s="88">
        <v>9</v>
      </c>
      <c r="AC251" s="88">
        <v>9</v>
      </c>
      <c r="AD251" s="88">
        <v>9</v>
      </c>
      <c r="AE251" s="88">
        <v>9</v>
      </c>
      <c r="AF251" s="88">
        <v>9</v>
      </c>
      <c r="AG251" s="88">
        <v>9</v>
      </c>
      <c r="AH251" s="88">
        <v>9</v>
      </c>
      <c r="AI251" s="88">
        <v>9</v>
      </c>
      <c r="AJ251" s="88">
        <v>9</v>
      </c>
      <c r="AK251" s="88">
        <v>9</v>
      </c>
      <c r="AL251" s="88">
        <v>9</v>
      </c>
      <c r="AM251" s="88">
        <v>9</v>
      </c>
      <c r="AN251" s="88">
        <v>9</v>
      </c>
      <c r="AO251" s="88">
        <v>32</v>
      </c>
      <c r="AP251" s="88">
        <v>32</v>
      </c>
      <c r="AQ251" s="88">
        <v>32</v>
      </c>
      <c r="AR251" s="88">
        <v>16</v>
      </c>
      <c r="AS251" s="88">
        <v>32</v>
      </c>
      <c r="AT251" s="88">
        <v>15.1</v>
      </c>
      <c r="AU251" s="88">
        <v>23</v>
      </c>
      <c r="AV251" s="88">
        <v>23</v>
      </c>
      <c r="AW251" s="88">
        <v>23</v>
      </c>
      <c r="AX251" s="88">
        <v>23</v>
      </c>
      <c r="AY251" s="88">
        <v>23</v>
      </c>
      <c r="AZ251" s="88">
        <v>23</v>
      </c>
      <c r="BA251" s="88">
        <v>23</v>
      </c>
      <c r="BB251" s="88">
        <v>25</v>
      </c>
      <c r="BC251" s="88">
        <v>25</v>
      </c>
      <c r="BD251" s="88">
        <v>23</v>
      </c>
      <c r="BE251" s="88">
        <v>23</v>
      </c>
      <c r="BF251" s="88">
        <v>30</v>
      </c>
      <c r="BG251" s="88">
        <v>5.2</v>
      </c>
      <c r="BH251" s="88">
        <v>5.2</v>
      </c>
      <c r="BI251" s="88">
        <v>5.2</v>
      </c>
      <c r="BJ251" s="88">
        <v>5.2</v>
      </c>
      <c r="BK251" s="88">
        <v>5.2</v>
      </c>
      <c r="BL251" s="88">
        <v>23</v>
      </c>
      <c r="BM251" s="88">
        <v>23</v>
      </c>
      <c r="BN251" s="88">
        <v>30</v>
      </c>
      <c r="BO251" s="88">
        <v>30</v>
      </c>
      <c r="BP251" s="88">
        <v>30</v>
      </c>
      <c r="BQ251" s="88">
        <v>5.2</v>
      </c>
      <c r="BR251" s="88">
        <v>5.2</v>
      </c>
      <c r="BS251" s="88">
        <v>5.2</v>
      </c>
      <c r="BT251" s="88">
        <v>16</v>
      </c>
      <c r="BU251" s="88">
        <v>16</v>
      </c>
      <c r="BV251" s="88">
        <v>23</v>
      </c>
      <c r="BW251" s="88">
        <v>30</v>
      </c>
      <c r="BX251" s="88">
        <v>30</v>
      </c>
      <c r="BY251" s="88">
        <v>30</v>
      </c>
      <c r="BZ251" s="88">
        <v>30</v>
      </c>
      <c r="CA251" s="88">
        <v>30</v>
      </c>
      <c r="CB251" s="88">
        <v>30</v>
      </c>
      <c r="CC251" s="88">
        <v>5.2</v>
      </c>
      <c r="CD251" s="88">
        <v>5.2</v>
      </c>
      <c r="CE251" s="88">
        <v>23</v>
      </c>
      <c r="CF251" s="88">
        <v>23</v>
      </c>
      <c r="CG251" s="88">
        <v>5.2</v>
      </c>
      <c r="CH251" s="88">
        <v>5.2</v>
      </c>
      <c r="CI251" s="88">
        <v>5.2</v>
      </c>
      <c r="CJ251" s="88">
        <v>5.2</v>
      </c>
      <c r="CK251" s="88">
        <v>5.2</v>
      </c>
      <c r="CL251" s="88">
        <v>5.2</v>
      </c>
      <c r="CM251" s="88">
        <v>5.2</v>
      </c>
      <c r="CN251" s="88">
        <v>5.2</v>
      </c>
      <c r="CO251" s="88">
        <v>5.2</v>
      </c>
      <c r="CP251" s="88">
        <v>5.2</v>
      </c>
      <c r="CQ251" s="88">
        <v>5.2</v>
      </c>
      <c r="CR251" s="88">
        <v>5.2</v>
      </c>
      <c r="CS251" s="88">
        <v>5.2</v>
      </c>
      <c r="CT251" s="88">
        <v>5.2</v>
      </c>
      <c r="CU251" s="88">
        <v>15.3</v>
      </c>
      <c r="CV251" s="88">
        <v>15.3</v>
      </c>
      <c r="CW251" s="19"/>
    </row>
    <row r="252" spans="1:101" ht="14.5" customHeight="1" x14ac:dyDescent="0.35">
      <c r="A252" s="256"/>
      <c r="B252" s="249"/>
      <c r="C252" s="12">
        <v>44079</v>
      </c>
      <c r="D252" s="172" t="s">
        <v>9</v>
      </c>
      <c r="E252">
        <v>30</v>
      </c>
      <c r="F252">
        <v>30</v>
      </c>
      <c r="G252">
        <v>30</v>
      </c>
      <c r="H252" s="88">
        <v>30</v>
      </c>
      <c r="I252" s="88">
        <v>9</v>
      </c>
      <c r="J252" s="88">
        <v>9</v>
      </c>
      <c r="K252" s="88">
        <v>9</v>
      </c>
      <c r="L252" s="88">
        <v>9</v>
      </c>
      <c r="M252" s="88">
        <v>9</v>
      </c>
      <c r="N252" s="88">
        <v>9</v>
      </c>
      <c r="O252" s="88">
        <v>9</v>
      </c>
      <c r="P252" s="88">
        <v>9</v>
      </c>
      <c r="Q252" s="88">
        <v>9</v>
      </c>
      <c r="R252" s="88">
        <v>9</v>
      </c>
      <c r="S252" s="88">
        <v>9</v>
      </c>
      <c r="T252" s="88">
        <v>9</v>
      </c>
      <c r="U252" s="88">
        <v>9</v>
      </c>
      <c r="V252" s="88">
        <v>9</v>
      </c>
      <c r="W252" s="88">
        <v>9</v>
      </c>
      <c r="X252" s="88">
        <v>9</v>
      </c>
      <c r="Y252" s="88">
        <v>9</v>
      </c>
      <c r="Z252" s="88">
        <v>9</v>
      </c>
      <c r="AA252" s="88">
        <v>9</v>
      </c>
      <c r="AB252" s="88">
        <v>9</v>
      </c>
      <c r="AC252" s="88">
        <v>9</v>
      </c>
      <c r="AD252" s="88">
        <v>9</v>
      </c>
      <c r="AE252" s="88">
        <v>9</v>
      </c>
      <c r="AF252" s="88">
        <v>9</v>
      </c>
      <c r="AG252" s="88">
        <v>9</v>
      </c>
      <c r="AH252" s="88">
        <v>9</v>
      </c>
      <c r="AI252" s="88">
        <v>9</v>
      </c>
      <c r="AJ252" s="88">
        <v>9</v>
      </c>
      <c r="AK252" s="88">
        <v>9</v>
      </c>
      <c r="AL252" s="88">
        <v>9</v>
      </c>
      <c r="AM252" s="88">
        <v>9</v>
      </c>
      <c r="AN252" s="88">
        <v>9</v>
      </c>
      <c r="AO252" s="88">
        <v>32</v>
      </c>
      <c r="AP252" s="88">
        <v>32</v>
      </c>
      <c r="AQ252" s="88">
        <v>32</v>
      </c>
      <c r="AR252" s="88">
        <v>32</v>
      </c>
      <c r="AS252" s="88">
        <v>23</v>
      </c>
      <c r="AT252" s="88">
        <v>23</v>
      </c>
      <c r="AU252" s="88">
        <v>23</v>
      </c>
      <c r="AV252" s="88">
        <v>23</v>
      </c>
      <c r="AW252" s="88">
        <v>23</v>
      </c>
      <c r="AX252" s="88">
        <v>23</v>
      </c>
      <c r="AY252" s="88">
        <v>23</v>
      </c>
      <c r="AZ252" s="88">
        <v>5.2</v>
      </c>
      <c r="BA252" s="88">
        <v>5.2</v>
      </c>
      <c r="BB252" s="88">
        <v>5.2</v>
      </c>
      <c r="BC252" s="88">
        <v>5.2</v>
      </c>
      <c r="BD252" s="88">
        <v>5.2</v>
      </c>
      <c r="BE252" s="88">
        <v>5.2</v>
      </c>
      <c r="BF252" s="88">
        <v>23</v>
      </c>
      <c r="BG252" s="88">
        <v>23</v>
      </c>
      <c r="BH252" s="88">
        <v>5.2</v>
      </c>
      <c r="BI252" s="88">
        <v>5.2</v>
      </c>
      <c r="BJ252" s="88">
        <v>16</v>
      </c>
      <c r="BK252" s="88">
        <v>16</v>
      </c>
      <c r="BL252" s="88">
        <v>16</v>
      </c>
      <c r="BM252" s="88">
        <v>16</v>
      </c>
      <c r="BN252" s="88">
        <v>30</v>
      </c>
      <c r="BO252" s="88">
        <v>30</v>
      </c>
      <c r="BP252" s="88">
        <v>16</v>
      </c>
      <c r="BQ252" s="88">
        <v>16</v>
      </c>
      <c r="BR252" s="88">
        <v>16</v>
      </c>
      <c r="BS252" s="88">
        <v>5.2</v>
      </c>
      <c r="BT252" s="88">
        <v>5.2</v>
      </c>
      <c r="BU252" s="88">
        <v>5.2</v>
      </c>
      <c r="BV252" s="88">
        <v>5.2</v>
      </c>
      <c r="BW252" s="88">
        <v>5.2</v>
      </c>
      <c r="BX252" s="88">
        <v>23</v>
      </c>
      <c r="BY252" s="88">
        <v>23</v>
      </c>
      <c r="BZ252" s="88">
        <v>25</v>
      </c>
      <c r="CA252" s="88">
        <v>25</v>
      </c>
      <c r="CB252" s="88">
        <v>25</v>
      </c>
      <c r="CC252" s="88">
        <v>5.2</v>
      </c>
      <c r="CD252" s="88">
        <v>5.2</v>
      </c>
      <c r="CE252" s="88">
        <v>5.2</v>
      </c>
      <c r="CF252" s="88">
        <v>5.2</v>
      </c>
      <c r="CG252" s="88">
        <v>5.2</v>
      </c>
      <c r="CH252" s="88">
        <v>5.2</v>
      </c>
      <c r="CI252" s="88">
        <v>5.2</v>
      </c>
      <c r="CJ252" s="88">
        <v>30</v>
      </c>
      <c r="CK252" s="88">
        <v>30</v>
      </c>
      <c r="CL252" s="88">
        <v>30</v>
      </c>
      <c r="CM252" s="88">
        <v>30</v>
      </c>
      <c r="CN252" s="88">
        <v>5.2</v>
      </c>
      <c r="CO252" s="88">
        <v>5.2</v>
      </c>
      <c r="CP252" s="88">
        <v>5.2</v>
      </c>
      <c r="CQ252" s="88">
        <v>5.2</v>
      </c>
      <c r="CR252" s="88">
        <v>5.2</v>
      </c>
      <c r="CS252" s="88">
        <v>5.2</v>
      </c>
      <c r="CT252" s="88">
        <v>30</v>
      </c>
      <c r="CU252" s="88">
        <v>15.3</v>
      </c>
      <c r="CV252" s="88">
        <v>15.3</v>
      </c>
      <c r="CW252" s="19"/>
    </row>
    <row r="253" spans="1:101" ht="14.5" customHeight="1" x14ac:dyDescent="0.35">
      <c r="A253" s="256"/>
      <c r="B253" s="250"/>
      <c r="C253" s="14">
        <v>44080</v>
      </c>
      <c r="D253" s="173" t="s">
        <v>10</v>
      </c>
      <c r="E253">
        <v>15.3</v>
      </c>
      <c r="F253">
        <v>30</v>
      </c>
      <c r="G253">
        <v>30</v>
      </c>
      <c r="H253" s="88">
        <v>30</v>
      </c>
      <c r="I253" s="88">
        <v>9</v>
      </c>
      <c r="J253" s="88">
        <v>9</v>
      </c>
      <c r="K253" s="88">
        <v>9</v>
      </c>
      <c r="L253" s="88">
        <v>9</v>
      </c>
      <c r="M253" s="88">
        <v>9</v>
      </c>
      <c r="N253" s="88">
        <v>9</v>
      </c>
      <c r="O253" s="88">
        <v>9</v>
      </c>
      <c r="P253" s="88">
        <v>9</v>
      </c>
      <c r="Q253" s="88">
        <v>9</v>
      </c>
      <c r="R253" s="88">
        <v>9</v>
      </c>
      <c r="S253" s="88">
        <v>9</v>
      </c>
      <c r="T253" s="88">
        <v>9</v>
      </c>
      <c r="U253" s="88">
        <v>9</v>
      </c>
      <c r="V253" s="88">
        <v>9</v>
      </c>
      <c r="W253" s="88">
        <v>9</v>
      </c>
      <c r="X253" s="88">
        <v>9</v>
      </c>
      <c r="Y253" s="88">
        <v>9</v>
      </c>
      <c r="Z253" s="88">
        <v>9</v>
      </c>
      <c r="AA253" s="88">
        <v>9</v>
      </c>
      <c r="AB253" s="88">
        <v>9</v>
      </c>
      <c r="AC253" s="88">
        <v>9</v>
      </c>
      <c r="AD253" s="88">
        <v>9</v>
      </c>
      <c r="AE253" s="88">
        <v>9</v>
      </c>
      <c r="AF253" s="88">
        <v>9</v>
      </c>
      <c r="AG253" s="88">
        <v>9</v>
      </c>
      <c r="AH253" s="88">
        <v>9</v>
      </c>
      <c r="AI253" s="88">
        <v>9</v>
      </c>
      <c r="AJ253" s="88">
        <v>9</v>
      </c>
      <c r="AK253" s="88">
        <v>9</v>
      </c>
      <c r="AL253" s="88">
        <v>9</v>
      </c>
      <c r="AM253" s="88">
        <v>9</v>
      </c>
      <c r="AN253" s="88">
        <v>9</v>
      </c>
      <c r="AO253" s="88">
        <v>9</v>
      </c>
      <c r="AP253" s="88">
        <v>30</v>
      </c>
      <c r="AQ253" s="88">
        <v>30</v>
      </c>
      <c r="AR253" s="88">
        <v>30</v>
      </c>
      <c r="AS253" s="88">
        <v>30</v>
      </c>
      <c r="AT253" s="88">
        <v>15.2</v>
      </c>
      <c r="AU253" s="88">
        <v>32</v>
      </c>
      <c r="AV253" s="88">
        <v>23</v>
      </c>
      <c r="AW253" s="88">
        <v>23</v>
      </c>
      <c r="AX253" s="88">
        <v>5.2</v>
      </c>
      <c r="AY253" s="88">
        <v>5.2</v>
      </c>
      <c r="AZ253" s="88">
        <v>15.1</v>
      </c>
      <c r="BA253" s="88">
        <v>25</v>
      </c>
      <c r="BB253" s="88">
        <v>25</v>
      </c>
      <c r="BC253" s="88">
        <v>25</v>
      </c>
      <c r="BD253" s="88">
        <v>23</v>
      </c>
      <c r="BE253" s="88">
        <v>23</v>
      </c>
      <c r="BF253" s="88">
        <v>23</v>
      </c>
      <c r="BG253" s="88">
        <v>5.2</v>
      </c>
      <c r="BH253" s="88">
        <v>5.2</v>
      </c>
      <c r="BI253" s="88">
        <v>5.2</v>
      </c>
      <c r="BJ253" s="88">
        <v>30</v>
      </c>
      <c r="BK253" s="88">
        <v>6.2</v>
      </c>
      <c r="BL253" s="88">
        <v>6.2</v>
      </c>
      <c r="BM253" s="88">
        <v>6.2</v>
      </c>
      <c r="BN253" s="88">
        <v>5.2</v>
      </c>
      <c r="BO253" s="88">
        <v>30</v>
      </c>
      <c r="BP253" s="88">
        <v>30</v>
      </c>
      <c r="BQ253" s="88">
        <v>6.2</v>
      </c>
      <c r="BR253" s="88">
        <v>6.2</v>
      </c>
      <c r="BS253" s="88">
        <v>6.2</v>
      </c>
      <c r="BT253" s="88">
        <v>32</v>
      </c>
      <c r="BU253" s="88">
        <v>32</v>
      </c>
      <c r="BV253" s="88">
        <v>6.2</v>
      </c>
      <c r="BW253" s="88">
        <v>6.2</v>
      </c>
      <c r="BX253" s="88">
        <v>6.2</v>
      </c>
      <c r="BY253" s="88">
        <v>25</v>
      </c>
      <c r="BZ253" s="88">
        <v>25</v>
      </c>
      <c r="CA253" s="88">
        <v>23</v>
      </c>
      <c r="CB253" s="88">
        <v>23</v>
      </c>
      <c r="CC253" s="88">
        <v>25</v>
      </c>
      <c r="CD253" s="88">
        <v>25</v>
      </c>
      <c r="CE253" s="88">
        <v>6.2</v>
      </c>
      <c r="CF253" s="88">
        <v>6.2</v>
      </c>
      <c r="CG253" s="88">
        <v>6.2</v>
      </c>
      <c r="CH253" s="88">
        <v>6.2</v>
      </c>
      <c r="CI253" s="88">
        <v>6.2</v>
      </c>
      <c r="CJ253" s="88">
        <v>6.2</v>
      </c>
      <c r="CK253" s="88">
        <v>6.2</v>
      </c>
      <c r="CL253" s="88">
        <v>6.2</v>
      </c>
      <c r="CM253" s="88">
        <v>6.2</v>
      </c>
      <c r="CN253" s="88">
        <v>6.2</v>
      </c>
      <c r="CO253" s="88">
        <v>6.2</v>
      </c>
      <c r="CP253" s="88">
        <v>6.2</v>
      </c>
      <c r="CQ253" s="88">
        <v>6.2</v>
      </c>
      <c r="CR253" s="88">
        <v>6.2</v>
      </c>
      <c r="CS253" s="88">
        <v>6.2</v>
      </c>
      <c r="CT253" s="88">
        <v>6.2</v>
      </c>
      <c r="CU253" s="88">
        <v>6.2</v>
      </c>
      <c r="CV253" s="88">
        <v>6.2</v>
      </c>
      <c r="CW253" s="19"/>
    </row>
    <row r="254" spans="1:101" ht="14.5" customHeight="1" x14ac:dyDescent="0.35">
      <c r="A254" s="256"/>
      <c r="B254" s="248">
        <v>37</v>
      </c>
      <c r="C254" s="11">
        <v>44081</v>
      </c>
      <c r="D254" s="172" t="s">
        <v>4</v>
      </c>
      <c r="E254">
        <v>6.2</v>
      </c>
      <c r="F254">
        <v>6.2</v>
      </c>
      <c r="G254">
        <v>6.2</v>
      </c>
      <c r="H254">
        <v>6.2</v>
      </c>
      <c r="I254">
        <v>6.2</v>
      </c>
      <c r="J254" s="88">
        <v>30</v>
      </c>
      <c r="K254" s="88">
        <v>30</v>
      </c>
      <c r="L254" s="88">
        <v>6.2</v>
      </c>
      <c r="M254" s="88">
        <v>6.2</v>
      </c>
      <c r="N254" s="88">
        <v>6.2</v>
      </c>
      <c r="O254" s="88">
        <v>6.2</v>
      </c>
      <c r="P254" s="88">
        <v>6.2</v>
      </c>
      <c r="Q254" s="88">
        <v>6.2</v>
      </c>
      <c r="R254" s="88">
        <v>6.2</v>
      </c>
      <c r="S254" s="88">
        <v>6.2</v>
      </c>
      <c r="T254" s="88">
        <v>6.2</v>
      </c>
      <c r="U254" s="88">
        <v>6.2</v>
      </c>
      <c r="V254" s="88">
        <v>6.2</v>
      </c>
      <c r="W254" s="88">
        <v>6.2</v>
      </c>
      <c r="X254" s="88">
        <v>15.3</v>
      </c>
      <c r="Y254" s="88">
        <v>15.3</v>
      </c>
      <c r="Z254" s="88">
        <v>30</v>
      </c>
      <c r="AA254" s="88">
        <v>30</v>
      </c>
      <c r="AB254" s="88">
        <v>9</v>
      </c>
      <c r="AC254" s="88">
        <v>9</v>
      </c>
      <c r="AD254" s="88">
        <v>9</v>
      </c>
      <c r="AE254" s="88">
        <v>9</v>
      </c>
      <c r="AF254" s="88">
        <v>9</v>
      </c>
      <c r="AG254" s="88">
        <v>9</v>
      </c>
      <c r="AH254" s="88">
        <v>9</v>
      </c>
      <c r="AI254" s="88">
        <v>9</v>
      </c>
      <c r="AJ254" s="88">
        <v>9</v>
      </c>
      <c r="AK254" s="88">
        <v>9</v>
      </c>
      <c r="AL254" s="88">
        <v>9</v>
      </c>
      <c r="AM254" s="88">
        <v>9</v>
      </c>
      <c r="AN254" s="88">
        <v>9</v>
      </c>
      <c r="AO254" s="88">
        <v>9</v>
      </c>
      <c r="AP254" s="88">
        <v>9</v>
      </c>
      <c r="AQ254" s="88">
        <v>16</v>
      </c>
      <c r="AR254" s="88">
        <v>16</v>
      </c>
      <c r="AS254" s="88">
        <v>9</v>
      </c>
      <c r="AT254" s="88">
        <v>9</v>
      </c>
      <c r="AU254" s="88">
        <v>9</v>
      </c>
      <c r="AV254" s="88">
        <v>9</v>
      </c>
      <c r="AW254" s="88">
        <v>9</v>
      </c>
      <c r="AX254" s="88">
        <v>5.2</v>
      </c>
      <c r="AY254" s="88">
        <v>5.2</v>
      </c>
      <c r="AZ254" s="88">
        <v>5.2</v>
      </c>
      <c r="BA254" s="88">
        <v>5.2</v>
      </c>
      <c r="BB254" s="88">
        <v>5.2</v>
      </c>
      <c r="BC254" s="88">
        <v>5.2</v>
      </c>
      <c r="BD254" s="88">
        <v>30</v>
      </c>
      <c r="BE254" s="88">
        <v>30</v>
      </c>
      <c r="BF254" s="88">
        <v>30</v>
      </c>
      <c r="BG254" s="88">
        <v>30</v>
      </c>
      <c r="BH254" s="88">
        <v>23</v>
      </c>
      <c r="BI254" s="88">
        <v>23</v>
      </c>
      <c r="BJ254" s="88">
        <v>23</v>
      </c>
      <c r="BK254" s="88">
        <v>23</v>
      </c>
      <c r="BL254" s="88">
        <v>25</v>
      </c>
      <c r="BM254" s="88">
        <v>25</v>
      </c>
      <c r="BN254" s="88">
        <v>30</v>
      </c>
      <c r="BO254" s="88">
        <v>30</v>
      </c>
      <c r="BP254" s="88">
        <v>30</v>
      </c>
      <c r="BQ254" s="88">
        <v>30</v>
      </c>
      <c r="BR254" s="88">
        <v>30</v>
      </c>
      <c r="BS254" s="88">
        <v>5.2</v>
      </c>
      <c r="BT254" s="88">
        <v>5.2</v>
      </c>
      <c r="BU254" s="88">
        <v>30</v>
      </c>
      <c r="BV254" s="88">
        <v>30</v>
      </c>
      <c r="BW254" s="88">
        <v>9</v>
      </c>
      <c r="BX254" s="88">
        <v>9</v>
      </c>
      <c r="BY254" s="88">
        <v>9</v>
      </c>
      <c r="BZ254" s="88">
        <v>9</v>
      </c>
      <c r="CA254" s="88">
        <v>9</v>
      </c>
      <c r="CB254" s="88">
        <v>9</v>
      </c>
      <c r="CC254" s="88">
        <v>9</v>
      </c>
      <c r="CD254" s="88">
        <v>9</v>
      </c>
      <c r="CE254" s="88">
        <v>23</v>
      </c>
      <c r="CF254" s="88">
        <v>23</v>
      </c>
      <c r="CG254" s="88">
        <v>23</v>
      </c>
      <c r="CH254" s="88">
        <v>25</v>
      </c>
      <c r="CI254" s="88">
        <v>25</v>
      </c>
      <c r="CJ254" s="88">
        <v>25</v>
      </c>
      <c r="CK254" s="88">
        <v>16</v>
      </c>
      <c r="CL254" s="88">
        <v>16</v>
      </c>
      <c r="CM254" s="88">
        <v>16</v>
      </c>
      <c r="CN254" s="88">
        <v>16</v>
      </c>
      <c r="CO254" s="88">
        <v>16</v>
      </c>
      <c r="CP254" s="88">
        <v>16</v>
      </c>
      <c r="CQ254" s="88">
        <v>8</v>
      </c>
      <c r="CR254" s="88">
        <v>8</v>
      </c>
      <c r="CS254" s="88">
        <v>8</v>
      </c>
      <c r="CT254" s="88">
        <v>8</v>
      </c>
      <c r="CU254" s="88">
        <v>8</v>
      </c>
      <c r="CV254" s="88">
        <v>8</v>
      </c>
      <c r="CW254" s="19"/>
    </row>
    <row r="255" spans="1:101" ht="14.5" customHeight="1" x14ac:dyDescent="0.35">
      <c r="A255" s="256"/>
      <c r="B255" s="249"/>
      <c r="C255" s="12">
        <v>44082</v>
      </c>
      <c r="D255" s="172" t="s">
        <v>5</v>
      </c>
      <c r="E255">
        <v>8</v>
      </c>
      <c r="F255">
        <v>8</v>
      </c>
      <c r="G255">
        <v>8</v>
      </c>
      <c r="H255">
        <v>8</v>
      </c>
      <c r="I255">
        <v>8</v>
      </c>
      <c r="J255">
        <v>8</v>
      </c>
      <c r="K255">
        <v>8</v>
      </c>
      <c r="L255" s="88">
        <v>15.3</v>
      </c>
      <c r="M255" s="88">
        <v>15.3</v>
      </c>
      <c r="N255" s="88">
        <v>30</v>
      </c>
      <c r="O255" s="88">
        <v>30</v>
      </c>
      <c r="P255" s="88">
        <v>30</v>
      </c>
      <c r="Q255" s="88">
        <v>9</v>
      </c>
      <c r="R255" s="88">
        <v>9</v>
      </c>
      <c r="S255" s="88">
        <v>9</v>
      </c>
      <c r="T255" s="88">
        <v>9</v>
      </c>
      <c r="U255" s="88">
        <v>9</v>
      </c>
      <c r="V255" s="88">
        <v>9</v>
      </c>
      <c r="W255" s="88">
        <v>9</v>
      </c>
      <c r="X255" s="88">
        <v>9</v>
      </c>
      <c r="Y255" s="88">
        <v>9</v>
      </c>
      <c r="Z255" s="88">
        <v>9</v>
      </c>
      <c r="AA255" s="88">
        <v>9</v>
      </c>
      <c r="AB255" s="88">
        <v>9</v>
      </c>
      <c r="AC255" s="88">
        <v>9</v>
      </c>
      <c r="AD255" s="88">
        <v>9</v>
      </c>
      <c r="AE255" s="88">
        <v>9</v>
      </c>
      <c r="AF255" s="88">
        <v>9</v>
      </c>
      <c r="AG255" s="88">
        <v>9</v>
      </c>
      <c r="AH255" s="88">
        <v>9</v>
      </c>
      <c r="AI255" s="88">
        <v>9</v>
      </c>
      <c r="AJ255" s="88">
        <v>9</v>
      </c>
      <c r="AK255" s="88">
        <v>9</v>
      </c>
      <c r="AL255" s="88">
        <v>9</v>
      </c>
      <c r="AM255" s="88">
        <v>9</v>
      </c>
      <c r="AN255" s="88">
        <v>9</v>
      </c>
      <c r="AO255" s="88">
        <v>9</v>
      </c>
      <c r="AP255" s="88">
        <v>9</v>
      </c>
      <c r="AQ255" s="88">
        <v>9</v>
      </c>
      <c r="AR255" s="88">
        <v>9</v>
      </c>
      <c r="AS255" s="88">
        <v>30</v>
      </c>
      <c r="AT255" s="88">
        <v>30</v>
      </c>
      <c r="AU255" s="88">
        <v>30</v>
      </c>
      <c r="AV255" s="88">
        <v>30</v>
      </c>
      <c r="AW255" s="88">
        <v>30</v>
      </c>
      <c r="AX255" s="88">
        <v>30</v>
      </c>
      <c r="AY255" s="88">
        <v>30</v>
      </c>
      <c r="AZ255" s="88">
        <v>30</v>
      </c>
      <c r="BA255" s="88">
        <v>30</v>
      </c>
      <c r="BB255" s="88">
        <v>15.2</v>
      </c>
      <c r="BC255" s="88">
        <v>32</v>
      </c>
      <c r="BD255" s="88">
        <v>23</v>
      </c>
      <c r="BE255" s="88">
        <v>23</v>
      </c>
      <c r="BF255" s="88">
        <v>23</v>
      </c>
      <c r="BG255" s="88">
        <v>23</v>
      </c>
      <c r="BH255" s="88">
        <v>16</v>
      </c>
      <c r="BI255" s="88">
        <v>16</v>
      </c>
      <c r="BJ255" s="88">
        <v>6.1</v>
      </c>
      <c r="BK255" s="88">
        <v>6.1</v>
      </c>
      <c r="BL255" s="88">
        <v>6.1</v>
      </c>
      <c r="BM255" s="88">
        <v>6.1</v>
      </c>
      <c r="BN255" s="88">
        <v>23</v>
      </c>
      <c r="BO255" s="88">
        <v>23</v>
      </c>
      <c r="BP255" s="88">
        <v>23</v>
      </c>
      <c r="BQ255" s="88">
        <v>23</v>
      </c>
      <c r="BR255" s="88">
        <v>25</v>
      </c>
      <c r="BS255" s="88">
        <v>25</v>
      </c>
      <c r="BT255" s="88">
        <v>16</v>
      </c>
      <c r="BU255" s="88">
        <v>16</v>
      </c>
      <c r="BV255" s="88">
        <v>4.2</v>
      </c>
      <c r="BW255" s="88">
        <v>4.2</v>
      </c>
      <c r="BX255" s="88">
        <v>4.2</v>
      </c>
      <c r="BY255" s="88">
        <v>4.2</v>
      </c>
      <c r="BZ255" s="88">
        <v>4.2</v>
      </c>
      <c r="CA255" s="88">
        <v>23</v>
      </c>
      <c r="CB255" s="88">
        <v>23</v>
      </c>
      <c r="CC255" s="88">
        <v>23</v>
      </c>
      <c r="CD255" s="88">
        <v>25</v>
      </c>
      <c r="CE255" s="88">
        <v>25</v>
      </c>
      <c r="CF255" s="88">
        <v>25</v>
      </c>
      <c r="CG255" s="88">
        <v>4.2</v>
      </c>
      <c r="CH255" s="88">
        <v>4.2</v>
      </c>
      <c r="CI255" s="88">
        <v>4.2</v>
      </c>
      <c r="CJ255" s="88">
        <v>4.2</v>
      </c>
      <c r="CK255" s="88">
        <v>4.2</v>
      </c>
      <c r="CL255" s="88">
        <v>4.2</v>
      </c>
      <c r="CM255" s="88">
        <v>30</v>
      </c>
      <c r="CN255" s="88">
        <v>30</v>
      </c>
      <c r="CO255" s="88">
        <v>30</v>
      </c>
      <c r="CP255" s="88">
        <v>30</v>
      </c>
      <c r="CQ255" s="88">
        <v>18</v>
      </c>
      <c r="CR255" s="88">
        <v>30</v>
      </c>
      <c r="CS255" s="88">
        <v>15.3</v>
      </c>
      <c r="CT255" s="88">
        <v>15.3</v>
      </c>
      <c r="CU255" s="88">
        <v>30</v>
      </c>
      <c r="CV255" s="88">
        <v>30</v>
      </c>
      <c r="CW255" s="19"/>
    </row>
    <row r="256" spans="1:101" ht="14.5" customHeight="1" x14ac:dyDescent="0.35">
      <c r="A256" s="256"/>
      <c r="B256" s="249"/>
      <c r="C256" s="11">
        <v>44083</v>
      </c>
      <c r="D256" s="172" t="s">
        <v>6</v>
      </c>
      <c r="E256">
        <v>30</v>
      </c>
      <c r="F256">
        <v>30</v>
      </c>
      <c r="G256">
        <v>30</v>
      </c>
      <c r="H256">
        <v>30</v>
      </c>
      <c r="I256" s="88">
        <v>9</v>
      </c>
      <c r="J256" s="88">
        <v>9</v>
      </c>
      <c r="K256" s="88">
        <v>9</v>
      </c>
      <c r="L256" s="88">
        <v>9</v>
      </c>
      <c r="M256" s="88">
        <v>9</v>
      </c>
      <c r="N256" s="88">
        <v>9</v>
      </c>
      <c r="O256" s="88">
        <v>9</v>
      </c>
      <c r="P256" s="88">
        <v>9</v>
      </c>
      <c r="Q256" s="88">
        <v>9</v>
      </c>
      <c r="R256" s="88">
        <v>9</v>
      </c>
      <c r="S256" s="88">
        <v>9</v>
      </c>
      <c r="T256" s="88">
        <v>9</v>
      </c>
      <c r="U256" s="88">
        <v>9</v>
      </c>
      <c r="V256" s="88">
        <v>9</v>
      </c>
      <c r="W256" s="88">
        <v>9</v>
      </c>
      <c r="X256" s="88">
        <v>9</v>
      </c>
      <c r="Y256" s="88">
        <v>9</v>
      </c>
      <c r="Z256" s="88">
        <v>9</v>
      </c>
      <c r="AA256" s="88">
        <v>9</v>
      </c>
      <c r="AB256" s="88">
        <v>9</v>
      </c>
      <c r="AC256" s="88">
        <v>9</v>
      </c>
      <c r="AD256" s="88">
        <v>9</v>
      </c>
      <c r="AE256" s="88">
        <v>9</v>
      </c>
      <c r="AF256" s="88">
        <v>9</v>
      </c>
      <c r="AG256" s="88">
        <v>9</v>
      </c>
      <c r="AH256" s="88">
        <v>9</v>
      </c>
      <c r="AI256" s="88">
        <v>9</v>
      </c>
      <c r="AJ256" s="88">
        <v>9</v>
      </c>
      <c r="AK256" s="88">
        <v>9</v>
      </c>
      <c r="AL256" s="88">
        <v>9</v>
      </c>
      <c r="AM256" s="88">
        <v>9</v>
      </c>
      <c r="AN256" s="88">
        <v>9</v>
      </c>
      <c r="AO256" s="88">
        <v>9</v>
      </c>
      <c r="AP256" s="88">
        <v>9</v>
      </c>
      <c r="AQ256" s="88">
        <v>9</v>
      </c>
      <c r="AR256" s="88">
        <v>9</v>
      </c>
      <c r="AS256" s="88">
        <v>30</v>
      </c>
      <c r="AT256" s="88">
        <v>30</v>
      </c>
      <c r="AU256" s="88">
        <v>30</v>
      </c>
      <c r="AV256" s="88">
        <v>30</v>
      </c>
      <c r="AW256" s="88">
        <v>5.0999999999999996</v>
      </c>
      <c r="AX256" s="88">
        <v>5.0999999999999996</v>
      </c>
      <c r="AY256" s="88">
        <v>5.0999999999999996</v>
      </c>
      <c r="AZ256" s="88">
        <v>5.0999999999999996</v>
      </c>
      <c r="BA256" s="88">
        <v>23</v>
      </c>
      <c r="BB256" s="88">
        <v>23</v>
      </c>
      <c r="BC256" s="88">
        <v>23</v>
      </c>
      <c r="BD256" s="88">
        <v>23</v>
      </c>
      <c r="BE256" s="88">
        <v>5.0999999999999996</v>
      </c>
      <c r="BF256" s="88">
        <v>5.0999999999999996</v>
      </c>
      <c r="BG256" s="88">
        <v>5.0999999999999996</v>
      </c>
      <c r="BH256" s="88">
        <v>5.0999999999999996</v>
      </c>
      <c r="BI256" s="88">
        <v>5.0999999999999996</v>
      </c>
      <c r="BJ256" s="88">
        <v>5.0999999999999996</v>
      </c>
      <c r="BK256" s="88">
        <v>5.0999999999999996</v>
      </c>
      <c r="BL256" s="88">
        <v>5.0999999999999996</v>
      </c>
      <c r="BM256" s="88">
        <v>8</v>
      </c>
      <c r="BN256" s="88">
        <v>8</v>
      </c>
      <c r="BO256" s="88">
        <v>23</v>
      </c>
      <c r="BP256" s="88">
        <v>23</v>
      </c>
      <c r="BQ256" s="88">
        <v>23</v>
      </c>
      <c r="BR256" s="88">
        <v>23</v>
      </c>
      <c r="BS256" s="88">
        <v>23</v>
      </c>
      <c r="BT256" s="88">
        <v>23</v>
      </c>
      <c r="BU256" s="88">
        <v>4.2</v>
      </c>
      <c r="BV256" s="88">
        <v>4.0999999999999996</v>
      </c>
      <c r="BW256" s="88">
        <v>4.0999999999999996</v>
      </c>
      <c r="BX256" s="88">
        <v>4.0999999999999996</v>
      </c>
      <c r="BY256" s="88">
        <v>4.0999999999999996</v>
      </c>
      <c r="BZ256" s="88">
        <v>30</v>
      </c>
      <c r="CA256" s="88">
        <v>30</v>
      </c>
      <c r="CB256" s="88">
        <v>4.2</v>
      </c>
      <c r="CC256" s="88">
        <v>4.2</v>
      </c>
      <c r="CD256" s="88">
        <v>23</v>
      </c>
      <c r="CE256" s="88">
        <v>23</v>
      </c>
      <c r="CF256" s="88">
        <v>23</v>
      </c>
      <c r="CG256" s="88">
        <v>25</v>
      </c>
      <c r="CH256" s="88">
        <v>25</v>
      </c>
      <c r="CI256" s="88">
        <v>4.2</v>
      </c>
      <c r="CJ256" s="88">
        <v>4.2</v>
      </c>
      <c r="CK256" s="88">
        <v>4.2</v>
      </c>
      <c r="CL256" s="88">
        <v>4.2</v>
      </c>
      <c r="CM256" s="88">
        <v>30</v>
      </c>
      <c r="CN256" s="88">
        <v>4.2</v>
      </c>
      <c r="CO256" s="88">
        <v>4.2</v>
      </c>
      <c r="CP256" s="88">
        <v>30</v>
      </c>
      <c r="CQ256" s="88">
        <v>4.2</v>
      </c>
      <c r="CR256" s="88">
        <v>4.2</v>
      </c>
      <c r="CS256" s="88">
        <v>4.2</v>
      </c>
      <c r="CT256" s="88">
        <v>25</v>
      </c>
      <c r="CU256" s="88">
        <v>25</v>
      </c>
      <c r="CV256" s="88">
        <v>25</v>
      </c>
      <c r="CW256" s="19"/>
    </row>
    <row r="257" spans="1:101" ht="14.5" customHeight="1" x14ac:dyDescent="0.35">
      <c r="A257" s="256"/>
      <c r="B257" s="249"/>
      <c r="C257" s="12">
        <v>44084</v>
      </c>
      <c r="D257" s="172" t="s">
        <v>7</v>
      </c>
      <c r="E257">
        <v>25</v>
      </c>
      <c r="F257">
        <v>25</v>
      </c>
      <c r="G257">
        <v>25</v>
      </c>
      <c r="H257">
        <v>25</v>
      </c>
      <c r="I257">
        <v>25</v>
      </c>
      <c r="J257">
        <v>25</v>
      </c>
      <c r="K257">
        <v>25</v>
      </c>
      <c r="L257" s="88">
        <v>15.3</v>
      </c>
      <c r="M257" s="88">
        <v>15.3</v>
      </c>
      <c r="N257" s="88">
        <v>30</v>
      </c>
      <c r="O257" s="88">
        <v>30</v>
      </c>
      <c r="P257" s="88">
        <v>30</v>
      </c>
      <c r="Q257" s="88">
        <v>9</v>
      </c>
      <c r="R257" s="88">
        <v>9</v>
      </c>
      <c r="S257" s="88">
        <v>9</v>
      </c>
      <c r="T257" s="88">
        <v>9</v>
      </c>
      <c r="U257" s="88">
        <v>9</v>
      </c>
      <c r="V257" s="88">
        <v>9</v>
      </c>
      <c r="W257" s="88">
        <v>9</v>
      </c>
      <c r="X257" s="88">
        <v>9</v>
      </c>
      <c r="Y257" s="88">
        <v>9</v>
      </c>
      <c r="Z257" s="88">
        <v>9</v>
      </c>
      <c r="AA257" s="88">
        <v>9</v>
      </c>
      <c r="AB257" s="88">
        <v>9</v>
      </c>
      <c r="AC257" s="88">
        <v>9</v>
      </c>
      <c r="AD257" s="88">
        <v>9</v>
      </c>
      <c r="AE257" s="88">
        <v>9</v>
      </c>
      <c r="AF257" s="88">
        <v>9</v>
      </c>
      <c r="AG257" s="88">
        <v>9</v>
      </c>
      <c r="AH257" s="88">
        <v>9</v>
      </c>
      <c r="AI257" s="88">
        <v>9</v>
      </c>
      <c r="AJ257" s="88">
        <v>9</v>
      </c>
      <c r="AK257" s="88">
        <v>9</v>
      </c>
      <c r="AL257" s="88">
        <v>9</v>
      </c>
      <c r="AM257" s="88">
        <v>9</v>
      </c>
      <c r="AN257" s="88">
        <v>9</v>
      </c>
      <c r="AO257" s="88">
        <v>9</v>
      </c>
      <c r="AP257" s="88">
        <v>9</v>
      </c>
      <c r="AQ257" s="88">
        <v>9</v>
      </c>
      <c r="AR257" s="88">
        <v>9</v>
      </c>
      <c r="AS257" s="88">
        <v>30</v>
      </c>
      <c r="AT257" s="88">
        <v>30</v>
      </c>
      <c r="AU257" s="88">
        <v>30</v>
      </c>
      <c r="AV257" s="88">
        <v>30</v>
      </c>
      <c r="AW257" s="88">
        <v>32</v>
      </c>
      <c r="AX257" s="88">
        <v>32</v>
      </c>
      <c r="AY257" s="88">
        <v>15.2</v>
      </c>
      <c r="AZ257" s="88">
        <v>23</v>
      </c>
      <c r="BA257" s="88">
        <v>23</v>
      </c>
      <c r="BB257" s="88">
        <v>4.2</v>
      </c>
      <c r="BC257" s="88">
        <v>4.2</v>
      </c>
      <c r="BD257" s="88">
        <v>4.2</v>
      </c>
      <c r="BE257" s="88">
        <v>30</v>
      </c>
      <c r="BF257" s="88">
        <v>4.2</v>
      </c>
      <c r="BG257" s="88">
        <v>4.2</v>
      </c>
      <c r="BH257" s="88">
        <v>4.2</v>
      </c>
      <c r="BI257" s="88">
        <v>30</v>
      </c>
      <c r="BJ257" s="88">
        <v>4.0999999999999996</v>
      </c>
      <c r="BK257" s="88">
        <v>4.0999999999999996</v>
      </c>
      <c r="BL257" s="88">
        <v>4.0999999999999996</v>
      </c>
      <c r="BM257" s="88">
        <v>4.0999999999999996</v>
      </c>
      <c r="BN257" s="88">
        <v>4.2</v>
      </c>
      <c r="BO257" s="88">
        <v>4.2</v>
      </c>
      <c r="BP257" s="88">
        <v>4.2</v>
      </c>
      <c r="BQ257" s="88">
        <v>4.2</v>
      </c>
      <c r="BR257" s="88">
        <v>4.2</v>
      </c>
      <c r="BS257" s="88">
        <v>4.2</v>
      </c>
      <c r="BT257" s="88">
        <v>4.2</v>
      </c>
      <c r="BU257" s="88">
        <v>4.2</v>
      </c>
      <c r="BV257" s="88">
        <v>4.2</v>
      </c>
      <c r="BW257" s="88">
        <v>23</v>
      </c>
      <c r="BX257" s="88">
        <v>23</v>
      </c>
      <c r="BY257" s="88">
        <v>23</v>
      </c>
      <c r="BZ257" s="88">
        <v>23</v>
      </c>
      <c r="CA257" s="88">
        <v>16</v>
      </c>
      <c r="CB257" s="88">
        <v>16</v>
      </c>
      <c r="CC257" s="88">
        <v>8</v>
      </c>
      <c r="CD257" s="88">
        <v>8</v>
      </c>
      <c r="CE257" s="88">
        <v>8</v>
      </c>
      <c r="CF257" s="88">
        <v>8</v>
      </c>
      <c r="CG257" s="88">
        <v>25</v>
      </c>
      <c r="CH257" s="88">
        <v>25</v>
      </c>
      <c r="CI257" s="88">
        <v>25</v>
      </c>
      <c r="CJ257" s="88">
        <v>25</v>
      </c>
      <c r="CK257" s="88">
        <v>8</v>
      </c>
      <c r="CL257" s="88">
        <v>8</v>
      </c>
      <c r="CM257" s="88">
        <v>8</v>
      </c>
      <c r="CN257" s="88">
        <v>8</v>
      </c>
      <c r="CO257" s="88">
        <v>8</v>
      </c>
      <c r="CP257" s="88">
        <v>8</v>
      </c>
      <c r="CQ257" s="88">
        <v>8</v>
      </c>
      <c r="CR257" s="88">
        <v>8</v>
      </c>
      <c r="CS257" s="88">
        <v>8</v>
      </c>
      <c r="CT257" s="88">
        <v>8</v>
      </c>
      <c r="CU257" s="88">
        <v>8</v>
      </c>
      <c r="CV257" s="88">
        <v>8</v>
      </c>
      <c r="CW257" s="19"/>
    </row>
    <row r="258" spans="1:101" ht="14.5" customHeight="1" x14ac:dyDescent="0.35">
      <c r="A258" s="256"/>
      <c r="B258" s="249"/>
      <c r="C258" s="11">
        <v>44085</v>
      </c>
      <c r="D258" s="172" t="s">
        <v>8</v>
      </c>
      <c r="E258">
        <v>15.3</v>
      </c>
      <c r="F258">
        <v>15.3</v>
      </c>
      <c r="G258">
        <v>30</v>
      </c>
      <c r="H258">
        <v>30</v>
      </c>
      <c r="I258">
        <v>30</v>
      </c>
      <c r="J258">
        <v>30</v>
      </c>
      <c r="K258">
        <v>30</v>
      </c>
      <c r="L258" s="88">
        <v>9</v>
      </c>
      <c r="M258" s="88">
        <v>9</v>
      </c>
      <c r="N258" s="88">
        <v>9</v>
      </c>
      <c r="O258" s="88">
        <v>9</v>
      </c>
      <c r="P258" s="88">
        <v>9</v>
      </c>
      <c r="Q258" s="88">
        <v>9</v>
      </c>
      <c r="R258" s="88">
        <v>9</v>
      </c>
      <c r="S258" s="88">
        <v>9</v>
      </c>
      <c r="T258" s="88">
        <v>9</v>
      </c>
      <c r="U258" s="88">
        <v>9</v>
      </c>
      <c r="V258" s="88">
        <v>9</v>
      </c>
      <c r="W258" s="88">
        <v>9</v>
      </c>
      <c r="X258" s="88">
        <v>9</v>
      </c>
      <c r="Y258" s="88">
        <v>9</v>
      </c>
      <c r="Z258" s="88">
        <v>9</v>
      </c>
      <c r="AA258" s="88">
        <v>9</v>
      </c>
      <c r="AB258" s="88">
        <v>9</v>
      </c>
      <c r="AC258" s="88">
        <v>9</v>
      </c>
      <c r="AD258" s="88">
        <v>9</v>
      </c>
      <c r="AE258" s="88">
        <v>9</v>
      </c>
      <c r="AF258" s="88">
        <v>9</v>
      </c>
      <c r="AG258" s="88">
        <v>9</v>
      </c>
      <c r="AH258" s="88">
        <v>9</v>
      </c>
      <c r="AI258" s="88">
        <v>9</v>
      </c>
      <c r="AJ258" s="88">
        <v>9</v>
      </c>
      <c r="AK258" s="88">
        <v>30</v>
      </c>
      <c r="AL258" s="88">
        <v>30</v>
      </c>
      <c r="AM258" s="88">
        <v>9</v>
      </c>
      <c r="AN258" s="88">
        <v>9</v>
      </c>
      <c r="AO258" s="88">
        <v>9</v>
      </c>
      <c r="AP258" s="88">
        <v>9</v>
      </c>
      <c r="AQ258" s="88">
        <v>30</v>
      </c>
      <c r="AR258" s="88">
        <v>30</v>
      </c>
      <c r="AS258" s="88">
        <v>30</v>
      </c>
      <c r="AT258" s="88">
        <v>30</v>
      </c>
      <c r="AU258" s="88">
        <v>30</v>
      </c>
      <c r="AV258" s="88">
        <v>30</v>
      </c>
      <c r="AW258" s="88">
        <v>30</v>
      </c>
      <c r="AX258" s="88">
        <v>15.2</v>
      </c>
      <c r="AY258" s="88">
        <v>20</v>
      </c>
      <c r="AZ258" s="88">
        <v>20</v>
      </c>
      <c r="BA258" s="88">
        <v>20</v>
      </c>
      <c r="BB258" s="88">
        <v>20</v>
      </c>
      <c r="BC258" s="88">
        <v>20</v>
      </c>
      <c r="BD258" s="88">
        <v>22.1</v>
      </c>
      <c r="BE258" s="88">
        <v>20</v>
      </c>
      <c r="BF258" s="88">
        <v>20</v>
      </c>
      <c r="BG258" s="88">
        <v>20</v>
      </c>
      <c r="BH258" s="88">
        <v>20</v>
      </c>
      <c r="BI258" s="88">
        <v>16</v>
      </c>
      <c r="BJ258" s="88">
        <v>16</v>
      </c>
      <c r="BK258" s="88">
        <v>16</v>
      </c>
      <c r="BL258" s="88">
        <v>16</v>
      </c>
      <c r="BM258" s="88">
        <v>16</v>
      </c>
      <c r="BN258" s="88">
        <v>16</v>
      </c>
      <c r="BO258" s="88">
        <v>25</v>
      </c>
      <c r="BP258" s="88">
        <v>25</v>
      </c>
      <c r="BQ258" s="88">
        <v>25</v>
      </c>
      <c r="BR258" s="88">
        <v>25</v>
      </c>
      <c r="BS258" s="88">
        <v>25</v>
      </c>
      <c r="BT258" s="88">
        <v>30</v>
      </c>
      <c r="BU258" s="88">
        <v>18</v>
      </c>
      <c r="BV258" s="88">
        <v>25</v>
      </c>
      <c r="BW258" s="88">
        <v>23</v>
      </c>
      <c r="BX258" s="88">
        <v>23</v>
      </c>
      <c r="BY258" s="88">
        <v>23</v>
      </c>
      <c r="BZ258" s="88">
        <v>25</v>
      </c>
      <c r="CA258" s="88">
        <v>25</v>
      </c>
      <c r="CB258" s="88">
        <v>25</v>
      </c>
      <c r="CC258" s="88">
        <v>25</v>
      </c>
      <c r="CD258" s="88">
        <v>25</v>
      </c>
      <c r="CE258" s="88">
        <v>25</v>
      </c>
      <c r="CF258" s="88">
        <v>25</v>
      </c>
      <c r="CG258" s="88">
        <v>25</v>
      </c>
      <c r="CH258" s="88">
        <v>25</v>
      </c>
      <c r="CI258" s="88">
        <v>25</v>
      </c>
      <c r="CJ258" s="88">
        <v>30</v>
      </c>
      <c r="CK258" s="88">
        <v>16</v>
      </c>
      <c r="CL258" s="88">
        <v>30</v>
      </c>
      <c r="CM258" s="88">
        <v>30</v>
      </c>
      <c r="CN258" s="88">
        <v>30</v>
      </c>
      <c r="CO258" s="88">
        <v>16</v>
      </c>
      <c r="CP258" s="88">
        <v>15.3</v>
      </c>
      <c r="CQ258" s="88">
        <v>16</v>
      </c>
      <c r="CR258" s="88">
        <v>16</v>
      </c>
      <c r="CS258" s="88">
        <v>16</v>
      </c>
      <c r="CT258" s="88">
        <v>16</v>
      </c>
      <c r="CU258" s="88">
        <v>8</v>
      </c>
      <c r="CV258" s="88">
        <v>8</v>
      </c>
      <c r="CW258" s="19"/>
    </row>
    <row r="259" spans="1:101" ht="14.5" customHeight="1" x14ac:dyDescent="0.35">
      <c r="A259" s="256"/>
      <c r="B259" s="249"/>
      <c r="C259" s="11">
        <v>44086</v>
      </c>
      <c r="D259" s="172" t="s">
        <v>9</v>
      </c>
      <c r="E259">
        <v>8</v>
      </c>
      <c r="F259">
        <v>30</v>
      </c>
      <c r="G259">
        <v>9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  <c r="N259">
        <v>9</v>
      </c>
      <c r="O259">
        <v>9</v>
      </c>
      <c r="P259">
        <v>9</v>
      </c>
      <c r="Q259">
        <v>9</v>
      </c>
      <c r="R259">
        <v>9</v>
      </c>
      <c r="S259">
        <v>9</v>
      </c>
      <c r="T259">
        <v>9</v>
      </c>
      <c r="U259">
        <v>9</v>
      </c>
      <c r="V259">
        <v>9</v>
      </c>
      <c r="W259">
        <v>9</v>
      </c>
      <c r="X259">
        <v>9</v>
      </c>
      <c r="Y259">
        <v>9</v>
      </c>
      <c r="Z259">
        <v>9</v>
      </c>
      <c r="AA259">
        <v>9</v>
      </c>
      <c r="AB259">
        <v>9</v>
      </c>
      <c r="AC259">
        <v>9</v>
      </c>
      <c r="AD259">
        <v>9</v>
      </c>
      <c r="AE259">
        <v>9</v>
      </c>
      <c r="AF259">
        <v>9</v>
      </c>
      <c r="AG259">
        <v>9</v>
      </c>
      <c r="AH259">
        <v>9</v>
      </c>
      <c r="AI259">
        <v>9</v>
      </c>
      <c r="AJ259">
        <v>9</v>
      </c>
      <c r="AK259">
        <v>9</v>
      </c>
      <c r="AL259">
        <v>9</v>
      </c>
      <c r="AM259">
        <v>9</v>
      </c>
      <c r="AN259">
        <v>9</v>
      </c>
      <c r="AO259">
        <v>9</v>
      </c>
      <c r="AP259">
        <v>9</v>
      </c>
      <c r="AQ259" s="88">
        <v>30</v>
      </c>
      <c r="AR259" s="88">
        <v>30</v>
      </c>
      <c r="AS259" s="88">
        <v>30</v>
      </c>
      <c r="AT259" s="88">
        <v>30</v>
      </c>
      <c r="AU259" s="88">
        <v>30</v>
      </c>
      <c r="AV259" s="88">
        <v>25</v>
      </c>
      <c r="AW259" s="88">
        <v>25</v>
      </c>
      <c r="AX259" s="88">
        <v>25</v>
      </c>
      <c r="AY259" s="88">
        <v>25</v>
      </c>
      <c r="AZ259" s="88">
        <v>25</v>
      </c>
      <c r="BA259" s="88">
        <v>16</v>
      </c>
      <c r="BB259" s="88">
        <v>32</v>
      </c>
      <c r="BC259" s="88">
        <v>23</v>
      </c>
      <c r="BD259" s="88">
        <v>23</v>
      </c>
      <c r="BE259" s="88">
        <v>23</v>
      </c>
      <c r="BF259" s="88">
        <v>23</v>
      </c>
      <c r="BG259" s="88">
        <v>16</v>
      </c>
      <c r="BH259" s="88">
        <v>6.2</v>
      </c>
      <c r="BI259" s="88">
        <v>6.2</v>
      </c>
      <c r="BJ259" s="88">
        <v>6.2</v>
      </c>
      <c r="BK259" s="88">
        <v>6.2</v>
      </c>
      <c r="BL259" s="88">
        <v>30</v>
      </c>
      <c r="BM259" s="88">
        <v>6.2</v>
      </c>
      <c r="BN259" s="88">
        <v>30</v>
      </c>
      <c r="BO259" s="88">
        <v>6.2</v>
      </c>
      <c r="BP259" s="88">
        <v>6.2</v>
      </c>
      <c r="BQ259" s="88">
        <v>6.2</v>
      </c>
      <c r="BR259" s="88">
        <v>6.2</v>
      </c>
      <c r="BS259" s="88">
        <v>6.2</v>
      </c>
      <c r="BT259" s="88">
        <v>30</v>
      </c>
      <c r="BU259" s="88">
        <v>6.2</v>
      </c>
      <c r="BV259" s="88">
        <v>6.2</v>
      </c>
      <c r="BW259" s="88">
        <v>6.2</v>
      </c>
      <c r="BX259" s="88">
        <v>6.2</v>
      </c>
      <c r="BY259" s="88">
        <v>23</v>
      </c>
      <c r="BZ259" s="88">
        <v>23</v>
      </c>
      <c r="CA259" s="88">
        <v>23</v>
      </c>
      <c r="CB259" s="88">
        <v>23</v>
      </c>
      <c r="CC259" s="88">
        <v>23</v>
      </c>
      <c r="CD259" s="88">
        <v>23</v>
      </c>
      <c r="CE259" s="88">
        <v>32</v>
      </c>
      <c r="CF259" s="88">
        <v>23</v>
      </c>
      <c r="CG259" s="88">
        <v>30</v>
      </c>
      <c r="CH259" s="88">
        <v>30</v>
      </c>
      <c r="CI259" s="88">
        <v>30</v>
      </c>
      <c r="CJ259" s="88">
        <v>6.2</v>
      </c>
      <c r="CK259" s="88">
        <v>6.2</v>
      </c>
      <c r="CL259" s="88">
        <v>6.2</v>
      </c>
      <c r="CM259" s="88">
        <v>6.2</v>
      </c>
      <c r="CN259" s="88">
        <v>30</v>
      </c>
      <c r="CO259" s="88">
        <v>6.2</v>
      </c>
      <c r="CP259" s="88">
        <v>18</v>
      </c>
      <c r="CQ259" s="88">
        <v>18</v>
      </c>
      <c r="CR259" s="88">
        <v>8</v>
      </c>
      <c r="CS259" s="88">
        <v>8</v>
      </c>
      <c r="CT259" s="88">
        <v>8</v>
      </c>
      <c r="CU259" s="88">
        <v>8</v>
      </c>
      <c r="CV259" s="88">
        <v>8</v>
      </c>
      <c r="CW259" s="19"/>
    </row>
    <row r="260" spans="1:101" ht="14.5" customHeight="1" x14ac:dyDescent="0.35">
      <c r="A260" s="256"/>
      <c r="B260" s="250"/>
      <c r="C260" s="13">
        <v>44087</v>
      </c>
      <c r="D260" s="173" t="s">
        <v>10</v>
      </c>
      <c r="E260">
        <v>8</v>
      </c>
      <c r="F260">
        <v>15.3</v>
      </c>
      <c r="G260">
        <v>15.3</v>
      </c>
      <c r="H260" s="88">
        <v>30</v>
      </c>
      <c r="I260" s="88">
        <v>30</v>
      </c>
      <c r="J260" s="88">
        <v>30</v>
      </c>
      <c r="K260" s="88">
        <v>9</v>
      </c>
      <c r="L260" s="88">
        <v>9</v>
      </c>
      <c r="M260" s="88">
        <v>9</v>
      </c>
      <c r="N260" s="88">
        <v>9</v>
      </c>
      <c r="O260" s="88">
        <v>9</v>
      </c>
      <c r="P260" s="88">
        <v>9</v>
      </c>
      <c r="Q260" s="88">
        <v>9</v>
      </c>
      <c r="R260" s="88">
        <v>9</v>
      </c>
      <c r="S260" s="88">
        <v>9</v>
      </c>
      <c r="T260" s="88">
        <v>9</v>
      </c>
      <c r="U260" s="88">
        <v>9</v>
      </c>
      <c r="V260" s="88">
        <v>9</v>
      </c>
      <c r="W260" s="88">
        <v>9</v>
      </c>
      <c r="X260" s="88">
        <v>9</v>
      </c>
      <c r="Y260" s="88">
        <v>9</v>
      </c>
      <c r="Z260" s="88">
        <v>9</v>
      </c>
      <c r="AA260" s="88">
        <v>9</v>
      </c>
      <c r="AB260" s="88">
        <v>9</v>
      </c>
      <c r="AC260" s="88">
        <v>9</v>
      </c>
      <c r="AD260" s="88">
        <v>9</v>
      </c>
      <c r="AE260" s="88">
        <v>9</v>
      </c>
      <c r="AF260" s="88">
        <v>9</v>
      </c>
      <c r="AG260" s="88">
        <v>9</v>
      </c>
      <c r="AH260" s="88">
        <v>9</v>
      </c>
      <c r="AI260" s="88">
        <v>9</v>
      </c>
      <c r="AJ260" s="88">
        <v>9</v>
      </c>
      <c r="AK260" s="88">
        <v>15.2</v>
      </c>
      <c r="AL260" s="88">
        <v>32</v>
      </c>
      <c r="AM260" s="88">
        <v>26</v>
      </c>
      <c r="AN260" s="88">
        <v>26</v>
      </c>
      <c r="AO260" s="88">
        <v>32</v>
      </c>
      <c r="AP260" s="88">
        <v>15.2</v>
      </c>
      <c r="AQ260" s="88">
        <v>30</v>
      </c>
      <c r="AR260" s="88">
        <v>32</v>
      </c>
      <c r="AS260" s="88">
        <v>30</v>
      </c>
      <c r="AT260" s="88">
        <v>6.2</v>
      </c>
      <c r="AU260" s="88">
        <v>6.2</v>
      </c>
      <c r="AV260" s="88">
        <v>6.2</v>
      </c>
      <c r="AW260" s="88">
        <v>6.2</v>
      </c>
      <c r="AX260" s="88">
        <v>6.2</v>
      </c>
      <c r="AY260" s="88">
        <v>30</v>
      </c>
      <c r="AZ260" s="88">
        <v>30</v>
      </c>
      <c r="BA260" s="88">
        <v>6.2</v>
      </c>
      <c r="BB260" s="88">
        <v>6.2</v>
      </c>
      <c r="BC260" s="88">
        <v>23</v>
      </c>
      <c r="BD260" s="88">
        <v>23</v>
      </c>
      <c r="BE260" s="88">
        <v>23</v>
      </c>
      <c r="BF260" s="88">
        <v>6.2</v>
      </c>
      <c r="BG260" s="88">
        <v>6.2</v>
      </c>
      <c r="BH260" s="88">
        <v>6.2</v>
      </c>
      <c r="BI260" s="88">
        <v>6.2</v>
      </c>
      <c r="BJ260" s="88">
        <v>6.2</v>
      </c>
      <c r="BK260" s="88">
        <v>30</v>
      </c>
      <c r="BL260" s="88">
        <v>6.2</v>
      </c>
      <c r="BM260" s="88">
        <v>18</v>
      </c>
      <c r="BN260" s="88">
        <v>30</v>
      </c>
      <c r="BO260" s="88">
        <v>6.2</v>
      </c>
      <c r="BP260" s="88">
        <v>6.2</v>
      </c>
      <c r="BQ260" s="88">
        <v>6.2</v>
      </c>
      <c r="BR260" s="88">
        <v>6.2</v>
      </c>
      <c r="BS260" s="88">
        <v>30</v>
      </c>
      <c r="BT260" s="88">
        <v>6.2</v>
      </c>
      <c r="BU260" s="88">
        <v>23</v>
      </c>
      <c r="BV260" s="88">
        <v>6.2</v>
      </c>
      <c r="BW260" s="88">
        <v>6.2</v>
      </c>
      <c r="BX260" s="88">
        <v>6.2</v>
      </c>
      <c r="BY260" s="88">
        <v>23</v>
      </c>
      <c r="BZ260" s="88">
        <v>23</v>
      </c>
      <c r="CA260" s="88">
        <v>23</v>
      </c>
      <c r="CB260" s="88">
        <v>25</v>
      </c>
      <c r="CC260" s="88">
        <v>25</v>
      </c>
      <c r="CD260" s="88">
        <v>25</v>
      </c>
      <c r="CE260" s="88">
        <v>6.2</v>
      </c>
      <c r="CF260" s="88">
        <v>32</v>
      </c>
      <c r="CG260" s="88">
        <v>23</v>
      </c>
      <c r="CH260" s="88">
        <v>30</v>
      </c>
      <c r="CI260" s="88">
        <v>30</v>
      </c>
      <c r="CJ260" s="88">
        <v>6.2</v>
      </c>
      <c r="CK260" s="88">
        <v>6.2</v>
      </c>
      <c r="CL260" s="88">
        <v>30</v>
      </c>
      <c r="CM260" s="88">
        <v>30</v>
      </c>
      <c r="CN260" s="88">
        <v>6.2</v>
      </c>
      <c r="CO260" s="88">
        <v>6.2</v>
      </c>
      <c r="CP260" s="88">
        <v>6.2</v>
      </c>
      <c r="CQ260" s="88">
        <v>6.2</v>
      </c>
      <c r="CR260" s="88">
        <v>6.2</v>
      </c>
      <c r="CS260" s="88">
        <v>18</v>
      </c>
      <c r="CT260" s="88">
        <v>8</v>
      </c>
      <c r="CU260" s="88">
        <v>8</v>
      </c>
      <c r="CV260" s="88">
        <v>8</v>
      </c>
      <c r="CW260" s="19"/>
    </row>
    <row r="261" spans="1:101" ht="14.5" customHeight="1" x14ac:dyDescent="0.35">
      <c r="A261" s="256"/>
      <c r="B261" s="248">
        <v>38</v>
      </c>
      <c r="C261" s="11">
        <v>44088</v>
      </c>
      <c r="D261" s="172" t="s">
        <v>4</v>
      </c>
      <c r="E261">
        <v>8</v>
      </c>
      <c r="F261">
        <v>8</v>
      </c>
      <c r="G261">
        <v>16</v>
      </c>
      <c r="H261" s="88">
        <v>15.3</v>
      </c>
      <c r="I261" s="88">
        <v>30</v>
      </c>
      <c r="J261" s="88">
        <v>30</v>
      </c>
      <c r="K261" s="88">
        <v>30</v>
      </c>
      <c r="L261" s="88">
        <v>30</v>
      </c>
      <c r="M261" s="88">
        <v>9</v>
      </c>
      <c r="N261" s="88">
        <v>9</v>
      </c>
      <c r="O261" s="88">
        <v>9</v>
      </c>
      <c r="P261" s="88">
        <v>9</v>
      </c>
      <c r="Q261" s="88">
        <v>9</v>
      </c>
      <c r="R261" s="88">
        <v>9</v>
      </c>
      <c r="S261" s="88">
        <v>9</v>
      </c>
      <c r="T261" s="88">
        <v>9</v>
      </c>
      <c r="U261" s="88">
        <v>9</v>
      </c>
      <c r="V261" s="88">
        <v>9</v>
      </c>
      <c r="W261" s="88">
        <v>9</v>
      </c>
      <c r="X261" s="88">
        <v>9</v>
      </c>
      <c r="Y261" s="88">
        <v>9</v>
      </c>
      <c r="Z261" s="88">
        <v>9</v>
      </c>
      <c r="AA261" s="88">
        <v>9</v>
      </c>
      <c r="AB261" s="88">
        <v>9</v>
      </c>
      <c r="AC261" s="88">
        <v>9</v>
      </c>
      <c r="AD261" s="88">
        <v>9</v>
      </c>
      <c r="AE261" s="88">
        <v>9</v>
      </c>
      <c r="AF261" s="88">
        <v>9</v>
      </c>
      <c r="AG261" s="88">
        <v>9</v>
      </c>
      <c r="AH261" s="88">
        <v>9</v>
      </c>
      <c r="AI261" s="88">
        <v>9</v>
      </c>
      <c r="AJ261" s="88">
        <v>9</v>
      </c>
      <c r="AK261" s="88">
        <v>9</v>
      </c>
      <c r="AL261" s="88">
        <v>9</v>
      </c>
      <c r="AM261" s="88">
        <v>9</v>
      </c>
      <c r="AN261" s="88">
        <v>9</v>
      </c>
      <c r="AO261" s="88">
        <v>9</v>
      </c>
      <c r="AP261" s="88">
        <v>9</v>
      </c>
      <c r="AQ261" s="88">
        <v>30</v>
      </c>
      <c r="AR261" s="88">
        <v>30</v>
      </c>
      <c r="AS261" s="88">
        <v>30</v>
      </c>
      <c r="AT261" s="88">
        <v>30</v>
      </c>
      <c r="AU261" s="88">
        <v>15.2</v>
      </c>
      <c r="AV261" s="88">
        <v>23</v>
      </c>
      <c r="AW261" s="88">
        <v>16</v>
      </c>
      <c r="AX261" s="88">
        <v>32</v>
      </c>
      <c r="AY261" s="88">
        <v>25</v>
      </c>
      <c r="AZ261" s="88">
        <v>25</v>
      </c>
      <c r="BA261" s="88">
        <v>16</v>
      </c>
      <c r="BB261" s="88">
        <v>8</v>
      </c>
      <c r="BC261" s="88">
        <v>5.2</v>
      </c>
      <c r="BD261" s="88">
        <v>5.2</v>
      </c>
      <c r="BE261" s="88">
        <v>5.2</v>
      </c>
      <c r="BF261" s="88">
        <v>5.2</v>
      </c>
      <c r="BG261" s="88">
        <v>5.2</v>
      </c>
      <c r="BH261" s="88">
        <v>5.2</v>
      </c>
      <c r="BI261" s="88">
        <v>30</v>
      </c>
      <c r="BJ261" s="88">
        <v>6.2</v>
      </c>
      <c r="BK261" s="88">
        <v>6.2</v>
      </c>
      <c r="BL261" s="88">
        <v>6.2</v>
      </c>
      <c r="BM261" s="88">
        <v>23</v>
      </c>
      <c r="BN261" s="88">
        <v>5.2</v>
      </c>
      <c r="BO261" s="88">
        <v>5.2</v>
      </c>
      <c r="BP261" s="88">
        <v>6.2</v>
      </c>
      <c r="BQ261" s="88">
        <v>6.2</v>
      </c>
      <c r="BR261" s="88">
        <v>4.2</v>
      </c>
      <c r="BS261" s="88">
        <v>4.2</v>
      </c>
      <c r="BT261" s="88">
        <v>4.2</v>
      </c>
      <c r="BU261" s="88">
        <v>4.2</v>
      </c>
      <c r="BV261" s="88">
        <v>4.2</v>
      </c>
      <c r="BW261" s="88">
        <v>6.2</v>
      </c>
      <c r="BX261" s="88">
        <v>6.2</v>
      </c>
      <c r="BY261" s="88">
        <v>23</v>
      </c>
      <c r="BZ261" s="88">
        <v>23</v>
      </c>
      <c r="CA261" s="88">
        <v>25</v>
      </c>
      <c r="CB261" s="88">
        <v>25</v>
      </c>
      <c r="CC261" s="88">
        <v>16</v>
      </c>
      <c r="CD261" s="88">
        <v>6.2</v>
      </c>
      <c r="CE261" s="88">
        <v>6.2</v>
      </c>
      <c r="CF261" s="88">
        <v>6.2</v>
      </c>
      <c r="CG261" s="88">
        <v>6.2</v>
      </c>
      <c r="CH261" s="88">
        <v>32</v>
      </c>
      <c r="CI261" s="88">
        <v>4.2</v>
      </c>
      <c r="CJ261" s="88">
        <v>4.2</v>
      </c>
      <c r="CK261" s="88">
        <v>4.2</v>
      </c>
      <c r="CL261" s="88">
        <v>4.2</v>
      </c>
      <c r="CM261" s="88">
        <v>4.2</v>
      </c>
      <c r="CN261" s="88">
        <v>5.2</v>
      </c>
      <c r="CO261" s="88">
        <v>25</v>
      </c>
      <c r="CP261" s="88">
        <v>30</v>
      </c>
      <c r="CQ261" s="88">
        <v>30</v>
      </c>
      <c r="CR261" s="88">
        <v>16</v>
      </c>
      <c r="CS261" s="88">
        <v>30</v>
      </c>
      <c r="CT261" s="88">
        <v>30</v>
      </c>
      <c r="CU261" s="88">
        <v>5.2</v>
      </c>
      <c r="CV261" s="88">
        <v>5.2</v>
      </c>
      <c r="CW261" s="19"/>
    </row>
    <row r="262" spans="1:101" ht="14.5" customHeight="1" x14ac:dyDescent="0.35">
      <c r="A262" s="256"/>
      <c r="B262" s="249"/>
      <c r="C262" s="12">
        <v>44089</v>
      </c>
      <c r="D262" s="172" t="s">
        <v>5</v>
      </c>
      <c r="E262">
        <v>5.2</v>
      </c>
      <c r="F262">
        <v>5.2</v>
      </c>
      <c r="G262">
        <v>5.2</v>
      </c>
      <c r="H262" s="88">
        <v>8</v>
      </c>
      <c r="I262" s="88">
        <v>15.3</v>
      </c>
      <c r="J262" s="88">
        <v>30</v>
      </c>
      <c r="K262" s="88">
        <v>30</v>
      </c>
      <c r="L262" s="88">
        <v>30</v>
      </c>
      <c r="M262" s="88">
        <v>30</v>
      </c>
      <c r="N262" s="88">
        <v>9</v>
      </c>
      <c r="O262" s="88">
        <v>9</v>
      </c>
      <c r="P262" s="88">
        <v>9</v>
      </c>
      <c r="Q262" s="88">
        <v>9</v>
      </c>
      <c r="R262" s="88">
        <v>9</v>
      </c>
      <c r="S262" s="88">
        <v>9</v>
      </c>
      <c r="T262" s="88">
        <v>9</v>
      </c>
      <c r="U262" s="88">
        <v>9</v>
      </c>
      <c r="V262" s="88">
        <v>9</v>
      </c>
      <c r="W262" s="88">
        <v>9</v>
      </c>
      <c r="X262" s="88">
        <v>9</v>
      </c>
      <c r="Y262" s="88">
        <v>9</v>
      </c>
      <c r="Z262" s="88">
        <v>9</v>
      </c>
      <c r="AA262" s="88">
        <v>9</v>
      </c>
      <c r="AB262" s="88">
        <v>9</v>
      </c>
      <c r="AC262" s="88">
        <v>9</v>
      </c>
      <c r="AD262" s="88">
        <v>9</v>
      </c>
      <c r="AE262" s="88">
        <v>9</v>
      </c>
      <c r="AF262" s="88">
        <v>9</v>
      </c>
      <c r="AG262" s="88">
        <v>9</v>
      </c>
      <c r="AH262" s="88">
        <v>9</v>
      </c>
      <c r="AI262" s="88">
        <v>9</v>
      </c>
      <c r="AJ262" s="88">
        <v>9</v>
      </c>
      <c r="AK262" s="88">
        <v>9</v>
      </c>
      <c r="AL262" s="88">
        <v>9</v>
      </c>
      <c r="AM262" s="88">
        <v>9</v>
      </c>
      <c r="AN262" s="88">
        <v>9</v>
      </c>
      <c r="AO262" s="88">
        <v>9</v>
      </c>
      <c r="AP262" s="88">
        <v>15.2</v>
      </c>
      <c r="AQ262" s="88">
        <v>32</v>
      </c>
      <c r="AR262" s="88">
        <v>16</v>
      </c>
      <c r="AS262" s="88">
        <v>16</v>
      </c>
      <c r="AT262" s="88">
        <v>16</v>
      </c>
      <c r="AU262" s="88">
        <v>6.2</v>
      </c>
      <c r="AV262" s="88">
        <v>6.2</v>
      </c>
      <c r="AW262" s="88">
        <v>6.2</v>
      </c>
      <c r="AX262" s="88">
        <v>6.2</v>
      </c>
      <c r="AY262" s="88">
        <v>6.2</v>
      </c>
      <c r="AZ262" s="88">
        <v>6.2</v>
      </c>
      <c r="BA262" s="88">
        <v>6.2</v>
      </c>
      <c r="BB262" s="88">
        <v>6.2</v>
      </c>
      <c r="BC262" s="88">
        <v>23</v>
      </c>
      <c r="BD262" s="88">
        <v>23</v>
      </c>
      <c r="BE262" s="88">
        <v>23</v>
      </c>
      <c r="BF262" s="88">
        <v>25</v>
      </c>
      <c r="BG262" s="88">
        <v>25</v>
      </c>
      <c r="BH262" s="88">
        <v>16</v>
      </c>
      <c r="BI262" s="88">
        <v>16</v>
      </c>
      <c r="BJ262" s="88">
        <v>6.1</v>
      </c>
      <c r="BK262" s="88">
        <v>6.1</v>
      </c>
      <c r="BL262" s="88">
        <v>6.1</v>
      </c>
      <c r="BM262" s="88">
        <v>6.1</v>
      </c>
      <c r="BN262" s="88">
        <v>5.2</v>
      </c>
      <c r="BO262" s="88">
        <v>5.2</v>
      </c>
      <c r="BP262" s="88">
        <v>5.2</v>
      </c>
      <c r="BQ262" s="88">
        <v>5.2</v>
      </c>
      <c r="BR262" s="88">
        <v>5.2</v>
      </c>
      <c r="BS262" s="88">
        <v>30</v>
      </c>
      <c r="BT262" s="88">
        <v>8</v>
      </c>
      <c r="BU262" s="88">
        <v>30</v>
      </c>
      <c r="BV262" s="88">
        <v>6.2</v>
      </c>
      <c r="BW262" s="88">
        <v>6.2</v>
      </c>
      <c r="BX262" s="88">
        <v>6.2</v>
      </c>
      <c r="BY262" s="88">
        <v>23</v>
      </c>
      <c r="BZ262" s="88">
        <v>23</v>
      </c>
      <c r="CA262" s="88">
        <v>23</v>
      </c>
      <c r="CB262" s="88">
        <v>25</v>
      </c>
      <c r="CC262" s="88">
        <v>25</v>
      </c>
      <c r="CD262" s="88">
        <v>25</v>
      </c>
      <c r="CE262" s="88">
        <v>30</v>
      </c>
      <c r="CF262" s="88">
        <v>30</v>
      </c>
      <c r="CG262" s="88">
        <v>6.2</v>
      </c>
      <c r="CH262" s="88">
        <v>6.2</v>
      </c>
      <c r="CI262" s="88">
        <v>6.2</v>
      </c>
      <c r="CJ262" s="88">
        <v>32</v>
      </c>
      <c r="CK262" s="88">
        <v>23</v>
      </c>
      <c r="CL262" s="88">
        <v>23</v>
      </c>
      <c r="CM262" s="88">
        <v>30</v>
      </c>
      <c r="CN262" s="88">
        <v>30</v>
      </c>
      <c r="CO262" s="88">
        <v>30</v>
      </c>
      <c r="CP262" s="88">
        <v>30</v>
      </c>
      <c r="CQ262" s="88">
        <v>6.2</v>
      </c>
      <c r="CR262" s="88">
        <v>6.2</v>
      </c>
      <c r="CS262" s="88">
        <v>6.2</v>
      </c>
      <c r="CT262" s="88">
        <v>6.2</v>
      </c>
      <c r="CU262" s="88">
        <v>6.2</v>
      </c>
      <c r="CV262" s="88">
        <v>6.2</v>
      </c>
      <c r="CW262" s="19"/>
    </row>
    <row r="263" spans="1:101" ht="14.5" customHeight="1" x14ac:dyDescent="0.35">
      <c r="A263" s="256"/>
      <c r="B263" s="249"/>
      <c r="C263" s="11">
        <v>44090</v>
      </c>
      <c r="D263" s="172" t="s">
        <v>6</v>
      </c>
      <c r="E263">
        <v>6.2</v>
      </c>
      <c r="F263">
        <v>6.2</v>
      </c>
      <c r="G263">
        <v>15.3</v>
      </c>
      <c r="H263" s="88">
        <v>30</v>
      </c>
      <c r="I263" s="88">
        <v>30</v>
      </c>
      <c r="J263" s="88">
        <v>30</v>
      </c>
      <c r="K263" s="88">
        <v>30</v>
      </c>
      <c r="L263" s="88">
        <v>9</v>
      </c>
      <c r="M263" s="88">
        <v>9</v>
      </c>
      <c r="N263" s="88">
        <v>9</v>
      </c>
      <c r="O263" s="88">
        <v>9</v>
      </c>
      <c r="P263" s="88">
        <v>9</v>
      </c>
      <c r="Q263" s="88">
        <v>9</v>
      </c>
      <c r="R263" s="88">
        <v>9</v>
      </c>
      <c r="S263" s="88">
        <v>9</v>
      </c>
      <c r="T263" s="88">
        <v>9</v>
      </c>
      <c r="U263" s="88">
        <v>9</v>
      </c>
      <c r="V263" s="88">
        <v>9</v>
      </c>
      <c r="W263" s="88">
        <v>9</v>
      </c>
      <c r="X263" s="88">
        <v>9</v>
      </c>
      <c r="Y263" s="88">
        <v>9</v>
      </c>
      <c r="Z263" s="88">
        <v>9</v>
      </c>
      <c r="AA263" s="88">
        <v>9</v>
      </c>
      <c r="AB263" s="88">
        <v>9</v>
      </c>
      <c r="AC263" s="88">
        <v>9</v>
      </c>
      <c r="AD263" s="88">
        <v>9</v>
      </c>
      <c r="AE263" s="88">
        <v>9</v>
      </c>
      <c r="AF263" s="88">
        <v>9</v>
      </c>
      <c r="AG263" s="88">
        <v>9</v>
      </c>
      <c r="AH263" s="88">
        <v>9</v>
      </c>
      <c r="AI263" s="88">
        <v>9</v>
      </c>
      <c r="AJ263" s="88">
        <v>9</v>
      </c>
      <c r="AK263" s="88">
        <v>30</v>
      </c>
      <c r="AL263" s="88">
        <v>30</v>
      </c>
      <c r="AM263" s="88">
        <v>30</v>
      </c>
      <c r="AN263" s="88">
        <v>15.2</v>
      </c>
      <c r="AO263" s="88">
        <v>23</v>
      </c>
      <c r="AP263" s="88">
        <v>23</v>
      </c>
      <c r="AQ263" s="88">
        <v>25</v>
      </c>
      <c r="AR263" s="88">
        <v>16</v>
      </c>
      <c r="AS263" s="88">
        <v>16</v>
      </c>
      <c r="AT263" s="88">
        <v>16</v>
      </c>
      <c r="AU263" s="88">
        <v>16</v>
      </c>
      <c r="AV263" s="88">
        <v>16</v>
      </c>
      <c r="AW263" s="88">
        <v>5.0999999999999996</v>
      </c>
      <c r="AX263" s="88">
        <v>5.0999999999999996</v>
      </c>
      <c r="AY263" s="88">
        <v>5.0999999999999996</v>
      </c>
      <c r="AZ263" s="88">
        <v>5.0999999999999996</v>
      </c>
      <c r="BA263" s="88">
        <v>16</v>
      </c>
      <c r="BB263" s="88">
        <v>32</v>
      </c>
      <c r="BC263" s="88">
        <v>23</v>
      </c>
      <c r="BD263" s="88">
        <v>23</v>
      </c>
      <c r="BE263" s="88">
        <v>5.0999999999999996</v>
      </c>
      <c r="BF263" s="88">
        <v>5.0999999999999996</v>
      </c>
      <c r="BG263" s="88">
        <v>5.0999999999999996</v>
      </c>
      <c r="BH263" s="88">
        <v>5.0999999999999996</v>
      </c>
      <c r="BI263" s="88">
        <v>5.0999999999999996</v>
      </c>
      <c r="BJ263" s="88">
        <v>5.0999999999999996</v>
      </c>
      <c r="BK263" s="88">
        <v>5.0999999999999996</v>
      </c>
      <c r="BL263" s="88">
        <v>5.0999999999999996</v>
      </c>
      <c r="BM263" s="88">
        <v>8</v>
      </c>
      <c r="BN263" s="88">
        <v>8</v>
      </c>
      <c r="BO263" s="88">
        <v>8</v>
      </c>
      <c r="BP263" s="88">
        <v>8</v>
      </c>
      <c r="BQ263" s="88">
        <v>8</v>
      </c>
      <c r="BR263" s="88">
        <v>16</v>
      </c>
      <c r="BS263" s="88">
        <v>8</v>
      </c>
      <c r="BT263" s="88">
        <v>8</v>
      </c>
      <c r="BU263" s="88">
        <v>16</v>
      </c>
      <c r="BV263" s="88">
        <v>16</v>
      </c>
      <c r="BW263" s="88">
        <v>30</v>
      </c>
      <c r="BX263" s="88">
        <v>8</v>
      </c>
      <c r="BY263" s="88">
        <v>8</v>
      </c>
      <c r="BZ263" s="88">
        <v>23</v>
      </c>
      <c r="CA263" s="88">
        <v>23</v>
      </c>
      <c r="CB263" s="88">
        <v>23</v>
      </c>
      <c r="CC263" s="88">
        <v>25</v>
      </c>
      <c r="CD263" s="88">
        <v>25</v>
      </c>
      <c r="CE263" s="88">
        <v>31</v>
      </c>
      <c r="CF263" s="88">
        <v>8</v>
      </c>
      <c r="CG263" s="88">
        <v>8</v>
      </c>
      <c r="CH263" s="88">
        <v>30</v>
      </c>
      <c r="CI263" s="88">
        <v>8</v>
      </c>
      <c r="CJ263" s="88">
        <v>32</v>
      </c>
      <c r="CK263" s="88">
        <v>25</v>
      </c>
      <c r="CL263" s="88">
        <v>25</v>
      </c>
      <c r="CM263" s="88">
        <v>30</v>
      </c>
      <c r="CN263" s="88">
        <v>30</v>
      </c>
      <c r="CO263" s="88">
        <v>30</v>
      </c>
      <c r="CP263" s="88">
        <v>30</v>
      </c>
      <c r="CQ263" s="88">
        <v>30</v>
      </c>
      <c r="CR263" s="88">
        <v>8</v>
      </c>
      <c r="CS263" s="88">
        <v>8</v>
      </c>
      <c r="CT263" s="88">
        <v>8</v>
      </c>
      <c r="CU263" s="88">
        <v>8</v>
      </c>
      <c r="CV263" s="88">
        <v>18</v>
      </c>
      <c r="CW263" s="19"/>
    </row>
    <row r="264" spans="1:101" ht="14.5" customHeight="1" x14ac:dyDescent="0.35">
      <c r="A264" s="256"/>
      <c r="B264" s="249"/>
      <c r="C264" s="12">
        <v>44091</v>
      </c>
      <c r="D264" s="172" t="s">
        <v>7</v>
      </c>
      <c r="E264">
        <v>15.3</v>
      </c>
      <c r="F264">
        <v>15.3</v>
      </c>
      <c r="G264">
        <v>30</v>
      </c>
      <c r="H264">
        <v>30</v>
      </c>
      <c r="I264">
        <v>30</v>
      </c>
      <c r="J264" s="88">
        <v>9</v>
      </c>
      <c r="K264" s="88">
        <v>9</v>
      </c>
      <c r="L264" s="88">
        <v>9</v>
      </c>
      <c r="M264" s="88">
        <v>9</v>
      </c>
      <c r="N264" s="88">
        <v>9</v>
      </c>
      <c r="O264" s="88">
        <v>9</v>
      </c>
      <c r="P264" s="88">
        <v>9</v>
      </c>
      <c r="Q264" s="88">
        <v>9</v>
      </c>
      <c r="R264" s="88">
        <v>9</v>
      </c>
      <c r="S264" s="88">
        <v>9</v>
      </c>
      <c r="T264" s="88">
        <v>9</v>
      </c>
      <c r="U264" s="88">
        <v>9</v>
      </c>
      <c r="V264" s="88">
        <v>9</v>
      </c>
      <c r="W264" s="88">
        <v>9</v>
      </c>
      <c r="X264" s="88">
        <v>9</v>
      </c>
      <c r="Y264" s="88">
        <v>9</v>
      </c>
      <c r="Z264" s="88">
        <v>9</v>
      </c>
      <c r="AA264" s="88">
        <v>9</v>
      </c>
      <c r="AB264" s="88">
        <v>9</v>
      </c>
      <c r="AC264" s="88">
        <v>9</v>
      </c>
      <c r="AD264" s="88">
        <v>9</v>
      </c>
      <c r="AE264" s="88">
        <v>9</v>
      </c>
      <c r="AF264" s="88">
        <v>9</v>
      </c>
      <c r="AG264" s="88">
        <v>9</v>
      </c>
      <c r="AH264" s="88">
        <v>9</v>
      </c>
      <c r="AI264" s="88">
        <v>9</v>
      </c>
      <c r="AJ264" s="88">
        <v>9</v>
      </c>
      <c r="AK264" s="88">
        <v>9</v>
      </c>
      <c r="AL264" s="88">
        <v>9</v>
      </c>
      <c r="AM264" s="88">
        <v>9</v>
      </c>
      <c r="AN264" s="88">
        <v>9</v>
      </c>
      <c r="AO264" s="88">
        <v>9</v>
      </c>
      <c r="AP264" s="88">
        <v>9</v>
      </c>
      <c r="AQ264" s="88">
        <v>30</v>
      </c>
      <c r="AR264" s="88">
        <v>30</v>
      </c>
      <c r="AS264" s="88">
        <v>30</v>
      </c>
      <c r="AT264" s="88">
        <v>15.2</v>
      </c>
      <c r="AU264" s="88">
        <v>32</v>
      </c>
      <c r="AV264" s="88">
        <v>16</v>
      </c>
      <c r="AW264" s="88">
        <v>23</v>
      </c>
      <c r="AX264" s="88">
        <v>32</v>
      </c>
      <c r="AY264" s="88">
        <v>30</v>
      </c>
      <c r="AZ264" s="88">
        <v>16</v>
      </c>
      <c r="BA264" s="88">
        <v>6.2</v>
      </c>
      <c r="BB264" s="88">
        <v>6.2</v>
      </c>
      <c r="BC264" s="88">
        <v>23</v>
      </c>
      <c r="BD264" s="88">
        <v>23</v>
      </c>
      <c r="BE264" s="88">
        <v>23</v>
      </c>
      <c r="BF264" s="88">
        <v>25</v>
      </c>
      <c r="BG264" s="88">
        <v>25</v>
      </c>
      <c r="BH264" s="88">
        <v>25</v>
      </c>
      <c r="BI264" s="88">
        <v>22.1</v>
      </c>
      <c r="BJ264" s="88">
        <v>25</v>
      </c>
      <c r="BK264" s="88">
        <v>23</v>
      </c>
      <c r="BL264" s="88">
        <v>22.1</v>
      </c>
      <c r="BM264" s="88">
        <v>26</v>
      </c>
      <c r="BN264" s="88">
        <v>16</v>
      </c>
      <c r="BO264" s="88">
        <v>6.2</v>
      </c>
      <c r="BP264" s="88">
        <v>6.2</v>
      </c>
      <c r="BQ264" s="88">
        <v>6.2</v>
      </c>
      <c r="BR264" s="88">
        <v>6.2</v>
      </c>
      <c r="BS264" s="88">
        <v>30</v>
      </c>
      <c r="BT264" s="88">
        <v>23</v>
      </c>
      <c r="BU264" s="88">
        <v>6.2</v>
      </c>
      <c r="BV264" s="88">
        <v>6.2</v>
      </c>
      <c r="BW264" s="88">
        <v>6.2</v>
      </c>
      <c r="BX264" s="88">
        <v>6.2</v>
      </c>
      <c r="BY264" s="88">
        <v>23</v>
      </c>
      <c r="BZ264" s="88">
        <v>23</v>
      </c>
      <c r="CA264" s="88">
        <v>23</v>
      </c>
      <c r="CB264" s="88">
        <v>23</v>
      </c>
      <c r="CC264" s="88">
        <v>30</v>
      </c>
      <c r="CD264" s="88">
        <v>30</v>
      </c>
      <c r="CE264" s="88">
        <v>6.2</v>
      </c>
      <c r="CF264" s="88">
        <v>30</v>
      </c>
      <c r="CG264" s="88">
        <v>6.2</v>
      </c>
      <c r="CH264" s="88">
        <v>6.2</v>
      </c>
      <c r="CI264" s="88">
        <v>6.2</v>
      </c>
      <c r="CJ264" s="88">
        <v>32</v>
      </c>
      <c r="CK264" s="88">
        <v>23</v>
      </c>
      <c r="CL264" s="88">
        <v>16</v>
      </c>
      <c r="CM264" s="88">
        <v>16</v>
      </c>
      <c r="CN264" s="88">
        <v>16</v>
      </c>
      <c r="CO264" s="88">
        <v>16</v>
      </c>
      <c r="CP264" s="88">
        <v>23</v>
      </c>
      <c r="CQ264" s="88">
        <v>6.2</v>
      </c>
      <c r="CR264" s="88">
        <v>6.2</v>
      </c>
      <c r="CS264" s="88">
        <v>6.2</v>
      </c>
      <c r="CT264" s="88">
        <v>6.2</v>
      </c>
      <c r="CU264" s="88">
        <v>6.2</v>
      </c>
      <c r="CV264" s="88">
        <v>6.2</v>
      </c>
      <c r="CW264" s="19"/>
    </row>
    <row r="265" spans="1:101" ht="14.5" customHeight="1" x14ac:dyDescent="0.35">
      <c r="A265" s="256"/>
      <c r="B265" s="249"/>
      <c r="C265" s="11">
        <v>44092</v>
      </c>
      <c r="D265" s="172" t="s">
        <v>8</v>
      </c>
      <c r="E265">
        <v>30</v>
      </c>
      <c r="F265">
        <v>30</v>
      </c>
      <c r="G265">
        <v>15.3</v>
      </c>
      <c r="H265" s="88">
        <v>15.3</v>
      </c>
      <c r="I265" s="88">
        <v>30</v>
      </c>
      <c r="J265" s="88">
        <v>30</v>
      </c>
      <c r="K265" s="88">
        <v>30</v>
      </c>
      <c r="L265" s="88">
        <v>9</v>
      </c>
      <c r="M265" s="88">
        <v>9</v>
      </c>
      <c r="N265" s="88">
        <v>9</v>
      </c>
      <c r="O265" s="88">
        <v>9</v>
      </c>
      <c r="P265" s="88">
        <v>9</v>
      </c>
      <c r="Q265" s="88">
        <v>9</v>
      </c>
      <c r="R265" s="88">
        <v>9</v>
      </c>
      <c r="S265" s="88">
        <v>9</v>
      </c>
      <c r="T265" s="88">
        <v>9</v>
      </c>
      <c r="U265" s="88">
        <v>9</v>
      </c>
      <c r="V265" s="88">
        <v>9</v>
      </c>
      <c r="W265" s="88">
        <v>9</v>
      </c>
      <c r="X265" s="88">
        <v>9</v>
      </c>
      <c r="Y265" s="88">
        <v>9</v>
      </c>
      <c r="Z265" s="88">
        <v>9</v>
      </c>
      <c r="AA265" s="88">
        <v>9</v>
      </c>
      <c r="AB265" s="88">
        <v>9</v>
      </c>
      <c r="AC265" s="88">
        <v>9</v>
      </c>
      <c r="AD265" s="88">
        <v>9</v>
      </c>
      <c r="AE265" s="88">
        <v>9</v>
      </c>
      <c r="AF265" s="88">
        <v>9</v>
      </c>
      <c r="AG265" s="88">
        <v>9</v>
      </c>
      <c r="AH265" s="88">
        <v>9</v>
      </c>
      <c r="AI265" s="88">
        <v>9</v>
      </c>
      <c r="AJ265" s="88">
        <v>9</v>
      </c>
      <c r="AK265" s="88">
        <v>9</v>
      </c>
      <c r="AL265" s="88">
        <v>9</v>
      </c>
      <c r="AM265" s="88">
        <v>9</v>
      </c>
      <c r="AN265" s="88">
        <v>9</v>
      </c>
      <c r="AO265" s="88">
        <v>9</v>
      </c>
      <c r="AP265" s="88">
        <v>15.2</v>
      </c>
      <c r="AQ265" s="88">
        <v>22.1</v>
      </c>
      <c r="AR265" s="88">
        <v>23</v>
      </c>
      <c r="AS265" s="88">
        <v>22.1</v>
      </c>
      <c r="AT265" s="88">
        <v>16</v>
      </c>
      <c r="AU265" s="88">
        <v>30</v>
      </c>
      <c r="AV265" s="88">
        <v>6.2</v>
      </c>
      <c r="AW265" s="88">
        <v>6.2</v>
      </c>
      <c r="AX265" s="88">
        <v>6.2</v>
      </c>
      <c r="AY265" s="88">
        <v>6.2</v>
      </c>
      <c r="AZ265" s="88">
        <v>6.2</v>
      </c>
      <c r="BA265" s="88">
        <v>6.2</v>
      </c>
      <c r="BB265" s="88">
        <v>30</v>
      </c>
      <c r="BC265" s="88">
        <v>23</v>
      </c>
      <c r="BD265" s="88">
        <v>23</v>
      </c>
      <c r="BE265" s="88">
        <v>25</v>
      </c>
      <c r="BF265" s="88">
        <v>32</v>
      </c>
      <c r="BG265" s="88">
        <v>23</v>
      </c>
      <c r="BH265" s="88">
        <v>30</v>
      </c>
      <c r="BI265" s="88">
        <v>16</v>
      </c>
      <c r="BJ265" s="88">
        <v>16</v>
      </c>
      <c r="BK265" s="88">
        <v>16</v>
      </c>
      <c r="BL265" s="88">
        <v>18</v>
      </c>
      <c r="BM265" s="88">
        <v>18</v>
      </c>
      <c r="BN265" s="88">
        <v>4.2</v>
      </c>
      <c r="BO265" s="88">
        <v>4.2</v>
      </c>
      <c r="BP265" s="88">
        <v>4.2</v>
      </c>
      <c r="BQ265" s="88">
        <v>30</v>
      </c>
      <c r="BR265" s="88">
        <v>30</v>
      </c>
      <c r="BS265" s="88">
        <v>4.2</v>
      </c>
      <c r="BT265" s="88">
        <v>4.2</v>
      </c>
      <c r="BU265" s="88">
        <v>4.2</v>
      </c>
      <c r="BV265" s="88">
        <v>4.2</v>
      </c>
      <c r="BW265" s="88">
        <v>4.2</v>
      </c>
      <c r="BX265" s="88">
        <v>4.2</v>
      </c>
      <c r="BY265" s="88">
        <v>23</v>
      </c>
      <c r="BZ265" s="88">
        <v>23</v>
      </c>
      <c r="CA265" s="88">
        <v>23</v>
      </c>
      <c r="CB265" s="88">
        <v>25</v>
      </c>
      <c r="CC265" s="88">
        <v>25</v>
      </c>
      <c r="CD265" s="88">
        <v>25</v>
      </c>
      <c r="CE265" s="88">
        <v>30</v>
      </c>
      <c r="CF265" s="88">
        <v>4.2</v>
      </c>
      <c r="CG265" s="88">
        <v>4.2</v>
      </c>
      <c r="CH265" s="88">
        <v>4.2</v>
      </c>
      <c r="CI265" s="88">
        <v>4.2</v>
      </c>
      <c r="CJ265" s="88">
        <v>32</v>
      </c>
      <c r="CK265" s="88">
        <v>23</v>
      </c>
      <c r="CL265" s="88">
        <v>16</v>
      </c>
      <c r="CM265" s="88">
        <v>16</v>
      </c>
      <c r="CN265" s="88">
        <v>16</v>
      </c>
      <c r="CO265" s="88">
        <v>19</v>
      </c>
      <c r="CP265" s="88">
        <v>19</v>
      </c>
      <c r="CQ265" s="88">
        <v>19</v>
      </c>
      <c r="CR265" s="88">
        <v>19</v>
      </c>
      <c r="CS265" s="88">
        <v>30</v>
      </c>
      <c r="CT265" s="88">
        <v>15.3</v>
      </c>
      <c r="CU265" s="88">
        <v>15.3</v>
      </c>
      <c r="CV265" s="88">
        <v>15.3</v>
      </c>
      <c r="CW265" s="19"/>
    </row>
    <row r="266" spans="1:101" ht="14.5" customHeight="1" x14ac:dyDescent="0.35">
      <c r="A266" s="256"/>
      <c r="B266" s="249"/>
      <c r="C266" s="11">
        <v>44093</v>
      </c>
      <c r="D266" s="172" t="s">
        <v>9</v>
      </c>
      <c r="E266">
        <v>30</v>
      </c>
      <c r="F266">
        <v>30</v>
      </c>
      <c r="G266">
        <v>30</v>
      </c>
      <c r="H266">
        <v>30</v>
      </c>
      <c r="I266">
        <v>30</v>
      </c>
      <c r="J266" s="88">
        <v>9</v>
      </c>
      <c r="K266" s="88">
        <v>9</v>
      </c>
      <c r="L266" s="88">
        <v>9</v>
      </c>
      <c r="M266" s="88">
        <v>9</v>
      </c>
      <c r="N266" s="88">
        <v>9</v>
      </c>
      <c r="O266" s="88">
        <v>9</v>
      </c>
      <c r="P266" s="88">
        <v>9</v>
      </c>
      <c r="Q266" s="88">
        <v>9</v>
      </c>
      <c r="R266" s="88">
        <v>9</v>
      </c>
      <c r="S266" s="88">
        <v>9</v>
      </c>
      <c r="T266" s="88">
        <v>9</v>
      </c>
      <c r="U266" s="88">
        <v>9</v>
      </c>
      <c r="V266" s="88">
        <v>9</v>
      </c>
      <c r="W266" s="88">
        <v>9</v>
      </c>
      <c r="X266" s="88">
        <v>9</v>
      </c>
      <c r="Y266" s="88">
        <v>9</v>
      </c>
      <c r="Z266" s="88">
        <v>9</v>
      </c>
      <c r="AA266" s="88">
        <v>9</v>
      </c>
      <c r="AB266" s="88">
        <v>9</v>
      </c>
      <c r="AC266" s="88">
        <v>9</v>
      </c>
      <c r="AD266" s="88">
        <v>9</v>
      </c>
      <c r="AE266" s="88">
        <v>9</v>
      </c>
      <c r="AF266" s="88">
        <v>9</v>
      </c>
      <c r="AG266" s="88">
        <v>9</v>
      </c>
      <c r="AH266" s="88">
        <v>9</v>
      </c>
      <c r="AI266" s="88">
        <v>9</v>
      </c>
      <c r="AJ266" s="88">
        <v>9</v>
      </c>
      <c r="AK266" s="88">
        <v>9</v>
      </c>
      <c r="AL266" s="88">
        <v>9</v>
      </c>
      <c r="AM266" s="88">
        <v>9</v>
      </c>
      <c r="AN266" s="88">
        <v>9</v>
      </c>
      <c r="AO266" s="88">
        <v>9</v>
      </c>
      <c r="AP266" s="88">
        <v>30</v>
      </c>
      <c r="AQ266" s="88">
        <v>30</v>
      </c>
      <c r="AR266" s="88">
        <v>15.2</v>
      </c>
      <c r="AS266" s="88">
        <v>32</v>
      </c>
      <c r="AT266" s="88">
        <v>22.1</v>
      </c>
      <c r="AU266" s="88">
        <v>25</v>
      </c>
      <c r="AV266" s="88">
        <v>25</v>
      </c>
      <c r="AW266" s="88">
        <v>25</v>
      </c>
      <c r="AX266" s="88">
        <v>22.1</v>
      </c>
      <c r="AY266" s="88">
        <v>30</v>
      </c>
      <c r="AZ266" s="88">
        <v>16</v>
      </c>
      <c r="BA266" s="88">
        <v>30</v>
      </c>
      <c r="BB266" s="88">
        <v>32</v>
      </c>
      <c r="BC266" s="88">
        <v>23</v>
      </c>
      <c r="BD266" s="88">
        <v>23</v>
      </c>
      <c r="BE266" s="88">
        <v>23</v>
      </c>
      <c r="BF266" s="88">
        <v>32</v>
      </c>
      <c r="BG266" s="88">
        <v>30</v>
      </c>
      <c r="BH266" s="88">
        <v>30</v>
      </c>
      <c r="BI266" s="88">
        <v>30</v>
      </c>
      <c r="BJ266" s="88">
        <v>30</v>
      </c>
      <c r="BK266" s="88">
        <v>30</v>
      </c>
      <c r="BL266" s="88">
        <v>5.2</v>
      </c>
      <c r="BM266" s="88">
        <v>5.2</v>
      </c>
      <c r="BN266" s="88">
        <v>32</v>
      </c>
      <c r="BO266" s="88">
        <v>30</v>
      </c>
      <c r="BP266" s="88">
        <v>9</v>
      </c>
      <c r="BQ266" s="88">
        <v>9</v>
      </c>
      <c r="BR266" s="88">
        <v>9</v>
      </c>
      <c r="BS266" s="88">
        <v>9</v>
      </c>
      <c r="BT266" s="88">
        <v>9</v>
      </c>
      <c r="BU266" s="88">
        <v>9</v>
      </c>
      <c r="BV266" s="88">
        <v>9</v>
      </c>
      <c r="BW266" s="88">
        <v>9</v>
      </c>
      <c r="BX266" s="88">
        <v>9</v>
      </c>
      <c r="BY266" s="88">
        <v>23</v>
      </c>
      <c r="BZ266" s="88">
        <v>23</v>
      </c>
      <c r="CA266" s="88">
        <v>23</v>
      </c>
      <c r="CB266" s="88">
        <v>23</v>
      </c>
      <c r="CC266" s="88">
        <v>5.2</v>
      </c>
      <c r="CD266" s="88">
        <v>31</v>
      </c>
      <c r="CE266" s="88">
        <v>31</v>
      </c>
      <c r="CF266" s="88">
        <v>30</v>
      </c>
      <c r="CG266" s="88">
        <v>8</v>
      </c>
      <c r="CH266" s="88">
        <v>30</v>
      </c>
      <c r="CI266" s="88">
        <v>8</v>
      </c>
      <c r="CJ266" s="88">
        <v>32</v>
      </c>
      <c r="CK266" s="88">
        <v>25</v>
      </c>
      <c r="CL266" s="88">
        <v>25</v>
      </c>
      <c r="CM266" s="88">
        <v>30</v>
      </c>
      <c r="CN266" s="88">
        <v>30</v>
      </c>
      <c r="CO266" s="88">
        <v>30</v>
      </c>
      <c r="CP266" s="88">
        <v>30</v>
      </c>
      <c r="CQ266" s="88">
        <v>30</v>
      </c>
      <c r="CR266" s="88">
        <v>30</v>
      </c>
      <c r="CS266" s="88">
        <v>30</v>
      </c>
      <c r="CT266" s="88">
        <v>8</v>
      </c>
      <c r="CU266" s="88">
        <v>15.3</v>
      </c>
      <c r="CV266" s="88">
        <v>15.3</v>
      </c>
      <c r="CW266" s="19"/>
    </row>
    <row r="267" spans="1:101" ht="14.5" customHeight="1" x14ac:dyDescent="0.35">
      <c r="A267" s="256"/>
      <c r="B267" s="250"/>
      <c r="C267" s="13">
        <v>44094</v>
      </c>
      <c r="D267" s="173" t="s">
        <v>10</v>
      </c>
      <c r="E267">
        <v>30</v>
      </c>
      <c r="F267">
        <v>30</v>
      </c>
      <c r="G267">
        <v>30</v>
      </c>
      <c r="H267">
        <v>30</v>
      </c>
      <c r="I267">
        <v>30</v>
      </c>
      <c r="J267">
        <v>30</v>
      </c>
      <c r="K267" s="88">
        <v>9</v>
      </c>
      <c r="L267" s="88">
        <v>9</v>
      </c>
      <c r="M267" s="88">
        <v>9</v>
      </c>
      <c r="N267" s="88">
        <v>9</v>
      </c>
      <c r="O267" s="88">
        <v>9</v>
      </c>
      <c r="P267" s="88">
        <v>9</v>
      </c>
      <c r="Q267" s="88">
        <v>9</v>
      </c>
      <c r="R267" s="88">
        <v>9</v>
      </c>
      <c r="S267" s="88">
        <v>9</v>
      </c>
      <c r="T267" s="88">
        <v>9</v>
      </c>
      <c r="U267" s="88">
        <v>9</v>
      </c>
      <c r="V267" s="88">
        <v>9</v>
      </c>
      <c r="W267" s="88">
        <v>9</v>
      </c>
      <c r="X267" s="88">
        <v>9</v>
      </c>
      <c r="Y267" s="88">
        <v>9</v>
      </c>
      <c r="Z267" s="88">
        <v>9</v>
      </c>
      <c r="AA267" s="88">
        <v>9</v>
      </c>
      <c r="AB267" s="88">
        <v>9</v>
      </c>
      <c r="AC267" s="88">
        <v>9</v>
      </c>
      <c r="AD267" s="88">
        <v>9</v>
      </c>
      <c r="AE267" s="88">
        <v>9</v>
      </c>
      <c r="AF267" s="88">
        <v>9</v>
      </c>
      <c r="AG267" s="88">
        <v>9</v>
      </c>
      <c r="AH267" s="88">
        <v>9</v>
      </c>
      <c r="AI267" s="88">
        <v>9</v>
      </c>
      <c r="AJ267" s="88">
        <v>9</v>
      </c>
      <c r="AK267" s="88">
        <v>9</v>
      </c>
      <c r="AL267" s="88">
        <v>9</v>
      </c>
      <c r="AM267" s="88">
        <v>9</v>
      </c>
      <c r="AN267" s="88">
        <v>9</v>
      </c>
      <c r="AO267" s="88">
        <v>9</v>
      </c>
      <c r="AP267" s="88">
        <v>9</v>
      </c>
      <c r="AQ267" s="88">
        <v>9</v>
      </c>
      <c r="AR267" s="88">
        <v>9</v>
      </c>
      <c r="AS267" s="88">
        <v>9</v>
      </c>
      <c r="AT267" s="88">
        <v>30</v>
      </c>
      <c r="AU267" s="88">
        <v>30</v>
      </c>
      <c r="AV267" s="88">
        <v>30</v>
      </c>
      <c r="AW267" s="88">
        <v>30</v>
      </c>
      <c r="AX267" s="88">
        <v>30</v>
      </c>
      <c r="AY267" s="88">
        <v>15.2</v>
      </c>
      <c r="AZ267" s="88">
        <v>20</v>
      </c>
      <c r="BA267" s="88">
        <v>16</v>
      </c>
      <c r="BB267" s="88">
        <v>8</v>
      </c>
      <c r="BC267" s="88">
        <v>23</v>
      </c>
      <c r="BD267" s="88">
        <v>23</v>
      </c>
      <c r="BE267" s="88">
        <v>25</v>
      </c>
      <c r="BF267" s="88">
        <v>25</v>
      </c>
      <c r="BG267" s="88">
        <v>8</v>
      </c>
      <c r="BH267" s="88">
        <v>8</v>
      </c>
      <c r="BI267" s="88">
        <v>8</v>
      </c>
      <c r="BJ267" s="88">
        <v>8</v>
      </c>
      <c r="BK267" s="88">
        <v>8</v>
      </c>
      <c r="BL267" s="88">
        <v>8</v>
      </c>
      <c r="BM267" s="88">
        <v>30</v>
      </c>
      <c r="BN267" s="88">
        <v>30</v>
      </c>
      <c r="BO267" s="88">
        <v>8</v>
      </c>
      <c r="BP267" s="88">
        <v>8</v>
      </c>
      <c r="BQ267" s="88">
        <v>30</v>
      </c>
      <c r="BR267" s="88">
        <v>30</v>
      </c>
      <c r="BS267" s="88">
        <v>8</v>
      </c>
      <c r="BT267" s="88">
        <v>8</v>
      </c>
      <c r="BU267" s="88">
        <v>8</v>
      </c>
      <c r="BV267" s="88">
        <v>8</v>
      </c>
      <c r="BW267" s="88">
        <v>8</v>
      </c>
      <c r="BX267" s="88">
        <v>8</v>
      </c>
      <c r="BY267" s="88">
        <v>23</v>
      </c>
      <c r="BZ267" s="88">
        <v>23</v>
      </c>
      <c r="CA267" s="88">
        <v>25</v>
      </c>
      <c r="CB267" s="88">
        <v>25</v>
      </c>
      <c r="CC267" s="88">
        <v>30</v>
      </c>
      <c r="CD267" s="88">
        <v>30</v>
      </c>
      <c r="CE267" s="88">
        <v>8</v>
      </c>
      <c r="CF267" s="88">
        <v>8</v>
      </c>
      <c r="CG267" s="88">
        <v>8</v>
      </c>
      <c r="CH267" s="88">
        <v>8</v>
      </c>
      <c r="CI267" s="88">
        <v>8</v>
      </c>
      <c r="CJ267" s="88">
        <v>8</v>
      </c>
      <c r="CK267" s="88">
        <v>28</v>
      </c>
      <c r="CL267" s="88">
        <v>28</v>
      </c>
      <c r="CM267" s="88">
        <v>28</v>
      </c>
      <c r="CN267" s="88">
        <v>30</v>
      </c>
      <c r="CO267" s="88">
        <v>8</v>
      </c>
      <c r="CP267" s="88">
        <v>8</v>
      </c>
      <c r="CQ267" s="88">
        <v>8</v>
      </c>
      <c r="CR267" s="88">
        <v>8</v>
      </c>
      <c r="CS267" s="88">
        <v>8</v>
      </c>
      <c r="CT267" s="88">
        <v>8</v>
      </c>
      <c r="CU267" s="88">
        <v>8</v>
      </c>
      <c r="CV267" s="88">
        <v>32</v>
      </c>
      <c r="CW267" s="19"/>
    </row>
    <row r="268" spans="1:101" ht="14.5" customHeight="1" x14ac:dyDescent="0.35">
      <c r="A268" s="256"/>
      <c r="B268" s="248">
        <v>39</v>
      </c>
      <c r="C268" s="11">
        <v>44095</v>
      </c>
      <c r="D268" s="174" t="s">
        <v>4</v>
      </c>
      <c r="E268">
        <v>30</v>
      </c>
      <c r="F268">
        <v>15.3</v>
      </c>
      <c r="G268">
        <v>30</v>
      </c>
      <c r="H268">
        <v>30</v>
      </c>
      <c r="I268">
        <v>30</v>
      </c>
      <c r="J268" s="88">
        <v>9</v>
      </c>
      <c r="K268" s="88">
        <v>9</v>
      </c>
      <c r="L268" s="88">
        <v>9</v>
      </c>
      <c r="M268" s="88">
        <v>9</v>
      </c>
      <c r="N268" s="88">
        <v>9</v>
      </c>
      <c r="O268" s="88">
        <v>9</v>
      </c>
      <c r="P268" s="88">
        <v>9</v>
      </c>
      <c r="Q268" s="88">
        <v>9</v>
      </c>
      <c r="R268" s="88">
        <v>9</v>
      </c>
      <c r="S268" s="88">
        <v>9</v>
      </c>
      <c r="T268" s="88">
        <v>9</v>
      </c>
      <c r="U268" s="88">
        <v>9</v>
      </c>
      <c r="V268" s="88">
        <v>9</v>
      </c>
      <c r="W268" s="88">
        <v>9</v>
      </c>
      <c r="X268" s="88">
        <v>9</v>
      </c>
      <c r="Y268" s="88">
        <v>9</v>
      </c>
      <c r="Z268" s="88">
        <v>9</v>
      </c>
      <c r="AA268" s="88">
        <v>9</v>
      </c>
      <c r="AB268" s="88">
        <v>9</v>
      </c>
      <c r="AC268" s="88">
        <v>9</v>
      </c>
      <c r="AD268" s="88">
        <v>9</v>
      </c>
      <c r="AE268" s="88">
        <v>9</v>
      </c>
      <c r="AF268" s="88">
        <v>9</v>
      </c>
      <c r="AG268" s="88">
        <v>9</v>
      </c>
      <c r="AH268" s="88">
        <v>9</v>
      </c>
      <c r="AI268" s="88">
        <v>9</v>
      </c>
      <c r="AJ268" s="88">
        <v>9</v>
      </c>
      <c r="AK268" s="88">
        <v>9</v>
      </c>
      <c r="AL268" s="88">
        <v>9</v>
      </c>
      <c r="AM268" s="88">
        <v>9</v>
      </c>
      <c r="AN268" s="88">
        <v>9</v>
      </c>
      <c r="AO268" s="88">
        <v>9</v>
      </c>
      <c r="AP268" s="88">
        <v>9</v>
      </c>
      <c r="AQ268" s="88">
        <v>15.2</v>
      </c>
      <c r="AR268" s="88">
        <v>32</v>
      </c>
      <c r="AS268" s="88">
        <v>16</v>
      </c>
      <c r="AT268" s="88">
        <v>8</v>
      </c>
      <c r="AU268" s="88">
        <v>8</v>
      </c>
      <c r="AV268" s="88">
        <v>8</v>
      </c>
      <c r="AW268" s="88">
        <v>5.2</v>
      </c>
      <c r="AX268" s="88">
        <v>5.2</v>
      </c>
      <c r="AY268" s="88">
        <v>5.2</v>
      </c>
      <c r="AZ268" s="88">
        <v>5.2</v>
      </c>
      <c r="BA268" s="88">
        <v>5.2</v>
      </c>
      <c r="BB268" s="88">
        <v>5.2</v>
      </c>
      <c r="BC268" s="88">
        <v>23</v>
      </c>
      <c r="BD268" s="88">
        <v>23</v>
      </c>
      <c r="BE268" s="88">
        <v>25</v>
      </c>
      <c r="BF268" s="88">
        <v>30</v>
      </c>
      <c r="BG268" s="88">
        <v>30</v>
      </c>
      <c r="BH268" s="88">
        <v>25</v>
      </c>
      <c r="BI268" s="88">
        <v>8</v>
      </c>
      <c r="BJ268" s="88">
        <v>8</v>
      </c>
      <c r="BK268" s="88">
        <v>8</v>
      </c>
      <c r="BL268" s="88">
        <v>8</v>
      </c>
      <c r="BM268" s="88">
        <v>25</v>
      </c>
      <c r="BN268" s="88">
        <v>8</v>
      </c>
      <c r="BO268" s="88">
        <v>30</v>
      </c>
      <c r="BP268" s="88">
        <v>31</v>
      </c>
      <c r="BQ268" s="88">
        <v>8</v>
      </c>
      <c r="BR268" s="88">
        <v>4.0999999999999996</v>
      </c>
      <c r="BS268" s="88">
        <v>4.0999999999999996</v>
      </c>
      <c r="BT268" s="88">
        <v>4.0999999999999996</v>
      </c>
      <c r="BU268" s="88">
        <v>4.0999999999999996</v>
      </c>
      <c r="BV268" s="88">
        <v>30</v>
      </c>
      <c r="BW268" s="88">
        <v>8</v>
      </c>
      <c r="BX268" s="88">
        <v>8</v>
      </c>
      <c r="BY268" s="88">
        <v>23</v>
      </c>
      <c r="BZ268" s="88">
        <v>23</v>
      </c>
      <c r="CA268" s="88">
        <v>25</v>
      </c>
      <c r="CB268" s="88">
        <v>25</v>
      </c>
      <c r="CC268" s="88">
        <v>30</v>
      </c>
      <c r="CD268" s="88">
        <v>8</v>
      </c>
      <c r="CE268" s="88">
        <v>8</v>
      </c>
      <c r="CF268" s="88">
        <v>8</v>
      </c>
      <c r="CG268" s="88">
        <v>8</v>
      </c>
      <c r="CH268" s="88">
        <v>8</v>
      </c>
      <c r="CI268" s="88">
        <v>4.2</v>
      </c>
      <c r="CJ268" s="88">
        <v>4.2</v>
      </c>
      <c r="CK268" s="88">
        <v>4.2</v>
      </c>
      <c r="CL268" s="88">
        <v>4.2</v>
      </c>
      <c r="CM268" s="88">
        <v>30</v>
      </c>
      <c r="CN268" s="88">
        <v>8</v>
      </c>
      <c r="CO268" s="88">
        <v>8</v>
      </c>
      <c r="CP268" s="88">
        <v>8</v>
      </c>
      <c r="CQ268" s="88">
        <v>8</v>
      </c>
      <c r="CR268" s="88">
        <v>8</v>
      </c>
      <c r="CS268" s="88">
        <v>8</v>
      </c>
      <c r="CT268" s="88">
        <v>8</v>
      </c>
      <c r="CU268" s="88">
        <v>8</v>
      </c>
      <c r="CV268" s="88">
        <v>8</v>
      </c>
      <c r="CW268" s="19"/>
    </row>
    <row r="269" spans="1:101" ht="14.5" customHeight="1" x14ac:dyDescent="0.35">
      <c r="A269" s="256"/>
      <c r="B269" s="249"/>
      <c r="C269" s="12">
        <v>44096</v>
      </c>
      <c r="D269" s="172" t="s">
        <v>5</v>
      </c>
      <c r="E269">
        <v>32</v>
      </c>
      <c r="F269">
        <v>15.3</v>
      </c>
      <c r="G269">
        <v>15.3</v>
      </c>
      <c r="H269" s="88">
        <v>30</v>
      </c>
      <c r="I269" s="88">
        <v>30</v>
      </c>
      <c r="J269" s="88">
        <v>30</v>
      </c>
      <c r="K269" s="88">
        <v>9</v>
      </c>
      <c r="L269" s="88">
        <v>9</v>
      </c>
      <c r="M269" s="88">
        <v>9</v>
      </c>
      <c r="N269" s="88">
        <v>9</v>
      </c>
      <c r="O269" s="88">
        <v>9</v>
      </c>
      <c r="P269" s="88">
        <v>9</v>
      </c>
      <c r="Q269" s="88">
        <v>9</v>
      </c>
      <c r="R269" s="88">
        <v>9</v>
      </c>
      <c r="S269" s="88">
        <v>9</v>
      </c>
      <c r="T269" s="88">
        <v>9</v>
      </c>
      <c r="U269" s="88">
        <v>9</v>
      </c>
      <c r="V269" s="88">
        <v>9</v>
      </c>
      <c r="W269" s="88">
        <v>9</v>
      </c>
      <c r="X269" s="88">
        <v>9</v>
      </c>
      <c r="Y269" s="88">
        <v>9</v>
      </c>
      <c r="Z269" s="88">
        <v>9</v>
      </c>
      <c r="AA269" s="88">
        <v>9</v>
      </c>
      <c r="AB269" s="88">
        <v>9</v>
      </c>
      <c r="AC269" s="88">
        <v>9</v>
      </c>
      <c r="AD269" s="88">
        <v>9</v>
      </c>
      <c r="AE269" s="88">
        <v>9</v>
      </c>
      <c r="AF269" s="88">
        <v>9</v>
      </c>
      <c r="AG269" s="88">
        <v>9</v>
      </c>
      <c r="AH269" s="88">
        <v>9</v>
      </c>
      <c r="AI269" s="88">
        <v>9</v>
      </c>
      <c r="AJ269" s="88">
        <v>9</v>
      </c>
      <c r="AK269" s="88">
        <v>9</v>
      </c>
      <c r="AL269" s="88">
        <v>15.2</v>
      </c>
      <c r="AM269" s="88">
        <v>23</v>
      </c>
      <c r="AN269" s="88">
        <v>23</v>
      </c>
      <c r="AO269" s="88">
        <v>25</v>
      </c>
      <c r="AP269" s="88">
        <v>30</v>
      </c>
      <c r="AQ269" s="88">
        <v>30</v>
      </c>
      <c r="AR269" s="88">
        <v>5.2</v>
      </c>
      <c r="AS269" s="88">
        <v>5.2</v>
      </c>
      <c r="AT269" s="88">
        <v>32</v>
      </c>
      <c r="AU269" s="88">
        <v>23</v>
      </c>
      <c r="AV269" s="88">
        <v>5.2</v>
      </c>
      <c r="AW269" s="88">
        <v>5.2</v>
      </c>
      <c r="AX269" s="88">
        <v>5.2</v>
      </c>
      <c r="AY269" s="88">
        <v>5.2</v>
      </c>
      <c r="AZ269" s="88">
        <v>25</v>
      </c>
      <c r="BA269" s="88">
        <v>25</v>
      </c>
      <c r="BB269" s="88">
        <v>5.2</v>
      </c>
      <c r="BC269" s="88">
        <v>23</v>
      </c>
      <c r="BD269" s="88">
        <v>23</v>
      </c>
      <c r="BE269" s="88">
        <v>25</v>
      </c>
      <c r="BF269" s="88">
        <v>25</v>
      </c>
      <c r="BG269" s="88">
        <v>25</v>
      </c>
      <c r="BH269" s="88">
        <v>5.2</v>
      </c>
      <c r="BI269" s="88">
        <v>5.2</v>
      </c>
      <c r="BJ269" s="88">
        <v>6.2</v>
      </c>
      <c r="BK269" s="88">
        <v>6.2</v>
      </c>
      <c r="BL269" s="88">
        <v>6.2</v>
      </c>
      <c r="BM269" s="88">
        <v>6.2</v>
      </c>
      <c r="BN269" s="88">
        <v>32</v>
      </c>
      <c r="BO269" s="88">
        <v>32</v>
      </c>
      <c r="BP269" s="88">
        <v>23</v>
      </c>
      <c r="BQ269" s="88">
        <v>5.2</v>
      </c>
      <c r="BR269" s="88">
        <v>5.2</v>
      </c>
      <c r="BS269" s="88">
        <v>5.2</v>
      </c>
      <c r="BT269" s="88">
        <v>5.2</v>
      </c>
      <c r="BU269" s="88">
        <v>5.2</v>
      </c>
      <c r="BV269" s="88">
        <v>5.2</v>
      </c>
      <c r="BW269" s="88">
        <v>5.2</v>
      </c>
      <c r="BX269" s="88">
        <v>5.2</v>
      </c>
      <c r="BY269" s="88">
        <v>5.2</v>
      </c>
      <c r="BZ269" s="88">
        <v>23</v>
      </c>
      <c r="CA269" s="88">
        <v>23</v>
      </c>
      <c r="CB269" s="88">
        <v>23</v>
      </c>
      <c r="CC269" s="88">
        <v>30</v>
      </c>
      <c r="CD269" s="88">
        <v>5.2</v>
      </c>
      <c r="CE269" s="88">
        <v>5.2</v>
      </c>
      <c r="CF269" s="88">
        <v>5.2</v>
      </c>
      <c r="CG269" s="88">
        <v>5.2</v>
      </c>
      <c r="CH269" s="88">
        <v>5.2</v>
      </c>
      <c r="CI269" s="88">
        <v>6.2</v>
      </c>
      <c r="CJ269" s="88">
        <v>6.2</v>
      </c>
      <c r="CK269" s="88">
        <v>6.2</v>
      </c>
      <c r="CL269" s="88">
        <v>6.2</v>
      </c>
      <c r="CM269" s="88">
        <v>30</v>
      </c>
      <c r="CN269" s="88">
        <v>25</v>
      </c>
      <c r="CO269" s="88">
        <v>30</v>
      </c>
      <c r="CP269">
        <v>5.2</v>
      </c>
      <c r="CQ269">
        <v>5.2</v>
      </c>
      <c r="CR269">
        <v>5.2</v>
      </c>
      <c r="CS269">
        <v>5.2</v>
      </c>
      <c r="CT269">
        <v>5.2</v>
      </c>
      <c r="CU269">
        <v>5.2</v>
      </c>
      <c r="CV269">
        <v>5.2</v>
      </c>
      <c r="CW269" s="19"/>
    </row>
    <row r="270" spans="1:101" ht="14.5" customHeight="1" x14ac:dyDescent="0.35">
      <c r="A270" s="256"/>
      <c r="B270" s="249"/>
      <c r="C270" s="11">
        <v>44097</v>
      </c>
      <c r="D270" s="172" t="s">
        <v>6</v>
      </c>
      <c r="E270">
        <v>5.2</v>
      </c>
      <c r="F270">
        <v>32</v>
      </c>
      <c r="G270">
        <v>15.3</v>
      </c>
      <c r="H270" s="88">
        <v>15.3</v>
      </c>
      <c r="I270" s="88">
        <v>30</v>
      </c>
      <c r="J270" s="88">
        <v>30</v>
      </c>
      <c r="K270" s="88">
        <v>30</v>
      </c>
      <c r="L270" s="88">
        <v>9</v>
      </c>
      <c r="M270" s="88">
        <v>9</v>
      </c>
      <c r="N270" s="88">
        <v>9</v>
      </c>
      <c r="O270" s="88">
        <v>9</v>
      </c>
      <c r="P270" s="88">
        <v>9</v>
      </c>
      <c r="Q270" s="88">
        <v>9</v>
      </c>
      <c r="R270" s="88">
        <v>9</v>
      </c>
      <c r="S270" s="88">
        <v>9</v>
      </c>
      <c r="T270" s="88">
        <v>9</v>
      </c>
      <c r="U270" s="88">
        <v>9</v>
      </c>
      <c r="V270" s="88">
        <v>9</v>
      </c>
      <c r="W270" s="88">
        <v>9</v>
      </c>
      <c r="X270" s="88">
        <v>9</v>
      </c>
      <c r="Y270" s="88">
        <v>9</v>
      </c>
      <c r="Z270" s="88">
        <v>9</v>
      </c>
      <c r="AA270" s="88">
        <v>9</v>
      </c>
      <c r="AB270" s="88">
        <v>9</v>
      </c>
      <c r="AC270" s="88">
        <v>9</v>
      </c>
      <c r="AD270" s="88">
        <v>9</v>
      </c>
      <c r="AE270" s="88">
        <v>9</v>
      </c>
      <c r="AF270" s="88">
        <v>9</v>
      </c>
      <c r="AG270" s="88">
        <v>9</v>
      </c>
      <c r="AH270" s="88">
        <v>9</v>
      </c>
      <c r="AI270" s="88">
        <v>9</v>
      </c>
      <c r="AJ270" s="88">
        <v>9</v>
      </c>
      <c r="AK270" s="88">
        <v>9</v>
      </c>
      <c r="AL270" s="88">
        <v>9</v>
      </c>
      <c r="AM270" s="88">
        <v>9</v>
      </c>
      <c r="AN270" s="88">
        <v>9</v>
      </c>
      <c r="AO270" s="88">
        <v>9</v>
      </c>
      <c r="AP270" s="88">
        <v>9</v>
      </c>
      <c r="AQ270" s="88">
        <v>30</v>
      </c>
      <c r="AR270" s="88">
        <v>15.2</v>
      </c>
      <c r="AS270" s="88">
        <v>32</v>
      </c>
      <c r="AT270" s="88">
        <v>23</v>
      </c>
      <c r="AU270" s="88">
        <v>5.2</v>
      </c>
      <c r="AV270" s="88">
        <v>5.2</v>
      </c>
      <c r="AW270" s="88">
        <v>5.0999999999999996</v>
      </c>
      <c r="AX270" s="88">
        <v>5.0999999999999996</v>
      </c>
      <c r="AY270" s="88">
        <v>5.0999999999999996</v>
      </c>
      <c r="AZ270" s="88">
        <v>5.0999999999999996</v>
      </c>
      <c r="BA270" s="88">
        <v>5.2</v>
      </c>
      <c r="BB270" s="88">
        <v>5.2</v>
      </c>
      <c r="BC270" s="88">
        <v>23</v>
      </c>
      <c r="BD270" s="88">
        <v>23</v>
      </c>
      <c r="BE270" s="88">
        <v>5.0999999999999996</v>
      </c>
      <c r="BF270" s="88">
        <v>5.0999999999999996</v>
      </c>
      <c r="BG270" s="88">
        <v>5.0999999999999996</v>
      </c>
      <c r="BH270" s="88">
        <v>5.0999999999999996</v>
      </c>
      <c r="BI270" s="88">
        <v>5.0999999999999996</v>
      </c>
      <c r="BJ270" s="88">
        <v>5.0999999999999996</v>
      </c>
      <c r="BK270" s="88">
        <v>5.0999999999999996</v>
      </c>
      <c r="BL270" s="88">
        <v>5.0999999999999996</v>
      </c>
      <c r="BM270" s="88">
        <v>30</v>
      </c>
      <c r="BN270" s="88">
        <v>5.2</v>
      </c>
      <c r="BO270" s="88">
        <v>5.2</v>
      </c>
      <c r="BP270" s="88">
        <v>5.2</v>
      </c>
      <c r="BQ270" s="88">
        <v>5.2</v>
      </c>
      <c r="BR270" s="88">
        <v>30</v>
      </c>
      <c r="BS270" s="88">
        <v>5.2</v>
      </c>
      <c r="BT270" s="88">
        <v>5.2</v>
      </c>
      <c r="BU270" s="88">
        <v>30</v>
      </c>
      <c r="BV270" s="88">
        <v>5.2</v>
      </c>
      <c r="BW270" s="88">
        <v>5.2</v>
      </c>
      <c r="BX270" s="88">
        <v>5.2</v>
      </c>
      <c r="BY270" s="88">
        <v>23</v>
      </c>
      <c r="BZ270" s="88">
        <v>23</v>
      </c>
      <c r="CA270" s="88">
        <v>23</v>
      </c>
      <c r="CB270" s="88">
        <v>23</v>
      </c>
      <c r="CC270" s="88">
        <v>30</v>
      </c>
      <c r="CD270" s="88">
        <v>30</v>
      </c>
      <c r="CE270" s="88">
        <v>8</v>
      </c>
      <c r="CF270" s="88">
        <v>8</v>
      </c>
      <c r="CG270" s="88">
        <v>8</v>
      </c>
      <c r="CH270" s="88">
        <v>8</v>
      </c>
      <c r="CI270" s="88">
        <v>8</v>
      </c>
      <c r="CJ270" s="88">
        <v>8</v>
      </c>
      <c r="CK270" s="88">
        <v>5.2</v>
      </c>
      <c r="CL270" s="88">
        <v>5.2</v>
      </c>
      <c r="CM270" s="88">
        <v>30</v>
      </c>
      <c r="CN270" s="88">
        <v>30</v>
      </c>
      <c r="CO270" s="88">
        <v>5.2</v>
      </c>
      <c r="CP270" s="88">
        <v>5.2</v>
      </c>
      <c r="CQ270" s="88">
        <v>5.2</v>
      </c>
      <c r="CR270" s="88">
        <v>5.2</v>
      </c>
      <c r="CS270" s="88">
        <v>5.2</v>
      </c>
      <c r="CT270" s="88">
        <v>5.2</v>
      </c>
      <c r="CU270" s="88">
        <v>5.2</v>
      </c>
      <c r="CV270" s="88">
        <v>30</v>
      </c>
      <c r="CW270" s="19"/>
    </row>
    <row r="271" spans="1:101" ht="14.5" customHeight="1" x14ac:dyDescent="0.35">
      <c r="A271" s="256"/>
      <c r="B271" s="249"/>
      <c r="C271" s="11">
        <v>44098</v>
      </c>
      <c r="D271" s="172" t="s">
        <v>7</v>
      </c>
      <c r="E271">
        <v>5.2</v>
      </c>
      <c r="F271">
        <v>5.2</v>
      </c>
      <c r="G271">
        <v>5.2</v>
      </c>
      <c r="H271">
        <v>5.2</v>
      </c>
      <c r="I271">
        <v>5.2</v>
      </c>
      <c r="J271">
        <v>5.2</v>
      </c>
      <c r="K271" s="88">
        <v>32</v>
      </c>
      <c r="L271" s="88">
        <v>26</v>
      </c>
      <c r="M271" s="88">
        <v>15.3</v>
      </c>
      <c r="N271" s="88">
        <v>15.3</v>
      </c>
      <c r="O271" s="88">
        <v>30</v>
      </c>
      <c r="P271" s="88">
        <v>30</v>
      </c>
      <c r="Q271" s="88">
        <v>30</v>
      </c>
      <c r="R271" s="88">
        <v>30</v>
      </c>
      <c r="S271" s="88">
        <v>9</v>
      </c>
      <c r="T271" s="88">
        <v>9</v>
      </c>
      <c r="U271" s="88">
        <v>9</v>
      </c>
      <c r="V271" s="88">
        <v>9</v>
      </c>
      <c r="W271" s="88">
        <v>9</v>
      </c>
      <c r="X271" s="88">
        <v>9</v>
      </c>
      <c r="Y271" s="88">
        <v>9</v>
      </c>
      <c r="Z271" s="88">
        <v>9</v>
      </c>
      <c r="AA271" s="88">
        <v>9</v>
      </c>
      <c r="AB271" s="88">
        <v>9</v>
      </c>
      <c r="AC271" s="88">
        <v>9</v>
      </c>
      <c r="AD271" s="88">
        <v>9</v>
      </c>
      <c r="AE271" s="88">
        <v>9</v>
      </c>
      <c r="AF271" s="88">
        <v>9</v>
      </c>
      <c r="AG271" s="88">
        <v>9</v>
      </c>
      <c r="AH271" s="88">
        <v>9</v>
      </c>
      <c r="AI271" s="88">
        <v>9</v>
      </c>
      <c r="AJ271" s="88">
        <v>9</v>
      </c>
      <c r="AK271" s="88">
        <v>9</v>
      </c>
      <c r="AL271" s="88">
        <v>9</v>
      </c>
      <c r="AM271" s="88">
        <v>9</v>
      </c>
      <c r="AN271" s="88">
        <v>9</v>
      </c>
      <c r="AO271" s="88">
        <v>30</v>
      </c>
      <c r="AP271" s="88">
        <v>30</v>
      </c>
      <c r="AQ271" s="88">
        <v>30</v>
      </c>
      <c r="AR271" s="88">
        <v>15.2</v>
      </c>
      <c r="AS271" s="88">
        <v>32</v>
      </c>
      <c r="AT271" s="88">
        <v>23</v>
      </c>
      <c r="AU271" s="88">
        <v>5.2</v>
      </c>
      <c r="AV271" s="88">
        <v>5.2</v>
      </c>
      <c r="AW271" s="88">
        <v>5.2</v>
      </c>
      <c r="AX271" s="88">
        <v>5.2</v>
      </c>
      <c r="AY271" s="88">
        <v>8</v>
      </c>
      <c r="AZ271" s="88">
        <v>8</v>
      </c>
      <c r="BA271" s="88">
        <v>5.2</v>
      </c>
      <c r="BB271" s="88">
        <v>5.2</v>
      </c>
      <c r="BC271" s="88">
        <v>23</v>
      </c>
      <c r="BD271" s="88">
        <v>23</v>
      </c>
      <c r="BE271" s="88">
        <v>23</v>
      </c>
      <c r="BF271" s="88">
        <v>25</v>
      </c>
      <c r="BG271" s="88">
        <v>25</v>
      </c>
      <c r="BH271" s="88">
        <v>25</v>
      </c>
      <c r="BI271" s="88">
        <v>25</v>
      </c>
      <c r="BJ271" s="88">
        <v>5.2</v>
      </c>
      <c r="BK271" s="88">
        <v>5.2</v>
      </c>
      <c r="BL271" s="88">
        <v>5.2</v>
      </c>
      <c r="BM271" s="88">
        <v>5.2</v>
      </c>
      <c r="BN271" s="88">
        <v>5.2</v>
      </c>
      <c r="BO271" s="88">
        <v>5.2</v>
      </c>
      <c r="BP271" s="88">
        <v>5.2</v>
      </c>
      <c r="BQ271" s="88">
        <v>5.2</v>
      </c>
      <c r="BR271" s="88">
        <v>5.2</v>
      </c>
      <c r="BS271" s="88">
        <v>5.2</v>
      </c>
      <c r="BT271" s="88">
        <v>5.2</v>
      </c>
      <c r="BU271" s="88">
        <v>8</v>
      </c>
      <c r="BV271" s="88">
        <v>8</v>
      </c>
      <c r="BW271" s="88">
        <v>8</v>
      </c>
      <c r="BX271" s="88">
        <v>8</v>
      </c>
      <c r="BY271" s="88">
        <v>23</v>
      </c>
      <c r="BZ271" s="88">
        <v>23</v>
      </c>
      <c r="CA271" s="88">
        <v>23</v>
      </c>
      <c r="CB271" s="88">
        <v>23</v>
      </c>
      <c r="CC271" s="88">
        <v>30</v>
      </c>
      <c r="CD271" s="88">
        <v>30</v>
      </c>
      <c r="CE271" s="88">
        <v>5.2</v>
      </c>
      <c r="CF271" s="88">
        <v>5.2</v>
      </c>
      <c r="CG271" s="88">
        <v>5.2</v>
      </c>
      <c r="CH271" s="88">
        <v>5.2</v>
      </c>
      <c r="CI271" s="88">
        <v>5.2</v>
      </c>
      <c r="CJ271" s="88">
        <v>5.2</v>
      </c>
      <c r="CK271" s="88">
        <v>5.2</v>
      </c>
      <c r="CL271" s="88">
        <v>5.2</v>
      </c>
      <c r="CM271" s="88">
        <v>5.2</v>
      </c>
      <c r="CN271" s="88">
        <v>5.2</v>
      </c>
      <c r="CO271" s="88">
        <v>5.2</v>
      </c>
      <c r="CP271" s="88">
        <v>5.2</v>
      </c>
      <c r="CQ271" s="88">
        <v>5.2</v>
      </c>
      <c r="CR271" s="88">
        <v>5.2</v>
      </c>
      <c r="CS271" s="88">
        <v>5.2</v>
      </c>
      <c r="CT271" s="88">
        <v>5.2</v>
      </c>
      <c r="CU271" s="88">
        <v>5.2</v>
      </c>
      <c r="CV271" s="88">
        <v>25</v>
      </c>
      <c r="CW271" s="19"/>
    </row>
    <row r="272" spans="1:101" ht="14.5" customHeight="1" x14ac:dyDescent="0.35">
      <c r="A272" s="256"/>
      <c r="B272" s="249"/>
      <c r="C272" s="12">
        <v>44099</v>
      </c>
      <c r="D272" s="172" t="s">
        <v>8</v>
      </c>
      <c r="E272">
        <v>5.2</v>
      </c>
      <c r="F272">
        <v>5.2</v>
      </c>
      <c r="G272">
        <v>5.2</v>
      </c>
      <c r="H272">
        <v>5.2</v>
      </c>
      <c r="I272">
        <v>5.2</v>
      </c>
      <c r="J272">
        <v>5.2</v>
      </c>
      <c r="K272">
        <v>5.2</v>
      </c>
      <c r="L272">
        <v>5.2</v>
      </c>
      <c r="M272">
        <v>5.2</v>
      </c>
      <c r="N272">
        <v>5.2</v>
      </c>
      <c r="O272">
        <v>5.2</v>
      </c>
      <c r="P272" s="88">
        <v>32</v>
      </c>
      <c r="Q272" s="88">
        <v>15.3</v>
      </c>
      <c r="R272" s="88">
        <v>30</v>
      </c>
      <c r="S272" s="88">
        <v>9</v>
      </c>
      <c r="T272" s="88">
        <v>9</v>
      </c>
      <c r="U272" s="88">
        <v>9</v>
      </c>
      <c r="V272" s="88">
        <v>9</v>
      </c>
      <c r="W272" s="88">
        <v>9</v>
      </c>
      <c r="X272" s="88">
        <v>9</v>
      </c>
      <c r="Y272" s="88">
        <v>9</v>
      </c>
      <c r="Z272" s="88">
        <v>9</v>
      </c>
      <c r="AA272" s="88">
        <v>9</v>
      </c>
      <c r="AB272" s="88">
        <v>9</v>
      </c>
      <c r="AC272" s="88">
        <v>9</v>
      </c>
      <c r="AD272" s="88">
        <v>9</v>
      </c>
      <c r="AE272" s="88">
        <v>9</v>
      </c>
      <c r="AF272" s="88">
        <v>9</v>
      </c>
      <c r="AG272" s="88">
        <v>9</v>
      </c>
      <c r="AH272" s="88">
        <v>9</v>
      </c>
      <c r="AI272" s="88">
        <v>9</v>
      </c>
      <c r="AJ272" s="88">
        <v>9</v>
      </c>
      <c r="AK272" s="88">
        <v>9</v>
      </c>
      <c r="AL272" s="88">
        <v>9</v>
      </c>
      <c r="AM272" s="88">
        <v>9</v>
      </c>
      <c r="AN272" s="88">
        <v>9</v>
      </c>
      <c r="AO272" s="88">
        <v>9</v>
      </c>
      <c r="AP272" s="88">
        <v>9</v>
      </c>
      <c r="AQ272" s="88">
        <v>9</v>
      </c>
      <c r="AR272" s="88">
        <v>9</v>
      </c>
      <c r="AS272" s="88">
        <v>30</v>
      </c>
      <c r="AT272" s="88">
        <v>15.2</v>
      </c>
      <c r="AU272" s="88">
        <v>32</v>
      </c>
      <c r="AV272" s="88">
        <v>23</v>
      </c>
      <c r="AW272" s="88">
        <v>5.2</v>
      </c>
      <c r="AX272" s="88">
        <v>5.2</v>
      </c>
      <c r="AY272" s="88">
        <v>5.2</v>
      </c>
      <c r="AZ272" s="88">
        <v>5.2</v>
      </c>
      <c r="BA272" s="88">
        <v>25</v>
      </c>
      <c r="BB272" s="88">
        <v>25</v>
      </c>
      <c r="BC272" s="88">
        <v>23</v>
      </c>
      <c r="BD272" s="88">
        <v>23</v>
      </c>
      <c r="BE272" s="88">
        <v>23</v>
      </c>
      <c r="BF272" s="88">
        <v>5.2</v>
      </c>
      <c r="BG272" s="88">
        <v>5.2</v>
      </c>
      <c r="BH272" s="88">
        <v>5.2</v>
      </c>
      <c r="BI272" s="88">
        <v>5.2</v>
      </c>
      <c r="BJ272" s="88">
        <v>5.2</v>
      </c>
      <c r="BK272" s="88">
        <v>5.2</v>
      </c>
      <c r="BL272" s="88">
        <v>5.2</v>
      </c>
      <c r="BM272" s="88">
        <v>8</v>
      </c>
      <c r="BN272" s="88">
        <v>8</v>
      </c>
      <c r="BO272" s="88">
        <v>8</v>
      </c>
      <c r="BP272" s="88">
        <v>8</v>
      </c>
      <c r="BQ272" s="88">
        <v>5.2</v>
      </c>
      <c r="BR272" s="88">
        <v>5.2</v>
      </c>
      <c r="BS272" s="88">
        <v>5.2</v>
      </c>
      <c r="BT272" s="88">
        <v>5.2</v>
      </c>
      <c r="BU272" s="88">
        <v>5.2</v>
      </c>
      <c r="BV272" s="88">
        <v>5.2</v>
      </c>
      <c r="BW272" s="88">
        <v>5.2</v>
      </c>
      <c r="BX272" s="88">
        <v>5.2</v>
      </c>
      <c r="BY272" s="88">
        <v>23</v>
      </c>
      <c r="BZ272" s="88">
        <v>23</v>
      </c>
      <c r="CA272" s="88">
        <v>23</v>
      </c>
      <c r="CB272" s="88">
        <v>23</v>
      </c>
      <c r="CC272" s="88">
        <v>25</v>
      </c>
      <c r="CD272" s="88">
        <v>25</v>
      </c>
      <c r="CE272" s="88">
        <v>5.2</v>
      </c>
      <c r="CF272" s="88">
        <v>25</v>
      </c>
      <c r="CG272" s="88">
        <v>5.2</v>
      </c>
      <c r="CH272" s="88">
        <v>5.2</v>
      </c>
      <c r="CI272" s="88">
        <v>5.2</v>
      </c>
      <c r="CJ272" s="88">
        <v>5.2</v>
      </c>
      <c r="CK272" s="88">
        <v>5.2</v>
      </c>
      <c r="CL272" s="88">
        <v>5.2</v>
      </c>
      <c r="CM272" s="88">
        <v>5.2</v>
      </c>
      <c r="CN272" s="88">
        <v>5.2</v>
      </c>
      <c r="CO272" s="88">
        <v>5.2</v>
      </c>
      <c r="CP272" s="88">
        <v>5.2</v>
      </c>
      <c r="CQ272" s="88">
        <v>30</v>
      </c>
      <c r="CR272" s="88">
        <v>5.2</v>
      </c>
      <c r="CS272" s="88">
        <v>5.2</v>
      </c>
      <c r="CT272" s="88">
        <v>5.2</v>
      </c>
      <c r="CU272" s="88">
        <v>25</v>
      </c>
      <c r="CV272" s="88">
        <v>25</v>
      </c>
      <c r="CW272" s="19"/>
    </row>
    <row r="273" spans="1:101" ht="14.5" customHeight="1" x14ac:dyDescent="0.35">
      <c r="A273" s="256"/>
      <c r="B273" s="249"/>
      <c r="C273" s="11">
        <v>44100</v>
      </c>
      <c r="D273" s="172" t="s">
        <v>9</v>
      </c>
      <c r="E273">
        <v>25</v>
      </c>
      <c r="F273">
        <v>25</v>
      </c>
      <c r="G273">
        <v>25</v>
      </c>
      <c r="H273" s="88">
        <v>5.2</v>
      </c>
      <c r="I273" s="88">
        <v>5.2</v>
      </c>
      <c r="J273" s="88">
        <v>5.2</v>
      </c>
      <c r="K273" s="88">
        <v>5.2</v>
      </c>
      <c r="L273" s="88">
        <v>30</v>
      </c>
      <c r="M273" s="88">
        <v>5.2</v>
      </c>
      <c r="N273" s="88">
        <v>5.2</v>
      </c>
      <c r="O273" s="88">
        <v>5.2</v>
      </c>
      <c r="P273" s="88">
        <v>5.2</v>
      </c>
      <c r="Q273" s="88">
        <v>5.2</v>
      </c>
      <c r="R273" s="88">
        <v>5.2</v>
      </c>
      <c r="S273" s="88">
        <v>5.2</v>
      </c>
      <c r="T273" s="88">
        <v>32</v>
      </c>
      <c r="U273" s="88">
        <v>30</v>
      </c>
      <c r="V273" s="88">
        <v>15.3</v>
      </c>
      <c r="W273" s="88">
        <v>30</v>
      </c>
      <c r="X273" s="88">
        <v>30</v>
      </c>
      <c r="Y273" s="88">
        <v>9</v>
      </c>
      <c r="Z273" s="88">
        <v>9</v>
      </c>
      <c r="AA273" s="88">
        <v>9</v>
      </c>
      <c r="AB273" s="88">
        <v>9</v>
      </c>
      <c r="AC273" s="88">
        <v>9</v>
      </c>
      <c r="AD273" s="88">
        <v>9</v>
      </c>
      <c r="AE273" s="88">
        <v>9</v>
      </c>
      <c r="AF273" s="88">
        <v>9</v>
      </c>
      <c r="AG273" s="88">
        <v>9</v>
      </c>
      <c r="AH273" s="88">
        <v>9</v>
      </c>
      <c r="AI273" s="88">
        <v>9</v>
      </c>
      <c r="AJ273" s="88">
        <v>9</v>
      </c>
      <c r="AK273" s="88">
        <v>9</v>
      </c>
      <c r="AL273" s="88">
        <v>9</v>
      </c>
      <c r="AM273" s="88">
        <v>9</v>
      </c>
      <c r="AN273" s="88">
        <v>9</v>
      </c>
      <c r="AO273" s="88">
        <v>9</v>
      </c>
      <c r="AP273" s="88">
        <v>9</v>
      </c>
      <c r="AQ273" s="88">
        <v>9</v>
      </c>
      <c r="AR273" s="88">
        <v>9</v>
      </c>
      <c r="AS273" s="88">
        <v>9</v>
      </c>
      <c r="AT273" s="88">
        <v>9</v>
      </c>
      <c r="AU273" s="88">
        <v>9</v>
      </c>
      <c r="AV273" s="88">
        <v>9</v>
      </c>
      <c r="AW273" s="88">
        <v>30</v>
      </c>
      <c r="AX273" s="88">
        <v>30</v>
      </c>
      <c r="AY273" s="88">
        <v>15.2</v>
      </c>
      <c r="AZ273" s="88">
        <v>32</v>
      </c>
      <c r="BA273" s="88">
        <v>5.2</v>
      </c>
      <c r="BB273" s="88">
        <v>5.2</v>
      </c>
      <c r="BC273" s="88">
        <v>23</v>
      </c>
      <c r="BD273" s="88">
        <v>23</v>
      </c>
      <c r="BE273" s="88">
        <v>25</v>
      </c>
      <c r="BF273" s="88">
        <v>25</v>
      </c>
      <c r="BG273" s="88">
        <v>20</v>
      </c>
      <c r="BH273" s="88">
        <v>20</v>
      </c>
      <c r="BI273" s="88">
        <v>20</v>
      </c>
      <c r="BJ273" s="88">
        <v>30</v>
      </c>
      <c r="BK273" s="88">
        <v>30</v>
      </c>
      <c r="BL273" s="88">
        <v>5.2</v>
      </c>
      <c r="BM273" s="88">
        <v>5.2</v>
      </c>
      <c r="BN273" s="88">
        <v>26</v>
      </c>
      <c r="BO273" s="88">
        <v>26</v>
      </c>
      <c r="BP273" s="88">
        <v>23</v>
      </c>
      <c r="BQ273" s="88">
        <v>5.2</v>
      </c>
      <c r="BR273" s="88">
        <v>5.2</v>
      </c>
      <c r="BS273" s="88">
        <v>5.2</v>
      </c>
      <c r="BT273" s="88">
        <v>5.2</v>
      </c>
      <c r="BU273" s="88">
        <v>6.2</v>
      </c>
      <c r="BV273" s="88">
        <v>6.2</v>
      </c>
      <c r="BW273" s="88">
        <v>6.2</v>
      </c>
      <c r="BX273" s="88">
        <v>6.2</v>
      </c>
      <c r="BY273" s="88">
        <v>23</v>
      </c>
      <c r="BZ273" s="88">
        <v>23</v>
      </c>
      <c r="CA273" s="88">
        <v>25</v>
      </c>
      <c r="CB273" s="88">
        <v>25</v>
      </c>
      <c r="CC273" s="88">
        <v>30</v>
      </c>
      <c r="CD273" s="88">
        <v>30</v>
      </c>
      <c r="CE273" s="88">
        <v>6.2</v>
      </c>
      <c r="CF273" s="88">
        <v>6.2</v>
      </c>
      <c r="CG273" s="88">
        <v>6.2</v>
      </c>
      <c r="CH273" s="88">
        <v>6.2</v>
      </c>
      <c r="CI273" s="88">
        <v>25</v>
      </c>
      <c r="CJ273" s="88">
        <v>25</v>
      </c>
      <c r="CK273" s="88">
        <v>25</v>
      </c>
      <c r="CL273" s="88">
        <v>25</v>
      </c>
      <c r="CM273" s="88">
        <v>6.2</v>
      </c>
      <c r="CN273" s="88">
        <v>6.2</v>
      </c>
      <c r="CO273" s="88">
        <v>6.2</v>
      </c>
      <c r="CP273" s="88">
        <v>6.2</v>
      </c>
      <c r="CQ273" s="88">
        <v>6.2</v>
      </c>
      <c r="CR273" s="88">
        <v>6.2</v>
      </c>
      <c r="CS273" s="88">
        <v>6.2</v>
      </c>
      <c r="CT273" s="88">
        <v>6.2</v>
      </c>
      <c r="CU273" s="88">
        <v>6.2</v>
      </c>
      <c r="CV273" s="88">
        <v>6.2</v>
      </c>
      <c r="CW273" s="19"/>
    </row>
    <row r="274" spans="1:101" ht="14.5" customHeight="1" x14ac:dyDescent="0.35">
      <c r="A274" s="256"/>
      <c r="B274" s="250"/>
      <c r="C274" s="13">
        <v>44101</v>
      </c>
      <c r="D274" s="173" t="s">
        <v>10</v>
      </c>
      <c r="E274">
        <v>30</v>
      </c>
      <c r="F274">
        <v>6.2</v>
      </c>
      <c r="G274">
        <v>6.2</v>
      </c>
      <c r="H274">
        <v>6.2</v>
      </c>
      <c r="I274" s="88">
        <v>30</v>
      </c>
      <c r="J274" s="88">
        <v>6.2</v>
      </c>
      <c r="K274" s="88">
        <v>6.2</v>
      </c>
      <c r="L274" s="88">
        <v>6.2</v>
      </c>
      <c r="M274" s="88">
        <v>6.2</v>
      </c>
      <c r="N274" s="88">
        <v>6.2</v>
      </c>
      <c r="O274" s="88">
        <v>6.2</v>
      </c>
      <c r="P274" s="88">
        <v>6.2</v>
      </c>
      <c r="Q274" s="88">
        <v>6.2</v>
      </c>
      <c r="R274" s="88">
        <v>6.2</v>
      </c>
      <c r="S274" s="88">
        <v>6.2</v>
      </c>
      <c r="T274" s="88">
        <v>6.2</v>
      </c>
      <c r="U274" s="88">
        <v>32</v>
      </c>
      <c r="V274" s="88">
        <v>15.3</v>
      </c>
      <c r="W274" s="88">
        <v>30</v>
      </c>
      <c r="X274" s="88">
        <v>30</v>
      </c>
      <c r="Y274" s="88">
        <v>9</v>
      </c>
      <c r="Z274" s="88">
        <v>9</v>
      </c>
      <c r="AA274" s="88">
        <v>9</v>
      </c>
      <c r="AB274" s="88">
        <v>9</v>
      </c>
      <c r="AC274" s="88">
        <v>9</v>
      </c>
      <c r="AD274" s="88">
        <v>9</v>
      </c>
      <c r="AE274" s="88">
        <v>9</v>
      </c>
      <c r="AF274" s="88">
        <v>9</v>
      </c>
      <c r="AG274" s="88">
        <v>9</v>
      </c>
      <c r="AH274" s="88">
        <v>9</v>
      </c>
      <c r="AI274" s="88">
        <v>9</v>
      </c>
      <c r="AJ274" s="88">
        <v>9</v>
      </c>
      <c r="AK274" s="88">
        <v>9</v>
      </c>
      <c r="AL274" s="88">
        <v>9</v>
      </c>
      <c r="AM274" s="88">
        <v>9</v>
      </c>
      <c r="AN274" s="88">
        <v>9</v>
      </c>
      <c r="AO274" s="88">
        <v>9</v>
      </c>
      <c r="AP274" s="88">
        <v>9</v>
      </c>
      <c r="AQ274" s="88">
        <v>9</v>
      </c>
      <c r="AR274" s="88">
        <v>9</v>
      </c>
      <c r="AS274" s="88">
        <v>9</v>
      </c>
      <c r="AT274" s="88">
        <v>9</v>
      </c>
      <c r="AU274" s="88">
        <v>9</v>
      </c>
      <c r="AV274" s="88">
        <v>9</v>
      </c>
      <c r="AW274" s="88">
        <v>9</v>
      </c>
      <c r="AX274" s="88">
        <v>9</v>
      </c>
      <c r="AY274" s="88">
        <v>9</v>
      </c>
      <c r="AZ274" s="88">
        <v>30</v>
      </c>
      <c r="BA274" s="88">
        <v>30</v>
      </c>
      <c r="BB274" s="88">
        <v>15.2</v>
      </c>
      <c r="BC274" s="88">
        <v>23</v>
      </c>
      <c r="BD274" s="88">
        <v>23</v>
      </c>
      <c r="BE274" s="88">
        <v>23</v>
      </c>
      <c r="BF274" s="88">
        <v>6.2</v>
      </c>
      <c r="BG274" s="88">
        <v>6.2</v>
      </c>
      <c r="BH274" s="88">
        <v>6.2</v>
      </c>
      <c r="BI274" s="88">
        <v>6.2</v>
      </c>
      <c r="BJ274" s="88">
        <v>6.2</v>
      </c>
      <c r="BK274" s="88">
        <v>6.2</v>
      </c>
      <c r="BL274" s="88">
        <v>6.2</v>
      </c>
      <c r="BM274" s="88">
        <v>6.2</v>
      </c>
      <c r="BN274" s="88">
        <v>30</v>
      </c>
      <c r="BO274" s="88">
        <v>30</v>
      </c>
      <c r="BP274" s="88">
        <v>30</v>
      </c>
      <c r="BQ274" s="88">
        <v>23</v>
      </c>
      <c r="BR274" s="88">
        <v>25</v>
      </c>
      <c r="BS274" s="88">
        <v>25</v>
      </c>
      <c r="BT274" s="88">
        <v>25</v>
      </c>
      <c r="BU274" s="88">
        <v>25</v>
      </c>
      <c r="BV274" s="88">
        <v>6.2</v>
      </c>
      <c r="BW274" s="88">
        <v>6.2</v>
      </c>
      <c r="BX274" s="88">
        <v>6.2</v>
      </c>
      <c r="BY274" s="88">
        <v>23</v>
      </c>
      <c r="BZ274" s="88">
        <v>23</v>
      </c>
      <c r="CA274" s="88">
        <v>23</v>
      </c>
      <c r="CB274" s="88">
        <v>23</v>
      </c>
      <c r="CC274" s="88">
        <v>6.2</v>
      </c>
      <c r="CD274" s="88">
        <v>6.2</v>
      </c>
      <c r="CE274" s="88">
        <v>6.2</v>
      </c>
      <c r="CF274" s="88">
        <v>6.2</v>
      </c>
      <c r="CG274" s="88">
        <v>6.2</v>
      </c>
      <c r="CH274" s="88">
        <v>6.2</v>
      </c>
      <c r="CI274" s="88">
        <v>6.2</v>
      </c>
      <c r="CJ274" s="88">
        <v>6.2</v>
      </c>
      <c r="CK274" s="88">
        <v>6.2</v>
      </c>
      <c r="CL274" s="88">
        <v>30</v>
      </c>
      <c r="CM274" s="88">
        <v>30</v>
      </c>
      <c r="CN274" s="88">
        <v>30</v>
      </c>
      <c r="CO274" s="88">
        <v>30</v>
      </c>
      <c r="CP274" s="88">
        <v>6.2</v>
      </c>
      <c r="CQ274" s="88">
        <v>6.2</v>
      </c>
      <c r="CR274" s="88">
        <v>6.2</v>
      </c>
      <c r="CS274" s="88">
        <v>6.2</v>
      </c>
      <c r="CT274" s="88">
        <v>6.2</v>
      </c>
      <c r="CU274" s="88">
        <v>6.2</v>
      </c>
      <c r="CV274" s="88">
        <v>6.2</v>
      </c>
      <c r="CW274" s="19"/>
    </row>
    <row r="275" spans="1:101" ht="14.5" customHeight="1" x14ac:dyDescent="0.35">
      <c r="A275" s="256"/>
      <c r="B275" s="248">
        <v>40</v>
      </c>
      <c r="C275" s="11">
        <v>44102</v>
      </c>
      <c r="D275" s="172" t="s">
        <v>4</v>
      </c>
      <c r="E275">
        <v>6.2</v>
      </c>
      <c r="F275">
        <v>6.2</v>
      </c>
      <c r="G275">
        <v>6.2</v>
      </c>
      <c r="H275">
        <v>6.2</v>
      </c>
      <c r="I275">
        <v>6.2</v>
      </c>
      <c r="J275">
        <v>6.2</v>
      </c>
      <c r="K275">
        <v>6.2</v>
      </c>
      <c r="L275">
        <v>6.2</v>
      </c>
      <c r="M275">
        <v>6.2</v>
      </c>
      <c r="N275">
        <v>6.2</v>
      </c>
      <c r="O275">
        <v>6.2</v>
      </c>
      <c r="P275">
        <v>6.2</v>
      </c>
      <c r="Q275">
        <v>6.2</v>
      </c>
      <c r="R275">
        <v>6.2</v>
      </c>
      <c r="S275">
        <v>6.2</v>
      </c>
      <c r="T275">
        <v>6.2</v>
      </c>
      <c r="U275">
        <v>6.2</v>
      </c>
      <c r="V275">
        <v>6.2</v>
      </c>
      <c r="W275">
        <v>6.2</v>
      </c>
      <c r="X275">
        <v>6.2</v>
      </c>
      <c r="Y275" s="88">
        <v>25</v>
      </c>
      <c r="Z275" s="88">
        <v>25</v>
      </c>
      <c r="AA275" s="88">
        <v>25</v>
      </c>
      <c r="AB275" s="88">
        <v>25</v>
      </c>
      <c r="AC275" s="88">
        <v>25</v>
      </c>
      <c r="AD275" s="88">
        <v>25</v>
      </c>
      <c r="AE275" s="88">
        <v>25</v>
      </c>
      <c r="AF275" s="88">
        <v>25</v>
      </c>
      <c r="AG275" s="88">
        <v>25</v>
      </c>
      <c r="AH275" s="88">
        <v>25</v>
      </c>
      <c r="AI275" s="88">
        <v>23</v>
      </c>
      <c r="AJ275" s="88">
        <v>23</v>
      </c>
      <c r="AK275" s="88">
        <v>15.3</v>
      </c>
      <c r="AL275" s="88">
        <v>15.3</v>
      </c>
      <c r="AM275" s="88">
        <v>30</v>
      </c>
      <c r="AN275" s="88">
        <v>30</v>
      </c>
      <c r="AO275" s="88">
        <v>9</v>
      </c>
      <c r="AP275" s="88">
        <v>9</v>
      </c>
      <c r="AQ275" s="88">
        <v>9</v>
      </c>
      <c r="AR275" s="88">
        <v>9</v>
      </c>
      <c r="AS275" s="88">
        <v>9</v>
      </c>
      <c r="AT275" s="88">
        <v>9</v>
      </c>
      <c r="AU275" s="88">
        <v>9</v>
      </c>
      <c r="AV275" s="88">
        <v>9</v>
      </c>
      <c r="AW275" s="88">
        <v>9</v>
      </c>
      <c r="AX275" s="88">
        <v>9</v>
      </c>
      <c r="AY275" s="88">
        <v>9</v>
      </c>
      <c r="AZ275" s="88">
        <v>9</v>
      </c>
      <c r="BA275" s="88">
        <v>9</v>
      </c>
      <c r="BB275" s="88">
        <v>9</v>
      </c>
      <c r="BC275" s="88">
        <v>23</v>
      </c>
      <c r="BD275" s="88">
        <v>23</v>
      </c>
      <c r="BE275" s="88">
        <v>23</v>
      </c>
      <c r="BF275" s="88">
        <v>23</v>
      </c>
      <c r="BG275" s="88">
        <v>22.1</v>
      </c>
      <c r="BH275" s="88">
        <v>25</v>
      </c>
      <c r="BI275" s="88">
        <v>25</v>
      </c>
      <c r="BJ275" s="88">
        <v>25</v>
      </c>
      <c r="BK275" s="88">
        <v>25</v>
      </c>
      <c r="BL275" s="88">
        <v>22.1</v>
      </c>
      <c r="BM275" s="88">
        <v>22.1</v>
      </c>
      <c r="BN275" s="88">
        <v>22.1</v>
      </c>
      <c r="BO275" s="88">
        <v>22.1</v>
      </c>
      <c r="BP275" s="88">
        <v>25</v>
      </c>
      <c r="BQ275" s="88">
        <v>11</v>
      </c>
      <c r="BR275" s="88">
        <v>4.0999999999999996</v>
      </c>
      <c r="BS275" s="88">
        <v>4.0999999999999996</v>
      </c>
      <c r="BT275" s="88">
        <v>4.0999999999999996</v>
      </c>
      <c r="BU275" s="88">
        <v>4.0999999999999996</v>
      </c>
      <c r="BV275" s="88">
        <v>9</v>
      </c>
      <c r="BW275" s="88">
        <v>9</v>
      </c>
      <c r="BX275" s="88">
        <v>9</v>
      </c>
      <c r="BY275" s="88">
        <v>9</v>
      </c>
      <c r="BZ275" s="88">
        <v>9</v>
      </c>
      <c r="CA275" s="88">
        <v>23</v>
      </c>
      <c r="CB275" s="88">
        <v>23</v>
      </c>
      <c r="CC275" s="88">
        <v>25</v>
      </c>
      <c r="CD275" s="88">
        <v>23</v>
      </c>
      <c r="CE275" s="88">
        <v>30</v>
      </c>
      <c r="CF275" s="88">
        <v>30</v>
      </c>
      <c r="CG275" s="88">
        <v>30</v>
      </c>
      <c r="CH275" s="88">
        <v>30</v>
      </c>
      <c r="CI275" s="88">
        <v>4.0999999999999996</v>
      </c>
      <c r="CJ275" s="88">
        <v>4.0999999999999996</v>
      </c>
      <c r="CK275" s="88">
        <v>4.0999999999999996</v>
      </c>
      <c r="CL275" s="88">
        <v>4.0999999999999996</v>
      </c>
      <c r="CM275" s="88">
        <v>30</v>
      </c>
      <c r="CN275" s="88">
        <v>30</v>
      </c>
      <c r="CO275" s="88">
        <v>32</v>
      </c>
      <c r="CP275" s="88">
        <v>20</v>
      </c>
      <c r="CQ275" s="88">
        <v>23</v>
      </c>
      <c r="CR275" s="88">
        <v>23</v>
      </c>
      <c r="CS275" s="88">
        <v>23</v>
      </c>
      <c r="CT275" s="88">
        <v>30</v>
      </c>
      <c r="CU275" s="88">
        <v>30</v>
      </c>
      <c r="CV275" s="88">
        <v>30</v>
      </c>
      <c r="CW275" s="19"/>
    </row>
    <row r="276" spans="1:101" ht="14.5" customHeight="1" x14ac:dyDescent="0.35">
      <c r="A276" s="256"/>
      <c r="B276" s="249"/>
      <c r="C276" s="11">
        <v>44103</v>
      </c>
      <c r="D276" s="172" t="s">
        <v>5</v>
      </c>
      <c r="E276">
        <v>9</v>
      </c>
      <c r="F276">
        <v>9</v>
      </c>
      <c r="G276">
        <v>9</v>
      </c>
      <c r="H276">
        <v>9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>
        <v>9</v>
      </c>
      <c r="P276">
        <v>9</v>
      </c>
      <c r="Q276">
        <v>9</v>
      </c>
      <c r="R276">
        <v>9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 s="88">
        <v>15.2</v>
      </c>
      <c r="AR276" s="88">
        <v>32</v>
      </c>
      <c r="AS276" s="88">
        <v>23</v>
      </c>
      <c r="AT276" s="88">
        <v>16</v>
      </c>
      <c r="AU276" s="88">
        <v>30</v>
      </c>
      <c r="AV276" s="88">
        <v>30</v>
      </c>
      <c r="AW276" s="88">
        <v>8</v>
      </c>
      <c r="AX276" s="88">
        <v>8</v>
      </c>
      <c r="AY276" s="88">
        <v>8</v>
      </c>
      <c r="AZ276" s="88">
        <v>8</v>
      </c>
      <c r="BA276" s="88">
        <v>8</v>
      </c>
      <c r="BB276" s="88">
        <v>30</v>
      </c>
      <c r="BC276" s="88">
        <v>23</v>
      </c>
      <c r="BD276" s="88">
        <v>23</v>
      </c>
      <c r="BE276" s="88">
        <v>25</v>
      </c>
      <c r="BF276" s="88">
        <v>25</v>
      </c>
      <c r="BG276" s="88">
        <v>30</v>
      </c>
      <c r="BH276" s="88">
        <v>30</v>
      </c>
      <c r="BI276" s="88">
        <v>30</v>
      </c>
      <c r="BJ276" s="88">
        <v>6.1</v>
      </c>
      <c r="BK276" s="88">
        <v>6.1</v>
      </c>
      <c r="BL276" s="88">
        <v>6.1</v>
      </c>
      <c r="BM276" s="88">
        <v>6.1</v>
      </c>
      <c r="BN276" s="88">
        <v>30</v>
      </c>
      <c r="BO276" s="88">
        <v>30</v>
      </c>
      <c r="BP276" s="88">
        <v>30</v>
      </c>
      <c r="BQ276" s="88">
        <v>23</v>
      </c>
      <c r="BR276" s="88">
        <v>23</v>
      </c>
      <c r="BS276" s="88">
        <v>30</v>
      </c>
      <c r="BT276" s="88">
        <v>8</v>
      </c>
      <c r="BU276" s="88">
        <v>8</v>
      </c>
      <c r="BV276" s="88">
        <v>8</v>
      </c>
      <c r="BW276" s="88">
        <v>30</v>
      </c>
      <c r="BX276" s="88">
        <v>30</v>
      </c>
      <c r="BY276" s="88">
        <v>23</v>
      </c>
      <c r="BZ276" s="88">
        <v>23</v>
      </c>
      <c r="CA276" s="88">
        <v>23</v>
      </c>
      <c r="CB276" s="88">
        <v>23</v>
      </c>
      <c r="CC276" s="88">
        <v>25</v>
      </c>
      <c r="CD276" s="88">
        <v>8</v>
      </c>
      <c r="CE276" s="88">
        <v>25</v>
      </c>
      <c r="CF276" s="88">
        <v>25</v>
      </c>
      <c r="CG276" s="88">
        <v>25</v>
      </c>
      <c r="CH276" s="88">
        <v>25</v>
      </c>
      <c r="CI276" s="88">
        <v>25</v>
      </c>
      <c r="CJ276" s="88">
        <v>25</v>
      </c>
      <c r="CK276" s="88">
        <v>25</v>
      </c>
      <c r="CL276" s="88">
        <v>25</v>
      </c>
      <c r="CM276" s="88">
        <v>25</v>
      </c>
      <c r="CN276" s="88">
        <v>25</v>
      </c>
      <c r="CO276" s="88">
        <v>25</v>
      </c>
      <c r="CP276" s="88">
        <v>25</v>
      </c>
      <c r="CQ276" s="88">
        <v>8</v>
      </c>
      <c r="CR276" s="88">
        <v>30</v>
      </c>
      <c r="CS276" s="88">
        <v>8</v>
      </c>
      <c r="CT276" s="88">
        <v>8</v>
      </c>
      <c r="CU276" s="88">
        <v>30</v>
      </c>
      <c r="CV276" s="88">
        <v>8</v>
      </c>
      <c r="CW276" s="19"/>
    </row>
    <row r="277" spans="1:101" ht="14.5" customHeight="1" x14ac:dyDescent="0.35">
      <c r="A277" s="257"/>
      <c r="B277" s="249"/>
      <c r="C277" s="12">
        <v>44104</v>
      </c>
      <c r="D277" s="172" t="s">
        <v>6</v>
      </c>
      <c r="E277">
        <v>16</v>
      </c>
      <c r="F277">
        <v>32</v>
      </c>
      <c r="G277">
        <v>30</v>
      </c>
      <c r="H277" s="88">
        <v>15.3</v>
      </c>
      <c r="I277" s="88">
        <v>15.3</v>
      </c>
      <c r="J277" s="88">
        <v>15.3</v>
      </c>
      <c r="K277" s="88">
        <v>23</v>
      </c>
      <c r="L277" s="88">
        <v>23</v>
      </c>
      <c r="M277" s="88">
        <v>30</v>
      </c>
      <c r="N277" s="88">
        <v>30</v>
      </c>
      <c r="O277" s="88">
        <v>30</v>
      </c>
      <c r="P277" s="88">
        <v>30</v>
      </c>
      <c r="Q277" s="88">
        <v>9</v>
      </c>
      <c r="R277" s="88">
        <v>9</v>
      </c>
      <c r="S277" s="88">
        <v>9</v>
      </c>
      <c r="T277" s="88">
        <v>9</v>
      </c>
      <c r="U277" s="88">
        <v>9</v>
      </c>
      <c r="V277" s="88">
        <v>9</v>
      </c>
      <c r="W277" s="88">
        <v>9</v>
      </c>
      <c r="X277" s="88">
        <v>9</v>
      </c>
      <c r="Y277" s="88">
        <v>9</v>
      </c>
      <c r="Z277" s="88">
        <v>9</v>
      </c>
      <c r="AA277" s="88">
        <v>9</v>
      </c>
      <c r="AB277" s="88">
        <v>9</v>
      </c>
      <c r="AC277" s="88">
        <v>9</v>
      </c>
      <c r="AD277" s="88">
        <v>9</v>
      </c>
      <c r="AE277" s="88">
        <v>9</v>
      </c>
      <c r="AF277" s="88">
        <v>9</v>
      </c>
      <c r="AG277" s="88">
        <v>9</v>
      </c>
      <c r="AH277" s="88">
        <v>9</v>
      </c>
      <c r="AI277" s="88">
        <v>9</v>
      </c>
      <c r="AJ277" s="88">
        <v>9</v>
      </c>
      <c r="AK277" s="88">
        <v>9</v>
      </c>
      <c r="AL277" s="88">
        <v>9</v>
      </c>
      <c r="AM277" s="88">
        <v>9</v>
      </c>
      <c r="AN277" s="88">
        <v>9</v>
      </c>
      <c r="AO277" s="88">
        <v>9</v>
      </c>
      <c r="AP277" s="88">
        <v>9</v>
      </c>
      <c r="AQ277" s="88">
        <v>9</v>
      </c>
      <c r="AR277" s="88">
        <v>9</v>
      </c>
      <c r="AS277" s="88">
        <v>9</v>
      </c>
      <c r="AT277" s="88">
        <v>30</v>
      </c>
      <c r="AU277" s="88">
        <v>15.2</v>
      </c>
      <c r="AV277" s="88">
        <v>32</v>
      </c>
      <c r="AW277" s="88">
        <v>5.0999999999999996</v>
      </c>
      <c r="AX277" s="88">
        <v>5.0999999999999996</v>
      </c>
      <c r="AY277" s="88">
        <v>5.0999999999999996</v>
      </c>
      <c r="AZ277" s="88">
        <v>5.0999999999999996</v>
      </c>
      <c r="BA277" s="88">
        <v>25</v>
      </c>
      <c r="BB277" s="88">
        <v>16</v>
      </c>
      <c r="BC277" s="88">
        <v>23</v>
      </c>
      <c r="BD277" s="88">
        <v>23</v>
      </c>
      <c r="BE277" s="88">
        <v>5.0999999999999996</v>
      </c>
      <c r="BF277" s="88">
        <v>5.0999999999999996</v>
      </c>
      <c r="BG277" s="88">
        <v>5.0999999999999996</v>
      </c>
      <c r="BH277" s="88">
        <v>5.0999999999999996</v>
      </c>
      <c r="BI277" s="88">
        <v>5.0999999999999996</v>
      </c>
      <c r="BJ277" s="88">
        <v>5.0999999999999996</v>
      </c>
      <c r="BK277" s="88">
        <v>5.0999999999999996</v>
      </c>
      <c r="BL277" s="88">
        <v>5.0999999999999996</v>
      </c>
      <c r="BM277" s="88">
        <v>18</v>
      </c>
      <c r="BN277" s="88">
        <v>18</v>
      </c>
      <c r="BO277" s="88">
        <v>18</v>
      </c>
      <c r="BP277" s="88">
        <v>18</v>
      </c>
      <c r="BQ277" s="88">
        <v>18</v>
      </c>
      <c r="BR277" s="88">
        <v>8</v>
      </c>
      <c r="BS277" s="88">
        <v>8</v>
      </c>
      <c r="BT277" s="88">
        <v>8</v>
      </c>
      <c r="BU277" s="88">
        <v>25</v>
      </c>
      <c r="BV277" s="88">
        <v>8</v>
      </c>
      <c r="BW277" s="88">
        <v>8</v>
      </c>
      <c r="BX277" s="88">
        <v>8</v>
      </c>
      <c r="BY277" s="88">
        <v>23</v>
      </c>
      <c r="BZ277" s="88">
        <v>23</v>
      </c>
      <c r="CA277" s="88">
        <v>23</v>
      </c>
      <c r="CB277" s="88">
        <v>30</v>
      </c>
      <c r="CC277" s="88">
        <v>30</v>
      </c>
      <c r="CD277" s="88">
        <v>8</v>
      </c>
      <c r="CE277" s="88">
        <v>8</v>
      </c>
      <c r="CF277" s="88">
        <v>8</v>
      </c>
      <c r="CG277" s="88">
        <v>8</v>
      </c>
      <c r="CH277" s="88">
        <v>8</v>
      </c>
      <c r="CI277" s="88">
        <v>30</v>
      </c>
      <c r="CJ277" s="88">
        <v>8</v>
      </c>
      <c r="CK277" s="88">
        <v>8</v>
      </c>
      <c r="CL277" s="88">
        <v>8</v>
      </c>
      <c r="CM277" s="88">
        <v>8</v>
      </c>
      <c r="CN277" s="88">
        <v>30</v>
      </c>
      <c r="CO277" s="88">
        <v>8</v>
      </c>
      <c r="CP277" s="88">
        <v>8</v>
      </c>
      <c r="CQ277" s="88">
        <v>8</v>
      </c>
      <c r="CR277" s="88">
        <v>30</v>
      </c>
      <c r="CS277" s="88">
        <v>8</v>
      </c>
      <c r="CT277" s="88">
        <v>8</v>
      </c>
      <c r="CU277" s="88">
        <v>8</v>
      </c>
      <c r="CV277" s="88">
        <v>8</v>
      </c>
      <c r="CW277" s="19"/>
    </row>
    <row r="278" spans="1:101" ht="14.5" customHeight="1" x14ac:dyDescent="0.35">
      <c r="A278" s="255" t="s">
        <v>21</v>
      </c>
      <c r="B278" s="249"/>
      <c r="C278" s="11">
        <v>44105</v>
      </c>
      <c r="D278" s="172" t="s">
        <v>7</v>
      </c>
      <c r="E278">
        <v>30</v>
      </c>
      <c r="F278">
        <v>8</v>
      </c>
      <c r="G278">
        <v>32</v>
      </c>
      <c r="H278" s="88">
        <v>15.3</v>
      </c>
      <c r="I278" s="88">
        <v>15.3</v>
      </c>
      <c r="J278" s="88">
        <v>30</v>
      </c>
      <c r="K278" s="88">
        <v>30</v>
      </c>
      <c r="L278" s="88">
        <v>9</v>
      </c>
      <c r="M278" s="88">
        <v>9</v>
      </c>
      <c r="N278" s="88">
        <v>9</v>
      </c>
      <c r="O278" s="88">
        <v>9</v>
      </c>
      <c r="P278" s="88">
        <v>9</v>
      </c>
      <c r="Q278" s="88">
        <v>9</v>
      </c>
      <c r="R278" s="88">
        <v>9</v>
      </c>
      <c r="S278" s="88">
        <v>9</v>
      </c>
      <c r="T278" s="88">
        <v>9</v>
      </c>
      <c r="U278" s="88">
        <v>9</v>
      </c>
      <c r="V278" s="88">
        <v>9</v>
      </c>
      <c r="W278" s="88">
        <v>9</v>
      </c>
      <c r="X278" s="88">
        <v>9</v>
      </c>
      <c r="Y278" s="88">
        <v>9</v>
      </c>
      <c r="Z278" s="88">
        <v>9</v>
      </c>
      <c r="AA278" s="88">
        <v>9</v>
      </c>
      <c r="AB278" s="88">
        <v>9</v>
      </c>
      <c r="AC278" s="88">
        <v>9</v>
      </c>
      <c r="AD278" s="88">
        <v>9</v>
      </c>
      <c r="AE278" s="88">
        <v>9</v>
      </c>
      <c r="AF278" s="88">
        <v>9</v>
      </c>
      <c r="AG278" s="88">
        <v>9</v>
      </c>
      <c r="AH278" s="88">
        <v>9</v>
      </c>
      <c r="AI278" s="88">
        <v>9</v>
      </c>
      <c r="AJ278" s="88">
        <v>9</v>
      </c>
      <c r="AK278" s="88">
        <v>9</v>
      </c>
      <c r="AL278" s="88">
        <v>9</v>
      </c>
      <c r="AM278" s="88">
        <v>9</v>
      </c>
      <c r="AN278" s="88">
        <v>9</v>
      </c>
      <c r="AO278" s="88">
        <v>9</v>
      </c>
      <c r="AP278" s="88">
        <v>9</v>
      </c>
      <c r="AQ278" s="88">
        <v>9</v>
      </c>
      <c r="AR278" s="88">
        <v>9</v>
      </c>
      <c r="AS278" s="88">
        <v>9</v>
      </c>
      <c r="AT278" s="88">
        <v>30</v>
      </c>
      <c r="AU278" s="88">
        <v>15.2</v>
      </c>
      <c r="AV278" s="88">
        <v>25</v>
      </c>
      <c r="AW278" s="88">
        <v>32</v>
      </c>
      <c r="AX278" s="88">
        <v>25</v>
      </c>
      <c r="AY278" s="88">
        <v>25</v>
      </c>
      <c r="AZ278" s="88">
        <v>8</v>
      </c>
      <c r="BA278" s="88">
        <v>8</v>
      </c>
      <c r="BB278" s="88">
        <v>8</v>
      </c>
      <c r="BC278" s="88">
        <v>23</v>
      </c>
      <c r="BD278" s="88">
        <v>23</v>
      </c>
      <c r="BE278" s="88">
        <v>23</v>
      </c>
      <c r="BF278" s="88">
        <v>8</v>
      </c>
      <c r="BG278" s="88">
        <v>8</v>
      </c>
      <c r="BH278" s="88">
        <v>30</v>
      </c>
      <c r="BI278" s="88">
        <v>16</v>
      </c>
      <c r="BJ278" s="88">
        <v>8</v>
      </c>
      <c r="BK278" s="88">
        <v>8</v>
      </c>
      <c r="BL278" s="88">
        <v>8</v>
      </c>
      <c r="BM278" s="88">
        <v>8</v>
      </c>
      <c r="BN278" s="88">
        <v>30</v>
      </c>
      <c r="BO278" s="88">
        <v>8</v>
      </c>
      <c r="BP278" s="88">
        <v>8</v>
      </c>
      <c r="BQ278" s="88">
        <v>8</v>
      </c>
      <c r="BR278" s="88">
        <v>23</v>
      </c>
      <c r="BS278" s="88">
        <v>30</v>
      </c>
      <c r="BT278" s="88">
        <v>8</v>
      </c>
      <c r="BU278" s="88">
        <v>8</v>
      </c>
      <c r="BV278" s="88">
        <v>8</v>
      </c>
      <c r="BW278" s="88">
        <v>8</v>
      </c>
      <c r="BX278" s="88">
        <v>8</v>
      </c>
      <c r="BY278" s="88">
        <v>23</v>
      </c>
      <c r="BZ278" s="88">
        <v>23</v>
      </c>
      <c r="CA278" s="88">
        <v>22.1</v>
      </c>
      <c r="CB278" s="88">
        <v>22.1</v>
      </c>
      <c r="CC278" s="88">
        <v>25</v>
      </c>
      <c r="CD278" s="88">
        <v>25</v>
      </c>
      <c r="CE278" s="88">
        <v>22.1</v>
      </c>
      <c r="CF278" s="88">
        <v>30</v>
      </c>
      <c r="CG278" s="88">
        <v>23</v>
      </c>
      <c r="CH278" s="88">
        <v>30</v>
      </c>
      <c r="CI278" s="88">
        <v>8</v>
      </c>
      <c r="CJ278" s="88">
        <v>8</v>
      </c>
      <c r="CK278" s="88">
        <v>8</v>
      </c>
      <c r="CL278" s="88">
        <v>8</v>
      </c>
      <c r="CM278" s="88">
        <v>8</v>
      </c>
      <c r="CN278" s="88">
        <v>8</v>
      </c>
      <c r="CO278" s="88">
        <v>8</v>
      </c>
      <c r="CP278" s="88">
        <v>8</v>
      </c>
      <c r="CQ278" s="88">
        <v>30</v>
      </c>
      <c r="CR278" s="88">
        <v>30</v>
      </c>
      <c r="CS278" s="88">
        <v>8</v>
      </c>
      <c r="CT278" s="88">
        <v>8</v>
      </c>
      <c r="CU278" s="88">
        <v>8</v>
      </c>
      <c r="CV278" s="88">
        <v>8</v>
      </c>
      <c r="CW278" s="19"/>
    </row>
    <row r="279" spans="1:101" ht="14.5" customHeight="1" x14ac:dyDescent="0.35">
      <c r="A279" s="256"/>
      <c r="B279" s="249"/>
      <c r="C279" s="12">
        <v>44106</v>
      </c>
      <c r="D279" s="172" t="s">
        <v>8</v>
      </c>
      <c r="E279">
        <v>8</v>
      </c>
      <c r="F279">
        <v>18</v>
      </c>
      <c r="G279">
        <v>8</v>
      </c>
      <c r="H279" s="88">
        <v>8</v>
      </c>
      <c r="I279" s="88">
        <v>30</v>
      </c>
      <c r="J279" s="88">
        <v>8</v>
      </c>
      <c r="K279" s="88">
        <v>8</v>
      </c>
      <c r="L279" s="88">
        <v>20</v>
      </c>
      <c r="M279" s="88">
        <v>30</v>
      </c>
      <c r="N279" s="88">
        <v>23</v>
      </c>
      <c r="O279" s="88">
        <v>30</v>
      </c>
      <c r="P279" s="88">
        <v>30</v>
      </c>
      <c r="Q279" s="88">
        <v>30</v>
      </c>
      <c r="R279" s="88">
        <v>9</v>
      </c>
      <c r="S279" s="88">
        <v>9</v>
      </c>
      <c r="T279" s="88">
        <v>9</v>
      </c>
      <c r="U279" s="88">
        <v>9</v>
      </c>
      <c r="V279" s="88">
        <v>9</v>
      </c>
      <c r="W279" s="88">
        <v>9</v>
      </c>
      <c r="X279" s="88">
        <v>9</v>
      </c>
      <c r="Y279" s="88">
        <v>9</v>
      </c>
      <c r="Z279" s="88">
        <v>9</v>
      </c>
      <c r="AA279" s="88">
        <v>9</v>
      </c>
      <c r="AB279" s="88">
        <v>9</v>
      </c>
      <c r="AC279" s="88">
        <v>9</v>
      </c>
      <c r="AD279" s="88">
        <v>9</v>
      </c>
      <c r="AE279" s="88">
        <v>9</v>
      </c>
      <c r="AF279" s="88">
        <v>9</v>
      </c>
      <c r="AG279" s="88">
        <v>9</v>
      </c>
      <c r="AH279" s="88">
        <v>9</v>
      </c>
      <c r="AI279" s="88">
        <v>9</v>
      </c>
      <c r="AJ279" s="88">
        <v>9</v>
      </c>
      <c r="AK279" s="88">
        <v>9</v>
      </c>
      <c r="AL279" s="88">
        <v>9</v>
      </c>
      <c r="AM279" s="88">
        <v>9</v>
      </c>
      <c r="AN279" s="88">
        <v>9</v>
      </c>
      <c r="AO279" s="88">
        <v>9</v>
      </c>
      <c r="AP279" s="88">
        <v>9</v>
      </c>
      <c r="AQ279" s="88">
        <v>9</v>
      </c>
      <c r="AR279" s="88">
        <v>9</v>
      </c>
      <c r="AS279" s="88">
        <v>9</v>
      </c>
      <c r="AT279" s="88">
        <v>9</v>
      </c>
      <c r="AU279" s="88">
        <v>9</v>
      </c>
      <c r="AV279" s="88">
        <v>9</v>
      </c>
      <c r="AW279" s="88">
        <v>9</v>
      </c>
      <c r="AX279" s="88">
        <v>9</v>
      </c>
      <c r="AY279" s="88">
        <v>9</v>
      </c>
      <c r="AZ279" s="88">
        <v>9</v>
      </c>
      <c r="BA279" s="88">
        <v>9</v>
      </c>
      <c r="BB279" s="88">
        <v>9</v>
      </c>
      <c r="BC279" s="88">
        <v>30</v>
      </c>
      <c r="BD279" s="88">
        <v>30</v>
      </c>
      <c r="BE279" s="88">
        <v>30</v>
      </c>
      <c r="BF279" s="88">
        <v>30</v>
      </c>
      <c r="BG279" s="88">
        <v>30</v>
      </c>
      <c r="BH279" s="88">
        <v>30</v>
      </c>
      <c r="BI279" s="88">
        <v>30</v>
      </c>
      <c r="BJ279" s="88">
        <v>15.2</v>
      </c>
      <c r="BK279" s="88">
        <v>32</v>
      </c>
      <c r="BL279" s="88">
        <v>23</v>
      </c>
      <c r="BM279" s="88">
        <v>30</v>
      </c>
      <c r="BN279" s="88">
        <v>25</v>
      </c>
      <c r="BO279" s="88">
        <v>4.2</v>
      </c>
      <c r="BP279" s="88">
        <v>25</v>
      </c>
      <c r="BQ279" s="88">
        <v>25</v>
      </c>
      <c r="BR279" s="88">
        <v>25</v>
      </c>
      <c r="BS279" s="88">
        <v>25</v>
      </c>
      <c r="BT279" s="88">
        <v>25</v>
      </c>
      <c r="BU279" s="88">
        <v>8</v>
      </c>
      <c r="BV279" s="88">
        <v>8</v>
      </c>
      <c r="BW279" s="88">
        <v>8</v>
      </c>
      <c r="BX279" s="88">
        <v>8</v>
      </c>
      <c r="BY279" s="88">
        <v>23</v>
      </c>
      <c r="BZ279" s="88">
        <v>23</v>
      </c>
      <c r="CA279" s="88">
        <v>23</v>
      </c>
      <c r="CB279" s="88">
        <v>23</v>
      </c>
      <c r="CC279" s="88">
        <v>25</v>
      </c>
      <c r="CD279" s="88">
        <v>25</v>
      </c>
      <c r="CE279" s="88">
        <v>25</v>
      </c>
      <c r="CF279" s="88">
        <v>25</v>
      </c>
      <c r="CG279" s="88">
        <v>30</v>
      </c>
      <c r="CH279" s="88">
        <v>30</v>
      </c>
      <c r="CI279" s="88">
        <v>30</v>
      </c>
      <c r="CJ279" s="88">
        <v>30</v>
      </c>
      <c r="CK279" s="88">
        <v>8</v>
      </c>
      <c r="CL279" s="88">
        <v>8</v>
      </c>
      <c r="CM279" s="88">
        <v>8</v>
      </c>
      <c r="CN279" s="88">
        <v>8</v>
      </c>
      <c r="CO279" s="88">
        <v>30</v>
      </c>
      <c r="CP279" s="88">
        <v>30</v>
      </c>
      <c r="CQ279" s="88">
        <v>8</v>
      </c>
      <c r="CR279" s="88">
        <v>8</v>
      </c>
      <c r="CS279" s="88">
        <v>8</v>
      </c>
      <c r="CT279" s="88">
        <v>8</v>
      </c>
      <c r="CU279" s="88">
        <v>8</v>
      </c>
      <c r="CV279" s="88">
        <v>8</v>
      </c>
      <c r="CW279" s="19"/>
    </row>
    <row r="280" spans="1:101" ht="14.5" customHeight="1" x14ac:dyDescent="0.35">
      <c r="A280" s="256"/>
      <c r="B280" s="249"/>
      <c r="C280" s="11">
        <v>44107</v>
      </c>
      <c r="D280" s="172" t="s">
        <v>9</v>
      </c>
      <c r="E280">
        <v>30</v>
      </c>
      <c r="F280">
        <v>30</v>
      </c>
      <c r="G280">
        <v>8</v>
      </c>
      <c r="H280">
        <v>8</v>
      </c>
      <c r="I280">
        <v>8</v>
      </c>
      <c r="J280">
        <v>8</v>
      </c>
      <c r="K280">
        <v>8</v>
      </c>
      <c r="L280">
        <v>8</v>
      </c>
      <c r="M280" s="88">
        <v>32</v>
      </c>
      <c r="N280" s="88">
        <v>30</v>
      </c>
      <c r="O280" s="88">
        <v>30</v>
      </c>
      <c r="P280" s="88">
        <v>30</v>
      </c>
      <c r="Q280" s="88">
        <v>30</v>
      </c>
      <c r="R280" s="88">
        <v>9</v>
      </c>
      <c r="S280" s="88">
        <v>9</v>
      </c>
      <c r="T280" s="88">
        <v>9</v>
      </c>
      <c r="U280" s="88">
        <v>9</v>
      </c>
      <c r="V280" s="88">
        <v>9</v>
      </c>
      <c r="W280" s="88">
        <v>9</v>
      </c>
      <c r="X280" s="88">
        <v>9</v>
      </c>
      <c r="Y280" s="88">
        <v>9</v>
      </c>
      <c r="Z280" s="88">
        <v>9</v>
      </c>
      <c r="AA280" s="88">
        <v>9</v>
      </c>
      <c r="AB280" s="88">
        <v>9</v>
      </c>
      <c r="AC280" s="88">
        <v>9</v>
      </c>
      <c r="AD280" s="88">
        <v>9</v>
      </c>
      <c r="AE280" s="88">
        <v>9</v>
      </c>
      <c r="AF280" s="88">
        <v>9</v>
      </c>
      <c r="AG280" s="88">
        <v>9</v>
      </c>
      <c r="AH280" s="88">
        <v>9</v>
      </c>
      <c r="AI280" s="88">
        <v>9</v>
      </c>
      <c r="AJ280" s="88">
        <v>9</v>
      </c>
      <c r="AK280" s="88">
        <v>9</v>
      </c>
      <c r="AL280" s="88">
        <v>9</v>
      </c>
      <c r="AM280" s="88">
        <v>9</v>
      </c>
      <c r="AN280" s="88">
        <v>9</v>
      </c>
      <c r="AO280" s="88">
        <v>9</v>
      </c>
      <c r="AP280" s="88">
        <v>9</v>
      </c>
      <c r="AQ280" s="88">
        <v>9</v>
      </c>
      <c r="AR280" s="88">
        <v>9</v>
      </c>
      <c r="AS280" s="88">
        <v>9</v>
      </c>
      <c r="AT280" s="88">
        <v>9</v>
      </c>
      <c r="AU280" s="88">
        <v>9</v>
      </c>
      <c r="AV280" s="88">
        <v>9</v>
      </c>
      <c r="AW280" s="88">
        <v>9</v>
      </c>
      <c r="AX280" s="88">
        <v>9</v>
      </c>
      <c r="AY280" s="88">
        <v>9</v>
      </c>
      <c r="AZ280" s="88">
        <v>9</v>
      </c>
      <c r="BA280" s="88">
        <v>9</v>
      </c>
      <c r="BB280" s="88">
        <v>9</v>
      </c>
      <c r="BC280" s="88">
        <v>30</v>
      </c>
      <c r="BD280" s="88">
        <v>30</v>
      </c>
      <c r="BE280" s="88">
        <v>30</v>
      </c>
      <c r="BF280" s="88">
        <v>30</v>
      </c>
      <c r="BG280" s="88">
        <v>9</v>
      </c>
      <c r="BH280" s="88">
        <v>9</v>
      </c>
      <c r="BI280" s="88">
        <v>9</v>
      </c>
      <c r="BJ280" s="88">
        <v>9</v>
      </c>
      <c r="BK280" s="88">
        <v>9</v>
      </c>
      <c r="BL280" s="88">
        <v>9</v>
      </c>
      <c r="BM280" s="88">
        <v>9</v>
      </c>
      <c r="BN280" s="88">
        <v>9</v>
      </c>
      <c r="BO280" s="88">
        <v>9</v>
      </c>
      <c r="BP280" s="88">
        <v>30</v>
      </c>
      <c r="BQ280" s="88">
        <v>30</v>
      </c>
      <c r="BR280" s="88">
        <v>30</v>
      </c>
      <c r="BS280" s="88">
        <v>30</v>
      </c>
      <c r="BT280" s="88">
        <v>30</v>
      </c>
      <c r="BU280" s="88">
        <v>15.1</v>
      </c>
      <c r="BV280" s="88">
        <v>15.1</v>
      </c>
      <c r="BW280" s="88">
        <v>23</v>
      </c>
      <c r="BX280" s="88">
        <v>30</v>
      </c>
      <c r="BY280" s="88">
        <v>23</v>
      </c>
      <c r="BZ280" s="88">
        <v>23</v>
      </c>
      <c r="CA280" s="88">
        <v>23</v>
      </c>
      <c r="CB280" s="88">
        <v>25</v>
      </c>
      <c r="CC280" s="88">
        <v>25</v>
      </c>
      <c r="CD280" s="88">
        <v>25</v>
      </c>
      <c r="CE280" s="88">
        <v>22.1</v>
      </c>
      <c r="CF280" s="88">
        <v>30</v>
      </c>
      <c r="CG280" s="88">
        <v>30</v>
      </c>
      <c r="CH280" s="88">
        <v>30</v>
      </c>
      <c r="CI280" s="88">
        <v>30</v>
      </c>
      <c r="CJ280" s="88">
        <v>6.2</v>
      </c>
      <c r="CK280" s="88">
        <v>6.2</v>
      </c>
      <c r="CL280" s="88">
        <v>30</v>
      </c>
      <c r="CM280" s="88">
        <v>6.2</v>
      </c>
      <c r="CN280" s="88">
        <v>6.2</v>
      </c>
      <c r="CO280" s="88">
        <v>32</v>
      </c>
      <c r="CP280" s="88">
        <v>23</v>
      </c>
      <c r="CQ280" s="88">
        <v>23</v>
      </c>
      <c r="CR280" s="88">
        <v>25</v>
      </c>
      <c r="CS280" s="88">
        <v>25</v>
      </c>
      <c r="CT280" s="88">
        <v>25</v>
      </c>
      <c r="CU280" s="88">
        <v>25</v>
      </c>
      <c r="CV280" s="88">
        <v>25</v>
      </c>
      <c r="CW280" s="19"/>
    </row>
    <row r="281" spans="1:101" ht="14.5" customHeight="1" x14ac:dyDescent="0.35">
      <c r="A281" s="256"/>
      <c r="B281" s="250"/>
      <c r="C281" s="14">
        <v>44108</v>
      </c>
      <c r="D281" s="173" t="s">
        <v>10</v>
      </c>
      <c r="E281">
        <v>15.3</v>
      </c>
      <c r="F281">
        <v>15.3</v>
      </c>
      <c r="G281">
        <v>30</v>
      </c>
      <c r="H281" s="88">
        <v>30</v>
      </c>
      <c r="I281" s="88">
        <v>9</v>
      </c>
      <c r="J281" s="88">
        <v>9</v>
      </c>
      <c r="K281" s="88">
        <v>9</v>
      </c>
      <c r="L281" s="88">
        <v>9</v>
      </c>
      <c r="M281" s="88">
        <v>9</v>
      </c>
      <c r="N281" s="88">
        <v>9</v>
      </c>
      <c r="O281" s="88">
        <v>9</v>
      </c>
      <c r="P281" s="88">
        <v>9</v>
      </c>
      <c r="Q281" s="88">
        <v>9</v>
      </c>
      <c r="R281" s="88">
        <v>9</v>
      </c>
      <c r="S281" s="88">
        <v>9</v>
      </c>
      <c r="T281" s="88">
        <v>9</v>
      </c>
      <c r="U281" s="88">
        <v>9</v>
      </c>
      <c r="V281" s="88">
        <v>9</v>
      </c>
      <c r="W281" s="88">
        <v>9</v>
      </c>
      <c r="X281" s="88">
        <v>9</v>
      </c>
      <c r="Y281" s="88">
        <v>9</v>
      </c>
      <c r="Z281" s="88">
        <v>9</v>
      </c>
      <c r="AA281" s="88">
        <v>9</v>
      </c>
      <c r="AB281" s="88">
        <v>9</v>
      </c>
      <c r="AC281" s="88">
        <v>9</v>
      </c>
      <c r="AD281" s="88">
        <v>9</v>
      </c>
      <c r="AE281" s="88">
        <v>9</v>
      </c>
      <c r="AF281" s="88">
        <v>9</v>
      </c>
      <c r="AG281" s="88">
        <v>9</v>
      </c>
      <c r="AH281" s="88">
        <v>9</v>
      </c>
      <c r="AI281" s="88">
        <v>9</v>
      </c>
      <c r="AJ281" s="88">
        <v>9</v>
      </c>
      <c r="AK281" s="88">
        <v>9</v>
      </c>
      <c r="AL281" s="88">
        <v>9</v>
      </c>
      <c r="AM281" s="88">
        <v>9</v>
      </c>
      <c r="AN281" s="88">
        <v>9</v>
      </c>
      <c r="AO281" s="88">
        <v>9</v>
      </c>
      <c r="AP281" s="88">
        <v>9</v>
      </c>
      <c r="AQ281" s="88">
        <v>9</v>
      </c>
      <c r="AR281" s="88">
        <v>9</v>
      </c>
      <c r="AS281" s="88">
        <v>9</v>
      </c>
      <c r="AT281" s="88">
        <v>9</v>
      </c>
      <c r="AU281" s="88">
        <v>9</v>
      </c>
      <c r="AV281" s="88">
        <v>9</v>
      </c>
      <c r="AW281" s="88">
        <v>9</v>
      </c>
      <c r="AX281" s="88">
        <v>9</v>
      </c>
      <c r="AY281" s="88">
        <v>9</v>
      </c>
      <c r="AZ281" s="88">
        <v>9</v>
      </c>
      <c r="BA281" s="88">
        <v>9</v>
      </c>
      <c r="BB281" s="88">
        <v>9</v>
      </c>
      <c r="BC281" s="88">
        <v>9</v>
      </c>
      <c r="BD281" s="88">
        <v>9</v>
      </c>
      <c r="BE281" s="88">
        <v>9</v>
      </c>
      <c r="BF281" s="88">
        <v>30</v>
      </c>
      <c r="BG281" s="88">
        <v>30</v>
      </c>
      <c r="BH281" s="88">
        <v>30</v>
      </c>
      <c r="BI281" s="88">
        <v>30</v>
      </c>
      <c r="BJ281" s="88">
        <v>30</v>
      </c>
      <c r="BK281" s="88">
        <v>15.2</v>
      </c>
      <c r="BL281" s="88">
        <v>32</v>
      </c>
      <c r="BM281" s="88">
        <v>26</v>
      </c>
      <c r="BN281" s="88">
        <v>32</v>
      </c>
      <c r="BO281" s="88">
        <v>23</v>
      </c>
      <c r="BP281" s="88">
        <v>6.2</v>
      </c>
      <c r="BQ281" s="88">
        <v>6.2</v>
      </c>
      <c r="BR281" s="88">
        <v>6.2</v>
      </c>
      <c r="BS281" s="88">
        <v>6.2</v>
      </c>
      <c r="BT281" s="88">
        <v>30</v>
      </c>
      <c r="BU281" s="88">
        <v>30</v>
      </c>
      <c r="BV281" s="88">
        <v>6.2</v>
      </c>
      <c r="BW281" s="88">
        <v>23</v>
      </c>
      <c r="BX281" s="88">
        <v>6.2</v>
      </c>
      <c r="BY281" s="88">
        <v>23</v>
      </c>
      <c r="BZ281" s="88">
        <v>23</v>
      </c>
      <c r="CA281" s="88">
        <v>25</v>
      </c>
      <c r="CB281" s="88">
        <v>25</v>
      </c>
      <c r="CC281" s="88">
        <v>6.2</v>
      </c>
      <c r="CD281" s="88">
        <v>6.2</v>
      </c>
      <c r="CE281" s="88">
        <v>6.2</v>
      </c>
      <c r="CF281" s="88">
        <v>6.2</v>
      </c>
      <c r="CG281" s="88">
        <v>25</v>
      </c>
      <c r="CH281" s="88">
        <v>25</v>
      </c>
      <c r="CI281" s="88">
        <v>25</v>
      </c>
      <c r="CJ281" s="88">
        <v>25</v>
      </c>
      <c r="CK281" s="88">
        <v>25</v>
      </c>
      <c r="CL281" s="88">
        <v>25</v>
      </c>
      <c r="CM281" s="88">
        <v>25</v>
      </c>
      <c r="CN281" s="88">
        <v>25</v>
      </c>
      <c r="CO281" s="88">
        <v>25</v>
      </c>
      <c r="CP281" s="88">
        <v>25</v>
      </c>
      <c r="CQ281" s="88">
        <v>25</v>
      </c>
      <c r="CR281" s="88">
        <v>32</v>
      </c>
      <c r="CS281" s="88">
        <v>20</v>
      </c>
      <c r="CT281" s="88">
        <v>25</v>
      </c>
      <c r="CU281" s="88">
        <v>25</v>
      </c>
      <c r="CV281" s="88">
        <v>15.3</v>
      </c>
      <c r="CW281" s="19"/>
    </row>
    <row r="282" spans="1:101" ht="14.5" customHeight="1" x14ac:dyDescent="0.35">
      <c r="A282" s="256"/>
      <c r="B282" s="248">
        <v>41</v>
      </c>
      <c r="C282" s="12">
        <v>44109</v>
      </c>
      <c r="D282" s="172" t="s">
        <v>4</v>
      </c>
      <c r="E282">
        <v>15.3</v>
      </c>
      <c r="F282">
        <v>30</v>
      </c>
      <c r="G282">
        <v>30</v>
      </c>
      <c r="H282">
        <v>30</v>
      </c>
      <c r="I282">
        <v>30</v>
      </c>
      <c r="J282">
        <v>30</v>
      </c>
      <c r="K282" s="88">
        <v>28</v>
      </c>
      <c r="L282" s="88">
        <v>28</v>
      </c>
      <c r="M282" s="88">
        <v>28</v>
      </c>
      <c r="N282" s="88">
        <v>28</v>
      </c>
      <c r="O282" s="88">
        <v>28</v>
      </c>
      <c r="P282" s="88">
        <v>28</v>
      </c>
      <c r="Q282" s="88">
        <v>9</v>
      </c>
      <c r="R282" s="88">
        <v>9</v>
      </c>
      <c r="S282" s="88">
        <v>9</v>
      </c>
      <c r="T282" s="88">
        <v>9</v>
      </c>
      <c r="U282" s="88">
        <v>9</v>
      </c>
      <c r="V282" s="88">
        <v>9</v>
      </c>
      <c r="W282" s="88">
        <v>9</v>
      </c>
      <c r="X282" s="88">
        <v>9</v>
      </c>
      <c r="Y282" s="88">
        <v>9</v>
      </c>
      <c r="Z282" s="88">
        <v>9</v>
      </c>
      <c r="AA282" s="88">
        <v>9</v>
      </c>
      <c r="AB282" s="88">
        <v>9</v>
      </c>
      <c r="AC282" s="88">
        <v>9</v>
      </c>
      <c r="AD282" s="88">
        <v>9</v>
      </c>
      <c r="AE282" s="88">
        <v>9</v>
      </c>
      <c r="AF282" s="88">
        <v>9</v>
      </c>
      <c r="AG282" s="88">
        <v>9</v>
      </c>
      <c r="AH282" s="88">
        <v>9</v>
      </c>
      <c r="AI282" s="88">
        <v>9</v>
      </c>
      <c r="AJ282" s="88">
        <v>9</v>
      </c>
      <c r="AK282" s="88">
        <v>9</v>
      </c>
      <c r="AL282" s="88">
        <v>9</v>
      </c>
      <c r="AM282" s="88">
        <v>30</v>
      </c>
      <c r="AN282" s="88">
        <v>30</v>
      </c>
      <c r="AO282" s="88">
        <v>30</v>
      </c>
      <c r="AP282" s="88">
        <v>15.2</v>
      </c>
      <c r="AQ282" s="88">
        <v>23</v>
      </c>
      <c r="AR282" s="88">
        <v>32</v>
      </c>
      <c r="AS282" s="88">
        <v>30</v>
      </c>
      <c r="AT282" s="88">
        <v>6.2</v>
      </c>
      <c r="AU282" s="88">
        <v>6.2</v>
      </c>
      <c r="AV282" s="88">
        <v>16</v>
      </c>
      <c r="AW282" s="88">
        <v>30</v>
      </c>
      <c r="AX282" s="88">
        <v>6.2</v>
      </c>
      <c r="AY282" s="88">
        <v>6.2</v>
      </c>
      <c r="AZ282" s="88">
        <v>25</v>
      </c>
      <c r="BA282" s="88">
        <v>16</v>
      </c>
      <c r="BB282" s="88">
        <v>16</v>
      </c>
      <c r="BC282" s="88">
        <v>23</v>
      </c>
      <c r="BD282" s="88">
        <v>23</v>
      </c>
      <c r="BE282" s="88">
        <v>23</v>
      </c>
      <c r="BF282" s="88">
        <v>30</v>
      </c>
      <c r="BG282" s="88">
        <v>6.2</v>
      </c>
      <c r="BH282" s="88">
        <v>6.2</v>
      </c>
      <c r="BI282" s="88">
        <v>8</v>
      </c>
      <c r="BJ282" s="88">
        <v>8</v>
      </c>
      <c r="BK282" s="88">
        <v>30</v>
      </c>
      <c r="BL282" s="88">
        <v>30</v>
      </c>
      <c r="BM282" s="88">
        <v>6.2</v>
      </c>
      <c r="BN282" s="88">
        <v>6.2</v>
      </c>
      <c r="BO282" s="88">
        <v>6.2</v>
      </c>
      <c r="BP282" s="88">
        <v>6.2</v>
      </c>
      <c r="BQ282" s="88">
        <v>6.2</v>
      </c>
      <c r="BR282" s="88">
        <v>18</v>
      </c>
      <c r="BS282" s="88">
        <v>18</v>
      </c>
      <c r="BT282" s="88">
        <v>8</v>
      </c>
      <c r="BU282" s="88">
        <v>8</v>
      </c>
      <c r="BV282" s="88">
        <v>8</v>
      </c>
      <c r="BW282" s="88">
        <v>8</v>
      </c>
      <c r="BX282" s="88">
        <v>8</v>
      </c>
      <c r="BY282" s="88">
        <v>23</v>
      </c>
      <c r="BZ282" s="88">
        <v>23</v>
      </c>
      <c r="CA282" s="88">
        <v>23</v>
      </c>
      <c r="CB282" s="88">
        <v>23</v>
      </c>
      <c r="CC282" s="88">
        <v>30</v>
      </c>
      <c r="CD282" s="88">
        <v>23</v>
      </c>
      <c r="CE282" s="88">
        <v>8</v>
      </c>
      <c r="CF282" s="88">
        <v>8</v>
      </c>
      <c r="CG282" s="88">
        <v>8</v>
      </c>
      <c r="CH282" s="88">
        <v>8</v>
      </c>
      <c r="CI282" s="88">
        <v>30</v>
      </c>
      <c r="CJ282" s="88">
        <v>8</v>
      </c>
      <c r="CK282" s="88">
        <v>8</v>
      </c>
      <c r="CL282" s="88">
        <v>8</v>
      </c>
      <c r="CM282" s="88">
        <v>8</v>
      </c>
      <c r="CN282" s="88">
        <v>8</v>
      </c>
      <c r="CO282" s="88">
        <v>8</v>
      </c>
      <c r="CP282" s="88">
        <v>8</v>
      </c>
      <c r="CQ282" s="88">
        <v>25</v>
      </c>
      <c r="CR282" s="88">
        <v>25</v>
      </c>
      <c r="CS282" s="88">
        <v>8</v>
      </c>
      <c r="CT282" s="88">
        <v>8</v>
      </c>
      <c r="CU282" s="88">
        <v>8</v>
      </c>
      <c r="CV282" s="88">
        <v>8</v>
      </c>
      <c r="CW282" s="19"/>
    </row>
    <row r="283" spans="1:101" ht="14.5" customHeight="1" x14ac:dyDescent="0.35">
      <c r="A283" s="256"/>
      <c r="B283" s="249"/>
      <c r="C283" s="11">
        <v>44110</v>
      </c>
      <c r="D283" s="172" t="s">
        <v>5</v>
      </c>
      <c r="E283">
        <v>8</v>
      </c>
      <c r="F283">
        <v>8</v>
      </c>
      <c r="G283">
        <v>8</v>
      </c>
      <c r="H283">
        <v>8</v>
      </c>
      <c r="I283">
        <v>8</v>
      </c>
      <c r="J283">
        <v>8</v>
      </c>
      <c r="K283">
        <v>25</v>
      </c>
      <c r="L283">
        <v>8</v>
      </c>
      <c r="M283">
        <v>25</v>
      </c>
      <c r="N283">
        <v>25</v>
      </c>
      <c r="O283">
        <v>25</v>
      </c>
      <c r="P283">
        <v>25</v>
      </c>
      <c r="Q283" s="88">
        <v>15.3</v>
      </c>
      <c r="R283" s="88">
        <v>15.3</v>
      </c>
      <c r="S283" s="88">
        <v>30</v>
      </c>
      <c r="T283" s="88">
        <v>30</v>
      </c>
      <c r="U283" s="88">
        <v>9</v>
      </c>
      <c r="V283" s="88">
        <v>9</v>
      </c>
      <c r="W283" s="88">
        <v>9</v>
      </c>
      <c r="X283" s="88">
        <v>9</v>
      </c>
      <c r="Y283" s="88">
        <v>9</v>
      </c>
      <c r="Z283" s="88">
        <v>9</v>
      </c>
      <c r="AA283" s="88">
        <v>9</v>
      </c>
      <c r="AB283" s="88">
        <v>9</v>
      </c>
      <c r="AC283" s="88">
        <v>9</v>
      </c>
      <c r="AD283" s="88">
        <v>9</v>
      </c>
      <c r="AE283" s="88">
        <v>9</v>
      </c>
      <c r="AF283" s="88">
        <v>9</v>
      </c>
      <c r="AG283" s="88">
        <v>9</v>
      </c>
      <c r="AH283" s="88">
        <v>9</v>
      </c>
      <c r="AI283" s="88">
        <v>9</v>
      </c>
      <c r="AJ283" s="88">
        <v>9</v>
      </c>
      <c r="AK283" s="88">
        <v>9</v>
      </c>
      <c r="AL283" s="88">
        <v>9</v>
      </c>
      <c r="AM283" s="88">
        <v>9</v>
      </c>
      <c r="AN283" s="88">
        <v>9</v>
      </c>
      <c r="AO283" s="88">
        <v>9</v>
      </c>
      <c r="AP283" s="88">
        <v>9</v>
      </c>
      <c r="AQ283" s="88">
        <v>15.2</v>
      </c>
      <c r="AR283" s="88">
        <v>32</v>
      </c>
      <c r="AS283" s="88">
        <v>23</v>
      </c>
      <c r="AT283" s="88">
        <v>30</v>
      </c>
      <c r="AU283" s="88">
        <v>30</v>
      </c>
      <c r="AV283" s="88">
        <v>30</v>
      </c>
      <c r="AW283" s="88">
        <v>6.2</v>
      </c>
      <c r="AX283" s="88">
        <v>6.2</v>
      </c>
      <c r="AY283" s="88">
        <v>6.2</v>
      </c>
      <c r="AZ283" s="88">
        <v>6.2</v>
      </c>
      <c r="BA283" s="88">
        <v>6.2</v>
      </c>
      <c r="BB283" s="88">
        <v>6.2</v>
      </c>
      <c r="BC283" s="88">
        <v>23</v>
      </c>
      <c r="BD283" s="88">
        <v>23</v>
      </c>
      <c r="BE283" s="88">
        <v>25</v>
      </c>
      <c r="BF283" s="88">
        <v>25</v>
      </c>
      <c r="BG283" s="88">
        <v>30</v>
      </c>
      <c r="BH283" s="88">
        <v>30</v>
      </c>
      <c r="BI283" s="88">
        <v>23</v>
      </c>
      <c r="BJ283" s="88">
        <v>30</v>
      </c>
      <c r="BK283" s="88">
        <v>6.2</v>
      </c>
      <c r="BL283" s="88">
        <v>6.2</v>
      </c>
      <c r="BM283" s="88">
        <v>30</v>
      </c>
      <c r="BN283" s="88">
        <v>8</v>
      </c>
      <c r="BO283" s="88">
        <v>8</v>
      </c>
      <c r="BP283" s="88">
        <v>8</v>
      </c>
      <c r="BQ283" s="88">
        <v>8</v>
      </c>
      <c r="BR283" s="88">
        <v>8</v>
      </c>
      <c r="BS283" s="88">
        <v>8</v>
      </c>
      <c r="BT283" s="88">
        <v>8</v>
      </c>
      <c r="BU283" s="88">
        <v>8</v>
      </c>
      <c r="BV283" s="88">
        <v>8</v>
      </c>
      <c r="BW283" s="88">
        <v>8</v>
      </c>
      <c r="BX283" s="88">
        <v>8</v>
      </c>
      <c r="BY283" s="88">
        <v>8</v>
      </c>
      <c r="BZ283" s="88">
        <v>23</v>
      </c>
      <c r="CA283" s="88">
        <v>23</v>
      </c>
      <c r="CB283" s="88">
        <v>23</v>
      </c>
      <c r="CC283" s="88">
        <v>23</v>
      </c>
      <c r="CD283" s="88">
        <v>30</v>
      </c>
      <c r="CE283" s="88">
        <v>30</v>
      </c>
      <c r="CF283" s="88">
        <v>6.2</v>
      </c>
      <c r="CG283" s="88">
        <v>28</v>
      </c>
      <c r="CH283" s="88">
        <v>28</v>
      </c>
      <c r="CI283" s="88">
        <v>28</v>
      </c>
      <c r="CJ283" s="88">
        <v>6.2</v>
      </c>
      <c r="CK283" s="88">
        <v>6.2</v>
      </c>
      <c r="CL283" s="88">
        <v>6.2</v>
      </c>
      <c r="CM283" s="88">
        <v>6.2</v>
      </c>
      <c r="CN283" s="88">
        <v>6.2</v>
      </c>
      <c r="CO283" s="88">
        <v>6.2</v>
      </c>
      <c r="CP283" s="88">
        <v>6.2</v>
      </c>
      <c r="CQ283" s="88">
        <v>25</v>
      </c>
      <c r="CR283" s="88">
        <v>6.2</v>
      </c>
      <c r="CS283" s="88">
        <v>6.2</v>
      </c>
      <c r="CT283" s="88">
        <v>6.2</v>
      </c>
      <c r="CU283" s="88">
        <v>32</v>
      </c>
      <c r="CV283" s="88">
        <v>15.3</v>
      </c>
      <c r="CW283" s="19"/>
    </row>
    <row r="284" spans="1:101" ht="14.5" customHeight="1" x14ac:dyDescent="0.35">
      <c r="A284" s="256"/>
      <c r="B284" s="249"/>
      <c r="C284" s="12">
        <v>44111</v>
      </c>
      <c r="D284" s="172" t="s">
        <v>6</v>
      </c>
      <c r="E284">
        <v>15.3</v>
      </c>
      <c r="F284">
        <v>20</v>
      </c>
      <c r="G284">
        <v>30</v>
      </c>
      <c r="H284">
        <v>30</v>
      </c>
      <c r="I284">
        <v>30</v>
      </c>
      <c r="J284">
        <v>30</v>
      </c>
      <c r="K284">
        <v>30</v>
      </c>
      <c r="L284">
        <v>9</v>
      </c>
      <c r="M284">
        <v>9</v>
      </c>
      <c r="N284">
        <v>9</v>
      </c>
      <c r="O284">
        <v>9</v>
      </c>
      <c r="P284">
        <v>9</v>
      </c>
      <c r="Q284">
        <v>9</v>
      </c>
      <c r="R284">
        <v>9</v>
      </c>
      <c r="S284">
        <v>9</v>
      </c>
      <c r="T284">
        <v>9</v>
      </c>
      <c r="U284">
        <v>9</v>
      </c>
      <c r="V284">
        <v>9</v>
      </c>
      <c r="W284">
        <v>9</v>
      </c>
      <c r="X284">
        <v>9</v>
      </c>
      <c r="Y284">
        <v>9</v>
      </c>
      <c r="Z284">
        <v>9</v>
      </c>
      <c r="AA284">
        <v>9</v>
      </c>
      <c r="AB284">
        <v>9</v>
      </c>
      <c r="AC284">
        <v>9</v>
      </c>
      <c r="AD284">
        <v>9</v>
      </c>
      <c r="AE284">
        <v>9</v>
      </c>
      <c r="AF284">
        <v>9</v>
      </c>
      <c r="AG284">
        <v>9</v>
      </c>
      <c r="AH284">
        <v>9</v>
      </c>
      <c r="AI284">
        <v>9</v>
      </c>
      <c r="AJ284">
        <v>9</v>
      </c>
      <c r="AK284">
        <v>9</v>
      </c>
      <c r="AL284">
        <v>9</v>
      </c>
      <c r="AM284">
        <v>9</v>
      </c>
      <c r="AN284">
        <v>9</v>
      </c>
      <c r="AO284" s="88">
        <v>30</v>
      </c>
      <c r="AP284" s="88">
        <v>30</v>
      </c>
      <c r="AQ284" s="88">
        <v>15.2</v>
      </c>
      <c r="AR284" s="88">
        <v>32</v>
      </c>
      <c r="AS284" s="88">
        <v>23</v>
      </c>
      <c r="AT284" s="88">
        <v>8</v>
      </c>
      <c r="AU284" s="88">
        <v>8</v>
      </c>
      <c r="AV284" s="88">
        <v>8</v>
      </c>
      <c r="AW284" s="88">
        <v>8</v>
      </c>
      <c r="AX284" s="88">
        <v>8</v>
      </c>
      <c r="AY284" s="88">
        <v>8</v>
      </c>
      <c r="AZ284" s="88">
        <v>30</v>
      </c>
      <c r="BA284" s="88">
        <v>6.2</v>
      </c>
      <c r="BB284" s="88">
        <v>6.2</v>
      </c>
      <c r="BC284" s="88">
        <v>23</v>
      </c>
      <c r="BD284" s="88">
        <v>23</v>
      </c>
      <c r="BE284" s="88">
        <v>25</v>
      </c>
      <c r="BF284" s="88">
        <v>25</v>
      </c>
      <c r="BG284" s="88">
        <v>23</v>
      </c>
      <c r="BH284" s="88">
        <v>30</v>
      </c>
      <c r="BI284" s="88">
        <v>30</v>
      </c>
      <c r="BJ284" s="88">
        <v>6.2</v>
      </c>
      <c r="BK284" s="88">
        <v>6.2</v>
      </c>
      <c r="BL284" s="88">
        <v>30</v>
      </c>
      <c r="BM284" s="88">
        <v>6.2</v>
      </c>
      <c r="BN284" s="88">
        <v>6.2</v>
      </c>
      <c r="BO284" s="88">
        <v>23</v>
      </c>
      <c r="BP284" s="88">
        <v>25</v>
      </c>
      <c r="BQ284" s="88">
        <v>16</v>
      </c>
      <c r="BR284" s="88">
        <v>30</v>
      </c>
      <c r="BS284" s="88">
        <v>25</v>
      </c>
      <c r="BT284" s="88">
        <v>6.2</v>
      </c>
      <c r="BU284" s="88">
        <v>6.2</v>
      </c>
      <c r="BV284" s="88">
        <v>6.2</v>
      </c>
      <c r="BW284" s="88">
        <v>6.2</v>
      </c>
      <c r="BX284" s="88">
        <v>30</v>
      </c>
      <c r="BY284" s="88">
        <v>23</v>
      </c>
      <c r="BZ284" s="88">
        <v>23</v>
      </c>
      <c r="CA284" s="88">
        <v>23</v>
      </c>
      <c r="CB284" s="88">
        <v>25</v>
      </c>
      <c r="CC284" s="88">
        <v>25</v>
      </c>
      <c r="CD284" s="88">
        <v>25</v>
      </c>
      <c r="CE284" s="88">
        <v>16</v>
      </c>
      <c r="CF284" s="88">
        <v>16</v>
      </c>
      <c r="CG284" s="88">
        <v>16</v>
      </c>
      <c r="CH284" s="88">
        <v>30</v>
      </c>
      <c r="CI284" s="88">
        <v>4.2</v>
      </c>
      <c r="CJ284" s="88">
        <v>4.2</v>
      </c>
      <c r="CK284" s="88">
        <v>4.2</v>
      </c>
      <c r="CL284" s="88">
        <v>4.2</v>
      </c>
      <c r="CM284" s="88">
        <v>4.2</v>
      </c>
      <c r="CN284" s="88">
        <v>4.2</v>
      </c>
      <c r="CO284" s="88">
        <v>25</v>
      </c>
      <c r="CP284" s="88">
        <v>4.2</v>
      </c>
      <c r="CQ284" s="88">
        <v>4.2</v>
      </c>
      <c r="CR284" s="88">
        <v>4.2</v>
      </c>
      <c r="CS284" s="88">
        <v>4.2</v>
      </c>
      <c r="CT284" s="88">
        <v>4.2</v>
      </c>
      <c r="CU284" s="88">
        <v>4.2</v>
      </c>
      <c r="CV284" s="88">
        <v>4.2</v>
      </c>
      <c r="CW284" s="19"/>
    </row>
    <row r="285" spans="1:101" ht="14.5" customHeight="1" x14ac:dyDescent="0.35">
      <c r="A285" s="256"/>
      <c r="B285" s="249"/>
      <c r="C285" s="11">
        <v>44112</v>
      </c>
      <c r="D285" s="172" t="s">
        <v>7</v>
      </c>
      <c r="E285">
        <v>4.2</v>
      </c>
      <c r="F285">
        <v>4.2</v>
      </c>
      <c r="G285">
        <v>4.2</v>
      </c>
      <c r="H285">
        <v>4.2</v>
      </c>
      <c r="I285">
        <v>4.2</v>
      </c>
      <c r="J285">
        <v>4.2</v>
      </c>
      <c r="K285">
        <v>25</v>
      </c>
      <c r="L285">
        <v>25</v>
      </c>
      <c r="M285">
        <v>32</v>
      </c>
      <c r="N285">
        <v>25</v>
      </c>
      <c r="O285">
        <v>25</v>
      </c>
      <c r="P285">
        <v>15.3</v>
      </c>
      <c r="Q285">
        <v>15.3</v>
      </c>
      <c r="R285">
        <v>30</v>
      </c>
      <c r="S285">
        <v>30</v>
      </c>
      <c r="T285">
        <v>30</v>
      </c>
      <c r="U285">
        <v>9</v>
      </c>
      <c r="V285">
        <v>9</v>
      </c>
      <c r="W285">
        <v>9</v>
      </c>
      <c r="X285">
        <v>9</v>
      </c>
      <c r="Y285">
        <v>9</v>
      </c>
      <c r="Z285">
        <v>9</v>
      </c>
      <c r="AA285">
        <v>9</v>
      </c>
      <c r="AB285">
        <v>9</v>
      </c>
      <c r="AC285">
        <v>9</v>
      </c>
      <c r="AD285">
        <v>9</v>
      </c>
      <c r="AE285">
        <v>9</v>
      </c>
      <c r="AF285">
        <v>9</v>
      </c>
      <c r="AG285">
        <v>9</v>
      </c>
      <c r="AH285">
        <v>9</v>
      </c>
      <c r="AI285">
        <v>9</v>
      </c>
      <c r="AJ285">
        <v>9</v>
      </c>
      <c r="AK285">
        <v>9</v>
      </c>
      <c r="AL285">
        <v>9</v>
      </c>
      <c r="AM285">
        <v>9</v>
      </c>
      <c r="AN285">
        <v>9</v>
      </c>
      <c r="AO285">
        <v>9</v>
      </c>
      <c r="AP285">
        <v>9</v>
      </c>
      <c r="AQ285" s="88">
        <v>15.2</v>
      </c>
      <c r="AR285" s="88">
        <v>32</v>
      </c>
      <c r="AS285" s="88">
        <v>25</v>
      </c>
      <c r="AT285" s="88">
        <v>4.2</v>
      </c>
      <c r="AU285" s="88">
        <v>23</v>
      </c>
      <c r="AV285" s="88">
        <v>16</v>
      </c>
      <c r="AW285" s="88">
        <v>4.2</v>
      </c>
      <c r="AX285" s="88">
        <v>4.2</v>
      </c>
      <c r="AY285" s="88">
        <v>4.2</v>
      </c>
      <c r="AZ285" s="88">
        <v>30</v>
      </c>
      <c r="BA285" s="88">
        <v>4.2</v>
      </c>
      <c r="BB285" s="88">
        <v>4.2</v>
      </c>
      <c r="BC285" s="88">
        <v>23</v>
      </c>
      <c r="BD285" s="88">
        <v>23</v>
      </c>
      <c r="BE285" s="88">
        <v>23</v>
      </c>
      <c r="BF285" s="88">
        <v>25</v>
      </c>
      <c r="BG285" s="88">
        <v>23</v>
      </c>
      <c r="BH285" s="88">
        <v>30</v>
      </c>
      <c r="BI285" s="88">
        <v>30</v>
      </c>
      <c r="BJ285" s="88">
        <v>4.2</v>
      </c>
      <c r="BK285" s="88">
        <v>4.2</v>
      </c>
      <c r="BL285" s="88">
        <v>4.2</v>
      </c>
      <c r="BM285" s="88">
        <v>4.2</v>
      </c>
      <c r="BN285" s="88">
        <v>4.2</v>
      </c>
      <c r="BO285" s="88">
        <v>4.2</v>
      </c>
      <c r="BP285" s="88">
        <v>4.2</v>
      </c>
      <c r="BQ285" s="88">
        <v>4.2</v>
      </c>
      <c r="BR285" s="88">
        <v>4.2</v>
      </c>
      <c r="BS285" s="88">
        <v>4.2</v>
      </c>
      <c r="BT285" s="88">
        <v>4.2</v>
      </c>
      <c r="BU285" s="88">
        <v>8</v>
      </c>
      <c r="BV285" s="88">
        <v>8</v>
      </c>
      <c r="BW285" s="88">
        <v>8</v>
      </c>
      <c r="BX285" s="88">
        <v>8</v>
      </c>
      <c r="BY285" s="88">
        <v>23</v>
      </c>
      <c r="BZ285" s="88">
        <v>23</v>
      </c>
      <c r="CA285" s="88">
        <v>23</v>
      </c>
      <c r="CB285" s="88">
        <v>25</v>
      </c>
      <c r="CC285" s="88">
        <v>25</v>
      </c>
      <c r="CD285" s="88">
        <v>4.2</v>
      </c>
      <c r="CE285" s="88">
        <v>4.2</v>
      </c>
      <c r="CF285" s="88">
        <v>4.2</v>
      </c>
      <c r="CG285" s="88">
        <v>4.2</v>
      </c>
      <c r="CH285" s="88">
        <v>4.2</v>
      </c>
      <c r="CI285" s="88">
        <v>4.2</v>
      </c>
      <c r="CJ285" s="88">
        <v>4.2</v>
      </c>
      <c r="CK285" s="88">
        <v>4.2</v>
      </c>
      <c r="CL285" s="88">
        <v>4.2</v>
      </c>
      <c r="CM285" s="88">
        <v>25</v>
      </c>
      <c r="CN285" s="88">
        <v>25</v>
      </c>
      <c r="CO285" s="88">
        <v>25</v>
      </c>
      <c r="CP285" s="88">
        <v>8</v>
      </c>
      <c r="CQ285" s="88">
        <v>8</v>
      </c>
      <c r="CR285" s="88">
        <v>8</v>
      </c>
      <c r="CS285" s="88">
        <v>8</v>
      </c>
      <c r="CT285" s="88">
        <v>30</v>
      </c>
      <c r="CU285" s="88">
        <v>8</v>
      </c>
      <c r="CV285" s="88">
        <v>8</v>
      </c>
      <c r="CW285" s="19"/>
    </row>
    <row r="286" spans="1:101" ht="14.5" customHeight="1" x14ac:dyDescent="0.35">
      <c r="A286" s="256"/>
      <c r="B286" s="249"/>
      <c r="C286" s="11">
        <v>44113</v>
      </c>
      <c r="D286" s="172" t="s">
        <v>8</v>
      </c>
      <c r="E286">
        <v>30</v>
      </c>
      <c r="F286">
        <v>8</v>
      </c>
      <c r="G286">
        <v>8</v>
      </c>
      <c r="H286">
        <v>8</v>
      </c>
      <c r="I286">
        <v>8</v>
      </c>
      <c r="J286">
        <v>8</v>
      </c>
      <c r="K286">
        <v>8</v>
      </c>
      <c r="L286">
        <v>8</v>
      </c>
      <c r="M286">
        <v>32</v>
      </c>
      <c r="N286">
        <v>15.3</v>
      </c>
      <c r="O286">
        <v>15.3</v>
      </c>
      <c r="P286">
        <v>30</v>
      </c>
      <c r="Q286">
        <v>30</v>
      </c>
      <c r="R286">
        <v>30</v>
      </c>
      <c r="S286">
        <v>9</v>
      </c>
      <c r="T286">
        <v>9</v>
      </c>
      <c r="U286">
        <v>9</v>
      </c>
      <c r="V286">
        <v>9</v>
      </c>
      <c r="W286">
        <v>9</v>
      </c>
      <c r="X286">
        <v>9</v>
      </c>
      <c r="Y286">
        <v>9</v>
      </c>
      <c r="Z286">
        <v>9</v>
      </c>
      <c r="AA286">
        <v>9</v>
      </c>
      <c r="AB286">
        <v>9</v>
      </c>
      <c r="AC286">
        <v>9</v>
      </c>
      <c r="AD286">
        <v>9</v>
      </c>
      <c r="AE286">
        <v>9</v>
      </c>
      <c r="AF286">
        <v>9</v>
      </c>
      <c r="AG286">
        <v>9</v>
      </c>
      <c r="AH286">
        <v>9</v>
      </c>
      <c r="AI286">
        <v>9</v>
      </c>
      <c r="AJ286">
        <v>9</v>
      </c>
      <c r="AK286">
        <v>9</v>
      </c>
      <c r="AL286">
        <v>9</v>
      </c>
      <c r="AM286">
        <v>9</v>
      </c>
      <c r="AN286">
        <v>9</v>
      </c>
      <c r="AO286">
        <v>9</v>
      </c>
      <c r="AP286">
        <v>9</v>
      </c>
      <c r="AQ286">
        <v>9</v>
      </c>
      <c r="AR286" s="88">
        <v>15.2</v>
      </c>
      <c r="AS286" s="88">
        <v>32</v>
      </c>
      <c r="AT286" s="88">
        <v>23</v>
      </c>
      <c r="AU286" s="88">
        <v>23</v>
      </c>
      <c r="AV286" s="88">
        <v>4.2</v>
      </c>
      <c r="AW286" s="88">
        <v>4.2</v>
      </c>
      <c r="AX286" s="88">
        <v>4.2</v>
      </c>
      <c r="AY286" s="88">
        <v>4.2</v>
      </c>
      <c r="AZ286" s="88">
        <v>4.2</v>
      </c>
      <c r="BA286" s="88">
        <v>4.2</v>
      </c>
      <c r="BB286" s="88">
        <v>4.2</v>
      </c>
      <c r="BC286" s="88">
        <v>23</v>
      </c>
      <c r="BD286" s="88">
        <v>23</v>
      </c>
      <c r="BE286" s="88">
        <v>23</v>
      </c>
      <c r="BF286" s="88">
        <v>23</v>
      </c>
      <c r="BG286" s="88">
        <v>4.2</v>
      </c>
      <c r="BH286" s="88">
        <v>4.2</v>
      </c>
      <c r="BI286" s="88">
        <v>4.2</v>
      </c>
      <c r="BJ286" s="88">
        <v>4.2</v>
      </c>
      <c r="BK286" s="88">
        <v>4.2</v>
      </c>
      <c r="BL286" s="88">
        <v>4.2</v>
      </c>
      <c r="BM286" s="88">
        <v>4.2</v>
      </c>
      <c r="BN286" s="88">
        <v>4.2</v>
      </c>
      <c r="BO286" s="88">
        <v>4.2</v>
      </c>
      <c r="BP286" s="88">
        <v>4.2</v>
      </c>
      <c r="BQ286" s="88">
        <v>4.2</v>
      </c>
      <c r="BR286" s="88">
        <v>4.2</v>
      </c>
      <c r="BS286" s="88">
        <v>4.2</v>
      </c>
      <c r="BT286" s="88">
        <v>4.2</v>
      </c>
      <c r="BU286" s="88">
        <v>4.2</v>
      </c>
      <c r="BV286" s="88">
        <v>30</v>
      </c>
      <c r="BW286" s="88">
        <v>4.2</v>
      </c>
      <c r="BX286" s="88">
        <v>4.2</v>
      </c>
      <c r="BY286" s="88">
        <v>23</v>
      </c>
      <c r="BZ286" s="88">
        <v>23</v>
      </c>
      <c r="CA286" s="88">
        <v>23</v>
      </c>
      <c r="CB286" s="88">
        <v>23</v>
      </c>
      <c r="CC286" s="88">
        <v>23</v>
      </c>
      <c r="CD286" s="88">
        <v>4.2</v>
      </c>
      <c r="CE286" s="88">
        <v>30</v>
      </c>
      <c r="CF286" s="88">
        <v>4.2</v>
      </c>
      <c r="CG286" s="88">
        <v>4.2</v>
      </c>
      <c r="CH286" s="88">
        <v>4.2</v>
      </c>
      <c r="CI286" s="88">
        <v>4.2</v>
      </c>
      <c r="CJ286" s="88">
        <v>30</v>
      </c>
      <c r="CK286" s="88">
        <v>4.2</v>
      </c>
      <c r="CL286" s="88">
        <v>4.2</v>
      </c>
      <c r="CM286" s="88">
        <v>4.2</v>
      </c>
      <c r="CN286" s="88">
        <v>4.2</v>
      </c>
      <c r="CO286" s="88">
        <v>4.2</v>
      </c>
      <c r="CP286" s="88">
        <v>4.2</v>
      </c>
      <c r="CQ286" s="88">
        <v>4.2</v>
      </c>
      <c r="CR286" s="88">
        <v>4.2</v>
      </c>
      <c r="CS286" s="88">
        <v>4.2</v>
      </c>
      <c r="CT286" s="88">
        <v>4.2</v>
      </c>
      <c r="CU286" s="88">
        <v>4.2</v>
      </c>
      <c r="CV286" s="88">
        <v>4.2</v>
      </c>
      <c r="CW286" s="19"/>
    </row>
    <row r="287" spans="1:101" ht="14.5" customHeight="1" x14ac:dyDescent="0.35">
      <c r="A287" s="256"/>
      <c r="B287" s="249"/>
      <c r="C287" s="12">
        <v>44114</v>
      </c>
      <c r="D287" s="172" t="s">
        <v>9</v>
      </c>
      <c r="E287">
        <v>25</v>
      </c>
      <c r="F287">
        <v>25</v>
      </c>
      <c r="G287">
        <v>25</v>
      </c>
      <c r="H287" s="88">
        <v>32</v>
      </c>
      <c r="I287" s="88">
        <v>15.3</v>
      </c>
      <c r="J287" s="88">
        <v>15.3</v>
      </c>
      <c r="K287" s="88">
        <v>30</v>
      </c>
      <c r="L287" s="88">
        <v>30</v>
      </c>
      <c r="M287" s="88">
        <v>30</v>
      </c>
      <c r="N287" s="88">
        <v>9</v>
      </c>
      <c r="O287" s="88">
        <v>9</v>
      </c>
      <c r="P287" s="88">
        <v>9</v>
      </c>
      <c r="Q287" s="88">
        <v>9</v>
      </c>
      <c r="R287" s="88">
        <v>9</v>
      </c>
      <c r="S287" s="88">
        <v>9</v>
      </c>
      <c r="T287" s="88">
        <v>9</v>
      </c>
      <c r="U287" s="88">
        <v>9</v>
      </c>
      <c r="V287" s="88">
        <v>9</v>
      </c>
      <c r="W287" s="88">
        <v>9</v>
      </c>
      <c r="X287" s="88">
        <v>9</v>
      </c>
      <c r="Y287" s="88">
        <v>9</v>
      </c>
      <c r="Z287" s="88">
        <v>9</v>
      </c>
      <c r="AA287" s="88">
        <v>9</v>
      </c>
      <c r="AB287" s="88">
        <v>9</v>
      </c>
      <c r="AC287" s="88">
        <v>9</v>
      </c>
      <c r="AD287" s="88">
        <v>9</v>
      </c>
      <c r="AE287" s="88">
        <v>9</v>
      </c>
      <c r="AF287" s="88">
        <v>9</v>
      </c>
      <c r="AG287" s="88">
        <v>9</v>
      </c>
      <c r="AH287" s="88">
        <v>9</v>
      </c>
      <c r="AI287" s="88">
        <v>9</v>
      </c>
      <c r="AJ287" s="88">
        <v>9</v>
      </c>
      <c r="AK287" s="88">
        <v>9</v>
      </c>
      <c r="AL287" s="88">
        <v>9</v>
      </c>
      <c r="AM287" s="88">
        <v>9</v>
      </c>
      <c r="AN287" s="88">
        <v>9</v>
      </c>
      <c r="AO287" s="88">
        <v>9</v>
      </c>
      <c r="AP287" s="88">
        <v>9</v>
      </c>
      <c r="AQ287" s="88">
        <v>9</v>
      </c>
      <c r="AR287" s="88">
        <v>30</v>
      </c>
      <c r="AS287" s="88">
        <v>15.2</v>
      </c>
      <c r="AT287" s="88">
        <v>4.2</v>
      </c>
      <c r="AU287" s="88">
        <v>4.2</v>
      </c>
      <c r="AV287" s="88">
        <v>4.2</v>
      </c>
      <c r="AW287" s="88">
        <v>4.2</v>
      </c>
      <c r="AX287" s="88">
        <v>4.2</v>
      </c>
      <c r="AY287" s="88">
        <v>4.2</v>
      </c>
      <c r="AZ287" s="88">
        <v>4.2</v>
      </c>
      <c r="BA287" s="88">
        <v>4.2</v>
      </c>
      <c r="BB287" s="88">
        <v>4.2</v>
      </c>
      <c r="BC287" s="88">
        <v>23</v>
      </c>
      <c r="BD287" s="88">
        <v>25</v>
      </c>
      <c r="BE287" s="88">
        <v>32</v>
      </c>
      <c r="BF287" s="88">
        <v>23</v>
      </c>
      <c r="BG287" s="88">
        <v>30</v>
      </c>
      <c r="BH287" s="88">
        <v>4.2</v>
      </c>
      <c r="BI287" s="88">
        <v>4.2</v>
      </c>
      <c r="BJ287" s="88">
        <v>4.2</v>
      </c>
      <c r="BK287" s="88">
        <v>4.2</v>
      </c>
      <c r="BL287" s="88">
        <v>4.2</v>
      </c>
      <c r="BM287" s="88">
        <v>4.2</v>
      </c>
      <c r="BN287" s="88">
        <v>4.2</v>
      </c>
      <c r="BO287" s="88">
        <v>30</v>
      </c>
      <c r="BP287" s="88">
        <v>30</v>
      </c>
      <c r="BQ287" s="88">
        <v>30</v>
      </c>
      <c r="BR287" s="88">
        <v>4.2</v>
      </c>
      <c r="BS287" s="88">
        <v>4.2</v>
      </c>
      <c r="BT287" s="88">
        <v>4.2</v>
      </c>
      <c r="BU287" s="88">
        <v>4.2</v>
      </c>
      <c r="BV287" s="88">
        <v>4.2</v>
      </c>
      <c r="BW287" s="88">
        <v>4.2</v>
      </c>
      <c r="BX287" s="88">
        <v>4.2</v>
      </c>
      <c r="BY287" s="88">
        <v>23</v>
      </c>
      <c r="BZ287" s="88">
        <v>23</v>
      </c>
      <c r="CA287" s="88">
        <v>23</v>
      </c>
      <c r="CB287" s="88">
        <v>23</v>
      </c>
      <c r="CC287" s="88">
        <v>32</v>
      </c>
      <c r="CD287" s="88">
        <v>32</v>
      </c>
      <c r="CE287" s="88">
        <v>4.2</v>
      </c>
      <c r="CF287" s="88">
        <v>4.2</v>
      </c>
      <c r="CG287" s="88">
        <v>4.2</v>
      </c>
      <c r="CH287" s="88">
        <v>30</v>
      </c>
      <c r="CI287" s="88">
        <v>30</v>
      </c>
      <c r="CJ287" s="88">
        <v>4.2</v>
      </c>
      <c r="CK287" s="88">
        <v>4.2</v>
      </c>
      <c r="CL287" s="88">
        <v>4.2</v>
      </c>
      <c r="CM287" s="88">
        <v>4.2</v>
      </c>
      <c r="CN287" s="88">
        <v>4.2</v>
      </c>
      <c r="CO287" s="88">
        <v>4.2</v>
      </c>
      <c r="CP287" s="88">
        <v>4.2</v>
      </c>
      <c r="CQ287" s="88">
        <v>4.2</v>
      </c>
      <c r="CR287" s="88">
        <v>23</v>
      </c>
      <c r="CS287" s="88">
        <v>23</v>
      </c>
      <c r="CT287" s="88">
        <v>25</v>
      </c>
      <c r="CU287" s="88">
        <v>25</v>
      </c>
      <c r="CV287" s="88">
        <v>25</v>
      </c>
      <c r="CW287" s="19"/>
    </row>
    <row r="288" spans="1:101" ht="14.5" customHeight="1" x14ac:dyDescent="0.35">
      <c r="A288" s="256"/>
      <c r="B288" s="250"/>
      <c r="C288" s="14">
        <v>44115</v>
      </c>
      <c r="D288" s="173" t="s">
        <v>10</v>
      </c>
      <c r="E288">
        <v>23</v>
      </c>
      <c r="F288">
        <v>25</v>
      </c>
      <c r="G288">
        <v>32</v>
      </c>
      <c r="H288" s="88">
        <v>15.3</v>
      </c>
      <c r="I288" s="88">
        <v>15.3</v>
      </c>
      <c r="J288" s="88">
        <v>30</v>
      </c>
      <c r="K288" s="88">
        <v>30</v>
      </c>
      <c r="L288" s="88">
        <v>30</v>
      </c>
      <c r="M288" s="88">
        <v>30</v>
      </c>
      <c r="N288" s="88">
        <v>30</v>
      </c>
      <c r="O288" s="88">
        <v>9</v>
      </c>
      <c r="P288" s="88">
        <v>9</v>
      </c>
      <c r="Q288" s="88">
        <v>9</v>
      </c>
      <c r="R288" s="88">
        <v>9</v>
      </c>
      <c r="S288" s="88">
        <v>9</v>
      </c>
      <c r="T288" s="88">
        <v>9</v>
      </c>
      <c r="U288" s="88">
        <v>9</v>
      </c>
      <c r="V288" s="88">
        <v>9</v>
      </c>
      <c r="W288" s="88">
        <v>9</v>
      </c>
      <c r="X288" s="88">
        <v>9</v>
      </c>
      <c r="Y288" s="88">
        <v>9</v>
      </c>
      <c r="Z288" s="88">
        <v>9</v>
      </c>
      <c r="AA288" s="88">
        <v>9</v>
      </c>
      <c r="AB288" s="88">
        <v>9</v>
      </c>
      <c r="AC288" s="88">
        <v>9</v>
      </c>
      <c r="AD288" s="88">
        <v>9</v>
      </c>
      <c r="AE288" s="88">
        <v>9</v>
      </c>
      <c r="AF288" s="88">
        <v>9</v>
      </c>
      <c r="AG288" s="88">
        <v>9</v>
      </c>
      <c r="AH288" s="88">
        <v>9</v>
      </c>
      <c r="AI288" s="88">
        <v>9</v>
      </c>
      <c r="AJ288" s="88">
        <v>9</v>
      </c>
      <c r="AK288" s="88">
        <v>9</v>
      </c>
      <c r="AL288" s="88">
        <v>9</v>
      </c>
      <c r="AM288" s="88">
        <v>9</v>
      </c>
      <c r="AN288" s="88">
        <v>9</v>
      </c>
      <c r="AO288" s="88">
        <v>9</v>
      </c>
      <c r="AP288" s="88">
        <v>9</v>
      </c>
      <c r="AQ288" s="88">
        <v>9</v>
      </c>
      <c r="AR288" s="88">
        <v>9</v>
      </c>
      <c r="AS288" s="88">
        <v>9</v>
      </c>
      <c r="AT288" s="88">
        <v>9</v>
      </c>
      <c r="AU288" s="88">
        <v>9</v>
      </c>
      <c r="AV288" s="88">
        <v>9</v>
      </c>
      <c r="AW288" s="88">
        <v>9</v>
      </c>
      <c r="AX288" s="88">
        <v>9</v>
      </c>
      <c r="AY288" s="88">
        <v>9</v>
      </c>
      <c r="AZ288" s="88">
        <v>30</v>
      </c>
      <c r="BA288" s="88">
        <v>30</v>
      </c>
      <c r="BB288" s="88">
        <v>15.2</v>
      </c>
      <c r="BC288" s="88">
        <v>15.2</v>
      </c>
      <c r="BD288" s="88">
        <v>23</v>
      </c>
      <c r="BE288" s="88">
        <v>23</v>
      </c>
      <c r="BF288" s="88">
        <v>25</v>
      </c>
      <c r="BG288" s="88">
        <v>30</v>
      </c>
      <c r="BH288" s="88">
        <v>4.2</v>
      </c>
      <c r="BI288" s="88">
        <v>4.2</v>
      </c>
      <c r="BJ288" s="88">
        <v>4.2</v>
      </c>
      <c r="BK288" s="88">
        <v>4.2</v>
      </c>
      <c r="BL288" s="88">
        <v>4.2</v>
      </c>
      <c r="BM288" s="88">
        <v>30</v>
      </c>
      <c r="BN288" s="88">
        <v>30</v>
      </c>
      <c r="BO288" s="88">
        <v>30</v>
      </c>
      <c r="BP288" s="88">
        <v>4.2</v>
      </c>
      <c r="BQ288" s="88">
        <v>4.2</v>
      </c>
      <c r="BR288" s="88">
        <v>4.2</v>
      </c>
      <c r="BS288" s="88">
        <v>4.2</v>
      </c>
      <c r="BT288" s="88">
        <v>4.2</v>
      </c>
      <c r="BU288" s="88">
        <v>4.2</v>
      </c>
      <c r="BV288" s="88">
        <v>4.2</v>
      </c>
      <c r="BW288" s="88">
        <v>4.2</v>
      </c>
      <c r="BX288" s="88">
        <v>4.2</v>
      </c>
      <c r="BY288" s="88">
        <v>23</v>
      </c>
      <c r="BZ288" s="88">
        <v>23</v>
      </c>
      <c r="CA288" s="88">
        <v>23</v>
      </c>
      <c r="CB288" s="88">
        <v>23</v>
      </c>
      <c r="CC288" s="88">
        <v>4.2</v>
      </c>
      <c r="CD288" s="88">
        <v>4.2</v>
      </c>
      <c r="CE288" s="88">
        <v>4.2</v>
      </c>
      <c r="CF288" s="88">
        <v>4.2</v>
      </c>
      <c r="CG288" s="88">
        <v>4.2</v>
      </c>
      <c r="CH288" s="88">
        <v>4.2</v>
      </c>
      <c r="CI288" s="88">
        <v>4.2</v>
      </c>
      <c r="CJ288" s="88">
        <v>4.2</v>
      </c>
      <c r="CK288" s="88">
        <v>4.2</v>
      </c>
      <c r="CL288" s="88">
        <v>4.2</v>
      </c>
      <c r="CM288" s="88">
        <v>4.2</v>
      </c>
      <c r="CN288" s="88">
        <v>4.2</v>
      </c>
      <c r="CO288" s="88">
        <v>4.2</v>
      </c>
      <c r="CP288" s="88">
        <v>23</v>
      </c>
      <c r="CQ288" s="88">
        <v>30</v>
      </c>
      <c r="CR288" s="88">
        <v>30</v>
      </c>
      <c r="CS288" s="88">
        <v>4.2</v>
      </c>
      <c r="CT288" s="88">
        <v>4.2</v>
      </c>
      <c r="CU288" s="88">
        <v>4.2</v>
      </c>
      <c r="CV288" s="88">
        <v>4.2</v>
      </c>
      <c r="CW288" s="19"/>
    </row>
    <row r="289" spans="1:101" ht="14.5" customHeight="1" x14ac:dyDescent="0.35">
      <c r="A289" s="256"/>
      <c r="B289" s="248">
        <v>42</v>
      </c>
      <c r="C289" s="12">
        <v>44116</v>
      </c>
      <c r="D289" s="172" t="s">
        <v>4</v>
      </c>
      <c r="E289">
        <v>4.2</v>
      </c>
      <c r="F289">
        <v>4.2</v>
      </c>
      <c r="G289">
        <v>4.2</v>
      </c>
      <c r="H289">
        <v>4.2</v>
      </c>
      <c r="I289">
        <v>4.2</v>
      </c>
      <c r="J289">
        <v>4.2</v>
      </c>
      <c r="K289">
        <v>4.2</v>
      </c>
      <c r="L289">
        <v>4.2</v>
      </c>
      <c r="M289">
        <v>4.2</v>
      </c>
      <c r="N289">
        <v>4.2</v>
      </c>
      <c r="O289">
        <v>4.2</v>
      </c>
      <c r="P289">
        <v>4.2</v>
      </c>
      <c r="Q289">
        <v>4.2</v>
      </c>
      <c r="R289">
        <v>4.2</v>
      </c>
      <c r="S289">
        <v>4.2</v>
      </c>
      <c r="T289">
        <v>4.2</v>
      </c>
      <c r="U289">
        <v>4.2</v>
      </c>
      <c r="V289">
        <v>4.2</v>
      </c>
      <c r="W289">
        <v>4.2</v>
      </c>
      <c r="X289">
        <v>4.2</v>
      </c>
      <c r="Y289">
        <v>4.2</v>
      </c>
      <c r="Z289">
        <v>4.2</v>
      </c>
      <c r="AA289">
        <v>4.2</v>
      </c>
      <c r="AB289">
        <v>4.2</v>
      </c>
      <c r="AC289">
        <v>4.2</v>
      </c>
      <c r="AD289">
        <v>4.2</v>
      </c>
      <c r="AE289">
        <v>4.2</v>
      </c>
      <c r="AF289">
        <v>4.2</v>
      </c>
      <c r="AG289">
        <v>4.2</v>
      </c>
      <c r="AH289">
        <v>4.2</v>
      </c>
      <c r="AI289">
        <v>4.2</v>
      </c>
      <c r="AJ289">
        <v>4.2</v>
      </c>
      <c r="AK289" s="88">
        <v>23</v>
      </c>
      <c r="AL289" s="88">
        <v>23</v>
      </c>
      <c r="AM289" s="88">
        <v>30</v>
      </c>
      <c r="AN289" s="88">
        <v>30</v>
      </c>
      <c r="AO289" s="88">
        <v>30</v>
      </c>
      <c r="AP289" s="88">
        <v>30</v>
      </c>
      <c r="AQ289" s="88">
        <v>9</v>
      </c>
      <c r="AR289" s="88">
        <v>9</v>
      </c>
      <c r="AS289" s="88">
        <v>9</v>
      </c>
      <c r="AT289" s="88">
        <v>9</v>
      </c>
      <c r="AU289" s="88">
        <v>9</v>
      </c>
      <c r="AV289" s="88">
        <v>9</v>
      </c>
      <c r="AW289" s="88">
        <v>9</v>
      </c>
      <c r="AX289" s="88">
        <v>9</v>
      </c>
      <c r="AY289" s="88">
        <v>9</v>
      </c>
      <c r="AZ289" s="88">
        <v>9</v>
      </c>
      <c r="BA289" s="88">
        <v>9</v>
      </c>
      <c r="BB289" s="88">
        <v>9</v>
      </c>
      <c r="BC289" s="88">
        <v>9</v>
      </c>
      <c r="BD289" s="88">
        <v>9</v>
      </c>
      <c r="BE289" s="88">
        <v>9</v>
      </c>
      <c r="BF289" s="88">
        <v>9</v>
      </c>
      <c r="BG289" s="88">
        <v>9</v>
      </c>
      <c r="BH289" s="88">
        <v>9</v>
      </c>
      <c r="BI289" s="88">
        <v>9</v>
      </c>
      <c r="BJ289" s="88">
        <v>9</v>
      </c>
      <c r="BK289" s="88">
        <v>9</v>
      </c>
      <c r="BL289" s="88">
        <v>9</v>
      </c>
      <c r="BM289" s="88">
        <v>9</v>
      </c>
      <c r="BN289" s="88">
        <v>9</v>
      </c>
      <c r="BO289" s="88">
        <v>9</v>
      </c>
      <c r="BP289" s="88">
        <v>9</v>
      </c>
      <c r="BQ289" s="88">
        <v>9</v>
      </c>
      <c r="BR289" s="88">
        <v>9</v>
      </c>
      <c r="BS289" s="88">
        <v>15.3</v>
      </c>
      <c r="BT289" s="88">
        <v>15.3</v>
      </c>
      <c r="BU289" s="88">
        <v>20</v>
      </c>
      <c r="BV289" s="88">
        <v>20</v>
      </c>
      <c r="BW289" s="88">
        <v>20</v>
      </c>
      <c r="BX289" s="88">
        <v>20</v>
      </c>
      <c r="BY289" s="88">
        <v>23</v>
      </c>
      <c r="BZ289" s="88">
        <v>23</v>
      </c>
      <c r="CA289" s="88">
        <v>23</v>
      </c>
      <c r="CB289" s="88">
        <v>23</v>
      </c>
      <c r="CC289" s="88">
        <v>16</v>
      </c>
      <c r="CD289" s="88">
        <v>16</v>
      </c>
      <c r="CE289" s="88">
        <v>16</v>
      </c>
      <c r="CF289" s="88">
        <v>16</v>
      </c>
      <c r="CG289" s="88">
        <v>16</v>
      </c>
      <c r="CH289" s="88">
        <v>16</v>
      </c>
      <c r="CI289" s="88">
        <v>4.2</v>
      </c>
      <c r="CJ289" s="88">
        <v>4.2</v>
      </c>
      <c r="CK289" s="88">
        <v>4.2</v>
      </c>
      <c r="CL289" s="88">
        <v>4.2</v>
      </c>
      <c r="CM289" s="88">
        <v>8</v>
      </c>
      <c r="CN289" s="88">
        <v>8</v>
      </c>
      <c r="CO289" s="88">
        <v>8</v>
      </c>
      <c r="CP289" s="88">
        <v>8</v>
      </c>
      <c r="CQ289" s="88">
        <v>8</v>
      </c>
      <c r="CR289" s="88">
        <v>8</v>
      </c>
      <c r="CS289" s="88">
        <v>8</v>
      </c>
      <c r="CT289" s="88">
        <v>8</v>
      </c>
      <c r="CU289" s="88">
        <v>8</v>
      </c>
      <c r="CV289" s="88">
        <v>8</v>
      </c>
      <c r="CW289" s="19"/>
    </row>
    <row r="290" spans="1:101" ht="14.5" customHeight="1" x14ac:dyDescent="0.35">
      <c r="A290" s="256"/>
      <c r="B290" s="249"/>
      <c r="C290" s="11">
        <v>44117</v>
      </c>
      <c r="D290" s="172" t="s">
        <v>5</v>
      </c>
      <c r="E290">
        <v>16</v>
      </c>
      <c r="F290">
        <v>16</v>
      </c>
      <c r="G290">
        <v>20</v>
      </c>
      <c r="H290">
        <v>20</v>
      </c>
      <c r="I290">
        <v>20</v>
      </c>
      <c r="J290" s="88">
        <v>15.3</v>
      </c>
      <c r="K290" s="88">
        <v>15.3</v>
      </c>
      <c r="L290" s="88">
        <v>30</v>
      </c>
      <c r="M290" s="88">
        <v>9</v>
      </c>
      <c r="N290" s="88">
        <v>9</v>
      </c>
      <c r="O290" s="88">
        <v>9</v>
      </c>
      <c r="P290" s="88">
        <v>9</v>
      </c>
      <c r="Q290" s="88">
        <v>9</v>
      </c>
      <c r="R290" s="88">
        <v>9</v>
      </c>
      <c r="S290" s="88">
        <v>9</v>
      </c>
      <c r="T290" s="88">
        <v>9</v>
      </c>
      <c r="U290" s="88">
        <v>9</v>
      </c>
      <c r="V290" s="88">
        <v>9</v>
      </c>
      <c r="W290" s="88">
        <v>9</v>
      </c>
      <c r="X290" s="88">
        <v>9</v>
      </c>
      <c r="Y290" s="88">
        <v>9</v>
      </c>
      <c r="Z290" s="88">
        <v>9</v>
      </c>
      <c r="AA290" s="88">
        <v>9</v>
      </c>
      <c r="AB290" s="88">
        <v>9</v>
      </c>
      <c r="AC290" s="88">
        <v>9</v>
      </c>
      <c r="AD290" s="88">
        <v>9</v>
      </c>
      <c r="AE290" s="88">
        <v>9</v>
      </c>
      <c r="AF290" s="88">
        <v>9</v>
      </c>
      <c r="AG290" s="88">
        <v>9</v>
      </c>
      <c r="AH290" s="88">
        <v>9</v>
      </c>
      <c r="AI290" s="88">
        <v>9</v>
      </c>
      <c r="AJ290" s="88">
        <v>9</v>
      </c>
      <c r="AK290" s="88">
        <v>9</v>
      </c>
      <c r="AL290" s="88">
        <v>9</v>
      </c>
      <c r="AM290" s="88">
        <v>9</v>
      </c>
      <c r="AN290" s="88">
        <v>9</v>
      </c>
      <c r="AO290" s="88">
        <v>9</v>
      </c>
      <c r="AP290" s="88">
        <v>9</v>
      </c>
      <c r="AQ290" s="88">
        <v>9</v>
      </c>
      <c r="AR290" s="88">
        <v>9</v>
      </c>
      <c r="AS290" s="88">
        <v>30</v>
      </c>
      <c r="AT290" s="88">
        <v>30</v>
      </c>
      <c r="AU290" s="88">
        <v>30</v>
      </c>
      <c r="AV290" s="88">
        <v>15.2</v>
      </c>
      <c r="AW290" s="88">
        <v>32</v>
      </c>
      <c r="AX290" s="88">
        <v>22.1</v>
      </c>
      <c r="AY290" s="88">
        <v>25</v>
      </c>
      <c r="AZ290" s="88">
        <v>25</v>
      </c>
      <c r="BA290" s="88">
        <v>25</v>
      </c>
      <c r="BB290" s="88">
        <v>22.1</v>
      </c>
      <c r="BC290" s="88">
        <v>23</v>
      </c>
      <c r="BD290" s="88">
        <v>23</v>
      </c>
      <c r="BE290" s="88">
        <v>23</v>
      </c>
      <c r="BF290" s="88">
        <v>25</v>
      </c>
      <c r="BG290" s="88">
        <v>25</v>
      </c>
      <c r="BH290" s="88">
        <v>16</v>
      </c>
      <c r="BI290" s="88">
        <v>16</v>
      </c>
      <c r="BJ290" s="88">
        <v>5.2</v>
      </c>
      <c r="BK290" s="88">
        <v>5.2</v>
      </c>
      <c r="BL290" s="88">
        <v>5.2</v>
      </c>
      <c r="BM290" s="88">
        <v>5.2</v>
      </c>
      <c r="BN290" s="88">
        <v>5.2</v>
      </c>
      <c r="BO290" s="88">
        <v>18</v>
      </c>
      <c r="BP290" s="88">
        <v>18</v>
      </c>
      <c r="BQ290" s="88">
        <v>16</v>
      </c>
      <c r="BR290" s="88">
        <v>16</v>
      </c>
      <c r="BS290" s="88">
        <v>16</v>
      </c>
      <c r="BT290" s="88">
        <v>4.2</v>
      </c>
      <c r="BU290" s="88">
        <v>4.2</v>
      </c>
      <c r="BV290" s="88">
        <v>4.2</v>
      </c>
      <c r="BW290" s="88">
        <v>4.2</v>
      </c>
      <c r="BX290" s="88">
        <v>4.2</v>
      </c>
      <c r="BY290" s="88">
        <v>23</v>
      </c>
      <c r="BZ290" s="88">
        <v>23</v>
      </c>
      <c r="CA290" s="88">
        <v>23</v>
      </c>
      <c r="CB290" s="88">
        <v>23</v>
      </c>
      <c r="CC290" s="88">
        <v>23</v>
      </c>
      <c r="CD290" s="88">
        <v>30</v>
      </c>
      <c r="CE290" s="88">
        <v>8</v>
      </c>
      <c r="CF290" s="88">
        <v>6.2</v>
      </c>
      <c r="CG290" s="88">
        <v>6.2</v>
      </c>
      <c r="CH290" s="88">
        <v>6.2</v>
      </c>
      <c r="CI290" s="88">
        <v>6.2</v>
      </c>
      <c r="CJ290" s="88">
        <v>6.2</v>
      </c>
      <c r="CK290" s="88">
        <v>30</v>
      </c>
      <c r="CL290" s="88">
        <v>30</v>
      </c>
      <c r="CM290" s="88">
        <v>6.2</v>
      </c>
      <c r="CN290" s="88">
        <v>6.2</v>
      </c>
      <c r="CO290" s="88">
        <v>6.2</v>
      </c>
      <c r="CP290" s="88">
        <v>6.2</v>
      </c>
      <c r="CQ290" s="88">
        <v>25</v>
      </c>
      <c r="CR290" s="88">
        <v>25</v>
      </c>
      <c r="CS290" s="88">
        <v>6.2</v>
      </c>
      <c r="CT290" s="88">
        <v>6.2</v>
      </c>
      <c r="CU290" s="88">
        <v>6.2</v>
      </c>
      <c r="CV290" s="88">
        <v>6.2</v>
      </c>
      <c r="CW290" s="19"/>
    </row>
    <row r="291" spans="1:101" ht="14.5" customHeight="1" x14ac:dyDescent="0.35">
      <c r="A291" s="256"/>
      <c r="B291" s="249"/>
      <c r="C291" s="11">
        <v>44118</v>
      </c>
      <c r="D291" s="172" t="s">
        <v>6</v>
      </c>
      <c r="E291">
        <v>18</v>
      </c>
      <c r="F291">
        <v>32</v>
      </c>
      <c r="G291">
        <v>23</v>
      </c>
      <c r="H291" s="88">
        <v>23</v>
      </c>
      <c r="I291" s="88">
        <v>20</v>
      </c>
      <c r="J291" s="88">
        <v>20</v>
      </c>
      <c r="K291" s="88">
        <v>20</v>
      </c>
      <c r="L291" s="88">
        <v>15.3</v>
      </c>
      <c r="M291" s="88">
        <v>30</v>
      </c>
      <c r="N291" s="88">
        <v>30</v>
      </c>
      <c r="O291" s="88">
        <v>30</v>
      </c>
      <c r="P291" s="88">
        <v>30</v>
      </c>
      <c r="Q291" s="88">
        <v>9</v>
      </c>
      <c r="R291" s="88">
        <v>9</v>
      </c>
      <c r="S291" s="88">
        <v>9</v>
      </c>
      <c r="T291" s="88">
        <v>9</v>
      </c>
      <c r="U291" s="88">
        <v>9</v>
      </c>
      <c r="V291" s="88">
        <v>9</v>
      </c>
      <c r="W291" s="88">
        <v>9</v>
      </c>
      <c r="X291" s="88">
        <v>9</v>
      </c>
      <c r="Y291" s="88">
        <v>9</v>
      </c>
      <c r="Z291" s="88">
        <v>9</v>
      </c>
      <c r="AA291" s="88">
        <v>9</v>
      </c>
      <c r="AB291" s="88">
        <v>9</v>
      </c>
      <c r="AC291" s="88">
        <v>9</v>
      </c>
      <c r="AD291" s="88">
        <v>9</v>
      </c>
      <c r="AE291" s="88">
        <v>9</v>
      </c>
      <c r="AF291" s="88">
        <v>9</v>
      </c>
      <c r="AG291" s="88">
        <v>9</v>
      </c>
      <c r="AH291" s="88">
        <v>9</v>
      </c>
      <c r="AI291" s="88">
        <v>9</v>
      </c>
      <c r="AJ291" s="88">
        <v>9</v>
      </c>
      <c r="AK291" s="88">
        <v>9</v>
      </c>
      <c r="AL291" s="88">
        <v>9</v>
      </c>
      <c r="AM291" s="88">
        <v>9</v>
      </c>
      <c r="AN291" s="88">
        <v>9</v>
      </c>
      <c r="AO291" s="88">
        <v>9</v>
      </c>
      <c r="AP291" s="88">
        <v>9</v>
      </c>
      <c r="AQ291" s="88">
        <v>15.2</v>
      </c>
      <c r="AR291" s="88">
        <v>32</v>
      </c>
      <c r="AS291" s="88">
        <v>23</v>
      </c>
      <c r="AT291" s="88">
        <v>8</v>
      </c>
      <c r="AU291" s="88">
        <v>8</v>
      </c>
      <c r="AV291" s="88">
        <v>8</v>
      </c>
      <c r="AW291" s="88">
        <v>5.0999999999999996</v>
      </c>
      <c r="AX291" s="88">
        <v>5.0999999999999996</v>
      </c>
      <c r="AY291" s="88">
        <v>5.0999999999999996</v>
      </c>
      <c r="AZ291" s="88">
        <v>5.0999999999999996</v>
      </c>
      <c r="BA291" s="88">
        <v>8</v>
      </c>
      <c r="BB291" s="88">
        <v>8</v>
      </c>
      <c r="BC291" s="88">
        <v>23</v>
      </c>
      <c r="BD291" s="88">
        <v>23</v>
      </c>
      <c r="BE291" s="88">
        <v>5.0999999999999996</v>
      </c>
      <c r="BF291" s="88">
        <v>5.0999999999999996</v>
      </c>
      <c r="BG291" s="88">
        <v>5.0999999999999996</v>
      </c>
      <c r="BH291" s="88">
        <v>5.0999999999999996</v>
      </c>
      <c r="BI291" s="88">
        <v>5.0999999999999996</v>
      </c>
      <c r="BJ291" s="88">
        <v>5.0999999999999996</v>
      </c>
      <c r="BK291" s="88">
        <v>5.0999999999999996</v>
      </c>
      <c r="BL291" s="88">
        <v>5.0999999999999996</v>
      </c>
      <c r="BM291" s="88">
        <v>8</v>
      </c>
      <c r="BN291" s="88">
        <v>8</v>
      </c>
      <c r="BO291" s="88">
        <v>23</v>
      </c>
      <c r="BP291" s="88">
        <v>23</v>
      </c>
      <c r="BQ291" s="88">
        <v>23</v>
      </c>
      <c r="BR291" s="88">
        <v>4.2</v>
      </c>
      <c r="BS291" s="88">
        <v>4.2</v>
      </c>
      <c r="BT291" s="88">
        <v>4.2</v>
      </c>
      <c r="BU291" s="88">
        <v>23</v>
      </c>
      <c r="BV291" s="88">
        <v>8</v>
      </c>
      <c r="BW291" s="88">
        <v>8</v>
      </c>
      <c r="BX291" s="88">
        <v>8</v>
      </c>
      <c r="BY291" s="88">
        <v>23</v>
      </c>
      <c r="BZ291" s="88">
        <v>23</v>
      </c>
      <c r="CA291" s="88">
        <v>23</v>
      </c>
      <c r="CB291" s="88">
        <v>23</v>
      </c>
      <c r="CC291" s="88">
        <v>8</v>
      </c>
      <c r="CD291" s="88">
        <v>16</v>
      </c>
      <c r="CE291" s="88">
        <v>30</v>
      </c>
      <c r="CF291" s="88">
        <v>4.2</v>
      </c>
      <c r="CG291" s="88">
        <v>4.2</v>
      </c>
      <c r="CH291" s="88">
        <v>4.2</v>
      </c>
      <c r="CI291" s="88">
        <v>4.2</v>
      </c>
      <c r="CJ291" s="88">
        <v>30</v>
      </c>
      <c r="CK291" s="88">
        <v>4.2</v>
      </c>
      <c r="CL291" s="88">
        <v>4.2</v>
      </c>
      <c r="CM291" s="88">
        <v>30</v>
      </c>
      <c r="CN291" s="88">
        <v>4.2</v>
      </c>
      <c r="CO291" s="88">
        <v>4.2</v>
      </c>
      <c r="CP291" s="88">
        <v>4.2</v>
      </c>
      <c r="CQ291" s="88">
        <v>25</v>
      </c>
      <c r="CR291" s="88">
        <v>4.2</v>
      </c>
      <c r="CS291" s="88">
        <v>4.2</v>
      </c>
      <c r="CT291" s="88">
        <v>4.2</v>
      </c>
      <c r="CU291" s="88">
        <v>32</v>
      </c>
      <c r="CV291" s="88">
        <v>23</v>
      </c>
      <c r="CW291" s="19"/>
    </row>
    <row r="292" spans="1:101" ht="14.5" customHeight="1" x14ac:dyDescent="0.35">
      <c r="A292" s="256"/>
      <c r="B292" s="249"/>
      <c r="C292" s="12">
        <v>44119</v>
      </c>
      <c r="D292" s="172" t="s">
        <v>7</v>
      </c>
      <c r="E292">
        <v>23</v>
      </c>
      <c r="F292">
        <v>15.3</v>
      </c>
      <c r="G292">
        <v>15.3</v>
      </c>
      <c r="H292" s="88">
        <v>30</v>
      </c>
      <c r="I292" s="88">
        <v>30</v>
      </c>
      <c r="J292" s="88">
        <v>30</v>
      </c>
      <c r="K292" s="88">
        <v>30</v>
      </c>
      <c r="L292" s="88">
        <v>30</v>
      </c>
      <c r="M292" s="88">
        <v>9</v>
      </c>
      <c r="N292" s="88">
        <v>9</v>
      </c>
      <c r="O292" s="88">
        <v>9</v>
      </c>
      <c r="P292" s="88">
        <v>9</v>
      </c>
      <c r="Q292" s="88">
        <v>9</v>
      </c>
      <c r="R292" s="88">
        <v>9</v>
      </c>
      <c r="S292" s="88">
        <v>9</v>
      </c>
      <c r="T292" s="88">
        <v>9</v>
      </c>
      <c r="U292" s="88">
        <v>9</v>
      </c>
      <c r="V292" s="88">
        <v>9</v>
      </c>
      <c r="W292" s="88">
        <v>9</v>
      </c>
      <c r="X292" s="88">
        <v>9</v>
      </c>
      <c r="Y292" s="88">
        <v>9</v>
      </c>
      <c r="Z292" s="88">
        <v>9</v>
      </c>
      <c r="AA292" s="88">
        <v>9</v>
      </c>
      <c r="AB292" s="88">
        <v>9</v>
      </c>
      <c r="AC292" s="88">
        <v>9</v>
      </c>
      <c r="AD292" s="88">
        <v>9</v>
      </c>
      <c r="AE292" s="88">
        <v>9</v>
      </c>
      <c r="AF292" s="88">
        <v>9</v>
      </c>
      <c r="AG292" s="88">
        <v>9</v>
      </c>
      <c r="AH292" s="88">
        <v>9</v>
      </c>
      <c r="AI292" s="88">
        <v>9</v>
      </c>
      <c r="AJ292" s="88">
        <v>9</v>
      </c>
      <c r="AK292" s="88">
        <v>9</v>
      </c>
      <c r="AL292" s="88">
        <v>9</v>
      </c>
      <c r="AM292" s="88">
        <v>9</v>
      </c>
      <c r="AN292" s="88">
        <v>9</v>
      </c>
      <c r="AO292" s="88">
        <v>9</v>
      </c>
      <c r="AP292" s="88">
        <v>9</v>
      </c>
      <c r="AQ292" s="88">
        <v>9</v>
      </c>
      <c r="AR292" s="88">
        <v>32</v>
      </c>
      <c r="AS292" s="88">
        <v>23</v>
      </c>
      <c r="AT292" s="88">
        <v>8</v>
      </c>
      <c r="AU292" s="88">
        <v>16</v>
      </c>
      <c r="AV292" s="88">
        <v>30</v>
      </c>
      <c r="AW292" s="88">
        <v>6.2</v>
      </c>
      <c r="AX292" s="88">
        <v>30</v>
      </c>
      <c r="AY292" s="88">
        <v>6.2</v>
      </c>
      <c r="AZ292" s="88">
        <v>6.2</v>
      </c>
      <c r="BA292" s="88">
        <v>6.2</v>
      </c>
      <c r="BB292" s="88">
        <v>30</v>
      </c>
      <c r="BC292" s="88">
        <v>9</v>
      </c>
      <c r="BD292" s="88">
        <v>23</v>
      </c>
      <c r="BE292" s="88">
        <v>23</v>
      </c>
      <c r="BF292" s="88">
        <v>25</v>
      </c>
      <c r="BG292" s="88">
        <v>25</v>
      </c>
      <c r="BH292" s="88">
        <v>23</v>
      </c>
      <c r="BI292" s="88">
        <v>30</v>
      </c>
      <c r="BJ292" s="88">
        <v>6.2</v>
      </c>
      <c r="BK292" s="88">
        <v>6.2</v>
      </c>
      <c r="BL292" s="88">
        <v>6.2</v>
      </c>
      <c r="BM292" s="88">
        <v>30</v>
      </c>
      <c r="BN292" s="88">
        <v>16</v>
      </c>
      <c r="BO292" s="88">
        <v>30</v>
      </c>
      <c r="BP292" s="88">
        <v>30</v>
      </c>
      <c r="BQ292" s="88">
        <v>30</v>
      </c>
      <c r="BR292" s="88">
        <v>16</v>
      </c>
      <c r="BS292" s="88">
        <v>16</v>
      </c>
      <c r="BT292" s="88">
        <v>30</v>
      </c>
      <c r="BU292" s="88">
        <v>6.2</v>
      </c>
      <c r="BV292" s="88">
        <v>16</v>
      </c>
      <c r="BW292" s="88">
        <v>16</v>
      </c>
      <c r="BX292" s="88">
        <v>16</v>
      </c>
      <c r="BY292" s="88">
        <v>23</v>
      </c>
      <c r="BZ292" s="88">
        <v>23</v>
      </c>
      <c r="CA292" s="88">
        <v>23</v>
      </c>
      <c r="CB292" s="88">
        <v>23</v>
      </c>
      <c r="CC292" s="88">
        <v>25</v>
      </c>
      <c r="CD292" s="88">
        <v>25</v>
      </c>
      <c r="CE292" s="88">
        <v>23</v>
      </c>
      <c r="CF292" s="88">
        <v>18</v>
      </c>
      <c r="CG292" s="88">
        <v>18</v>
      </c>
      <c r="CH292" s="88">
        <v>18</v>
      </c>
      <c r="CI292" s="88">
        <v>6.2</v>
      </c>
      <c r="CJ292" s="88">
        <v>32</v>
      </c>
      <c r="CK292" s="88">
        <v>30</v>
      </c>
      <c r="CL292" s="88">
        <v>30</v>
      </c>
      <c r="CM292" s="88">
        <v>20</v>
      </c>
      <c r="CN292" s="88">
        <v>20</v>
      </c>
      <c r="CO292" s="88">
        <v>23</v>
      </c>
      <c r="CP292" s="88">
        <v>23</v>
      </c>
      <c r="CQ292" s="88">
        <v>15.3</v>
      </c>
      <c r="CR292" s="88">
        <v>15.3</v>
      </c>
      <c r="CS292" s="88">
        <v>9</v>
      </c>
      <c r="CT292" s="88">
        <v>9</v>
      </c>
      <c r="CU292" s="88">
        <v>9</v>
      </c>
      <c r="CV292" s="88">
        <v>9</v>
      </c>
      <c r="CW292" s="19"/>
    </row>
    <row r="293" spans="1:101" ht="14.5" customHeight="1" x14ac:dyDescent="0.35">
      <c r="A293" s="256"/>
      <c r="B293" s="249"/>
      <c r="C293" s="11">
        <v>44120</v>
      </c>
      <c r="D293" s="172" t="s">
        <v>8</v>
      </c>
      <c r="E293">
        <v>9</v>
      </c>
      <c r="F293">
        <v>9</v>
      </c>
      <c r="G293">
        <v>9</v>
      </c>
      <c r="H293">
        <v>9</v>
      </c>
      <c r="I293">
        <v>9</v>
      </c>
      <c r="J293">
        <v>9</v>
      </c>
      <c r="K293">
        <v>9</v>
      </c>
      <c r="L293">
        <v>9</v>
      </c>
      <c r="M293">
        <v>9</v>
      </c>
      <c r="N293">
        <v>9</v>
      </c>
      <c r="O293">
        <v>9</v>
      </c>
      <c r="P293">
        <v>9</v>
      </c>
      <c r="Q293">
        <v>9</v>
      </c>
      <c r="R293">
        <v>9</v>
      </c>
      <c r="S293">
        <v>9</v>
      </c>
      <c r="T293">
        <v>9</v>
      </c>
      <c r="U293">
        <v>9</v>
      </c>
      <c r="V293">
        <v>9</v>
      </c>
      <c r="W293">
        <v>9</v>
      </c>
      <c r="X293">
        <v>9</v>
      </c>
      <c r="Y293">
        <v>9</v>
      </c>
      <c r="Z293">
        <v>9</v>
      </c>
      <c r="AA293">
        <v>9</v>
      </c>
      <c r="AB293">
        <v>9</v>
      </c>
      <c r="AC293">
        <v>9</v>
      </c>
      <c r="AD293">
        <v>9</v>
      </c>
      <c r="AE293">
        <v>9</v>
      </c>
      <c r="AF293">
        <v>9</v>
      </c>
      <c r="AG293">
        <v>9</v>
      </c>
      <c r="AH293">
        <v>9</v>
      </c>
      <c r="AI293">
        <v>9</v>
      </c>
      <c r="AJ293">
        <v>9</v>
      </c>
      <c r="AK293">
        <v>9</v>
      </c>
      <c r="AL293">
        <v>9</v>
      </c>
      <c r="AM293">
        <v>9</v>
      </c>
      <c r="AN293">
        <v>9</v>
      </c>
      <c r="AO293">
        <v>9</v>
      </c>
      <c r="AP293">
        <v>9</v>
      </c>
      <c r="AQ293">
        <v>9</v>
      </c>
      <c r="AR293">
        <v>9</v>
      </c>
      <c r="AS293">
        <v>9</v>
      </c>
      <c r="AT293">
        <v>9</v>
      </c>
      <c r="AU293">
        <v>9</v>
      </c>
      <c r="AV293">
        <v>9</v>
      </c>
      <c r="AW293">
        <v>9</v>
      </c>
      <c r="AX293">
        <v>9</v>
      </c>
      <c r="AY293">
        <v>9</v>
      </c>
      <c r="AZ293">
        <v>9</v>
      </c>
      <c r="BA293">
        <v>9</v>
      </c>
      <c r="BB293">
        <v>9</v>
      </c>
      <c r="BC293">
        <v>9</v>
      </c>
      <c r="BD293" s="88">
        <v>30</v>
      </c>
      <c r="BE293" s="88">
        <v>30</v>
      </c>
      <c r="BF293" s="88">
        <v>30</v>
      </c>
      <c r="BG293" s="88">
        <v>30</v>
      </c>
      <c r="BH293" s="88">
        <v>30</v>
      </c>
      <c r="BI293" s="88">
        <v>30</v>
      </c>
      <c r="BJ293" s="88">
        <v>30</v>
      </c>
      <c r="BK293" s="88">
        <v>30</v>
      </c>
      <c r="BL293" s="88">
        <v>30</v>
      </c>
      <c r="BM293" s="88">
        <v>30</v>
      </c>
      <c r="BN293" s="88">
        <v>30</v>
      </c>
      <c r="BO293" s="88">
        <v>30</v>
      </c>
      <c r="BP293" s="88">
        <v>15.2</v>
      </c>
      <c r="BQ293" s="88">
        <v>15.2</v>
      </c>
      <c r="BR293" s="88">
        <v>32</v>
      </c>
      <c r="BS293" s="88">
        <v>6.2</v>
      </c>
      <c r="BT293" s="88">
        <v>6.2</v>
      </c>
      <c r="BU293" s="88">
        <v>6.2</v>
      </c>
      <c r="BV293" s="88">
        <v>6.2</v>
      </c>
      <c r="BW293" s="88">
        <v>6.2</v>
      </c>
      <c r="BX293" s="88">
        <v>6.2</v>
      </c>
      <c r="BY293" s="88">
        <v>23</v>
      </c>
      <c r="BZ293" s="88">
        <v>23</v>
      </c>
      <c r="CA293" s="88">
        <v>23</v>
      </c>
      <c r="CB293" s="88">
        <v>23</v>
      </c>
      <c r="CC293" s="88">
        <v>23</v>
      </c>
      <c r="CD293" s="88">
        <v>30</v>
      </c>
      <c r="CE293" s="88">
        <v>18</v>
      </c>
      <c r="CF293" s="88">
        <v>18</v>
      </c>
      <c r="CG293" s="88">
        <v>6.2</v>
      </c>
      <c r="CH293" s="88">
        <v>6.2</v>
      </c>
      <c r="CI293" s="88">
        <v>6.2</v>
      </c>
      <c r="CJ293" s="88">
        <v>6.2</v>
      </c>
      <c r="CK293" s="88">
        <v>6.2</v>
      </c>
      <c r="CL293" s="88">
        <v>6.2</v>
      </c>
      <c r="CM293" s="88">
        <v>6.2</v>
      </c>
      <c r="CN293" s="88">
        <v>32</v>
      </c>
      <c r="CO293" s="88">
        <v>25</v>
      </c>
      <c r="CP293" s="88">
        <v>25</v>
      </c>
      <c r="CQ293" s="88">
        <v>23</v>
      </c>
      <c r="CR293" s="88">
        <v>23</v>
      </c>
      <c r="CS293" s="88">
        <v>15.3</v>
      </c>
      <c r="CT293" s="88">
        <v>15.3</v>
      </c>
      <c r="CU293" s="88">
        <v>30</v>
      </c>
      <c r="CV293" s="88">
        <v>30</v>
      </c>
      <c r="CW293" s="19"/>
    </row>
    <row r="294" spans="1:101" ht="14.5" customHeight="1" x14ac:dyDescent="0.35">
      <c r="A294" s="256"/>
      <c r="B294" s="249"/>
      <c r="C294" s="12">
        <v>44121</v>
      </c>
      <c r="D294" s="172" t="s">
        <v>9</v>
      </c>
      <c r="E294">
        <v>30</v>
      </c>
      <c r="F294">
        <v>30</v>
      </c>
      <c r="G294">
        <v>9</v>
      </c>
      <c r="H294">
        <v>9</v>
      </c>
      <c r="I294">
        <v>9</v>
      </c>
      <c r="J294">
        <v>9</v>
      </c>
      <c r="K294">
        <v>9</v>
      </c>
      <c r="L294">
        <v>9</v>
      </c>
      <c r="M294">
        <v>9</v>
      </c>
      <c r="N294">
        <v>9</v>
      </c>
      <c r="O294">
        <v>9</v>
      </c>
      <c r="P294">
        <v>9</v>
      </c>
      <c r="Q294">
        <v>9</v>
      </c>
      <c r="R294">
        <v>9</v>
      </c>
      <c r="S294">
        <v>9</v>
      </c>
      <c r="T294">
        <v>9</v>
      </c>
      <c r="U294">
        <v>9</v>
      </c>
      <c r="V294">
        <v>9</v>
      </c>
      <c r="W294">
        <v>9</v>
      </c>
      <c r="X294">
        <v>9</v>
      </c>
      <c r="Y294">
        <v>9</v>
      </c>
      <c r="Z294">
        <v>9</v>
      </c>
      <c r="AA294">
        <v>9</v>
      </c>
      <c r="AB294">
        <v>9</v>
      </c>
      <c r="AC294">
        <v>9</v>
      </c>
      <c r="AD294">
        <v>9</v>
      </c>
      <c r="AE294">
        <v>9</v>
      </c>
      <c r="AF294">
        <v>9</v>
      </c>
      <c r="AG294">
        <v>9</v>
      </c>
      <c r="AH294">
        <v>9</v>
      </c>
      <c r="AI294">
        <v>9</v>
      </c>
      <c r="AJ294">
        <v>9</v>
      </c>
      <c r="AK294">
        <v>9</v>
      </c>
      <c r="AL294">
        <v>30</v>
      </c>
      <c r="AM294">
        <v>30</v>
      </c>
      <c r="AN294">
        <v>15.2</v>
      </c>
      <c r="AO294">
        <v>32</v>
      </c>
      <c r="AP294">
        <v>22.1</v>
      </c>
      <c r="AQ294">
        <v>23</v>
      </c>
      <c r="AR294">
        <v>23</v>
      </c>
      <c r="AS294">
        <v>25</v>
      </c>
      <c r="AT294">
        <v>25</v>
      </c>
      <c r="AU294">
        <v>25</v>
      </c>
      <c r="AV294">
        <v>22.1</v>
      </c>
      <c r="AW294">
        <v>16</v>
      </c>
      <c r="AX294">
        <v>6.2</v>
      </c>
      <c r="AY294">
        <v>6.2</v>
      </c>
      <c r="AZ294">
        <v>6.2</v>
      </c>
      <c r="BA294">
        <v>6.2</v>
      </c>
      <c r="BB294">
        <v>6.2</v>
      </c>
      <c r="BC294">
        <v>6.2</v>
      </c>
      <c r="BD294" s="88">
        <v>23</v>
      </c>
      <c r="BE294" s="88">
        <v>23</v>
      </c>
      <c r="BF294" s="88">
        <v>23</v>
      </c>
      <c r="BG294" s="88">
        <v>25</v>
      </c>
      <c r="BH294" s="88">
        <v>25</v>
      </c>
      <c r="BI294" s="88">
        <v>25</v>
      </c>
      <c r="BJ294" s="88">
        <v>23</v>
      </c>
      <c r="BK294" s="88">
        <v>6.2</v>
      </c>
      <c r="BL294" s="88">
        <v>6.2</v>
      </c>
      <c r="BM294" s="88">
        <v>6.2</v>
      </c>
      <c r="BN294" s="88">
        <v>6.2</v>
      </c>
      <c r="BO294" s="88">
        <v>6.2</v>
      </c>
      <c r="BP294" s="88">
        <v>6.2</v>
      </c>
      <c r="BQ294" s="88">
        <v>30</v>
      </c>
      <c r="BR294" s="88">
        <v>25</v>
      </c>
      <c r="BS294" s="88">
        <v>6.2</v>
      </c>
      <c r="BT294" s="88">
        <v>6.2</v>
      </c>
      <c r="BU294" s="88">
        <v>6.2</v>
      </c>
      <c r="BV294" s="88">
        <v>6.2</v>
      </c>
      <c r="BW294" s="88">
        <v>25</v>
      </c>
      <c r="BX294" s="88">
        <v>6.2</v>
      </c>
      <c r="BY294" s="88">
        <v>23</v>
      </c>
      <c r="BZ294" s="88">
        <v>23</v>
      </c>
      <c r="CA294" s="88">
        <v>23</v>
      </c>
      <c r="CB294" s="88">
        <v>25</v>
      </c>
      <c r="CC294" s="88">
        <v>25</v>
      </c>
      <c r="CD294" s="88">
        <v>25</v>
      </c>
      <c r="CE294" s="88">
        <v>25</v>
      </c>
      <c r="CF294" s="88">
        <v>25</v>
      </c>
      <c r="CG294" s="88">
        <v>30</v>
      </c>
      <c r="CH294" s="88">
        <v>23</v>
      </c>
      <c r="CI294" s="88">
        <v>6.2</v>
      </c>
      <c r="CJ294" s="88">
        <v>6.2</v>
      </c>
      <c r="CK294" s="88">
        <v>6.2</v>
      </c>
      <c r="CL294" s="88">
        <v>25</v>
      </c>
      <c r="CM294" s="88">
        <v>25</v>
      </c>
      <c r="CN294" s="88">
        <v>6.2</v>
      </c>
      <c r="CO294" s="88">
        <v>6.2</v>
      </c>
      <c r="CP294" s="88">
        <v>6.2</v>
      </c>
      <c r="CQ294" s="88">
        <v>25</v>
      </c>
      <c r="CR294" s="88">
        <v>32</v>
      </c>
      <c r="CS294" s="88">
        <v>15.3</v>
      </c>
      <c r="CT294" s="88">
        <v>15.3</v>
      </c>
      <c r="CU294" s="88">
        <v>30</v>
      </c>
      <c r="CV294" s="88">
        <v>30</v>
      </c>
      <c r="CW294" s="19"/>
    </row>
    <row r="295" spans="1:101" ht="14.5" customHeight="1" x14ac:dyDescent="0.35">
      <c r="A295" s="256"/>
      <c r="B295" s="250"/>
      <c r="C295" s="14">
        <v>44122</v>
      </c>
      <c r="D295" s="173" t="s">
        <v>10</v>
      </c>
      <c r="E295">
        <v>30</v>
      </c>
      <c r="F295">
        <v>30</v>
      </c>
      <c r="G295">
        <v>30</v>
      </c>
      <c r="H295">
        <v>30</v>
      </c>
      <c r="I295">
        <v>30</v>
      </c>
      <c r="J295" s="88">
        <v>9</v>
      </c>
      <c r="K295" s="88">
        <v>9</v>
      </c>
      <c r="L295" s="88">
        <v>9</v>
      </c>
      <c r="M295" s="88">
        <v>9</v>
      </c>
      <c r="N295" s="88">
        <v>9</v>
      </c>
      <c r="O295" s="88">
        <v>9</v>
      </c>
      <c r="P295" s="88">
        <v>9</v>
      </c>
      <c r="Q295" s="88">
        <v>9</v>
      </c>
      <c r="R295" s="88">
        <v>9</v>
      </c>
      <c r="S295" s="88">
        <v>9</v>
      </c>
      <c r="T295" s="88">
        <v>9</v>
      </c>
      <c r="U295" s="88">
        <v>9</v>
      </c>
      <c r="V295" s="88">
        <v>9</v>
      </c>
      <c r="W295" s="88">
        <v>9</v>
      </c>
      <c r="X295" s="88">
        <v>9</v>
      </c>
      <c r="Y295" s="88">
        <v>9</v>
      </c>
      <c r="Z295" s="88">
        <v>9</v>
      </c>
      <c r="AA295" s="88">
        <v>9</v>
      </c>
      <c r="AB295" s="88">
        <v>9</v>
      </c>
      <c r="AC295" s="88">
        <v>9</v>
      </c>
      <c r="AD295" s="88">
        <v>9</v>
      </c>
      <c r="AE295" s="88">
        <v>9</v>
      </c>
      <c r="AF295" s="88">
        <v>9</v>
      </c>
      <c r="AG295" s="88">
        <v>9</v>
      </c>
      <c r="AH295" s="88">
        <v>9</v>
      </c>
      <c r="AI295" s="88">
        <v>9</v>
      </c>
      <c r="AJ295" s="88">
        <v>9</v>
      </c>
      <c r="AK295" s="88">
        <v>9</v>
      </c>
      <c r="AL295" s="88">
        <v>9</v>
      </c>
      <c r="AM295" s="88">
        <v>9</v>
      </c>
      <c r="AN295" s="88">
        <v>9</v>
      </c>
      <c r="AO295" s="88">
        <v>9</v>
      </c>
      <c r="AP295" s="88">
        <v>9</v>
      </c>
      <c r="AQ295" s="88">
        <v>9</v>
      </c>
      <c r="AR295" s="88">
        <v>9</v>
      </c>
      <c r="AS295" s="88">
        <v>9</v>
      </c>
      <c r="AT295" s="88">
        <v>9</v>
      </c>
      <c r="AU295" s="88">
        <v>9</v>
      </c>
      <c r="AV295" s="88">
        <v>9</v>
      </c>
      <c r="AW295" s="88">
        <v>9</v>
      </c>
      <c r="AX295" s="88">
        <v>9</v>
      </c>
      <c r="AY295" s="88">
        <v>9</v>
      </c>
      <c r="AZ295" s="88">
        <v>9</v>
      </c>
      <c r="BA295" s="88">
        <v>9</v>
      </c>
      <c r="BB295" s="88">
        <v>30</v>
      </c>
      <c r="BC295" s="88">
        <v>30</v>
      </c>
      <c r="BD295" s="88">
        <v>15.2</v>
      </c>
      <c r="BE295" s="88">
        <v>23</v>
      </c>
      <c r="BF295" s="88">
        <v>23</v>
      </c>
      <c r="BG295" s="88">
        <v>23</v>
      </c>
      <c r="BH295" s="88">
        <v>5.2</v>
      </c>
      <c r="BI295" s="88">
        <v>23</v>
      </c>
      <c r="BJ295" s="88">
        <v>30</v>
      </c>
      <c r="BK295" s="88">
        <v>31</v>
      </c>
      <c r="BL295" s="88">
        <v>6.2</v>
      </c>
      <c r="BM295" s="88">
        <v>6.2</v>
      </c>
      <c r="BN295" s="88">
        <v>6.2</v>
      </c>
      <c r="BO295" s="88">
        <v>25</v>
      </c>
      <c r="BP295" s="88">
        <v>6.2</v>
      </c>
      <c r="BQ295" s="88">
        <v>6.2</v>
      </c>
      <c r="BR295" s="88">
        <v>23</v>
      </c>
      <c r="BS295" s="88">
        <v>6.2</v>
      </c>
      <c r="BT295" s="88">
        <v>6.2</v>
      </c>
      <c r="BU295" s="88">
        <v>6.2</v>
      </c>
      <c r="BV295" s="88">
        <v>6.2</v>
      </c>
      <c r="BW295" s="88">
        <v>6.2</v>
      </c>
      <c r="BX295" s="88">
        <v>6.2</v>
      </c>
      <c r="BY295" s="88">
        <v>23</v>
      </c>
      <c r="BZ295" s="88">
        <v>23</v>
      </c>
      <c r="CA295" s="88">
        <v>23</v>
      </c>
      <c r="CB295" s="88">
        <v>23</v>
      </c>
      <c r="CC295" s="88">
        <v>25</v>
      </c>
      <c r="CD295" s="88">
        <v>25</v>
      </c>
      <c r="CE295" s="88">
        <v>23</v>
      </c>
      <c r="CF295" s="88">
        <v>30</v>
      </c>
      <c r="CG295" s="88">
        <v>6.2</v>
      </c>
      <c r="CH295" s="88">
        <v>6.2</v>
      </c>
      <c r="CI295" s="88">
        <v>6.2</v>
      </c>
      <c r="CJ295" s="88">
        <v>6.2</v>
      </c>
      <c r="CK295" s="88">
        <v>25</v>
      </c>
      <c r="CL295" s="88">
        <v>6.2</v>
      </c>
      <c r="CM295" s="88">
        <v>6.2</v>
      </c>
      <c r="CN295" s="88">
        <v>25</v>
      </c>
      <c r="CO295" s="88">
        <v>6.2</v>
      </c>
      <c r="CP295" s="88">
        <v>6.2</v>
      </c>
      <c r="CQ295" s="88">
        <v>18</v>
      </c>
      <c r="CR295" s="88">
        <v>18</v>
      </c>
      <c r="CS295" s="88">
        <v>32</v>
      </c>
      <c r="CT295" s="88">
        <v>15.3</v>
      </c>
      <c r="CU295" s="88">
        <v>15.3</v>
      </c>
      <c r="CV295" s="88">
        <v>30</v>
      </c>
      <c r="CW295" s="19"/>
    </row>
    <row r="296" spans="1:101" ht="14.5" customHeight="1" x14ac:dyDescent="0.35">
      <c r="A296" s="256"/>
      <c r="B296" s="248">
        <v>43</v>
      </c>
      <c r="C296" s="11">
        <v>44123</v>
      </c>
      <c r="D296" s="172" t="s">
        <v>4</v>
      </c>
      <c r="E296">
        <v>30</v>
      </c>
      <c r="F296">
        <v>30</v>
      </c>
      <c r="G296">
        <v>30</v>
      </c>
      <c r="H296" s="88">
        <v>9</v>
      </c>
      <c r="I296" s="88">
        <v>9</v>
      </c>
      <c r="J296" s="88">
        <v>9</v>
      </c>
      <c r="K296" s="88">
        <v>9</v>
      </c>
      <c r="L296" s="88">
        <v>9</v>
      </c>
      <c r="M296" s="88">
        <v>9</v>
      </c>
      <c r="N296" s="88">
        <v>9</v>
      </c>
      <c r="O296" s="88">
        <v>9</v>
      </c>
      <c r="P296" s="88">
        <v>9</v>
      </c>
      <c r="Q296" s="88">
        <v>9</v>
      </c>
      <c r="R296" s="88">
        <v>9</v>
      </c>
      <c r="S296" s="88">
        <v>9</v>
      </c>
      <c r="T296" s="88">
        <v>9</v>
      </c>
      <c r="U296" s="88">
        <v>9</v>
      </c>
      <c r="V296" s="88">
        <v>9</v>
      </c>
      <c r="W296" s="88">
        <v>9</v>
      </c>
      <c r="X296" s="88">
        <v>9</v>
      </c>
      <c r="Y296" s="88">
        <v>9</v>
      </c>
      <c r="Z296" s="88">
        <v>9</v>
      </c>
      <c r="AA296" s="88">
        <v>9</v>
      </c>
      <c r="AB296" s="88">
        <v>9</v>
      </c>
      <c r="AC296" s="88">
        <v>9</v>
      </c>
      <c r="AD296" s="88">
        <v>9</v>
      </c>
      <c r="AE296" s="88">
        <v>9</v>
      </c>
      <c r="AF296" s="88">
        <v>9</v>
      </c>
      <c r="AG296" s="88">
        <v>9</v>
      </c>
      <c r="AH296" s="88">
        <v>9</v>
      </c>
      <c r="AI296" s="88">
        <v>9</v>
      </c>
      <c r="AJ296" s="88">
        <v>9</v>
      </c>
      <c r="AK296" s="88">
        <v>9</v>
      </c>
      <c r="AL296" s="88">
        <v>9</v>
      </c>
      <c r="AM296" s="88">
        <v>9</v>
      </c>
      <c r="AN296" s="88">
        <v>9</v>
      </c>
      <c r="AO296" s="88">
        <v>9</v>
      </c>
      <c r="AP296" s="88">
        <v>9</v>
      </c>
      <c r="AQ296" s="88">
        <v>9</v>
      </c>
      <c r="AR296" s="88">
        <v>30</v>
      </c>
      <c r="AS296" s="88">
        <v>32</v>
      </c>
      <c r="AT296" s="88">
        <v>23</v>
      </c>
      <c r="AU296" s="88">
        <v>23</v>
      </c>
      <c r="AV296" s="88">
        <v>16</v>
      </c>
      <c r="AW296" s="88">
        <v>16</v>
      </c>
      <c r="AX296" s="88">
        <v>6.2</v>
      </c>
      <c r="AY296" s="88">
        <v>6.2</v>
      </c>
      <c r="AZ296" s="88">
        <v>6.2</v>
      </c>
      <c r="BA296" s="88">
        <v>6.2</v>
      </c>
      <c r="BB296" s="88">
        <v>6.2</v>
      </c>
      <c r="BC296" s="88">
        <v>23</v>
      </c>
      <c r="BD296" s="88">
        <v>23</v>
      </c>
      <c r="BE296" s="88">
        <v>25</v>
      </c>
      <c r="BF296" s="88">
        <v>25</v>
      </c>
      <c r="BG296" s="88">
        <v>5.2</v>
      </c>
      <c r="BH296" s="88">
        <v>5.2</v>
      </c>
      <c r="BI296" s="88">
        <v>5.2</v>
      </c>
      <c r="BJ296" s="88">
        <v>5.2</v>
      </c>
      <c r="BK296" s="88">
        <v>5.2</v>
      </c>
      <c r="BL296" s="88">
        <v>5.2</v>
      </c>
      <c r="BM296" s="88">
        <v>30</v>
      </c>
      <c r="BN296" s="88">
        <v>30</v>
      </c>
      <c r="BO296" s="88">
        <v>22.1</v>
      </c>
      <c r="BP296" s="88">
        <v>23</v>
      </c>
      <c r="BQ296" s="88">
        <v>6.2</v>
      </c>
      <c r="BR296" s="88">
        <v>4.0999999999999996</v>
      </c>
      <c r="BS296" s="88">
        <v>4.0999999999999996</v>
      </c>
      <c r="BT296" s="88">
        <v>4.0999999999999996</v>
      </c>
      <c r="BU296" s="88">
        <v>4.0999999999999996</v>
      </c>
      <c r="BV296" s="88">
        <v>30</v>
      </c>
      <c r="BW296" s="88">
        <v>16</v>
      </c>
      <c r="BX296" s="88">
        <v>6.2</v>
      </c>
      <c r="BY296" s="88">
        <v>23</v>
      </c>
      <c r="BZ296" s="88">
        <v>23</v>
      </c>
      <c r="CA296" s="88">
        <v>23</v>
      </c>
      <c r="CB296" s="88">
        <v>25</v>
      </c>
      <c r="CC296" s="88">
        <v>25</v>
      </c>
      <c r="CD296" s="88">
        <v>25</v>
      </c>
      <c r="CE296" s="88">
        <v>23</v>
      </c>
      <c r="CF296" s="88">
        <v>6.2</v>
      </c>
      <c r="CG296" s="88">
        <v>6.2</v>
      </c>
      <c r="CH296" s="88">
        <v>6.2</v>
      </c>
      <c r="CI296" s="88">
        <v>4.2</v>
      </c>
      <c r="CJ296" s="88">
        <v>4.2</v>
      </c>
      <c r="CK296" s="88">
        <v>4.2</v>
      </c>
      <c r="CL296" s="88">
        <v>4.2</v>
      </c>
      <c r="CM296" s="88">
        <v>4.2</v>
      </c>
      <c r="CN296" s="88">
        <v>25</v>
      </c>
      <c r="CO296" s="88">
        <v>23</v>
      </c>
      <c r="CP296" s="88">
        <v>30</v>
      </c>
      <c r="CQ296" s="88">
        <v>6.2</v>
      </c>
      <c r="CR296" s="88">
        <v>4.2</v>
      </c>
      <c r="CS296" s="88">
        <v>4.2</v>
      </c>
      <c r="CT296" s="88">
        <v>4.2</v>
      </c>
      <c r="CU296" s="88">
        <v>4.2</v>
      </c>
      <c r="CV296" s="88">
        <v>32</v>
      </c>
      <c r="CW296" s="19"/>
    </row>
    <row r="297" spans="1:101" ht="14.5" customHeight="1" x14ac:dyDescent="0.35">
      <c r="A297" s="256"/>
      <c r="B297" s="249"/>
      <c r="C297" s="12">
        <v>44124</v>
      </c>
      <c r="D297" s="172" t="s">
        <v>5</v>
      </c>
      <c r="E297">
        <v>15.3</v>
      </c>
      <c r="F297">
        <v>23</v>
      </c>
      <c r="G297">
        <v>30</v>
      </c>
      <c r="H297" s="88">
        <v>30</v>
      </c>
      <c r="I297" s="88">
        <v>30</v>
      </c>
      <c r="J297" s="88">
        <v>9</v>
      </c>
      <c r="K297" s="88">
        <v>9</v>
      </c>
      <c r="L297" s="88">
        <v>9</v>
      </c>
      <c r="M297" s="88">
        <v>9</v>
      </c>
      <c r="N297" s="88">
        <v>9</v>
      </c>
      <c r="O297" s="88">
        <v>9</v>
      </c>
      <c r="P297" s="88">
        <v>9</v>
      </c>
      <c r="Q297" s="88">
        <v>9</v>
      </c>
      <c r="R297" s="88">
        <v>9</v>
      </c>
      <c r="S297" s="88">
        <v>9</v>
      </c>
      <c r="T297" s="88">
        <v>9</v>
      </c>
      <c r="U297" s="88">
        <v>9</v>
      </c>
      <c r="V297" s="88">
        <v>9</v>
      </c>
      <c r="W297" s="88">
        <v>9</v>
      </c>
      <c r="X297" s="88">
        <v>9</v>
      </c>
      <c r="Y297" s="88">
        <v>9</v>
      </c>
      <c r="Z297" s="88">
        <v>9</v>
      </c>
      <c r="AA297" s="88">
        <v>9</v>
      </c>
      <c r="AB297" s="88">
        <v>9</v>
      </c>
      <c r="AC297" s="88">
        <v>9</v>
      </c>
      <c r="AD297" s="88">
        <v>9</v>
      </c>
      <c r="AE297" s="88">
        <v>9</v>
      </c>
      <c r="AF297" s="88">
        <v>9</v>
      </c>
      <c r="AG297" s="88">
        <v>9</v>
      </c>
      <c r="AH297" s="88">
        <v>9</v>
      </c>
      <c r="AI297" s="88">
        <v>9</v>
      </c>
      <c r="AJ297" s="88">
        <v>9</v>
      </c>
      <c r="AK297" s="88">
        <v>9</v>
      </c>
      <c r="AL297" s="88">
        <v>9</v>
      </c>
      <c r="AM297" s="88">
        <v>9</v>
      </c>
      <c r="AN297" s="88">
        <v>9</v>
      </c>
      <c r="AO297" s="88">
        <v>9</v>
      </c>
      <c r="AP297" s="88">
        <v>9</v>
      </c>
      <c r="AQ297" s="88">
        <v>15.2</v>
      </c>
      <c r="AR297" s="88">
        <v>32</v>
      </c>
      <c r="AS297" s="88">
        <v>25</v>
      </c>
      <c r="AT297" s="88">
        <v>23</v>
      </c>
      <c r="AU297" s="88">
        <v>8</v>
      </c>
      <c r="AV297" s="88">
        <v>8</v>
      </c>
      <c r="AW297" s="88">
        <v>8</v>
      </c>
      <c r="AX297" s="88">
        <v>8</v>
      </c>
      <c r="AY297" s="88">
        <v>8</v>
      </c>
      <c r="AZ297" s="88">
        <v>8</v>
      </c>
      <c r="BA297" s="88">
        <v>8</v>
      </c>
      <c r="BB297" s="88">
        <v>8</v>
      </c>
      <c r="BC297" s="88">
        <v>8</v>
      </c>
      <c r="BD297" s="88">
        <v>23</v>
      </c>
      <c r="BE297" s="88">
        <v>23</v>
      </c>
      <c r="BF297" s="88">
        <v>23</v>
      </c>
      <c r="BG297" s="88">
        <v>23</v>
      </c>
      <c r="BH297" s="88">
        <v>4.2</v>
      </c>
      <c r="BI297" s="88">
        <v>4.2</v>
      </c>
      <c r="BJ297" s="88">
        <v>6.1</v>
      </c>
      <c r="BK297" s="88">
        <v>6.1</v>
      </c>
      <c r="BL297" s="88">
        <v>6.1</v>
      </c>
      <c r="BM297" s="88">
        <v>6.1</v>
      </c>
      <c r="BN297" s="88">
        <v>23</v>
      </c>
      <c r="BO297" s="88">
        <v>30</v>
      </c>
      <c r="BP297" s="88">
        <v>8</v>
      </c>
      <c r="BQ297" s="88">
        <v>23</v>
      </c>
      <c r="BR297" s="88">
        <v>4.2</v>
      </c>
      <c r="BS297" s="88">
        <v>4.2</v>
      </c>
      <c r="BT297" s="88">
        <v>4.2</v>
      </c>
      <c r="BU297" s="88">
        <v>4.2</v>
      </c>
      <c r="BV297" s="88">
        <v>4.2</v>
      </c>
      <c r="BW297" s="88">
        <v>4.2</v>
      </c>
      <c r="BX297" s="88">
        <v>4.2</v>
      </c>
      <c r="BY297" s="88">
        <v>23</v>
      </c>
      <c r="BZ297" s="88">
        <v>23</v>
      </c>
      <c r="CA297" s="88">
        <v>23</v>
      </c>
      <c r="CB297" s="88">
        <v>23</v>
      </c>
      <c r="CC297" s="88">
        <v>8</v>
      </c>
      <c r="CD297" s="88">
        <v>5.2</v>
      </c>
      <c r="CE297" s="88">
        <v>5.2</v>
      </c>
      <c r="CF297" s="88">
        <v>5.2</v>
      </c>
      <c r="CG297" s="88">
        <v>6.2</v>
      </c>
      <c r="CH297" s="88">
        <v>6.2</v>
      </c>
      <c r="CI297" s="88">
        <v>6.2</v>
      </c>
      <c r="CJ297" s="88">
        <v>25</v>
      </c>
      <c r="CK297" s="88">
        <v>30</v>
      </c>
      <c r="CL297" s="88">
        <v>5.2</v>
      </c>
      <c r="CM297" s="88">
        <v>5.2</v>
      </c>
      <c r="CN297" s="88">
        <v>5.2</v>
      </c>
      <c r="CO297" s="88">
        <v>5.2</v>
      </c>
      <c r="CP297" s="88">
        <v>5.2</v>
      </c>
      <c r="CQ297" s="88">
        <v>5.2</v>
      </c>
      <c r="CR297" s="88">
        <v>5.2</v>
      </c>
      <c r="CS297" s="88">
        <v>5.2</v>
      </c>
      <c r="CT297" s="88">
        <v>5.2</v>
      </c>
      <c r="CU297" s="88">
        <v>22.1</v>
      </c>
      <c r="CV297" s="88">
        <v>23</v>
      </c>
      <c r="CW297" s="19"/>
    </row>
    <row r="298" spans="1:101" ht="14.5" customHeight="1" x14ac:dyDescent="0.35">
      <c r="A298" s="256"/>
      <c r="B298" s="249"/>
      <c r="C298" s="11">
        <v>44125</v>
      </c>
      <c r="D298" s="172" t="s">
        <v>6</v>
      </c>
      <c r="E298">
        <v>25</v>
      </c>
      <c r="F298">
        <v>25</v>
      </c>
      <c r="G298">
        <v>32</v>
      </c>
      <c r="H298" s="88">
        <v>15.3</v>
      </c>
      <c r="I298" s="88">
        <v>30</v>
      </c>
      <c r="J298" s="88">
        <v>30</v>
      </c>
      <c r="K298" s="88">
        <v>30</v>
      </c>
      <c r="L298" s="88">
        <v>9</v>
      </c>
      <c r="M298" s="88">
        <v>9</v>
      </c>
      <c r="N298" s="88">
        <v>9</v>
      </c>
      <c r="O298" s="88">
        <v>9</v>
      </c>
      <c r="P298" s="88">
        <v>9</v>
      </c>
      <c r="Q298" s="88">
        <v>9</v>
      </c>
      <c r="R298" s="88">
        <v>9</v>
      </c>
      <c r="S298" s="88">
        <v>9</v>
      </c>
      <c r="T298" s="88">
        <v>9</v>
      </c>
      <c r="U298" s="88">
        <v>9</v>
      </c>
      <c r="V298" s="88">
        <v>9</v>
      </c>
      <c r="W298" s="88">
        <v>9</v>
      </c>
      <c r="X298" s="88">
        <v>9</v>
      </c>
      <c r="Y298" s="88">
        <v>9</v>
      </c>
      <c r="Z298" s="88">
        <v>9</v>
      </c>
      <c r="AA298" s="88">
        <v>9</v>
      </c>
      <c r="AB298" s="88">
        <v>9</v>
      </c>
      <c r="AC298" s="88">
        <v>9</v>
      </c>
      <c r="AD298" s="88">
        <v>9</v>
      </c>
      <c r="AE298" s="88">
        <v>9</v>
      </c>
      <c r="AF298" s="88">
        <v>9</v>
      </c>
      <c r="AG298" s="88">
        <v>9</v>
      </c>
      <c r="AH298" s="88">
        <v>9</v>
      </c>
      <c r="AI298" s="88">
        <v>9</v>
      </c>
      <c r="AJ298" s="88">
        <v>9</v>
      </c>
      <c r="AK298" s="88">
        <v>9</v>
      </c>
      <c r="AL298" s="88">
        <v>9</v>
      </c>
      <c r="AM298" s="88">
        <v>9</v>
      </c>
      <c r="AN298" s="88">
        <v>9</v>
      </c>
      <c r="AO298" s="88">
        <v>9</v>
      </c>
      <c r="AP298" s="88">
        <v>9</v>
      </c>
      <c r="AQ298" s="88">
        <v>30</v>
      </c>
      <c r="AR298" s="88">
        <v>15.2</v>
      </c>
      <c r="AS298" s="88">
        <v>32</v>
      </c>
      <c r="AT298" s="88">
        <v>23</v>
      </c>
      <c r="AU298" s="88">
        <v>8</v>
      </c>
      <c r="AV298" s="88">
        <v>8</v>
      </c>
      <c r="AW298" s="88">
        <v>5.0999999999999996</v>
      </c>
      <c r="AX298" s="88">
        <v>5.0999999999999996</v>
      </c>
      <c r="AY298" s="88">
        <v>5.0999999999999996</v>
      </c>
      <c r="AZ298" s="88">
        <v>5.0999999999999996</v>
      </c>
      <c r="BA298" s="88">
        <v>5.2</v>
      </c>
      <c r="BB298" s="88">
        <v>5.2</v>
      </c>
      <c r="BC298" s="88">
        <v>23</v>
      </c>
      <c r="BD298" s="88">
        <v>23</v>
      </c>
      <c r="BE298" s="88">
        <v>5.0999999999999996</v>
      </c>
      <c r="BF298" s="88">
        <v>5.0999999999999996</v>
      </c>
      <c r="BG298" s="88">
        <v>5.0999999999999996</v>
      </c>
      <c r="BH298" s="88">
        <v>5.0999999999999996</v>
      </c>
      <c r="BI298" s="88">
        <v>5.0999999999999996</v>
      </c>
      <c r="BJ298" s="88">
        <v>5.0999999999999996</v>
      </c>
      <c r="BK298" s="88">
        <v>5.0999999999999996</v>
      </c>
      <c r="BL298" s="88">
        <v>5.0999999999999996</v>
      </c>
      <c r="BM298" s="88">
        <v>30</v>
      </c>
      <c r="BN298" s="88">
        <v>5.0999999999999996</v>
      </c>
      <c r="BO298" s="88">
        <v>23</v>
      </c>
      <c r="BP298" s="88">
        <v>23</v>
      </c>
      <c r="BQ298" s="88">
        <v>25</v>
      </c>
      <c r="BR298" s="88">
        <v>25</v>
      </c>
      <c r="BS298" s="88">
        <v>5.0999999999999996</v>
      </c>
      <c r="BT298" s="88">
        <v>5.0999999999999996</v>
      </c>
      <c r="BU298" s="88">
        <v>8</v>
      </c>
      <c r="BV298" s="88">
        <v>30</v>
      </c>
      <c r="BW298" s="88">
        <v>5.2</v>
      </c>
      <c r="BX298" s="88">
        <v>5.2</v>
      </c>
      <c r="BY298" s="88">
        <v>23</v>
      </c>
      <c r="BZ298" s="88">
        <v>23</v>
      </c>
      <c r="CA298" s="88">
        <v>25</v>
      </c>
      <c r="CB298" s="88">
        <v>25</v>
      </c>
      <c r="CC298" s="88">
        <v>5.2</v>
      </c>
      <c r="CD298" s="88">
        <v>5.2</v>
      </c>
      <c r="CE298" s="88">
        <v>4.2</v>
      </c>
      <c r="CF298" s="88">
        <v>4.2</v>
      </c>
      <c r="CG298" s="88">
        <v>4.2</v>
      </c>
      <c r="CH298" s="88">
        <v>4.2</v>
      </c>
      <c r="CI298" s="88">
        <v>4.2</v>
      </c>
      <c r="CJ298" s="88">
        <v>4.2</v>
      </c>
      <c r="CK298" s="88">
        <v>4.2</v>
      </c>
      <c r="CL298" s="88">
        <v>4.2</v>
      </c>
      <c r="CM298" s="88">
        <v>4.2</v>
      </c>
      <c r="CN298" s="88">
        <v>4.2</v>
      </c>
      <c r="CO298" s="88">
        <v>25</v>
      </c>
      <c r="CP298" s="88">
        <v>25</v>
      </c>
      <c r="CQ298" s="88">
        <v>4.2</v>
      </c>
      <c r="CR298" s="88">
        <v>4.2</v>
      </c>
      <c r="CS298" s="88">
        <v>4.2</v>
      </c>
      <c r="CT298" s="88">
        <v>4.2</v>
      </c>
      <c r="CU298" s="88">
        <v>4.2</v>
      </c>
      <c r="CV298" s="88">
        <v>4.2</v>
      </c>
      <c r="CW298" s="19"/>
    </row>
    <row r="299" spans="1:101" ht="14.5" customHeight="1" x14ac:dyDescent="0.35">
      <c r="A299" s="256"/>
      <c r="B299" s="249"/>
      <c r="C299" s="12">
        <v>44126</v>
      </c>
      <c r="D299" s="172" t="s">
        <v>7</v>
      </c>
      <c r="E299">
        <v>4.2</v>
      </c>
      <c r="F299">
        <v>23</v>
      </c>
      <c r="G299">
        <v>23</v>
      </c>
      <c r="H299" s="88">
        <v>25</v>
      </c>
      <c r="I299" s="88">
        <v>25</v>
      </c>
      <c r="J299" s="88">
        <v>25</v>
      </c>
      <c r="K299" s="88">
        <v>25</v>
      </c>
      <c r="L299" s="88">
        <v>25</v>
      </c>
      <c r="M299" s="88">
        <v>32</v>
      </c>
      <c r="N299" s="88">
        <v>15.3</v>
      </c>
      <c r="O299" s="88">
        <v>15.3</v>
      </c>
      <c r="P299" s="88">
        <v>30</v>
      </c>
      <c r="Q299" s="88">
        <v>9</v>
      </c>
      <c r="R299" s="88">
        <v>9</v>
      </c>
      <c r="S299" s="88">
        <v>9</v>
      </c>
      <c r="T299" s="88">
        <v>9</v>
      </c>
      <c r="U299" s="88">
        <v>9</v>
      </c>
      <c r="V299" s="88">
        <v>9</v>
      </c>
      <c r="W299" s="88">
        <v>9</v>
      </c>
      <c r="X299" s="88">
        <v>9</v>
      </c>
      <c r="Y299" s="88">
        <v>9</v>
      </c>
      <c r="Z299" s="88">
        <v>9</v>
      </c>
      <c r="AA299" s="88">
        <v>9</v>
      </c>
      <c r="AB299" s="88">
        <v>9</v>
      </c>
      <c r="AC299" s="88">
        <v>9</v>
      </c>
      <c r="AD299" s="88">
        <v>9</v>
      </c>
      <c r="AE299" s="88">
        <v>9</v>
      </c>
      <c r="AF299" s="88">
        <v>9</v>
      </c>
      <c r="AG299" s="88">
        <v>9</v>
      </c>
      <c r="AH299" s="88">
        <v>9</v>
      </c>
      <c r="AI299" s="88">
        <v>9</v>
      </c>
      <c r="AJ299" s="88">
        <v>9</v>
      </c>
      <c r="AK299" s="88">
        <v>9</v>
      </c>
      <c r="AL299" s="88">
        <v>9</v>
      </c>
      <c r="AM299" s="88">
        <v>9</v>
      </c>
      <c r="AN299" s="88">
        <v>9</v>
      </c>
      <c r="AO299" s="88">
        <v>9</v>
      </c>
      <c r="AP299" s="88">
        <v>9</v>
      </c>
      <c r="AQ299" s="88">
        <v>9</v>
      </c>
      <c r="AR299" s="88">
        <v>15.2</v>
      </c>
      <c r="AS299" s="88">
        <v>32</v>
      </c>
      <c r="AT299" s="88">
        <v>23</v>
      </c>
      <c r="AU299" s="88">
        <v>16</v>
      </c>
      <c r="AV299" s="88">
        <v>8</v>
      </c>
      <c r="AW299" s="88">
        <v>6.2</v>
      </c>
      <c r="AX299" s="88">
        <v>6.2</v>
      </c>
      <c r="AY299" s="88">
        <v>6.2</v>
      </c>
      <c r="AZ299" s="88">
        <v>6.2</v>
      </c>
      <c r="BA299" s="88">
        <v>6.2</v>
      </c>
      <c r="BB299" s="88">
        <v>6.2</v>
      </c>
      <c r="BC299" s="88">
        <v>23</v>
      </c>
      <c r="BD299" s="88">
        <v>23</v>
      </c>
      <c r="BE299" s="88">
        <v>23</v>
      </c>
      <c r="BF299" s="88">
        <v>23</v>
      </c>
      <c r="BG299" s="88">
        <v>16</v>
      </c>
      <c r="BH299" s="88">
        <v>8</v>
      </c>
      <c r="BI299" s="88">
        <v>8</v>
      </c>
      <c r="BJ299" s="88">
        <v>22.1</v>
      </c>
      <c r="BK299" s="88">
        <v>22.1</v>
      </c>
      <c r="BL299" s="88">
        <v>25</v>
      </c>
      <c r="BM299" s="88">
        <v>25</v>
      </c>
      <c r="BN299" s="88">
        <v>25</v>
      </c>
      <c r="BO299" s="88">
        <v>25</v>
      </c>
      <c r="BP299" s="88">
        <v>25</v>
      </c>
      <c r="BQ299" s="88">
        <v>22.1</v>
      </c>
      <c r="BR299" s="88">
        <v>22.1</v>
      </c>
      <c r="BS299" s="88">
        <v>22.1</v>
      </c>
      <c r="BT299" s="88">
        <v>16</v>
      </c>
      <c r="BU299" s="88">
        <v>16</v>
      </c>
      <c r="BV299" s="88">
        <v>30</v>
      </c>
      <c r="BW299" s="88">
        <v>30</v>
      </c>
      <c r="BX299" s="88">
        <v>8</v>
      </c>
      <c r="BY299" s="88">
        <v>23</v>
      </c>
      <c r="BZ299" s="88">
        <v>23</v>
      </c>
      <c r="CA299" s="88">
        <v>23</v>
      </c>
      <c r="CB299" s="88">
        <v>23</v>
      </c>
      <c r="CC299" s="88">
        <v>23</v>
      </c>
      <c r="CD299" s="88">
        <v>30</v>
      </c>
      <c r="CE299" s="88">
        <v>30</v>
      </c>
      <c r="CF299" s="88">
        <v>4.2</v>
      </c>
      <c r="CG299" s="88">
        <v>4.2</v>
      </c>
      <c r="CH299" s="88">
        <v>4.2</v>
      </c>
      <c r="CI299" s="88">
        <v>4.2</v>
      </c>
      <c r="CJ299" s="88">
        <v>4.2</v>
      </c>
      <c r="CK299" s="88">
        <v>4.2</v>
      </c>
      <c r="CL299" s="88">
        <v>4.2</v>
      </c>
      <c r="CM299" s="88">
        <v>4.2</v>
      </c>
      <c r="CN299" s="88">
        <v>4.2</v>
      </c>
      <c r="CO299" s="88">
        <v>4.2</v>
      </c>
      <c r="CP299" s="88">
        <v>4.2</v>
      </c>
      <c r="CQ299" s="88">
        <v>4.2</v>
      </c>
      <c r="CR299" s="88">
        <v>4.2</v>
      </c>
      <c r="CS299" s="88">
        <v>4.2</v>
      </c>
      <c r="CT299" s="88">
        <v>4.2</v>
      </c>
      <c r="CU299" s="88">
        <v>4.2</v>
      </c>
      <c r="CV299" s="88">
        <v>4.2</v>
      </c>
      <c r="CW299" s="19"/>
    </row>
    <row r="300" spans="1:101" ht="14.5" customHeight="1" x14ac:dyDescent="0.35">
      <c r="A300" s="256"/>
      <c r="B300" s="249"/>
      <c r="C300" s="11">
        <v>44127</v>
      </c>
      <c r="D300" s="172" t="s">
        <v>8</v>
      </c>
      <c r="E300">
        <v>32</v>
      </c>
      <c r="F300">
        <v>15.3</v>
      </c>
      <c r="G300">
        <v>30</v>
      </c>
      <c r="H300" s="88">
        <v>23</v>
      </c>
      <c r="I300" s="88">
        <v>30</v>
      </c>
      <c r="J300" s="88">
        <v>30</v>
      </c>
      <c r="K300" s="88">
        <v>9</v>
      </c>
      <c r="L300" s="88">
        <v>9</v>
      </c>
      <c r="M300" s="88">
        <v>9</v>
      </c>
      <c r="N300" s="88">
        <v>9</v>
      </c>
      <c r="O300" s="88">
        <v>9</v>
      </c>
      <c r="P300" s="88">
        <v>9</v>
      </c>
      <c r="Q300" s="88">
        <v>9</v>
      </c>
      <c r="R300" s="88">
        <v>9</v>
      </c>
      <c r="S300" s="88">
        <v>9</v>
      </c>
      <c r="T300" s="88">
        <v>9</v>
      </c>
      <c r="U300" s="88">
        <v>9</v>
      </c>
      <c r="V300" s="88">
        <v>9</v>
      </c>
      <c r="W300" s="88">
        <v>9</v>
      </c>
      <c r="X300" s="88">
        <v>9</v>
      </c>
      <c r="Y300" s="88">
        <v>9</v>
      </c>
      <c r="Z300" s="88">
        <v>9</v>
      </c>
      <c r="AA300" s="88">
        <v>9</v>
      </c>
      <c r="AB300" s="88">
        <v>9</v>
      </c>
      <c r="AC300" s="88">
        <v>9</v>
      </c>
      <c r="AD300" s="88">
        <v>9</v>
      </c>
      <c r="AE300" s="88">
        <v>9</v>
      </c>
      <c r="AF300" s="88">
        <v>9</v>
      </c>
      <c r="AG300" s="88">
        <v>9</v>
      </c>
      <c r="AH300" s="88">
        <v>9</v>
      </c>
      <c r="AI300" s="88">
        <v>9</v>
      </c>
      <c r="AJ300" s="88">
        <v>9</v>
      </c>
      <c r="AK300" s="88">
        <v>9</v>
      </c>
      <c r="AL300" s="88">
        <v>9</v>
      </c>
      <c r="AM300" s="88">
        <v>9</v>
      </c>
      <c r="AN300" s="88">
        <v>9</v>
      </c>
      <c r="AO300" s="88">
        <v>9</v>
      </c>
      <c r="AP300" s="88">
        <v>9</v>
      </c>
      <c r="AQ300" s="88">
        <v>9</v>
      </c>
      <c r="AR300" s="88">
        <v>9</v>
      </c>
      <c r="AS300" s="88">
        <v>9</v>
      </c>
      <c r="AT300" s="88">
        <v>9</v>
      </c>
      <c r="AU300" s="88">
        <v>9</v>
      </c>
      <c r="AV300" s="88">
        <v>9</v>
      </c>
      <c r="AW300" s="88">
        <v>9</v>
      </c>
      <c r="AX300" s="88">
        <v>9</v>
      </c>
      <c r="AY300" s="88">
        <v>9</v>
      </c>
      <c r="AZ300" s="88">
        <v>9</v>
      </c>
      <c r="BA300" s="88">
        <v>9</v>
      </c>
      <c r="BB300" s="88">
        <v>9</v>
      </c>
      <c r="BC300" s="88">
        <v>15.2</v>
      </c>
      <c r="BD300" s="88">
        <v>23</v>
      </c>
      <c r="BE300" s="88">
        <v>23</v>
      </c>
      <c r="BF300" s="88">
        <v>23</v>
      </c>
      <c r="BG300" s="88">
        <v>8</v>
      </c>
      <c r="BH300" s="88">
        <v>30</v>
      </c>
      <c r="BI300" s="88">
        <v>5.2</v>
      </c>
      <c r="BJ300" s="88">
        <v>5.2</v>
      </c>
      <c r="BK300" s="88">
        <v>5.2</v>
      </c>
      <c r="BL300" s="88">
        <v>5.2</v>
      </c>
      <c r="BM300" s="88">
        <v>5.2</v>
      </c>
      <c r="BN300" s="88">
        <v>5.2</v>
      </c>
      <c r="BO300" s="88">
        <v>23</v>
      </c>
      <c r="BP300" s="88">
        <v>23</v>
      </c>
      <c r="BQ300" s="88">
        <v>6.2</v>
      </c>
      <c r="BR300" s="88">
        <v>6.2</v>
      </c>
      <c r="BS300" s="88">
        <v>6.2</v>
      </c>
      <c r="BT300" s="88">
        <v>6.2</v>
      </c>
      <c r="BU300" s="88">
        <v>6.2</v>
      </c>
      <c r="BV300" s="88">
        <v>6.2</v>
      </c>
      <c r="BW300" s="88">
        <v>6.2</v>
      </c>
      <c r="BX300" s="88">
        <v>6.2</v>
      </c>
      <c r="BY300" s="88">
        <v>6.2</v>
      </c>
      <c r="BZ300" s="88">
        <v>6.2</v>
      </c>
      <c r="CA300" s="88">
        <v>6.2</v>
      </c>
      <c r="CB300" s="88">
        <v>6.2</v>
      </c>
      <c r="CC300" s="88">
        <v>6.2</v>
      </c>
      <c r="CD300" s="88">
        <v>23</v>
      </c>
      <c r="CE300" s="88">
        <v>25</v>
      </c>
      <c r="CF300" s="88">
        <v>25</v>
      </c>
      <c r="CG300" s="88">
        <v>6.2</v>
      </c>
      <c r="CH300" s="88">
        <v>6.2</v>
      </c>
      <c r="CI300" s="88">
        <v>6.2</v>
      </c>
      <c r="CJ300" s="88">
        <v>6.2</v>
      </c>
      <c r="CK300" s="88">
        <v>6.2</v>
      </c>
      <c r="CL300" s="88">
        <v>6.2</v>
      </c>
      <c r="CM300" s="88">
        <v>6.2</v>
      </c>
      <c r="CN300" s="88">
        <v>6.2</v>
      </c>
      <c r="CO300" s="88">
        <v>6.2</v>
      </c>
      <c r="CP300" s="88">
        <v>6.2</v>
      </c>
      <c r="CQ300" s="88">
        <v>6.2</v>
      </c>
      <c r="CR300" s="88">
        <v>6.2</v>
      </c>
      <c r="CS300" s="88">
        <v>6.2</v>
      </c>
      <c r="CT300" s="88">
        <v>6.2</v>
      </c>
      <c r="CU300" s="88">
        <v>6.2</v>
      </c>
      <c r="CV300" s="88">
        <v>6.2</v>
      </c>
      <c r="CW300" s="19"/>
    </row>
    <row r="301" spans="1:101" ht="14.5" customHeight="1" x14ac:dyDescent="0.35">
      <c r="A301" s="256"/>
      <c r="B301" s="249"/>
      <c r="C301" s="12">
        <v>44128</v>
      </c>
      <c r="D301" s="172" t="s">
        <v>9</v>
      </c>
      <c r="E301">
        <v>6.2</v>
      </c>
      <c r="F301">
        <v>6.2</v>
      </c>
      <c r="G301">
        <v>6.2</v>
      </c>
      <c r="H301">
        <v>6.2</v>
      </c>
      <c r="I301" s="88">
        <v>22.1</v>
      </c>
      <c r="J301" s="88">
        <v>22.1</v>
      </c>
      <c r="K301" s="88">
        <v>23</v>
      </c>
      <c r="L301" s="88">
        <v>15.3</v>
      </c>
      <c r="M301" s="88">
        <v>15.3</v>
      </c>
      <c r="N301" s="88">
        <v>30</v>
      </c>
      <c r="O301" s="88">
        <v>30</v>
      </c>
      <c r="P301" s="88">
        <v>30</v>
      </c>
      <c r="Q301" s="88">
        <v>9</v>
      </c>
      <c r="R301" s="88">
        <v>9</v>
      </c>
      <c r="S301" s="88">
        <v>9</v>
      </c>
      <c r="T301" s="88">
        <v>9</v>
      </c>
      <c r="U301" s="88">
        <v>9</v>
      </c>
      <c r="V301" s="88">
        <v>9</v>
      </c>
      <c r="W301" s="88">
        <v>9</v>
      </c>
      <c r="X301" s="88">
        <v>9</v>
      </c>
      <c r="Y301" s="88">
        <v>9</v>
      </c>
      <c r="Z301" s="88">
        <v>9</v>
      </c>
      <c r="AA301" s="88">
        <v>9</v>
      </c>
      <c r="AB301" s="88">
        <v>9</v>
      </c>
      <c r="AC301" s="88">
        <v>9</v>
      </c>
      <c r="AD301" s="88">
        <v>9</v>
      </c>
      <c r="AE301" s="88">
        <v>9</v>
      </c>
      <c r="AF301" s="88">
        <v>9</v>
      </c>
      <c r="AG301" s="88">
        <v>9</v>
      </c>
      <c r="AH301" s="88">
        <v>9</v>
      </c>
      <c r="AI301" s="88">
        <v>9</v>
      </c>
      <c r="AJ301" s="88">
        <v>9</v>
      </c>
      <c r="AK301" s="88">
        <v>9</v>
      </c>
      <c r="AL301" s="88">
        <v>9</v>
      </c>
      <c r="AM301" s="88">
        <v>9</v>
      </c>
      <c r="AN301" s="88">
        <v>9</v>
      </c>
      <c r="AO301" s="88">
        <v>9</v>
      </c>
      <c r="AP301" s="88">
        <v>9</v>
      </c>
      <c r="AQ301" s="88">
        <v>9</v>
      </c>
      <c r="AR301" s="88">
        <v>9</v>
      </c>
      <c r="AS301" s="88">
        <v>9</v>
      </c>
      <c r="AT301" s="88">
        <v>9</v>
      </c>
      <c r="AU301" s="88">
        <v>9</v>
      </c>
      <c r="AV301" s="88">
        <v>9</v>
      </c>
      <c r="AW301" s="88">
        <v>30</v>
      </c>
      <c r="AX301" s="88">
        <v>30</v>
      </c>
      <c r="AY301" s="88">
        <v>30</v>
      </c>
      <c r="AZ301" s="88">
        <v>30</v>
      </c>
      <c r="BA301" s="88">
        <v>9</v>
      </c>
      <c r="BB301" s="88">
        <v>9</v>
      </c>
      <c r="BC301" s="88">
        <v>15.2</v>
      </c>
      <c r="BD301" s="88">
        <v>23</v>
      </c>
      <c r="BE301" s="88">
        <v>23</v>
      </c>
      <c r="BF301" s="88">
        <v>23</v>
      </c>
      <c r="BG301" s="88">
        <v>23</v>
      </c>
      <c r="BH301" s="88">
        <v>6.2</v>
      </c>
      <c r="BI301" s="88">
        <v>6.2</v>
      </c>
      <c r="BJ301" s="88">
        <v>8</v>
      </c>
      <c r="BK301" s="88">
        <v>6.2</v>
      </c>
      <c r="BL301" s="88">
        <v>6.2</v>
      </c>
      <c r="BM301" s="88">
        <v>6.2</v>
      </c>
      <c r="BN301" s="88">
        <v>6.2</v>
      </c>
      <c r="BO301" s="88">
        <v>6.2</v>
      </c>
      <c r="BP301" s="88">
        <v>6.2</v>
      </c>
      <c r="BQ301" s="88">
        <v>6.2</v>
      </c>
      <c r="BR301" s="88">
        <v>6.2</v>
      </c>
      <c r="BS301" s="88">
        <v>6.2</v>
      </c>
      <c r="BT301" s="88">
        <v>6.2</v>
      </c>
      <c r="BU301" s="88">
        <v>6.2</v>
      </c>
      <c r="BV301" s="88">
        <v>6.2</v>
      </c>
      <c r="BW301" s="88">
        <v>6.2</v>
      </c>
      <c r="BX301" s="88">
        <v>6.2</v>
      </c>
      <c r="BY301" s="88">
        <v>23</v>
      </c>
      <c r="BZ301" s="88">
        <v>23</v>
      </c>
      <c r="CA301" s="88">
        <v>6.2</v>
      </c>
      <c r="CB301" s="88">
        <v>6.2</v>
      </c>
      <c r="CC301" s="88">
        <v>6.2</v>
      </c>
      <c r="CD301" s="88">
        <v>6.2</v>
      </c>
      <c r="CE301" s="88">
        <v>4.2</v>
      </c>
      <c r="CF301" s="88">
        <v>4.2</v>
      </c>
      <c r="CG301" s="88">
        <v>4.2</v>
      </c>
      <c r="CH301" s="88">
        <v>4.2</v>
      </c>
      <c r="CI301" s="88">
        <v>25</v>
      </c>
      <c r="CJ301" s="88">
        <v>25</v>
      </c>
      <c r="CK301" s="88">
        <v>25</v>
      </c>
      <c r="CL301" s="88">
        <v>6.2</v>
      </c>
      <c r="CM301" s="88">
        <v>4.2</v>
      </c>
      <c r="CN301" s="88">
        <v>4.2</v>
      </c>
      <c r="CO301" s="88">
        <v>4.2</v>
      </c>
      <c r="CP301" s="88">
        <v>4.2</v>
      </c>
      <c r="CQ301" s="88">
        <v>4.2</v>
      </c>
      <c r="CR301" s="88">
        <v>4.2</v>
      </c>
      <c r="CS301" s="88">
        <v>4.2</v>
      </c>
      <c r="CT301" s="88">
        <v>4.2</v>
      </c>
      <c r="CU301" s="88">
        <v>4.2</v>
      </c>
      <c r="CV301" s="88">
        <v>4.2</v>
      </c>
      <c r="CW301" s="19"/>
    </row>
    <row r="302" spans="1:101" ht="14.5" customHeight="1" x14ac:dyDescent="0.35">
      <c r="A302" s="256"/>
      <c r="B302" s="250"/>
      <c r="C302" s="14">
        <v>44129</v>
      </c>
      <c r="D302" s="173" t="s">
        <v>10</v>
      </c>
      <c r="E302">
        <v>4.2</v>
      </c>
      <c r="F302">
        <v>4.2</v>
      </c>
      <c r="G302">
        <v>4.2</v>
      </c>
      <c r="H302">
        <v>4.2</v>
      </c>
      <c r="I302" s="88">
        <v>32</v>
      </c>
      <c r="J302" s="88">
        <v>15.3</v>
      </c>
      <c r="K302" s="88">
        <v>15.3</v>
      </c>
      <c r="L302" s="88">
        <v>15.3</v>
      </c>
      <c r="M302" s="88">
        <v>30</v>
      </c>
      <c r="N302" s="88">
        <v>30</v>
      </c>
      <c r="O302" s="88">
        <v>30</v>
      </c>
      <c r="P302" s="88">
        <v>9</v>
      </c>
      <c r="Q302" s="88">
        <v>9</v>
      </c>
      <c r="R302" s="88">
        <v>9</v>
      </c>
      <c r="S302" s="88">
        <v>9</v>
      </c>
      <c r="T302" s="88">
        <v>9</v>
      </c>
      <c r="U302" s="88">
        <v>9</v>
      </c>
      <c r="V302" s="88">
        <v>9</v>
      </c>
      <c r="W302" s="88">
        <v>9</v>
      </c>
      <c r="X302" s="88">
        <v>9</v>
      </c>
      <c r="Y302" s="88">
        <v>9</v>
      </c>
      <c r="Z302" s="88">
        <v>9</v>
      </c>
      <c r="AA302" s="88">
        <v>9</v>
      </c>
      <c r="AB302" s="88">
        <v>9</v>
      </c>
      <c r="AC302" s="88">
        <v>9</v>
      </c>
      <c r="AD302" s="88">
        <v>9</v>
      </c>
      <c r="AE302" s="88">
        <v>9</v>
      </c>
      <c r="AF302" s="88">
        <v>9</v>
      </c>
      <c r="AG302" s="88">
        <v>9</v>
      </c>
      <c r="AH302" s="88">
        <v>9</v>
      </c>
      <c r="AI302" s="88">
        <v>9</v>
      </c>
      <c r="AJ302" s="88">
        <v>9</v>
      </c>
      <c r="AK302" s="88">
        <v>9</v>
      </c>
      <c r="AL302" s="88">
        <v>9</v>
      </c>
      <c r="AM302" s="88">
        <v>9</v>
      </c>
      <c r="AN302" s="88">
        <v>9</v>
      </c>
      <c r="AO302" s="88">
        <v>9</v>
      </c>
      <c r="AP302" s="88">
        <v>9</v>
      </c>
      <c r="AQ302" s="88">
        <v>9</v>
      </c>
      <c r="AR302" s="88">
        <v>9</v>
      </c>
      <c r="AS302" s="88">
        <v>9</v>
      </c>
      <c r="AT302" s="88">
        <v>9</v>
      </c>
      <c r="AU302" s="88">
        <v>9</v>
      </c>
      <c r="AV302" s="88">
        <v>30</v>
      </c>
      <c r="AW302" s="88">
        <v>30</v>
      </c>
      <c r="AX302" s="88">
        <v>9</v>
      </c>
      <c r="AY302" s="88">
        <v>9</v>
      </c>
      <c r="AZ302" s="88">
        <v>9</v>
      </c>
      <c r="BA302" s="88">
        <v>9</v>
      </c>
      <c r="BB302" s="88">
        <v>9</v>
      </c>
      <c r="BC302" s="88">
        <v>9</v>
      </c>
      <c r="BD302" s="88">
        <v>15.2</v>
      </c>
      <c r="BE302" s="88">
        <v>15.2</v>
      </c>
      <c r="BF302" s="88">
        <v>26</v>
      </c>
      <c r="BG302" s="88">
        <v>26</v>
      </c>
      <c r="BH302" s="88">
        <v>23</v>
      </c>
      <c r="BI302" s="88">
        <v>23</v>
      </c>
      <c r="BJ302" s="88">
        <v>23</v>
      </c>
      <c r="BK302" s="88">
        <v>23</v>
      </c>
      <c r="BL302" s="88">
        <v>30</v>
      </c>
      <c r="BM302" s="88">
        <v>6.2</v>
      </c>
      <c r="BN302" s="88">
        <v>6.2</v>
      </c>
      <c r="BO302" s="88">
        <v>30</v>
      </c>
      <c r="BP302" s="88">
        <v>6.2</v>
      </c>
      <c r="BQ302" s="88">
        <v>6.2</v>
      </c>
      <c r="BR302" s="88">
        <v>6.2</v>
      </c>
      <c r="BS302" s="88">
        <v>6.2</v>
      </c>
      <c r="BT302" s="88">
        <v>6.2</v>
      </c>
      <c r="BU302" s="88">
        <v>6.2</v>
      </c>
      <c r="BV302" s="88">
        <v>6.2</v>
      </c>
      <c r="BW302" s="88">
        <v>6.2</v>
      </c>
      <c r="BX302" s="88">
        <v>6.2</v>
      </c>
      <c r="BY302" s="88">
        <v>23</v>
      </c>
      <c r="BZ302" s="88">
        <v>23</v>
      </c>
      <c r="CA302" s="88">
        <v>23</v>
      </c>
      <c r="CB302" s="88">
        <v>23</v>
      </c>
      <c r="CC302" s="88">
        <v>23</v>
      </c>
      <c r="CD302" s="88">
        <v>6.2</v>
      </c>
      <c r="CE302" s="88">
        <v>6.2</v>
      </c>
      <c r="CF302" s="88">
        <v>6.2</v>
      </c>
      <c r="CG302" s="88">
        <v>6.2</v>
      </c>
      <c r="CH302" s="88">
        <v>6.2</v>
      </c>
      <c r="CI302" s="88">
        <v>6.2</v>
      </c>
      <c r="CJ302" s="88">
        <v>4.2</v>
      </c>
      <c r="CK302" s="88">
        <v>4.2</v>
      </c>
      <c r="CL302" s="88">
        <v>4.2</v>
      </c>
      <c r="CM302" s="88">
        <v>4.2</v>
      </c>
      <c r="CN302" s="88">
        <v>4.2</v>
      </c>
      <c r="CO302" s="88">
        <v>4.2</v>
      </c>
      <c r="CP302" s="88">
        <v>4.2</v>
      </c>
      <c r="CQ302" s="88">
        <v>4.2</v>
      </c>
      <c r="CR302" s="88">
        <v>4.2</v>
      </c>
      <c r="CS302" s="88">
        <v>4.2</v>
      </c>
      <c r="CT302" s="88">
        <v>4.2</v>
      </c>
      <c r="CU302" s="88">
        <v>4.2</v>
      </c>
      <c r="CV302" s="88">
        <v>4.2</v>
      </c>
      <c r="CW302" s="19"/>
    </row>
    <row r="303" spans="1:101" ht="14.5" customHeight="1" x14ac:dyDescent="0.35">
      <c r="A303" s="256"/>
      <c r="B303" s="251">
        <v>44</v>
      </c>
      <c r="C303" s="11">
        <v>44130</v>
      </c>
      <c r="D303" s="172" t="s">
        <v>4</v>
      </c>
      <c r="E303">
        <v>4.2</v>
      </c>
      <c r="F303">
        <v>4.2</v>
      </c>
      <c r="G303">
        <v>32</v>
      </c>
      <c r="H303" s="88">
        <v>25</v>
      </c>
      <c r="I303" s="88">
        <v>15.3</v>
      </c>
      <c r="J303" s="88">
        <v>15.3</v>
      </c>
      <c r="K303" s="88">
        <v>30</v>
      </c>
      <c r="L303" s="88">
        <v>9</v>
      </c>
      <c r="M303" s="88">
        <v>9</v>
      </c>
      <c r="N303" s="88">
        <v>9</v>
      </c>
      <c r="O303" s="88">
        <v>9</v>
      </c>
      <c r="P303" s="88">
        <v>9</v>
      </c>
      <c r="Q303" s="88">
        <v>9</v>
      </c>
      <c r="R303" s="88">
        <v>9</v>
      </c>
      <c r="S303" s="88">
        <v>9</v>
      </c>
      <c r="T303" s="88">
        <v>9</v>
      </c>
      <c r="U303" s="88">
        <v>9</v>
      </c>
      <c r="V303" s="88">
        <v>9</v>
      </c>
      <c r="W303" s="88">
        <v>9</v>
      </c>
      <c r="X303" s="88">
        <v>9</v>
      </c>
      <c r="Y303" s="88">
        <v>9</v>
      </c>
      <c r="Z303" s="88">
        <v>9</v>
      </c>
      <c r="AA303" s="88">
        <v>9</v>
      </c>
      <c r="AB303" s="88">
        <v>9</v>
      </c>
      <c r="AC303" s="88">
        <v>9</v>
      </c>
      <c r="AD303" s="88">
        <v>9</v>
      </c>
      <c r="AE303" s="88">
        <v>9</v>
      </c>
      <c r="AF303" s="88">
        <v>9</v>
      </c>
      <c r="AG303" s="88">
        <v>9</v>
      </c>
      <c r="AH303" s="88">
        <v>9</v>
      </c>
      <c r="AI303" s="88">
        <v>9</v>
      </c>
      <c r="AJ303" s="88">
        <v>9</v>
      </c>
      <c r="AK303" s="88">
        <v>9</v>
      </c>
      <c r="AL303" s="88">
        <v>9</v>
      </c>
      <c r="AM303" s="88">
        <v>30</v>
      </c>
      <c r="AN303" s="88">
        <v>30</v>
      </c>
      <c r="AO303" s="88">
        <v>30</v>
      </c>
      <c r="AP303" s="88">
        <v>30</v>
      </c>
      <c r="AQ303" s="88">
        <v>15.2</v>
      </c>
      <c r="AR303" s="88">
        <v>32</v>
      </c>
      <c r="AS303" s="88">
        <v>8</v>
      </c>
      <c r="AT303" s="88">
        <v>8</v>
      </c>
      <c r="AU303" s="88">
        <v>8</v>
      </c>
      <c r="AV303" s="88">
        <v>8</v>
      </c>
      <c r="AW303" s="88">
        <v>8</v>
      </c>
      <c r="AX303" s="88">
        <v>8</v>
      </c>
      <c r="AY303" s="88">
        <v>8</v>
      </c>
      <c r="AZ303" s="88">
        <v>8</v>
      </c>
      <c r="BA303" s="88">
        <v>8</v>
      </c>
      <c r="BB303" s="88">
        <v>8</v>
      </c>
      <c r="BC303" s="88">
        <v>23</v>
      </c>
      <c r="BD303" s="88">
        <v>23</v>
      </c>
      <c r="BE303" s="88">
        <v>23</v>
      </c>
      <c r="BF303" s="88">
        <v>23</v>
      </c>
      <c r="BG303" s="88">
        <v>8</v>
      </c>
      <c r="BH303" s="88">
        <v>8</v>
      </c>
      <c r="BI303" s="88">
        <v>8</v>
      </c>
      <c r="BJ303" s="88">
        <v>8</v>
      </c>
      <c r="BK303" s="88">
        <v>8</v>
      </c>
      <c r="BL303" s="88">
        <v>8</v>
      </c>
      <c r="BM303" s="88">
        <v>8</v>
      </c>
      <c r="BN303" s="88">
        <v>8</v>
      </c>
      <c r="BO303" s="88">
        <v>22.1</v>
      </c>
      <c r="BP303" s="88">
        <v>22</v>
      </c>
      <c r="BQ303" s="88">
        <v>8</v>
      </c>
      <c r="BR303" s="88">
        <v>4.0999999999999996</v>
      </c>
      <c r="BS303" s="88">
        <v>4.0999999999999996</v>
      </c>
      <c r="BT303" s="88">
        <v>4.0999999999999996</v>
      </c>
      <c r="BU303" s="88">
        <v>4.0999999999999996</v>
      </c>
      <c r="BV303" s="88">
        <v>8</v>
      </c>
      <c r="BW303" s="88">
        <v>8</v>
      </c>
      <c r="BX303" s="88">
        <v>6.2</v>
      </c>
      <c r="BY303" s="88">
        <v>23</v>
      </c>
      <c r="BZ303" s="88">
        <v>23</v>
      </c>
      <c r="CA303" s="88">
        <v>22.1</v>
      </c>
      <c r="CB303" s="88">
        <v>25</v>
      </c>
      <c r="CC303" s="88">
        <v>25</v>
      </c>
      <c r="CD303" s="88">
        <v>25</v>
      </c>
      <c r="CE303" s="88">
        <v>22.1</v>
      </c>
      <c r="CF303" s="88">
        <v>25</v>
      </c>
      <c r="CG303" s="88">
        <v>6.2</v>
      </c>
      <c r="CH303" s="88">
        <v>6.2</v>
      </c>
      <c r="CI303" s="88">
        <v>4.0999999999999996</v>
      </c>
      <c r="CJ303" s="88">
        <v>4.0999999999999996</v>
      </c>
      <c r="CK303" s="88">
        <v>4.0999999999999996</v>
      </c>
      <c r="CL303" s="88">
        <v>4.0999999999999996</v>
      </c>
      <c r="CM303" s="88">
        <v>30</v>
      </c>
      <c r="CN303" s="88">
        <v>23</v>
      </c>
      <c r="CO303" s="88">
        <v>6.2</v>
      </c>
      <c r="CP303" s="88">
        <v>6.2</v>
      </c>
      <c r="CQ303" s="88">
        <v>6.2</v>
      </c>
      <c r="CR303" s="88">
        <v>6.2</v>
      </c>
      <c r="CS303" s="88">
        <v>25</v>
      </c>
      <c r="CT303" s="88">
        <v>6.2</v>
      </c>
      <c r="CU303" s="88">
        <v>6.2</v>
      </c>
      <c r="CV303" s="88">
        <v>6.2</v>
      </c>
      <c r="CW303" s="19"/>
    </row>
    <row r="304" spans="1:101" ht="14.5" customHeight="1" x14ac:dyDescent="0.35">
      <c r="A304" s="256"/>
      <c r="B304" s="252"/>
      <c r="C304" s="12">
        <v>44131</v>
      </c>
      <c r="D304" s="172" t="s">
        <v>5</v>
      </c>
      <c r="E304">
        <v>6.2</v>
      </c>
      <c r="F304">
        <v>6.2</v>
      </c>
      <c r="G304">
        <v>32</v>
      </c>
      <c r="H304" s="88">
        <v>30</v>
      </c>
      <c r="I304" s="88">
        <v>30</v>
      </c>
      <c r="J304" s="88">
        <v>30</v>
      </c>
      <c r="K304" s="88">
        <v>30</v>
      </c>
      <c r="L304" s="88">
        <v>30</v>
      </c>
      <c r="M304" s="88">
        <v>30</v>
      </c>
      <c r="N304" s="88">
        <v>30</v>
      </c>
      <c r="O304" s="88">
        <v>30</v>
      </c>
      <c r="P304" s="88">
        <v>9</v>
      </c>
      <c r="Q304" s="88">
        <v>9</v>
      </c>
      <c r="R304" s="88">
        <v>9</v>
      </c>
      <c r="S304" s="88">
        <v>9</v>
      </c>
      <c r="T304" s="88">
        <v>9</v>
      </c>
      <c r="U304" s="88">
        <v>9</v>
      </c>
      <c r="V304" s="88">
        <v>9</v>
      </c>
      <c r="W304" s="88">
        <v>9</v>
      </c>
      <c r="X304" s="88">
        <v>9</v>
      </c>
      <c r="Y304" s="88">
        <v>9</v>
      </c>
      <c r="Z304" s="88">
        <v>9</v>
      </c>
      <c r="AA304" s="88">
        <v>9</v>
      </c>
      <c r="AB304" s="88">
        <v>9</v>
      </c>
      <c r="AC304" s="88">
        <v>9</v>
      </c>
      <c r="AD304" s="88">
        <v>9</v>
      </c>
      <c r="AE304" s="88">
        <v>9</v>
      </c>
      <c r="AF304" s="88">
        <v>9</v>
      </c>
      <c r="AG304" s="88">
        <v>9</v>
      </c>
      <c r="AH304" s="88">
        <v>9</v>
      </c>
      <c r="AI304" s="88">
        <v>9</v>
      </c>
      <c r="AJ304" s="88">
        <v>9</v>
      </c>
      <c r="AK304" s="88">
        <v>9</v>
      </c>
      <c r="AL304" s="88">
        <v>9</v>
      </c>
      <c r="AM304" s="88">
        <v>9</v>
      </c>
      <c r="AN304" s="88">
        <v>9</v>
      </c>
      <c r="AO304" s="88">
        <v>9</v>
      </c>
      <c r="AP304" s="88">
        <v>9</v>
      </c>
      <c r="AQ304" s="88">
        <v>9</v>
      </c>
      <c r="AR304" s="88">
        <v>15.2</v>
      </c>
      <c r="AS304" s="88">
        <v>23</v>
      </c>
      <c r="AT304" s="88">
        <v>30</v>
      </c>
      <c r="AU304" s="88">
        <v>6.2</v>
      </c>
      <c r="AV304" s="88">
        <v>6.2</v>
      </c>
      <c r="AW304" s="88">
        <v>6.2</v>
      </c>
      <c r="AX304" s="88">
        <v>6.2</v>
      </c>
      <c r="AY304" s="88">
        <v>25</v>
      </c>
      <c r="AZ304" s="88">
        <v>25</v>
      </c>
      <c r="BA304" s="88">
        <v>6.2</v>
      </c>
      <c r="BB304" s="88">
        <v>6.2</v>
      </c>
      <c r="BC304" s="88">
        <v>23</v>
      </c>
      <c r="BD304" s="88">
        <v>23</v>
      </c>
      <c r="BE304" s="88">
        <v>23</v>
      </c>
      <c r="BF304" s="88">
        <v>25</v>
      </c>
      <c r="BG304" s="88">
        <v>25</v>
      </c>
      <c r="BH304" s="88">
        <v>25</v>
      </c>
      <c r="BI304" s="88">
        <v>6.2</v>
      </c>
      <c r="BJ304" s="88">
        <v>6.1</v>
      </c>
      <c r="BK304" s="88">
        <v>6.1</v>
      </c>
      <c r="BL304" s="88">
        <v>6.1</v>
      </c>
      <c r="BM304" s="88">
        <v>6.1</v>
      </c>
      <c r="BN304" s="88">
        <v>30</v>
      </c>
      <c r="BO304" s="88">
        <v>30</v>
      </c>
      <c r="BP304" s="88">
        <v>30</v>
      </c>
      <c r="BQ304" s="88">
        <v>30</v>
      </c>
      <c r="BR304" s="88">
        <v>23</v>
      </c>
      <c r="BS304" s="88">
        <v>6.2</v>
      </c>
      <c r="BT304" s="88">
        <v>6.2</v>
      </c>
      <c r="BU304" s="88">
        <v>6.2</v>
      </c>
      <c r="BV304" s="88">
        <v>6.2</v>
      </c>
      <c r="BW304" s="88">
        <v>6.2</v>
      </c>
      <c r="BX304" s="88">
        <v>6.2</v>
      </c>
      <c r="BY304" s="88">
        <v>6.2</v>
      </c>
      <c r="BZ304" s="88">
        <v>23</v>
      </c>
      <c r="CA304" s="88">
        <v>23</v>
      </c>
      <c r="CB304" s="88">
        <v>23</v>
      </c>
      <c r="CC304" s="88">
        <v>23</v>
      </c>
      <c r="CD304" s="88">
        <v>23</v>
      </c>
      <c r="CE304" s="88">
        <v>6.2</v>
      </c>
      <c r="CF304" s="88">
        <v>6.2</v>
      </c>
      <c r="CG304" s="88">
        <v>6.2</v>
      </c>
      <c r="CH304" s="88">
        <v>6.2</v>
      </c>
      <c r="CI304" s="88">
        <v>30</v>
      </c>
      <c r="CJ304" s="88">
        <v>6.2</v>
      </c>
      <c r="CK304" s="88">
        <v>6.2</v>
      </c>
      <c r="CL304" s="88">
        <v>6.2</v>
      </c>
      <c r="CM304" s="88">
        <v>6.2</v>
      </c>
      <c r="CN304" s="88">
        <v>32</v>
      </c>
      <c r="CO304" s="88">
        <v>15.3</v>
      </c>
      <c r="CP304" s="88">
        <v>15.3</v>
      </c>
      <c r="CQ304" s="88">
        <v>23</v>
      </c>
      <c r="CR304" s="88">
        <v>23</v>
      </c>
      <c r="CS304" s="88">
        <v>30</v>
      </c>
      <c r="CT304" s="88">
        <v>30</v>
      </c>
      <c r="CU304" s="88">
        <v>30</v>
      </c>
      <c r="CV304" s="88">
        <v>30</v>
      </c>
      <c r="CW304" s="19"/>
    </row>
    <row r="305" spans="1:103" ht="14.5" customHeight="1" x14ac:dyDescent="0.35">
      <c r="A305" s="256"/>
      <c r="B305" s="252"/>
      <c r="C305" s="11">
        <v>44132</v>
      </c>
      <c r="D305" s="172" t="s">
        <v>6</v>
      </c>
      <c r="E305">
        <v>30</v>
      </c>
      <c r="F305">
        <v>9</v>
      </c>
      <c r="G305">
        <v>9</v>
      </c>
      <c r="H305">
        <v>9</v>
      </c>
      <c r="I305">
        <v>9</v>
      </c>
      <c r="J305">
        <v>9</v>
      </c>
      <c r="K305">
        <v>9</v>
      </c>
      <c r="L305">
        <v>9</v>
      </c>
      <c r="M305">
        <v>9</v>
      </c>
      <c r="N305">
        <v>9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>
        <v>9</v>
      </c>
      <c r="Y305">
        <v>9</v>
      </c>
      <c r="Z305">
        <v>9</v>
      </c>
      <c r="AA305">
        <v>9</v>
      </c>
      <c r="AB305">
        <v>9</v>
      </c>
      <c r="AC305">
        <v>9</v>
      </c>
      <c r="AD305">
        <v>9</v>
      </c>
      <c r="AE305">
        <v>9</v>
      </c>
      <c r="AF305">
        <v>9</v>
      </c>
      <c r="AG305">
        <v>9</v>
      </c>
      <c r="AH305">
        <v>9</v>
      </c>
      <c r="AI305">
        <v>9</v>
      </c>
      <c r="AJ305">
        <v>9</v>
      </c>
      <c r="AK305">
        <v>9</v>
      </c>
      <c r="AL305">
        <v>9</v>
      </c>
      <c r="AM305">
        <v>9</v>
      </c>
      <c r="AN305">
        <v>9</v>
      </c>
      <c r="AO305">
        <v>9</v>
      </c>
      <c r="AP305">
        <v>9</v>
      </c>
      <c r="AQ305">
        <v>9</v>
      </c>
      <c r="AR305" s="88">
        <v>30</v>
      </c>
      <c r="AS305" s="88">
        <v>30</v>
      </c>
      <c r="AT305" s="88">
        <v>15.2</v>
      </c>
      <c r="AU305" s="88">
        <v>25</v>
      </c>
      <c r="AV305" s="88">
        <v>23</v>
      </c>
      <c r="AW305" s="88">
        <v>5.0999999999999996</v>
      </c>
      <c r="AX305" s="88">
        <v>5.0999999999999996</v>
      </c>
      <c r="AY305" s="88">
        <v>5.0999999999999996</v>
      </c>
      <c r="AZ305" s="88">
        <v>6.2</v>
      </c>
      <c r="BA305" s="88">
        <v>6.2</v>
      </c>
      <c r="BB305" s="88">
        <v>6.2</v>
      </c>
      <c r="BC305" s="88">
        <v>23</v>
      </c>
      <c r="BD305" s="88">
        <v>23</v>
      </c>
      <c r="BE305" s="88">
        <v>5.0999999999999996</v>
      </c>
      <c r="BF305" s="88">
        <v>5.0999999999999996</v>
      </c>
      <c r="BG305" s="88">
        <v>5.0999999999999996</v>
      </c>
      <c r="BH305" s="88">
        <v>5.0999999999999996</v>
      </c>
      <c r="BI305" s="88">
        <v>5.0999999999999996</v>
      </c>
      <c r="BJ305" s="88">
        <v>5.0999999999999996</v>
      </c>
      <c r="BK305" s="88">
        <v>5.0999999999999996</v>
      </c>
      <c r="BL305" s="88">
        <v>5.0999999999999996</v>
      </c>
      <c r="BM305" s="88">
        <v>30</v>
      </c>
      <c r="BN305" s="88">
        <v>5.0999999999999996</v>
      </c>
      <c r="BO305" s="88">
        <v>23</v>
      </c>
      <c r="BP305" s="88">
        <v>23</v>
      </c>
      <c r="BQ305" s="88">
        <v>23</v>
      </c>
      <c r="BR305" s="88">
        <v>25</v>
      </c>
      <c r="BS305" s="88">
        <v>25</v>
      </c>
      <c r="BT305" s="88">
        <v>5.2</v>
      </c>
      <c r="BU305" s="88">
        <v>5.2</v>
      </c>
      <c r="BV305" s="88">
        <v>5.2</v>
      </c>
      <c r="BW305" s="88">
        <v>5.2</v>
      </c>
      <c r="BX305" s="88">
        <v>5.2</v>
      </c>
      <c r="BY305" s="88">
        <v>23</v>
      </c>
      <c r="BZ305" s="88">
        <v>23</v>
      </c>
      <c r="CA305" s="88">
        <v>23</v>
      </c>
      <c r="CB305" s="88">
        <v>23</v>
      </c>
      <c r="CC305" s="88">
        <v>32</v>
      </c>
      <c r="CD305" s="88">
        <v>25</v>
      </c>
      <c r="CE305" s="88">
        <v>4.0999999999999996</v>
      </c>
      <c r="CF305" s="88">
        <v>4.0999999999999996</v>
      </c>
      <c r="CG305" s="88">
        <v>4.0999999999999996</v>
      </c>
      <c r="CH305" s="88">
        <v>4.0999999999999996</v>
      </c>
      <c r="CI305" s="88">
        <v>4.0999999999999996</v>
      </c>
      <c r="CJ305" s="88">
        <v>4.0999999999999996</v>
      </c>
      <c r="CK305" s="88">
        <v>4.0999999999999996</v>
      </c>
      <c r="CL305" s="88">
        <v>4.0999999999999996</v>
      </c>
      <c r="CM305" s="88">
        <v>4.0999999999999996</v>
      </c>
      <c r="CN305" s="88">
        <v>4.0999999999999996</v>
      </c>
      <c r="CO305" s="88">
        <v>4.0999999999999996</v>
      </c>
      <c r="CP305" s="88">
        <v>4.0999999999999996</v>
      </c>
      <c r="CQ305" s="88">
        <v>4.0999999999999996</v>
      </c>
      <c r="CR305" s="88">
        <v>4.0999999999999996</v>
      </c>
      <c r="CS305" s="88">
        <v>4.0999999999999996</v>
      </c>
      <c r="CT305" s="88">
        <v>4.0999999999999996</v>
      </c>
      <c r="CU305" s="88">
        <v>4.0999999999999996</v>
      </c>
      <c r="CV305" s="88">
        <v>4.0999999999999996</v>
      </c>
      <c r="CW305" s="19"/>
    </row>
    <row r="306" spans="1:103" ht="14.5" customHeight="1" x14ac:dyDescent="0.35">
      <c r="A306" s="256"/>
      <c r="B306" s="252"/>
      <c r="C306" s="12">
        <v>44133</v>
      </c>
      <c r="D306" s="172" t="s">
        <v>7</v>
      </c>
      <c r="E306">
        <v>4.2</v>
      </c>
      <c r="F306">
        <v>4.2</v>
      </c>
      <c r="G306">
        <v>4.2</v>
      </c>
      <c r="H306">
        <v>4.2</v>
      </c>
      <c r="I306" s="88">
        <v>30</v>
      </c>
      <c r="J306" s="88">
        <v>30</v>
      </c>
      <c r="K306" s="88">
        <v>30</v>
      </c>
      <c r="L306" s="88">
        <v>30</v>
      </c>
      <c r="M306" s="88">
        <v>15.3</v>
      </c>
      <c r="N306" s="88">
        <v>15.3</v>
      </c>
      <c r="O306" s="88">
        <v>9</v>
      </c>
      <c r="P306" s="88">
        <v>9</v>
      </c>
      <c r="Q306" s="88">
        <v>9</v>
      </c>
      <c r="R306" s="88">
        <v>9</v>
      </c>
      <c r="S306" s="88">
        <v>9</v>
      </c>
      <c r="T306" s="88">
        <v>9</v>
      </c>
      <c r="U306" s="88">
        <v>9</v>
      </c>
      <c r="V306" s="88">
        <v>9</v>
      </c>
      <c r="W306" s="88">
        <v>9</v>
      </c>
      <c r="X306" s="88">
        <v>9</v>
      </c>
      <c r="Y306" s="88">
        <v>9</v>
      </c>
      <c r="Z306" s="88">
        <v>9</v>
      </c>
      <c r="AA306" s="88">
        <v>9</v>
      </c>
      <c r="AB306" s="88">
        <v>9</v>
      </c>
      <c r="AC306" s="88">
        <v>9</v>
      </c>
      <c r="AD306" s="88">
        <v>9</v>
      </c>
      <c r="AE306" s="88">
        <v>9</v>
      </c>
      <c r="AF306" s="88">
        <v>9</v>
      </c>
      <c r="AG306" s="88">
        <v>9</v>
      </c>
      <c r="AH306" s="88">
        <v>9</v>
      </c>
      <c r="AI306" s="88">
        <v>9</v>
      </c>
      <c r="AJ306" s="88">
        <v>9</v>
      </c>
      <c r="AK306" s="88">
        <v>9</v>
      </c>
      <c r="AL306" s="88">
        <v>9</v>
      </c>
      <c r="AM306" s="88">
        <v>9</v>
      </c>
      <c r="AN306" s="88">
        <v>9</v>
      </c>
      <c r="AO306" s="88">
        <v>9</v>
      </c>
      <c r="AP306" s="88">
        <v>9</v>
      </c>
      <c r="AQ306" s="88">
        <v>30</v>
      </c>
      <c r="AR306" s="88">
        <v>15.2</v>
      </c>
      <c r="AS306" s="88">
        <v>32</v>
      </c>
      <c r="AT306" s="88">
        <v>25</v>
      </c>
      <c r="AU306" s="88">
        <v>23</v>
      </c>
      <c r="AV306" s="88">
        <v>30</v>
      </c>
      <c r="AW306" s="88">
        <v>8</v>
      </c>
      <c r="AX306" s="88">
        <v>8</v>
      </c>
      <c r="AY306" s="88">
        <v>8</v>
      </c>
      <c r="AZ306" s="88">
        <v>8</v>
      </c>
      <c r="BA306" s="88">
        <v>5.2</v>
      </c>
      <c r="BB306" s="88">
        <v>5.2</v>
      </c>
      <c r="BC306" s="88">
        <v>23</v>
      </c>
      <c r="BD306" s="88">
        <v>23</v>
      </c>
      <c r="BE306" s="88">
        <v>25</v>
      </c>
      <c r="BF306" s="88">
        <v>25</v>
      </c>
      <c r="BG306" s="88">
        <v>23</v>
      </c>
      <c r="BH306" s="88">
        <v>25</v>
      </c>
      <c r="BI306" s="88">
        <v>5.2</v>
      </c>
      <c r="BJ306" s="88">
        <v>5.2</v>
      </c>
      <c r="BK306" s="88">
        <v>5.2</v>
      </c>
      <c r="BL306" s="88">
        <v>5.2</v>
      </c>
      <c r="BM306" s="88">
        <v>5.2</v>
      </c>
      <c r="BN306" s="88">
        <v>5.2</v>
      </c>
      <c r="BO306" s="88">
        <v>5.2</v>
      </c>
      <c r="BP306" s="88">
        <v>5.2</v>
      </c>
      <c r="BQ306" s="88">
        <v>5.2</v>
      </c>
      <c r="BR306" s="88">
        <v>5.2</v>
      </c>
      <c r="BS306" s="88">
        <v>5.2</v>
      </c>
      <c r="BT306" s="88">
        <v>5.2</v>
      </c>
      <c r="BU306" s="88">
        <v>5.2</v>
      </c>
      <c r="BV306" s="88">
        <v>5.2</v>
      </c>
      <c r="BW306" s="88">
        <v>5.2</v>
      </c>
      <c r="BX306" s="88">
        <v>5.2</v>
      </c>
      <c r="BY306" s="88">
        <v>23</v>
      </c>
      <c r="BZ306" s="88">
        <v>23</v>
      </c>
      <c r="CA306" s="88">
        <v>23</v>
      </c>
      <c r="CB306" s="88">
        <v>23</v>
      </c>
      <c r="CC306" s="88">
        <v>5.2</v>
      </c>
      <c r="CD306" s="88">
        <v>5.2</v>
      </c>
      <c r="CE306" s="88">
        <v>5.2</v>
      </c>
      <c r="CF306" s="88">
        <v>25</v>
      </c>
      <c r="CG306" s="88">
        <v>25</v>
      </c>
      <c r="CH306" s="88">
        <v>5.2</v>
      </c>
      <c r="CI306" s="88">
        <v>5.2</v>
      </c>
      <c r="CJ306" s="88">
        <v>30</v>
      </c>
      <c r="CK306" s="88">
        <v>30</v>
      </c>
      <c r="CL306" s="88">
        <v>5.2</v>
      </c>
      <c r="CM306" s="88">
        <v>5.2</v>
      </c>
      <c r="CN306" s="88">
        <v>5.2</v>
      </c>
      <c r="CO306" s="88">
        <v>5.2</v>
      </c>
      <c r="CP306" s="88">
        <v>5.2</v>
      </c>
      <c r="CQ306" s="88">
        <v>5.2</v>
      </c>
      <c r="CR306" s="88">
        <v>5.2</v>
      </c>
      <c r="CS306" s="88">
        <v>5.2</v>
      </c>
      <c r="CT306" s="88">
        <v>5.2</v>
      </c>
      <c r="CU306" s="88">
        <v>5.2</v>
      </c>
      <c r="CV306" s="88">
        <v>5.2</v>
      </c>
      <c r="CW306" s="19"/>
    </row>
    <row r="307" spans="1:103" ht="14.5" customHeight="1" x14ac:dyDescent="0.35">
      <c r="A307" s="256"/>
      <c r="B307" s="252"/>
      <c r="C307" s="11">
        <v>44134</v>
      </c>
      <c r="D307" s="172" t="s">
        <v>8</v>
      </c>
      <c r="E307">
        <v>5.2</v>
      </c>
      <c r="F307">
        <v>5.2</v>
      </c>
      <c r="G307">
        <v>5.2</v>
      </c>
      <c r="H307" s="88">
        <v>25</v>
      </c>
      <c r="I307" s="88">
        <v>25</v>
      </c>
      <c r="J307" s="88">
        <v>25</v>
      </c>
      <c r="K307" s="88">
        <v>5.2</v>
      </c>
      <c r="L307" s="88">
        <v>5.2</v>
      </c>
      <c r="M307" s="88">
        <v>5.2</v>
      </c>
      <c r="N307" s="88">
        <v>5.2</v>
      </c>
      <c r="O307" s="88">
        <v>5.2</v>
      </c>
      <c r="P307" s="88">
        <v>5.2</v>
      </c>
      <c r="Q307" s="88">
        <v>5.2</v>
      </c>
      <c r="R307" s="88">
        <v>5.2</v>
      </c>
      <c r="S307" s="88">
        <v>5.2</v>
      </c>
      <c r="T307" s="88">
        <v>5.2</v>
      </c>
      <c r="U307" s="88">
        <v>5.2</v>
      </c>
      <c r="V307" s="88">
        <v>5.2</v>
      </c>
      <c r="W307" s="88">
        <v>5.2</v>
      </c>
      <c r="X307" s="88">
        <v>15.3</v>
      </c>
      <c r="Y307" s="88">
        <v>15.3</v>
      </c>
      <c r="Z307" s="88">
        <v>9</v>
      </c>
      <c r="AA307" s="88">
        <v>9</v>
      </c>
      <c r="AB307" s="88">
        <v>9</v>
      </c>
      <c r="AC307" s="88">
        <v>9</v>
      </c>
      <c r="AD307" s="88">
        <v>9</v>
      </c>
      <c r="AE307" s="88">
        <v>9</v>
      </c>
      <c r="AF307" s="88">
        <v>9</v>
      </c>
      <c r="AG307" s="88">
        <v>9</v>
      </c>
      <c r="AH307" s="88">
        <v>9</v>
      </c>
      <c r="AI307" s="88">
        <v>9</v>
      </c>
      <c r="AJ307" s="88">
        <v>9</v>
      </c>
      <c r="AK307" s="88">
        <v>9</v>
      </c>
      <c r="AL307" s="88">
        <v>9</v>
      </c>
      <c r="AM307" s="88">
        <v>9</v>
      </c>
      <c r="AN307" s="88">
        <v>9</v>
      </c>
      <c r="AO307" s="88">
        <v>9</v>
      </c>
      <c r="AP307" s="88">
        <v>9</v>
      </c>
      <c r="AQ307" s="88">
        <v>9</v>
      </c>
      <c r="AR307" s="88">
        <v>9</v>
      </c>
      <c r="AS307" s="88">
        <v>9</v>
      </c>
      <c r="AT307" s="88">
        <v>9</v>
      </c>
      <c r="AU307" s="88">
        <v>9</v>
      </c>
      <c r="AV307" s="88">
        <v>9</v>
      </c>
      <c r="AW307" s="88">
        <v>9</v>
      </c>
      <c r="AX307" s="88">
        <v>9</v>
      </c>
      <c r="AY307" s="88">
        <v>9</v>
      </c>
      <c r="AZ307" s="88">
        <v>9</v>
      </c>
      <c r="BA307" s="88">
        <v>8</v>
      </c>
      <c r="BB307" s="88">
        <v>30</v>
      </c>
      <c r="BC307" s="88">
        <v>30</v>
      </c>
      <c r="BD307" s="88">
        <v>30</v>
      </c>
      <c r="BE307" s="88">
        <v>30</v>
      </c>
      <c r="BF307" s="88">
        <v>30</v>
      </c>
      <c r="BG307" s="88">
        <v>5.2</v>
      </c>
      <c r="BH307" s="88">
        <v>5.2</v>
      </c>
      <c r="BI307" s="88">
        <v>5.2</v>
      </c>
      <c r="BJ307" s="88">
        <v>5.2</v>
      </c>
      <c r="BK307" s="88">
        <v>5.2</v>
      </c>
      <c r="BL307" s="88">
        <v>5.2</v>
      </c>
      <c r="BM307" s="88">
        <v>5.2</v>
      </c>
      <c r="BN307" s="88">
        <v>5.2</v>
      </c>
      <c r="BO307" s="88">
        <v>5.2</v>
      </c>
      <c r="BP307" s="88">
        <v>5.2</v>
      </c>
      <c r="BQ307" s="88">
        <v>5.2</v>
      </c>
      <c r="BR307" s="88">
        <v>5.2</v>
      </c>
      <c r="BS307" s="88">
        <v>5.2</v>
      </c>
      <c r="BT307" s="88">
        <v>5.2</v>
      </c>
      <c r="BU307" s="88">
        <v>8</v>
      </c>
      <c r="BV307" s="88">
        <v>8</v>
      </c>
      <c r="BW307" s="88">
        <v>5.2</v>
      </c>
      <c r="BX307" s="88">
        <v>5.2</v>
      </c>
      <c r="BY307" s="88">
        <v>23</v>
      </c>
      <c r="BZ307" s="88">
        <v>23</v>
      </c>
      <c r="CA307" s="88">
        <v>5.2</v>
      </c>
      <c r="CB307" s="88">
        <v>5.2</v>
      </c>
      <c r="CC307" s="88">
        <v>5.2</v>
      </c>
      <c r="CD307" s="88">
        <v>5.2</v>
      </c>
      <c r="CE307" s="88">
        <v>4.2</v>
      </c>
      <c r="CF307" s="88">
        <v>4.2</v>
      </c>
      <c r="CG307" s="88">
        <v>4.2</v>
      </c>
      <c r="CH307" s="88">
        <v>4.2</v>
      </c>
      <c r="CI307" s="88">
        <v>4.2</v>
      </c>
      <c r="CJ307" s="88">
        <v>4.2</v>
      </c>
      <c r="CK307" s="88">
        <v>4.2</v>
      </c>
      <c r="CL307" s="88">
        <v>4.2</v>
      </c>
      <c r="CM307" s="88">
        <v>4.2</v>
      </c>
      <c r="CN307" s="88">
        <v>4.2</v>
      </c>
      <c r="CO307" s="88">
        <v>4.2</v>
      </c>
      <c r="CP307" s="88">
        <v>4.2</v>
      </c>
      <c r="CQ307" s="88">
        <v>4.2</v>
      </c>
      <c r="CR307" s="88">
        <v>4.2</v>
      </c>
      <c r="CS307" s="88">
        <v>4.2</v>
      </c>
      <c r="CT307" s="88">
        <v>4.2</v>
      </c>
      <c r="CU307" s="88">
        <v>4.2</v>
      </c>
      <c r="CV307" s="88">
        <v>4.2</v>
      </c>
      <c r="CW307" s="19"/>
    </row>
    <row r="308" spans="1:103" ht="14.5" customHeight="1" x14ac:dyDescent="0.35">
      <c r="A308" s="257"/>
      <c r="B308" s="252"/>
      <c r="C308" s="11">
        <v>44135</v>
      </c>
      <c r="D308" s="172" t="s">
        <v>9</v>
      </c>
      <c r="E308">
        <v>4.2</v>
      </c>
      <c r="F308">
        <v>4.2</v>
      </c>
      <c r="G308">
        <v>4.2</v>
      </c>
      <c r="H308">
        <v>4.2</v>
      </c>
      <c r="I308">
        <v>4.2</v>
      </c>
      <c r="J308">
        <v>4.2</v>
      </c>
      <c r="K308">
        <v>4.2</v>
      </c>
      <c r="L308">
        <v>4.2</v>
      </c>
      <c r="M308" s="88">
        <v>30</v>
      </c>
      <c r="N308" s="88">
        <v>30</v>
      </c>
      <c r="O308" s="88">
        <v>30</v>
      </c>
      <c r="P308" s="88">
        <v>30</v>
      </c>
      <c r="Q308" s="88">
        <v>15.3</v>
      </c>
      <c r="R308" s="88">
        <v>15.3</v>
      </c>
      <c r="S308" s="88">
        <v>9</v>
      </c>
      <c r="T308" s="88">
        <v>9</v>
      </c>
      <c r="U308" s="88">
        <v>9</v>
      </c>
      <c r="V308" s="88">
        <v>9</v>
      </c>
      <c r="W308" s="88">
        <v>9</v>
      </c>
      <c r="X308" s="88">
        <v>9</v>
      </c>
      <c r="Y308" s="88">
        <v>9</v>
      </c>
      <c r="Z308" s="88">
        <v>9</v>
      </c>
      <c r="AA308" s="88">
        <v>9</v>
      </c>
      <c r="AB308" s="88">
        <v>9</v>
      </c>
      <c r="AC308" s="88">
        <v>9</v>
      </c>
      <c r="AD308" s="88">
        <v>9</v>
      </c>
      <c r="AE308" s="88">
        <v>9</v>
      </c>
      <c r="AF308" s="88">
        <v>9</v>
      </c>
      <c r="AG308" s="88">
        <v>9</v>
      </c>
      <c r="AH308" s="88">
        <v>9</v>
      </c>
      <c r="AI308" s="88">
        <v>9</v>
      </c>
      <c r="AJ308" s="88">
        <v>9</v>
      </c>
      <c r="AK308" s="88">
        <v>9</v>
      </c>
      <c r="AL308" s="88">
        <v>9</v>
      </c>
      <c r="AM308" s="88">
        <v>9</v>
      </c>
      <c r="AN308" s="88">
        <v>9</v>
      </c>
      <c r="AO308" s="88">
        <v>9</v>
      </c>
      <c r="AP308" s="88">
        <v>9</v>
      </c>
      <c r="AQ308" s="88">
        <v>9</v>
      </c>
      <c r="AR308" s="88">
        <v>9</v>
      </c>
      <c r="AS308" s="88">
        <v>9</v>
      </c>
      <c r="AT308" s="88">
        <v>9</v>
      </c>
      <c r="AU308" s="88">
        <v>9</v>
      </c>
      <c r="AV308" s="88">
        <v>9</v>
      </c>
      <c r="AW308" s="88">
        <v>9</v>
      </c>
      <c r="AX308" s="88">
        <v>9</v>
      </c>
      <c r="AY308" s="88">
        <v>9</v>
      </c>
      <c r="AZ308" s="88">
        <v>9</v>
      </c>
      <c r="BA308" s="88">
        <v>9</v>
      </c>
      <c r="BB308" s="88">
        <v>9</v>
      </c>
      <c r="BC308" s="88">
        <v>9</v>
      </c>
      <c r="BD308" s="88">
        <v>9</v>
      </c>
      <c r="BE308" s="88">
        <v>9</v>
      </c>
      <c r="BF308" s="88">
        <v>9</v>
      </c>
      <c r="BG308" s="88">
        <v>9</v>
      </c>
      <c r="BH308" s="88">
        <v>9</v>
      </c>
      <c r="BI308" s="88">
        <v>9</v>
      </c>
      <c r="BJ308" s="88">
        <v>9</v>
      </c>
      <c r="BK308" s="88">
        <v>9</v>
      </c>
      <c r="BL308" s="88">
        <v>9</v>
      </c>
      <c r="BM308" s="88">
        <v>9</v>
      </c>
      <c r="BN308" s="88">
        <v>30</v>
      </c>
      <c r="BO308" s="88">
        <v>30</v>
      </c>
      <c r="BP308" s="88">
        <v>30</v>
      </c>
      <c r="BQ308" s="88">
        <v>30</v>
      </c>
      <c r="BR308" s="88">
        <v>15.2</v>
      </c>
      <c r="BS308" s="88">
        <v>32</v>
      </c>
      <c r="BT308" s="88">
        <v>5.2</v>
      </c>
      <c r="BU308" s="88">
        <v>5.2</v>
      </c>
      <c r="BV308" s="88">
        <v>5.2</v>
      </c>
      <c r="BW308" s="88">
        <v>5.2</v>
      </c>
      <c r="BX308" s="88">
        <v>25</v>
      </c>
      <c r="BY308" s="88">
        <v>23</v>
      </c>
      <c r="BZ308" s="88">
        <v>23</v>
      </c>
      <c r="CA308" s="88">
        <v>5.2</v>
      </c>
      <c r="CB308" s="88">
        <v>5.2</v>
      </c>
      <c r="CC308" s="88">
        <v>5.2</v>
      </c>
      <c r="CD308" s="88">
        <v>5.2</v>
      </c>
      <c r="CE308" s="88">
        <v>4.2</v>
      </c>
      <c r="CF308" s="88">
        <v>4.2</v>
      </c>
      <c r="CG308" s="88">
        <v>4.2</v>
      </c>
      <c r="CH308" s="88">
        <v>4.2</v>
      </c>
      <c r="CI308" s="88">
        <v>4.2</v>
      </c>
      <c r="CJ308" s="88">
        <v>4.2</v>
      </c>
      <c r="CK308" s="88">
        <v>4.2</v>
      </c>
      <c r="CL308" s="88">
        <v>4.2</v>
      </c>
      <c r="CM308" s="88">
        <v>4.2</v>
      </c>
      <c r="CN308" s="88">
        <v>4.2</v>
      </c>
      <c r="CO308" s="88">
        <v>4.2</v>
      </c>
      <c r="CP308" s="88">
        <v>8</v>
      </c>
      <c r="CQ308" s="88">
        <v>8</v>
      </c>
      <c r="CR308" s="88">
        <v>8</v>
      </c>
      <c r="CS308" s="88">
        <v>8</v>
      </c>
      <c r="CT308" s="88">
        <v>8</v>
      </c>
      <c r="CU308" s="88">
        <v>8</v>
      </c>
      <c r="CV308" s="88">
        <v>32</v>
      </c>
      <c r="CW308" s="19"/>
    </row>
    <row r="309" spans="1:103" ht="14.5" customHeight="1" x14ac:dyDescent="0.35">
      <c r="A309" s="255" t="s">
        <v>22</v>
      </c>
      <c r="B309" s="250"/>
      <c r="C309" s="13">
        <v>44136</v>
      </c>
      <c r="D309" s="173" t="s">
        <v>10</v>
      </c>
      <c r="E309">
        <v>30</v>
      </c>
      <c r="F309">
        <v>30</v>
      </c>
      <c r="G309">
        <v>30</v>
      </c>
      <c r="H309">
        <v>30</v>
      </c>
      <c r="I309" s="88">
        <v>15.3</v>
      </c>
      <c r="J309" s="88">
        <v>15.3</v>
      </c>
      <c r="K309" s="88">
        <v>30</v>
      </c>
      <c r="L309" s="88">
        <v>30</v>
      </c>
      <c r="M309" s="88">
        <v>30</v>
      </c>
      <c r="N309" s="88">
        <v>30</v>
      </c>
      <c r="O309" s="88">
        <v>30</v>
      </c>
      <c r="P309" s="88">
        <v>30</v>
      </c>
      <c r="Q309" s="88">
        <v>30</v>
      </c>
      <c r="R309" s="88">
        <v>30</v>
      </c>
      <c r="S309" s="88">
        <v>9</v>
      </c>
      <c r="T309" s="88">
        <v>9</v>
      </c>
      <c r="U309" s="88">
        <v>9</v>
      </c>
      <c r="V309" s="88">
        <v>9</v>
      </c>
      <c r="W309" s="88">
        <v>9</v>
      </c>
      <c r="X309" s="88">
        <v>9</v>
      </c>
      <c r="Y309" s="88">
        <v>9</v>
      </c>
      <c r="Z309" s="88">
        <v>9</v>
      </c>
      <c r="AA309" s="88">
        <v>9</v>
      </c>
      <c r="AB309" s="88">
        <v>9</v>
      </c>
      <c r="AC309" s="88">
        <v>9</v>
      </c>
      <c r="AD309" s="88">
        <v>9</v>
      </c>
      <c r="AE309" s="88">
        <v>9</v>
      </c>
      <c r="AF309" s="88">
        <v>9</v>
      </c>
      <c r="AG309" s="88">
        <v>9</v>
      </c>
      <c r="AH309" s="88">
        <v>9</v>
      </c>
      <c r="AI309" s="88">
        <v>9</v>
      </c>
      <c r="AJ309" s="88">
        <v>9</v>
      </c>
      <c r="AK309" s="88">
        <v>9</v>
      </c>
      <c r="AL309" s="88">
        <v>9</v>
      </c>
      <c r="AM309" s="88">
        <v>9</v>
      </c>
      <c r="AN309" s="88">
        <v>9</v>
      </c>
      <c r="AO309" s="88">
        <v>9</v>
      </c>
      <c r="AP309" s="88">
        <v>9</v>
      </c>
      <c r="AQ309" s="88">
        <v>9</v>
      </c>
      <c r="AR309" s="88">
        <v>9</v>
      </c>
      <c r="AS309" s="88">
        <v>15.2</v>
      </c>
      <c r="AT309" s="88">
        <v>32</v>
      </c>
      <c r="AU309" s="88">
        <v>5.2</v>
      </c>
      <c r="AV309" s="88">
        <v>5.2</v>
      </c>
      <c r="AW309" s="88">
        <v>5.2</v>
      </c>
      <c r="AX309" s="88">
        <v>5.2</v>
      </c>
      <c r="AY309" s="88">
        <v>5.2</v>
      </c>
      <c r="AZ309" s="88">
        <v>5.2</v>
      </c>
      <c r="BA309" s="88">
        <v>5.2</v>
      </c>
      <c r="BB309" s="88">
        <v>5.2</v>
      </c>
      <c r="BC309" s="88">
        <v>23</v>
      </c>
      <c r="BD309" s="88">
        <v>23</v>
      </c>
      <c r="BE309" s="88">
        <v>23</v>
      </c>
      <c r="BF309" s="88">
        <v>5.2</v>
      </c>
      <c r="BG309" s="88">
        <v>5.2</v>
      </c>
      <c r="BH309" s="88">
        <v>5.2</v>
      </c>
      <c r="BI309" s="88">
        <v>30</v>
      </c>
      <c r="BJ309" s="88">
        <v>30</v>
      </c>
      <c r="BK309" s="88">
        <v>5.2</v>
      </c>
      <c r="BL309" s="88">
        <v>5.2</v>
      </c>
      <c r="BM309" s="88">
        <v>5.2</v>
      </c>
      <c r="BN309" s="88">
        <v>5.2</v>
      </c>
      <c r="BO309" s="88">
        <v>30</v>
      </c>
      <c r="BP309" s="88">
        <v>30</v>
      </c>
      <c r="BQ309" s="88">
        <v>30</v>
      </c>
      <c r="BR309" s="88">
        <v>30</v>
      </c>
      <c r="BS309" s="88">
        <v>30</v>
      </c>
      <c r="BT309" s="88">
        <v>23</v>
      </c>
      <c r="BU309" s="88">
        <v>23</v>
      </c>
      <c r="BV309" s="88">
        <v>29</v>
      </c>
      <c r="BW309" s="88">
        <v>4.2</v>
      </c>
      <c r="BX309" s="88">
        <v>4.2</v>
      </c>
      <c r="BY309" s="88">
        <v>23</v>
      </c>
      <c r="BZ309" s="88">
        <v>23</v>
      </c>
      <c r="CA309" s="88">
        <v>23</v>
      </c>
      <c r="CB309" s="88">
        <v>23</v>
      </c>
      <c r="CC309" s="88">
        <v>23</v>
      </c>
      <c r="CD309" s="88">
        <v>30</v>
      </c>
      <c r="CE309" s="88">
        <v>4.2</v>
      </c>
      <c r="CF309" s="88">
        <v>4.2</v>
      </c>
      <c r="CG309" s="88">
        <v>4.2</v>
      </c>
      <c r="CH309" s="88">
        <v>4.2</v>
      </c>
      <c r="CI309" s="88">
        <v>4.2</v>
      </c>
      <c r="CJ309" s="88">
        <v>4.2</v>
      </c>
      <c r="CK309" s="88">
        <v>28</v>
      </c>
      <c r="CL309" s="88">
        <v>28</v>
      </c>
      <c r="CM309" s="88">
        <v>28</v>
      </c>
      <c r="CN309" s="88">
        <v>4.2</v>
      </c>
      <c r="CO309" s="88">
        <v>4.2</v>
      </c>
      <c r="CP309" s="88">
        <v>4.2</v>
      </c>
      <c r="CQ309" s="88">
        <v>4.2</v>
      </c>
      <c r="CR309" s="88">
        <v>22.1</v>
      </c>
      <c r="CS309" s="88">
        <v>23</v>
      </c>
      <c r="CT309" s="88">
        <v>23</v>
      </c>
      <c r="CU309" s="88">
        <v>32</v>
      </c>
      <c r="CV309" s="88">
        <v>15.3</v>
      </c>
      <c r="CW309" s="19"/>
    </row>
    <row r="310" spans="1:103" ht="14.5" customHeight="1" x14ac:dyDescent="0.35">
      <c r="A310" s="256"/>
      <c r="B310" s="248">
        <v>45</v>
      </c>
      <c r="C310" s="11">
        <v>44137</v>
      </c>
      <c r="D310" s="172" t="s">
        <v>4</v>
      </c>
      <c r="E310">
        <v>30</v>
      </c>
      <c r="F310">
        <v>30</v>
      </c>
      <c r="G310">
        <v>30</v>
      </c>
      <c r="H310">
        <v>30</v>
      </c>
      <c r="I310">
        <v>30</v>
      </c>
      <c r="J310">
        <v>30</v>
      </c>
      <c r="K310">
        <v>30</v>
      </c>
      <c r="L310">
        <v>30</v>
      </c>
      <c r="M310">
        <v>30</v>
      </c>
      <c r="N310">
        <v>30</v>
      </c>
      <c r="O310">
        <v>30</v>
      </c>
      <c r="P310" s="88">
        <v>15.3</v>
      </c>
      <c r="Q310" s="88">
        <v>15.3</v>
      </c>
      <c r="R310" s="88">
        <v>9</v>
      </c>
      <c r="S310" s="88">
        <v>9</v>
      </c>
      <c r="T310" s="88">
        <v>9</v>
      </c>
      <c r="U310" s="88">
        <v>9</v>
      </c>
      <c r="V310" s="88">
        <v>9</v>
      </c>
      <c r="W310" s="88">
        <v>9</v>
      </c>
      <c r="X310" s="88">
        <v>9</v>
      </c>
      <c r="Y310" s="88">
        <v>9</v>
      </c>
      <c r="Z310" s="88">
        <v>9</v>
      </c>
      <c r="AA310" s="88">
        <v>9</v>
      </c>
      <c r="AB310" s="88">
        <v>9</v>
      </c>
      <c r="AC310" s="88">
        <v>9</v>
      </c>
      <c r="AD310" s="88">
        <v>9</v>
      </c>
      <c r="AE310" s="88">
        <v>9</v>
      </c>
      <c r="AF310" s="88">
        <v>9</v>
      </c>
      <c r="AG310" s="88">
        <v>9</v>
      </c>
      <c r="AH310" s="88">
        <v>9</v>
      </c>
      <c r="AI310" s="88">
        <v>9</v>
      </c>
      <c r="AJ310" s="88">
        <v>9</v>
      </c>
      <c r="AK310" s="88">
        <v>9</v>
      </c>
      <c r="AL310" s="88">
        <v>9</v>
      </c>
      <c r="AM310" s="88">
        <v>9</v>
      </c>
      <c r="AN310" s="88">
        <v>9</v>
      </c>
      <c r="AO310" s="88">
        <v>9</v>
      </c>
      <c r="AP310" s="88">
        <v>9</v>
      </c>
      <c r="AQ310" s="88">
        <v>9</v>
      </c>
      <c r="AR310" s="88">
        <v>9</v>
      </c>
      <c r="AS310" s="88">
        <v>9</v>
      </c>
      <c r="AT310" s="88">
        <v>9</v>
      </c>
      <c r="AU310" s="88">
        <v>9</v>
      </c>
      <c r="AV310" s="88">
        <v>9</v>
      </c>
      <c r="AW310" s="88">
        <v>9</v>
      </c>
      <c r="AX310" s="88">
        <v>9</v>
      </c>
      <c r="AY310" s="88">
        <v>9</v>
      </c>
      <c r="AZ310" s="88">
        <v>30</v>
      </c>
      <c r="BA310" s="88">
        <v>30</v>
      </c>
      <c r="BB310" s="88">
        <v>30</v>
      </c>
      <c r="BC310" s="88">
        <v>30</v>
      </c>
      <c r="BD310" s="88">
        <v>15.2</v>
      </c>
      <c r="BE310" s="88">
        <v>23</v>
      </c>
      <c r="BF310" s="88">
        <v>23</v>
      </c>
      <c r="BG310" s="88">
        <v>16</v>
      </c>
      <c r="BH310" s="88">
        <v>4.2</v>
      </c>
      <c r="BI310" s="88">
        <v>4.2</v>
      </c>
      <c r="BJ310" s="88">
        <v>4.2</v>
      </c>
      <c r="BK310" s="88">
        <v>4.2</v>
      </c>
      <c r="BL310" s="88">
        <v>8</v>
      </c>
      <c r="BM310" s="88">
        <v>8</v>
      </c>
      <c r="BN310" s="88">
        <v>25</v>
      </c>
      <c r="BO310" s="88">
        <v>23</v>
      </c>
      <c r="BP310" s="88">
        <v>23</v>
      </c>
      <c r="BQ310" s="88">
        <v>23</v>
      </c>
      <c r="BR310" s="88">
        <v>25</v>
      </c>
      <c r="BS310" s="88">
        <v>25</v>
      </c>
      <c r="BT310" s="88">
        <v>4.2</v>
      </c>
      <c r="BU310" s="88">
        <v>4.2</v>
      </c>
      <c r="BV310" s="88">
        <v>4.2</v>
      </c>
      <c r="BW310" s="88">
        <v>4.2</v>
      </c>
      <c r="BX310" s="88">
        <v>4.2</v>
      </c>
      <c r="BY310" s="88">
        <v>23</v>
      </c>
      <c r="BZ310" s="88">
        <v>23</v>
      </c>
      <c r="CA310" s="88">
        <v>23</v>
      </c>
      <c r="CB310" s="88">
        <v>23</v>
      </c>
      <c r="CC310" s="88">
        <v>23</v>
      </c>
      <c r="CD310" s="88">
        <v>30</v>
      </c>
      <c r="CE310" s="88">
        <v>30</v>
      </c>
      <c r="CF310" s="88">
        <v>4.2</v>
      </c>
      <c r="CG310" s="88">
        <v>4.2</v>
      </c>
      <c r="CH310" s="88">
        <v>4.2</v>
      </c>
      <c r="CI310" s="88">
        <v>4.2</v>
      </c>
      <c r="CJ310" s="88">
        <v>4.2</v>
      </c>
      <c r="CK310" s="88">
        <v>4.2</v>
      </c>
      <c r="CL310" s="88">
        <v>4.2</v>
      </c>
      <c r="CM310" s="88">
        <v>4.2</v>
      </c>
      <c r="CN310" s="88">
        <v>4.2</v>
      </c>
      <c r="CO310" s="88">
        <v>4.2</v>
      </c>
      <c r="CP310" s="88">
        <v>4.2</v>
      </c>
      <c r="CQ310" s="88">
        <v>4.2</v>
      </c>
      <c r="CR310" s="88">
        <v>4.2</v>
      </c>
      <c r="CS310" s="88">
        <v>4.2</v>
      </c>
      <c r="CT310" s="88">
        <v>4.2</v>
      </c>
      <c r="CU310" s="88">
        <v>4.2</v>
      </c>
      <c r="CV310" s="88">
        <v>4.2</v>
      </c>
      <c r="CW310" s="19"/>
    </row>
    <row r="311" spans="1:103" ht="14.5" customHeight="1" x14ac:dyDescent="0.35">
      <c r="A311" s="256"/>
      <c r="B311" s="249"/>
      <c r="C311" s="12">
        <v>44138</v>
      </c>
      <c r="D311" s="172" t="s">
        <v>5</v>
      </c>
      <c r="E311">
        <v>30</v>
      </c>
      <c r="F311">
        <v>30</v>
      </c>
      <c r="G311">
        <v>30</v>
      </c>
      <c r="H311">
        <v>30</v>
      </c>
      <c r="I311">
        <v>30</v>
      </c>
      <c r="J311">
        <v>30</v>
      </c>
      <c r="K311">
        <v>15.2</v>
      </c>
      <c r="L311">
        <v>15.2</v>
      </c>
      <c r="M311">
        <v>30</v>
      </c>
      <c r="N311">
        <v>30</v>
      </c>
      <c r="O311">
        <v>30</v>
      </c>
      <c r="P311" s="88">
        <v>9</v>
      </c>
      <c r="Q311" s="88">
        <v>9</v>
      </c>
      <c r="R311" s="88">
        <v>9</v>
      </c>
      <c r="S311" s="88">
        <v>9</v>
      </c>
      <c r="T311" s="88">
        <v>9</v>
      </c>
      <c r="U311" s="88">
        <v>9</v>
      </c>
      <c r="V311" s="88">
        <v>9</v>
      </c>
      <c r="W311" s="88">
        <v>9</v>
      </c>
      <c r="X311" s="88">
        <v>9</v>
      </c>
      <c r="Y311" s="88">
        <v>9</v>
      </c>
      <c r="Z311" s="88">
        <v>9</v>
      </c>
      <c r="AA311" s="88">
        <v>9</v>
      </c>
      <c r="AB311" s="88">
        <v>9</v>
      </c>
      <c r="AC311" s="88">
        <v>9</v>
      </c>
      <c r="AD311" s="88">
        <v>9</v>
      </c>
      <c r="AE311" s="88">
        <v>9</v>
      </c>
      <c r="AF311" s="88">
        <v>9</v>
      </c>
      <c r="AG311" s="88">
        <v>9</v>
      </c>
      <c r="AH311" s="88">
        <v>9</v>
      </c>
      <c r="AI311" s="88">
        <v>9</v>
      </c>
      <c r="AJ311" s="88">
        <v>9</v>
      </c>
      <c r="AK311" s="88">
        <v>9</v>
      </c>
      <c r="AL311" s="88">
        <v>9</v>
      </c>
      <c r="AM311" s="88">
        <v>9</v>
      </c>
      <c r="AN311" s="88">
        <v>9</v>
      </c>
      <c r="AO311" s="88">
        <v>9</v>
      </c>
      <c r="AP311" s="88">
        <v>9</v>
      </c>
      <c r="AQ311" s="88">
        <v>15.2</v>
      </c>
      <c r="AR311" s="88">
        <v>32</v>
      </c>
      <c r="AS311" s="88">
        <v>25</v>
      </c>
      <c r="AT311" s="88">
        <v>25</v>
      </c>
      <c r="AU311" s="88">
        <v>23</v>
      </c>
      <c r="AV311" s="88">
        <v>22.1</v>
      </c>
      <c r="AW311" s="88">
        <v>22.1</v>
      </c>
      <c r="AX311" s="88">
        <v>4.0999999999999996</v>
      </c>
      <c r="AY311" s="88">
        <v>4.0999999999999996</v>
      </c>
      <c r="AZ311" s="88">
        <v>4.0999999999999996</v>
      </c>
      <c r="BA311" s="88">
        <v>4.0999999999999996</v>
      </c>
      <c r="BB311" s="88">
        <v>4.0999999999999996</v>
      </c>
      <c r="BC311" s="88">
        <v>23</v>
      </c>
      <c r="BD311" s="88">
        <v>23</v>
      </c>
      <c r="BE311" s="88">
        <v>23</v>
      </c>
      <c r="BF311" s="88">
        <v>25</v>
      </c>
      <c r="BG311" s="88">
        <v>25</v>
      </c>
      <c r="BH311" s="88">
        <v>25</v>
      </c>
      <c r="BI311" s="88">
        <v>22.1</v>
      </c>
      <c r="BJ311" s="88">
        <v>23</v>
      </c>
      <c r="BK311" s="88">
        <v>23</v>
      </c>
      <c r="BL311" s="88">
        <v>4.2</v>
      </c>
      <c r="BM311" s="88">
        <v>4.2</v>
      </c>
      <c r="BN311" s="88">
        <v>4.2</v>
      </c>
      <c r="BO311" s="88">
        <v>4.2</v>
      </c>
      <c r="BP311" s="88">
        <v>4.2</v>
      </c>
      <c r="BQ311" s="88">
        <v>4.2</v>
      </c>
      <c r="BR311" s="88">
        <v>4.2</v>
      </c>
      <c r="BS311" s="88">
        <v>4.2</v>
      </c>
      <c r="BT311" s="88">
        <v>4.2</v>
      </c>
      <c r="BU311" s="88">
        <v>4.2</v>
      </c>
      <c r="BV311" s="88">
        <v>4.2</v>
      </c>
      <c r="BW311" s="88">
        <v>4.2</v>
      </c>
      <c r="BX311" s="88">
        <v>4.2</v>
      </c>
      <c r="BY311" s="88">
        <v>23</v>
      </c>
      <c r="BZ311" s="88">
        <v>23</v>
      </c>
      <c r="CA311" s="88">
        <v>23</v>
      </c>
      <c r="CB311" s="88">
        <v>23</v>
      </c>
      <c r="CC311" s="88">
        <v>4.2</v>
      </c>
      <c r="CD311" s="88">
        <v>4.2</v>
      </c>
      <c r="CE311" s="88">
        <v>4.2</v>
      </c>
      <c r="CF311" s="88">
        <v>4.2</v>
      </c>
      <c r="CG311" s="88">
        <v>4.2</v>
      </c>
      <c r="CH311" s="88">
        <v>4.2</v>
      </c>
      <c r="CI311" s="88">
        <v>4.2</v>
      </c>
      <c r="CJ311" s="88">
        <v>4.2</v>
      </c>
      <c r="CK311" s="88">
        <v>4.2</v>
      </c>
      <c r="CL311" s="88">
        <v>4.2</v>
      </c>
      <c r="CM311" s="88">
        <v>4.2</v>
      </c>
      <c r="CN311" s="88">
        <v>4.2</v>
      </c>
      <c r="CO311" s="88">
        <v>4.2</v>
      </c>
      <c r="CP311" s="88">
        <v>4.2</v>
      </c>
      <c r="CQ311" s="88">
        <v>4.2</v>
      </c>
      <c r="CR311" s="88">
        <v>4.2</v>
      </c>
      <c r="CS311" s="88">
        <v>4.2</v>
      </c>
      <c r="CT311" s="88">
        <v>4.2</v>
      </c>
      <c r="CU311" s="88">
        <v>4.2</v>
      </c>
      <c r="CV311" s="88">
        <v>4.2</v>
      </c>
      <c r="CW311" s="19"/>
    </row>
    <row r="312" spans="1:103" ht="14.5" customHeight="1" x14ac:dyDescent="0.35">
      <c r="A312" s="256"/>
      <c r="B312" s="249"/>
      <c r="C312" s="11">
        <v>44139</v>
      </c>
      <c r="D312" s="172" t="s">
        <v>6</v>
      </c>
      <c r="E312">
        <v>4.2</v>
      </c>
      <c r="F312">
        <v>4.2</v>
      </c>
      <c r="G312">
        <v>4.2</v>
      </c>
      <c r="H312">
        <v>4.2</v>
      </c>
      <c r="I312" s="88">
        <v>4.2</v>
      </c>
      <c r="J312" s="88">
        <v>32</v>
      </c>
      <c r="K312" s="88">
        <v>15.3</v>
      </c>
      <c r="L312" s="88">
        <v>15.3</v>
      </c>
      <c r="M312" s="88">
        <v>30</v>
      </c>
      <c r="N312" s="88">
        <v>30</v>
      </c>
      <c r="O312" s="88">
        <v>30</v>
      </c>
      <c r="P312" s="88">
        <v>30</v>
      </c>
      <c r="Q312" s="88">
        <v>30</v>
      </c>
      <c r="R312" s="88">
        <v>9</v>
      </c>
      <c r="S312" s="88">
        <v>9</v>
      </c>
      <c r="T312" s="88">
        <v>9</v>
      </c>
      <c r="U312" s="88">
        <v>9</v>
      </c>
      <c r="V312" s="88">
        <v>9</v>
      </c>
      <c r="W312" s="88">
        <v>9</v>
      </c>
      <c r="X312" s="88">
        <v>9</v>
      </c>
      <c r="Y312" s="88">
        <v>9</v>
      </c>
      <c r="Z312" s="88">
        <v>9</v>
      </c>
      <c r="AA312" s="88">
        <v>9</v>
      </c>
      <c r="AB312" s="88">
        <v>9</v>
      </c>
      <c r="AC312" s="88">
        <v>9</v>
      </c>
      <c r="AD312" s="88">
        <v>9</v>
      </c>
      <c r="AE312" s="88">
        <v>9</v>
      </c>
      <c r="AF312" s="88">
        <v>9</v>
      </c>
      <c r="AG312" s="88">
        <v>9</v>
      </c>
      <c r="AH312" s="88">
        <v>9</v>
      </c>
      <c r="AI312" s="88">
        <v>9</v>
      </c>
      <c r="AJ312" s="88">
        <v>9</v>
      </c>
      <c r="AK312" s="88">
        <v>9</v>
      </c>
      <c r="AL312" s="88">
        <v>9</v>
      </c>
      <c r="AM312" s="88">
        <v>9</v>
      </c>
      <c r="AN312" s="88">
        <v>9</v>
      </c>
      <c r="AO312" s="88">
        <v>9</v>
      </c>
      <c r="AP312" s="88">
        <v>9</v>
      </c>
      <c r="AQ312" s="88">
        <v>30</v>
      </c>
      <c r="AR312" s="88">
        <v>15.2</v>
      </c>
      <c r="AS312" s="88">
        <v>26</v>
      </c>
      <c r="AT312" s="88">
        <v>26</v>
      </c>
      <c r="AU312" s="88">
        <v>22.1</v>
      </c>
      <c r="AV312" s="88">
        <v>23</v>
      </c>
      <c r="AW312" s="88">
        <v>23</v>
      </c>
      <c r="AX312" s="88">
        <v>4.0999999999999996</v>
      </c>
      <c r="AY312" s="88">
        <v>4.0999999999999996</v>
      </c>
      <c r="AZ312" s="88">
        <v>4.0999999999999996</v>
      </c>
      <c r="BA312" s="88">
        <v>4.0999999999999996</v>
      </c>
      <c r="BB312" s="88">
        <v>4.0999999999999996</v>
      </c>
      <c r="BC312" s="88">
        <v>23</v>
      </c>
      <c r="BD312" s="88">
        <v>23</v>
      </c>
      <c r="BE312" s="88">
        <v>23</v>
      </c>
      <c r="BF312" s="88">
        <v>30</v>
      </c>
      <c r="BG312" s="88">
        <v>30</v>
      </c>
      <c r="BH312" s="88">
        <v>30</v>
      </c>
      <c r="BI312" s="88">
        <v>4.2</v>
      </c>
      <c r="BJ312" s="88">
        <v>4.2</v>
      </c>
      <c r="BK312" s="88">
        <v>4.2</v>
      </c>
      <c r="BL312" s="88">
        <v>4.2</v>
      </c>
      <c r="BM312" s="88">
        <v>4.2</v>
      </c>
      <c r="BN312" s="88">
        <v>4.2</v>
      </c>
      <c r="BO312" s="88">
        <v>4.2</v>
      </c>
      <c r="BP312" s="88">
        <v>4.2</v>
      </c>
      <c r="BQ312" s="88">
        <v>4.2</v>
      </c>
      <c r="BR312" s="88">
        <v>4.2</v>
      </c>
      <c r="BS312" s="88">
        <v>4.2</v>
      </c>
      <c r="BT312" s="88">
        <v>4.2</v>
      </c>
      <c r="BU312" s="88">
        <v>4.2</v>
      </c>
      <c r="BV312" s="88">
        <v>4.2</v>
      </c>
      <c r="BW312" s="88">
        <v>4.2</v>
      </c>
      <c r="BX312" s="88">
        <v>4.2</v>
      </c>
      <c r="BY312" s="88">
        <v>23</v>
      </c>
      <c r="BZ312" s="88">
        <v>23</v>
      </c>
      <c r="CA312" s="88">
        <v>23</v>
      </c>
      <c r="CB312" s="88">
        <v>23</v>
      </c>
      <c r="CC312" s="88">
        <v>4.2</v>
      </c>
      <c r="CD312" s="88">
        <v>4.2</v>
      </c>
      <c r="CE312" s="88">
        <v>4.2</v>
      </c>
      <c r="CF312" s="88">
        <v>4.2</v>
      </c>
      <c r="CG312" s="88">
        <v>4.2</v>
      </c>
      <c r="CH312" s="88">
        <v>4.2</v>
      </c>
      <c r="CI312" s="88">
        <v>4.2</v>
      </c>
      <c r="CJ312" s="88">
        <v>4.2</v>
      </c>
      <c r="CK312" s="88">
        <v>4.2</v>
      </c>
      <c r="CL312" s="88">
        <v>4.2</v>
      </c>
      <c r="CM312" s="88">
        <v>4.2</v>
      </c>
      <c r="CN312" s="88">
        <v>4.2</v>
      </c>
      <c r="CO312" s="88">
        <v>4.2</v>
      </c>
      <c r="CP312" s="88">
        <v>4.2</v>
      </c>
      <c r="CQ312" s="88">
        <v>4.2</v>
      </c>
      <c r="CR312" s="88">
        <v>4.2</v>
      </c>
      <c r="CS312" s="88">
        <v>4.2</v>
      </c>
      <c r="CT312" s="88">
        <v>4.2</v>
      </c>
      <c r="CU312" s="88">
        <v>30</v>
      </c>
      <c r="CV312" s="88">
        <v>30</v>
      </c>
      <c r="CW312" s="19"/>
      <c r="CX312">
        <f>Key!A1</f>
        <v>0</v>
      </c>
      <c r="CY312" t="str">
        <f>Key!B1</f>
        <v>Key</v>
      </c>
    </row>
    <row r="313" spans="1:103" ht="14.5" customHeight="1" x14ac:dyDescent="0.35">
      <c r="A313" s="256"/>
      <c r="B313" s="249"/>
      <c r="C313" s="11">
        <v>44140</v>
      </c>
      <c r="D313" s="172" t="s">
        <v>7</v>
      </c>
      <c r="E313">
        <v>30</v>
      </c>
      <c r="F313">
        <v>30</v>
      </c>
      <c r="G313">
        <v>30</v>
      </c>
      <c r="H313">
        <v>30</v>
      </c>
      <c r="I313">
        <v>30</v>
      </c>
      <c r="J313">
        <v>30</v>
      </c>
      <c r="K313">
        <v>30</v>
      </c>
      <c r="L313" s="88">
        <v>15.2</v>
      </c>
      <c r="M313" s="88">
        <v>9</v>
      </c>
      <c r="N313" s="88">
        <v>9</v>
      </c>
      <c r="O313" s="88">
        <v>9</v>
      </c>
      <c r="P313" s="88">
        <v>9</v>
      </c>
      <c r="Q313" s="88">
        <v>9</v>
      </c>
      <c r="R313" s="88">
        <v>9</v>
      </c>
      <c r="S313" s="88">
        <v>9</v>
      </c>
      <c r="T313" s="88">
        <v>9</v>
      </c>
      <c r="U313" s="88">
        <v>9</v>
      </c>
      <c r="V313" s="88">
        <v>9</v>
      </c>
      <c r="W313" s="88">
        <v>9</v>
      </c>
      <c r="X313" s="88">
        <v>9</v>
      </c>
      <c r="Y313" s="88">
        <v>9</v>
      </c>
      <c r="Z313" s="88">
        <v>9</v>
      </c>
      <c r="AA313" s="88">
        <v>9</v>
      </c>
      <c r="AB313" s="88">
        <v>9</v>
      </c>
      <c r="AC313" s="88">
        <v>9</v>
      </c>
      <c r="AD313" s="88">
        <v>9</v>
      </c>
      <c r="AE313" s="88">
        <v>9</v>
      </c>
      <c r="AF313" s="88">
        <v>9</v>
      </c>
      <c r="AG313" s="88">
        <v>9</v>
      </c>
      <c r="AH313" s="88">
        <v>9</v>
      </c>
      <c r="AI313" s="88">
        <v>9</v>
      </c>
      <c r="AJ313" s="88">
        <v>9</v>
      </c>
      <c r="AK313" s="88">
        <v>9</v>
      </c>
      <c r="AL313" s="88">
        <v>9</v>
      </c>
      <c r="AM313" s="88">
        <v>9</v>
      </c>
      <c r="AN313" s="88">
        <v>9</v>
      </c>
      <c r="AO313" s="88">
        <v>9</v>
      </c>
      <c r="AP313" s="88">
        <v>9</v>
      </c>
      <c r="AQ313" s="88">
        <v>9</v>
      </c>
      <c r="AR313" s="88">
        <v>9</v>
      </c>
      <c r="AS313" s="88">
        <v>30</v>
      </c>
      <c r="AT313" s="88">
        <v>30</v>
      </c>
      <c r="AU313" s="88">
        <v>30</v>
      </c>
      <c r="AV313" s="88">
        <v>30</v>
      </c>
      <c r="AW313" s="88">
        <v>9</v>
      </c>
      <c r="AX313" s="88">
        <v>9</v>
      </c>
      <c r="AY313" s="88">
        <v>9</v>
      </c>
      <c r="AZ313" s="88">
        <v>9</v>
      </c>
      <c r="BA313" s="88">
        <v>9</v>
      </c>
      <c r="BB313" s="88">
        <v>9</v>
      </c>
      <c r="BC313" s="88">
        <v>15.2</v>
      </c>
      <c r="BD313" s="88">
        <v>23</v>
      </c>
      <c r="BE313" s="88">
        <v>23</v>
      </c>
      <c r="BF313" s="88">
        <v>23</v>
      </c>
      <c r="BG313" s="88">
        <v>8</v>
      </c>
      <c r="BH313" s="88">
        <v>8</v>
      </c>
      <c r="BI313" s="88">
        <v>4.2</v>
      </c>
      <c r="BJ313" s="88">
        <v>4.2</v>
      </c>
      <c r="BK313" s="88">
        <v>4.2</v>
      </c>
      <c r="BL313" s="88">
        <v>4.2</v>
      </c>
      <c r="BM313" s="88">
        <v>4.2</v>
      </c>
      <c r="BN313" s="88">
        <v>4.2</v>
      </c>
      <c r="BO313" s="88">
        <v>4.2</v>
      </c>
      <c r="BP313" s="88">
        <v>4.2</v>
      </c>
      <c r="BQ313" s="88">
        <v>4.2</v>
      </c>
      <c r="BR313" s="88">
        <v>4.2</v>
      </c>
      <c r="BS313" s="88">
        <v>4.2</v>
      </c>
      <c r="BT313" s="88">
        <v>4.2</v>
      </c>
      <c r="BU313" s="88">
        <v>4.2</v>
      </c>
      <c r="BV313" s="88">
        <v>4.2</v>
      </c>
      <c r="BW313" s="88">
        <v>4.2</v>
      </c>
      <c r="BX313" s="88">
        <v>4.2</v>
      </c>
      <c r="BY313" s="88">
        <v>23</v>
      </c>
      <c r="BZ313" s="88">
        <v>23</v>
      </c>
      <c r="CA313" s="88">
        <v>23</v>
      </c>
      <c r="CB313" s="88">
        <v>23</v>
      </c>
      <c r="CC313" s="88">
        <v>25</v>
      </c>
      <c r="CD313" s="88">
        <v>25</v>
      </c>
      <c r="CE313" s="88">
        <v>25</v>
      </c>
      <c r="CF313" s="88">
        <v>23</v>
      </c>
      <c r="CG313" s="88">
        <v>4.2</v>
      </c>
      <c r="CH313" s="88">
        <v>4.2</v>
      </c>
      <c r="CI313" s="88">
        <v>4.2</v>
      </c>
      <c r="CJ313" s="88">
        <v>4.2</v>
      </c>
      <c r="CK313" s="88">
        <v>4.2</v>
      </c>
      <c r="CL313" s="88">
        <v>4.2</v>
      </c>
      <c r="CM313" s="88">
        <v>4.2</v>
      </c>
      <c r="CN313" s="88">
        <v>4.2</v>
      </c>
      <c r="CO313" s="88">
        <v>4.2</v>
      </c>
      <c r="CP313" s="88">
        <v>4.2</v>
      </c>
      <c r="CQ313" s="88">
        <v>4.2</v>
      </c>
      <c r="CR313" s="88">
        <v>4.2</v>
      </c>
      <c r="CS313" s="88">
        <v>4.2</v>
      </c>
      <c r="CT313" s="88">
        <v>4.2</v>
      </c>
      <c r="CU313" s="88">
        <v>4.2</v>
      </c>
      <c r="CV313" s="88">
        <v>4.2</v>
      </c>
      <c r="CW313" s="19"/>
      <c r="CX313">
        <f>Key!A2</f>
        <v>1</v>
      </c>
      <c r="CY313" t="str">
        <f>Key!B2</f>
        <v>Subject 1</v>
      </c>
    </row>
    <row r="314" spans="1:103" ht="14.5" customHeight="1" x14ac:dyDescent="0.35">
      <c r="A314" s="256"/>
      <c r="B314" s="249"/>
      <c r="C314" s="12">
        <v>44141</v>
      </c>
      <c r="D314" s="172" t="s">
        <v>8</v>
      </c>
      <c r="E314">
        <v>32</v>
      </c>
      <c r="F314">
        <v>30</v>
      </c>
      <c r="G314">
        <v>30</v>
      </c>
      <c r="H314" s="88">
        <v>30</v>
      </c>
      <c r="I314" s="88">
        <v>15.3</v>
      </c>
      <c r="J314" s="88">
        <v>15.3</v>
      </c>
      <c r="K314" s="88">
        <v>9</v>
      </c>
      <c r="L314" s="88">
        <v>9</v>
      </c>
      <c r="M314" s="88">
        <v>9</v>
      </c>
      <c r="N314" s="88">
        <v>9</v>
      </c>
      <c r="O314" s="88">
        <v>9</v>
      </c>
      <c r="P314" s="88">
        <v>9</v>
      </c>
      <c r="Q314" s="88">
        <v>9</v>
      </c>
      <c r="R314" s="88">
        <v>9</v>
      </c>
      <c r="S314" s="88">
        <v>9</v>
      </c>
      <c r="T314" s="88">
        <v>9</v>
      </c>
      <c r="U314" s="88">
        <v>9</v>
      </c>
      <c r="V314" s="88">
        <v>9</v>
      </c>
      <c r="W314" s="88">
        <v>9</v>
      </c>
      <c r="X314" s="88">
        <v>9</v>
      </c>
      <c r="Y314" s="88">
        <v>9</v>
      </c>
      <c r="Z314" s="88">
        <v>9</v>
      </c>
      <c r="AA314" s="88">
        <v>9</v>
      </c>
      <c r="AB314" s="88">
        <v>9</v>
      </c>
      <c r="AC314" s="88">
        <v>9</v>
      </c>
      <c r="AD314" s="88">
        <v>9</v>
      </c>
      <c r="AE314" s="88">
        <v>9</v>
      </c>
      <c r="AF314" s="88">
        <v>9</v>
      </c>
      <c r="AG314" s="88">
        <v>9</v>
      </c>
      <c r="AH314" s="88">
        <v>9</v>
      </c>
      <c r="AI314" s="88">
        <v>9</v>
      </c>
      <c r="AJ314" s="88">
        <v>9</v>
      </c>
      <c r="AK314" s="88">
        <v>9</v>
      </c>
      <c r="AL314" s="88">
        <v>9</v>
      </c>
      <c r="AM314" s="88">
        <v>9</v>
      </c>
      <c r="AN314" s="88">
        <v>9</v>
      </c>
      <c r="AO314" s="88">
        <v>9</v>
      </c>
      <c r="AP314" s="88">
        <v>9</v>
      </c>
      <c r="AQ314" s="88">
        <v>9</v>
      </c>
      <c r="AR314" s="88">
        <v>9</v>
      </c>
      <c r="AS314" s="88">
        <v>30</v>
      </c>
      <c r="AT314" s="88">
        <v>30</v>
      </c>
      <c r="AU314" s="88">
        <v>15.2</v>
      </c>
      <c r="AV314" s="88">
        <v>32</v>
      </c>
      <c r="AW314" s="88">
        <v>23</v>
      </c>
      <c r="AX314" s="88">
        <v>4.0999999999999996</v>
      </c>
      <c r="AY314" s="88">
        <v>4.0999999999999996</v>
      </c>
      <c r="AZ314" s="88">
        <v>4.0999999999999996</v>
      </c>
      <c r="BA314" s="88">
        <v>4.0999999999999996</v>
      </c>
      <c r="BB314" s="88">
        <v>4.0999999999999996</v>
      </c>
      <c r="BC314" s="88">
        <v>23</v>
      </c>
      <c r="BD314" s="88">
        <v>23</v>
      </c>
      <c r="BE314" s="88">
        <v>23</v>
      </c>
      <c r="BF314" s="88">
        <v>23</v>
      </c>
      <c r="BG314" s="88">
        <v>23</v>
      </c>
      <c r="BH314" s="88">
        <v>30</v>
      </c>
      <c r="BI314" s="88">
        <v>4.2</v>
      </c>
      <c r="BJ314" s="88">
        <v>4.2</v>
      </c>
      <c r="BK314" s="88">
        <v>4.2</v>
      </c>
      <c r="BL314" s="88">
        <v>4.2</v>
      </c>
      <c r="BM314" s="88">
        <v>4.2</v>
      </c>
      <c r="BN314" s="88">
        <v>4.2</v>
      </c>
      <c r="BO314" s="88">
        <v>4.2</v>
      </c>
      <c r="BP314" s="88">
        <v>4.2</v>
      </c>
      <c r="BQ314" s="88">
        <v>4.2</v>
      </c>
      <c r="BR314" s="88">
        <v>4.2</v>
      </c>
      <c r="BS314" s="88">
        <v>4.2</v>
      </c>
      <c r="BT314" s="88">
        <v>4.2</v>
      </c>
      <c r="BU314" s="88">
        <v>4.2</v>
      </c>
      <c r="BV314" s="88">
        <v>4.2</v>
      </c>
      <c r="BW314" s="88">
        <v>4.2</v>
      </c>
      <c r="BX314" s="88">
        <v>4.2</v>
      </c>
      <c r="BY314" s="88">
        <v>23</v>
      </c>
      <c r="BZ314" s="88">
        <v>23</v>
      </c>
      <c r="CA314" s="88">
        <v>23</v>
      </c>
      <c r="CB314" s="88">
        <v>23</v>
      </c>
      <c r="CC314" s="88">
        <v>4.2</v>
      </c>
      <c r="CD314" s="88">
        <v>4.2</v>
      </c>
      <c r="CE314" s="88">
        <v>4.2</v>
      </c>
      <c r="CF314" s="88">
        <v>4.2</v>
      </c>
      <c r="CG314" s="88">
        <v>4.2</v>
      </c>
      <c r="CH314" s="88">
        <v>4.2</v>
      </c>
      <c r="CI314" s="88">
        <v>4.2</v>
      </c>
      <c r="CJ314" s="88">
        <v>4.2</v>
      </c>
      <c r="CK314" s="88">
        <v>4.2</v>
      </c>
      <c r="CL314" s="88">
        <v>4.2</v>
      </c>
      <c r="CM314" s="88">
        <v>4.2</v>
      </c>
      <c r="CN314" s="88">
        <v>4.2</v>
      </c>
      <c r="CO314" s="88">
        <v>4.2</v>
      </c>
      <c r="CP314" s="88">
        <v>4.2</v>
      </c>
      <c r="CQ314" s="88">
        <v>4.2</v>
      </c>
      <c r="CR314" s="88">
        <v>4.2</v>
      </c>
      <c r="CS314" s="88">
        <v>4.2</v>
      </c>
      <c r="CT314" s="88">
        <v>4.2</v>
      </c>
      <c r="CU314" s="88">
        <v>4.2</v>
      </c>
      <c r="CV314" s="88">
        <v>32</v>
      </c>
      <c r="CW314" s="19"/>
      <c r="CX314">
        <f>Key!A3</f>
        <v>1.1000000000000001</v>
      </c>
      <c r="CY314" t="str">
        <f>Key!B3</f>
        <v>Subject 1</v>
      </c>
    </row>
    <row r="315" spans="1:103" ht="14.5" customHeight="1" x14ac:dyDescent="0.35">
      <c r="A315" s="256"/>
      <c r="B315" s="249"/>
      <c r="C315" s="11">
        <v>44142</v>
      </c>
      <c r="D315" s="172" t="s">
        <v>9</v>
      </c>
      <c r="E315">
        <v>30</v>
      </c>
      <c r="F315">
        <v>30</v>
      </c>
      <c r="G315">
        <v>30</v>
      </c>
      <c r="H315">
        <v>30</v>
      </c>
      <c r="I315" s="88">
        <v>30</v>
      </c>
      <c r="J315" s="88">
        <v>9</v>
      </c>
      <c r="K315" s="88">
        <v>9</v>
      </c>
      <c r="L315" s="88">
        <v>9</v>
      </c>
      <c r="M315" s="88">
        <v>9</v>
      </c>
      <c r="N315" s="88">
        <v>9</v>
      </c>
      <c r="O315" s="88">
        <v>9</v>
      </c>
      <c r="P315" s="88">
        <v>9</v>
      </c>
      <c r="Q315" s="88">
        <v>9</v>
      </c>
      <c r="R315" s="88">
        <v>9</v>
      </c>
      <c r="S315" s="88">
        <v>9</v>
      </c>
      <c r="T315" s="88">
        <v>9</v>
      </c>
      <c r="U315" s="88">
        <v>9</v>
      </c>
      <c r="V315" s="88">
        <v>9</v>
      </c>
      <c r="W315" s="88">
        <v>9</v>
      </c>
      <c r="X315" s="88">
        <v>9</v>
      </c>
      <c r="Y315" s="88">
        <v>9</v>
      </c>
      <c r="Z315" s="88">
        <v>9</v>
      </c>
      <c r="AA315" s="88">
        <v>9</v>
      </c>
      <c r="AB315" s="88">
        <v>9</v>
      </c>
      <c r="AC315" s="88">
        <v>9</v>
      </c>
      <c r="AD315" s="88">
        <v>9</v>
      </c>
      <c r="AE315" s="88">
        <v>9</v>
      </c>
      <c r="AF315" s="88">
        <v>9</v>
      </c>
      <c r="AG315" s="88">
        <v>9</v>
      </c>
      <c r="AH315" s="88">
        <v>9</v>
      </c>
      <c r="AI315" s="88">
        <v>9</v>
      </c>
      <c r="AJ315" s="88">
        <v>9</v>
      </c>
      <c r="AK315" s="88">
        <v>9</v>
      </c>
      <c r="AL315" s="88">
        <v>9</v>
      </c>
      <c r="AM315" s="88">
        <v>9</v>
      </c>
      <c r="AN315" s="88">
        <v>9</v>
      </c>
      <c r="AO315" s="88">
        <v>9</v>
      </c>
      <c r="AP315" s="88">
        <v>9</v>
      </c>
      <c r="AQ315" s="88">
        <v>9</v>
      </c>
      <c r="AR315" s="88">
        <v>9</v>
      </c>
      <c r="AS315" s="88">
        <v>9</v>
      </c>
      <c r="AT315" s="88">
        <v>9</v>
      </c>
      <c r="AU315" s="88">
        <v>30</v>
      </c>
      <c r="AV315" s="88">
        <v>30</v>
      </c>
      <c r="AW315" s="88">
        <v>9</v>
      </c>
      <c r="AX315" s="88">
        <v>9</v>
      </c>
      <c r="AY315" s="88">
        <v>9</v>
      </c>
      <c r="AZ315" s="88">
        <v>9</v>
      </c>
      <c r="BA315" s="88">
        <v>9</v>
      </c>
      <c r="BB315" s="88">
        <v>9</v>
      </c>
      <c r="BC315" s="88">
        <v>9</v>
      </c>
      <c r="BD315" s="88">
        <v>9</v>
      </c>
      <c r="BE315" s="88">
        <v>9</v>
      </c>
      <c r="BF315" s="88">
        <v>9</v>
      </c>
      <c r="BG315" s="88">
        <v>22.1</v>
      </c>
      <c r="BH315" s="88">
        <v>23</v>
      </c>
      <c r="BI315" s="88">
        <v>4.2</v>
      </c>
      <c r="BJ315" s="88">
        <v>4.2</v>
      </c>
      <c r="BK315" s="88">
        <v>4.2</v>
      </c>
      <c r="BL315" s="88">
        <v>4.2</v>
      </c>
      <c r="BM315" s="88">
        <v>4.2</v>
      </c>
      <c r="BN315" s="88">
        <v>4.2</v>
      </c>
      <c r="BO315" s="88">
        <v>4.2</v>
      </c>
      <c r="BP315" s="88">
        <v>4.2</v>
      </c>
      <c r="BQ315" s="88">
        <v>4.2</v>
      </c>
      <c r="BR315" s="88">
        <v>4.2</v>
      </c>
      <c r="BS315" s="88">
        <v>4.2</v>
      </c>
      <c r="BT315" s="88">
        <v>4.2</v>
      </c>
      <c r="BU315" s="88">
        <v>4.2</v>
      </c>
      <c r="BV315" s="88">
        <v>4.2</v>
      </c>
      <c r="BW315" s="88">
        <v>4.2</v>
      </c>
      <c r="BX315" s="88">
        <v>4.2</v>
      </c>
      <c r="BY315" s="88">
        <v>23</v>
      </c>
      <c r="BZ315" s="88">
        <v>23</v>
      </c>
      <c r="CA315" s="88">
        <v>23</v>
      </c>
      <c r="CB315" s="88">
        <v>23</v>
      </c>
      <c r="CC315" s="88">
        <v>4.2</v>
      </c>
      <c r="CD315" s="88">
        <v>4.2</v>
      </c>
      <c r="CE315" s="88">
        <v>4.2</v>
      </c>
      <c r="CF315" s="88">
        <v>4.2</v>
      </c>
      <c r="CG315" s="88">
        <v>4.2</v>
      </c>
      <c r="CH315" s="88">
        <v>4.2</v>
      </c>
      <c r="CI315" s="88">
        <v>4.2</v>
      </c>
      <c r="CJ315" s="88">
        <v>4.2</v>
      </c>
      <c r="CK315" s="88">
        <v>4.2</v>
      </c>
      <c r="CL315" s="88">
        <v>4.2</v>
      </c>
      <c r="CM315" s="88">
        <v>4.2</v>
      </c>
      <c r="CN315" s="88">
        <v>4.2</v>
      </c>
      <c r="CO315" s="88">
        <v>4.2</v>
      </c>
      <c r="CP315" s="88">
        <v>4.2</v>
      </c>
      <c r="CQ315" s="88">
        <v>23</v>
      </c>
      <c r="CR315" s="88">
        <v>23</v>
      </c>
      <c r="CS315" s="88">
        <v>4.2</v>
      </c>
      <c r="CT315" s="88">
        <v>4.2</v>
      </c>
      <c r="CU315" s="88">
        <v>4.2</v>
      </c>
      <c r="CV315" s="88">
        <v>4.2</v>
      </c>
      <c r="CW315" s="19"/>
      <c r="CX315">
        <f>Key!A4</f>
        <v>1.2</v>
      </c>
      <c r="CY315" t="str">
        <f>Key!B4</f>
        <v>Subject 1</v>
      </c>
    </row>
    <row r="316" spans="1:103" ht="14.5" customHeight="1" x14ac:dyDescent="0.35">
      <c r="A316" s="256"/>
      <c r="B316" s="250"/>
      <c r="C316" s="13">
        <v>44143</v>
      </c>
      <c r="D316" s="173" t="s">
        <v>10</v>
      </c>
      <c r="E316">
        <v>4.2</v>
      </c>
      <c r="F316">
        <v>4.2</v>
      </c>
      <c r="G316">
        <v>4.2</v>
      </c>
      <c r="H316" s="88">
        <v>30</v>
      </c>
      <c r="I316" s="88">
        <v>30</v>
      </c>
      <c r="J316" s="88">
        <v>30</v>
      </c>
      <c r="K316" s="88">
        <v>15.3</v>
      </c>
      <c r="L316" s="88">
        <v>15.3</v>
      </c>
      <c r="M316" s="88">
        <v>9</v>
      </c>
      <c r="N316" s="88">
        <v>9</v>
      </c>
      <c r="O316" s="88">
        <v>9</v>
      </c>
      <c r="P316" s="88">
        <v>9</v>
      </c>
      <c r="Q316" s="88">
        <v>9</v>
      </c>
      <c r="R316" s="88">
        <v>9</v>
      </c>
      <c r="S316" s="88">
        <v>9</v>
      </c>
      <c r="T316" s="88">
        <v>9</v>
      </c>
      <c r="U316" s="88">
        <v>9</v>
      </c>
      <c r="V316" s="88">
        <v>9</v>
      </c>
      <c r="W316" s="88">
        <v>9</v>
      </c>
      <c r="X316" s="88">
        <v>9</v>
      </c>
      <c r="Y316" s="88">
        <v>9</v>
      </c>
      <c r="Z316" s="88">
        <v>9</v>
      </c>
      <c r="AA316" s="88">
        <v>9</v>
      </c>
      <c r="AB316" s="88">
        <v>9</v>
      </c>
      <c r="AC316" s="88">
        <v>9</v>
      </c>
      <c r="AD316" s="88">
        <v>9</v>
      </c>
      <c r="AE316" s="88">
        <v>9</v>
      </c>
      <c r="AF316" s="88">
        <v>9</v>
      </c>
      <c r="AG316" s="88">
        <v>9</v>
      </c>
      <c r="AH316" s="88">
        <v>9</v>
      </c>
      <c r="AI316" s="88">
        <v>9</v>
      </c>
      <c r="AJ316" s="88">
        <v>9</v>
      </c>
      <c r="AK316" s="88">
        <v>9</v>
      </c>
      <c r="AL316" s="88">
        <v>9</v>
      </c>
      <c r="AM316" s="88">
        <v>9</v>
      </c>
      <c r="AN316" s="88">
        <v>9</v>
      </c>
      <c r="AO316" s="88">
        <v>30</v>
      </c>
      <c r="AP316" s="88">
        <v>30</v>
      </c>
      <c r="AQ316" s="88">
        <v>30</v>
      </c>
      <c r="AR316" s="88">
        <v>15.2</v>
      </c>
      <c r="AS316" s="88">
        <v>32</v>
      </c>
      <c r="AT316" s="88">
        <v>23</v>
      </c>
      <c r="AU316" s="88">
        <v>23</v>
      </c>
      <c r="AV316" s="88">
        <v>23</v>
      </c>
      <c r="AW316" s="88">
        <v>4.2</v>
      </c>
      <c r="AX316" s="88">
        <v>4.2</v>
      </c>
      <c r="AY316" s="88">
        <v>4.2</v>
      </c>
      <c r="AZ316" s="88">
        <v>4.2</v>
      </c>
      <c r="BA316" s="88">
        <v>4.2</v>
      </c>
      <c r="BB316" s="88">
        <v>4.2</v>
      </c>
      <c r="BC316" s="88">
        <v>23</v>
      </c>
      <c r="BD316" s="88">
        <v>23</v>
      </c>
      <c r="BE316" s="88">
        <v>23</v>
      </c>
      <c r="BF316" s="88">
        <v>30</v>
      </c>
      <c r="BG316" s="88">
        <v>30</v>
      </c>
      <c r="BH316" s="88">
        <v>4.2</v>
      </c>
      <c r="BI316" s="88">
        <v>4.2</v>
      </c>
      <c r="BJ316" s="88">
        <v>4.2</v>
      </c>
      <c r="BK316" s="88">
        <v>4.2</v>
      </c>
      <c r="BL316" s="88">
        <v>4.2</v>
      </c>
      <c r="BM316" s="88">
        <v>4.2</v>
      </c>
      <c r="BN316" s="88">
        <v>4.2</v>
      </c>
      <c r="BO316" s="88">
        <v>4.2</v>
      </c>
      <c r="BP316" s="88">
        <v>4.2</v>
      </c>
      <c r="BQ316" s="88">
        <v>4.2</v>
      </c>
      <c r="BR316" s="88">
        <v>4.2</v>
      </c>
      <c r="BS316" s="88">
        <v>4.2</v>
      </c>
      <c r="BT316" s="88">
        <v>4.2</v>
      </c>
      <c r="BU316" s="88">
        <v>4.2</v>
      </c>
      <c r="BV316" s="88">
        <v>4.2</v>
      </c>
      <c r="BW316" s="88">
        <v>4.2</v>
      </c>
      <c r="BX316" s="88">
        <v>4.2</v>
      </c>
      <c r="BY316" s="88">
        <v>23</v>
      </c>
      <c r="BZ316" s="88">
        <v>23</v>
      </c>
      <c r="CA316" s="88">
        <v>23</v>
      </c>
      <c r="CB316" s="88">
        <v>23</v>
      </c>
      <c r="CC316" s="88">
        <v>4.2</v>
      </c>
      <c r="CD316" s="88">
        <v>4.2</v>
      </c>
      <c r="CE316" s="88">
        <v>4.2</v>
      </c>
      <c r="CF316" s="88">
        <v>4.2</v>
      </c>
      <c r="CG316" s="88">
        <v>4.2</v>
      </c>
      <c r="CH316" s="88">
        <v>4.2</v>
      </c>
      <c r="CI316" s="88">
        <v>4.2</v>
      </c>
      <c r="CJ316" s="88">
        <v>4.2</v>
      </c>
      <c r="CK316" s="88">
        <v>4.2</v>
      </c>
      <c r="CL316" s="88">
        <v>4.2</v>
      </c>
      <c r="CM316" s="88">
        <v>4.2</v>
      </c>
      <c r="CN316" s="88">
        <v>4.2</v>
      </c>
      <c r="CO316" s="88">
        <v>23</v>
      </c>
      <c r="CP316" s="88">
        <v>23</v>
      </c>
      <c r="CQ316" s="88">
        <v>4.2</v>
      </c>
      <c r="CR316" s="88">
        <v>4.2</v>
      </c>
      <c r="CS316" s="88">
        <v>4.2</v>
      </c>
      <c r="CT316" s="88">
        <v>4.2</v>
      </c>
      <c r="CU316" s="88">
        <v>4.2</v>
      </c>
      <c r="CV316" s="88">
        <v>4.2</v>
      </c>
      <c r="CW316" s="19"/>
      <c r="CX316">
        <f>Key!A5</f>
        <v>2</v>
      </c>
      <c r="CY316" t="str">
        <f>Key!B5</f>
        <v>Subject 2</v>
      </c>
    </row>
    <row r="317" spans="1:103" ht="14.5" customHeight="1" x14ac:dyDescent="0.35">
      <c r="A317" s="256"/>
      <c r="B317" s="248">
        <v>46</v>
      </c>
      <c r="C317" s="11">
        <v>44144</v>
      </c>
      <c r="D317" s="172" t="s">
        <v>4</v>
      </c>
      <c r="E317">
        <v>32</v>
      </c>
      <c r="F317">
        <v>30</v>
      </c>
      <c r="G317">
        <v>30</v>
      </c>
      <c r="H317" s="88">
        <v>30</v>
      </c>
      <c r="I317" s="88">
        <v>15.3</v>
      </c>
      <c r="J317" s="88">
        <v>15.3</v>
      </c>
      <c r="K317" s="88">
        <v>30</v>
      </c>
      <c r="L317" s="88">
        <v>30</v>
      </c>
      <c r="M317" s="88">
        <v>30</v>
      </c>
      <c r="N317" s="88">
        <v>30</v>
      </c>
      <c r="O317" s="88">
        <v>9</v>
      </c>
      <c r="P317" s="88">
        <v>9</v>
      </c>
      <c r="Q317" s="88">
        <v>9</v>
      </c>
      <c r="R317" s="88">
        <v>9</v>
      </c>
      <c r="S317" s="88">
        <v>9</v>
      </c>
      <c r="T317" s="88">
        <v>9</v>
      </c>
      <c r="U317" s="88">
        <v>9</v>
      </c>
      <c r="V317" s="88">
        <v>9</v>
      </c>
      <c r="W317" s="88">
        <v>9</v>
      </c>
      <c r="X317" s="88">
        <v>9</v>
      </c>
      <c r="Y317" s="88">
        <v>9</v>
      </c>
      <c r="Z317" s="88">
        <v>9</v>
      </c>
      <c r="AA317" s="88">
        <v>9</v>
      </c>
      <c r="AB317" s="88">
        <v>9</v>
      </c>
      <c r="AC317" s="88">
        <v>9</v>
      </c>
      <c r="AD317" s="88">
        <v>9</v>
      </c>
      <c r="AE317" s="88">
        <v>9</v>
      </c>
      <c r="AF317" s="88">
        <v>9</v>
      </c>
      <c r="AG317" s="88">
        <v>9</v>
      </c>
      <c r="AH317" s="88">
        <v>9</v>
      </c>
      <c r="AI317" s="88">
        <v>9</v>
      </c>
      <c r="AJ317" s="88">
        <v>9</v>
      </c>
      <c r="AK317" s="88">
        <v>9</v>
      </c>
      <c r="AL317" s="88">
        <v>9</v>
      </c>
      <c r="AM317" s="88">
        <v>9</v>
      </c>
      <c r="AN317" s="88">
        <v>9</v>
      </c>
      <c r="AO317" s="88">
        <v>9</v>
      </c>
      <c r="AP317" s="88">
        <v>9</v>
      </c>
      <c r="AQ317" s="88">
        <v>9</v>
      </c>
      <c r="AR317" s="88">
        <v>9</v>
      </c>
      <c r="AS317" s="88">
        <v>9</v>
      </c>
      <c r="AT317" s="88">
        <v>9</v>
      </c>
      <c r="AU317" s="88">
        <v>9</v>
      </c>
      <c r="AV317" s="88">
        <v>30</v>
      </c>
      <c r="AW317" s="88">
        <v>30</v>
      </c>
      <c r="AX317" s="88">
        <v>15.2</v>
      </c>
      <c r="AY317" s="88">
        <v>32</v>
      </c>
      <c r="AZ317" s="88">
        <v>22.1</v>
      </c>
      <c r="BA317" s="88">
        <v>23</v>
      </c>
      <c r="BB317" s="88">
        <v>23</v>
      </c>
      <c r="BC317" s="88">
        <v>4.2</v>
      </c>
      <c r="BD317" s="88">
        <v>4.2</v>
      </c>
      <c r="BE317" s="88">
        <v>4.2</v>
      </c>
      <c r="BF317" s="88">
        <v>4.2</v>
      </c>
      <c r="BG317" s="88">
        <v>4.2</v>
      </c>
      <c r="BH317" s="88">
        <v>4.2</v>
      </c>
      <c r="BI317" s="88">
        <v>4.2</v>
      </c>
      <c r="BJ317" s="88">
        <v>4.2</v>
      </c>
      <c r="BK317" s="88">
        <v>4.2</v>
      </c>
      <c r="BL317" s="88">
        <v>4.2</v>
      </c>
      <c r="BM317" s="88">
        <v>30</v>
      </c>
      <c r="BN317" s="88">
        <v>30</v>
      </c>
      <c r="BO317" s="88">
        <v>4.2</v>
      </c>
      <c r="BP317" s="88">
        <v>4.2</v>
      </c>
      <c r="BQ317" s="88">
        <v>4.2</v>
      </c>
      <c r="BR317" s="88">
        <v>4.2</v>
      </c>
      <c r="BS317" s="88">
        <v>4.2</v>
      </c>
      <c r="BT317" s="88">
        <v>4.2</v>
      </c>
      <c r="BU317" s="88">
        <v>4.2</v>
      </c>
      <c r="BV317" s="88">
        <v>4.2</v>
      </c>
      <c r="BW317" s="88">
        <v>4.2</v>
      </c>
      <c r="BX317" s="88">
        <v>4.2</v>
      </c>
      <c r="BY317" s="88">
        <v>23</v>
      </c>
      <c r="BZ317" s="88">
        <v>23</v>
      </c>
      <c r="CA317" s="88">
        <v>23</v>
      </c>
      <c r="CB317" s="88">
        <v>23</v>
      </c>
      <c r="CC317" s="88">
        <v>4.2</v>
      </c>
      <c r="CD317" s="88">
        <v>4.2</v>
      </c>
      <c r="CE317" s="88">
        <v>4.2</v>
      </c>
      <c r="CF317" s="88">
        <v>4.2</v>
      </c>
      <c r="CG317" s="88">
        <v>4.2</v>
      </c>
      <c r="CH317" s="88">
        <v>4.2</v>
      </c>
      <c r="CI317" s="88">
        <v>4.2</v>
      </c>
      <c r="CJ317" s="88">
        <v>4.2</v>
      </c>
      <c r="CK317" s="88">
        <v>30</v>
      </c>
      <c r="CL317" s="88">
        <v>30</v>
      </c>
      <c r="CM317" s="88">
        <v>30</v>
      </c>
      <c r="CN317" s="88">
        <v>30</v>
      </c>
      <c r="CO317" s="88">
        <v>4.2</v>
      </c>
      <c r="CP317" s="88">
        <v>4.2</v>
      </c>
      <c r="CQ317" s="88">
        <v>4.2</v>
      </c>
      <c r="CR317" s="88">
        <v>4.2</v>
      </c>
      <c r="CS317" s="88">
        <v>4.2</v>
      </c>
      <c r="CT317" s="88">
        <v>4.2</v>
      </c>
      <c r="CU317" s="88">
        <v>32</v>
      </c>
      <c r="CV317" s="88">
        <v>30</v>
      </c>
      <c r="CW317" s="19"/>
      <c r="CX317">
        <f>Key!A6</f>
        <v>2.1</v>
      </c>
      <c r="CY317" t="str">
        <f>Key!B6</f>
        <v>Subject 2</v>
      </c>
    </row>
    <row r="318" spans="1:103" ht="14.5" customHeight="1" x14ac:dyDescent="0.35">
      <c r="A318" s="256"/>
      <c r="B318" s="249"/>
      <c r="C318" s="11">
        <v>44145</v>
      </c>
      <c r="D318" s="172" t="s">
        <v>5</v>
      </c>
      <c r="E318">
        <v>15.3</v>
      </c>
      <c r="F318">
        <v>15.3</v>
      </c>
      <c r="G318">
        <v>30</v>
      </c>
      <c r="H318">
        <v>30</v>
      </c>
      <c r="I318">
        <v>30</v>
      </c>
      <c r="J318">
        <v>30</v>
      </c>
      <c r="K318">
        <v>30</v>
      </c>
      <c r="L318">
        <v>30</v>
      </c>
      <c r="M318">
        <v>30</v>
      </c>
      <c r="N318" s="88">
        <v>9</v>
      </c>
      <c r="O318" s="88">
        <v>9</v>
      </c>
      <c r="P318" s="88">
        <v>9</v>
      </c>
      <c r="Q318" s="88">
        <v>9</v>
      </c>
      <c r="R318" s="88">
        <v>9</v>
      </c>
      <c r="S318" s="88">
        <v>9</v>
      </c>
      <c r="T318" s="88">
        <v>9</v>
      </c>
      <c r="U318" s="88">
        <v>9</v>
      </c>
      <c r="V318" s="88">
        <v>9</v>
      </c>
      <c r="W318" s="88">
        <v>9</v>
      </c>
      <c r="X318" s="88">
        <v>9</v>
      </c>
      <c r="Y318" s="88">
        <v>9</v>
      </c>
      <c r="Z318" s="88">
        <v>9</v>
      </c>
      <c r="AA318" s="88">
        <v>9</v>
      </c>
      <c r="AB318" s="88">
        <v>9</v>
      </c>
      <c r="AC318" s="88">
        <v>9</v>
      </c>
      <c r="AD318" s="88">
        <v>9</v>
      </c>
      <c r="AE318" s="88">
        <v>9</v>
      </c>
      <c r="AF318" s="88">
        <v>9</v>
      </c>
      <c r="AG318" s="88">
        <v>9</v>
      </c>
      <c r="AH318" s="88">
        <v>9</v>
      </c>
      <c r="AI318" s="88">
        <v>9</v>
      </c>
      <c r="AJ318" s="88">
        <v>9</v>
      </c>
      <c r="AK318" s="88">
        <v>9</v>
      </c>
      <c r="AL318" s="88">
        <v>9</v>
      </c>
      <c r="AM318" s="88">
        <v>9</v>
      </c>
      <c r="AN318" s="88">
        <v>9</v>
      </c>
      <c r="AO318" s="88">
        <v>9</v>
      </c>
      <c r="AP318" s="88">
        <v>9</v>
      </c>
      <c r="AQ318" s="88">
        <v>9</v>
      </c>
      <c r="AR318" s="88">
        <v>9</v>
      </c>
      <c r="AS318" s="88">
        <v>9</v>
      </c>
      <c r="AT318" s="88">
        <v>9</v>
      </c>
      <c r="AU318" s="88">
        <v>30</v>
      </c>
      <c r="AV318" s="88">
        <v>30</v>
      </c>
      <c r="AW318" s="88">
        <v>30</v>
      </c>
      <c r="AX318" s="88">
        <v>15.2</v>
      </c>
      <c r="AY318" s="88">
        <v>32</v>
      </c>
      <c r="AZ318" s="88">
        <v>23</v>
      </c>
      <c r="BA318" s="88">
        <v>4.2</v>
      </c>
      <c r="BB318" s="88">
        <v>4.2</v>
      </c>
      <c r="BC318" s="88">
        <v>23</v>
      </c>
      <c r="BD318" s="88">
        <v>23</v>
      </c>
      <c r="BE318" s="88">
        <v>23</v>
      </c>
      <c r="BF318" s="88">
        <v>30</v>
      </c>
      <c r="BG318" s="88">
        <v>30</v>
      </c>
      <c r="BH318" s="88">
        <v>4.2</v>
      </c>
      <c r="BI318" s="88">
        <v>4.2</v>
      </c>
      <c r="BJ318" s="88">
        <v>4.2</v>
      </c>
      <c r="BK318" s="88">
        <v>4.2</v>
      </c>
      <c r="BL318" s="88">
        <v>4.2</v>
      </c>
      <c r="BM318" s="88">
        <v>4.2</v>
      </c>
      <c r="BN318" s="88">
        <v>4.2</v>
      </c>
      <c r="BO318" s="88">
        <v>30</v>
      </c>
      <c r="BP318" s="88">
        <v>30</v>
      </c>
      <c r="BQ318" s="88">
        <v>4.2</v>
      </c>
      <c r="BR318" s="88">
        <v>4.2</v>
      </c>
      <c r="BS318" s="88">
        <v>4.2</v>
      </c>
      <c r="BT318" s="88">
        <v>4.2</v>
      </c>
      <c r="BU318" s="88">
        <v>4.2</v>
      </c>
      <c r="BV318" s="88">
        <v>4.2</v>
      </c>
      <c r="BW318" s="88">
        <v>4.2</v>
      </c>
      <c r="BX318" s="88">
        <v>4.2</v>
      </c>
      <c r="BY318" s="88">
        <v>23</v>
      </c>
      <c r="BZ318" s="88">
        <v>23</v>
      </c>
      <c r="CA318" s="88">
        <v>23</v>
      </c>
      <c r="CB318" s="88">
        <v>23</v>
      </c>
      <c r="CC318" s="88">
        <v>25</v>
      </c>
      <c r="CD318" s="88">
        <v>25</v>
      </c>
      <c r="CE318" s="88">
        <v>4.2</v>
      </c>
      <c r="CF318" s="88">
        <v>4.2</v>
      </c>
      <c r="CG318" s="88">
        <v>4.2</v>
      </c>
      <c r="CH318" s="88">
        <v>4.2</v>
      </c>
      <c r="CI318" s="88">
        <v>4.2</v>
      </c>
      <c r="CJ318" s="88">
        <v>4.2</v>
      </c>
      <c r="CK318" s="88">
        <v>4.2</v>
      </c>
      <c r="CL318" s="88">
        <v>4.2</v>
      </c>
      <c r="CM318" s="88">
        <v>4.2</v>
      </c>
      <c r="CN318" s="88">
        <v>4.2</v>
      </c>
      <c r="CO318" s="88">
        <v>4.2</v>
      </c>
      <c r="CP318" s="88">
        <v>30</v>
      </c>
      <c r="CQ318" s="88">
        <v>30</v>
      </c>
      <c r="CR318" s="88">
        <v>4.2</v>
      </c>
      <c r="CS318" s="88">
        <v>4.2</v>
      </c>
      <c r="CT318" s="88">
        <v>4.2</v>
      </c>
      <c r="CU318" s="88">
        <v>32</v>
      </c>
      <c r="CV318" s="88">
        <v>15.3</v>
      </c>
      <c r="CW318" s="19"/>
      <c r="CX318">
        <f>Key!A7</f>
        <v>2.2000000000000002</v>
      </c>
      <c r="CY318" t="str">
        <f>Key!B7</f>
        <v>Subject 2</v>
      </c>
    </row>
    <row r="319" spans="1:103" ht="14.5" customHeight="1" x14ac:dyDescent="0.35">
      <c r="A319" s="256"/>
      <c r="B319" s="249"/>
      <c r="C319" s="12">
        <v>44146</v>
      </c>
      <c r="D319" s="172" t="s">
        <v>6</v>
      </c>
      <c r="E319">
        <v>30</v>
      </c>
      <c r="F319">
        <v>30</v>
      </c>
      <c r="G319">
        <v>30</v>
      </c>
      <c r="H319">
        <v>30</v>
      </c>
      <c r="I319" s="88">
        <v>9</v>
      </c>
      <c r="J319" s="88">
        <v>9</v>
      </c>
      <c r="K319" s="88">
        <v>9</v>
      </c>
      <c r="L319" s="88">
        <v>9</v>
      </c>
      <c r="M319" s="88">
        <v>9</v>
      </c>
      <c r="N319" s="88">
        <v>9</v>
      </c>
      <c r="O319" s="88">
        <v>9</v>
      </c>
      <c r="P319" s="88">
        <v>9</v>
      </c>
      <c r="Q319" s="88">
        <v>9</v>
      </c>
      <c r="R319" s="88">
        <v>9</v>
      </c>
      <c r="S319" s="88">
        <v>9</v>
      </c>
      <c r="T319" s="88">
        <v>9</v>
      </c>
      <c r="U319" s="88">
        <v>9</v>
      </c>
      <c r="V319" s="88">
        <v>9</v>
      </c>
      <c r="W319" s="88">
        <v>9</v>
      </c>
      <c r="X319" s="88">
        <v>9</v>
      </c>
      <c r="Y319" s="88">
        <v>9</v>
      </c>
      <c r="Z319" s="88">
        <v>9</v>
      </c>
      <c r="AA319" s="88">
        <v>9</v>
      </c>
      <c r="AB319" s="88">
        <v>9</v>
      </c>
      <c r="AC319" s="88">
        <v>9</v>
      </c>
      <c r="AD319" s="88">
        <v>9</v>
      </c>
      <c r="AE319" s="88">
        <v>9</v>
      </c>
      <c r="AF319" s="88">
        <v>9</v>
      </c>
      <c r="AG319" s="88">
        <v>9</v>
      </c>
      <c r="AH319" s="88">
        <v>9</v>
      </c>
      <c r="AI319" s="88">
        <v>9</v>
      </c>
      <c r="AJ319" s="88">
        <v>9</v>
      </c>
      <c r="AK319" s="88">
        <v>9</v>
      </c>
      <c r="AL319" s="88">
        <v>9</v>
      </c>
      <c r="AM319" s="88">
        <v>9</v>
      </c>
      <c r="AN319" s="88">
        <v>9</v>
      </c>
      <c r="AO319" s="88">
        <v>30</v>
      </c>
      <c r="AP319" s="88">
        <v>30</v>
      </c>
      <c r="AQ319" s="88">
        <v>30</v>
      </c>
      <c r="AR319" s="88">
        <v>30</v>
      </c>
      <c r="AS319" s="88">
        <v>9</v>
      </c>
      <c r="AT319" s="88">
        <v>9</v>
      </c>
      <c r="AU319" s="88">
        <v>15.2</v>
      </c>
      <c r="AV319" s="88">
        <v>32</v>
      </c>
      <c r="AW319" s="88">
        <v>22.1</v>
      </c>
      <c r="AX319" s="88">
        <v>22.1</v>
      </c>
      <c r="AY319" s="88">
        <v>23</v>
      </c>
      <c r="AZ319" s="88">
        <v>23</v>
      </c>
      <c r="BA319" s="88">
        <v>4.2</v>
      </c>
      <c r="BB319" s="88">
        <v>4.2</v>
      </c>
      <c r="BC319" s="88">
        <v>4.2</v>
      </c>
      <c r="BD319" s="88">
        <v>4.2</v>
      </c>
      <c r="BE319" s="88">
        <v>4.2</v>
      </c>
      <c r="BF319" s="88">
        <v>4.2</v>
      </c>
      <c r="BG319" s="88">
        <v>4.2</v>
      </c>
      <c r="BH319" s="88">
        <v>4.2</v>
      </c>
      <c r="BI319" s="88">
        <v>4.2</v>
      </c>
      <c r="BJ319" s="88">
        <v>4.2</v>
      </c>
      <c r="BK319" s="88">
        <v>4.2</v>
      </c>
      <c r="BL319" s="88">
        <v>4.2</v>
      </c>
      <c r="BM319" s="88">
        <v>4.2</v>
      </c>
      <c r="BN319" s="88">
        <v>4.2</v>
      </c>
      <c r="BO319" s="88">
        <v>4.2</v>
      </c>
      <c r="BP319" s="88">
        <v>4.2</v>
      </c>
      <c r="BQ319" s="88">
        <v>4.2</v>
      </c>
      <c r="BR319" s="88">
        <v>4.2</v>
      </c>
      <c r="BS319" s="88">
        <v>4.2</v>
      </c>
      <c r="BT319" s="88">
        <v>4.2</v>
      </c>
      <c r="BU319" s="88">
        <v>4.2</v>
      </c>
      <c r="BV319" s="88">
        <v>4.2</v>
      </c>
      <c r="BW319" s="88">
        <v>4.2</v>
      </c>
      <c r="BX319" s="88">
        <v>4.2</v>
      </c>
      <c r="BY319" s="88">
        <v>4.2</v>
      </c>
      <c r="BZ319" s="88">
        <v>4.2</v>
      </c>
      <c r="CA319" s="88">
        <v>23</v>
      </c>
      <c r="CB319" s="88">
        <v>23</v>
      </c>
      <c r="CC319" s="88">
        <v>25</v>
      </c>
      <c r="CD319" s="88">
        <v>25</v>
      </c>
      <c r="CE319" s="88">
        <v>25</v>
      </c>
      <c r="CF319" s="88">
        <v>25</v>
      </c>
      <c r="CG319" s="88">
        <v>25</v>
      </c>
      <c r="CH319" s="88">
        <v>25</v>
      </c>
      <c r="CI319" s="88">
        <v>25</v>
      </c>
      <c r="CJ319" s="88">
        <v>25</v>
      </c>
      <c r="CK319" s="88">
        <v>22.1</v>
      </c>
      <c r="CL319" s="88">
        <v>22.1</v>
      </c>
      <c r="CM319" s="88">
        <v>23</v>
      </c>
      <c r="CN319" s="88">
        <v>23</v>
      </c>
      <c r="CO319" s="88">
        <v>20</v>
      </c>
      <c r="CP319" s="88">
        <v>20</v>
      </c>
      <c r="CQ319" s="88">
        <v>15.3</v>
      </c>
      <c r="CR319" s="88">
        <v>15.3</v>
      </c>
      <c r="CS319" s="88">
        <v>30</v>
      </c>
      <c r="CT319" s="88">
        <v>30</v>
      </c>
      <c r="CU319" s="88">
        <v>30</v>
      </c>
      <c r="CV319" s="88">
        <v>30</v>
      </c>
      <c r="CW319" s="19"/>
      <c r="CX319">
        <f>Key!A8</f>
        <v>3</v>
      </c>
      <c r="CY319" t="str">
        <f>Key!B8</f>
        <v>Subject 3</v>
      </c>
    </row>
    <row r="320" spans="1:103" ht="14.5" customHeight="1" x14ac:dyDescent="0.35">
      <c r="A320" s="256"/>
      <c r="B320" s="249"/>
      <c r="C320" s="11">
        <v>44147</v>
      </c>
      <c r="D320" s="172" t="s">
        <v>7</v>
      </c>
      <c r="E320">
        <v>15.3</v>
      </c>
      <c r="F320">
        <v>30</v>
      </c>
      <c r="G320">
        <v>30</v>
      </c>
      <c r="H320">
        <v>30</v>
      </c>
      <c r="I320">
        <v>30</v>
      </c>
      <c r="J320" s="88">
        <v>9</v>
      </c>
      <c r="K320" s="88">
        <v>9</v>
      </c>
      <c r="L320" s="88">
        <v>9</v>
      </c>
      <c r="M320" s="88">
        <v>9</v>
      </c>
      <c r="N320" s="88">
        <v>9</v>
      </c>
      <c r="O320" s="88">
        <v>9</v>
      </c>
      <c r="P320" s="88">
        <v>9</v>
      </c>
      <c r="Q320" s="88">
        <v>9</v>
      </c>
      <c r="R320" s="88">
        <v>9</v>
      </c>
      <c r="S320" s="88">
        <v>9</v>
      </c>
      <c r="T320" s="88">
        <v>9</v>
      </c>
      <c r="U320" s="88">
        <v>9</v>
      </c>
      <c r="V320" s="88">
        <v>9</v>
      </c>
      <c r="W320" s="88">
        <v>9</v>
      </c>
      <c r="X320" s="88">
        <v>9</v>
      </c>
      <c r="Y320" s="88">
        <v>9</v>
      </c>
      <c r="Z320" s="88">
        <v>9</v>
      </c>
      <c r="AA320" s="88">
        <v>9</v>
      </c>
      <c r="AB320" s="88">
        <v>9</v>
      </c>
      <c r="AC320" s="88">
        <v>9</v>
      </c>
      <c r="AD320" s="88">
        <v>9</v>
      </c>
      <c r="AE320" s="88">
        <v>9</v>
      </c>
      <c r="AF320" s="88">
        <v>9</v>
      </c>
      <c r="AG320" s="88">
        <v>9</v>
      </c>
      <c r="AH320" s="88">
        <v>9</v>
      </c>
      <c r="AI320" s="88">
        <v>9</v>
      </c>
      <c r="AJ320" s="88">
        <v>9</v>
      </c>
      <c r="AK320" s="88">
        <v>9</v>
      </c>
      <c r="AL320" s="88">
        <v>9</v>
      </c>
      <c r="AM320" s="88">
        <v>9</v>
      </c>
      <c r="AN320" s="88">
        <v>9</v>
      </c>
      <c r="AO320" s="88">
        <v>9</v>
      </c>
      <c r="AP320" s="88">
        <v>9</v>
      </c>
      <c r="AQ320" s="88">
        <v>9</v>
      </c>
      <c r="AR320" s="88">
        <v>9</v>
      </c>
      <c r="AS320" s="88">
        <v>30</v>
      </c>
      <c r="AT320" s="88">
        <v>30</v>
      </c>
      <c r="AU320" s="88">
        <v>30</v>
      </c>
      <c r="AV320" s="88">
        <v>30</v>
      </c>
      <c r="AW320" s="88">
        <v>30</v>
      </c>
      <c r="AX320" s="88">
        <v>9</v>
      </c>
      <c r="AY320" s="88">
        <v>9</v>
      </c>
      <c r="AZ320" s="88">
        <v>9</v>
      </c>
      <c r="BA320" s="88">
        <v>9</v>
      </c>
      <c r="BB320" s="88">
        <v>9</v>
      </c>
      <c r="BC320" s="88">
        <v>9</v>
      </c>
      <c r="BD320" s="88">
        <v>9</v>
      </c>
      <c r="BE320" s="88">
        <v>9</v>
      </c>
      <c r="BF320" s="88">
        <v>9</v>
      </c>
      <c r="BG320" s="88">
        <v>9</v>
      </c>
      <c r="BH320" s="88">
        <v>9</v>
      </c>
      <c r="BI320" s="88">
        <v>9</v>
      </c>
      <c r="BJ320" s="88">
        <v>30</v>
      </c>
      <c r="BK320" s="88">
        <v>30</v>
      </c>
      <c r="BL320" s="88">
        <v>30</v>
      </c>
      <c r="BM320" s="88">
        <v>30</v>
      </c>
      <c r="BN320" s="88">
        <v>30</v>
      </c>
      <c r="BO320" s="88">
        <v>15.2</v>
      </c>
      <c r="BP320" s="88">
        <v>15.2</v>
      </c>
      <c r="BQ320" s="88">
        <v>32</v>
      </c>
      <c r="BR320" s="88">
        <v>22.1</v>
      </c>
      <c r="BS320" s="88">
        <v>26</v>
      </c>
      <c r="BT320" s="88">
        <v>26</v>
      </c>
      <c r="BU320" s="88">
        <v>6.2</v>
      </c>
      <c r="BV320" s="88">
        <v>6.2</v>
      </c>
      <c r="BW320" s="88">
        <v>6.2</v>
      </c>
      <c r="BX320" s="88">
        <v>6.2</v>
      </c>
      <c r="BY320" s="88">
        <v>23</v>
      </c>
      <c r="BZ320" s="88">
        <v>23</v>
      </c>
      <c r="CA320" s="88">
        <v>23</v>
      </c>
      <c r="CB320" s="88">
        <v>23</v>
      </c>
      <c r="CC320" s="88">
        <v>23</v>
      </c>
      <c r="CD320" s="88">
        <v>23</v>
      </c>
      <c r="CE320" s="88">
        <v>6.2</v>
      </c>
      <c r="CF320" s="88">
        <v>6.2</v>
      </c>
      <c r="CG320" s="88">
        <v>6.2</v>
      </c>
      <c r="CH320" s="88">
        <v>6.2</v>
      </c>
      <c r="CI320" s="88">
        <v>6.2</v>
      </c>
      <c r="CJ320" s="88">
        <v>6.2</v>
      </c>
      <c r="CK320" s="88">
        <v>6.2</v>
      </c>
      <c r="CL320" s="88">
        <v>6.2</v>
      </c>
      <c r="CM320" s="88">
        <v>6.2</v>
      </c>
      <c r="CN320" s="88">
        <v>6.2</v>
      </c>
      <c r="CO320" s="88">
        <v>6.2</v>
      </c>
      <c r="CP320" s="88">
        <v>6.2</v>
      </c>
      <c r="CQ320" s="88">
        <v>6.2</v>
      </c>
      <c r="CR320" s="88">
        <v>6.2</v>
      </c>
      <c r="CS320" s="88">
        <v>6.2</v>
      </c>
      <c r="CT320" s="88">
        <v>6.2</v>
      </c>
      <c r="CU320" s="88">
        <v>6.2</v>
      </c>
      <c r="CV320" s="88">
        <v>6.2</v>
      </c>
      <c r="CW320" s="19"/>
      <c r="CX320">
        <f>Key!A9</f>
        <v>3.1</v>
      </c>
      <c r="CY320" t="str">
        <f>Key!B9</f>
        <v>Subject 3</v>
      </c>
    </row>
    <row r="321" spans="1:103" ht="14.5" customHeight="1" x14ac:dyDescent="0.35">
      <c r="A321" s="256"/>
      <c r="B321" s="249"/>
      <c r="C321" s="12">
        <v>44148</v>
      </c>
      <c r="D321" s="172" t="s">
        <v>8</v>
      </c>
      <c r="E321">
        <v>15.3</v>
      </c>
      <c r="F321">
        <v>30</v>
      </c>
      <c r="G321">
        <v>30</v>
      </c>
      <c r="H321">
        <v>30</v>
      </c>
      <c r="I321">
        <v>30</v>
      </c>
      <c r="J321">
        <v>30</v>
      </c>
      <c r="K321">
        <v>30</v>
      </c>
      <c r="L321">
        <v>30</v>
      </c>
      <c r="M321">
        <v>30</v>
      </c>
      <c r="N321">
        <v>30</v>
      </c>
      <c r="O321" s="88">
        <v>9</v>
      </c>
      <c r="P321" s="88">
        <v>9</v>
      </c>
      <c r="Q321" s="88">
        <v>9</v>
      </c>
      <c r="R321" s="88">
        <v>9</v>
      </c>
      <c r="S321" s="88">
        <v>9</v>
      </c>
      <c r="T321" s="88">
        <v>9</v>
      </c>
      <c r="U321" s="88">
        <v>9</v>
      </c>
      <c r="V321" s="88">
        <v>9</v>
      </c>
      <c r="W321" s="88">
        <v>9</v>
      </c>
      <c r="X321" s="88">
        <v>9</v>
      </c>
      <c r="Y321" s="88">
        <v>9</v>
      </c>
      <c r="Z321" s="88">
        <v>9</v>
      </c>
      <c r="AA321" s="88">
        <v>9</v>
      </c>
      <c r="AB321" s="88">
        <v>9</v>
      </c>
      <c r="AC321" s="88">
        <v>9</v>
      </c>
      <c r="AD321" s="88">
        <v>9</v>
      </c>
      <c r="AE321" s="88">
        <v>9</v>
      </c>
      <c r="AF321" s="88">
        <v>9</v>
      </c>
      <c r="AG321" s="88">
        <v>9</v>
      </c>
      <c r="AH321" s="88">
        <v>9</v>
      </c>
      <c r="AI321" s="88">
        <v>30</v>
      </c>
      <c r="AJ321" s="88">
        <v>30</v>
      </c>
      <c r="AK321" s="88">
        <v>30</v>
      </c>
      <c r="AL321" s="88">
        <v>9</v>
      </c>
      <c r="AM321" s="88">
        <v>9</v>
      </c>
      <c r="AN321" s="88">
        <v>9</v>
      </c>
      <c r="AO321" s="88">
        <v>9</v>
      </c>
      <c r="AP321" s="88">
        <v>9</v>
      </c>
      <c r="AQ321" s="88">
        <v>30</v>
      </c>
      <c r="AR321" s="88">
        <v>15.2</v>
      </c>
      <c r="AS321" s="88">
        <v>15.2</v>
      </c>
      <c r="AT321" s="88">
        <v>32</v>
      </c>
      <c r="AU321" s="88">
        <v>23</v>
      </c>
      <c r="AV321" s="88">
        <v>6.2</v>
      </c>
      <c r="AW321" s="88">
        <v>6.2</v>
      </c>
      <c r="AX321" s="88">
        <v>6.2</v>
      </c>
      <c r="AY321" s="88">
        <v>6.2</v>
      </c>
      <c r="AZ321" s="88">
        <v>6.2</v>
      </c>
      <c r="BA321" s="88">
        <v>6.2</v>
      </c>
      <c r="BB321" s="88">
        <v>6.2</v>
      </c>
      <c r="BC321" s="88">
        <v>23</v>
      </c>
      <c r="BD321" s="88">
        <v>23</v>
      </c>
      <c r="BE321" s="88">
        <v>23</v>
      </c>
      <c r="BF321" s="88">
        <v>25</v>
      </c>
      <c r="BG321" s="88">
        <v>20</v>
      </c>
      <c r="BH321" s="88">
        <v>20</v>
      </c>
      <c r="BI321" s="88">
        <v>30</v>
      </c>
      <c r="BJ321" s="88">
        <v>30</v>
      </c>
      <c r="BK321" s="88">
        <v>30</v>
      </c>
      <c r="BL321" s="88">
        <v>23</v>
      </c>
      <c r="BM321" s="88">
        <v>6.2</v>
      </c>
      <c r="BN321" s="88">
        <v>6.2</v>
      </c>
      <c r="BO321" s="88">
        <v>6.2</v>
      </c>
      <c r="BP321" s="88">
        <v>6.2</v>
      </c>
      <c r="BQ321" s="88">
        <v>6.2</v>
      </c>
      <c r="BR321" s="88">
        <v>6.2</v>
      </c>
      <c r="BS321" s="88">
        <v>6.2</v>
      </c>
      <c r="BT321" s="88">
        <v>6.2</v>
      </c>
      <c r="BU321" s="88">
        <v>6.2</v>
      </c>
      <c r="BV321" s="88">
        <v>6.2</v>
      </c>
      <c r="BW321" s="88">
        <v>6.2</v>
      </c>
      <c r="BX321" s="88">
        <v>6.2</v>
      </c>
      <c r="BY321" s="88">
        <v>23</v>
      </c>
      <c r="BZ321" s="88">
        <v>23</v>
      </c>
      <c r="CA321" s="88">
        <v>23</v>
      </c>
      <c r="CB321" s="88">
        <v>23</v>
      </c>
      <c r="CC321" s="88">
        <v>25</v>
      </c>
      <c r="CD321" s="88">
        <v>25</v>
      </c>
      <c r="CE321" s="88">
        <v>25</v>
      </c>
      <c r="CF321" s="88">
        <v>6.2</v>
      </c>
      <c r="CG321" s="88">
        <v>6.2</v>
      </c>
      <c r="CH321" s="88">
        <v>6.2</v>
      </c>
      <c r="CI321" s="88">
        <v>6.2</v>
      </c>
      <c r="CJ321" s="88">
        <v>6.2</v>
      </c>
      <c r="CK321" s="88">
        <v>6.2</v>
      </c>
      <c r="CL321" s="88">
        <v>6.2</v>
      </c>
      <c r="CM321" s="88">
        <v>16</v>
      </c>
      <c r="CN321" s="88">
        <v>16</v>
      </c>
      <c r="CO321" s="88">
        <v>6.2</v>
      </c>
      <c r="CP321" s="88">
        <v>6.2</v>
      </c>
      <c r="CQ321" s="88">
        <v>6.2</v>
      </c>
      <c r="CR321" s="88">
        <v>6.2</v>
      </c>
      <c r="CS321" s="88">
        <v>32</v>
      </c>
      <c r="CT321" s="88">
        <v>15.3</v>
      </c>
      <c r="CU321" s="88">
        <v>18</v>
      </c>
      <c r="CV321" s="88">
        <v>18</v>
      </c>
      <c r="CW321" s="19"/>
      <c r="CX321">
        <f>Key!A10</f>
        <v>3.2</v>
      </c>
      <c r="CY321" t="str">
        <f>Key!B10</f>
        <v>Subject 3</v>
      </c>
    </row>
    <row r="322" spans="1:103" ht="14.5" customHeight="1" x14ac:dyDescent="0.35">
      <c r="A322" s="256"/>
      <c r="B322" s="249"/>
      <c r="C322" s="11">
        <v>44149</v>
      </c>
      <c r="D322" s="172" t="s">
        <v>9</v>
      </c>
      <c r="E322">
        <v>18</v>
      </c>
      <c r="F322">
        <v>18</v>
      </c>
      <c r="G322">
        <v>15.3</v>
      </c>
      <c r="H322" s="88">
        <v>15.3</v>
      </c>
      <c r="I322" s="88">
        <v>9</v>
      </c>
      <c r="J322" s="88">
        <v>9</v>
      </c>
      <c r="K322" s="88">
        <v>9</v>
      </c>
      <c r="L322" s="88">
        <v>9</v>
      </c>
      <c r="M322" s="88">
        <v>9</v>
      </c>
      <c r="N322" s="88">
        <v>9</v>
      </c>
      <c r="O322" s="88">
        <v>9</v>
      </c>
      <c r="P322" s="88">
        <v>9</v>
      </c>
      <c r="Q322" s="88">
        <v>9</v>
      </c>
      <c r="R322" s="88">
        <v>9</v>
      </c>
      <c r="S322" s="88">
        <v>9</v>
      </c>
      <c r="T322" s="88">
        <v>9</v>
      </c>
      <c r="U322" s="88">
        <v>9</v>
      </c>
      <c r="V322" s="88">
        <v>9</v>
      </c>
      <c r="W322" s="88">
        <v>9</v>
      </c>
      <c r="X322" s="88">
        <v>9</v>
      </c>
      <c r="Y322" s="88">
        <v>9</v>
      </c>
      <c r="Z322" s="88">
        <v>9</v>
      </c>
      <c r="AA322" s="88">
        <v>9</v>
      </c>
      <c r="AB322" s="88">
        <v>9</v>
      </c>
      <c r="AC322" s="88">
        <v>9</v>
      </c>
      <c r="AD322" s="88">
        <v>9</v>
      </c>
      <c r="AE322" s="88">
        <v>9</v>
      </c>
      <c r="AF322" s="88">
        <v>9</v>
      </c>
      <c r="AG322" s="88">
        <v>9</v>
      </c>
      <c r="AH322" s="88">
        <v>9</v>
      </c>
      <c r="AI322" s="88">
        <v>9</v>
      </c>
      <c r="AJ322" s="88">
        <v>9</v>
      </c>
      <c r="AK322" s="88">
        <v>9</v>
      </c>
      <c r="AL322" s="88">
        <v>9</v>
      </c>
      <c r="AM322" s="88">
        <v>9</v>
      </c>
      <c r="AN322" s="88">
        <v>9</v>
      </c>
      <c r="AO322" s="88">
        <v>9</v>
      </c>
      <c r="AP322" s="88">
        <v>9</v>
      </c>
      <c r="AQ322" s="88">
        <v>9</v>
      </c>
      <c r="AR322" s="88">
        <v>15.2</v>
      </c>
      <c r="AS322" s="88">
        <v>22.1</v>
      </c>
      <c r="AT322" s="88">
        <v>25</v>
      </c>
      <c r="AU322" s="88">
        <v>25</v>
      </c>
      <c r="AV322" s="88">
        <v>25</v>
      </c>
      <c r="AW322" s="88">
        <v>22.1</v>
      </c>
      <c r="AX322" s="88">
        <v>23</v>
      </c>
      <c r="AY322" s="88">
        <v>23</v>
      </c>
      <c r="AZ322" s="88">
        <v>6.2</v>
      </c>
      <c r="BA322" s="88">
        <v>6.2</v>
      </c>
      <c r="BB322" s="88">
        <v>6.2</v>
      </c>
      <c r="BC322" s="88">
        <v>23</v>
      </c>
      <c r="BD322" s="88">
        <v>23</v>
      </c>
      <c r="BE322" s="88">
        <v>23</v>
      </c>
      <c r="BF322" s="88">
        <v>6.2</v>
      </c>
      <c r="BG322" s="88">
        <v>6.2</v>
      </c>
      <c r="BH322" s="88">
        <v>6.2</v>
      </c>
      <c r="BI322" s="88">
        <v>30</v>
      </c>
      <c r="BJ322" s="88">
        <v>30</v>
      </c>
      <c r="BK322" s="88">
        <v>6.2</v>
      </c>
      <c r="BL322" s="88">
        <v>22.1</v>
      </c>
      <c r="BM322" s="88">
        <v>22.1</v>
      </c>
      <c r="BN322" s="88">
        <v>25</v>
      </c>
      <c r="BO322" s="88">
        <v>25</v>
      </c>
      <c r="BP322" s="88">
        <v>25</v>
      </c>
      <c r="BQ322" s="88">
        <v>25</v>
      </c>
      <c r="BR322" s="88">
        <v>25</v>
      </c>
      <c r="BS322" s="88">
        <v>25</v>
      </c>
      <c r="BT322" s="88">
        <v>6.2</v>
      </c>
      <c r="BU322" s="88">
        <v>6.2</v>
      </c>
      <c r="BV322" s="88">
        <v>6.2</v>
      </c>
      <c r="BW322" s="88">
        <v>6.2</v>
      </c>
      <c r="BX322" s="88">
        <v>6.2</v>
      </c>
      <c r="BY322" s="88">
        <v>23</v>
      </c>
      <c r="BZ322" s="88">
        <v>23</v>
      </c>
      <c r="CA322" s="88">
        <v>23</v>
      </c>
      <c r="CB322" s="88">
        <v>23</v>
      </c>
      <c r="CC322" s="88">
        <v>23</v>
      </c>
      <c r="CD322" s="88">
        <v>23</v>
      </c>
      <c r="CE322" s="88">
        <v>30</v>
      </c>
      <c r="CF322" s="88">
        <v>6.2</v>
      </c>
      <c r="CG322" s="88">
        <v>6.2</v>
      </c>
      <c r="CH322" s="88">
        <v>6.2</v>
      </c>
      <c r="CI322" s="88">
        <v>23</v>
      </c>
      <c r="CJ322" s="88">
        <v>23</v>
      </c>
      <c r="CK322" s="88">
        <v>6.2</v>
      </c>
      <c r="CL322" s="88">
        <v>30</v>
      </c>
      <c r="CM322" s="88">
        <v>30</v>
      </c>
      <c r="CN322" s="88">
        <v>6.2</v>
      </c>
      <c r="CO322" s="88">
        <v>6.2</v>
      </c>
      <c r="CP322" s="88">
        <v>6.2</v>
      </c>
      <c r="CQ322" s="88">
        <v>6.2</v>
      </c>
      <c r="CR322" s="88">
        <v>6.2</v>
      </c>
      <c r="CS322" s="88">
        <v>32</v>
      </c>
      <c r="CT322" s="88">
        <v>30</v>
      </c>
      <c r="CU322" s="88">
        <v>15.3</v>
      </c>
      <c r="CV322" s="88">
        <v>15.3</v>
      </c>
      <c r="CW322" s="19"/>
      <c r="CX322">
        <f>Key!A11</f>
        <v>4</v>
      </c>
      <c r="CY322" t="str">
        <f>Key!B11</f>
        <v>Subject 4</v>
      </c>
    </row>
    <row r="323" spans="1:103" ht="14.5" customHeight="1" x14ac:dyDescent="0.35">
      <c r="A323" s="256"/>
      <c r="B323" s="250"/>
      <c r="C323" s="14">
        <v>44150</v>
      </c>
      <c r="D323" s="173" t="s">
        <v>10</v>
      </c>
      <c r="E323">
        <v>18</v>
      </c>
      <c r="F323">
        <v>18</v>
      </c>
      <c r="G323">
        <v>18</v>
      </c>
      <c r="H323" s="88">
        <v>9</v>
      </c>
      <c r="I323" s="88">
        <v>9</v>
      </c>
      <c r="J323" s="88">
        <v>9</v>
      </c>
      <c r="K323" s="88">
        <v>9</v>
      </c>
      <c r="L323" s="88">
        <v>9</v>
      </c>
      <c r="M323" s="88">
        <v>9</v>
      </c>
      <c r="N323" s="88">
        <v>9</v>
      </c>
      <c r="O323" s="88">
        <v>9</v>
      </c>
      <c r="P323" s="88">
        <v>9</v>
      </c>
      <c r="Q323" s="88">
        <v>9</v>
      </c>
      <c r="R323" s="88">
        <v>9</v>
      </c>
      <c r="S323" s="88">
        <v>9</v>
      </c>
      <c r="T323" s="88">
        <v>9</v>
      </c>
      <c r="U323" s="88">
        <v>9</v>
      </c>
      <c r="V323" s="88">
        <v>9</v>
      </c>
      <c r="W323" s="88">
        <v>9</v>
      </c>
      <c r="X323" s="88">
        <v>9</v>
      </c>
      <c r="Y323" s="88">
        <v>9</v>
      </c>
      <c r="Z323" s="88">
        <v>9</v>
      </c>
      <c r="AA323" s="88">
        <v>9</v>
      </c>
      <c r="AB323" s="88">
        <v>9</v>
      </c>
      <c r="AC323" s="88">
        <v>9</v>
      </c>
      <c r="AD323" s="88">
        <v>9</v>
      </c>
      <c r="AE323" s="88">
        <v>9</v>
      </c>
      <c r="AF323" s="88">
        <v>9</v>
      </c>
      <c r="AG323" s="88">
        <v>9</v>
      </c>
      <c r="AH323" s="88">
        <v>9</v>
      </c>
      <c r="AI323" s="88">
        <v>9</v>
      </c>
      <c r="AJ323" s="88">
        <v>9</v>
      </c>
      <c r="AK323" s="88">
        <v>9</v>
      </c>
      <c r="AL323" s="88">
        <v>9</v>
      </c>
      <c r="AM323" s="88">
        <v>9</v>
      </c>
      <c r="AN323" s="88">
        <v>9</v>
      </c>
      <c r="AO323" s="88">
        <v>9</v>
      </c>
      <c r="AP323" s="88">
        <v>9</v>
      </c>
      <c r="AQ323" s="88">
        <v>9</v>
      </c>
      <c r="AR323" s="88">
        <v>9</v>
      </c>
      <c r="AS323" s="88">
        <v>9</v>
      </c>
      <c r="AT323" s="88">
        <v>9</v>
      </c>
      <c r="AU323" s="88">
        <v>9</v>
      </c>
      <c r="AV323" s="88">
        <v>15.2</v>
      </c>
      <c r="AW323" s="88">
        <v>15.2</v>
      </c>
      <c r="AX323" s="88">
        <v>23</v>
      </c>
      <c r="AY323" s="88">
        <v>6.2</v>
      </c>
      <c r="AZ323" s="88">
        <v>6.2</v>
      </c>
      <c r="BA323" s="88">
        <v>6.2</v>
      </c>
      <c r="BB323" s="88">
        <v>6.2</v>
      </c>
      <c r="BC323" s="88">
        <v>23</v>
      </c>
      <c r="BD323" s="88">
        <v>23</v>
      </c>
      <c r="BE323" s="88">
        <v>23</v>
      </c>
      <c r="BF323" s="88">
        <v>25</v>
      </c>
      <c r="BG323" s="88">
        <v>25</v>
      </c>
      <c r="BH323" s="88">
        <v>25</v>
      </c>
      <c r="BI323" s="88">
        <v>23</v>
      </c>
      <c r="BJ323" s="88">
        <v>30</v>
      </c>
      <c r="BK323" s="88">
        <v>6.2</v>
      </c>
      <c r="BL323" s="88">
        <v>6.2</v>
      </c>
      <c r="BM323" s="88">
        <v>6.2</v>
      </c>
      <c r="BN323" s="88">
        <v>6.2</v>
      </c>
      <c r="BO323" s="88">
        <v>6.2</v>
      </c>
      <c r="BP323" s="88">
        <v>6.2</v>
      </c>
      <c r="BQ323" s="88">
        <v>6.2</v>
      </c>
      <c r="BR323" s="88">
        <v>6.2</v>
      </c>
      <c r="BS323" s="88">
        <v>6.2</v>
      </c>
      <c r="BT323" s="88">
        <v>6.2</v>
      </c>
      <c r="BU323" s="88">
        <v>6.2</v>
      </c>
      <c r="BV323" s="88">
        <v>6.2</v>
      </c>
      <c r="BW323" s="88">
        <v>6.2</v>
      </c>
      <c r="BX323" s="88">
        <v>6.2</v>
      </c>
      <c r="BY323" s="88">
        <v>23</v>
      </c>
      <c r="BZ323" s="88">
        <v>23</v>
      </c>
      <c r="CA323" s="88">
        <v>23</v>
      </c>
      <c r="CB323" s="88">
        <v>23</v>
      </c>
      <c r="CC323" s="88">
        <v>25</v>
      </c>
      <c r="CD323" s="88">
        <v>25</v>
      </c>
      <c r="CE323" s="88">
        <v>25</v>
      </c>
      <c r="CF323" s="88">
        <v>25</v>
      </c>
      <c r="CG323" s="88">
        <v>25</v>
      </c>
      <c r="CH323" s="88">
        <v>25</v>
      </c>
      <c r="CI323" s="88">
        <v>25</v>
      </c>
      <c r="CJ323" s="88">
        <v>25</v>
      </c>
      <c r="CK323" s="88">
        <v>25</v>
      </c>
      <c r="CL323" s="88">
        <v>25</v>
      </c>
      <c r="CM323" s="88">
        <v>25</v>
      </c>
      <c r="CN323" s="88">
        <v>25</v>
      </c>
      <c r="CO323" s="88">
        <v>25</v>
      </c>
      <c r="CP323" s="88">
        <v>25</v>
      </c>
      <c r="CQ323" s="88">
        <v>25</v>
      </c>
      <c r="CR323" s="88">
        <v>25</v>
      </c>
      <c r="CS323" s="88">
        <v>25</v>
      </c>
      <c r="CT323" s="88">
        <v>32</v>
      </c>
      <c r="CU323" s="88">
        <v>15.3</v>
      </c>
      <c r="CV323" s="88">
        <v>18</v>
      </c>
      <c r="CW323" s="19"/>
      <c r="CX323">
        <f>Key!A12</f>
        <v>4.0999999999999996</v>
      </c>
      <c r="CY323" t="str">
        <f>Key!B12</f>
        <v>Subject 4</v>
      </c>
    </row>
    <row r="324" spans="1:103" ht="14.5" customHeight="1" x14ac:dyDescent="0.35">
      <c r="A324" s="256"/>
      <c r="B324" s="248">
        <v>47</v>
      </c>
      <c r="C324" s="12">
        <v>44151</v>
      </c>
      <c r="D324" s="172" t="s">
        <v>4</v>
      </c>
      <c r="E324">
        <v>18</v>
      </c>
      <c r="F324">
        <v>18</v>
      </c>
      <c r="G324">
        <v>18</v>
      </c>
      <c r="H324">
        <v>18</v>
      </c>
      <c r="I324">
        <v>18</v>
      </c>
      <c r="J324">
        <v>18</v>
      </c>
      <c r="K324" s="88">
        <v>9</v>
      </c>
      <c r="L324" s="88">
        <v>9</v>
      </c>
      <c r="M324" s="88">
        <v>9</v>
      </c>
      <c r="N324" s="88">
        <v>9</v>
      </c>
      <c r="O324" s="88">
        <v>9</v>
      </c>
      <c r="P324" s="88">
        <v>9</v>
      </c>
      <c r="Q324" s="88">
        <v>9</v>
      </c>
      <c r="R324" s="88">
        <v>9</v>
      </c>
      <c r="S324" s="88">
        <v>9</v>
      </c>
      <c r="T324" s="88">
        <v>9</v>
      </c>
      <c r="U324" s="88">
        <v>9</v>
      </c>
      <c r="V324" s="88">
        <v>9</v>
      </c>
      <c r="W324" s="88">
        <v>9</v>
      </c>
      <c r="X324" s="88">
        <v>9</v>
      </c>
      <c r="Y324" s="88">
        <v>9</v>
      </c>
      <c r="Z324" s="88">
        <v>9</v>
      </c>
      <c r="AA324" s="88">
        <v>9</v>
      </c>
      <c r="AB324" s="88">
        <v>9</v>
      </c>
      <c r="AC324" s="88">
        <v>9</v>
      </c>
      <c r="AD324" s="88">
        <v>9</v>
      </c>
      <c r="AE324" s="88">
        <v>9</v>
      </c>
      <c r="AF324" s="88">
        <v>9</v>
      </c>
      <c r="AG324" s="88">
        <v>9</v>
      </c>
      <c r="AH324" s="88">
        <v>9</v>
      </c>
      <c r="AI324" s="88">
        <v>9</v>
      </c>
      <c r="AJ324" s="88">
        <v>9</v>
      </c>
      <c r="AK324" s="88">
        <v>9</v>
      </c>
      <c r="AL324" s="88">
        <v>9</v>
      </c>
      <c r="AM324" s="88">
        <v>9</v>
      </c>
      <c r="AN324" s="88">
        <v>9</v>
      </c>
      <c r="AO324" s="88">
        <v>9</v>
      </c>
      <c r="AP324" s="88">
        <v>9</v>
      </c>
      <c r="AQ324" s="88">
        <v>9</v>
      </c>
      <c r="AR324" s="88">
        <v>9</v>
      </c>
      <c r="AS324" s="88">
        <v>9</v>
      </c>
      <c r="AT324" s="88">
        <v>30</v>
      </c>
      <c r="AU324" s="88">
        <v>30</v>
      </c>
      <c r="AV324" s="88">
        <v>30</v>
      </c>
      <c r="AW324" s="88">
        <v>30</v>
      </c>
      <c r="AX324" s="88">
        <v>30</v>
      </c>
      <c r="AY324" s="88">
        <v>9</v>
      </c>
      <c r="AZ324" s="88">
        <v>9</v>
      </c>
      <c r="BA324" s="88">
        <v>9</v>
      </c>
      <c r="BB324" s="88">
        <v>9</v>
      </c>
      <c r="BC324" s="88">
        <v>9</v>
      </c>
      <c r="BD324" s="88">
        <v>9</v>
      </c>
      <c r="BE324" s="88">
        <v>9</v>
      </c>
      <c r="BF324" s="88">
        <v>9</v>
      </c>
      <c r="BG324" s="88">
        <v>9</v>
      </c>
      <c r="BH324" s="88">
        <v>9</v>
      </c>
      <c r="BI324" s="88">
        <v>9</v>
      </c>
      <c r="BJ324" s="88">
        <v>9</v>
      </c>
      <c r="BK324" s="88">
        <v>9</v>
      </c>
      <c r="BL324" s="88">
        <v>15.2</v>
      </c>
      <c r="BM324" s="88">
        <v>23</v>
      </c>
      <c r="BN324" s="88">
        <v>23</v>
      </c>
      <c r="BO324" s="88">
        <v>6.2</v>
      </c>
      <c r="BP324" s="88">
        <v>6.2</v>
      </c>
      <c r="BQ324" s="88">
        <v>6.2</v>
      </c>
      <c r="BR324" s="88">
        <v>6.2</v>
      </c>
      <c r="BS324" s="88">
        <v>6.2</v>
      </c>
      <c r="BT324" s="88">
        <v>6.2</v>
      </c>
      <c r="BU324" s="88">
        <v>6.2</v>
      </c>
      <c r="BV324" s="88">
        <v>6.2</v>
      </c>
      <c r="BW324" s="88">
        <v>6.2</v>
      </c>
      <c r="BX324" s="88">
        <v>6.2</v>
      </c>
      <c r="BY324" s="88">
        <v>23</v>
      </c>
      <c r="BZ324" s="88">
        <v>23</v>
      </c>
      <c r="CA324" s="88">
        <v>23</v>
      </c>
      <c r="CB324" s="88">
        <v>23</v>
      </c>
      <c r="CC324" s="88">
        <v>6.2</v>
      </c>
      <c r="CD324" s="88">
        <v>6.2</v>
      </c>
      <c r="CE324" s="88">
        <v>6.2</v>
      </c>
      <c r="CF324" s="88">
        <v>6.2</v>
      </c>
      <c r="CG324" s="88">
        <v>6.2</v>
      </c>
      <c r="CH324" s="88">
        <v>6.2</v>
      </c>
      <c r="CI324" s="88">
        <v>6.2</v>
      </c>
      <c r="CJ324" s="88">
        <v>30</v>
      </c>
      <c r="CK324" s="88">
        <v>30</v>
      </c>
      <c r="CL324" s="88">
        <v>30</v>
      </c>
      <c r="CM324" s="88">
        <v>30</v>
      </c>
      <c r="CN324" s="88">
        <v>6.2</v>
      </c>
      <c r="CO324" s="88">
        <v>6.2</v>
      </c>
      <c r="CP324" s="88">
        <v>6.2</v>
      </c>
      <c r="CQ324" s="88">
        <v>6.2</v>
      </c>
      <c r="CR324" s="88">
        <v>6.2</v>
      </c>
      <c r="CS324" s="88">
        <v>6.2</v>
      </c>
      <c r="CT324" s="88">
        <v>6.2</v>
      </c>
      <c r="CU324" s="88">
        <v>6.2</v>
      </c>
      <c r="CV324" s="88">
        <v>6.2</v>
      </c>
      <c r="CW324" s="19"/>
      <c r="CX324">
        <f>Key!A13</f>
        <v>4.2</v>
      </c>
      <c r="CY324" t="str">
        <f>Key!B13</f>
        <v>Subject 4</v>
      </c>
    </row>
    <row r="325" spans="1:103" ht="14.5" customHeight="1" x14ac:dyDescent="0.35">
      <c r="A325" s="256"/>
      <c r="B325" s="249"/>
      <c r="C325" s="11">
        <v>44152</v>
      </c>
      <c r="D325" s="172" t="s">
        <v>5</v>
      </c>
      <c r="E325">
        <v>6.2</v>
      </c>
      <c r="F325">
        <v>6.2</v>
      </c>
      <c r="G325">
        <v>6.2</v>
      </c>
      <c r="H325">
        <v>6.2</v>
      </c>
      <c r="I325">
        <v>6.2</v>
      </c>
      <c r="J325">
        <v>6.2</v>
      </c>
      <c r="K325">
        <v>6.2</v>
      </c>
      <c r="L325">
        <v>6.2</v>
      </c>
      <c r="M325" s="88">
        <v>32</v>
      </c>
      <c r="N325" s="88">
        <v>15.3</v>
      </c>
      <c r="O325" s="88">
        <v>15.3</v>
      </c>
      <c r="P325" s="88">
        <v>9</v>
      </c>
      <c r="Q325" s="88">
        <v>9</v>
      </c>
      <c r="R325" s="88">
        <v>9</v>
      </c>
      <c r="S325" s="88">
        <v>9</v>
      </c>
      <c r="T325" s="88">
        <v>9</v>
      </c>
      <c r="U325" s="88">
        <v>9</v>
      </c>
      <c r="V325" s="88">
        <v>9</v>
      </c>
      <c r="W325" s="88">
        <v>9</v>
      </c>
      <c r="X325" s="88">
        <v>9</v>
      </c>
      <c r="Y325" s="88">
        <v>9</v>
      </c>
      <c r="Z325" s="88">
        <v>9</v>
      </c>
      <c r="AA325" s="88">
        <v>9</v>
      </c>
      <c r="AB325" s="88">
        <v>9</v>
      </c>
      <c r="AC325" s="88">
        <v>9</v>
      </c>
      <c r="AD325" s="88">
        <v>9</v>
      </c>
      <c r="AE325" s="88">
        <v>9</v>
      </c>
      <c r="AF325" s="88">
        <v>9</v>
      </c>
      <c r="AG325" s="88">
        <v>9</v>
      </c>
      <c r="AH325" s="88">
        <v>9</v>
      </c>
      <c r="AI325" s="88">
        <v>9</v>
      </c>
      <c r="AJ325" s="88">
        <v>9</v>
      </c>
      <c r="AK325" s="88">
        <v>9</v>
      </c>
      <c r="AL325" s="88">
        <v>9</v>
      </c>
      <c r="AM325" s="88">
        <v>9</v>
      </c>
      <c r="AN325" s="88">
        <v>9</v>
      </c>
      <c r="AO325" s="88">
        <v>9</v>
      </c>
      <c r="AP325" s="88">
        <v>9</v>
      </c>
      <c r="AQ325" s="88">
        <v>15.2</v>
      </c>
      <c r="AR325" s="88">
        <v>32</v>
      </c>
      <c r="AS325" s="88">
        <v>6.2</v>
      </c>
      <c r="AT325" s="88">
        <v>6.2</v>
      </c>
      <c r="AU325" s="88">
        <v>6.2</v>
      </c>
      <c r="AV325" s="88">
        <v>6.2</v>
      </c>
      <c r="AW325" s="88">
        <v>6.2</v>
      </c>
      <c r="AX325" s="88">
        <v>6.2</v>
      </c>
      <c r="AY325" s="88">
        <v>6.2</v>
      </c>
      <c r="AZ325" s="88">
        <v>6.2</v>
      </c>
      <c r="BA325" s="88">
        <v>6.2</v>
      </c>
      <c r="BB325" s="88">
        <v>23</v>
      </c>
      <c r="BC325" s="88">
        <v>23</v>
      </c>
      <c r="BD325" s="88">
        <v>23</v>
      </c>
      <c r="BE325" s="88">
        <v>6.2</v>
      </c>
      <c r="BF325" s="88">
        <v>6.2</v>
      </c>
      <c r="BG325" s="88">
        <v>6.2</v>
      </c>
      <c r="BH325" s="88">
        <v>6.2</v>
      </c>
      <c r="BI325" s="88">
        <v>6.2</v>
      </c>
      <c r="BJ325" s="88">
        <v>6.2</v>
      </c>
      <c r="BK325" s="88">
        <v>6.2</v>
      </c>
      <c r="BL325" s="88">
        <v>6.2</v>
      </c>
      <c r="BM325" s="88">
        <v>6.2</v>
      </c>
      <c r="BN325" s="88">
        <v>6.2</v>
      </c>
      <c r="BO325" s="88">
        <v>6.2</v>
      </c>
      <c r="BP325" s="88">
        <v>6.2</v>
      </c>
      <c r="BQ325" s="88">
        <v>6.2</v>
      </c>
      <c r="BR325" s="88">
        <v>6.2</v>
      </c>
      <c r="BS325" s="88">
        <v>6.2</v>
      </c>
      <c r="BT325" s="88">
        <v>6.2</v>
      </c>
      <c r="BU325" s="88">
        <v>6.2</v>
      </c>
      <c r="BV325" s="88">
        <v>6.2</v>
      </c>
      <c r="BW325" s="88">
        <v>6.2</v>
      </c>
      <c r="BX325" s="88">
        <v>6.2</v>
      </c>
      <c r="BY325" s="88">
        <v>23</v>
      </c>
      <c r="BZ325" s="88">
        <v>23</v>
      </c>
      <c r="CA325" s="88">
        <v>23</v>
      </c>
      <c r="CB325" s="88">
        <v>23</v>
      </c>
      <c r="CC325" s="88">
        <v>23</v>
      </c>
      <c r="CD325" s="88">
        <v>30</v>
      </c>
      <c r="CE325" s="88">
        <v>30</v>
      </c>
      <c r="CF325" s="88">
        <v>30</v>
      </c>
      <c r="CG325" s="88">
        <v>6.2</v>
      </c>
      <c r="CH325" s="88">
        <v>6.2</v>
      </c>
      <c r="CI325" s="88">
        <v>6.2</v>
      </c>
      <c r="CJ325" s="88">
        <v>6.2</v>
      </c>
      <c r="CK325" s="88">
        <v>6.2</v>
      </c>
      <c r="CL325" s="88">
        <v>6.2</v>
      </c>
      <c r="CM325" s="88">
        <v>6.2</v>
      </c>
      <c r="CN325" s="88">
        <v>6.2</v>
      </c>
      <c r="CO325" s="88">
        <v>6.2</v>
      </c>
      <c r="CP325" s="88">
        <v>6.2</v>
      </c>
      <c r="CQ325" s="88">
        <v>6.2</v>
      </c>
      <c r="CR325" s="88">
        <v>6.2</v>
      </c>
      <c r="CS325" s="88">
        <v>6.2</v>
      </c>
      <c r="CT325" s="88">
        <v>6.2</v>
      </c>
      <c r="CU325" s="88">
        <v>6.2</v>
      </c>
      <c r="CV325" s="88">
        <v>6.2</v>
      </c>
      <c r="CW325" s="19"/>
      <c r="CX325">
        <f>Key!A14</f>
        <v>5</v>
      </c>
      <c r="CY325" t="str">
        <f>Key!B14</f>
        <v>Subject 5</v>
      </c>
    </row>
    <row r="326" spans="1:103" ht="14.5" customHeight="1" x14ac:dyDescent="0.35">
      <c r="A326" s="256"/>
      <c r="B326" s="249"/>
      <c r="C326" s="12">
        <v>44153</v>
      </c>
      <c r="D326" s="172" t="s">
        <v>6</v>
      </c>
      <c r="E326">
        <v>30</v>
      </c>
      <c r="F326">
        <v>30</v>
      </c>
      <c r="G326">
        <v>30</v>
      </c>
      <c r="H326">
        <v>30</v>
      </c>
      <c r="I326" s="88">
        <v>15.3</v>
      </c>
      <c r="J326" s="88">
        <v>15.3</v>
      </c>
      <c r="K326" s="88">
        <v>9</v>
      </c>
      <c r="L326" s="88">
        <v>9</v>
      </c>
      <c r="M326" s="88">
        <v>9</v>
      </c>
      <c r="N326" s="88">
        <v>9</v>
      </c>
      <c r="O326" s="88">
        <v>9</v>
      </c>
      <c r="P326" s="88">
        <v>9</v>
      </c>
      <c r="Q326" s="88">
        <v>9</v>
      </c>
      <c r="R326" s="88">
        <v>9</v>
      </c>
      <c r="S326" s="88">
        <v>9</v>
      </c>
      <c r="T326" s="88">
        <v>9</v>
      </c>
      <c r="U326" s="88">
        <v>9</v>
      </c>
      <c r="V326" s="88">
        <v>9</v>
      </c>
      <c r="W326" s="88">
        <v>9</v>
      </c>
      <c r="X326" s="88">
        <v>9</v>
      </c>
      <c r="Y326" s="88">
        <v>9</v>
      </c>
      <c r="Z326" s="88">
        <v>9</v>
      </c>
      <c r="AA326" s="88">
        <v>9</v>
      </c>
      <c r="AB326" s="88">
        <v>9</v>
      </c>
      <c r="AC326" s="88">
        <v>9</v>
      </c>
      <c r="AD326" s="88">
        <v>9</v>
      </c>
      <c r="AE326" s="88">
        <v>9</v>
      </c>
      <c r="AF326" s="88">
        <v>9</v>
      </c>
      <c r="AG326" s="88">
        <v>9</v>
      </c>
      <c r="AH326" s="88">
        <v>9</v>
      </c>
      <c r="AI326" s="88">
        <v>9</v>
      </c>
      <c r="AJ326" s="88">
        <v>9</v>
      </c>
      <c r="AK326" s="88">
        <v>9</v>
      </c>
      <c r="AL326" s="88">
        <v>9</v>
      </c>
      <c r="AM326" s="88">
        <v>9</v>
      </c>
      <c r="AN326" s="88">
        <v>9</v>
      </c>
      <c r="AO326" s="88">
        <v>9</v>
      </c>
      <c r="AP326" s="88">
        <v>9</v>
      </c>
      <c r="AQ326" s="88">
        <v>9</v>
      </c>
      <c r="AR326" s="88">
        <v>9</v>
      </c>
      <c r="AS326" s="88">
        <v>6.2</v>
      </c>
      <c r="AT326" s="88">
        <v>6.2</v>
      </c>
      <c r="AU326" s="88">
        <v>6.2</v>
      </c>
      <c r="AV326" s="88">
        <v>6.2</v>
      </c>
      <c r="AW326" s="88">
        <v>6.2</v>
      </c>
      <c r="AX326" s="88">
        <v>6.2</v>
      </c>
      <c r="AY326" s="88">
        <v>6.2</v>
      </c>
      <c r="AZ326" s="88">
        <v>6.2</v>
      </c>
      <c r="BA326" s="88">
        <v>6.2</v>
      </c>
      <c r="BB326" s="88">
        <v>6.2</v>
      </c>
      <c r="BC326" s="88">
        <v>23</v>
      </c>
      <c r="BD326" s="88">
        <v>23</v>
      </c>
      <c r="BE326" s="88">
        <v>23</v>
      </c>
      <c r="BF326" s="88">
        <v>6.2</v>
      </c>
      <c r="BG326" s="88">
        <v>6.2</v>
      </c>
      <c r="BH326" s="88">
        <v>6.2</v>
      </c>
      <c r="BI326" s="88">
        <v>6.2</v>
      </c>
      <c r="BJ326" s="88">
        <v>6.2</v>
      </c>
      <c r="BK326" s="88">
        <v>6.2</v>
      </c>
      <c r="BL326" s="88">
        <v>6.2</v>
      </c>
      <c r="BM326" s="88">
        <v>6.2</v>
      </c>
      <c r="BN326" s="88">
        <v>6.2</v>
      </c>
      <c r="BO326" s="88">
        <v>6.2</v>
      </c>
      <c r="BP326" s="88">
        <v>6.2</v>
      </c>
      <c r="BQ326" s="88">
        <v>6.2</v>
      </c>
      <c r="BR326" s="88">
        <v>6.2</v>
      </c>
      <c r="BS326" s="88">
        <v>6.2</v>
      </c>
      <c r="BT326" s="88">
        <v>6.2</v>
      </c>
      <c r="BU326" s="88">
        <v>6.2</v>
      </c>
      <c r="BV326" s="88">
        <v>6.2</v>
      </c>
      <c r="BW326" s="88">
        <v>6.2</v>
      </c>
      <c r="BX326" s="88">
        <v>6.2</v>
      </c>
      <c r="BY326" s="88">
        <v>23</v>
      </c>
      <c r="BZ326" s="88">
        <v>23</v>
      </c>
      <c r="CA326" s="88">
        <v>23</v>
      </c>
      <c r="CB326" s="88">
        <v>23</v>
      </c>
      <c r="CC326" s="88">
        <v>6.2</v>
      </c>
      <c r="CD326" s="88">
        <v>6.2</v>
      </c>
      <c r="CE326" s="88">
        <v>6.2</v>
      </c>
      <c r="CF326" s="88">
        <v>6.2</v>
      </c>
      <c r="CG326" s="88">
        <v>6.2</v>
      </c>
      <c r="CH326" s="88">
        <v>6.2</v>
      </c>
      <c r="CI326" s="88">
        <v>6.2</v>
      </c>
      <c r="CJ326" s="88">
        <v>6.2</v>
      </c>
      <c r="CK326" s="88">
        <v>6.2</v>
      </c>
      <c r="CL326" s="88">
        <v>6.2</v>
      </c>
      <c r="CM326" s="88">
        <v>6.2</v>
      </c>
      <c r="CN326" s="88">
        <v>6.2</v>
      </c>
      <c r="CO326" s="88">
        <v>30</v>
      </c>
      <c r="CP326" s="88">
        <v>30</v>
      </c>
      <c r="CQ326" s="88">
        <v>30</v>
      </c>
      <c r="CR326" s="88">
        <v>30</v>
      </c>
      <c r="CS326" s="88">
        <v>6.2</v>
      </c>
      <c r="CT326" s="88">
        <v>6.2</v>
      </c>
      <c r="CU326" s="88">
        <v>6.2</v>
      </c>
      <c r="CV326" s="88">
        <v>6.2</v>
      </c>
      <c r="CW326" s="19"/>
      <c r="CX326">
        <f>Key!A15</f>
        <v>5.0999999999999996</v>
      </c>
      <c r="CY326" t="str">
        <f>Key!B15</f>
        <v>Subject 5</v>
      </c>
    </row>
    <row r="327" spans="1:103" ht="14.5" customHeight="1" x14ac:dyDescent="0.35">
      <c r="A327" s="256"/>
      <c r="B327" s="249"/>
      <c r="C327" s="11">
        <v>44154</v>
      </c>
      <c r="D327" s="172" t="s">
        <v>7</v>
      </c>
      <c r="E327">
        <v>30</v>
      </c>
      <c r="F327">
        <v>30</v>
      </c>
      <c r="G327">
        <v>30</v>
      </c>
      <c r="H327">
        <v>30</v>
      </c>
      <c r="I327" s="88">
        <v>15.3</v>
      </c>
      <c r="J327" s="88">
        <v>15.3</v>
      </c>
      <c r="K327" s="88">
        <v>30</v>
      </c>
      <c r="L327" s="88">
        <v>30</v>
      </c>
      <c r="M327" s="88">
        <v>30</v>
      </c>
      <c r="N327" s="88">
        <v>30</v>
      </c>
      <c r="O327" s="88">
        <v>9</v>
      </c>
      <c r="P327" s="88">
        <v>9</v>
      </c>
      <c r="Q327" s="88">
        <v>9</v>
      </c>
      <c r="R327" s="88">
        <v>9</v>
      </c>
      <c r="S327" s="88">
        <v>9</v>
      </c>
      <c r="T327" s="88">
        <v>9</v>
      </c>
      <c r="U327" s="88">
        <v>9</v>
      </c>
      <c r="V327" s="88">
        <v>9</v>
      </c>
      <c r="W327" s="88">
        <v>9</v>
      </c>
      <c r="X327" s="88">
        <v>9</v>
      </c>
      <c r="Y327" s="88">
        <v>9</v>
      </c>
      <c r="Z327" s="88">
        <v>9</v>
      </c>
      <c r="AA327" s="88">
        <v>9</v>
      </c>
      <c r="AB327" s="88">
        <v>9</v>
      </c>
      <c r="AC327" s="88">
        <v>9</v>
      </c>
      <c r="AD327" s="88">
        <v>9</v>
      </c>
      <c r="AE327" s="88">
        <v>9</v>
      </c>
      <c r="AF327" s="88">
        <v>9</v>
      </c>
      <c r="AG327" s="88">
        <v>9</v>
      </c>
      <c r="AH327" s="88">
        <v>9</v>
      </c>
      <c r="AI327" s="88">
        <v>9</v>
      </c>
      <c r="AJ327" s="88">
        <v>9</v>
      </c>
      <c r="AK327" s="88">
        <v>9</v>
      </c>
      <c r="AL327" s="88">
        <v>9</v>
      </c>
      <c r="AM327" s="88">
        <v>9</v>
      </c>
      <c r="AN327" s="88">
        <v>9</v>
      </c>
      <c r="AO327" s="88">
        <v>9</v>
      </c>
      <c r="AP327" s="88">
        <v>9</v>
      </c>
      <c r="AQ327" s="88">
        <v>9</v>
      </c>
      <c r="AR327" s="88">
        <v>9</v>
      </c>
      <c r="AS327" s="88">
        <v>9</v>
      </c>
      <c r="AT327" s="88">
        <v>9</v>
      </c>
      <c r="AU327" s="88">
        <v>30</v>
      </c>
      <c r="AV327" s="88">
        <v>30</v>
      </c>
      <c r="AW327" s="88">
        <v>15.2</v>
      </c>
      <c r="AX327" s="88">
        <v>23</v>
      </c>
      <c r="AY327" s="88">
        <v>6.2</v>
      </c>
      <c r="AZ327" s="88">
        <v>6.2</v>
      </c>
      <c r="BA327" s="88">
        <v>6.2</v>
      </c>
      <c r="BB327" s="88">
        <v>6.2</v>
      </c>
      <c r="BC327" s="88">
        <v>6.2</v>
      </c>
      <c r="BD327" s="88">
        <v>23</v>
      </c>
      <c r="BE327" s="88">
        <v>23</v>
      </c>
      <c r="BF327" s="88">
        <v>23</v>
      </c>
      <c r="BG327" s="88">
        <v>6.2</v>
      </c>
      <c r="BH327" s="88">
        <v>6.2</v>
      </c>
      <c r="BI327" s="88">
        <v>6.2</v>
      </c>
      <c r="BJ327" s="88">
        <v>6.2</v>
      </c>
      <c r="BK327" s="88">
        <v>6.2</v>
      </c>
      <c r="BL327" s="88">
        <v>6.2</v>
      </c>
      <c r="BM327" s="88">
        <v>6.2</v>
      </c>
      <c r="BN327" s="88">
        <v>6.2</v>
      </c>
      <c r="BO327" s="88">
        <v>6.2</v>
      </c>
      <c r="BP327" s="88">
        <v>6.2</v>
      </c>
      <c r="BQ327" s="88">
        <v>6.2</v>
      </c>
      <c r="BR327" s="88">
        <v>6.2</v>
      </c>
      <c r="BS327" s="88">
        <v>6.2</v>
      </c>
      <c r="BT327" s="88">
        <v>6.2</v>
      </c>
      <c r="BU327" s="88">
        <v>6.2</v>
      </c>
      <c r="BV327" s="88">
        <v>6.2</v>
      </c>
      <c r="BW327" s="88">
        <v>30</v>
      </c>
      <c r="BX327" s="88">
        <v>30</v>
      </c>
      <c r="BY327" s="88">
        <v>23</v>
      </c>
      <c r="BZ327" s="88">
        <v>23</v>
      </c>
      <c r="CA327" s="88">
        <v>23</v>
      </c>
      <c r="CB327" s="88">
        <v>23</v>
      </c>
      <c r="CC327" s="88">
        <v>6.2</v>
      </c>
      <c r="CD327" s="88">
        <v>6.2</v>
      </c>
      <c r="CE327" s="88">
        <v>6.2</v>
      </c>
      <c r="CF327" s="88">
        <v>6.2</v>
      </c>
      <c r="CG327" s="88">
        <v>6.2</v>
      </c>
      <c r="CH327" s="88">
        <v>30</v>
      </c>
      <c r="CI327" s="88">
        <v>30</v>
      </c>
      <c r="CJ327" s="88">
        <v>30</v>
      </c>
      <c r="CK327" s="88">
        <v>30</v>
      </c>
      <c r="CL327" s="88">
        <v>6.2</v>
      </c>
      <c r="CM327" s="88">
        <v>6.2</v>
      </c>
      <c r="CN327" s="88">
        <v>6.2</v>
      </c>
      <c r="CO327" s="88">
        <v>6.2</v>
      </c>
      <c r="CP327" s="88">
        <v>6.2</v>
      </c>
      <c r="CQ327" s="88">
        <v>6.2</v>
      </c>
      <c r="CR327" s="88">
        <v>6.2</v>
      </c>
      <c r="CS327" s="88">
        <v>6.2</v>
      </c>
      <c r="CT327" s="88">
        <v>6.2</v>
      </c>
      <c r="CU327" s="88">
        <v>32</v>
      </c>
      <c r="CV327" s="88">
        <v>15.3</v>
      </c>
      <c r="CW327" s="19"/>
      <c r="CX327">
        <f>Key!A16</f>
        <v>5.2</v>
      </c>
      <c r="CY327" t="str">
        <f>Key!B16</f>
        <v>Subject 5</v>
      </c>
    </row>
    <row r="328" spans="1:103" ht="14.5" customHeight="1" x14ac:dyDescent="0.35">
      <c r="A328" s="256"/>
      <c r="B328" s="249"/>
      <c r="C328" s="11">
        <v>44155</v>
      </c>
      <c r="D328" s="172" t="s">
        <v>8</v>
      </c>
      <c r="E328">
        <v>30</v>
      </c>
      <c r="F328">
        <v>30</v>
      </c>
      <c r="G328">
        <v>30</v>
      </c>
      <c r="H328" s="88">
        <v>9</v>
      </c>
      <c r="I328" s="88">
        <v>9</v>
      </c>
      <c r="J328" s="88">
        <v>9</v>
      </c>
      <c r="K328" s="88">
        <v>9</v>
      </c>
      <c r="L328" s="88">
        <v>9</v>
      </c>
      <c r="M328" s="88">
        <v>9</v>
      </c>
      <c r="N328" s="88">
        <v>9</v>
      </c>
      <c r="O328" s="88">
        <v>9</v>
      </c>
      <c r="P328" s="88">
        <v>9</v>
      </c>
      <c r="Q328" s="88">
        <v>9</v>
      </c>
      <c r="R328" s="88">
        <v>9</v>
      </c>
      <c r="S328" s="88">
        <v>9</v>
      </c>
      <c r="T328" s="88">
        <v>9</v>
      </c>
      <c r="U328" s="88">
        <v>9</v>
      </c>
      <c r="V328" s="88">
        <v>9</v>
      </c>
      <c r="W328" s="88">
        <v>9</v>
      </c>
      <c r="X328" s="88">
        <v>9</v>
      </c>
      <c r="Y328" s="88">
        <v>9</v>
      </c>
      <c r="Z328" s="88">
        <v>9</v>
      </c>
      <c r="AA328" s="88">
        <v>9</v>
      </c>
      <c r="AB328" s="88">
        <v>9</v>
      </c>
      <c r="AC328" s="88">
        <v>9</v>
      </c>
      <c r="AD328" s="88">
        <v>9</v>
      </c>
      <c r="AE328" s="88">
        <v>9</v>
      </c>
      <c r="AF328" s="88">
        <v>9</v>
      </c>
      <c r="AG328" s="88">
        <v>9</v>
      </c>
      <c r="AH328" s="88">
        <v>9</v>
      </c>
      <c r="AI328" s="88">
        <v>9</v>
      </c>
      <c r="AJ328" s="88">
        <v>9</v>
      </c>
      <c r="AK328" s="88">
        <v>30</v>
      </c>
      <c r="AL328" s="88">
        <v>30</v>
      </c>
      <c r="AM328" s="88">
        <v>15.2</v>
      </c>
      <c r="AN328" s="88">
        <v>22.1</v>
      </c>
      <c r="AO328" s="88">
        <v>23</v>
      </c>
      <c r="AP328" s="88">
        <v>23</v>
      </c>
      <c r="AQ328" s="88">
        <v>6.2</v>
      </c>
      <c r="AR328" s="88">
        <v>6.2</v>
      </c>
      <c r="AS328" s="88">
        <v>6.2</v>
      </c>
      <c r="AT328" s="88">
        <v>6.2</v>
      </c>
      <c r="AU328" s="88">
        <v>6.2</v>
      </c>
      <c r="AV328" s="88">
        <v>6.2</v>
      </c>
      <c r="AW328" s="88">
        <v>6.2</v>
      </c>
      <c r="AX328" s="88">
        <v>6.2</v>
      </c>
      <c r="AY328" s="88">
        <v>6.2</v>
      </c>
      <c r="AZ328" s="88">
        <v>6.2</v>
      </c>
      <c r="BA328" s="88">
        <v>6.2</v>
      </c>
      <c r="BB328" s="88">
        <v>6.2</v>
      </c>
      <c r="BC328" s="88">
        <v>6.2</v>
      </c>
      <c r="BD328" s="88">
        <v>6.2</v>
      </c>
      <c r="BE328" s="88">
        <v>6.2</v>
      </c>
      <c r="BF328" s="88">
        <v>6.2</v>
      </c>
      <c r="BG328" s="88">
        <v>25</v>
      </c>
      <c r="BH328" s="88">
        <v>25</v>
      </c>
      <c r="BI328" s="88">
        <v>32</v>
      </c>
      <c r="BJ328" s="88">
        <v>32</v>
      </c>
      <c r="BK328" s="88">
        <v>32</v>
      </c>
      <c r="BL328" s="88">
        <v>32</v>
      </c>
      <c r="BM328" s="88">
        <v>32</v>
      </c>
      <c r="BN328" s="88">
        <v>32</v>
      </c>
      <c r="BO328" s="88">
        <v>22.1</v>
      </c>
      <c r="BP328" s="88">
        <v>20</v>
      </c>
      <c r="BQ328" s="88">
        <v>20</v>
      </c>
      <c r="BR328" s="88">
        <v>20</v>
      </c>
      <c r="BS328" s="88">
        <v>20</v>
      </c>
      <c r="BT328" s="88">
        <v>25</v>
      </c>
      <c r="BU328" s="88">
        <v>25</v>
      </c>
      <c r="BV328" s="88">
        <v>25</v>
      </c>
      <c r="BW328" s="88">
        <v>25</v>
      </c>
      <c r="BX328" s="88">
        <v>25</v>
      </c>
      <c r="BY328" s="88">
        <v>23</v>
      </c>
      <c r="BZ328" s="88">
        <v>23</v>
      </c>
      <c r="CA328" s="88">
        <v>25</v>
      </c>
      <c r="CB328" s="88">
        <v>25</v>
      </c>
      <c r="CC328" s="88">
        <v>25</v>
      </c>
      <c r="CD328" s="88">
        <v>25</v>
      </c>
      <c r="CE328" s="88">
        <v>21.4</v>
      </c>
      <c r="CF328" s="88">
        <v>21.4</v>
      </c>
      <c r="CG328" s="88">
        <v>21.4</v>
      </c>
      <c r="CH328" s="88">
        <v>21.4</v>
      </c>
      <c r="CI328" s="88">
        <v>21.4</v>
      </c>
      <c r="CJ328" s="88">
        <v>21.4</v>
      </c>
      <c r="CK328" s="88">
        <v>21.4</v>
      </c>
      <c r="CL328" s="88">
        <v>21.4</v>
      </c>
      <c r="CM328" s="88">
        <v>21.4</v>
      </c>
      <c r="CN328" s="88">
        <v>21.4</v>
      </c>
      <c r="CO328" s="88">
        <v>21.4</v>
      </c>
      <c r="CP328" s="88">
        <v>25</v>
      </c>
      <c r="CQ328" s="88">
        <v>25</v>
      </c>
      <c r="CR328" s="88">
        <v>16</v>
      </c>
      <c r="CS328" s="88">
        <v>16</v>
      </c>
      <c r="CT328" s="88">
        <v>15.3</v>
      </c>
      <c r="CU328" s="88">
        <v>18</v>
      </c>
      <c r="CV328" s="88">
        <v>18</v>
      </c>
      <c r="CW328" s="19"/>
      <c r="CX328">
        <f>Key!A17</f>
        <v>6</v>
      </c>
      <c r="CY328" t="str">
        <f>Key!B17</f>
        <v>Subject 6</v>
      </c>
    </row>
    <row r="329" spans="1:103" ht="14.5" customHeight="1" x14ac:dyDescent="0.35">
      <c r="A329" s="256"/>
      <c r="B329" s="249"/>
      <c r="C329" s="12">
        <v>44156</v>
      </c>
      <c r="D329" s="172" t="s">
        <v>9</v>
      </c>
      <c r="E329">
        <v>18</v>
      </c>
      <c r="F329">
        <v>18</v>
      </c>
      <c r="G329">
        <v>18</v>
      </c>
      <c r="H329">
        <v>18</v>
      </c>
      <c r="I329">
        <v>18</v>
      </c>
      <c r="J329">
        <v>18</v>
      </c>
      <c r="K329">
        <v>18</v>
      </c>
      <c r="L329" s="88">
        <v>30</v>
      </c>
      <c r="M329" s="88">
        <v>30</v>
      </c>
      <c r="N329" s="88">
        <v>30</v>
      </c>
      <c r="O329" s="88">
        <v>9</v>
      </c>
      <c r="P329" s="88">
        <v>9</v>
      </c>
      <c r="Q329" s="88">
        <v>9</v>
      </c>
      <c r="R329" s="88">
        <v>9</v>
      </c>
      <c r="S329" s="88">
        <v>9</v>
      </c>
      <c r="T329" s="88">
        <v>9</v>
      </c>
      <c r="U329" s="88">
        <v>9</v>
      </c>
      <c r="V329" s="88">
        <v>9</v>
      </c>
      <c r="W329" s="88">
        <v>9</v>
      </c>
      <c r="X329" s="88">
        <v>9</v>
      </c>
      <c r="Y329" s="88">
        <v>9</v>
      </c>
      <c r="Z329" s="88">
        <v>9</v>
      </c>
      <c r="AA329" s="88">
        <v>9</v>
      </c>
      <c r="AB329" s="88">
        <v>9</v>
      </c>
      <c r="AC329" s="88">
        <v>9</v>
      </c>
      <c r="AD329" s="88">
        <v>9</v>
      </c>
      <c r="AE329" s="88">
        <v>9</v>
      </c>
      <c r="AF329" s="88">
        <v>9</v>
      </c>
      <c r="AG329" s="88">
        <v>9</v>
      </c>
      <c r="AH329" s="88">
        <v>9</v>
      </c>
      <c r="AI329" s="88">
        <v>9</v>
      </c>
      <c r="AJ329" s="88">
        <v>9</v>
      </c>
      <c r="AK329" s="88">
        <v>9</v>
      </c>
      <c r="AL329" s="88">
        <v>9</v>
      </c>
      <c r="AM329" s="88">
        <v>9</v>
      </c>
      <c r="AN329" s="88">
        <v>9</v>
      </c>
      <c r="AO329" s="88">
        <v>9</v>
      </c>
      <c r="AP329" s="88">
        <v>9</v>
      </c>
      <c r="AQ329" s="88">
        <v>30</v>
      </c>
      <c r="AR329" s="88">
        <v>30</v>
      </c>
      <c r="AS329" s="88">
        <v>23</v>
      </c>
      <c r="AT329" s="88">
        <v>15.2</v>
      </c>
      <c r="AU329" s="88">
        <v>21.2</v>
      </c>
      <c r="AV329" s="88">
        <v>21.2</v>
      </c>
      <c r="AW329" s="88">
        <v>21.2</v>
      </c>
      <c r="AX329" s="88">
        <v>23</v>
      </c>
      <c r="AY329" s="88">
        <v>23</v>
      </c>
      <c r="AZ329" s="88">
        <v>23</v>
      </c>
      <c r="BA329" s="88">
        <v>22.1</v>
      </c>
      <c r="BB329" s="88">
        <v>22.1</v>
      </c>
      <c r="BC329" s="88">
        <v>16</v>
      </c>
      <c r="BD329" s="88">
        <v>16</v>
      </c>
      <c r="BE329" s="88">
        <v>16</v>
      </c>
      <c r="BF329" s="88">
        <v>18</v>
      </c>
      <c r="BG329" s="88">
        <v>18</v>
      </c>
      <c r="BH329" s="88">
        <v>18</v>
      </c>
      <c r="BI329" s="88">
        <v>18</v>
      </c>
      <c r="BJ329" s="88">
        <v>18</v>
      </c>
      <c r="BK329" s="88">
        <v>18</v>
      </c>
      <c r="BL329" s="88">
        <v>5.2</v>
      </c>
      <c r="BM329" s="88">
        <v>5.2</v>
      </c>
      <c r="BN329" s="88">
        <v>5.2</v>
      </c>
      <c r="BO329" s="88">
        <v>5.2</v>
      </c>
      <c r="BP329" s="88">
        <v>5.2</v>
      </c>
      <c r="BQ329" s="88">
        <v>5.2</v>
      </c>
      <c r="BR329" s="88">
        <v>5.2</v>
      </c>
      <c r="BS329" s="88">
        <v>5.2</v>
      </c>
      <c r="BT329" s="88">
        <v>5.2</v>
      </c>
      <c r="BU329" s="88">
        <v>5.2</v>
      </c>
      <c r="BV329" s="88">
        <v>5.2</v>
      </c>
      <c r="BW329" s="88">
        <v>5.2</v>
      </c>
      <c r="BX329" s="88">
        <v>5.2</v>
      </c>
      <c r="BY329" s="88">
        <v>23</v>
      </c>
      <c r="BZ329" s="88">
        <v>23</v>
      </c>
      <c r="CA329" s="88">
        <v>23</v>
      </c>
      <c r="CB329" s="88">
        <v>23</v>
      </c>
      <c r="CC329" s="88">
        <v>5.2</v>
      </c>
      <c r="CD329" s="88">
        <v>5.2</v>
      </c>
      <c r="CE329" s="88">
        <v>5.2</v>
      </c>
      <c r="CF329" s="88">
        <v>5.2</v>
      </c>
      <c r="CG329" s="88">
        <v>5.2</v>
      </c>
      <c r="CH329" s="88">
        <v>5.2</v>
      </c>
      <c r="CI329" s="88">
        <v>5.2</v>
      </c>
      <c r="CJ329" s="88">
        <v>5.2</v>
      </c>
      <c r="CK329" s="88">
        <v>5.2</v>
      </c>
      <c r="CL329" s="88">
        <v>5.2</v>
      </c>
      <c r="CM329" s="88">
        <v>5.2</v>
      </c>
      <c r="CN329" s="88">
        <v>5.2</v>
      </c>
      <c r="CO329" s="88">
        <v>5.2</v>
      </c>
      <c r="CP329" s="88">
        <v>5.2</v>
      </c>
      <c r="CQ329" s="88">
        <v>5.2</v>
      </c>
      <c r="CR329" s="88">
        <v>5.2</v>
      </c>
      <c r="CS329" s="88">
        <v>32</v>
      </c>
      <c r="CT329" s="88">
        <v>30</v>
      </c>
      <c r="CU329" s="88">
        <v>15.3</v>
      </c>
      <c r="CV329" s="88">
        <v>15.3</v>
      </c>
      <c r="CW329" s="19"/>
      <c r="CX329">
        <f>Key!A18</f>
        <v>6.1</v>
      </c>
      <c r="CY329" t="str">
        <f>Key!B18</f>
        <v>Subject 6</v>
      </c>
    </row>
    <row r="330" spans="1:103" ht="14.5" customHeight="1" x14ac:dyDescent="0.35">
      <c r="A330" s="256"/>
      <c r="B330" s="250"/>
      <c r="C330" s="14">
        <v>44157</v>
      </c>
      <c r="D330" s="173" t="s">
        <v>10</v>
      </c>
      <c r="E330">
        <v>30</v>
      </c>
      <c r="F330">
        <v>30</v>
      </c>
      <c r="G330">
        <v>30</v>
      </c>
      <c r="H330" s="88">
        <v>28</v>
      </c>
      <c r="I330" s="88">
        <v>28</v>
      </c>
      <c r="J330" s="88">
        <v>28</v>
      </c>
      <c r="K330" s="88">
        <v>28</v>
      </c>
      <c r="L330" s="88">
        <v>28</v>
      </c>
      <c r="M330" s="88">
        <v>28</v>
      </c>
      <c r="N330" s="88">
        <v>30</v>
      </c>
      <c r="O330" s="88">
        <v>30</v>
      </c>
      <c r="P330" s="88">
        <v>9</v>
      </c>
      <c r="Q330" s="88">
        <v>9</v>
      </c>
      <c r="R330" s="88">
        <v>9</v>
      </c>
      <c r="S330" s="88">
        <v>9</v>
      </c>
      <c r="T330" s="88">
        <v>9</v>
      </c>
      <c r="U330" s="88">
        <v>9</v>
      </c>
      <c r="V330" s="88">
        <v>9</v>
      </c>
      <c r="W330" s="88">
        <v>9</v>
      </c>
      <c r="X330" s="88">
        <v>9</v>
      </c>
      <c r="Y330" s="88">
        <v>9</v>
      </c>
      <c r="Z330" s="88">
        <v>9</v>
      </c>
      <c r="AA330" s="88">
        <v>9</v>
      </c>
      <c r="AB330" s="88">
        <v>9</v>
      </c>
      <c r="AC330" s="88">
        <v>9</v>
      </c>
      <c r="AD330" s="88">
        <v>9</v>
      </c>
      <c r="AE330" s="88">
        <v>9</v>
      </c>
      <c r="AF330" s="88">
        <v>9</v>
      </c>
      <c r="AG330" s="88">
        <v>9</v>
      </c>
      <c r="AH330" s="88">
        <v>9</v>
      </c>
      <c r="AI330" s="88">
        <v>9</v>
      </c>
      <c r="AJ330" s="88">
        <v>9</v>
      </c>
      <c r="AK330" s="88">
        <v>9</v>
      </c>
      <c r="AL330" s="88">
        <v>9</v>
      </c>
      <c r="AM330" s="88">
        <v>9</v>
      </c>
      <c r="AN330" s="88">
        <v>9</v>
      </c>
      <c r="AO330" s="88">
        <v>9</v>
      </c>
      <c r="AP330" s="88">
        <v>9</v>
      </c>
      <c r="AQ330" s="88">
        <v>9</v>
      </c>
      <c r="AR330" s="88">
        <v>9</v>
      </c>
      <c r="AS330" s="88">
        <v>9</v>
      </c>
      <c r="AT330" s="88">
        <v>9</v>
      </c>
      <c r="AU330" s="88">
        <v>9</v>
      </c>
      <c r="AV330" s="88">
        <v>9</v>
      </c>
      <c r="AW330" s="88">
        <v>9</v>
      </c>
      <c r="AX330" s="88">
        <v>30</v>
      </c>
      <c r="AY330" s="88">
        <v>30</v>
      </c>
      <c r="AZ330" s="88">
        <v>30</v>
      </c>
      <c r="BA330" s="88">
        <v>30</v>
      </c>
      <c r="BB330" s="88">
        <v>30</v>
      </c>
      <c r="BC330" s="88">
        <v>30</v>
      </c>
      <c r="BD330" s="88">
        <v>30</v>
      </c>
      <c r="BE330" s="88">
        <v>30</v>
      </c>
      <c r="BF330" s="88">
        <v>30</v>
      </c>
      <c r="BG330" s="88">
        <v>30</v>
      </c>
      <c r="BH330" s="88">
        <v>15.2</v>
      </c>
      <c r="BI330" s="88">
        <v>32</v>
      </c>
      <c r="BJ330" s="88">
        <v>23</v>
      </c>
      <c r="BK330" s="88">
        <v>5.2</v>
      </c>
      <c r="BL330" s="88">
        <v>5.2</v>
      </c>
      <c r="BM330" s="88">
        <v>5.2</v>
      </c>
      <c r="BN330" s="88">
        <v>5.2</v>
      </c>
      <c r="BO330" s="88">
        <v>5.2</v>
      </c>
      <c r="BP330" s="88">
        <v>5.2</v>
      </c>
      <c r="BQ330" s="88">
        <v>5.2</v>
      </c>
      <c r="BR330" s="88">
        <v>5.2</v>
      </c>
      <c r="BS330" s="88">
        <v>5.2</v>
      </c>
      <c r="BT330" s="88">
        <v>5.2</v>
      </c>
      <c r="BU330" s="88">
        <v>5.2</v>
      </c>
      <c r="BV330" s="88">
        <v>5.2</v>
      </c>
      <c r="BW330" s="88">
        <v>5.2</v>
      </c>
      <c r="BX330" s="88">
        <v>5.2</v>
      </c>
      <c r="BY330" s="88">
        <v>23</v>
      </c>
      <c r="BZ330" s="88">
        <v>23</v>
      </c>
      <c r="CA330" s="88">
        <v>23</v>
      </c>
      <c r="CB330" s="88">
        <v>23</v>
      </c>
      <c r="CC330" s="88">
        <v>23</v>
      </c>
      <c r="CD330" s="88">
        <v>30</v>
      </c>
      <c r="CE330" s="88">
        <v>5.2</v>
      </c>
      <c r="CF330" s="88">
        <v>5.2</v>
      </c>
      <c r="CG330" s="88">
        <v>5.2</v>
      </c>
      <c r="CH330" s="88">
        <v>5.2</v>
      </c>
      <c r="CI330" s="88">
        <v>5.2</v>
      </c>
      <c r="CJ330" s="88">
        <v>5.2</v>
      </c>
      <c r="CK330" s="88">
        <v>5.2</v>
      </c>
      <c r="CL330" s="88">
        <v>5.2</v>
      </c>
      <c r="CM330" s="88">
        <v>5.2</v>
      </c>
      <c r="CN330" s="88">
        <v>5.2</v>
      </c>
      <c r="CO330" s="88">
        <v>5.2</v>
      </c>
      <c r="CP330" s="88">
        <v>5.2</v>
      </c>
      <c r="CQ330" s="88">
        <v>5.2</v>
      </c>
      <c r="CR330" s="88">
        <v>32</v>
      </c>
      <c r="CS330" s="88">
        <v>5.2</v>
      </c>
      <c r="CT330" s="88">
        <v>5.2</v>
      </c>
      <c r="CU330" s="88">
        <v>5.2</v>
      </c>
      <c r="CV330" s="88">
        <v>5.2</v>
      </c>
      <c r="CW330" s="19"/>
      <c r="CX330">
        <f>Key!A19</f>
        <v>6.2</v>
      </c>
      <c r="CY330" t="str">
        <f>Key!B19</f>
        <v>Subject 6</v>
      </c>
    </row>
    <row r="331" spans="1:103" ht="14.5" customHeight="1" x14ac:dyDescent="0.35">
      <c r="A331" s="256"/>
      <c r="B331" s="248">
        <v>48</v>
      </c>
      <c r="C331" s="12">
        <v>44158</v>
      </c>
      <c r="D331" s="172" t="s">
        <v>4</v>
      </c>
      <c r="E331">
        <v>15.3</v>
      </c>
      <c r="F331">
        <v>15.3</v>
      </c>
      <c r="G331">
        <v>30</v>
      </c>
      <c r="H331">
        <v>30</v>
      </c>
      <c r="I331">
        <v>30</v>
      </c>
      <c r="J331">
        <v>30</v>
      </c>
      <c r="K331">
        <v>30</v>
      </c>
      <c r="L331" s="88">
        <v>9</v>
      </c>
      <c r="M331" s="88">
        <v>9</v>
      </c>
      <c r="N331" s="88">
        <v>9</v>
      </c>
      <c r="O331" s="88">
        <v>9</v>
      </c>
      <c r="P331" s="88">
        <v>9</v>
      </c>
      <c r="Q331" s="88">
        <v>9</v>
      </c>
      <c r="R331" s="88">
        <v>9</v>
      </c>
      <c r="S331" s="88">
        <v>9</v>
      </c>
      <c r="T331" s="88">
        <v>9</v>
      </c>
      <c r="U331" s="88">
        <v>9</v>
      </c>
      <c r="V331" s="88">
        <v>9</v>
      </c>
      <c r="W331" s="88">
        <v>9</v>
      </c>
      <c r="X331" s="88">
        <v>9</v>
      </c>
      <c r="Y331" s="88">
        <v>9</v>
      </c>
      <c r="Z331" s="88">
        <v>9</v>
      </c>
      <c r="AA331" s="88">
        <v>9</v>
      </c>
      <c r="AB331" s="88">
        <v>9</v>
      </c>
      <c r="AC331" s="88">
        <v>9</v>
      </c>
      <c r="AD331" s="88">
        <v>9</v>
      </c>
      <c r="AE331" s="88">
        <v>9</v>
      </c>
      <c r="AF331" s="88">
        <v>9</v>
      </c>
      <c r="AG331" s="88">
        <v>9</v>
      </c>
      <c r="AH331" s="88">
        <v>9</v>
      </c>
      <c r="AI331" s="88">
        <v>9</v>
      </c>
      <c r="AJ331" s="88">
        <v>9</v>
      </c>
      <c r="AK331" s="88">
        <v>9</v>
      </c>
      <c r="AL331" s="88">
        <v>9</v>
      </c>
      <c r="AM331" s="88">
        <v>9</v>
      </c>
      <c r="AN331" s="88">
        <v>9</v>
      </c>
      <c r="AO331" s="88">
        <v>9</v>
      </c>
      <c r="AP331" s="88">
        <v>9</v>
      </c>
      <c r="AQ331" s="88">
        <v>9</v>
      </c>
      <c r="AR331" s="88">
        <v>9</v>
      </c>
      <c r="AS331" s="88">
        <v>9</v>
      </c>
      <c r="AT331" s="88">
        <v>9</v>
      </c>
      <c r="AU331" s="88">
        <v>9</v>
      </c>
      <c r="AV331" s="88">
        <v>9</v>
      </c>
      <c r="AW331" s="88">
        <v>9</v>
      </c>
      <c r="AX331" s="88">
        <v>9</v>
      </c>
      <c r="AY331" s="88">
        <v>9</v>
      </c>
      <c r="AZ331" s="88">
        <v>9</v>
      </c>
      <c r="BA331" s="88">
        <v>9</v>
      </c>
      <c r="BB331" s="88">
        <v>9</v>
      </c>
      <c r="BC331" s="88">
        <v>9</v>
      </c>
      <c r="BD331" s="88">
        <v>30</v>
      </c>
      <c r="BE331" s="88">
        <v>30</v>
      </c>
      <c r="BF331" s="88">
        <v>30</v>
      </c>
      <c r="BG331" s="88">
        <v>30</v>
      </c>
      <c r="BH331" s="88">
        <v>30</v>
      </c>
      <c r="BI331" s="88">
        <v>30</v>
      </c>
      <c r="BJ331" s="88">
        <v>30</v>
      </c>
      <c r="BK331" s="88">
        <v>30</v>
      </c>
      <c r="BL331" s="88">
        <v>30</v>
      </c>
      <c r="BM331" s="88">
        <v>30</v>
      </c>
      <c r="BN331" s="88">
        <v>15.2</v>
      </c>
      <c r="BO331" s="88">
        <v>32</v>
      </c>
      <c r="BP331" s="88">
        <v>23</v>
      </c>
      <c r="BQ331" s="88">
        <v>5.2</v>
      </c>
      <c r="BR331" s="88">
        <v>5.2</v>
      </c>
      <c r="BS331" s="88">
        <v>5.2</v>
      </c>
      <c r="BT331" s="88">
        <v>5.2</v>
      </c>
      <c r="BU331" s="88">
        <v>5.2</v>
      </c>
      <c r="BV331" s="88">
        <v>5.2</v>
      </c>
      <c r="BW331" s="88">
        <v>5.2</v>
      </c>
      <c r="BX331" s="88">
        <v>5.2</v>
      </c>
      <c r="BY331" s="88">
        <v>23</v>
      </c>
      <c r="BZ331" s="88">
        <v>23</v>
      </c>
      <c r="CA331" s="88">
        <v>23</v>
      </c>
      <c r="CB331" s="88">
        <v>23</v>
      </c>
      <c r="CC331" s="88">
        <v>16</v>
      </c>
      <c r="CD331" s="88">
        <v>16</v>
      </c>
      <c r="CE331" s="88">
        <v>16</v>
      </c>
      <c r="CF331" s="88">
        <v>16</v>
      </c>
      <c r="CG331" s="88">
        <v>16</v>
      </c>
      <c r="CH331" s="88">
        <v>16</v>
      </c>
      <c r="CI331" s="88">
        <v>16</v>
      </c>
      <c r="CJ331" s="88">
        <v>16</v>
      </c>
      <c r="CK331" s="88">
        <v>16</v>
      </c>
      <c r="CL331" s="88">
        <v>16</v>
      </c>
      <c r="CM331" s="88">
        <v>16</v>
      </c>
      <c r="CN331" s="88">
        <v>16</v>
      </c>
      <c r="CO331" s="88">
        <v>16</v>
      </c>
      <c r="CP331" s="88">
        <v>16</v>
      </c>
      <c r="CQ331" s="88">
        <v>16</v>
      </c>
      <c r="CR331" s="88">
        <v>5.2</v>
      </c>
      <c r="CS331" s="88">
        <v>5.2</v>
      </c>
      <c r="CT331" s="88">
        <v>5.2</v>
      </c>
      <c r="CU331" s="88">
        <v>5.2</v>
      </c>
      <c r="CV331" s="88">
        <v>5.2</v>
      </c>
      <c r="CW331" s="19"/>
      <c r="CX331">
        <f>Key!A20</f>
        <v>7</v>
      </c>
      <c r="CY331" t="str">
        <f>Key!B20</f>
        <v>Subject 7</v>
      </c>
    </row>
    <row r="332" spans="1:103" ht="14.5" customHeight="1" x14ac:dyDescent="0.35">
      <c r="A332" s="256"/>
      <c r="B332" s="249"/>
      <c r="C332" s="11">
        <v>44159</v>
      </c>
      <c r="D332" s="172" t="s">
        <v>5</v>
      </c>
      <c r="E332">
        <v>15.3</v>
      </c>
      <c r="F332">
        <v>15.3</v>
      </c>
      <c r="G332">
        <v>30</v>
      </c>
      <c r="H332">
        <v>30</v>
      </c>
      <c r="I332">
        <v>30</v>
      </c>
      <c r="J332">
        <v>30</v>
      </c>
      <c r="K332">
        <v>30</v>
      </c>
      <c r="L332" s="88">
        <v>28</v>
      </c>
      <c r="M332" s="88">
        <v>28</v>
      </c>
      <c r="N332" s="88">
        <v>28</v>
      </c>
      <c r="O332" s="88">
        <v>9</v>
      </c>
      <c r="P332" s="88">
        <v>9</v>
      </c>
      <c r="Q332" s="88">
        <v>9</v>
      </c>
      <c r="R332" s="88">
        <v>9</v>
      </c>
      <c r="S332" s="88">
        <v>9</v>
      </c>
      <c r="T332" s="88">
        <v>9</v>
      </c>
      <c r="U332" s="88">
        <v>9</v>
      </c>
      <c r="V332" s="88">
        <v>9</v>
      </c>
      <c r="W332" s="88">
        <v>9</v>
      </c>
      <c r="X332" s="88">
        <v>9</v>
      </c>
      <c r="Y332" s="88">
        <v>9</v>
      </c>
      <c r="Z332" s="88">
        <v>9</v>
      </c>
      <c r="AA332" s="88">
        <v>9</v>
      </c>
      <c r="AB332" s="88">
        <v>9</v>
      </c>
      <c r="AC332" s="88">
        <v>9</v>
      </c>
      <c r="AD332" s="88">
        <v>9</v>
      </c>
      <c r="AE332" s="88">
        <v>9</v>
      </c>
      <c r="AF332" s="88">
        <v>9</v>
      </c>
      <c r="AG332" s="88">
        <v>9</v>
      </c>
      <c r="AH332" s="88">
        <v>9</v>
      </c>
      <c r="AI332" s="88">
        <v>9</v>
      </c>
      <c r="AJ332" s="88">
        <v>9</v>
      </c>
      <c r="AK332" s="88">
        <v>9</v>
      </c>
      <c r="AL332" s="88">
        <v>9</v>
      </c>
      <c r="AM332" s="88">
        <v>9</v>
      </c>
      <c r="AN332" s="88">
        <v>9</v>
      </c>
      <c r="AO332" s="88">
        <v>9</v>
      </c>
      <c r="AP332" s="88">
        <v>9</v>
      </c>
      <c r="AQ332" s="88">
        <v>30</v>
      </c>
      <c r="AR332" s="88">
        <v>30</v>
      </c>
      <c r="AS332" s="88">
        <v>30</v>
      </c>
      <c r="AT332" s="88">
        <v>30</v>
      </c>
      <c r="AU332" s="88">
        <v>15.2</v>
      </c>
      <c r="AV332" s="88">
        <v>5.2</v>
      </c>
      <c r="AW332" s="88">
        <v>5.2</v>
      </c>
      <c r="AX332" s="88">
        <v>5.2</v>
      </c>
      <c r="AY332" s="88">
        <v>5.2</v>
      </c>
      <c r="AZ332" s="88">
        <v>5.2</v>
      </c>
      <c r="BA332" s="88">
        <v>5.2</v>
      </c>
      <c r="BB332" s="88">
        <v>5.2</v>
      </c>
      <c r="BC332" s="88">
        <v>23</v>
      </c>
      <c r="BD332" s="88">
        <v>23</v>
      </c>
      <c r="BE332" s="88">
        <v>23</v>
      </c>
      <c r="BF332" s="88">
        <v>5.2</v>
      </c>
      <c r="BG332" s="88">
        <v>5.2</v>
      </c>
      <c r="BH332" s="88">
        <v>5.2</v>
      </c>
      <c r="BI332" s="88">
        <v>5.2</v>
      </c>
      <c r="BJ332" s="88">
        <v>5.2</v>
      </c>
      <c r="BK332" s="88">
        <v>5.2</v>
      </c>
      <c r="BL332" s="88">
        <v>5.2</v>
      </c>
      <c r="BM332" s="88">
        <v>5.2</v>
      </c>
      <c r="BN332" s="88">
        <v>5.2</v>
      </c>
      <c r="BO332" s="88">
        <v>5.2</v>
      </c>
      <c r="BP332" s="88">
        <v>5.2</v>
      </c>
      <c r="BQ332" s="88">
        <v>30</v>
      </c>
      <c r="BR332" s="88">
        <v>30</v>
      </c>
      <c r="BS332" s="88">
        <v>30</v>
      </c>
      <c r="BT332" s="88">
        <v>30</v>
      </c>
      <c r="BU332" s="88">
        <v>5.2</v>
      </c>
      <c r="BV332" s="88">
        <v>5.2</v>
      </c>
      <c r="BW332" s="88">
        <v>5.2</v>
      </c>
      <c r="BX332" s="88">
        <v>5.2</v>
      </c>
      <c r="BY332" s="88">
        <v>23</v>
      </c>
      <c r="BZ332" s="88">
        <v>23</v>
      </c>
      <c r="CA332" s="88">
        <v>23</v>
      </c>
      <c r="CB332" s="88">
        <v>23</v>
      </c>
      <c r="CC332" s="88">
        <v>5.2</v>
      </c>
      <c r="CD332" s="88">
        <v>5.2</v>
      </c>
      <c r="CE332" s="88">
        <v>5.2</v>
      </c>
      <c r="CF332" s="88">
        <v>5.2</v>
      </c>
      <c r="CG332" s="88">
        <v>5.2</v>
      </c>
      <c r="CH332" s="88">
        <v>5.2</v>
      </c>
      <c r="CI332" s="88">
        <v>5.2</v>
      </c>
      <c r="CJ332" s="88">
        <v>5.2</v>
      </c>
      <c r="CK332" s="88">
        <v>5.2</v>
      </c>
      <c r="CL332" s="88">
        <v>5.2</v>
      </c>
      <c r="CM332" s="88">
        <v>5.2</v>
      </c>
      <c r="CN332" s="88">
        <v>5.2</v>
      </c>
      <c r="CO332" s="88">
        <v>5.2</v>
      </c>
      <c r="CP332" s="88">
        <v>5.2</v>
      </c>
      <c r="CQ332" s="88">
        <v>5.2</v>
      </c>
      <c r="CR332" s="88">
        <v>5.2</v>
      </c>
      <c r="CS332" s="88">
        <v>32</v>
      </c>
      <c r="CT332" s="88">
        <v>30</v>
      </c>
      <c r="CU332" s="88">
        <v>30</v>
      </c>
      <c r="CV332" s="88">
        <v>30</v>
      </c>
      <c r="CW332" s="19"/>
      <c r="CX332">
        <f>Key!A21</f>
        <v>7.1</v>
      </c>
      <c r="CY332" t="str">
        <f>Key!B21</f>
        <v>Subject 7</v>
      </c>
    </row>
    <row r="333" spans="1:103" ht="14.5" customHeight="1" x14ac:dyDescent="0.35">
      <c r="A333" s="256"/>
      <c r="B333" s="249"/>
      <c r="C333" s="11">
        <v>44160</v>
      </c>
      <c r="D333" s="172" t="s">
        <v>6</v>
      </c>
      <c r="E333">
        <v>30</v>
      </c>
      <c r="F333">
        <v>30</v>
      </c>
      <c r="G333">
        <v>30</v>
      </c>
      <c r="H333" s="88">
        <v>15.3</v>
      </c>
      <c r="I333" s="88">
        <v>9</v>
      </c>
      <c r="J333" s="88">
        <v>9</v>
      </c>
      <c r="K333" s="88">
        <v>9</v>
      </c>
      <c r="L333" s="88">
        <v>9</v>
      </c>
      <c r="M333" s="88">
        <v>9</v>
      </c>
      <c r="N333" s="88">
        <v>9</v>
      </c>
      <c r="O333" s="88">
        <v>9</v>
      </c>
      <c r="P333" s="88">
        <v>9</v>
      </c>
      <c r="Q333" s="88">
        <v>9</v>
      </c>
      <c r="R333" s="88">
        <v>9</v>
      </c>
      <c r="S333" s="88">
        <v>9</v>
      </c>
      <c r="T333" s="88">
        <v>9</v>
      </c>
      <c r="U333" s="88">
        <v>9</v>
      </c>
      <c r="V333" s="88">
        <v>9</v>
      </c>
      <c r="W333" s="88">
        <v>9</v>
      </c>
      <c r="X333" s="88">
        <v>9</v>
      </c>
      <c r="Y333" s="88">
        <v>9</v>
      </c>
      <c r="Z333" s="88">
        <v>9</v>
      </c>
      <c r="AA333" s="88">
        <v>9</v>
      </c>
      <c r="AB333" s="88">
        <v>9</v>
      </c>
      <c r="AC333" s="88">
        <v>9</v>
      </c>
      <c r="AD333" s="88">
        <v>9</v>
      </c>
      <c r="AE333" s="88">
        <v>9</v>
      </c>
      <c r="AF333" s="88">
        <v>9</v>
      </c>
      <c r="AG333" s="88">
        <v>9</v>
      </c>
      <c r="AH333" s="88">
        <v>9</v>
      </c>
      <c r="AI333" s="88">
        <v>9</v>
      </c>
      <c r="AJ333" s="88">
        <v>9</v>
      </c>
      <c r="AK333" s="88">
        <v>9</v>
      </c>
      <c r="AL333" s="88">
        <v>9</v>
      </c>
      <c r="AM333" s="88">
        <v>30</v>
      </c>
      <c r="AN333" s="88">
        <v>30</v>
      </c>
      <c r="AO333" s="88">
        <v>30</v>
      </c>
      <c r="AP333" s="88">
        <v>30</v>
      </c>
      <c r="AQ333" s="88">
        <v>30</v>
      </c>
      <c r="AR333" s="88">
        <v>30</v>
      </c>
      <c r="AS333" s="88">
        <v>30</v>
      </c>
      <c r="AT333" s="88">
        <v>30</v>
      </c>
      <c r="AU333" s="88">
        <v>30</v>
      </c>
      <c r="AV333" s="88">
        <v>15.2</v>
      </c>
      <c r="AW333" s="88">
        <v>23</v>
      </c>
      <c r="AX333" s="88">
        <v>23</v>
      </c>
      <c r="AY333" s="88">
        <v>23</v>
      </c>
      <c r="AZ333" s="88">
        <v>23</v>
      </c>
      <c r="BA333" s="88">
        <v>5.2</v>
      </c>
      <c r="BB333" s="88">
        <v>5.2</v>
      </c>
      <c r="BC333" s="88">
        <v>5.2</v>
      </c>
      <c r="BD333" s="88">
        <v>5.2</v>
      </c>
      <c r="BE333" s="88">
        <v>5.2</v>
      </c>
      <c r="BF333" s="88">
        <v>5.2</v>
      </c>
      <c r="BG333" s="88">
        <v>23</v>
      </c>
      <c r="BH333" s="88">
        <v>23</v>
      </c>
      <c r="BI333" s="88">
        <v>23</v>
      </c>
      <c r="BJ333" s="88">
        <v>5.2</v>
      </c>
      <c r="BK333" s="88">
        <v>5.2</v>
      </c>
      <c r="BL333" s="88">
        <v>5.2</v>
      </c>
      <c r="BM333" s="88">
        <v>5.2</v>
      </c>
      <c r="BN333" s="88">
        <v>5.2</v>
      </c>
      <c r="BO333" s="88">
        <v>5.2</v>
      </c>
      <c r="BP333" s="88">
        <v>5.2</v>
      </c>
      <c r="BQ333" s="88">
        <v>5.2</v>
      </c>
      <c r="BR333" s="88">
        <v>5.2</v>
      </c>
      <c r="BS333" s="88">
        <v>5.2</v>
      </c>
      <c r="BT333" s="88">
        <v>5.2</v>
      </c>
      <c r="BU333" s="88">
        <v>5.2</v>
      </c>
      <c r="BV333" s="88">
        <v>5.2</v>
      </c>
      <c r="BW333" s="88">
        <v>5.2</v>
      </c>
      <c r="BX333" s="88">
        <v>5.2</v>
      </c>
      <c r="BY333" s="88">
        <v>23</v>
      </c>
      <c r="BZ333" s="88">
        <v>23</v>
      </c>
      <c r="CA333" s="88">
        <v>23</v>
      </c>
      <c r="CB333" s="88">
        <v>23</v>
      </c>
      <c r="CC333" s="88">
        <v>5.2</v>
      </c>
      <c r="CD333" s="88">
        <v>5.2</v>
      </c>
      <c r="CE333" s="88">
        <v>5.2</v>
      </c>
      <c r="CF333" s="88">
        <v>5.2</v>
      </c>
      <c r="CG333" s="88">
        <v>5.2</v>
      </c>
      <c r="CH333" s="88">
        <v>5.2</v>
      </c>
      <c r="CI333" s="88">
        <v>5.2</v>
      </c>
      <c r="CJ333" s="88">
        <v>5.2</v>
      </c>
      <c r="CK333" s="88">
        <v>5.2</v>
      </c>
      <c r="CL333" s="88">
        <v>5.2</v>
      </c>
      <c r="CM333" s="88">
        <v>5.2</v>
      </c>
      <c r="CN333" s="88">
        <v>5.2</v>
      </c>
      <c r="CO333" s="88">
        <v>5.2</v>
      </c>
      <c r="CP333" s="88">
        <v>5.2</v>
      </c>
      <c r="CQ333" s="88">
        <v>5.2</v>
      </c>
      <c r="CR333" s="88">
        <v>5.2</v>
      </c>
      <c r="CS333" s="88">
        <v>5.2</v>
      </c>
      <c r="CT333" s="88">
        <v>5.2</v>
      </c>
      <c r="CU333" s="88">
        <v>5.2</v>
      </c>
      <c r="CV333" s="88">
        <v>5.2</v>
      </c>
      <c r="CW333" s="19"/>
      <c r="CX333">
        <f>Key!A22</f>
        <v>7.2</v>
      </c>
      <c r="CY333" t="str">
        <f>Key!B22</f>
        <v>Subject 7</v>
      </c>
    </row>
    <row r="334" spans="1:103" ht="14.5" customHeight="1" x14ac:dyDescent="0.35">
      <c r="A334" s="256"/>
      <c r="B334" s="249"/>
      <c r="C334" s="12">
        <v>44161</v>
      </c>
      <c r="D334" s="172" t="s">
        <v>7</v>
      </c>
      <c r="E334">
        <v>9</v>
      </c>
      <c r="F334">
        <v>9</v>
      </c>
      <c r="G334">
        <v>9</v>
      </c>
      <c r="H334">
        <v>9</v>
      </c>
      <c r="I334">
        <v>9</v>
      </c>
      <c r="J334">
        <v>9</v>
      </c>
      <c r="K334">
        <v>9</v>
      </c>
      <c r="L334">
        <v>9</v>
      </c>
      <c r="M334">
        <v>9</v>
      </c>
      <c r="N334">
        <v>9</v>
      </c>
      <c r="O334" s="88">
        <v>30</v>
      </c>
      <c r="P334" s="88">
        <v>30</v>
      </c>
      <c r="Q334" s="88">
        <v>30</v>
      </c>
      <c r="R334" s="88">
        <v>9</v>
      </c>
      <c r="S334" s="88">
        <v>9</v>
      </c>
      <c r="T334" s="88">
        <v>9</v>
      </c>
      <c r="U334" s="88">
        <v>9</v>
      </c>
      <c r="V334" s="88">
        <v>9</v>
      </c>
      <c r="W334" s="88">
        <v>9</v>
      </c>
      <c r="X334" s="88">
        <v>9</v>
      </c>
      <c r="Y334" s="88">
        <v>9</v>
      </c>
      <c r="Z334" s="88">
        <v>9</v>
      </c>
      <c r="AA334" s="88">
        <v>9</v>
      </c>
      <c r="AB334" s="88">
        <v>9</v>
      </c>
      <c r="AC334" s="88">
        <v>9</v>
      </c>
      <c r="AD334" s="88">
        <v>9</v>
      </c>
      <c r="AE334" s="88">
        <v>9</v>
      </c>
      <c r="AF334" s="88">
        <v>9</v>
      </c>
      <c r="AG334" s="88">
        <v>9</v>
      </c>
      <c r="AH334" s="88">
        <v>9</v>
      </c>
      <c r="AI334" s="88">
        <v>9</v>
      </c>
      <c r="AJ334" s="88">
        <v>9</v>
      </c>
      <c r="AK334" s="88">
        <v>9</v>
      </c>
      <c r="AL334" s="88">
        <v>9</v>
      </c>
      <c r="AM334" s="88">
        <v>9</v>
      </c>
      <c r="AN334" s="88">
        <v>9</v>
      </c>
      <c r="AO334" s="88">
        <v>30</v>
      </c>
      <c r="AP334" s="88">
        <v>15.2</v>
      </c>
      <c r="AQ334" s="88">
        <v>32</v>
      </c>
      <c r="AR334" s="88">
        <v>23</v>
      </c>
      <c r="AS334" s="88">
        <v>5.2</v>
      </c>
      <c r="AT334" s="88">
        <v>5.2</v>
      </c>
      <c r="AU334" s="88">
        <v>5.2</v>
      </c>
      <c r="AV334" s="88">
        <v>5.2</v>
      </c>
      <c r="AW334" s="88">
        <v>5.2</v>
      </c>
      <c r="AX334" s="88">
        <v>5.2</v>
      </c>
      <c r="AY334" s="88">
        <v>5.2</v>
      </c>
      <c r="AZ334" s="88">
        <v>5.2</v>
      </c>
      <c r="BA334" s="88">
        <v>5.2</v>
      </c>
      <c r="BB334" s="88">
        <v>32</v>
      </c>
      <c r="BC334" s="88">
        <v>22.1</v>
      </c>
      <c r="BD334" s="88">
        <v>22.1</v>
      </c>
      <c r="BE334" s="88">
        <v>23</v>
      </c>
      <c r="BF334" s="88">
        <v>23</v>
      </c>
      <c r="BG334" s="88">
        <v>23</v>
      </c>
      <c r="BH334" s="88">
        <v>25</v>
      </c>
      <c r="BI334" s="88">
        <v>25</v>
      </c>
      <c r="BJ334" s="88">
        <v>22.1</v>
      </c>
      <c r="BK334" s="88">
        <v>22.1</v>
      </c>
      <c r="BL334" s="88">
        <v>26</v>
      </c>
      <c r="BM334" s="88">
        <v>22.1</v>
      </c>
      <c r="BN334" s="88">
        <v>11</v>
      </c>
      <c r="BO334" s="88">
        <v>11</v>
      </c>
      <c r="BP334" s="88">
        <v>11</v>
      </c>
      <c r="BQ334" s="88">
        <v>11</v>
      </c>
      <c r="BR334" s="88">
        <v>11</v>
      </c>
      <c r="BS334" s="88">
        <v>11</v>
      </c>
      <c r="BT334" s="88">
        <v>11</v>
      </c>
      <c r="BU334" s="88">
        <v>11</v>
      </c>
      <c r="BV334" s="88">
        <v>11</v>
      </c>
      <c r="BW334" s="88">
        <v>11</v>
      </c>
      <c r="BX334" s="88">
        <v>11</v>
      </c>
      <c r="BY334" s="88">
        <v>23</v>
      </c>
      <c r="BZ334" s="88">
        <v>23</v>
      </c>
      <c r="CA334" s="88">
        <v>25</v>
      </c>
      <c r="CB334" s="88">
        <v>25</v>
      </c>
      <c r="CC334" s="88">
        <v>11</v>
      </c>
      <c r="CD334" s="88">
        <v>11</v>
      </c>
      <c r="CE334" s="88">
        <v>11</v>
      </c>
      <c r="CF334" s="88">
        <v>25</v>
      </c>
      <c r="CG334" s="88">
        <v>25</v>
      </c>
      <c r="CH334" s="88">
        <v>25</v>
      </c>
      <c r="CI334" s="88">
        <v>25</v>
      </c>
      <c r="CJ334" s="88">
        <v>25</v>
      </c>
      <c r="CK334" s="88">
        <v>25</v>
      </c>
      <c r="CL334" s="88">
        <v>25</v>
      </c>
      <c r="CM334" s="88">
        <v>25</v>
      </c>
      <c r="CN334" s="88">
        <v>15.3</v>
      </c>
      <c r="CO334" s="88">
        <v>15.3</v>
      </c>
      <c r="CP334" s="88">
        <v>30</v>
      </c>
      <c r="CQ334" s="88">
        <v>18</v>
      </c>
      <c r="CR334" s="88">
        <v>18</v>
      </c>
      <c r="CS334" s="88">
        <v>18</v>
      </c>
      <c r="CT334" s="88">
        <v>11</v>
      </c>
      <c r="CU334" s="88">
        <v>11</v>
      </c>
      <c r="CV334" s="88">
        <v>11</v>
      </c>
      <c r="CW334" s="19"/>
      <c r="CX334">
        <f>Key!A23</f>
        <v>8</v>
      </c>
      <c r="CY334" t="str">
        <f>Key!B23</f>
        <v xml:space="preserve">Career / Networking / Work </v>
      </c>
    </row>
    <row r="335" spans="1:103" ht="14.5" customHeight="1" x14ac:dyDescent="0.35">
      <c r="A335" s="256"/>
      <c r="B335" s="249"/>
      <c r="C335" s="11">
        <v>44162</v>
      </c>
      <c r="D335" s="172" t="s">
        <v>8</v>
      </c>
      <c r="E335">
        <v>30</v>
      </c>
      <c r="F335">
        <v>18</v>
      </c>
      <c r="G335">
        <v>18</v>
      </c>
      <c r="H335">
        <v>18</v>
      </c>
      <c r="I335" s="88">
        <v>9</v>
      </c>
      <c r="J335" s="88">
        <v>9</v>
      </c>
      <c r="K335" s="88">
        <v>9</v>
      </c>
      <c r="L335" s="88">
        <v>9</v>
      </c>
      <c r="M335" s="88">
        <v>9</v>
      </c>
      <c r="N335" s="88">
        <v>9</v>
      </c>
      <c r="O335" s="88">
        <v>9</v>
      </c>
      <c r="P335" s="88">
        <v>9</v>
      </c>
      <c r="Q335" s="88">
        <v>9</v>
      </c>
      <c r="R335" s="88">
        <v>9</v>
      </c>
      <c r="S335" s="88">
        <v>9</v>
      </c>
      <c r="T335" s="88">
        <v>9</v>
      </c>
      <c r="U335" s="88">
        <v>9</v>
      </c>
      <c r="V335" s="88">
        <v>9</v>
      </c>
      <c r="W335" s="88">
        <v>9</v>
      </c>
      <c r="X335" s="88">
        <v>9</v>
      </c>
      <c r="Y335" s="88">
        <v>9</v>
      </c>
      <c r="Z335" s="88">
        <v>9</v>
      </c>
      <c r="AA335" s="88">
        <v>9</v>
      </c>
      <c r="AB335" s="88">
        <v>9</v>
      </c>
      <c r="AC335" s="88">
        <v>9</v>
      </c>
      <c r="AD335" s="88">
        <v>9</v>
      </c>
      <c r="AE335" s="88">
        <v>9</v>
      </c>
      <c r="AF335" s="88">
        <v>9</v>
      </c>
      <c r="AG335" s="88">
        <v>9</v>
      </c>
      <c r="AH335" s="88">
        <v>9</v>
      </c>
      <c r="AI335" s="88">
        <v>9</v>
      </c>
      <c r="AJ335" s="88">
        <v>9</v>
      </c>
      <c r="AK335" s="88">
        <v>9</v>
      </c>
      <c r="AL335" s="88">
        <v>9</v>
      </c>
      <c r="AM335" s="88">
        <v>9</v>
      </c>
      <c r="AN335" s="88">
        <v>9</v>
      </c>
      <c r="AO335" s="88">
        <v>9</v>
      </c>
      <c r="AP335" s="88">
        <v>9</v>
      </c>
      <c r="AQ335" s="88">
        <v>9</v>
      </c>
      <c r="AR335" s="88">
        <v>25</v>
      </c>
      <c r="AS335" s="88">
        <v>25</v>
      </c>
      <c r="AT335" s="88">
        <v>15.2</v>
      </c>
      <c r="AU335" s="88">
        <v>22.1</v>
      </c>
      <c r="AV335" s="88">
        <v>22.1</v>
      </c>
      <c r="AW335" s="88">
        <v>11</v>
      </c>
      <c r="AX335" s="88">
        <v>11</v>
      </c>
      <c r="AY335" s="88">
        <v>11</v>
      </c>
      <c r="AZ335" s="88">
        <v>11</v>
      </c>
      <c r="BA335" s="88">
        <v>11</v>
      </c>
      <c r="BB335" s="88">
        <v>11</v>
      </c>
      <c r="BC335" s="88">
        <v>11</v>
      </c>
      <c r="BD335" s="88">
        <v>22.1</v>
      </c>
      <c r="BE335" s="88">
        <v>23</v>
      </c>
      <c r="BF335" s="88">
        <v>23</v>
      </c>
      <c r="BG335" s="88">
        <v>23</v>
      </c>
      <c r="BH335" s="88">
        <v>8</v>
      </c>
      <c r="BI335" s="88">
        <v>8</v>
      </c>
      <c r="BJ335" s="88">
        <v>8</v>
      </c>
      <c r="BK335" s="88">
        <v>8</v>
      </c>
      <c r="BL335" s="88">
        <v>30</v>
      </c>
      <c r="BM335" s="88">
        <v>30</v>
      </c>
      <c r="BN335" s="88">
        <v>30</v>
      </c>
      <c r="BO335" s="88">
        <v>23</v>
      </c>
      <c r="BP335" s="88">
        <v>8</v>
      </c>
      <c r="BQ335" s="88">
        <v>16</v>
      </c>
      <c r="BR335" s="88">
        <v>16</v>
      </c>
      <c r="BS335" s="88">
        <v>8</v>
      </c>
      <c r="BT335" s="88">
        <v>8</v>
      </c>
      <c r="BU335" s="88">
        <v>25</v>
      </c>
      <c r="BV335" s="88">
        <v>25</v>
      </c>
      <c r="BW335" s="88">
        <v>25</v>
      </c>
      <c r="BX335" s="88">
        <v>25</v>
      </c>
      <c r="BY335" s="88">
        <v>23</v>
      </c>
      <c r="BZ335" s="88">
        <v>23</v>
      </c>
      <c r="CA335" s="88">
        <v>23</v>
      </c>
      <c r="CB335" s="88">
        <v>23</v>
      </c>
      <c r="CC335" s="88">
        <v>25</v>
      </c>
      <c r="CD335" s="88">
        <v>25</v>
      </c>
      <c r="CE335" s="88">
        <v>25</v>
      </c>
      <c r="CF335" s="88">
        <v>25</v>
      </c>
      <c r="CG335" s="88">
        <v>25</v>
      </c>
      <c r="CH335" s="88">
        <v>23</v>
      </c>
      <c r="CI335" s="88">
        <v>16</v>
      </c>
      <c r="CJ335" s="88">
        <v>16</v>
      </c>
      <c r="CK335" s="88">
        <v>16</v>
      </c>
      <c r="CL335" s="88">
        <v>16</v>
      </c>
      <c r="CM335" s="88">
        <v>16</v>
      </c>
      <c r="CN335" s="88">
        <v>16</v>
      </c>
      <c r="CO335" s="88">
        <v>16</v>
      </c>
      <c r="CP335" s="88">
        <v>16</v>
      </c>
      <c r="CQ335" s="88">
        <v>16</v>
      </c>
      <c r="CR335" s="88">
        <v>16</v>
      </c>
      <c r="CS335" s="88">
        <v>16</v>
      </c>
      <c r="CT335" s="88">
        <v>16</v>
      </c>
      <c r="CU335" s="88">
        <v>16</v>
      </c>
      <c r="CV335" s="88">
        <v>16</v>
      </c>
      <c r="CW335" s="19"/>
      <c r="CX335">
        <f>Key!A24</f>
        <v>9</v>
      </c>
      <c r="CY335" t="str">
        <f>Key!B24</f>
        <v>Sleep</v>
      </c>
    </row>
    <row r="336" spans="1:103" ht="14.5" customHeight="1" x14ac:dyDescent="0.35">
      <c r="A336" s="256"/>
      <c r="B336" s="249"/>
      <c r="C336" s="12">
        <v>44163</v>
      </c>
      <c r="D336" s="172" t="s">
        <v>9</v>
      </c>
      <c r="E336">
        <v>16</v>
      </c>
      <c r="F336">
        <v>16</v>
      </c>
      <c r="G336">
        <v>16</v>
      </c>
      <c r="H336">
        <v>16</v>
      </c>
      <c r="I336" s="88">
        <v>15.3</v>
      </c>
      <c r="J336" s="88">
        <v>23</v>
      </c>
      <c r="K336" s="88">
        <v>23</v>
      </c>
      <c r="L336" s="88">
        <v>30</v>
      </c>
      <c r="M336" s="88">
        <v>30</v>
      </c>
      <c r="N336" s="88">
        <v>30</v>
      </c>
      <c r="O336" s="88">
        <v>9</v>
      </c>
      <c r="P336" s="88">
        <v>9</v>
      </c>
      <c r="Q336" s="88">
        <v>9</v>
      </c>
      <c r="R336" s="88">
        <v>9</v>
      </c>
      <c r="S336" s="88">
        <v>9</v>
      </c>
      <c r="T336" s="88">
        <v>9</v>
      </c>
      <c r="U336" s="88">
        <v>9</v>
      </c>
      <c r="V336" s="88">
        <v>9</v>
      </c>
      <c r="W336" s="88">
        <v>9</v>
      </c>
      <c r="X336" s="88">
        <v>9</v>
      </c>
      <c r="Y336" s="88">
        <v>9</v>
      </c>
      <c r="Z336" s="88">
        <v>9</v>
      </c>
      <c r="AA336" s="88">
        <v>9</v>
      </c>
      <c r="AB336" s="88">
        <v>9</v>
      </c>
      <c r="AC336" s="88">
        <v>9</v>
      </c>
      <c r="AD336" s="88">
        <v>9</v>
      </c>
      <c r="AE336" s="88">
        <v>9</v>
      </c>
      <c r="AF336" s="88">
        <v>9</v>
      </c>
      <c r="AG336" s="88">
        <v>9</v>
      </c>
      <c r="AH336" s="88">
        <v>9</v>
      </c>
      <c r="AI336" s="88">
        <v>9</v>
      </c>
      <c r="AJ336" s="88">
        <v>9</v>
      </c>
      <c r="AK336" s="88">
        <v>9</v>
      </c>
      <c r="AL336" s="88">
        <v>9</v>
      </c>
      <c r="AM336" s="88">
        <v>9</v>
      </c>
      <c r="AN336" s="88">
        <v>9</v>
      </c>
      <c r="AO336" s="88">
        <v>9</v>
      </c>
      <c r="AP336" s="88">
        <v>9</v>
      </c>
      <c r="AQ336" s="88">
        <v>9</v>
      </c>
      <c r="AR336" s="88">
        <v>9</v>
      </c>
      <c r="AS336" s="88">
        <v>9</v>
      </c>
      <c r="AT336" s="88">
        <v>9</v>
      </c>
      <c r="AU336" s="88">
        <v>9</v>
      </c>
      <c r="AV336" s="88">
        <v>9</v>
      </c>
      <c r="AW336" s="88">
        <v>9</v>
      </c>
      <c r="AX336" s="88">
        <v>9</v>
      </c>
      <c r="AY336" s="88">
        <v>9</v>
      </c>
      <c r="AZ336" s="88">
        <v>9</v>
      </c>
      <c r="BA336" s="88">
        <v>30</v>
      </c>
      <c r="BB336" s="88">
        <v>30</v>
      </c>
      <c r="BC336" s="88">
        <v>30</v>
      </c>
      <c r="BD336" s="88">
        <v>30</v>
      </c>
      <c r="BE336" s="88">
        <v>30</v>
      </c>
      <c r="BF336" s="88">
        <v>30</v>
      </c>
      <c r="BG336" s="88">
        <v>15.2</v>
      </c>
      <c r="BH336" s="88">
        <v>22.1</v>
      </c>
      <c r="BI336" s="88">
        <v>22.1</v>
      </c>
      <c r="BJ336" s="88">
        <v>23</v>
      </c>
      <c r="BK336" s="88">
        <v>23</v>
      </c>
      <c r="BL336" s="88">
        <v>23</v>
      </c>
      <c r="BM336" s="88">
        <v>23</v>
      </c>
      <c r="BN336" s="88">
        <v>16</v>
      </c>
      <c r="BO336" s="88">
        <v>16</v>
      </c>
      <c r="BP336" s="88">
        <v>16</v>
      </c>
      <c r="BQ336" s="88">
        <v>16</v>
      </c>
      <c r="BR336" s="88">
        <v>20</v>
      </c>
      <c r="BS336" s="88">
        <v>20</v>
      </c>
      <c r="BT336" s="88">
        <v>20</v>
      </c>
      <c r="BU336" s="88">
        <v>20</v>
      </c>
      <c r="BV336" s="88">
        <v>23</v>
      </c>
      <c r="BW336" s="88">
        <v>23</v>
      </c>
      <c r="BX336" s="88">
        <v>23</v>
      </c>
      <c r="BY336" s="88">
        <v>23</v>
      </c>
      <c r="BZ336" s="88">
        <v>25</v>
      </c>
      <c r="CA336" s="88">
        <v>25</v>
      </c>
      <c r="CB336" s="88">
        <v>25</v>
      </c>
      <c r="CC336" s="88">
        <v>25</v>
      </c>
      <c r="CD336" s="88">
        <v>25</v>
      </c>
      <c r="CE336" s="88">
        <v>8</v>
      </c>
      <c r="CF336" s="88">
        <v>8</v>
      </c>
      <c r="CG336" s="88">
        <v>8</v>
      </c>
      <c r="CH336" s="88">
        <v>8</v>
      </c>
      <c r="CI336" s="88">
        <v>8</v>
      </c>
      <c r="CJ336" s="88">
        <v>8</v>
      </c>
      <c r="CK336" s="88">
        <v>8</v>
      </c>
      <c r="CL336" s="88">
        <v>8</v>
      </c>
      <c r="CM336" s="88">
        <v>8</v>
      </c>
      <c r="CN336" s="88">
        <v>8</v>
      </c>
      <c r="CO336" s="88">
        <v>8</v>
      </c>
      <c r="CP336" s="88">
        <v>8</v>
      </c>
      <c r="CQ336" s="88">
        <v>8</v>
      </c>
      <c r="CR336" s="88">
        <v>8</v>
      </c>
      <c r="CS336" s="88">
        <v>8</v>
      </c>
      <c r="CT336" s="88">
        <v>8</v>
      </c>
      <c r="CU336" s="88">
        <v>8</v>
      </c>
      <c r="CV336" s="88">
        <v>8</v>
      </c>
      <c r="CW336" s="19"/>
      <c r="CX336">
        <f>Key!A25</f>
        <v>10</v>
      </c>
      <c r="CY336" t="str">
        <f>Key!B25</f>
        <v>Work 1</v>
      </c>
    </row>
    <row r="337" spans="1:103" ht="14.5" customHeight="1" x14ac:dyDescent="0.35">
      <c r="A337" s="256"/>
      <c r="B337" s="250"/>
      <c r="C337" s="14">
        <v>44164</v>
      </c>
      <c r="D337" s="173" t="s">
        <v>10</v>
      </c>
      <c r="E337">
        <v>8</v>
      </c>
      <c r="F337">
        <v>8</v>
      </c>
      <c r="G337">
        <v>8</v>
      </c>
      <c r="H337">
        <v>8</v>
      </c>
      <c r="I337" s="88">
        <v>30</v>
      </c>
      <c r="J337" s="88">
        <v>30</v>
      </c>
      <c r="K337" s="88">
        <v>15.3</v>
      </c>
      <c r="L337" s="88">
        <v>15.3</v>
      </c>
      <c r="M337" s="88">
        <v>30</v>
      </c>
      <c r="N337" s="88">
        <v>30</v>
      </c>
      <c r="O337" s="88">
        <v>9</v>
      </c>
      <c r="P337" s="88">
        <v>9</v>
      </c>
      <c r="Q337" s="88">
        <v>9</v>
      </c>
      <c r="R337" s="88">
        <v>9</v>
      </c>
      <c r="S337" s="88">
        <v>9</v>
      </c>
      <c r="T337" s="88">
        <v>9</v>
      </c>
      <c r="U337" s="88">
        <v>9</v>
      </c>
      <c r="V337" s="88">
        <v>9</v>
      </c>
      <c r="W337" s="88">
        <v>9</v>
      </c>
      <c r="X337" s="88">
        <v>9</v>
      </c>
      <c r="Y337" s="88">
        <v>9</v>
      </c>
      <c r="Z337" s="88">
        <v>9</v>
      </c>
      <c r="AA337" s="88">
        <v>9</v>
      </c>
      <c r="AB337" s="88">
        <v>9</v>
      </c>
      <c r="AC337" s="88">
        <v>9</v>
      </c>
      <c r="AD337" s="88">
        <v>9</v>
      </c>
      <c r="AE337" s="88">
        <v>9</v>
      </c>
      <c r="AF337" s="88">
        <v>9</v>
      </c>
      <c r="AG337" s="88">
        <v>9</v>
      </c>
      <c r="AH337" s="88">
        <v>9</v>
      </c>
      <c r="AI337" s="88">
        <v>9</v>
      </c>
      <c r="AJ337" s="88">
        <v>9</v>
      </c>
      <c r="AK337" s="88">
        <v>9</v>
      </c>
      <c r="AL337" s="88">
        <v>9</v>
      </c>
      <c r="AM337" s="88">
        <v>9</v>
      </c>
      <c r="AN337" s="88">
        <v>9</v>
      </c>
      <c r="AO337" s="88">
        <v>9</v>
      </c>
      <c r="AP337" s="88">
        <v>9</v>
      </c>
      <c r="AQ337" s="88">
        <v>30</v>
      </c>
      <c r="AR337" s="88">
        <v>30</v>
      </c>
      <c r="AS337" s="88">
        <v>15.2</v>
      </c>
      <c r="AT337" s="88">
        <v>22.1</v>
      </c>
      <c r="AU337" s="88">
        <v>22.1</v>
      </c>
      <c r="AV337" s="88">
        <v>32</v>
      </c>
      <c r="AW337" s="88">
        <v>23</v>
      </c>
      <c r="AX337" s="88">
        <v>25</v>
      </c>
      <c r="AY337" s="88">
        <v>8</v>
      </c>
      <c r="AZ337" s="88">
        <v>8</v>
      </c>
      <c r="BA337" s="88">
        <v>8</v>
      </c>
      <c r="BB337" s="88">
        <v>8</v>
      </c>
      <c r="BC337" s="88">
        <v>8</v>
      </c>
      <c r="BD337" s="88">
        <v>8</v>
      </c>
      <c r="BE337" s="88">
        <v>8</v>
      </c>
      <c r="BF337" s="88">
        <v>8</v>
      </c>
      <c r="BG337" s="88">
        <v>8</v>
      </c>
      <c r="BH337" s="88">
        <v>8</v>
      </c>
      <c r="BI337" s="88">
        <v>8</v>
      </c>
      <c r="BJ337" s="88">
        <v>8</v>
      </c>
      <c r="BK337" s="88">
        <v>8</v>
      </c>
      <c r="BL337" s="88">
        <v>8</v>
      </c>
      <c r="BM337" s="88">
        <v>22.1</v>
      </c>
      <c r="BN337" s="88">
        <v>23</v>
      </c>
      <c r="BO337" s="88">
        <v>22.1</v>
      </c>
      <c r="BP337" s="88">
        <v>23</v>
      </c>
      <c r="BQ337" s="88">
        <v>23</v>
      </c>
      <c r="BR337" s="88">
        <v>23</v>
      </c>
      <c r="BS337" s="88">
        <v>30</v>
      </c>
      <c r="BT337" s="88">
        <v>30</v>
      </c>
      <c r="BU337" s="88">
        <v>30</v>
      </c>
      <c r="BV337" s="88">
        <v>25</v>
      </c>
      <c r="BW337" s="88">
        <v>8</v>
      </c>
      <c r="BX337" s="88">
        <v>8</v>
      </c>
      <c r="BY337" s="88">
        <v>8</v>
      </c>
      <c r="BZ337" s="88">
        <v>8</v>
      </c>
      <c r="CA337" s="88">
        <v>23</v>
      </c>
      <c r="CB337" s="88">
        <v>23</v>
      </c>
      <c r="CC337" s="88">
        <v>25</v>
      </c>
      <c r="CD337" s="88">
        <v>25</v>
      </c>
      <c r="CE337" s="88">
        <v>11</v>
      </c>
      <c r="CF337" s="88">
        <v>11</v>
      </c>
      <c r="CG337" s="88">
        <v>11</v>
      </c>
      <c r="CH337" s="88">
        <v>25</v>
      </c>
      <c r="CI337" s="88">
        <v>25</v>
      </c>
      <c r="CJ337" s="88">
        <v>25</v>
      </c>
      <c r="CK337" s="88">
        <v>8</v>
      </c>
      <c r="CL337" s="88">
        <v>8</v>
      </c>
      <c r="CM337" s="88">
        <v>8</v>
      </c>
      <c r="CN337" s="88">
        <v>30</v>
      </c>
      <c r="CO337" s="88">
        <v>30</v>
      </c>
      <c r="CP337" s="88">
        <v>8</v>
      </c>
      <c r="CQ337" s="88">
        <v>8</v>
      </c>
      <c r="CR337" s="88">
        <v>8</v>
      </c>
      <c r="CS337" s="88">
        <v>23</v>
      </c>
      <c r="CT337" s="88">
        <v>23</v>
      </c>
      <c r="CU337" s="88">
        <v>8</v>
      </c>
      <c r="CV337" s="88">
        <v>8</v>
      </c>
      <c r="CW337" s="19"/>
      <c r="CX337">
        <f>Key!A26</f>
        <v>11</v>
      </c>
      <c r="CY337" t="str">
        <f>Key!B26</f>
        <v>Work 2 - Maintenance or Labour</v>
      </c>
    </row>
    <row r="338" spans="1:103" ht="14.5" customHeight="1" x14ac:dyDescent="0.35">
      <c r="A338" s="257"/>
      <c r="B338" s="248">
        <v>49</v>
      </c>
      <c r="C338" s="12">
        <v>44165</v>
      </c>
      <c r="D338" s="172" t="s">
        <v>4</v>
      </c>
      <c r="E338">
        <v>8</v>
      </c>
      <c r="F338">
        <v>8</v>
      </c>
      <c r="G338">
        <v>8</v>
      </c>
      <c r="H338">
        <v>8</v>
      </c>
      <c r="I338">
        <v>8</v>
      </c>
      <c r="J338">
        <v>8</v>
      </c>
      <c r="K338">
        <v>8</v>
      </c>
      <c r="L338">
        <v>8</v>
      </c>
      <c r="M338" s="88">
        <v>30</v>
      </c>
      <c r="N338" s="88">
        <v>15.3</v>
      </c>
      <c r="O338" s="88">
        <v>15.3</v>
      </c>
      <c r="P338" s="88">
        <v>15.3</v>
      </c>
      <c r="Q338" s="88">
        <v>30</v>
      </c>
      <c r="R338" s="88">
        <v>30</v>
      </c>
      <c r="S338" s="88">
        <v>9</v>
      </c>
      <c r="T338" s="88">
        <v>9</v>
      </c>
      <c r="U338" s="88">
        <v>9</v>
      </c>
      <c r="V338" s="88">
        <v>9</v>
      </c>
      <c r="W338" s="88">
        <v>9</v>
      </c>
      <c r="X338" s="88">
        <v>9</v>
      </c>
      <c r="Y338" s="88">
        <v>9</v>
      </c>
      <c r="Z338" s="88">
        <v>9</v>
      </c>
      <c r="AA338" s="88">
        <v>9</v>
      </c>
      <c r="AB338" s="88">
        <v>9</v>
      </c>
      <c r="AC338" s="88">
        <v>9</v>
      </c>
      <c r="AD338" s="88">
        <v>9</v>
      </c>
      <c r="AE338" s="88">
        <v>9</v>
      </c>
      <c r="AF338" s="88">
        <v>9</v>
      </c>
      <c r="AG338" s="88">
        <v>9</v>
      </c>
      <c r="AH338" s="88">
        <v>9</v>
      </c>
      <c r="AI338" s="88">
        <v>9</v>
      </c>
      <c r="AJ338" s="88">
        <v>9</v>
      </c>
      <c r="AK338" s="88">
        <v>9</v>
      </c>
      <c r="AL338" s="88">
        <v>15.2</v>
      </c>
      <c r="AM338" s="88">
        <v>22.1</v>
      </c>
      <c r="AN338" s="88">
        <v>22.1</v>
      </c>
      <c r="AO338" s="88">
        <v>9</v>
      </c>
      <c r="AP338" s="88">
        <v>9</v>
      </c>
      <c r="AQ338" s="88">
        <v>9</v>
      </c>
      <c r="AR338" s="88">
        <v>9</v>
      </c>
      <c r="AS338" s="88">
        <v>9</v>
      </c>
      <c r="AT338" s="88">
        <v>9</v>
      </c>
      <c r="AU338" s="88">
        <v>9</v>
      </c>
      <c r="AV338" s="88">
        <v>9</v>
      </c>
      <c r="AW338" s="88">
        <v>9</v>
      </c>
      <c r="AX338" s="88">
        <v>9</v>
      </c>
      <c r="AY338" s="88">
        <v>9</v>
      </c>
      <c r="AZ338" s="88">
        <v>9</v>
      </c>
      <c r="BA338" s="88">
        <v>9</v>
      </c>
      <c r="BB338" s="88">
        <v>15.2</v>
      </c>
      <c r="BC338" s="88">
        <v>22.1</v>
      </c>
      <c r="BD338" s="88">
        <v>11</v>
      </c>
      <c r="BE338" s="88">
        <v>22.1</v>
      </c>
      <c r="BF338" s="88">
        <v>15.2</v>
      </c>
      <c r="BG338" s="88">
        <v>22.1</v>
      </c>
      <c r="BH338" s="88">
        <v>22.1</v>
      </c>
      <c r="BI338" s="88">
        <v>16</v>
      </c>
      <c r="BJ338" s="88">
        <v>22.1</v>
      </c>
      <c r="BK338" s="88">
        <v>26</v>
      </c>
      <c r="BL338" s="88">
        <v>26</v>
      </c>
      <c r="BM338" s="88">
        <v>16</v>
      </c>
      <c r="BN338">
        <v>22.1</v>
      </c>
      <c r="BO338" s="88">
        <v>22.1</v>
      </c>
      <c r="BP338" s="88">
        <v>16</v>
      </c>
      <c r="BQ338" s="88">
        <v>16</v>
      </c>
      <c r="BR338" s="88">
        <v>16</v>
      </c>
      <c r="BS338" s="88">
        <v>26</v>
      </c>
      <c r="BT338" s="88">
        <v>22.1</v>
      </c>
      <c r="BU338" s="88">
        <v>25</v>
      </c>
      <c r="BV338" s="88">
        <v>25</v>
      </c>
      <c r="BW338" s="88">
        <v>22.1</v>
      </c>
      <c r="BX338" s="88">
        <v>25</v>
      </c>
      <c r="BY338" s="88">
        <v>23</v>
      </c>
      <c r="BZ338" s="88">
        <v>23</v>
      </c>
      <c r="CA338" s="88">
        <v>23</v>
      </c>
      <c r="CB338" s="88">
        <v>23</v>
      </c>
      <c r="CC338" s="88">
        <v>30</v>
      </c>
      <c r="CD338" s="88">
        <v>30</v>
      </c>
      <c r="CE338" s="88">
        <v>30</v>
      </c>
      <c r="CF338" s="88">
        <v>23</v>
      </c>
      <c r="CG338" s="88">
        <v>8</v>
      </c>
      <c r="CH338" s="88">
        <v>8</v>
      </c>
      <c r="CI338" s="88">
        <v>8</v>
      </c>
      <c r="CJ338" s="88">
        <v>25</v>
      </c>
      <c r="CK338" s="88">
        <v>25</v>
      </c>
      <c r="CL338" s="88">
        <v>8</v>
      </c>
      <c r="CM338" s="88">
        <v>8</v>
      </c>
      <c r="CN338" s="88">
        <v>8</v>
      </c>
      <c r="CO338" s="88">
        <v>8</v>
      </c>
      <c r="CP338" s="88">
        <v>8</v>
      </c>
      <c r="CQ338" s="88">
        <v>8</v>
      </c>
      <c r="CR338" s="88">
        <v>8</v>
      </c>
      <c r="CS338" s="88">
        <v>8</v>
      </c>
      <c r="CT338" s="88">
        <v>8</v>
      </c>
      <c r="CU338" s="88">
        <v>8</v>
      </c>
      <c r="CV338" s="88">
        <v>8</v>
      </c>
      <c r="CW338" s="19"/>
      <c r="CX338">
        <f>Key!A27</f>
        <v>12</v>
      </c>
      <c r="CY338" t="str">
        <f>Key!B27</f>
        <v>Governance Institute</v>
      </c>
    </row>
    <row r="339" spans="1:103" ht="14.5" customHeight="1" x14ac:dyDescent="0.35">
      <c r="A339" s="255" t="s">
        <v>11</v>
      </c>
      <c r="B339" s="249"/>
      <c r="C339" s="11">
        <v>44166</v>
      </c>
      <c r="D339" s="172" t="s">
        <v>5</v>
      </c>
      <c r="E339">
        <v>8</v>
      </c>
      <c r="F339">
        <v>8</v>
      </c>
      <c r="G339">
        <v>8</v>
      </c>
      <c r="H339" s="88">
        <v>21.3</v>
      </c>
      <c r="I339" s="88">
        <v>15.3</v>
      </c>
      <c r="J339" s="88">
        <v>15.3</v>
      </c>
      <c r="K339" s="88">
        <v>30</v>
      </c>
      <c r="L339" s="88">
        <v>30</v>
      </c>
      <c r="M339" s="88">
        <v>9</v>
      </c>
      <c r="N339" s="88">
        <v>9</v>
      </c>
      <c r="O339" s="88">
        <v>9</v>
      </c>
      <c r="P339" s="88">
        <v>9</v>
      </c>
      <c r="Q339" s="88">
        <v>9</v>
      </c>
      <c r="R339" s="88">
        <v>9</v>
      </c>
      <c r="S339" s="88">
        <v>9</v>
      </c>
      <c r="T339" s="88">
        <v>9</v>
      </c>
      <c r="U339" s="88">
        <v>9</v>
      </c>
      <c r="V339" s="88">
        <v>9</v>
      </c>
      <c r="W339" s="88">
        <v>9</v>
      </c>
      <c r="X339" s="88">
        <v>9</v>
      </c>
      <c r="Y339" s="88">
        <v>9</v>
      </c>
      <c r="Z339" s="88">
        <v>9</v>
      </c>
      <c r="AA339" s="88">
        <v>9</v>
      </c>
      <c r="AB339" s="88">
        <v>9</v>
      </c>
      <c r="AC339" s="88">
        <v>9</v>
      </c>
      <c r="AD339" s="88">
        <v>9</v>
      </c>
      <c r="AE339" s="88">
        <v>9</v>
      </c>
      <c r="AF339" s="88">
        <v>9</v>
      </c>
      <c r="AG339" s="88">
        <v>9</v>
      </c>
      <c r="AH339" s="88">
        <v>9</v>
      </c>
      <c r="AI339" s="88">
        <v>9</v>
      </c>
      <c r="AJ339" s="88">
        <v>9</v>
      </c>
      <c r="AK339" s="88">
        <v>9</v>
      </c>
      <c r="AL339" s="88">
        <v>9</v>
      </c>
      <c r="AM339" s="88">
        <v>9</v>
      </c>
      <c r="AN339" s="88">
        <v>9</v>
      </c>
      <c r="AO339" s="88">
        <v>9</v>
      </c>
      <c r="AP339" s="88">
        <v>9</v>
      </c>
      <c r="AQ339" s="88">
        <v>9</v>
      </c>
      <c r="AR339" s="88">
        <v>9</v>
      </c>
      <c r="AS339" s="88">
        <v>9</v>
      </c>
      <c r="AT339" s="88">
        <v>30</v>
      </c>
      <c r="AU339" s="88">
        <v>15.2</v>
      </c>
      <c r="AV339" s="88">
        <v>22.1</v>
      </c>
      <c r="AW339" s="88">
        <v>22.1</v>
      </c>
      <c r="AX339" s="88">
        <v>22.1</v>
      </c>
      <c r="AY339" s="88">
        <v>8</v>
      </c>
      <c r="AZ339" s="88">
        <v>8</v>
      </c>
      <c r="BA339" s="88">
        <v>23</v>
      </c>
      <c r="BB339" s="88">
        <v>23</v>
      </c>
      <c r="BC339" s="88">
        <v>23</v>
      </c>
      <c r="BD339" s="88">
        <v>25</v>
      </c>
      <c r="BE339" s="88">
        <v>25</v>
      </c>
      <c r="BF339" s="88">
        <v>25</v>
      </c>
      <c r="BG339" s="88">
        <v>22.1</v>
      </c>
      <c r="BH339" s="88">
        <v>25</v>
      </c>
      <c r="BI339" s="88">
        <v>8</v>
      </c>
      <c r="BJ339" s="88">
        <v>8</v>
      </c>
      <c r="BK339" s="88">
        <v>8</v>
      </c>
      <c r="BL339" s="88">
        <v>8</v>
      </c>
      <c r="BM339" s="88">
        <v>8</v>
      </c>
      <c r="BN339" s="88">
        <v>8</v>
      </c>
      <c r="BO339" s="88">
        <v>23</v>
      </c>
      <c r="BP339" s="88">
        <v>23</v>
      </c>
      <c r="BQ339" s="88">
        <v>16</v>
      </c>
      <c r="BR339" s="88">
        <v>16</v>
      </c>
      <c r="BS339" s="88">
        <v>16</v>
      </c>
      <c r="BT339" s="88">
        <v>16</v>
      </c>
      <c r="BU339" s="88">
        <v>16</v>
      </c>
      <c r="BV339" s="88">
        <v>16</v>
      </c>
      <c r="BW339" s="88">
        <v>16</v>
      </c>
      <c r="BX339" s="88">
        <v>16</v>
      </c>
      <c r="BY339" s="88">
        <v>16</v>
      </c>
      <c r="BZ339" s="88">
        <v>16</v>
      </c>
      <c r="CA339" s="88">
        <v>25</v>
      </c>
      <c r="CB339">
        <v>15.1</v>
      </c>
      <c r="CC339" s="88">
        <v>16</v>
      </c>
      <c r="CD339" s="88">
        <v>16</v>
      </c>
      <c r="CE339" s="88">
        <v>16</v>
      </c>
      <c r="CF339" s="88">
        <v>16</v>
      </c>
      <c r="CG339" s="88">
        <v>23</v>
      </c>
      <c r="CH339" s="88">
        <v>23</v>
      </c>
      <c r="CI339" s="88">
        <v>25</v>
      </c>
      <c r="CJ339" s="88">
        <v>25</v>
      </c>
      <c r="CK339" s="88">
        <v>25</v>
      </c>
      <c r="CL339" s="88">
        <v>8</v>
      </c>
      <c r="CM339" s="88">
        <v>8</v>
      </c>
      <c r="CN339" s="88">
        <v>8</v>
      </c>
      <c r="CO339" s="88">
        <v>18</v>
      </c>
      <c r="CP339" s="88">
        <v>18</v>
      </c>
      <c r="CQ339" s="88">
        <v>18</v>
      </c>
      <c r="CR339" s="88">
        <v>16</v>
      </c>
      <c r="CS339" s="88">
        <v>16</v>
      </c>
      <c r="CT339" s="88">
        <v>16</v>
      </c>
      <c r="CU339" s="88">
        <v>16</v>
      </c>
      <c r="CV339" s="88">
        <v>16</v>
      </c>
      <c r="CW339" s="19"/>
      <c r="CX339">
        <f>Key!A28</f>
        <v>13</v>
      </c>
      <c r="CY339" t="str">
        <f>Key!B28</f>
        <v>CFA Exam</v>
      </c>
    </row>
    <row r="340" spans="1:103" ht="14.5" customHeight="1" x14ac:dyDescent="0.35">
      <c r="A340" s="256"/>
      <c r="B340" s="249"/>
      <c r="C340" s="11">
        <v>44167</v>
      </c>
      <c r="D340" s="172" t="s">
        <v>6</v>
      </c>
      <c r="E340">
        <v>16</v>
      </c>
      <c r="F340">
        <v>16</v>
      </c>
      <c r="G340">
        <v>16</v>
      </c>
      <c r="H340" s="88">
        <v>30</v>
      </c>
      <c r="I340" s="88">
        <v>30</v>
      </c>
      <c r="J340" s="88">
        <v>30</v>
      </c>
      <c r="K340" s="88">
        <v>30</v>
      </c>
      <c r="L340" s="88">
        <v>30</v>
      </c>
      <c r="M340" s="88">
        <v>9</v>
      </c>
      <c r="N340" s="88">
        <v>9</v>
      </c>
      <c r="O340" s="88">
        <v>9</v>
      </c>
      <c r="P340" s="88">
        <v>9</v>
      </c>
      <c r="Q340" s="88">
        <v>9</v>
      </c>
      <c r="R340" s="88">
        <v>9</v>
      </c>
      <c r="S340" s="88">
        <v>9</v>
      </c>
      <c r="T340" s="88">
        <v>9</v>
      </c>
      <c r="U340" s="88">
        <v>9</v>
      </c>
      <c r="V340" s="88">
        <v>9</v>
      </c>
      <c r="W340" s="88">
        <v>9</v>
      </c>
      <c r="X340" s="88">
        <v>9</v>
      </c>
      <c r="Y340" s="88">
        <v>9</v>
      </c>
      <c r="Z340" s="88">
        <v>9</v>
      </c>
      <c r="AA340" s="88">
        <v>9</v>
      </c>
      <c r="AB340" s="88">
        <v>9</v>
      </c>
      <c r="AC340" s="88">
        <v>9</v>
      </c>
      <c r="AD340" s="88">
        <v>9</v>
      </c>
      <c r="AE340" s="88">
        <v>9</v>
      </c>
      <c r="AF340" s="88">
        <v>9</v>
      </c>
      <c r="AG340" s="88">
        <v>9</v>
      </c>
      <c r="AH340" s="88">
        <v>9</v>
      </c>
      <c r="AI340" s="88">
        <v>9</v>
      </c>
      <c r="AJ340" s="88">
        <v>9</v>
      </c>
      <c r="AK340" s="88">
        <v>22.1</v>
      </c>
      <c r="AL340" s="88">
        <v>22.1</v>
      </c>
      <c r="AM340" s="88">
        <v>22.1</v>
      </c>
      <c r="AN340" s="88">
        <v>11</v>
      </c>
      <c r="AO340" s="88">
        <v>11</v>
      </c>
      <c r="AP340" s="88">
        <v>22.1</v>
      </c>
      <c r="AQ340" s="88">
        <v>22.1</v>
      </c>
      <c r="AR340" s="88">
        <v>15.2</v>
      </c>
      <c r="AS340" s="88">
        <v>22.1</v>
      </c>
      <c r="AT340" s="88">
        <v>22.1</v>
      </c>
      <c r="AU340" s="88">
        <v>22.1</v>
      </c>
      <c r="AV340" s="88">
        <v>23</v>
      </c>
      <c r="AW340" s="88">
        <v>23</v>
      </c>
      <c r="AX340" s="88">
        <v>11</v>
      </c>
      <c r="AY340" s="88">
        <v>11</v>
      </c>
      <c r="AZ340" s="88">
        <v>11</v>
      </c>
      <c r="BA340" s="88">
        <v>11</v>
      </c>
      <c r="BB340" s="88">
        <v>25</v>
      </c>
      <c r="BC340" s="88">
        <v>25</v>
      </c>
      <c r="BD340" s="88">
        <v>32</v>
      </c>
      <c r="BE340" s="88">
        <v>23</v>
      </c>
      <c r="BF340" s="88">
        <v>23</v>
      </c>
      <c r="BG340" s="88">
        <v>25</v>
      </c>
      <c r="BH340" s="88">
        <v>32</v>
      </c>
      <c r="BI340" s="88">
        <v>32</v>
      </c>
      <c r="BJ340" s="88">
        <v>32</v>
      </c>
      <c r="BK340" s="88">
        <v>25</v>
      </c>
      <c r="BL340" s="88">
        <v>22.1</v>
      </c>
      <c r="BM340" s="88">
        <v>22.1</v>
      </c>
      <c r="BN340" s="88">
        <v>22.1</v>
      </c>
      <c r="BO340" s="88">
        <v>22.1</v>
      </c>
      <c r="BP340" s="88">
        <v>22.1</v>
      </c>
      <c r="BQ340" s="88">
        <v>23</v>
      </c>
      <c r="BR340" s="88">
        <v>8</v>
      </c>
      <c r="BS340" s="88">
        <v>8</v>
      </c>
      <c r="BT340" s="88">
        <v>30</v>
      </c>
      <c r="BU340" s="88">
        <v>30</v>
      </c>
      <c r="BV340" s="88">
        <v>30</v>
      </c>
      <c r="BW340" s="88">
        <v>25</v>
      </c>
      <c r="BX340" s="88">
        <v>15.1</v>
      </c>
      <c r="BY340" s="88">
        <v>15.1</v>
      </c>
      <c r="BZ340" s="88">
        <v>23</v>
      </c>
      <c r="CA340" s="88">
        <v>23</v>
      </c>
      <c r="CB340" s="88">
        <v>23</v>
      </c>
      <c r="CC340" s="88">
        <v>23</v>
      </c>
      <c r="CD340" s="88">
        <v>9</v>
      </c>
      <c r="CE340" s="88">
        <v>9</v>
      </c>
      <c r="CF340" s="88">
        <v>9</v>
      </c>
      <c r="CG340" s="88">
        <v>30</v>
      </c>
      <c r="CH340" s="88">
        <v>30</v>
      </c>
      <c r="CI340" s="88">
        <v>30</v>
      </c>
      <c r="CJ340" s="88">
        <v>25</v>
      </c>
      <c r="CK340" s="88">
        <v>25</v>
      </c>
      <c r="CL340" s="88">
        <v>25</v>
      </c>
      <c r="CM340" s="88">
        <v>25</v>
      </c>
      <c r="CN340" s="88">
        <v>30</v>
      </c>
      <c r="CO340" s="88">
        <v>30</v>
      </c>
      <c r="CP340" s="88">
        <v>25</v>
      </c>
      <c r="CQ340" s="88">
        <v>25</v>
      </c>
      <c r="CR340" s="88">
        <v>15.3</v>
      </c>
      <c r="CS340" s="88">
        <v>15.3</v>
      </c>
      <c r="CT340" s="88">
        <v>8</v>
      </c>
      <c r="CU340" s="88">
        <v>8</v>
      </c>
      <c r="CV340" s="88">
        <v>8</v>
      </c>
      <c r="CW340" s="19"/>
      <c r="CX340">
        <f>Key!A29</f>
        <v>14</v>
      </c>
      <c r="CY340" t="str">
        <f>Key!B29</f>
        <v>Coding</v>
      </c>
    </row>
    <row r="341" spans="1:103" ht="14.5" customHeight="1" x14ac:dyDescent="0.35">
      <c r="A341" s="256"/>
      <c r="B341" s="249"/>
      <c r="C341" s="12">
        <v>44168</v>
      </c>
      <c r="D341" s="172" t="s">
        <v>7</v>
      </c>
      <c r="E341">
        <v>8</v>
      </c>
      <c r="F341">
        <v>8</v>
      </c>
      <c r="G341">
        <v>8</v>
      </c>
      <c r="H341">
        <v>8</v>
      </c>
      <c r="I341" s="88">
        <v>30</v>
      </c>
      <c r="J341" s="88">
        <v>9</v>
      </c>
      <c r="K341" s="88">
        <v>9</v>
      </c>
      <c r="L341" s="88">
        <v>9</v>
      </c>
      <c r="M341" s="88">
        <v>9</v>
      </c>
      <c r="N341" s="88">
        <v>9</v>
      </c>
      <c r="O341" s="88">
        <v>9</v>
      </c>
      <c r="P341" s="88">
        <v>9</v>
      </c>
      <c r="Q341" s="88">
        <v>9</v>
      </c>
      <c r="R341" s="88">
        <v>9</v>
      </c>
      <c r="S341" s="88">
        <v>9</v>
      </c>
      <c r="T341" s="88">
        <v>9</v>
      </c>
      <c r="U341" s="88">
        <v>9</v>
      </c>
      <c r="V341" s="88">
        <v>9</v>
      </c>
      <c r="W341" s="88">
        <v>9</v>
      </c>
      <c r="X341" s="88">
        <v>9</v>
      </c>
      <c r="Y341" s="88">
        <v>9</v>
      </c>
      <c r="Z341" s="88">
        <v>9</v>
      </c>
      <c r="AA341" s="88">
        <v>9</v>
      </c>
      <c r="AB341" s="88">
        <v>9</v>
      </c>
      <c r="AC341" s="88">
        <v>9</v>
      </c>
      <c r="AD341" s="88">
        <v>9</v>
      </c>
      <c r="AE341" s="88">
        <v>9</v>
      </c>
      <c r="AF341" s="88">
        <v>9</v>
      </c>
      <c r="AG341" s="88">
        <v>9</v>
      </c>
      <c r="AH341" s="88">
        <v>9</v>
      </c>
      <c r="AI341" s="88">
        <v>9</v>
      </c>
      <c r="AJ341" s="88">
        <v>9</v>
      </c>
      <c r="AK341" s="88">
        <v>9</v>
      </c>
      <c r="AL341" s="88">
        <v>9</v>
      </c>
      <c r="AM341" s="88">
        <v>9</v>
      </c>
      <c r="AN341" s="88">
        <v>9</v>
      </c>
      <c r="AO341" s="88">
        <v>9</v>
      </c>
      <c r="AP341" s="88">
        <v>9</v>
      </c>
      <c r="AQ341" s="88">
        <v>9</v>
      </c>
      <c r="AR341" s="88">
        <v>9</v>
      </c>
      <c r="AS341" s="88">
        <v>9</v>
      </c>
      <c r="AT341" s="88">
        <v>30</v>
      </c>
      <c r="AU341" s="88">
        <v>30</v>
      </c>
      <c r="AV341" s="88">
        <v>30</v>
      </c>
      <c r="AW341" s="88">
        <v>30</v>
      </c>
      <c r="AX341" s="88">
        <v>30</v>
      </c>
      <c r="AY341" s="88">
        <v>30</v>
      </c>
      <c r="AZ341" s="88">
        <v>15.1</v>
      </c>
      <c r="BA341" s="88">
        <v>15.1</v>
      </c>
      <c r="BB341" s="88">
        <v>22.1</v>
      </c>
      <c r="BC341" s="88">
        <v>22.1</v>
      </c>
      <c r="BD341" s="88">
        <v>32</v>
      </c>
      <c r="BE341" s="88">
        <v>32</v>
      </c>
      <c r="BF341" s="88">
        <v>30</v>
      </c>
      <c r="BG341" s="88">
        <v>8</v>
      </c>
      <c r="BH341" s="88">
        <v>8</v>
      </c>
      <c r="BI341" s="88">
        <v>32</v>
      </c>
      <c r="BJ341" s="88">
        <v>23</v>
      </c>
      <c r="BK341" s="88">
        <v>8</v>
      </c>
      <c r="BL341" s="88">
        <v>8</v>
      </c>
      <c r="BM341" s="88">
        <v>32</v>
      </c>
      <c r="BN341" s="88">
        <v>26</v>
      </c>
      <c r="BO341" s="88">
        <v>22.1</v>
      </c>
      <c r="BP341" s="88">
        <v>16</v>
      </c>
      <c r="BQ341" s="88">
        <v>16</v>
      </c>
      <c r="BR341" s="88">
        <v>16</v>
      </c>
      <c r="BS341" s="88">
        <v>16</v>
      </c>
      <c r="BT341" s="88">
        <v>16</v>
      </c>
      <c r="BU341" s="88">
        <v>16</v>
      </c>
      <c r="BV341" s="88">
        <v>16</v>
      </c>
      <c r="BW341" s="88">
        <v>16</v>
      </c>
      <c r="BX341" s="88">
        <v>16</v>
      </c>
      <c r="BY341" s="88">
        <v>16</v>
      </c>
      <c r="BZ341" s="88">
        <v>22.1</v>
      </c>
      <c r="CA341" s="88">
        <v>30</v>
      </c>
      <c r="CB341" s="88">
        <v>30</v>
      </c>
      <c r="CC341" s="88">
        <v>30</v>
      </c>
      <c r="CD341" s="88">
        <v>23</v>
      </c>
      <c r="CE341" s="88">
        <v>23</v>
      </c>
      <c r="CF341" s="88">
        <v>23</v>
      </c>
      <c r="CG341" s="88">
        <v>23</v>
      </c>
      <c r="CH341" s="88">
        <v>25</v>
      </c>
      <c r="CI341" s="88">
        <v>25</v>
      </c>
      <c r="CJ341" s="88">
        <v>25</v>
      </c>
      <c r="CK341" s="88">
        <v>25</v>
      </c>
      <c r="CL341" s="88">
        <v>15.3</v>
      </c>
      <c r="CM341" s="88">
        <v>15.3</v>
      </c>
      <c r="CN341" s="88">
        <v>15.3</v>
      </c>
      <c r="CO341" s="88">
        <v>30</v>
      </c>
      <c r="CP341" s="88">
        <v>30</v>
      </c>
      <c r="CQ341" s="88">
        <v>30</v>
      </c>
      <c r="CR341" s="88">
        <v>30</v>
      </c>
      <c r="CS341" s="88">
        <v>20</v>
      </c>
      <c r="CT341" s="88">
        <v>20</v>
      </c>
      <c r="CU341" s="88">
        <v>20</v>
      </c>
      <c r="CV341" s="88">
        <v>20</v>
      </c>
      <c r="CW341" s="19"/>
      <c r="CX341">
        <f>Key!A30</f>
        <v>15.1</v>
      </c>
      <c r="CY341" t="str">
        <f>Key!B30</f>
        <v>Hygiene - General</v>
      </c>
    </row>
    <row r="342" spans="1:103" ht="14.5" customHeight="1" x14ac:dyDescent="0.35">
      <c r="A342" s="256"/>
      <c r="B342" s="249"/>
      <c r="C342" s="11">
        <v>44169</v>
      </c>
      <c r="D342" s="172" t="s">
        <v>8</v>
      </c>
      <c r="E342">
        <v>30</v>
      </c>
      <c r="F342">
        <v>30</v>
      </c>
      <c r="G342">
        <v>30</v>
      </c>
      <c r="H342">
        <v>30</v>
      </c>
      <c r="I342">
        <v>30</v>
      </c>
      <c r="J342">
        <v>30</v>
      </c>
      <c r="K342">
        <v>30</v>
      </c>
      <c r="L342">
        <v>30</v>
      </c>
      <c r="M342" s="88">
        <v>9</v>
      </c>
      <c r="N342" s="88">
        <v>9</v>
      </c>
      <c r="O342" s="88">
        <v>9</v>
      </c>
      <c r="P342" s="88">
        <v>9</v>
      </c>
      <c r="Q342" s="88">
        <v>9</v>
      </c>
      <c r="R342" s="88">
        <v>9</v>
      </c>
      <c r="S342" s="88">
        <v>9</v>
      </c>
      <c r="T342" s="88">
        <v>9</v>
      </c>
      <c r="U342" s="88">
        <v>9</v>
      </c>
      <c r="V342" s="88">
        <v>9</v>
      </c>
      <c r="W342" s="88">
        <v>9</v>
      </c>
      <c r="X342" s="88">
        <v>9</v>
      </c>
      <c r="Y342" s="88">
        <v>9</v>
      </c>
      <c r="Z342" s="88">
        <v>9</v>
      </c>
      <c r="AA342" s="88">
        <v>9</v>
      </c>
      <c r="AB342" s="88">
        <v>9</v>
      </c>
      <c r="AC342" s="88">
        <v>9</v>
      </c>
      <c r="AD342" s="88">
        <v>9</v>
      </c>
      <c r="AE342" s="88">
        <v>9</v>
      </c>
      <c r="AF342" s="88">
        <v>9</v>
      </c>
      <c r="AG342" s="88">
        <v>9</v>
      </c>
      <c r="AH342" s="88">
        <v>9</v>
      </c>
      <c r="AI342" s="88">
        <v>9</v>
      </c>
      <c r="AJ342" s="88">
        <v>9</v>
      </c>
      <c r="AK342" s="88">
        <v>22.1</v>
      </c>
      <c r="AL342" s="88">
        <v>22.1</v>
      </c>
      <c r="AM342" s="88">
        <v>9</v>
      </c>
      <c r="AN342" s="88">
        <v>30</v>
      </c>
      <c r="AO342" s="88">
        <v>30</v>
      </c>
      <c r="AP342" s="88">
        <v>30</v>
      </c>
      <c r="AQ342" s="88">
        <v>30</v>
      </c>
      <c r="AR342" s="88">
        <v>15.2</v>
      </c>
      <c r="AS342" s="88">
        <v>8</v>
      </c>
      <c r="AT342" s="88">
        <v>8</v>
      </c>
      <c r="AU342" s="88">
        <v>15.2</v>
      </c>
      <c r="AV342" s="88">
        <v>20</v>
      </c>
      <c r="AW342" s="88">
        <v>20</v>
      </c>
      <c r="AX342" s="88">
        <v>20</v>
      </c>
      <c r="AY342" s="88">
        <v>20</v>
      </c>
      <c r="AZ342" s="88">
        <v>20</v>
      </c>
      <c r="BA342" s="88">
        <v>22.1</v>
      </c>
      <c r="BB342" s="88">
        <v>22.1</v>
      </c>
      <c r="BC342" s="88">
        <v>22.1</v>
      </c>
      <c r="BD342" s="88">
        <v>22.1</v>
      </c>
      <c r="BE342" s="88">
        <v>22.1</v>
      </c>
      <c r="BF342" s="88">
        <v>22.1</v>
      </c>
      <c r="BG342" s="88">
        <v>22.1</v>
      </c>
      <c r="BH342" s="88">
        <v>22.1</v>
      </c>
      <c r="BI342" s="88">
        <v>22.1</v>
      </c>
      <c r="BJ342" s="88">
        <v>22.1</v>
      </c>
      <c r="BK342" s="88">
        <v>22.1</v>
      </c>
      <c r="BL342" s="88">
        <v>22.1</v>
      </c>
      <c r="BM342" s="88">
        <v>22.1</v>
      </c>
      <c r="BN342" s="88">
        <v>26</v>
      </c>
      <c r="BO342" s="88">
        <v>26</v>
      </c>
      <c r="BP342" s="88">
        <v>26</v>
      </c>
      <c r="BQ342" s="88">
        <v>23</v>
      </c>
      <c r="BR342" s="88">
        <v>32</v>
      </c>
      <c r="BS342" s="88">
        <v>22.1</v>
      </c>
      <c r="BT342" s="88">
        <v>22.1</v>
      </c>
      <c r="BU342" s="88">
        <v>22.1</v>
      </c>
      <c r="BV342" s="88">
        <v>22.1</v>
      </c>
      <c r="BW342" s="88">
        <v>22.1</v>
      </c>
      <c r="BX342" s="88">
        <v>22.1</v>
      </c>
      <c r="BY342" s="88">
        <v>22.1</v>
      </c>
      <c r="BZ342" s="88">
        <v>25</v>
      </c>
      <c r="CA342" s="88">
        <v>25</v>
      </c>
      <c r="CB342" s="88">
        <v>25</v>
      </c>
      <c r="CC342" s="88">
        <v>8</v>
      </c>
      <c r="CD342" s="88">
        <v>8</v>
      </c>
      <c r="CE342" s="88">
        <v>8</v>
      </c>
      <c r="CF342" s="88">
        <v>8</v>
      </c>
      <c r="CG342" s="88">
        <v>8</v>
      </c>
      <c r="CH342" s="88">
        <v>8</v>
      </c>
      <c r="CI342" s="88">
        <v>8</v>
      </c>
      <c r="CJ342" s="88">
        <v>22.1</v>
      </c>
      <c r="CK342" s="88">
        <v>22.1</v>
      </c>
      <c r="CL342" s="88">
        <v>22.1</v>
      </c>
      <c r="CM342" s="88">
        <v>22.1</v>
      </c>
      <c r="CN342" s="88">
        <v>22.1</v>
      </c>
      <c r="CO342" s="88">
        <v>22.1</v>
      </c>
      <c r="CP342" s="88">
        <v>22.1</v>
      </c>
      <c r="CQ342" s="88">
        <v>22.1</v>
      </c>
      <c r="CR342" s="88">
        <v>25</v>
      </c>
      <c r="CS342" s="88">
        <v>25</v>
      </c>
      <c r="CT342" s="88">
        <v>25</v>
      </c>
      <c r="CU342" s="88">
        <v>25</v>
      </c>
      <c r="CV342" s="88">
        <v>25</v>
      </c>
      <c r="CW342" s="19"/>
      <c r="CX342">
        <f>Key!A31</f>
        <v>15.2</v>
      </c>
      <c r="CY342" t="str">
        <f>Key!B31</f>
        <v>Hygiene – Getting Changed</v>
      </c>
    </row>
    <row r="343" spans="1:103" ht="14.5" customHeight="1" x14ac:dyDescent="0.35">
      <c r="A343" s="256"/>
      <c r="B343" s="249"/>
      <c r="C343" s="12">
        <v>44170</v>
      </c>
      <c r="D343" s="172" t="s">
        <v>9</v>
      </c>
      <c r="E343">
        <v>25</v>
      </c>
      <c r="F343">
        <v>25</v>
      </c>
      <c r="G343">
        <v>25</v>
      </c>
      <c r="H343">
        <v>25</v>
      </c>
      <c r="I343" s="88">
        <v>30</v>
      </c>
      <c r="J343" s="88">
        <v>9</v>
      </c>
      <c r="K343" s="88">
        <v>9</v>
      </c>
      <c r="L343" s="88">
        <v>9</v>
      </c>
      <c r="M343" s="88">
        <v>9</v>
      </c>
      <c r="N343" s="88">
        <v>9</v>
      </c>
      <c r="O343" s="88">
        <v>9</v>
      </c>
      <c r="P343" s="88">
        <v>9</v>
      </c>
      <c r="Q343" s="88">
        <v>9</v>
      </c>
      <c r="R343" s="88">
        <v>9</v>
      </c>
      <c r="S343" s="88">
        <v>9</v>
      </c>
      <c r="T343" s="88">
        <v>9</v>
      </c>
      <c r="U343" s="88">
        <v>9</v>
      </c>
      <c r="V343" s="88">
        <v>9</v>
      </c>
      <c r="W343" s="88">
        <v>9</v>
      </c>
      <c r="X343" s="88">
        <v>9</v>
      </c>
      <c r="Y343" s="88">
        <v>9</v>
      </c>
      <c r="Z343" s="88">
        <v>9</v>
      </c>
      <c r="AA343" s="88">
        <v>9</v>
      </c>
      <c r="AB343" s="88">
        <v>9</v>
      </c>
      <c r="AC343" s="88">
        <v>9</v>
      </c>
      <c r="AD343" s="88">
        <v>9</v>
      </c>
      <c r="AE343" s="88">
        <v>9</v>
      </c>
      <c r="AF343" s="88">
        <v>9</v>
      </c>
      <c r="AG343" s="88">
        <v>9</v>
      </c>
      <c r="AH343" s="88">
        <v>9</v>
      </c>
      <c r="AI343" s="88">
        <v>9</v>
      </c>
      <c r="AJ343" s="88">
        <v>9</v>
      </c>
      <c r="AK343" s="88">
        <v>9</v>
      </c>
      <c r="AL343" s="88">
        <v>9</v>
      </c>
      <c r="AM343" s="88">
        <v>9</v>
      </c>
      <c r="AN343" s="88">
        <v>9</v>
      </c>
      <c r="AO343" s="88">
        <v>9</v>
      </c>
      <c r="AP343" s="88">
        <v>9</v>
      </c>
      <c r="AQ343" s="88">
        <v>30</v>
      </c>
      <c r="AR343" s="88">
        <v>23</v>
      </c>
      <c r="AS343" s="88">
        <v>11</v>
      </c>
      <c r="AT343" s="88">
        <v>11</v>
      </c>
      <c r="AU343" s="88">
        <v>11</v>
      </c>
      <c r="AV343" s="88">
        <v>11</v>
      </c>
      <c r="AW343" s="88">
        <v>11</v>
      </c>
      <c r="AX343" s="88">
        <v>11</v>
      </c>
      <c r="AY343" s="88">
        <v>11</v>
      </c>
      <c r="AZ343" s="88">
        <v>11</v>
      </c>
      <c r="BA343" s="88">
        <v>23</v>
      </c>
      <c r="BB343" s="88">
        <v>23</v>
      </c>
      <c r="BC343" s="88">
        <v>23</v>
      </c>
      <c r="BD343" s="88">
        <v>25</v>
      </c>
      <c r="BE343" s="88">
        <v>25</v>
      </c>
      <c r="BF343" s="88">
        <v>25</v>
      </c>
      <c r="BG343" s="88">
        <v>11</v>
      </c>
      <c r="BH343" s="88">
        <v>11</v>
      </c>
      <c r="BI343" s="88">
        <v>11</v>
      </c>
      <c r="BJ343" s="88">
        <v>11</v>
      </c>
      <c r="BK343" s="88">
        <v>11</v>
      </c>
      <c r="BL343" s="88">
        <v>11</v>
      </c>
      <c r="BM343" s="88">
        <v>11</v>
      </c>
      <c r="BN343" s="88">
        <v>11</v>
      </c>
      <c r="BO343" s="88">
        <v>11</v>
      </c>
      <c r="BP343" s="88">
        <v>11</v>
      </c>
      <c r="BQ343" s="88">
        <v>11</v>
      </c>
      <c r="BR343" s="88">
        <v>11</v>
      </c>
      <c r="BS343" s="88">
        <v>11</v>
      </c>
      <c r="BT343" s="88">
        <v>11</v>
      </c>
      <c r="BU343" s="88">
        <v>25</v>
      </c>
      <c r="BV343" s="88">
        <v>25</v>
      </c>
      <c r="BW343" s="88">
        <v>25</v>
      </c>
      <c r="BX343" s="88">
        <v>25</v>
      </c>
      <c r="BY343" s="88">
        <v>21.1</v>
      </c>
      <c r="BZ343" s="88">
        <v>21.1</v>
      </c>
      <c r="CA343" s="88">
        <v>21.1</v>
      </c>
      <c r="CB343" s="88">
        <v>21.1</v>
      </c>
      <c r="CC343" s="88">
        <v>23</v>
      </c>
      <c r="CD343" s="88">
        <v>23</v>
      </c>
      <c r="CE343" s="88">
        <v>23</v>
      </c>
      <c r="CF343" s="88">
        <v>23</v>
      </c>
      <c r="CG343" s="88">
        <v>25</v>
      </c>
      <c r="CH343" s="88">
        <v>25</v>
      </c>
      <c r="CI343" s="88">
        <v>21.2</v>
      </c>
      <c r="CJ343" s="88">
        <v>21.2</v>
      </c>
      <c r="CK343" s="88">
        <v>21.2</v>
      </c>
      <c r="CL343" s="88">
        <v>21.2</v>
      </c>
      <c r="CM343" s="88">
        <v>21.2</v>
      </c>
      <c r="CN343" s="88">
        <v>21.2</v>
      </c>
      <c r="CO343" s="88">
        <v>21.2</v>
      </c>
      <c r="CP343" s="88">
        <v>21.2</v>
      </c>
      <c r="CQ343" s="88">
        <v>25</v>
      </c>
      <c r="CR343" s="88">
        <v>25</v>
      </c>
      <c r="CS343" s="88">
        <v>25</v>
      </c>
      <c r="CT343" s="88">
        <v>25</v>
      </c>
      <c r="CU343" s="88">
        <v>15.3</v>
      </c>
      <c r="CV343" s="88">
        <v>15.3</v>
      </c>
      <c r="CW343" s="19"/>
      <c r="CX343">
        <f>Key!A32</f>
        <v>15.3</v>
      </c>
      <c r="CY343" t="str">
        <f>Key!B32</f>
        <v>Hygiene – wind down</v>
      </c>
    </row>
    <row r="344" spans="1:103" ht="14.5" customHeight="1" x14ac:dyDescent="0.35">
      <c r="A344" s="256"/>
      <c r="B344" s="250"/>
      <c r="C344" s="14">
        <v>44171</v>
      </c>
      <c r="D344" s="173" t="s">
        <v>10</v>
      </c>
      <c r="E344">
        <v>25</v>
      </c>
      <c r="F344">
        <v>25</v>
      </c>
      <c r="G344">
        <v>25</v>
      </c>
      <c r="H344">
        <v>25</v>
      </c>
      <c r="I344">
        <v>25</v>
      </c>
      <c r="J344">
        <v>25</v>
      </c>
      <c r="K344">
        <v>25</v>
      </c>
      <c r="L344">
        <v>25</v>
      </c>
      <c r="M344" s="88">
        <v>9</v>
      </c>
      <c r="N344" s="88">
        <v>9</v>
      </c>
      <c r="O344" s="88">
        <v>9</v>
      </c>
      <c r="P344" s="88">
        <v>9</v>
      </c>
      <c r="Q344" s="88">
        <v>9</v>
      </c>
      <c r="R344" s="88">
        <v>9</v>
      </c>
      <c r="S344" s="88">
        <v>9</v>
      </c>
      <c r="T344" s="88">
        <v>9</v>
      </c>
      <c r="U344" s="88">
        <v>9</v>
      </c>
      <c r="V344" s="88">
        <v>9</v>
      </c>
      <c r="W344" s="88">
        <v>9</v>
      </c>
      <c r="X344" s="88">
        <v>9</v>
      </c>
      <c r="Y344" s="88">
        <v>9</v>
      </c>
      <c r="Z344" s="88">
        <v>9</v>
      </c>
      <c r="AA344" s="88">
        <v>9</v>
      </c>
      <c r="AB344" s="88">
        <v>9</v>
      </c>
      <c r="AC344" s="88">
        <v>9</v>
      </c>
      <c r="AD344" s="88">
        <v>9</v>
      </c>
      <c r="AE344" s="88">
        <v>9</v>
      </c>
      <c r="AF344" s="88">
        <v>9</v>
      </c>
      <c r="AG344" s="88">
        <v>9</v>
      </c>
      <c r="AH344" s="88">
        <v>9</v>
      </c>
      <c r="AI344" s="88">
        <v>9</v>
      </c>
      <c r="AJ344" s="88">
        <v>9</v>
      </c>
      <c r="AK344" s="88">
        <v>9</v>
      </c>
      <c r="AL344" s="88">
        <v>9</v>
      </c>
      <c r="AM344" s="88">
        <v>9</v>
      </c>
      <c r="AN344" s="88">
        <v>9</v>
      </c>
      <c r="AO344" s="88">
        <v>9</v>
      </c>
      <c r="AP344" s="88">
        <v>9</v>
      </c>
      <c r="AQ344" s="88">
        <v>9</v>
      </c>
      <c r="AR344" s="88">
        <v>9</v>
      </c>
      <c r="AS344" s="88">
        <v>25</v>
      </c>
      <c r="AT344" s="88">
        <v>25</v>
      </c>
      <c r="AU344" s="88">
        <v>23</v>
      </c>
      <c r="AV344" s="88">
        <v>23</v>
      </c>
      <c r="AW344" s="88">
        <v>15.2</v>
      </c>
      <c r="AX344" s="88">
        <v>15.2</v>
      </c>
      <c r="AY344" s="88">
        <v>22.1</v>
      </c>
      <c r="AZ344" s="88">
        <v>22.1</v>
      </c>
      <c r="BA344" s="88">
        <v>22.1</v>
      </c>
      <c r="BB344" s="88">
        <v>22.1</v>
      </c>
      <c r="BC344" s="88">
        <v>22.1</v>
      </c>
      <c r="BD344" s="88">
        <v>22.1</v>
      </c>
      <c r="BE344" s="88">
        <v>25</v>
      </c>
      <c r="BF344" s="88">
        <v>25</v>
      </c>
      <c r="BG344" s="88">
        <v>25</v>
      </c>
      <c r="BH344" s="88">
        <v>25</v>
      </c>
      <c r="BI344" s="88">
        <v>23</v>
      </c>
      <c r="BJ344" s="88">
        <v>23</v>
      </c>
      <c r="BK344" s="88">
        <v>23</v>
      </c>
      <c r="BL344" s="88">
        <v>23</v>
      </c>
      <c r="BM344" s="88">
        <v>25</v>
      </c>
      <c r="BN344" s="88">
        <v>25</v>
      </c>
      <c r="BO344" s="88">
        <v>25</v>
      </c>
      <c r="BP344" s="88">
        <v>25</v>
      </c>
      <c r="BQ344" s="88">
        <v>22.1</v>
      </c>
      <c r="BR344" s="88">
        <v>22.1</v>
      </c>
      <c r="BS344" s="88">
        <v>22.1</v>
      </c>
      <c r="BT344" s="88">
        <v>22.1</v>
      </c>
      <c r="BU344" s="88">
        <v>22.1</v>
      </c>
      <c r="BV344" s="88">
        <v>22.1</v>
      </c>
      <c r="BW344" s="88">
        <v>22.1</v>
      </c>
      <c r="BX344" s="88">
        <v>20</v>
      </c>
      <c r="BY344" s="88">
        <v>25</v>
      </c>
      <c r="BZ344" s="88">
        <v>25</v>
      </c>
      <c r="CA344" s="88">
        <v>25</v>
      </c>
      <c r="CB344" s="88">
        <v>25</v>
      </c>
      <c r="CC344" s="88">
        <v>25</v>
      </c>
      <c r="CD344" s="88">
        <v>25</v>
      </c>
      <c r="CE344" s="88">
        <v>22.1</v>
      </c>
      <c r="CF344" s="88">
        <v>22.1</v>
      </c>
      <c r="CG344" s="88">
        <v>22.1</v>
      </c>
      <c r="CH344" s="88">
        <v>22.1</v>
      </c>
      <c r="CI344" s="88">
        <v>22.1</v>
      </c>
      <c r="CJ344" s="88">
        <v>22.1</v>
      </c>
      <c r="CK344" s="88">
        <v>22.1</v>
      </c>
      <c r="CL344" s="88">
        <v>22.1</v>
      </c>
      <c r="CM344" s="88">
        <v>22.1</v>
      </c>
      <c r="CN344" s="88">
        <v>22.1</v>
      </c>
      <c r="CO344" s="88">
        <v>22.1</v>
      </c>
      <c r="CP344" s="88">
        <v>22.1</v>
      </c>
      <c r="CQ344" s="88">
        <v>22.1</v>
      </c>
      <c r="CR344" s="88">
        <v>22.1</v>
      </c>
      <c r="CS344" s="88">
        <v>19</v>
      </c>
      <c r="CT344" s="88">
        <v>19</v>
      </c>
      <c r="CU344" s="88">
        <v>19</v>
      </c>
      <c r="CV344" s="88">
        <v>20</v>
      </c>
      <c r="CW344" s="19"/>
      <c r="CX344">
        <f>Key!A33</f>
        <v>16</v>
      </c>
      <c r="CY344" t="str">
        <f>Key!B33</f>
        <v>Administration</v>
      </c>
    </row>
    <row r="345" spans="1:103" ht="14.5" customHeight="1" x14ac:dyDescent="0.35">
      <c r="A345" s="256"/>
      <c r="B345" s="248">
        <v>50</v>
      </c>
      <c r="C345" s="11">
        <v>44172</v>
      </c>
      <c r="D345" s="172" t="s">
        <v>4</v>
      </c>
      <c r="E345">
        <v>30</v>
      </c>
      <c r="F345">
        <v>30</v>
      </c>
      <c r="G345">
        <v>15.3</v>
      </c>
      <c r="H345" s="88">
        <v>15.3</v>
      </c>
      <c r="I345" s="88">
        <v>15.3</v>
      </c>
      <c r="J345" s="88">
        <v>30</v>
      </c>
      <c r="K345" s="88">
        <v>30</v>
      </c>
      <c r="L345" s="88">
        <v>30</v>
      </c>
      <c r="M345" s="88">
        <v>9</v>
      </c>
      <c r="N345" s="88">
        <v>9</v>
      </c>
      <c r="O345" s="88">
        <v>9</v>
      </c>
      <c r="P345" s="88">
        <v>9</v>
      </c>
      <c r="Q345" s="88">
        <v>9</v>
      </c>
      <c r="R345" s="88">
        <v>9</v>
      </c>
      <c r="S345" s="88">
        <v>9</v>
      </c>
      <c r="T345" s="88">
        <v>9</v>
      </c>
      <c r="U345" s="88">
        <v>9</v>
      </c>
      <c r="V345" s="88">
        <v>9</v>
      </c>
      <c r="W345" s="88">
        <v>9</v>
      </c>
      <c r="X345" s="88">
        <v>9</v>
      </c>
      <c r="Y345" s="88">
        <v>9</v>
      </c>
      <c r="Z345" s="88">
        <v>9</v>
      </c>
      <c r="AA345" s="88">
        <v>9</v>
      </c>
      <c r="AB345" s="88">
        <v>9</v>
      </c>
      <c r="AC345" s="88">
        <v>9</v>
      </c>
      <c r="AD345" s="88">
        <v>9</v>
      </c>
      <c r="AE345" s="88">
        <v>9</v>
      </c>
      <c r="AF345" s="88">
        <v>9</v>
      </c>
      <c r="AG345" s="88">
        <v>9</v>
      </c>
      <c r="AH345" s="88">
        <v>9</v>
      </c>
      <c r="AI345" s="88">
        <v>9</v>
      </c>
      <c r="AJ345" s="88">
        <v>15.2</v>
      </c>
      <c r="AK345" s="88">
        <v>22.4</v>
      </c>
      <c r="AL345" s="88">
        <v>22.3</v>
      </c>
      <c r="AM345" s="88">
        <v>32</v>
      </c>
      <c r="AN345" s="88">
        <v>23</v>
      </c>
      <c r="AO345" s="88">
        <v>8</v>
      </c>
      <c r="AP345" s="88">
        <v>8</v>
      </c>
      <c r="AQ345" s="88">
        <v>8</v>
      </c>
      <c r="AR345" s="88">
        <v>8</v>
      </c>
      <c r="AS345" s="88">
        <v>8</v>
      </c>
      <c r="AT345" s="88">
        <v>8</v>
      </c>
      <c r="AU345" s="88">
        <v>8</v>
      </c>
      <c r="AV345" s="88">
        <v>8</v>
      </c>
      <c r="AW345" s="88">
        <v>8</v>
      </c>
      <c r="AX345" s="88">
        <v>8</v>
      </c>
      <c r="AY345" s="88">
        <v>8</v>
      </c>
      <c r="AZ345" s="88">
        <v>8</v>
      </c>
      <c r="BA345" s="88">
        <v>8</v>
      </c>
      <c r="BB345" s="88">
        <v>8</v>
      </c>
      <c r="BC345" s="88">
        <v>8</v>
      </c>
      <c r="BD345" s="88">
        <v>8</v>
      </c>
      <c r="BE345" s="88">
        <v>23</v>
      </c>
      <c r="BF345" s="88">
        <v>23</v>
      </c>
      <c r="BG345" s="88">
        <v>8</v>
      </c>
      <c r="BH345" s="88">
        <v>8</v>
      </c>
      <c r="BI345" s="88">
        <v>8</v>
      </c>
      <c r="BJ345" s="88">
        <v>8</v>
      </c>
      <c r="BK345" s="88">
        <v>8</v>
      </c>
      <c r="BL345" s="88">
        <v>8</v>
      </c>
      <c r="BM345" s="88">
        <v>15.1</v>
      </c>
      <c r="BN345" s="88">
        <v>8</v>
      </c>
      <c r="BO345" s="88">
        <v>8</v>
      </c>
      <c r="BP345" s="88">
        <v>8</v>
      </c>
      <c r="BQ345" s="88">
        <v>8</v>
      </c>
      <c r="BR345" s="88">
        <v>8</v>
      </c>
      <c r="BS345" s="88">
        <v>8</v>
      </c>
      <c r="BT345" s="88">
        <v>22.3</v>
      </c>
      <c r="BU345" s="88">
        <v>22.4</v>
      </c>
      <c r="BV345" s="88">
        <v>22.4</v>
      </c>
      <c r="BW345" s="88">
        <v>25</v>
      </c>
      <c r="BX345" s="88">
        <v>25</v>
      </c>
      <c r="BY345" s="88">
        <v>30</v>
      </c>
      <c r="BZ345" s="88">
        <v>30</v>
      </c>
      <c r="CA345" s="88">
        <v>9</v>
      </c>
      <c r="CB345" s="88">
        <v>9</v>
      </c>
      <c r="CC345" s="88">
        <v>9</v>
      </c>
      <c r="CD345" s="88">
        <v>9</v>
      </c>
      <c r="CE345" s="88">
        <v>9</v>
      </c>
      <c r="CF345" s="88">
        <v>9</v>
      </c>
      <c r="CG345" s="88">
        <v>23</v>
      </c>
      <c r="CH345" s="88">
        <v>23</v>
      </c>
      <c r="CI345" s="88">
        <v>23</v>
      </c>
      <c r="CJ345" s="88">
        <v>25</v>
      </c>
      <c r="CK345" s="88">
        <v>25</v>
      </c>
      <c r="CL345" s="88">
        <v>25</v>
      </c>
      <c r="CM345" s="88">
        <v>25</v>
      </c>
      <c r="CN345" s="88">
        <v>20</v>
      </c>
      <c r="CO345" s="88">
        <v>20</v>
      </c>
      <c r="CP345" s="88">
        <v>20</v>
      </c>
      <c r="CQ345" s="88">
        <v>21.3</v>
      </c>
      <c r="CR345" s="88">
        <v>21.3</v>
      </c>
      <c r="CS345" s="88">
        <v>21.3</v>
      </c>
      <c r="CT345" s="88">
        <v>15.3</v>
      </c>
      <c r="CU345" s="88">
        <v>15.3</v>
      </c>
      <c r="CV345" s="88">
        <v>30</v>
      </c>
      <c r="CW345" s="19"/>
      <c r="CX345">
        <f>Key!A34</f>
        <v>17</v>
      </c>
      <c r="CY345" t="str">
        <f>Key!B34</f>
        <v>Emails</v>
      </c>
    </row>
    <row r="346" spans="1:103" ht="14.5" customHeight="1" x14ac:dyDescent="0.35">
      <c r="A346" s="256"/>
      <c r="B346" s="249"/>
      <c r="C346" s="12">
        <v>44173</v>
      </c>
      <c r="D346" s="172" t="s">
        <v>5</v>
      </c>
      <c r="E346">
        <v>30</v>
      </c>
      <c r="F346">
        <v>9</v>
      </c>
      <c r="G346">
        <v>9</v>
      </c>
      <c r="H346">
        <v>9</v>
      </c>
      <c r="I346">
        <v>9</v>
      </c>
      <c r="J346">
        <v>9</v>
      </c>
      <c r="K346">
        <v>9</v>
      </c>
      <c r="L346">
        <v>9</v>
      </c>
      <c r="M346">
        <v>9</v>
      </c>
      <c r="N346">
        <v>9</v>
      </c>
      <c r="O346">
        <v>9</v>
      </c>
      <c r="P346">
        <v>9</v>
      </c>
      <c r="Q346">
        <v>9</v>
      </c>
      <c r="R346">
        <v>9</v>
      </c>
      <c r="S346">
        <v>9</v>
      </c>
      <c r="T346">
        <v>9</v>
      </c>
      <c r="U346">
        <v>9</v>
      </c>
      <c r="V346">
        <v>9</v>
      </c>
      <c r="W346">
        <v>9</v>
      </c>
      <c r="X346">
        <v>9</v>
      </c>
      <c r="Y346">
        <v>9</v>
      </c>
      <c r="Z346">
        <v>9</v>
      </c>
      <c r="AA346">
        <v>9</v>
      </c>
      <c r="AB346">
        <v>9</v>
      </c>
      <c r="AC346">
        <v>9</v>
      </c>
      <c r="AD346">
        <v>9</v>
      </c>
      <c r="AE346">
        <v>9</v>
      </c>
      <c r="AF346">
        <v>9</v>
      </c>
      <c r="AG346">
        <v>9</v>
      </c>
      <c r="AH346">
        <v>9</v>
      </c>
      <c r="AI346" s="88">
        <v>23</v>
      </c>
      <c r="AJ346" s="88">
        <v>15.2</v>
      </c>
      <c r="AK346" s="88">
        <v>22.1</v>
      </c>
      <c r="AL346" s="88">
        <v>22.4</v>
      </c>
      <c r="AM346" s="88">
        <v>22.3</v>
      </c>
      <c r="AN346" s="88">
        <v>8</v>
      </c>
      <c r="AO346" s="88">
        <v>8</v>
      </c>
      <c r="AP346" s="88">
        <v>8</v>
      </c>
      <c r="AQ346" s="88">
        <v>8</v>
      </c>
      <c r="AR346" s="88">
        <v>8</v>
      </c>
      <c r="AS346" s="88">
        <v>8</v>
      </c>
      <c r="AT346" s="88">
        <v>8</v>
      </c>
      <c r="AU346" s="88">
        <v>8</v>
      </c>
      <c r="AV346" s="88">
        <v>8</v>
      </c>
      <c r="AW346" s="88">
        <v>8</v>
      </c>
      <c r="AX346" s="88">
        <v>8</v>
      </c>
      <c r="AY346" s="88">
        <v>8</v>
      </c>
      <c r="AZ346" s="88">
        <v>8</v>
      </c>
      <c r="BA346" s="88">
        <v>8</v>
      </c>
      <c r="BB346" s="88">
        <v>8</v>
      </c>
      <c r="BC346" s="88">
        <v>8</v>
      </c>
      <c r="BD346" s="88">
        <v>8</v>
      </c>
      <c r="BE346" s="88">
        <v>8</v>
      </c>
      <c r="BF346" s="88">
        <v>8</v>
      </c>
      <c r="BG346" s="88">
        <v>8</v>
      </c>
      <c r="BH346" s="88">
        <v>8</v>
      </c>
      <c r="BI346" s="88">
        <v>23</v>
      </c>
      <c r="BJ346" s="88">
        <v>23</v>
      </c>
      <c r="BK346" s="88">
        <v>8</v>
      </c>
      <c r="BL346" s="88">
        <v>8</v>
      </c>
      <c r="BM346" s="88">
        <v>8</v>
      </c>
      <c r="BN346" s="88">
        <v>8</v>
      </c>
      <c r="BO346" s="88">
        <v>8</v>
      </c>
      <c r="BP346" s="88">
        <v>8</v>
      </c>
      <c r="BQ346" s="88">
        <v>22.4</v>
      </c>
      <c r="BR346" s="88">
        <v>22.4</v>
      </c>
      <c r="BS346" s="88">
        <v>22.3</v>
      </c>
      <c r="BT346" s="88">
        <v>32</v>
      </c>
      <c r="BU346" s="88">
        <v>30</v>
      </c>
      <c r="BV346" s="88">
        <v>30</v>
      </c>
      <c r="BW346" s="88">
        <v>30</v>
      </c>
      <c r="BX346" s="88">
        <v>9</v>
      </c>
      <c r="BY346" s="88">
        <v>9</v>
      </c>
      <c r="BZ346" s="88">
        <v>23</v>
      </c>
      <c r="CA346" s="88">
        <v>23</v>
      </c>
      <c r="CB346" s="88">
        <v>25</v>
      </c>
      <c r="CC346" s="88">
        <v>25</v>
      </c>
      <c r="CD346" s="88">
        <v>25</v>
      </c>
      <c r="CE346" s="88">
        <v>9</v>
      </c>
      <c r="CF346" s="88">
        <v>9</v>
      </c>
      <c r="CG346" s="88">
        <v>9</v>
      </c>
      <c r="CH346" s="88">
        <v>9</v>
      </c>
      <c r="CI346" s="88">
        <v>9</v>
      </c>
      <c r="CJ346" s="88">
        <v>9</v>
      </c>
      <c r="CK346" s="88">
        <v>9</v>
      </c>
      <c r="CL346" s="88">
        <v>9</v>
      </c>
      <c r="CM346" s="88">
        <v>9</v>
      </c>
      <c r="CN346" s="88">
        <v>9</v>
      </c>
      <c r="CO346" s="88">
        <v>9</v>
      </c>
      <c r="CP346" s="88">
        <v>9</v>
      </c>
      <c r="CQ346" s="88">
        <v>9</v>
      </c>
      <c r="CR346" s="88">
        <v>9</v>
      </c>
      <c r="CS346" s="88">
        <v>9</v>
      </c>
      <c r="CT346" s="88">
        <v>9</v>
      </c>
      <c r="CU346" s="88">
        <v>9</v>
      </c>
      <c r="CV346" s="88">
        <v>9</v>
      </c>
      <c r="CW346" s="19"/>
      <c r="CX346">
        <f>Key!A35</f>
        <v>18</v>
      </c>
      <c r="CY346" t="str">
        <f>Key!B35</f>
        <v>Spreadsheet</v>
      </c>
    </row>
    <row r="347" spans="1:103" ht="14.5" customHeight="1" x14ac:dyDescent="0.35">
      <c r="A347" s="256"/>
      <c r="B347" s="249"/>
      <c r="C347" s="11">
        <v>44174</v>
      </c>
      <c r="D347" s="172" t="s">
        <v>6</v>
      </c>
      <c r="E347">
        <v>9</v>
      </c>
      <c r="F347">
        <v>9</v>
      </c>
      <c r="G347">
        <v>9</v>
      </c>
      <c r="H347">
        <v>9</v>
      </c>
      <c r="I347">
        <v>9</v>
      </c>
      <c r="J347">
        <v>9</v>
      </c>
      <c r="K347">
        <v>9</v>
      </c>
      <c r="L347">
        <v>9</v>
      </c>
      <c r="M347">
        <v>9</v>
      </c>
      <c r="N347">
        <v>9</v>
      </c>
      <c r="O347">
        <v>9</v>
      </c>
      <c r="P347">
        <v>9</v>
      </c>
      <c r="Q347">
        <v>9</v>
      </c>
      <c r="R347">
        <v>9</v>
      </c>
      <c r="S347">
        <v>9</v>
      </c>
      <c r="T347">
        <v>9</v>
      </c>
      <c r="U347">
        <v>9</v>
      </c>
      <c r="V347">
        <v>9</v>
      </c>
      <c r="W347">
        <v>9</v>
      </c>
      <c r="X347">
        <v>9</v>
      </c>
      <c r="Y347">
        <v>9</v>
      </c>
      <c r="Z347">
        <v>9</v>
      </c>
      <c r="AA347">
        <v>9</v>
      </c>
      <c r="AB347">
        <v>9</v>
      </c>
      <c r="AC347">
        <v>9</v>
      </c>
      <c r="AD347">
        <v>9</v>
      </c>
      <c r="AE347">
        <v>9</v>
      </c>
      <c r="AF347">
        <v>9</v>
      </c>
      <c r="AG347">
        <v>9</v>
      </c>
      <c r="AH347">
        <v>9</v>
      </c>
      <c r="AI347" s="88">
        <v>15.2</v>
      </c>
      <c r="AJ347" s="88">
        <v>15.2</v>
      </c>
      <c r="AK347" s="88">
        <v>22.1</v>
      </c>
      <c r="AL347" s="88">
        <v>22.3</v>
      </c>
      <c r="AM347" s="88">
        <v>22.3</v>
      </c>
      <c r="AN347" s="88">
        <v>23</v>
      </c>
      <c r="AO347" s="88">
        <v>8</v>
      </c>
      <c r="AP347" s="88">
        <v>8</v>
      </c>
      <c r="AQ347" s="88">
        <v>8</v>
      </c>
      <c r="AR347" s="88">
        <v>8</v>
      </c>
      <c r="AS347" s="88">
        <v>8</v>
      </c>
      <c r="AT347" s="88">
        <v>8</v>
      </c>
      <c r="AU347" s="88">
        <v>8</v>
      </c>
      <c r="AV347" s="88">
        <v>8</v>
      </c>
      <c r="AW347" s="88">
        <v>8</v>
      </c>
      <c r="AX347" s="88">
        <v>8</v>
      </c>
      <c r="AY347" s="88">
        <v>8</v>
      </c>
      <c r="AZ347" s="88">
        <v>8</v>
      </c>
      <c r="BA347" s="88">
        <v>8</v>
      </c>
      <c r="BB347" s="88">
        <v>8</v>
      </c>
      <c r="BC347" s="88">
        <v>8</v>
      </c>
      <c r="BD347" s="88">
        <v>8</v>
      </c>
      <c r="BE347" s="88">
        <v>8</v>
      </c>
      <c r="BF347" s="88">
        <v>8</v>
      </c>
      <c r="BG347" s="88">
        <v>8</v>
      </c>
      <c r="BH347" s="88">
        <v>8</v>
      </c>
      <c r="BI347" s="88">
        <v>8</v>
      </c>
      <c r="BJ347" s="88">
        <v>8</v>
      </c>
      <c r="BK347" s="88">
        <v>8</v>
      </c>
      <c r="BL347" s="88">
        <v>8</v>
      </c>
      <c r="BM347" s="88">
        <v>8</v>
      </c>
      <c r="BN347" s="88">
        <v>8</v>
      </c>
      <c r="BO347" s="88">
        <v>8</v>
      </c>
      <c r="BP347" s="88">
        <v>8</v>
      </c>
      <c r="BQ347" s="88">
        <v>8</v>
      </c>
      <c r="BR347" s="88">
        <v>8</v>
      </c>
      <c r="BS347" s="88">
        <v>8</v>
      </c>
      <c r="BT347" s="88">
        <v>30</v>
      </c>
      <c r="BU347" s="88">
        <v>22.3</v>
      </c>
      <c r="BV347" s="88">
        <v>22.3</v>
      </c>
      <c r="BW347" s="88">
        <v>22.4</v>
      </c>
      <c r="BX347" s="88">
        <v>22.4</v>
      </c>
      <c r="BY347" s="88">
        <v>32</v>
      </c>
      <c r="BZ347" s="88">
        <v>23</v>
      </c>
      <c r="CA347" s="88">
        <v>23</v>
      </c>
      <c r="CB347" s="88">
        <v>23</v>
      </c>
      <c r="CC347" s="88">
        <v>23</v>
      </c>
      <c r="CD347" s="88">
        <v>23</v>
      </c>
      <c r="CE347" s="88">
        <v>25</v>
      </c>
      <c r="CF347" s="88">
        <v>25</v>
      </c>
      <c r="CG347" s="88">
        <v>25</v>
      </c>
      <c r="CH347" s="88">
        <v>25</v>
      </c>
      <c r="CI347" s="88">
        <v>25</v>
      </c>
      <c r="CJ347" s="88">
        <v>25</v>
      </c>
      <c r="CK347" s="88">
        <v>25</v>
      </c>
      <c r="CL347" s="88">
        <v>25</v>
      </c>
      <c r="CM347" s="88">
        <v>8</v>
      </c>
      <c r="CN347" s="88">
        <v>8</v>
      </c>
      <c r="CO347" s="88">
        <v>23</v>
      </c>
      <c r="CP347" s="88">
        <v>8</v>
      </c>
      <c r="CQ347" s="88">
        <v>8</v>
      </c>
      <c r="CR347" s="88">
        <v>8</v>
      </c>
      <c r="CS347" s="88">
        <v>8</v>
      </c>
      <c r="CT347" s="88">
        <v>8</v>
      </c>
      <c r="CU347" s="88">
        <v>8</v>
      </c>
      <c r="CV347" s="88">
        <v>21.3</v>
      </c>
      <c r="CW347" s="19"/>
      <c r="CX347">
        <f>Key!A36</f>
        <v>19</v>
      </c>
      <c r="CY347" t="str">
        <f>Key!B36</f>
        <v>Organisation</v>
      </c>
    </row>
    <row r="348" spans="1:103" ht="14.5" customHeight="1" x14ac:dyDescent="0.35">
      <c r="A348" s="256"/>
      <c r="B348" s="249"/>
      <c r="C348" s="12">
        <v>44175</v>
      </c>
      <c r="D348" s="172" t="s">
        <v>7</v>
      </c>
      <c r="E348">
        <v>21.3</v>
      </c>
      <c r="F348">
        <v>15.3</v>
      </c>
      <c r="G348">
        <v>15.3</v>
      </c>
      <c r="H348" s="88">
        <v>30</v>
      </c>
      <c r="I348" s="88">
        <v>9</v>
      </c>
      <c r="J348" s="88">
        <v>9</v>
      </c>
      <c r="K348" s="88">
        <v>9</v>
      </c>
      <c r="L348" s="88">
        <v>9</v>
      </c>
      <c r="M348" s="88">
        <v>9</v>
      </c>
      <c r="N348" s="88">
        <v>9</v>
      </c>
      <c r="O348" s="88">
        <v>9</v>
      </c>
      <c r="P348" s="88">
        <v>9</v>
      </c>
      <c r="Q348" s="88">
        <v>9</v>
      </c>
      <c r="R348" s="88">
        <v>9</v>
      </c>
      <c r="S348" s="88">
        <v>9</v>
      </c>
      <c r="T348" s="88">
        <v>9</v>
      </c>
      <c r="U348" s="88">
        <v>9</v>
      </c>
      <c r="V348" s="88">
        <v>9</v>
      </c>
      <c r="W348" s="88">
        <v>9</v>
      </c>
      <c r="X348" s="88">
        <v>9</v>
      </c>
      <c r="Y348" s="88">
        <v>9</v>
      </c>
      <c r="Z348" s="88">
        <v>9</v>
      </c>
      <c r="AA348" s="88">
        <v>9</v>
      </c>
      <c r="AB348" s="88">
        <v>9</v>
      </c>
      <c r="AC348" s="88">
        <v>9</v>
      </c>
      <c r="AD348" s="88">
        <v>9</v>
      </c>
      <c r="AE348" s="88">
        <v>9</v>
      </c>
      <c r="AF348" s="88">
        <v>9</v>
      </c>
      <c r="AG348" s="88">
        <v>9</v>
      </c>
      <c r="AH348" s="88">
        <v>9</v>
      </c>
      <c r="AI348" s="88">
        <v>9</v>
      </c>
      <c r="AJ348" s="88">
        <v>15.2</v>
      </c>
      <c r="AK348" s="88">
        <v>22.1</v>
      </c>
      <c r="AL348" s="88">
        <v>22.1</v>
      </c>
      <c r="AM348" s="88">
        <v>22.3</v>
      </c>
      <c r="AN348" s="88">
        <v>22.3</v>
      </c>
      <c r="AO348" s="88">
        <v>30</v>
      </c>
      <c r="AP348" s="88">
        <v>8</v>
      </c>
      <c r="AQ348" s="88">
        <v>8</v>
      </c>
      <c r="AR348" s="88">
        <v>8</v>
      </c>
      <c r="AS348" s="88">
        <v>8</v>
      </c>
      <c r="AT348" s="88">
        <v>8</v>
      </c>
      <c r="AU348" s="88">
        <v>8</v>
      </c>
      <c r="AV348" s="88">
        <v>8</v>
      </c>
      <c r="AW348" s="88">
        <v>30</v>
      </c>
      <c r="AX348" s="88">
        <v>8</v>
      </c>
      <c r="AY348" s="88">
        <v>8</v>
      </c>
      <c r="AZ348" s="88">
        <v>8</v>
      </c>
      <c r="BA348" s="88">
        <v>23</v>
      </c>
      <c r="BB348" s="88">
        <v>23</v>
      </c>
      <c r="BC348" s="88">
        <v>8</v>
      </c>
      <c r="BD348" s="88">
        <v>8</v>
      </c>
      <c r="BE348" s="88">
        <v>8</v>
      </c>
      <c r="BF348" s="88">
        <v>8</v>
      </c>
      <c r="BG348" s="88">
        <v>8</v>
      </c>
      <c r="BH348" s="88">
        <v>8</v>
      </c>
      <c r="BI348" s="88">
        <v>8</v>
      </c>
      <c r="BJ348" s="88">
        <v>8</v>
      </c>
      <c r="BK348" s="88">
        <v>8</v>
      </c>
      <c r="BL348" s="88">
        <v>8</v>
      </c>
      <c r="BM348" s="88">
        <v>8</v>
      </c>
      <c r="BN348" s="88">
        <v>8</v>
      </c>
      <c r="BO348" s="88">
        <v>8</v>
      </c>
      <c r="BP348" s="88">
        <v>8</v>
      </c>
      <c r="BQ348" s="88">
        <v>8</v>
      </c>
      <c r="BR348" s="88">
        <v>8</v>
      </c>
      <c r="BS348" s="88">
        <v>8</v>
      </c>
      <c r="BT348" s="88">
        <v>8</v>
      </c>
      <c r="BU348" s="88">
        <v>8</v>
      </c>
      <c r="BV348" s="88">
        <v>8</v>
      </c>
      <c r="BW348" s="88">
        <v>26</v>
      </c>
      <c r="BX348" s="88">
        <v>26</v>
      </c>
      <c r="BY348" s="88">
        <v>32</v>
      </c>
      <c r="BZ348" s="88">
        <v>22.3</v>
      </c>
      <c r="CA348" s="88">
        <v>22.4</v>
      </c>
      <c r="CB348" s="88">
        <v>23</v>
      </c>
      <c r="CC348" s="88">
        <v>23</v>
      </c>
      <c r="CD348" s="88">
        <v>23</v>
      </c>
      <c r="CE348" s="88">
        <v>25</v>
      </c>
      <c r="CF348" s="88">
        <v>25</v>
      </c>
      <c r="CG348" s="88">
        <v>25</v>
      </c>
      <c r="CH348" s="88">
        <v>25</v>
      </c>
      <c r="CI348" s="88">
        <v>25</v>
      </c>
      <c r="CJ348" s="88">
        <v>25</v>
      </c>
      <c r="CK348" s="88">
        <v>25</v>
      </c>
      <c r="CL348" s="88">
        <v>25</v>
      </c>
      <c r="CM348" s="88">
        <v>21.3</v>
      </c>
      <c r="CN348" s="88">
        <v>21.3</v>
      </c>
      <c r="CO348" s="88">
        <v>21.3</v>
      </c>
      <c r="CP348" s="88">
        <v>15.3</v>
      </c>
      <c r="CQ348" s="88">
        <v>15.3</v>
      </c>
      <c r="CR348" s="88">
        <v>25</v>
      </c>
      <c r="CS348" s="88">
        <v>25</v>
      </c>
      <c r="CT348" s="88">
        <v>25</v>
      </c>
      <c r="CU348" s="88">
        <v>9</v>
      </c>
      <c r="CV348" s="88">
        <v>9</v>
      </c>
      <c r="CW348" s="19"/>
      <c r="CX348">
        <f>Key!A37</f>
        <v>20</v>
      </c>
      <c r="CY348" t="str">
        <f>Key!B37</f>
        <v>Basic Admin - Cleaning, Packing Bags Etc</v>
      </c>
    </row>
    <row r="349" spans="1:103" ht="14.5" customHeight="1" x14ac:dyDescent="0.35">
      <c r="A349" s="256"/>
      <c r="B349" s="249"/>
      <c r="C349" s="11">
        <v>44176</v>
      </c>
      <c r="D349" s="172" t="s">
        <v>8</v>
      </c>
      <c r="E349">
        <v>9</v>
      </c>
      <c r="F349">
        <v>9</v>
      </c>
      <c r="G349">
        <v>9</v>
      </c>
      <c r="H349">
        <v>9</v>
      </c>
      <c r="I349">
        <v>9</v>
      </c>
      <c r="J349">
        <v>9</v>
      </c>
      <c r="K349">
        <v>9</v>
      </c>
      <c r="L349">
        <v>9</v>
      </c>
      <c r="M349">
        <v>9</v>
      </c>
      <c r="N349">
        <v>9</v>
      </c>
      <c r="O349">
        <v>9</v>
      </c>
      <c r="P349">
        <v>9</v>
      </c>
      <c r="Q349">
        <v>9</v>
      </c>
      <c r="R349">
        <v>9</v>
      </c>
      <c r="S349">
        <v>9</v>
      </c>
      <c r="T349">
        <v>9</v>
      </c>
      <c r="U349">
        <v>9</v>
      </c>
      <c r="V349">
        <v>9</v>
      </c>
      <c r="W349">
        <v>9</v>
      </c>
      <c r="X349">
        <v>9</v>
      </c>
      <c r="Y349">
        <v>9</v>
      </c>
      <c r="Z349">
        <v>9</v>
      </c>
      <c r="AA349">
        <v>9</v>
      </c>
      <c r="AB349">
        <v>9</v>
      </c>
      <c r="AC349">
        <v>9</v>
      </c>
      <c r="AD349">
        <v>9</v>
      </c>
      <c r="AE349">
        <v>9</v>
      </c>
      <c r="AF349">
        <v>9</v>
      </c>
      <c r="AG349">
        <v>9</v>
      </c>
      <c r="AH349">
        <v>9</v>
      </c>
      <c r="AI349">
        <v>9</v>
      </c>
      <c r="AJ349">
        <v>9</v>
      </c>
      <c r="AK349">
        <v>9</v>
      </c>
      <c r="AL349">
        <v>9</v>
      </c>
      <c r="AM349">
        <v>9</v>
      </c>
      <c r="AN349">
        <v>9</v>
      </c>
      <c r="AO349">
        <v>9</v>
      </c>
      <c r="AP349">
        <v>9</v>
      </c>
      <c r="AQ349">
        <v>9</v>
      </c>
      <c r="AR349">
        <v>9</v>
      </c>
      <c r="AS349">
        <v>9</v>
      </c>
      <c r="AT349">
        <v>9</v>
      </c>
      <c r="AU349" s="88">
        <v>30</v>
      </c>
      <c r="AV349" s="88">
        <v>30</v>
      </c>
      <c r="AW349" s="88">
        <v>30</v>
      </c>
      <c r="AX349" s="88">
        <v>15.3</v>
      </c>
      <c r="AY349" s="88">
        <v>15.3</v>
      </c>
      <c r="AZ349" s="88">
        <v>22.1</v>
      </c>
      <c r="BA349" s="88">
        <v>22.3</v>
      </c>
      <c r="BB349" s="88">
        <v>22.3</v>
      </c>
      <c r="BC349" s="88">
        <v>8</v>
      </c>
      <c r="BD349" s="88">
        <v>8</v>
      </c>
      <c r="BE349" s="88">
        <v>8</v>
      </c>
      <c r="BF349" s="88">
        <v>8</v>
      </c>
      <c r="BG349" s="88">
        <v>8</v>
      </c>
      <c r="BH349" s="88">
        <v>8</v>
      </c>
      <c r="BI349" s="88">
        <v>8</v>
      </c>
      <c r="BJ349" s="88">
        <v>26</v>
      </c>
      <c r="BK349" s="88">
        <v>26</v>
      </c>
      <c r="BL349" s="88">
        <v>26</v>
      </c>
      <c r="BM349" s="88">
        <v>23</v>
      </c>
      <c r="BN349" s="88">
        <v>23</v>
      </c>
      <c r="BO349" s="88">
        <v>8</v>
      </c>
      <c r="BP349" s="88">
        <v>8</v>
      </c>
      <c r="BQ349" s="88">
        <v>8</v>
      </c>
      <c r="BR349" s="88">
        <v>8</v>
      </c>
      <c r="BS349" s="88">
        <v>8</v>
      </c>
      <c r="BT349" s="88">
        <v>32</v>
      </c>
      <c r="BU349" s="88">
        <v>8</v>
      </c>
      <c r="BV349" s="88">
        <v>8</v>
      </c>
      <c r="BW349" s="88">
        <v>8</v>
      </c>
      <c r="BX349" s="88">
        <v>8</v>
      </c>
      <c r="BY349" s="88">
        <v>8</v>
      </c>
      <c r="BZ349" s="88">
        <v>8</v>
      </c>
      <c r="CA349" s="88">
        <v>8</v>
      </c>
      <c r="CB349" s="88">
        <v>8</v>
      </c>
      <c r="CC349" s="88">
        <v>8</v>
      </c>
      <c r="CD349" s="88">
        <v>8</v>
      </c>
      <c r="CE349" s="88">
        <v>8</v>
      </c>
      <c r="CF349" s="88">
        <v>8</v>
      </c>
      <c r="CG349" s="88">
        <v>8</v>
      </c>
      <c r="CH349" s="88">
        <v>8</v>
      </c>
      <c r="CI349" s="88">
        <v>8</v>
      </c>
      <c r="CJ349" s="88">
        <v>8</v>
      </c>
      <c r="CK349" s="88">
        <v>8</v>
      </c>
      <c r="CL349" s="88">
        <v>8</v>
      </c>
      <c r="CM349" s="88">
        <v>8</v>
      </c>
      <c r="CN349" s="88">
        <v>8</v>
      </c>
      <c r="CO349" s="88">
        <v>8</v>
      </c>
      <c r="CP349" s="88">
        <v>8</v>
      </c>
      <c r="CQ349" s="88">
        <v>8</v>
      </c>
      <c r="CR349" s="88">
        <v>8</v>
      </c>
      <c r="CS349" s="88">
        <v>8</v>
      </c>
      <c r="CT349" s="88">
        <v>8</v>
      </c>
      <c r="CU349" s="88">
        <v>8</v>
      </c>
      <c r="CV349" s="88">
        <v>22.1</v>
      </c>
      <c r="CW349" s="19"/>
      <c r="CX349">
        <f>Key!A38</f>
        <v>21</v>
      </c>
      <c r="CY349" t="str">
        <f>Key!B38</f>
        <v>Exercise / Training</v>
      </c>
    </row>
    <row r="350" spans="1:103" ht="14.5" customHeight="1" x14ac:dyDescent="0.35">
      <c r="A350" s="256"/>
      <c r="B350" s="249"/>
      <c r="C350" s="11">
        <v>44177</v>
      </c>
      <c r="D350" s="172" t="s">
        <v>9</v>
      </c>
      <c r="E350">
        <v>22.1</v>
      </c>
      <c r="F350">
        <v>30</v>
      </c>
      <c r="G350">
        <v>30</v>
      </c>
      <c r="H350" s="88">
        <v>15.3</v>
      </c>
      <c r="I350" s="88">
        <v>15.3</v>
      </c>
      <c r="J350" s="88">
        <v>9</v>
      </c>
      <c r="K350" s="88">
        <v>9</v>
      </c>
      <c r="L350" s="88">
        <v>9</v>
      </c>
      <c r="M350" s="88">
        <v>9</v>
      </c>
      <c r="N350" s="88">
        <v>9</v>
      </c>
      <c r="O350" s="88">
        <v>9</v>
      </c>
      <c r="P350" s="88">
        <v>9</v>
      </c>
      <c r="Q350" s="88">
        <v>9</v>
      </c>
      <c r="R350" s="88">
        <v>9</v>
      </c>
      <c r="S350" s="88">
        <v>9</v>
      </c>
      <c r="T350" s="88">
        <v>9</v>
      </c>
      <c r="U350" s="88">
        <v>9</v>
      </c>
      <c r="V350" s="88">
        <v>9</v>
      </c>
      <c r="W350" s="88">
        <v>9</v>
      </c>
      <c r="X350" s="88">
        <v>9</v>
      </c>
      <c r="Y350" s="88">
        <v>9</v>
      </c>
      <c r="Z350" s="88">
        <v>9</v>
      </c>
      <c r="AA350" s="88">
        <v>9</v>
      </c>
      <c r="AB350" s="88">
        <v>9</v>
      </c>
      <c r="AC350" s="88">
        <v>9</v>
      </c>
      <c r="AD350" s="88">
        <v>9</v>
      </c>
      <c r="AE350" s="88">
        <v>9</v>
      </c>
      <c r="AF350" s="88">
        <v>9</v>
      </c>
      <c r="AG350" s="88">
        <v>9</v>
      </c>
      <c r="AH350" s="88">
        <v>9</v>
      </c>
      <c r="AI350" s="88">
        <v>9</v>
      </c>
      <c r="AJ350" s="88">
        <v>9</v>
      </c>
      <c r="AK350" s="88">
        <v>9</v>
      </c>
      <c r="AL350" s="88">
        <v>9</v>
      </c>
      <c r="AM350" s="88">
        <v>9</v>
      </c>
      <c r="AN350" s="88">
        <v>9</v>
      </c>
      <c r="AO350" s="88">
        <v>30</v>
      </c>
      <c r="AP350" s="88">
        <v>30</v>
      </c>
      <c r="AQ350" s="88">
        <v>15.1</v>
      </c>
      <c r="AR350" s="88">
        <v>20</v>
      </c>
      <c r="AS350" s="88">
        <v>20</v>
      </c>
      <c r="AT350" s="88">
        <v>22.1</v>
      </c>
      <c r="AU350" s="88">
        <v>22.1</v>
      </c>
      <c r="AV350" s="88">
        <v>22.1</v>
      </c>
      <c r="AW350" s="88">
        <v>22.1</v>
      </c>
      <c r="AX350" s="88">
        <v>25</v>
      </c>
      <c r="AY350" s="88">
        <v>25</v>
      </c>
      <c r="AZ350" s="88">
        <v>25</v>
      </c>
      <c r="BA350" s="88">
        <v>25</v>
      </c>
      <c r="BB350" s="88">
        <v>22.1</v>
      </c>
      <c r="BC350" s="88">
        <v>22.1</v>
      </c>
      <c r="BD350" s="88">
        <v>22.1</v>
      </c>
      <c r="BE350" s="88">
        <v>22.1</v>
      </c>
      <c r="BF350" s="88">
        <v>22.1</v>
      </c>
      <c r="BG350" s="88">
        <v>26</v>
      </c>
      <c r="BH350" s="88">
        <v>26</v>
      </c>
      <c r="BI350" s="88">
        <v>22.1</v>
      </c>
      <c r="BJ350" s="88">
        <v>22.1</v>
      </c>
      <c r="BK350" s="88">
        <v>22.1</v>
      </c>
      <c r="BL350" s="88">
        <v>22.1</v>
      </c>
      <c r="BM350" s="88">
        <v>22.1</v>
      </c>
      <c r="BN350" s="88">
        <v>23</v>
      </c>
      <c r="BO350" s="88">
        <v>22.1</v>
      </c>
      <c r="BP350" s="88">
        <v>22.1</v>
      </c>
      <c r="BQ350" s="88">
        <v>22.1</v>
      </c>
      <c r="BR350" s="88">
        <v>22.1</v>
      </c>
      <c r="BS350" s="88">
        <v>22.1</v>
      </c>
      <c r="BT350" s="88">
        <v>22.1</v>
      </c>
      <c r="BU350" s="88">
        <v>22.1</v>
      </c>
      <c r="BV350" s="88">
        <v>32</v>
      </c>
      <c r="BW350" s="88">
        <v>32</v>
      </c>
      <c r="BX350" s="88">
        <v>22.1</v>
      </c>
      <c r="BY350" s="88">
        <v>22.1</v>
      </c>
      <c r="BZ350" s="88">
        <v>22.1</v>
      </c>
      <c r="CA350" s="88">
        <v>22.1</v>
      </c>
      <c r="CB350" s="88">
        <v>22.1</v>
      </c>
      <c r="CC350" s="88">
        <v>22.1</v>
      </c>
      <c r="CD350" s="88">
        <v>23</v>
      </c>
      <c r="CE350" s="88">
        <v>23</v>
      </c>
      <c r="CF350" s="88">
        <v>23</v>
      </c>
      <c r="CG350" s="88">
        <v>25</v>
      </c>
      <c r="CH350" s="88">
        <v>25</v>
      </c>
      <c r="CI350" s="88">
        <v>25</v>
      </c>
      <c r="CJ350" s="88">
        <v>22.1</v>
      </c>
      <c r="CK350" s="88">
        <v>21.2</v>
      </c>
      <c r="CL350" s="88">
        <v>21.2</v>
      </c>
      <c r="CM350" s="88">
        <v>21.2</v>
      </c>
      <c r="CN350" s="88">
        <v>21.2</v>
      </c>
      <c r="CO350" s="88">
        <v>21.2</v>
      </c>
      <c r="CP350" s="88">
        <v>25</v>
      </c>
      <c r="CQ350" s="88">
        <v>25</v>
      </c>
      <c r="CR350" s="88">
        <v>25</v>
      </c>
      <c r="CS350" s="88">
        <v>25</v>
      </c>
      <c r="CT350" s="88">
        <v>25</v>
      </c>
      <c r="CU350" s="88">
        <v>30</v>
      </c>
      <c r="CV350" s="88">
        <v>30</v>
      </c>
      <c r="CW350" s="19"/>
      <c r="CX350">
        <f>Key!A39</f>
        <v>21.1</v>
      </c>
      <c r="CY350" t="str">
        <f>Key!B39</f>
        <v>Low Intensity</v>
      </c>
    </row>
    <row r="351" spans="1:103" ht="14.5" customHeight="1" x14ac:dyDescent="0.35">
      <c r="A351" s="256"/>
      <c r="B351" s="250"/>
      <c r="C351" s="13">
        <v>44178</v>
      </c>
      <c r="D351" s="173" t="s">
        <v>10</v>
      </c>
      <c r="E351">
        <v>30</v>
      </c>
      <c r="F351">
        <v>9</v>
      </c>
      <c r="G351">
        <v>9</v>
      </c>
      <c r="H351">
        <v>9</v>
      </c>
      <c r="I351">
        <v>9</v>
      </c>
      <c r="J351">
        <v>9</v>
      </c>
      <c r="K351">
        <v>9</v>
      </c>
      <c r="L351">
        <v>9</v>
      </c>
      <c r="M351">
        <v>9</v>
      </c>
      <c r="N351">
        <v>9</v>
      </c>
      <c r="O351">
        <v>9</v>
      </c>
      <c r="P351">
        <v>9</v>
      </c>
      <c r="Q351">
        <v>9</v>
      </c>
      <c r="R351">
        <v>9</v>
      </c>
      <c r="S351">
        <v>9</v>
      </c>
      <c r="T351">
        <v>9</v>
      </c>
      <c r="U351">
        <v>9</v>
      </c>
      <c r="V351">
        <v>9</v>
      </c>
      <c r="W351">
        <v>9</v>
      </c>
      <c r="X351">
        <v>9</v>
      </c>
      <c r="Y351">
        <v>9</v>
      </c>
      <c r="Z351">
        <v>9</v>
      </c>
      <c r="AA351">
        <v>9</v>
      </c>
      <c r="AB351">
        <v>9</v>
      </c>
      <c r="AC351">
        <v>9</v>
      </c>
      <c r="AD351">
        <v>9</v>
      </c>
      <c r="AE351">
        <v>9</v>
      </c>
      <c r="AF351">
        <v>9</v>
      </c>
      <c r="AG351">
        <v>9</v>
      </c>
      <c r="AH351">
        <v>9</v>
      </c>
      <c r="AI351">
        <v>9</v>
      </c>
      <c r="AJ351">
        <v>9</v>
      </c>
      <c r="AK351">
        <v>9</v>
      </c>
      <c r="AL351">
        <v>9</v>
      </c>
      <c r="AM351">
        <v>9</v>
      </c>
      <c r="AN351">
        <v>9</v>
      </c>
      <c r="AO351">
        <v>9</v>
      </c>
      <c r="AP351">
        <v>9</v>
      </c>
      <c r="AQ351">
        <v>9</v>
      </c>
      <c r="AR351">
        <v>9</v>
      </c>
      <c r="AS351">
        <v>9</v>
      </c>
      <c r="AT351" s="88">
        <v>30</v>
      </c>
      <c r="AU351" s="88">
        <v>15.3</v>
      </c>
      <c r="AV351" s="88">
        <v>23</v>
      </c>
      <c r="AW351" s="88">
        <v>23</v>
      </c>
      <c r="AX351" s="88">
        <v>11</v>
      </c>
      <c r="AY351" s="88">
        <v>11</v>
      </c>
      <c r="AZ351" s="88">
        <v>11</v>
      </c>
      <c r="BA351" s="88">
        <v>11</v>
      </c>
      <c r="BB351" s="88">
        <v>11</v>
      </c>
      <c r="BC351" s="88">
        <v>11</v>
      </c>
      <c r="BD351" s="88">
        <v>11</v>
      </c>
      <c r="BE351" s="88">
        <v>23</v>
      </c>
      <c r="BF351" s="88">
        <v>23</v>
      </c>
      <c r="BG351" s="88">
        <v>23</v>
      </c>
      <c r="BH351" s="88">
        <v>25</v>
      </c>
      <c r="BI351" s="88">
        <v>25</v>
      </c>
      <c r="BJ351" s="88">
        <v>25</v>
      </c>
      <c r="BK351" s="88">
        <v>11</v>
      </c>
      <c r="BL351" s="88">
        <v>11</v>
      </c>
      <c r="BM351" s="88">
        <v>11</v>
      </c>
      <c r="BN351" s="88">
        <v>11</v>
      </c>
      <c r="BO351" s="88">
        <v>11</v>
      </c>
      <c r="BP351" s="88">
        <v>11</v>
      </c>
      <c r="BQ351" s="88">
        <v>11</v>
      </c>
      <c r="BR351" s="88">
        <v>11</v>
      </c>
      <c r="BS351" s="88">
        <v>11</v>
      </c>
      <c r="BT351" s="88">
        <v>11</v>
      </c>
      <c r="BU351" s="88">
        <v>11</v>
      </c>
      <c r="BV351" s="88">
        <v>11</v>
      </c>
      <c r="BW351" s="88">
        <v>11</v>
      </c>
      <c r="BX351" s="88">
        <v>11</v>
      </c>
      <c r="BY351" s="88">
        <v>11</v>
      </c>
      <c r="BZ351" s="88">
        <v>11</v>
      </c>
      <c r="CA351" s="88">
        <v>11</v>
      </c>
      <c r="CB351" s="88">
        <v>11</v>
      </c>
      <c r="CC351" s="88">
        <v>20</v>
      </c>
      <c r="CD351" s="88">
        <v>20</v>
      </c>
      <c r="CE351" s="88">
        <v>22.1</v>
      </c>
      <c r="CF351" s="88">
        <v>22.1</v>
      </c>
      <c r="CG351" s="88">
        <v>22.1</v>
      </c>
      <c r="CH351" s="88">
        <v>22.1</v>
      </c>
      <c r="CI351" s="88">
        <v>22.1</v>
      </c>
      <c r="CJ351" s="88">
        <v>22.1</v>
      </c>
      <c r="CK351" s="88">
        <v>22.1</v>
      </c>
      <c r="CL351" s="88">
        <v>22.1</v>
      </c>
      <c r="CM351" s="88">
        <v>22.1</v>
      </c>
      <c r="CN351" s="88">
        <v>22.1</v>
      </c>
      <c r="CO351" s="88">
        <v>22.1</v>
      </c>
      <c r="CP351" s="88">
        <v>22.1</v>
      </c>
      <c r="CQ351" s="88">
        <v>22.1</v>
      </c>
      <c r="CR351" s="88">
        <v>22.1</v>
      </c>
      <c r="CS351" s="88">
        <v>15.3</v>
      </c>
      <c r="CT351" s="88">
        <v>15.3</v>
      </c>
      <c r="CU351" s="88">
        <v>30</v>
      </c>
      <c r="CV351" s="88">
        <v>25</v>
      </c>
      <c r="CW351" s="19"/>
      <c r="CX351">
        <f>Key!A40</f>
        <v>21.2</v>
      </c>
      <c r="CY351" t="str">
        <f>Key!B40</f>
        <v>Medium &amp; High Intensity</v>
      </c>
    </row>
    <row r="352" spans="1:103" ht="14.5" customHeight="1" x14ac:dyDescent="0.35">
      <c r="A352" s="256"/>
      <c r="B352" s="248">
        <v>51</v>
      </c>
      <c r="C352" s="11">
        <v>44179</v>
      </c>
      <c r="D352" s="172" t="s">
        <v>4</v>
      </c>
      <c r="E352">
        <v>9</v>
      </c>
      <c r="F352">
        <v>9</v>
      </c>
      <c r="G352">
        <v>9</v>
      </c>
      <c r="H352">
        <v>9</v>
      </c>
      <c r="I352">
        <v>9</v>
      </c>
      <c r="J352">
        <v>9</v>
      </c>
      <c r="K352">
        <v>9</v>
      </c>
      <c r="L352">
        <v>9</v>
      </c>
      <c r="M352">
        <v>9</v>
      </c>
      <c r="N352">
        <v>9</v>
      </c>
      <c r="O352">
        <v>9</v>
      </c>
      <c r="P352">
        <v>9</v>
      </c>
      <c r="Q352">
        <v>9</v>
      </c>
      <c r="R352">
        <v>9</v>
      </c>
      <c r="S352">
        <v>9</v>
      </c>
      <c r="T352">
        <v>9</v>
      </c>
      <c r="U352">
        <v>9</v>
      </c>
      <c r="V352">
        <v>9</v>
      </c>
      <c r="W352">
        <v>9</v>
      </c>
      <c r="X352">
        <v>9</v>
      </c>
      <c r="Y352">
        <v>9</v>
      </c>
      <c r="Z352">
        <v>9</v>
      </c>
      <c r="AA352">
        <v>9</v>
      </c>
      <c r="AB352">
        <v>9</v>
      </c>
      <c r="AC352">
        <v>9</v>
      </c>
      <c r="AD352">
        <v>9</v>
      </c>
      <c r="AE352">
        <v>9</v>
      </c>
      <c r="AF352">
        <v>9</v>
      </c>
      <c r="AG352">
        <v>9</v>
      </c>
      <c r="AH352">
        <v>9</v>
      </c>
      <c r="AI352">
        <v>9</v>
      </c>
      <c r="AJ352">
        <v>9</v>
      </c>
      <c r="AK352">
        <v>9</v>
      </c>
      <c r="AL352">
        <v>9</v>
      </c>
      <c r="AM352">
        <v>9</v>
      </c>
      <c r="AN352">
        <v>30</v>
      </c>
      <c r="AO352">
        <v>30</v>
      </c>
      <c r="AP352">
        <v>30</v>
      </c>
      <c r="AQ352">
        <v>15.2</v>
      </c>
      <c r="AR352">
        <v>23</v>
      </c>
      <c r="AS352">
        <v>8</v>
      </c>
      <c r="AT352" s="88">
        <v>8</v>
      </c>
      <c r="AU352" s="88">
        <v>8</v>
      </c>
      <c r="AV352" s="88">
        <v>8</v>
      </c>
      <c r="AW352" s="88">
        <v>8</v>
      </c>
      <c r="AX352" s="88">
        <v>8</v>
      </c>
      <c r="AY352" s="88">
        <v>8</v>
      </c>
      <c r="AZ352" s="88">
        <v>8</v>
      </c>
      <c r="BA352" s="88">
        <v>23</v>
      </c>
      <c r="BB352" s="88">
        <v>23</v>
      </c>
      <c r="BC352" s="88">
        <v>23</v>
      </c>
      <c r="BD352" s="88">
        <v>8</v>
      </c>
      <c r="BE352" s="88">
        <v>8</v>
      </c>
      <c r="BF352" s="88">
        <v>8</v>
      </c>
      <c r="BG352" s="88">
        <v>8</v>
      </c>
      <c r="BH352" s="88">
        <v>8</v>
      </c>
      <c r="BI352" s="88">
        <v>8</v>
      </c>
      <c r="BJ352" s="88">
        <v>8</v>
      </c>
      <c r="BK352" s="88">
        <v>30</v>
      </c>
      <c r="BL352" s="88">
        <v>8</v>
      </c>
      <c r="BM352" s="88">
        <v>8</v>
      </c>
      <c r="BN352" s="88">
        <v>8</v>
      </c>
      <c r="BO352" s="88">
        <v>30</v>
      </c>
      <c r="BP352" s="88">
        <v>8</v>
      </c>
      <c r="BQ352" s="88">
        <v>8</v>
      </c>
      <c r="BR352" s="88">
        <v>8</v>
      </c>
      <c r="BS352" s="88">
        <v>20</v>
      </c>
      <c r="BT352" s="88">
        <v>23</v>
      </c>
      <c r="BU352" s="88">
        <v>30</v>
      </c>
      <c r="BV352" s="88">
        <v>8</v>
      </c>
      <c r="BW352" s="88">
        <v>30</v>
      </c>
      <c r="BX352" s="88">
        <v>9</v>
      </c>
      <c r="BY352" s="88">
        <v>23</v>
      </c>
      <c r="BZ352" s="88">
        <v>23</v>
      </c>
      <c r="CA352" s="88">
        <v>23</v>
      </c>
      <c r="CB352" s="88">
        <v>21.2</v>
      </c>
      <c r="CC352" s="88">
        <v>21.2</v>
      </c>
      <c r="CD352" s="88">
        <v>21.2</v>
      </c>
      <c r="CE352" s="88">
        <v>21.2</v>
      </c>
      <c r="CF352" s="88">
        <v>25</v>
      </c>
      <c r="CG352" s="88">
        <v>25</v>
      </c>
      <c r="CH352" s="88">
        <v>23</v>
      </c>
      <c r="CI352" s="88">
        <v>23</v>
      </c>
      <c r="CJ352" s="88">
        <v>25</v>
      </c>
      <c r="CK352" s="88">
        <v>25</v>
      </c>
      <c r="CL352" s="88">
        <v>20</v>
      </c>
      <c r="CM352" s="88">
        <v>25</v>
      </c>
      <c r="CN352" s="88">
        <v>8</v>
      </c>
      <c r="CO352" s="88">
        <v>20</v>
      </c>
      <c r="CP352" s="88">
        <v>8</v>
      </c>
      <c r="CQ352" s="88">
        <v>31</v>
      </c>
      <c r="CR352" s="88">
        <v>20</v>
      </c>
      <c r="CS352" s="88">
        <v>15.3</v>
      </c>
      <c r="CT352" s="88">
        <v>15.3</v>
      </c>
      <c r="CU352" s="88">
        <v>30</v>
      </c>
      <c r="CV352" s="88">
        <v>30</v>
      </c>
      <c r="CW352" s="19"/>
      <c r="CX352">
        <f>Key!A41</f>
        <v>21.3</v>
      </c>
      <c r="CY352" t="str">
        <f>Key!B41</f>
        <v>Gym</v>
      </c>
    </row>
    <row r="353" spans="1:103" ht="14.5" customHeight="1" x14ac:dyDescent="0.35">
      <c r="A353" s="256"/>
      <c r="B353" s="249"/>
      <c r="C353" s="12">
        <v>44180</v>
      </c>
      <c r="D353" s="172" t="s">
        <v>5</v>
      </c>
      <c r="E353">
        <v>30</v>
      </c>
      <c r="F353">
        <v>9</v>
      </c>
      <c r="G353">
        <v>9</v>
      </c>
      <c r="H353">
        <v>9</v>
      </c>
      <c r="I353">
        <v>9</v>
      </c>
      <c r="J353">
        <v>9</v>
      </c>
      <c r="K353">
        <v>9</v>
      </c>
      <c r="L353">
        <v>9</v>
      </c>
      <c r="M353">
        <v>9</v>
      </c>
      <c r="N353">
        <v>9</v>
      </c>
      <c r="O353">
        <v>9</v>
      </c>
      <c r="P353">
        <v>9</v>
      </c>
      <c r="Q353">
        <v>9</v>
      </c>
      <c r="R353">
        <v>9</v>
      </c>
      <c r="S353">
        <v>9</v>
      </c>
      <c r="T353">
        <v>9</v>
      </c>
      <c r="U353">
        <v>9</v>
      </c>
      <c r="V353">
        <v>9</v>
      </c>
      <c r="W353">
        <v>9</v>
      </c>
      <c r="X353">
        <v>9</v>
      </c>
      <c r="Y353">
        <v>9</v>
      </c>
      <c r="Z353">
        <v>9</v>
      </c>
      <c r="AA353">
        <v>9</v>
      </c>
      <c r="AB353">
        <v>9</v>
      </c>
      <c r="AC353">
        <v>9</v>
      </c>
      <c r="AD353">
        <v>9</v>
      </c>
      <c r="AE353">
        <v>9</v>
      </c>
      <c r="AF353">
        <v>9</v>
      </c>
      <c r="AG353">
        <v>9</v>
      </c>
      <c r="AH353">
        <v>9</v>
      </c>
      <c r="AI353">
        <v>9</v>
      </c>
      <c r="AJ353">
        <v>9</v>
      </c>
      <c r="AK353">
        <v>9</v>
      </c>
      <c r="AL353">
        <v>9</v>
      </c>
      <c r="AM353">
        <v>9</v>
      </c>
      <c r="AN353">
        <v>9</v>
      </c>
      <c r="AO353">
        <v>9</v>
      </c>
      <c r="AP353">
        <v>9</v>
      </c>
      <c r="AQ353">
        <v>9</v>
      </c>
      <c r="AR353">
        <v>30</v>
      </c>
      <c r="AS353">
        <v>30</v>
      </c>
      <c r="AT353">
        <v>30</v>
      </c>
      <c r="AU353" s="88">
        <v>15.2</v>
      </c>
      <c r="AV353" s="88">
        <v>8</v>
      </c>
      <c r="AW353" s="88">
        <v>8</v>
      </c>
      <c r="AX353" s="88">
        <v>8</v>
      </c>
      <c r="AY353" s="88">
        <v>8</v>
      </c>
      <c r="AZ353" s="88">
        <v>8</v>
      </c>
      <c r="BA353" s="88">
        <v>8</v>
      </c>
      <c r="BB353" s="88">
        <v>8</v>
      </c>
      <c r="BC353" s="88">
        <v>8</v>
      </c>
      <c r="BD353" s="88">
        <v>8</v>
      </c>
      <c r="BE353" s="88">
        <v>8</v>
      </c>
      <c r="BF353" s="88">
        <v>23</v>
      </c>
      <c r="BG353" s="88">
        <v>23</v>
      </c>
      <c r="BH353" s="88">
        <v>25</v>
      </c>
      <c r="BI353" s="88">
        <v>25</v>
      </c>
      <c r="BJ353" s="88">
        <v>25</v>
      </c>
      <c r="BK353" s="88">
        <v>8</v>
      </c>
      <c r="BL353" s="88">
        <v>8</v>
      </c>
      <c r="BM353" s="88">
        <v>8</v>
      </c>
      <c r="BN353" s="88">
        <v>8</v>
      </c>
      <c r="BO353" s="88">
        <v>8</v>
      </c>
      <c r="BP353" s="88">
        <v>8</v>
      </c>
      <c r="BQ353" s="88">
        <v>25</v>
      </c>
      <c r="BR353" s="88">
        <v>8</v>
      </c>
      <c r="BS353" s="88">
        <v>8</v>
      </c>
      <c r="BT353" s="88">
        <v>8</v>
      </c>
      <c r="BU353" s="88">
        <v>8</v>
      </c>
      <c r="BV353" s="88">
        <v>30</v>
      </c>
      <c r="BW353" s="88">
        <v>8</v>
      </c>
      <c r="BX353" s="88">
        <v>8</v>
      </c>
      <c r="BY353" s="88">
        <v>25</v>
      </c>
      <c r="BZ353" s="88">
        <v>28</v>
      </c>
      <c r="CA353" s="88">
        <v>28</v>
      </c>
      <c r="CB353" s="88">
        <v>28</v>
      </c>
      <c r="CC353" s="88">
        <v>23</v>
      </c>
      <c r="CD353" s="88">
        <v>23</v>
      </c>
      <c r="CE353" s="88">
        <v>23</v>
      </c>
      <c r="CF353" s="88">
        <v>23</v>
      </c>
      <c r="CG353" s="88">
        <v>25</v>
      </c>
      <c r="CH353" s="88">
        <v>25</v>
      </c>
      <c r="CI353" s="88">
        <v>25</v>
      </c>
      <c r="CJ353" s="88">
        <v>25</v>
      </c>
      <c r="CK353" s="88">
        <v>25</v>
      </c>
      <c r="CL353" s="88">
        <v>8</v>
      </c>
      <c r="CM353" s="88">
        <v>8</v>
      </c>
      <c r="CN353" s="88">
        <v>8</v>
      </c>
      <c r="CO353" s="88">
        <v>8</v>
      </c>
      <c r="CP353" s="88">
        <v>25</v>
      </c>
      <c r="CQ353" s="88">
        <v>8</v>
      </c>
      <c r="CR353" s="88">
        <v>8</v>
      </c>
      <c r="CS353" s="88">
        <v>8</v>
      </c>
      <c r="CT353" s="88">
        <v>15.3</v>
      </c>
      <c r="CU353" s="88">
        <v>15.3</v>
      </c>
      <c r="CV353" s="88">
        <v>8</v>
      </c>
      <c r="CW353" s="19"/>
      <c r="CX353">
        <f>Key!A42</f>
        <v>21.4</v>
      </c>
      <c r="CY353" t="str">
        <f>Key!B42</f>
        <v>Other sport activities</v>
      </c>
    </row>
    <row r="354" spans="1:103" ht="14.5" customHeight="1" x14ac:dyDescent="0.35">
      <c r="A354" s="256"/>
      <c r="B354" s="249"/>
      <c r="C354" s="11">
        <v>44181</v>
      </c>
      <c r="D354" s="172" t="s">
        <v>6</v>
      </c>
      <c r="E354">
        <v>30</v>
      </c>
      <c r="F354">
        <v>9</v>
      </c>
      <c r="G354">
        <v>9</v>
      </c>
      <c r="H354">
        <v>9</v>
      </c>
      <c r="I354">
        <v>9</v>
      </c>
      <c r="J354">
        <v>9</v>
      </c>
      <c r="K354">
        <v>9</v>
      </c>
      <c r="L354">
        <v>9</v>
      </c>
      <c r="M354">
        <v>9</v>
      </c>
      <c r="N354">
        <v>9</v>
      </c>
      <c r="O354">
        <v>9</v>
      </c>
      <c r="P354">
        <v>9</v>
      </c>
      <c r="Q354">
        <v>9</v>
      </c>
      <c r="R354">
        <v>9</v>
      </c>
      <c r="S354">
        <v>9</v>
      </c>
      <c r="T354">
        <v>9</v>
      </c>
      <c r="U354">
        <v>9</v>
      </c>
      <c r="V354">
        <v>9</v>
      </c>
      <c r="W354">
        <v>9</v>
      </c>
      <c r="X354">
        <v>9</v>
      </c>
      <c r="Y354">
        <v>9</v>
      </c>
      <c r="Z354">
        <v>9</v>
      </c>
      <c r="AA354">
        <v>9</v>
      </c>
      <c r="AB354">
        <v>9</v>
      </c>
      <c r="AC354">
        <v>9</v>
      </c>
      <c r="AD354">
        <v>9</v>
      </c>
      <c r="AE354">
        <v>9</v>
      </c>
      <c r="AF354">
        <v>9</v>
      </c>
      <c r="AG354">
        <v>9</v>
      </c>
      <c r="AH354">
        <v>9</v>
      </c>
      <c r="AI354">
        <v>9</v>
      </c>
      <c r="AJ354">
        <v>9</v>
      </c>
      <c r="AK354">
        <v>9</v>
      </c>
      <c r="AL354">
        <v>22.1</v>
      </c>
      <c r="AM354">
        <v>22.3</v>
      </c>
      <c r="AN354">
        <v>22.3</v>
      </c>
      <c r="AO354">
        <v>32</v>
      </c>
      <c r="AP354">
        <v>23</v>
      </c>
      <c r="AQ354">
        <v>8</v>
      </c>
      <c r="AR354">
        <v>8</v>
      </c>
      <c r="AS354">
        <v>8</v>
      </c>
      <c r="AT354">
        <v>8</v>
      </c>
      <c r="AU354">
        <v>8</v>
      </c>
      <c r="AV354">
        <v>8</v>
      </c>
      <c r="AW354">
        <v>8</v>
      </c>
      <c r="AX354">
        <v>8</v>
      </c>
      <c r="AY354">
        <v>8</v>
      </c>
      <c r="AZ354">
        <v>8</v>
      </c>
      <c r="BA354">
        <v>8</v>
      </c>
      <c r="BB354" s="88">
        <v>8</v>
      </c>
      <c r="BC354" s="88">
        <v>8</v>
      </c>
      <c r="BD354" s="88">
        <v>8</v>
      </c>
      <c r="BE354" s="88">
        <v>32</v>
      </c>
      <c r="BF354" s="88">
        <v>26</v>
      </c>
      <c r="BG354" s="88">
        <v>23</v>
      </c>
      <c r="BH354" s="88">
        <v>30</v>
      </c>
      <c r="BI354" s="88">
        <v>30</v>
      </c>
      <c r="BJ354" s="88">
        <v>8</v>
      </c>
      <c r="BK354" s="88">
        <v>8</v>
      </c>
      <c r="BL354" s="88">
        <v>8</v>
      </c>
      <c r="BM354" s="88">
        <v>8</v>
      </c>
      <c r="BN354" s="88">
        <v>8</v>
      </c>
      <c r="BO354" s="88">
        <v>8</v>
      </c>
      <c r="BP354" s="88">
        <v>30</v>
      </c>
      <c r="BQ354" s="88">
        <v>8</v>
      </c>
      <c r="BR354" s="88">
        <v>8</v>
      </c>
      <c r="BS354" s="88">
        <v>8</v>
      </c>
      <c r="BT354" s="88">
        <v>8</v>
      </c>
      <c r="BU354" s="88">
        <v>8</v>
      </c>
      <c r="BV354" s="88">
        <v>8</v>
      </c>
      <c r="BW354" s="88">
        <v>8</v>
      </c>
      <c r="BX354" s="88">
        <v>8</v>
      </c>
      <c r="BY354" s="88">
        <v>8</v>
      </c>
      <c r="BZ354" s="88">
        <v>22.3</v>
      </c>
      <c r="CA354" s="88">
        <v>22.3</v>
      </c>
      <c r="CB354" s="88">
        <v>22.4</v>
      </c>
      <c r="CC354" s="88">
        <v>22.4</v>
      </c>
      <c r="CD354" s="88">
        <v>32</v>
      </c>
      <c r="CE354" s="88">
        <v>23</v>
      </c>
      <c r="CF354" s="88">
        <v>23</v>
      </c>
      <c r="CG354" s="88">
        <v>23</v>
      </c>
      <c r="CH354" s="88">
        <v>23</v>
      </c>
      <c r="CI354" s="88">
        <v>25</v>
      </c>
      <c r="CJ354" s="88">
        <v>25</v>
      </c>
      <c r="CK354" s="88">
        <v>25</v>
      </c>
      <c r="CL354" s="88">
        <v>25</v>
      </c>
      <c r="CM354" s="88">
        <v>8</v>
      </c>
      <c r="CN354" s="88">
        <v>8</v>
      </c>
      <c r="CO354" s="88">
        <v>8</v>
      </c>
      <c r="CP354" s="88">
        <v>8</v>
      </c>
      <c r="CQ354" s="88">
        <v>8</v>
      </c>
      <c r="CR354" s="88">
        <v>8</v>
      </c>
      <c r="CS354" s="88">
        <v>8</v>
      </c>
      <c r="CT354" s="88">
        <v>8</v>
      </c>
      <c r="CU354" s="88">
        <v>8</v>
      </c>
      <c r="CV354" s="88">
        <v>8</v>
      </c>
      <c r="CW354" s="19"/>
      <c r="CX354">
        <f>Key!A43</f>
        <v>22</v>
      </c>
      <c r="CY354" t="str">
        <f>Key!B43</f>
        <v>Transit</v>
      </c>
    </row>
    <row r="355" spans="1:103" ht="14.5" customHeight="1" x14ac:dyDescent="0.35">
      <c r="A355" s="256"/>
      <c r="B355" s="249"/>
      <c r="C355" s="11">
        <v>44182</v>
      </c>
      <c r="D355" s="172" t="s">
        <v>7</v>
      </c>
      <c r="E355">
        <v>8</v>
      </c>
      <c r="F355">
        <v>30</v>
      </c>
      <c r="G355">
        <v>21.3</v>
      </c>
      <c r="H355" s="88">
        <v>15.3</v>
      </c>
      <c r="I355" s="88">
        <v>15.3</v>
      </c>
      <c r="J355" s="88">
        <v>30</v>
      </c>
      <c r="K355" s="88">
        <v>30</v>
      </c>
      <c r="L355" s="88">
        <v>9</v>
      </c>
      <c r="M355" s="88">
        <v>9</v>
      </c>
      <c r="N355" s="88">
        <v>9</v>
      </c>
      <c r="O355" s="88">
        <v>9</v>
      </c>
      <c r="P355" s="88">
        <v>9</v>
      </c>
      <c r="Q355" s="88">
        <v>9</v>
      </c>
      <c r="R355" s="88">
        <v>9</v>
      </c>
      <c r="S355" s="88">
        <v>9</v>
      </c>
      <c r="T355" s="88">
        <v>9</v>
      </c>
      <c r="U355" s="88">
        <v>9</v>
      </c>
      <c r="V355" s="88">
        <v>9</v>
      </c>
      <c r="W355" s="88">
        <v>9</v>
      </c>
      <c r="X355" s="88">
        <v>9</v>
      </c>
      <c r="Y355" s="88">
        <v>9</v>
      </c>
      <c r="Z355" s="88">
        <v>9</v>
      </c>
      <c r="AA355" s="88">
        <v>9</v>
      </c>
      <c r="AB355" s="88">
        <v>9</v>
      </c>
      <c r="AC355" s="88">
        <v>9</v>
      </c>
      <c r="AD355" s="88">
        <v>9</v>
      </c>
      <c r="AE355" s="88">
        <v>9</v>
      </c>
      <c r="AF355" s="88">
        <v>9</v>
      </c>
      <c r="AG355" s="88">
        <v>9</v>
      </c>
      <c r="AH355" s="88">
        <v>9</v>
      </c>
      <c r="AI355" s="88">
        <v>9</v>
      </c>
      <c r="AJ355" s="88">
        <v>9</v>
      </c>
      <c r="AK355" s="88">
        <v>9</v>
      </c>
      <c r="AL355" s="88">
        <v>9</v>
      </c>
      <c r="AM355" s="88">
        <v>9</v>
      </c>
      <c r="AN355" s="88">
        <v>9</v>
      </c>
      <c r="AO355" s="88">
        <v>9</v>
      </c>
      <c r="AP355" s="88">
        <v>9</v>
      </c>
      <c r="AQ355" s="88">
        <v>9</v>
      </c>
      <c r="AR355" s="88">
        <v>30</v>
      </c>
      <c r="AS355" s="88">
        <v>30</v>
      </c>
      <c r="AT355" s="88">
        <v>30</v>
      </c>
      <c r="AU355" s="88">
        <v>15.2</v>
      </c>
      <c r="AV355" s="88">
        <v>15.3</v>
      </c>
      <c r="AW355" s="88">
        <v>8</v>
      </c>
      <c r="AX355" s="88">
        <v>8</v>
      </c>
      <c r="AY355" s="88">
        <v>8</v>
      </c>
      <c r="AZ355" s="88">
        <v>8</v>
      </c>
      <c r="BA355" s="88">
        <v>23</v>
      </c>
      <c r="BB355" s="88">
        <v>23</v>
      </c>
      <c r="BC355" s="88">
        <v>23</v>
      </c>
      <c r="BD355" s="88">
        <v>23</v>
      </c>
      <c r="BE355" s="88">
        <v>23</v>
      </c>
      <c r="BF355" s="88">
        <v>23</v>
      </c>
      <c r="BG355" s="88">
        <v>8</v>
      </c>
      <c r="BH355" s="88">
        <v>8</v>
      </c>
      <c r="BI355" s="88">
        <v>8</v>
      </c>
      <c r="BJ355" s="88">
        <v>8</v>
      </c>
      <c r="BK355" s="88">
        <v>8</v>
      </c>
      <c r="BL355" s="88">
        <v>30</v>
      </c>
      <c r="BM355" s="88">
        <v>23</v>
      </c>
      <c r="BN355" s="88">
        <v>8</v>
      </c>
      <c r="BO355" s="88">
        <v>8</v>
      </c>
      <c r="BP355" s="88">
        <v>8</v>
      </c>
      <c r="BQ355" s="88">
        <v>30</v>
      </c>
      <c r="BR355" s="88">
        <v>30</v>
      </c>
      <c r="BS355" s="88">
        <v>30</v>
      </c>
      <c r="BT355" s="88">
        <v>30</v>
      </c>
      <c r="BU355" s="88">
        <v>9</v>
      </c>
      <c r="BV355" s="88">
        <v>9</v>
      </c>
      <c r="BW355" s="88">
        <v>9</v>
      </c>
      <c r="BX355" s="88">
        <v>9</v>
      </c>
      <c r="BY355" s="88">
        <v>9</v>
      </c>
      <c r="BZ355" s="88">
        <v>9</v>
      </c>
      <c r="CA355" s="88">
        <v>9</v>
      </c>
      <c r="CB355" s="88">
        <v>9</v>
      </c>
      <c r="CC355" s="88">
        <v>23</v>
      </c>
      <c r="CD355" s="88">
        <v>23</v>
      </c>
      <c r="CE355" s="88">
        <v>23</v>
      </c>
      <c r="CF355" s="88">
        <v>25</v>
      </c>
      <c r="CG355" s="88">
        <v>25</v>
      </c>
      <c r="CH355" s="88">
        <v>25</v>
      </c>
      <c r="CI355" s="88">
        <v>8</v>
      </c>
      <c r="CJ355" s="88">
        <v>8</v>
      </c>
      <c r="CK355" s="88">
        <v>8</v>
      </c>
      <c r="CL355" s="88">
        <v>8</v>
      </c>
      <c r="CM355" s="88">
        <v>8</v>
      </c>
      <c r="CN355" s="88">
        <v>8</v>
      </c>
      <c r="CO355" s="88">
        <v>8</v>
      </c>
      <c r="CP355" s="88">
        <v>8</v>
      </c>
      <c r="CQ355" s="88">
        <v>8</v>
      </c>
      <c r="CR355" s="88">
        <v>30</v>
      </c>
      <c r="CS355" s="88">
        <v>8</v>
      </c>
      <c r="CT355" s="88">
        <v>8</v>
      </c>
      <c r="CU355" s="88">
        <v>8</v>
      </c>
      <c r="CV355" s="88">
        <v>30</v>
      </c>
      <c r="CW355" s="19"/>
      <c r="CX355">
        <f>Key!A44</f>
        <v>22.1</v>
      </c>
      <c r="CY355" t="str">
        <f>Key!B44</f>
        <v>Driving</v>
      </c>
    </row>
    <row r="356" spans="1:103" ht="14.5" customHeight="1" x14ac:dyDescent="0.35">
      <c r="A356" s="256"/>
      <c r="B356" s="249"/>
      <c r="C356" s="12">
        <v>44183</v>
      </c>
      <c r="D356" s="172" t="s">
        <v>8</v>
      </c>
      <c r="E356">
        <v>15.3</v>
      </c>
      <c r="F356">
        <v>15.3</v>
      </c>
      <c r="G356">
        <v>30</v>
      </c>
      <c r="H356" s="88">
        <v>30</v>
      </c>
      <c r="I356" s="88">
        <v>30</v>
      </c>
      <c r="J356" s="88">
        <v>9</v>
      </c>
      <c r="K356" s="88">
        <v>9</v>
      </c>
      <c r="L356" s="88">
        <v>9</v>
      </c>
      <c r="M356" s="88">
        <v>9</v>
      </c>
      <c r="N356" s="88">
        <v>9</v>
      </c>
      <c r="O356" s="88">
        <v>9</v>
      </c>
      <c r="P356" s="88">
        <v>9</v>
      </c>
      <c r="Q356" s="88">
        <v>9</v>
      </c>
      <c r="R356" s="88">
        <v>9</v>
      </c>
      <c r="S356" s="88">
        <v>9</v>
      </c>
      <c r="T356" s="88">
        <v>9</v>
      </c>
      <c r="U356" s="88">
        <v>9</v>
      </c>
      <c r="V356" s="88">
        <v>9</v>
      </c>
      <c r="W356" s="88">
        <v>9</v>
      </c>
      <c r="X356" s="88">
        <v>9</v>
      </c>
      <c r="Y356" s="88">
        <v>9</v>
      </c>
      <c r="Z356" s="88">
        <v>9</v>
      </c>
      <c r="AA356" s="88">
        <v>9</v>
      </c>
      <c r="AB356" s="88">
        <v>9</v>
      </c>
      <c r="AC356" s="88">
        <v>9</v>
      </c>
      <c r="AD356" s="88">
        <v>9</v>
      </c>
      <c r="AE356" s="88">
        <v>9</v>
      </c>
      <c r="AF356" s="88">
        <v>9</v>
      </c>
      <c r="AG356" s="88">
        <v>9</v>
      </c>
      <c r="AH356" s="88">
        <v>9</v>
      </c>
      <c r="AI356" s="88">
        <v>9</v>
      </c>
      <c r="AJ356" s="88">
        <v>9</v>
      </c>
      <c r="AK356" s="88">
        <v>9</v>
      </c>
      <c r="AL356" s="88">
        <v>9</v>
      </c>
      <c r="AM356" s="88">
        <v>9</v>
      </c>
      <c r="AN356" s="88">
        <v>9</v>
      </c>
      <c r="AO356" s="88">
        <v>9</v>
      </c>
      <c r="AP356" s="88">
        <v>9</v>
      </c>
      <c r="AQ356" s="88">
        <v>9</v>
      </c>
      <c r="AR356" s="88">
        <v>9</v>
      </c>
      <c r="AS356" s="88">
        <v>9</v>
      </c>
      <c r="AT356" s="88">
        <v>30</v>
      </c>
      <c r="AU356" s="88">
        <v>30</v>
      </c>
      <c r="AV356" s="88">
        <v>15.2</v>
      </c>
      <c r="AW356" s="88">
        <v>23</v>
      </c>
      <c r="AX356" s="88">
        <v>8</v>
      </c>
      <c r="AY356" s="88">
        <v>8</v>
      </c>
      <c r="AZ356" s="88">
        <v>8</v>
      </c>
      <c r="BA356" s="88">
        <v>8</v>
      </c>
      <c r="BB356" s="88">
        <v>8</v>
      </c>
      <c r="BC356" s="88">
        <v>8</v>
      </c>
      <c r="BD356" s="88">
        <v>20</v>
      </c>
      <c r="BE356" s="88">
        <v>8</v>
      </c>
      <c r="BF356" s="88">
        <v>23</v>
      </c>
      <c r="BG356" s="88">
        <v>23</v>
      </c>
      <c r="BH356" s="88">
        <v>23</v>
      </c>
      <c r="BI356" s="88">
        <v>30</v>
      </c>
      <c r="BJ356" s="88">
        <v>30</v>
      </c>
      <c r="BK356" s="88">
        <v>8</v>
      </c>
      <c r="BL356" s="88">
        <v>8</v>
      </c>
      <c r="BM356" s="88">
        <v>8</v>
      </c>
      <c r="BN356" s="88">
        <v>8</v>
      </c>
      <c r="BO356" s="88">
        <v>8</v>
      </c>
      <c r="BP356" s="88">
        <v>8</v>
      </c>
      <c r="BQ356" s="88">
        <v>8</v>
      </c>
      <c r="BR356" s="88">
        <v>8</v>
      </c>
      <c r="BS356" s="88">
        <v>8</v>
      </c>
      <c r="BT356" s="88">
        <v>8</v>
      </c>
      <c r="BU356" s="88">
        <v>8</v>
      </c>
      <c r="BV356" s="88">
        <v>8</v>
      </c>
      <c r="BW356" s="88">
        <v>20</v>
      </c>
      <c r="BX356" s="88">
        <v>20</v>
      </c>
      <c r="BY356" s="88">
        <v>22.1</v>
      </c>
      <c r="BZ356" s="88">
        <v>22.1</v>
      </c>
      <c r="CA356" s="88">
        <v>22.1</v>
      </c>
      <c r="CB356" s="88">
        <v>22.1</v>
      </c>
      <c r="CC356" s="88">
        <v>22.1</v>
      </c>
      <c r="CD356" s="88">
        <v>22.1</v>
      </c>
      <c r="CE356" s="88">
        <v>22.1</v>
      </c>
      <c r="CF356" s="88">
        <v>22.1</v>
      </c>
      <c r="CG356" s="88">
        <v>22.1</v>
      </c>
      <c r="CH356" s="88">
        <v>22.1</v>
      </c>
      <c r="CI356" s="88">
        <v>22.1</v>
      </c>
      <c r="CJ356" s="88">
        <v>22.1</v>
      </c>
      <c r="CK356" s="88">
        <v>22.1</v>
      </c>
      <c r="CL356" s="88">
        <v>22.1</v>
      </c>
      <c r="CM356" s="88">
        <v>22.1</v>
      </c>
      <c r="CN356" s="88">
        <v>25</v>
      </c>
      <c r="CO356" s="88">
        <v>25</v>
      </c>
      <c r="CP356" s="88">
        <v>25</v>
      </c>
      <c r="CQ356" s="88">
        <v>25</v>
      </c>
      <c r="CR356" s="88">
        <v>8</v>
      </c>
      <c r="CS356" s="88">
        <v>8</v>
      </c>
      <c r="CT356" s="88">
        <v>8</v>
      </c>
      <c r="CU356" s="88">
        <v>8</v>
      </c>
      <c r="CV356" s="88">
        <v>8</v>
      </c>
      <c r="CW356" s="19"/>
      <c r="CX356">
        <f>Key!A45</f>
        <v>22.2</v>
      </c>
      <c r="CY356" t="str">
        <f>Key!B45</f>
        <v>Flying</v>
      </c>
    </row>
    <row r="357" spans="1:103" ht="14.5" customHeight="1" x14ac:dyDescent="0.35">
      <c r="A357" s="256"/>
      <c r="B357" s="249"/>
      <c r="C357" s="11">
        <v>44184</v>
      </c>
      <c r="D357" s="172" t="s">
        <v>9</v>
      </c>
      <c r="E357">
        <v>8</v>
      </c>
      <c r="F357">
        <v>8</v>
      </c>
      <c r="G357">
        <v>15.3</v>
      </c>
      <c r="H357" s="88">
        <v>15.3</v>
      </c>
      <c r="I357" s="88">
        <v>30</v>
      </c>
      <c r="J357" s="88">
        <v>28</v>
      </c>
      <c r="K357" s="88">
        <v>28</v>
      </c>
      <c r="L357" s="88">
        <v>28</v>
      </c>
      <c r="M357" s="88">
        <v>9</v>
      </c>
      <c r="N357" s="88">
        <v>9</v>
      </c>
      <c r="O357" s="88">
        <v>9</v>
      </c>
      <c r="P357" s="88">
        <v>9</v>
      </c>
      <c r="Q357" s="88">
        <v>9</v>
      </c>
      <c r="R357" s="88">
        <v>9</v>
      </c>
      <c r="S357" s="88">
        <v>9</v>
      </c>
      <c r="T357" s="88">
        <v>9</v>
      </c>
      <c r="U357" s="88">
        <v>9</v>
      </c>
      <c r="V357" s="88">
        <v>9</v>
      </c>
      <c r="W357" s="88">
        <v>9</v>
      </c>
      <c r="X357" s="88">
        <v>9</v>
      </c>
      <c r="Y357" s="88">
        <v>9</v>
      </c>
      <c r="Z357" s="88">
        <v>9</v>
      </c>
      <c r="AA357" s="88">
        <v>9</v>
      </c>
      <c r="AB357" s="88">
        <v>9</v>
      </c>
      <c r="AC357" s="88">
        <v>9</v>
      </c>
      <c r="AD357" s="88">
        <v>9</v>
      </c>
      <c r="AE357" s="88">
        <v>9</v>
      </c>
      <c r="AF357" s="88">
        <v>9</v>
      </c>
      <c r="AG357" s="88">
        <v>9</v>
      </c>
      <c r="AH357" s="88">
        <v>9</v>
      </c>
      <c r="AI357" s="88">
        <v>9</v>
      </c>
      <c r="AJ357" s="88">
        <v>9</v>
      </c>
      <c r="AK357" s="88">
        <v>9</v>
      </c>
      <c r="AL357" s="88">
        <v>9</v>
      </c>
      <c r="AM357" s="88">
        <v>30</v>
      </c>
      <c r="AN357" s="88">
        <v>15.2</v>
      </c>
      <c r="AO357" s="88">
        <v>25</v>
      </c>
      <c r="AP357" s="88">
        <v>22.1</v>
      </c>
      <c r="AQ357" s="88">
        <v>32</v>
      </c>
      <c r="AR357" s="88">
        <v>32</v>
      </c>
      <c r="AS357" s="88">
        <v>32</v>
      </c>
      <c r="AT357" s="88">
        <v>25</v>
      </c>
      <c r="AU357" s="88">
        <v>25</v>
      </c>
      <c r="AV357" s="88">
        <v>22.1</v>
      </c>
      <c r="AW357" s="88">
        <v>8</v>
      </c>
      <c r="AX357" s="88">
        <v>8</v>
      </c>
      <c r="AY357" s="88">
        <v>8</v>
      </c>
      <c r="AZ357" s="88">
        <v>8</v>
      </c>
      <c r="BA357" s="88">
        <v>25</v>
      </c>
      <c r="BB357" s="88">
        <v>25</v>
      </c>
      <c r="BC357" s="88">
        <v>31</v>
      </c>
      <c r="BD357" s="88">
        <v>23</v>
      </c>
      <c r="BE357" s="88">
        <v>23</v>
      </c>
      <c r="BF357" s="88">
        <v>25</v>
      </c>
      <c r="BG357" s="88">
        <v>25</v>
      </c>
      <c r="BH357" s="88">
        <v>25</v>
      </c>
      <c r="BI357" s="88">
        <v>11</v>
      </c>
      <c r="BJ357" s="88">
        <v>11</v>
      </c>
      <c r="BK357" s="88">
        <v>11</v>
      </c>
      <c r="BL357" s="88">
        <v>22.1</v>
      </c>
      <c r="BM357" s="88">
        <v>22.1</v>
      </c>
      <c r="BN357" s="88">
        <v>26</v>
      </c>
      <c r="BO357" s="88">
        <v>25</v>
      </c>
      <c r="BP357" s="88">
        <v>25</v>
      </c>
      <c r="BQ357" s="88">
        <v>11</v>
      </c>
      <c r="BR357" s="88">
        <v>11</v>
      </c>
      <c r="BS357" s="88">
        <v>11</v>
      </c>
      <c r="BT357" s="88">
        <v>11</v>
      </c>
      <c r="BU357" s="88">
        <v>11</v>
      </c>
      <c r="BV357" s="88">
        <v>11</v>
      </c>
      <c r="BW357" s="88">
        <v>11</v>
      </c>
      <c r="BX357" s="88">
        <v>11</v>
      </c>
      <c r="BY357" s="88">
        <v>11</v>
      </c>
      <c r="BZ357" s="88">
        <v>11</v>
      </c>
      <c r="CA357" s="88">
        <v>11</v>
      </c>
      <c r="CB357" s="88">
        <v>11</v>
      </c>
      <c r="CC357" s="88">
        <v>11</v>
      </c>
      <c r="CD357" s="88">
        <v>11</v>
      </c>
      <c r="CE357" s="88">
        <v>11</v>
      </c>
      <c r="CF357" s="88">
        <v>11</v>
      </c>
      <c r="CG357" s="88">
        <v>11</v>
      </c>
      <c r="CH357" s="88">
        <v>11</v>
      </c>
      <c r="CI357" s="88">
        <v>11</v>
      </c>
      <c r="CJ357" s="88">
        <v>23</v>
      </c>
      <c r="CK357" s="88">
        <v>23</v>
      </c>
      <c r="CL357" s="88">
        <v>23</v>
      </c>
      <c r="CM357" s="88">
        <v>25</v>
      </c>
      <c r="CN357" s="88">
        <v>25</v>
      </c>
      <c r="CO357" s="88">
        <v>25</v>
      </c>
      <c r="CP357" s="88">
        <v>25</v>
      </c>
      <c r="CQ357" s="88">
        <v>15.3</v>
      </c>
      <c r="CR357" s="88">
        <v>15.3</v>
      </c>
      <c r="CS357" s="88">
        <v>30</v>
      </c>
      <c r="CT357" s="88">
        <v>30</v>
      </c>
      <c r="CU357" s="88">
        <v>30</v>
      </c>
      <c r="CV357" s="88">
        <v>30</v>
      </c>
      <c r="CW357" s="19"/>
      <c r="CX357">
        <f>Key!A46</f>
        <v>22.3</v>
      </c>
      <c r="CY357" t="str">
        <f>Key!B46</f>
        <v>Train</v>
      </c>
    </row>
    <row r="358" spans="1:103" ht="14.5" customHeight="1" x14ac:dyDescent="0.35">
      <c r="A358" s="256"/>
      <c r="B358" s="250"/>
      <c r="C358" s="13">
        <v>44185</v>
      </c>
      <c r="D358" s="173" t="s">
        <v>10</v>
      </c>
      <c r="E358">
        <v>9</v>
      </c>
      <c r="F358">
        <v>9</v>
      </c>
      <c r="G358">
        <v>9</v>
      </c>
      <c r="H358">
        <v>9</v>
      </c>
      <c r="I358">
        <v>9</v>
      </c>
      <c r="J358">
        <v>9</v>
      </c>
      <c r="K358">
        <v>9</v>
      </c>
      <c r="L358">
        <v>9</v>
      </c>
      <c r="M358">
        <v>9</v>
      </c>
      <c r="N358">
        <v>9</v>
      </c>
      <c r="O358">
        <v>9</v>
      </c>
      <c r="P358">
        <v>9</v>
      </c>
      <c r="Q358">
        <v>9</v>
      </c>
      <c r="R358">
        <v>9</v>
      </c>
      <c r="S358">
        <v>9</v>
      </c>
      <c r="T358">
        <v>9</v>
      </c>
      <c r="U358">
        <v>9</v>
      </c>
      <c r="V358">
        <v>9</v>
      </c>
      <c r="W358">
        <v>9</v>
      </c>
      <c r="X358">
        <v>9</v>
      </c>
      <c r="Y358">
        <v>9</v>
      </c>
      <c r="Z358">
        <v>9</v>
      </c>
      <c r="AA358">
        <v>9</v>
      </c>
      <c r="AB358">
        <v>9</v>
      </c>
      <c r="AC358">
        <v>9</v>
      </c>
      <c r="AD358">
        <v>9</v>
      </c>
      <c r="AE358">
        <v>9</v>
      </c>
      <c r="AF358">
        <v>9</v>
      </c>
      <c r="AG358">
        <v>9</v>
      </c>
      <c r="AH358">
        <v>9</v>
      </c>
      <c r="AI358">
        <v>9</v>
      </c>
      <c r="AJ358">
        <v>9</v>
      </c>
      <c r="AK358">
        <v>9</v>
      </c>
      <c r="AL358">
        <v>9</v>
      </c>
      <c r="AM358">
        <v>9</v>
      </c>
      <c r="AN358">
        <v>9</v>
      </c>
      <c r="AO358">
        <v>9</v>
      </c>
      <c r="AP358">
        <v>9</v>
      </c>
      <c r="AQ358" s="88">
        <v>30</v>
      </c>
      <c r="AR358" s="88">
        <v>30</v>
      </c>
      <c r="AS358" s="88">
        <v>30</v>
      </c>
      <c r="AT358" s="88">
        <v>30</v>
      </c>
      <c r="AU358" s="88">
        <v>15.2</v>
      </c>
      <c r="AV358" s="88">
        <v>23</v>
      </c>
      <c r="AW358" s="88">
        <v>23</v>
      </c>
      <c r="AX358" s="88">
        <v>11</v>
      </c>
      <c r="AY358" s="88">
        <v>11</v>
      </c>
      <c r="AZ358" s="88">
        <v>11</v>
      </c>
      <c r="BA358" s="88">
        <v>11</v>
      </c>
      <c r="BB358" s="88">
        <v>11</v>
      </c>
      <c r="BC358" s="88">
        <v>11</v>
      </c>
      <c r="BD358" s="88">
        <v>11</v>
      </c>
      <c r="BE358" s="88">
        <v>11</v>
      </c>
      <c r="BF358" s="88">
        <v>11</v>
      </c>
      <c r="BG358" s="88">
        <v>11</v>
      </c>
      <c r="BH358" s="88">
        <v>11</v>
      </c>
      <c r="BI358" s="88">
        <v>23</v>
      </c>
      <c r="BJ358" s="88">
        <v>23</v>
      </c>
      <c r="BK358" s="88">
        <v>23</v>
      </c>
      <c r="BL358" s="88">
        <v>23</v>
      </c>
      <c r="BM358" s="88">
        <v>25</v>
      </c>
      <c r="BN358" s="88">
        <v>25</v>
      </c>
      <c r="BO358" s="88">
        <v>25</v>
      </c>
      <c r="BP358" s="88">
        <v>25</v>
      </c>
      <c r="BQ358" s="88">
        <v>11</v>
      </c>
      <c r="BR358" s="88">
        <v>11</v>
      </c>
      <c r="BS358" s="88">
        <v>11</v>
      </c>
      <c r="BT358" s="88">
        <v>11</v>
      </c>
      <c r="BU358" s="88">
        <v>11</v>
      </c>
      <c r="BV358" s="88">
        <v>11</v>
      </c>
      <c r="BW358" s="88">
        <v>11</v>
      </c>
      <c r="BX358" s="88">
        <v>11</v>
      </c>
      <c r="BY358" s="88">
        <v>11</v>
      </c>
      <c r="BZ358" s="88">
        <v>11</v>
      </c>
      <c r="CA358" s="88">
        <v>25</v>
      </c>
      <c r="CB358" s="88">
        <v>25</v>
      </c>
      <c r="CC358" s="88">
        <v>11</v>
      </c>
      <c r="CD358" s="88">
        <v>11</v>
      </c>
      <c r="CE358" s="88">
        <v>23</v>
      </c>
      <c r="CF358" s="88">
        <v>23</v>
      </c>
      <c r="CG358" s="88">
        <v>23</v>
      </c>
      <c r="CH358" s="88">
        <v>23</v>
      </c>
      <c r="CI358" s="88">
        <v>25</v>
      </c>
      <c r="CJ358" s="88">
        <v>25</v>
      </c>
      <c r="CK358" s="88">
        <v>25</v>
      </c>
      <c r="CL358" s="88">
        <v>25</v>
      </c>
      <c r="CM358" s="88">
        <v>25</v>
      </c>
      <c r="CN358" s="88">
        <v>25</v>
      </c>
      <c r="CO358" s="88">
        <v>25</v>
      </c>
      <c r="CP358" s="88">
        <v>25</v>
      </c>
      <c r="CQ358" s="88">
        <v>25</v>
      </c>
      <c r="CR358" s="88">
        <v>25</v>
      </c>
      <c r="CS358" s="88">
        <v>25</v>
      </c>
      <c r="CT358" s="88">
        <v>15.3</v>
      </c>
      <c r="CU358" s="88">
        <v>15.3</v>
      </c>
      <c r="CV358" s="88">
        <v>30</v>
      </c>
      <c r="CW358" s="19"/>
      <c r="CX358">
        <f>Key!A47</f>
        <v>22.4</v>
      </c>
      <c r="CY358" t="str">
        <f>Key!B47</f>
        <v>Bus</v>
      </c>
    </row>
    <row r="359" spans="1:103" ht="14.5" customHeight="1" x14ac:dyDescent="0.35">
      <c r="A359" s="256"/>
      <c r="B359" s="245">
        <v>52</v>
      </c>
      <c r="C359" s="11">
        <v>44186</v>
      </c>
      <c r="D359" s="172" t="s">
        <v>4</v>
      </c>
      <c r="E359">
        <v>30</v>
      </c>
      <c r="F359">
        <v>30</v>
      </c>
      <c r="G359">
        <v>30</v>
      </c>
      <c r="H359" s="88">
        <v>9</v>
      </c>
      <c r="I359" s="88">
        <v>9</v>
      </c>
      <c r="J359" s="88">
        <v>9</v>
      </c>
      <c r="K359" s="88">
        <v>9</v>
      </c>
      <c r="L359" s="88">
        <v>9</v>
      </c>
      <c r="M359" s="88">
        <v>9</v>
      </c>
      <c r="N359" s="88">
        <v>9</v>
      </c>
      <c r="O359" s="88">
        <v>9</v>
      </c>
      <c r="P359" s="88">
        <v>9</v>
      </c>
      <c r="Q359" s="88">
        <v>9</v>
      </c>
      <c r="R359" s="88">
        <v>9</v>
      </c>
      <c r="S359" s="88">
        <v>9</v>
      </c>
      <c r="T359" s="88">
        <v>9</v>
      </c>
      <c r="U359" s="88">
        <v>9</v>
      </c>
      <c r="V359" s="88">
        <v>9</v>
      </c>
      <c r="W359" s="88">
        <v>9</v>
      </c>
      <c r="X359" s="88">
        <v>9</v>
      </c>
      <c r="Y359" s="88">
        <v>9</v>
      </c>
      <c r="Z359" s="88">
        <v>9</v>
      </c>
      <c r="AA359" s="88">
        <v>9</v>
      </c>
      <c r="AB359" s="88">
        <v>9</v>
      </c>
      <c r="AC359" s="88">
        <v>9</v>
      </c>
      <c r="AD359" s="88">
        <v>9</v>
      </c>
      <c r="AE359" s="88">
        <v>9</v>
      </c>
      <c r="AF359" s="88">
        <v>9</v>
      </c>
      <c r="AG359" s="88">
        <v>9</v>
      </c>
      <c r="AH359" s="88">
        <v>9</v>
      </c>
      <c r="AI359" s="88">
        <v>9</v>
      </c>
      <c r="AJ359" s="88">
        <v>9</v>
      </c>
      <c r="AK359" s="88">
        <v>9</v>
      </c>
      <c r="AL359" s="88">
        <v>9</v>
      </c>
      <c r="AM359" s="88">
        <v>9</v>
      </c>
      <c r="AN359" s="88">
        <v>9</v>
      </c>
      <c r="AO359" s="88">
        <v>9</v>
      </c>
      <c r="AP359" s="88">
        <v>9</v>
      </c>
      <c r="AQ359" s="88">
        <v>15.2</v>
      </c>
      <c r="AR359" s="88">
        <v>15.2</v>
      </c>
      <c r="AS359" s="88">
        <v>8</v>
      </c>
      <c r="AT359" s="88">
        <v>8</v>
      </c>
      <c r="AU359" s="88">
        <v>11</v>
      </c>
      <c r="AV359" s="88">
        <v>11</v>
      </c>
      <c r="AW359" s="88">
        <v>11</v>
      </c>
      <c r="AX359" s="88">
        <v>11</v>
      </c>
      <c r="AY359" s="88">
        <v>11</v>
      </c>
      <c r="AZ359" s="88">
        <v>11</v>
      </c>
      <c r="BA359" s="88">
        <v>11</v>
      </c>
      <c r="BB359" s="88">
        <v>11</v>
      </c>
      <c r="BC359" s="88">
        <v>23</v>
      </c>
      <c r="BD359" s="88">
        <v>23</v>
      </c>
      <c r="BE359" s="88">
        <v>23</v>
      </c>
      <c r="BF359" s="88">
        <v>23</v>
      </c>
      <c r="BG359" s="88">
        <v>23</v>
      </c>
      <c r="BH359" s="88">
        <v>23</v>
      </c>
      <c r="BI359" s="88">
        <v>30</v>
      </c>
      <c r="BJ359" s="88">
        <v>22.1</v>
      </c>
      <c r="BK359" s="88">
        <v>26</v>
      </c>
      <c r="BL359" s="88">
        <v>26</v>
      </c>
      <c r="BM359" s="88">
        <v>22.1</v>
      </c>
      <c r="BN359" s="88">
        <v>22.1</v>
      </c>
      <c r="BO359" s="88">
        <v>23</v>
      </c>
      <c r="BP359" s="88">
        <v>25</v>
      </c>
      <c r="BQ359" s="88">
        <v>30</v>
      </c>
      <c r="BR359" s="88">
        <v>30</v>
      </c>
      <c r="BS359" s="88">
        <v>30</v>
      </c>
      <c r="BT359" s="88">
        <v>30</v>
      </c>
      <c r="BU359" s="88">
        <v>9</v>
      </c>
      <c r="BV359" s="88">
        <v>9</v>
      </c>
      <c r="BW359" s="88">
        <v>9</v>
      </c>
      <c r="BX359" s="88">
        <v>9</v>
      </c>
      <c r="BY359" s="88">
        <v>9</v>
      </c>
      <c r="BZ359" s="88">
        <v>9</v>
      </c>
      <c r="CA359" s="88">
        <v>9</v>
      </c>
      <c r="CB359" s="88">
        <v>9</v>
      </c>
      <c r="CC359" s="88">
        <v>15.2</v>
      </c>
      <c r="CD359" s="88">
        <v>22.1</v>
      </c>
      <c r="CE359" s="88">
        <v>23</v>
      </c>
      <c r="CF359" s="88">
        <v>23</v>
      </c>
      <c r="CG359" s="88">
        <v>25</v>
      </c>
      <c r="CH359" s="88">
        <v>22.1</v>
      </c>
      <c r="CI359" s="88">
        <v>20</v>
      </c>
      <c r="CJ359" s="88">
        <v>19</v>
      </c>
      <c r="CK359" s="88">
        <v>8</v>
      </c>
      <c r="CL359" s="88">
        <v>30</v>
      </c>
      <c r="CM359" s="88">
        <v>8</v>
      </c>
      <c r="CN359" s="88">
        <v>8</v>
      </c>
      <c r="CO359" s="88">
        <v>8</v>
      </c>
      <c r="CP359" s="88">
        <v>8</v>
      </c>
      <c r="CQ359" s="88">
        <v>8</v>
      </c>
      <c r="CR359" s="88">
        <v>8</v>
      </c>
      <c r="CS359" s="88">
        <v>8</v>
      </c>
      <c r="CT359" s="88">
        <v>8</v>
      </c>
      <c r="CU359" s="88">
        <v>8</v>
      </c>
      <c r="CV359" s="88">
        <v>8</v>
      </c>
      <c r="CW359" s="19"/>
      <c r="CX359">
        <f>Key!A48</f>
        <v>23</v>
      </c>
      <c r="CY359" t="str">
        <f>Key!B48</f>
        <v>Eating and Drinking</v>
      </c>
    </row>
    <row r="360" spans="1:103" ht="14.5" customHeight="1" x14ac:dyDescent="0.35">
      <c r="A360" s="256"/>
      <c r="B360" s="246"/>
      <c r="C360" s="11">
        <v>44187</v>
      </c>
      <c r="D360" s="172" t="s">
        <v>5</v>
      </c>
      <c r="E360">
        <v>8</v>
      </c>
      <c r="F360">
        <v>8</v>
      </c>
      <c r="G360">
        <v>8</v>
      </c>
      <c r="H360">
        <v>8</v>
      </c>
      <c r="I360" s="88">
        <v>15.3</v>
      </c>
      <c r="J360" s="88">
        <v>15.3</v>
      </c>
      <c r="K360" s="88">
        <v>9</v>
      </c>
      <c r="L360" s="88">
        <v>9</v>
      </c>
      <c r="M360" s="88">
        <v>9</v>
      </c>
      <c r="N360" s="88">
        <v>9</v>
      </c>
      <c r="O360" s="88">
        <v>9</v>
      </c>
      <c r="P360" s="88">
        <v>9</v>
      </c>
      <c r="Q360" s="88">
        <v>9</v>
      </c>
      <c r="R360" s="88">
        <v>9</v>
      </c>
      <c r="S360" s="88">
        <v>9</v>
      </c>
      <c r="T360" s="88">
        <v>9</v>
      </c>
      <c r="U360" s="88">
        <v>9</v>
      </c>
      <c r="V360" s="88">
        <v>9</v>
      </c>
      <c r="W360" s="88">
        <v>9</v>
      </c>
      <c r="X360" s="88">
        <v>9</v>
      </c>
      <c r="Y360" s="88">
        <v>9</v>
      </c>
      <c r="Z360" s="88">
        <v>9</v>
      </c>
      <c r="AA360" s="88">
        <v>9</v>
      </c>
      <c r="AB360" s="88">
        <v>9</v>
      </c>
      <c r="AC360" s="88">
        <v>9</v>
      </c>
      <c r="AD360" s="88">
        <v>9</v>
      </c>
      <c r="AE360" s="88">
        <v>9</v>
      </c>
      <c r="AF360" s="88">
        <v>9</v>
      </c>
      <c r="AG360" s="88">
        <v>9</v>
      </c>
      <c r="AH360" s="88">
        <v>9</v>
      </c>
      <c r="AI360" s="88">
        <v>9</v>
      </c>
      <c r="AJ360" s="88">
        <v>9</v>
      </c>
      <c r="AK360" s="88">
        <v>9</v>
      </c>
      <c r="AL360" s="88">
        <v>9</v>
      </c>
      <c r="AM360" s="88">
        <v>9</v>
      </c>
      <c r="AN360" s="88">
        <v>9</v>
      </c>
      <c r="AO360" s="88">
        <v>9</v>
      </c>
      <c r="AP360" s="88">
        <v>9</v>
      </c>
      <c r="AQ360" s="88">
        <v>9</v>
      </c>
      <c r="AR360" s="88">
        <v>9</v>
      </c>
      <c r="AS360" s="88">
        <v>9</v>
      </c>
      <c r="AT360" s="88">
        <v>9</v>
      </c>
      <c r="AU360" s="88">
        <v>9</v>
      </c>
      <c r="AV360" s="88">
        <v>9</v>
      </c>
      <c r="AW360" s="88">
        <v>9</v>
      </c>
      <c r="AX360" s="88">
        <v>9</v>
      </c>
      <c r="AY360" s="88">
        <v>30</v>
      </c>
      <c r="AZ360" s="88">
        <v>30</v>
      </c>
      <c r="BA360" s="88">
        <v>30</v>
      </c>
      <c r="BB360" s="88">
        <v>30</v>
      </c>
      <c r="BC360" s="88">
        <v>15.2</v>
      </c>
      <c r="BD360" s="88">
        <v>22.1</v>
      </c>
      <c r="BE360" s="88">
        <v>26</v>
      </c>
      <c r="BF360" s="88">
        <v>26</v>
      </c>
      <c r="BG360" s="88">
        <v>26</v>
      </c>
      <c r="BH360" s="88">
        <v>22.1</v>
      </c>
      <c r="BI360" s="88">
        <v>23</v>
      </c>
      <c r="BJ360" s="88">
        <v>8</v>
      </c>
      <c r="BK360" s="88">
        <v>8</v>
      </c>
      <c r="BL360" s="88">
        <v>8</v>
      </c>
      <c r="BM360" s="88">
        <v>8</v>
      </c>
      <c r="BN360" s="88">
        <v>8</v>
      </c>
      <c r="BO360" s="88">
        <v>8</v>
      </c>
      <c r="BP360" s="88">
        <v>8</v>
      </c>
      <c r="BQ360" s="88">
        <v>8</v>
      </c>
      <c r="BR360" s="88">
        <v>8</v>
      </c>
      <c r="BS360" s="88">
        <v>8</v>
      </c>
      <c r="BT360" s="88">
        <v>8</v>
      </c>
      <c r="BU360" s="88">
        <v>8</v>
      </c>
      <c r="BV360" s="88">
        <v>8</v>
      </c>
      <c r="BW360" s="88">
        <v>8</v>
      </c>
      <c r="BX360" s="88">
        <v>8</v>
      </c>
      <c r="BY360" s="88">
        <v>8</v>
      </c>
      <c r="BZ360" s="88">
        <v>8</v>
      </c>
      <c r="CA360" s="88">
        <v>8</v>
      </c>
      <c r="CB360" s="88">
        <v>8</v>
      </c>
      <c r="CC360" s="88">
        <v>8</v>
      </c>
      <c r="CD360" s="88">
        <v>8</v>
      </c>
      <c r="CE360" s="88">
        <v>8</v>
      </c>
      <c r="CF360" s="88">
        <v>22.1</v>
      </c>
      <c r="CG360" s="88">
        <v>23</v>
      </c>
      <c r="CH360" s="88">
        <v>23</v>
      </c>
      <c r="CI360" s="88">
        <v>22.1</v>
      </c>
      <c r="CJ360" s="88">
        <v>25</v>
      </c>
      <c r="CK360" s="88">
        <v>23</v>
      </c>
      <c r="CL360" s="88">
        <v>8</v>
      </c>
      <c r="CM360" s="88">
        <v>8</v>
      </c>
      <c r="CN360" s="88">
        <v>8</v>
      </c>
      <c r="CO360" s="88">
        <v>8</v>
      </c>
      <c r="CP360" s="88">
        <v>8</v>
      </c>
      <c r="CQ360" s="88">
        <v>30</v>
      </c>
      <c r="CR360" s="88">
        <v>25</v>
      </c>
      <c r="CS360" s="88">
        <v>8</v>
      </c>
      <c r="CT360" s="88">
        <v>8</v>
      </c>
      <c r="CU360" s="88">
        <v>8</v>
      </c>
      <c r="CV360" s="88">
        <v>8</v>
      </c>
      <c r="CW360" s="19"/>
      <c r="CX360">
        <f>Key!A49</f>
        <v>24</v>
      </c>
      <c r="CY360" t="str">
        <f>Key!B49</f>
        <v>Downtime/Relax</v>
      </c>
    </row>
    <row r="361" spans="1:103" ht="14.5" customHeight="1" x14ac:dyDescent="0.35">
      <c r="A361" s="256"/>
      <c r="B361" s="246"/>
      <c r="C361" s="12">
        <v>44188</v>
      </c>
      <c r="D361" s="172" t="s">
        <v>6</v>
      </c>
      <c r="E361">
        <v>8</v>
      </c>
      <c r="F361">
        <v>8</v>
      </c>
      <c r="G361">
        <v>8</v>
      </c>
      <c r="H361" s="88">
        <v>15.3</v>
      </c>
      <c r="I361" s="88">
        <v>15.3</v>
      </c>
      <c r="J361" s="88">
        <v>30</v>
      </c>
      <c r="K361" s="88">
        <v>9</v>
      </c>
      <c r="L361" s="88">
        <v>9</v>
      </c>
      <c r="M361" s="88">
        <v>9</v>
      </c>
      <c r="N361" s="88">
        <v>9</v>
      </c>
      <c r="O361" s="88">
        <v>9</v>
      </c>
      <c r="P361" s="88">
        <v>9</v>
      </c>
      <c r="Q361" s="88">
        <v>9</v>
      </c>
      <c r="R361" s="88">
        <v>9</v>
      </c>
      <c r="S361" s="88">
        <v>9</v>
      </c>
      <c r="T361" s="88">
        <v>9</v>
      </c>
      <c r="U361" s="88">
        <v>9</v>
      </c>
      <c r="V361" s="88">
        <v>9</v>
      </c>
      <c r="W361" s="88">
        <v>9</v>
      </c>
      <c r="X361" s="88">
        <v>9</v>
      </c>
      <c r="Y361" s="88">
        <v>9</v>
      </c>
      <c r="Z361" s="88">
        <v>9</v>
      </c>
      <c r="AA361" s="88">
        <v>9</v>
      </c>
      <c r="AB361" s="88">
        <v>9</v>
      </c>
      <c r="AC361" s="88">
        <v>9</v>
      </c>
      <c r="AD361" s="88">
        <v>9</v>
      </c>
      <c r="AE361" s="88">
        <v>9</v>
      </c>
      <c r="AF361" s="88">
        <v>9</v>
      </c>
      <c r="AG361" s="88">
        <v>9</v>
      </c>
      <c r="AH361" s="88">
        <v>9</v>
      </c>
      <c r="AI361" s="88">
        <v>9</v>
      </c>
      <c r="AJ361" s="88">
        <v>9</v>
      </c>
      <c r="AK361" s="88">
        <v>9</v>
      </c>
      <c r="AL361" s="88">
        <v>9</v>
      </c>
      <c r="AM361" s="88">
        <v>9</v>
      </c>
      <c r="AN361" s="88">
        <v>9</v>
      </c>
      <c r="AO361" s="88">
        <v>9</v>
      </c>
      <c r="AP361" s="88">
        <v>9</v>
      </c>
      <c r="AQ361" s="88">
        <v>9</v>
      </c>
      <c r="AR361" s="88">
        <v>9</v>
      </c>
      <c r="AS361" s="88">
        <v>9</v>
      </c>
      <c r="AT361" s="88">
        <v>9</v>
      </c>
      <c r="AU361" s="88">
        <v>9</v>
      </c>
      <c r="AV361" s="88">
        <v>9</v>
      </c>
      <c r="AW361" s="88">
        <v>9</v>
      </c>
      <c r="AX361" s="88">
        <v>30</v>
      </c>
      <c r="AY361" s="88">
        <v>30</v>
      </c>
      <c r="AZ361" s="88">
        <v>30</v>
      </c>
      <c r="BA361" s="88">
        <v>30</v>
      </c>
      <c r="BB361" s="88">
        <v>15.2</v>
      </c>
      <c r="BC361" s="88">
        <v>11</v>
      </c>
      <c r="BD361" s="88">
        <v>11</v>
      </c>
      <c r="BE361" s="88">
        <v>11</v>
      </c>
      <c r="BF361" s="88">
        <v>11</v>
      </c>
      <c r="BG361" s="88">
        <v>23</v>
      </c>
      <c r="BH361" s="88">
        <v>23</v>
      </c>
      <c r="BI361" s="88">
        <v>23</v>
      </c>
      <c r="BJ361" s="88">
        <v>11</v>
      </c>
      <c r="BK361" s="88">
        <v>11</v>
      </c>
      <c r="BL361" s="88">
        <v>11</v>
      </c>
      <c r="BM361" s="88">
        <v>11</v>
      </c>
      <c r="BN361" s="88">
        <v>30</v>
      </c>
      <c r="BO361" s="88">
        <v>9</v>
      </c>
      <c r="BP361" s="88">
        <v>9</v>
      </c>
      <c r="BQ361" s="88">
        <v>25</v>
      </c>
      <c r="BR361" s="88">
        <v>25</v>
      </c>
      <c r="BS361" s="88">
        <v>11</v>
      </c>
      <c r="BT361" s="88">
        <v>11</v>
      </c>
      <c r="BU361" s="88">
        <v>11</v>
      </c>
      <c r="BV361" s="88">
        <v>11</v>
      </c>
      <c r="BW361" s="88">
        <v>11</v>
      </c>
      <c r="BX361" s="88">
        <v>22.1</v>
      </c>
      <c r="BY361" s="88">
        <v>11</v>
      </c>
      <c r="BZ361" s="88">
        <v>22.1</v>
      </c>
      <c r="CA361" s="88">
        <v>11</v>
      </c>
      <c r="CB361" s="88">
        <v>11</v>
      </c>
      <c r="CC361" s="88">
        <v>11</v>
      </c>
      <c r="CD361" s="88">
        <v>11</v>
      </c>
      <c r="CE361" s="88">
        <v>8</v>
      </c>
      <c r="CF361" s="88">
        <v>8</v>
      </c>
      <c r="CG361" s="88">
        <v>8</v>
      </c>
      <c r="CH361" s="88">
        <v>8</v>
      </c>
      <c r="CI361" s="88">
        <v>8</v>
      </c>
      <c r="CJ361" s="88">
        <v>8</v>
      </c>
      <c r="CK361" s="88">
        <v>23</v>
      </c>
      <c r="CL361" s="88">
        <v>23</v>
      </c>
      <c r="CM361" s="88">
        <v>23</v>
      </c>
      <c r="CN361" s="88">
        <v>25</v>
      </c>
      <c r="CO361" s="88">
        <v>25</v>
      </c>
      <c r="CP361" s="88">
        <v>25</v>
      </c>
      <c r="CQ361" s="88">
        <v>31</v>
      </c>
      <c r="CR361" s="88">
        <v>31</v>
      </c>
      <c r="CS361" s="88">
        <v>31</v>
      </c>
      <c r="CT361" s="88">
        <v>31</v>
      </c>
      <c r="CU361" s="88">
        <v>19</v>
      </c>
      <c r="CV361" s="88">
        <v>30</v>
      </c>
      <c r="CW361" s="19"/>
      <c r="CX361">
        <f>Key!A50</f>
        <v>25</v>
      </c>
      <c r="CY361" t="str">
        <f>Key!B50</f>
        <v>Friends and Family</v>
      </c>
    </row>
    <row r="362" spans="1:103" ht="14.5" customHeight="1" x14ac:dyDescent="0.35">
      <c r="A362" s="256"/>
      <c r="B362" s="246"/>
      <c r="C362" s="11">
        <v>44189</v>
      </c>
      <c r="D362" s="172" t="s">
        <v>7</v>
      </c>
      <c r="E362">
        <v>31</v>
      </c>
      <c r="F362">
        <v>31</v>
      </c>
      <c r="G362">
        <v>15.3</v>
      </c>
      <c r="H362" s="88">
        <v>31</v>
      </c>
      <c r="I362" s="88">
        <v>30</v>
      </c>
      <c r="J362" s="88">
        <v>30</v>
      </c>
      <c r="K362" s="88">
        <v>30</v>
      </c>
      <c r="L362" s="88">
        <v>30</v>
      </c>
      <c r="M362" s="88">
        <v>9</v>
      </c>
      <c r="N362" s="88">
        <v>9</v>
      </c>
      <c r="O362" s="88">
        <v>9</v>
      </c>
      <c r="P362" s="88">
        <v>9</v>
      </c>
      <c r="Q362" s="88">
        <v>9</v>
      </c>
      <c r="R362" s="88">
        <v>9</v>
      </c>
      <c r="S362" s="88">
        <v>9</v>
      </c>
      <c r="T362" s="88">
        <v>9</v>
      </c>
      <c r="U362" s="88">
        <v>9</v>
      </c>
      <c r="V362" s="88">
        <v>9</v>
      </c>
      <c r="W362" s="88">
        <v>9</v>
      </c>
      <c r="X362" s="88">
        <v>9</v>
      </c>
      <c r="Y362" s="88">
        <v>9</v>
      </c>
      <c r="Z362" s="88">
        <v>9</v>
      </c>
      <c r="AA362" s="88">
        <v>9</v>
      </c>
      <c r="AB362" s="88">
        <v>9</v>
      </c>
      <c r="AC362" s="88">
        <v>9</v>
      </c>
      <c r="AD362" s="88">
        <v>9</v>
      </c>
      <c r="AE362" s="88">
        <v>9</v>
      </c>
      <c r="AF362" s="88">
        <v>9</v>
      </c>
      <c r="AG362" s="88">
        <v>9</v>
      </c>
      <c r="AH362" s="88">
        <v>9</v>
      </c>
      <c r="AI362" s="88">
        <v>9</v>
      </c>
      <c r="AJ362" s="88">
        <v>9</v>
      </c>
      <c r="AK362" s="88">
        <v>9</v>
      </c>
      <c r="AL362" s="88">
        <v>9</v>
      </c>
      <c r="AM362" s="88">
        <v>9</v>
      </c>
      <c r="AN362" s="88">
        <v>9</v>
      </c>
      <c r="AO362" s="88">
        <v>9</v>
      </c>
      <c r="AP362" s="88">
        <v>9</v>
      </c>
      <c r="AQ362" s="88">
        <v>9</v>
      </c>
      <c r="AR362" s="88">
        <v>9</v>
      </c>
      <c r="AS362" s="88">
        <v>30</v>
      </c>
      <c r="AT362" s="88">
        <v>30</v>
      </c>
      <c r="AU362" s="88">
        <v>30</v>
      </c>
      <c r="AV362" s="88">
        <v>15.2</v>
      </c>
      <c r="AW362" s="88">
        <v>23</v>
      </c>
      <c r="AX362" s="88">
        <v>25</v>
      </c>
      <c r="AY362" s="88">
        <v>11</v>
      </c>
      <c r="AZ362" s="88">
        <v>11</v>
      </c>
      <c r="BA362" s="88">
        <v>11</v>
      </c>
      <c r="BB362" s="88">
        <v>11</v>
      </c>
      <c r="BC362" s="88">
        <v>23</v>
      </c>
      <c r="BD362" s="88">
        <v>23</v>
      </c>
      <c r="BE362" s="88">
        <v>11</v>
      </c>
      <c r="BF362" s="88">
        <v>11</v>
      </c>
      <c r="BG362" s="88">
        <v>11</v>
      </c>
      <c r="BH362" s="88">
        <v>23</v>
      </c>
      <c r="BI362" s="88">
        <v>25</v>
      </c>
      <c r="BJ362" s="88">
        <v>25</v>
      </c>
      <c r="BK362" s="88">
        <v>11</v>
      </c>
      <c r="BL362" s="88">
        <v>11</v>
      </c>
      <c r="BM362" s="88">
        <v>20</v>
      </c>
      <c r="BN362" s="88">
        <v>22.1</v>
      </c>
      <c r="BO362" s="88">
        <v>22.1</v>
      </c>
      <c r="BP362" s="88">
        <v>22.1</v>
      </c>
      <c r="BQ362" s="88">
        <v>22.1</v>
      </c>
      <c r="BR362" s="88">
        <v>22.1</v>
      </c>
      <c r="BS362" s="88">
        <v>22.1</v>
      </c>
      <c r="BT362" s="88">
        <v>22.1</v>
      </c>
      <c r="BU362" s="88">
        <v>22.1</v>
      </c>
      <c r="BV362" s="88">
        <v>22.1</v>
      </c>
      <c r="BW362" s="88">
        <v>22.1</v>
      </c>
      <c r="BX362" s="88">
        <v>22.1</v>
      </c>
      <c r="BY362" s="88">
        <v>22.1</v>
      </c>
      <c r="BZ362" s="88">
        <v>22.1</v>
      </c>
      <c r="CA362" s="88">
        <v>22.1</v>
      </c>
      <c r="CB362" s="88">
        <v>22.1</v>
      </c>
      <c r="CC362" s="88">
        <v>23</v>
      </c>
      <c r="CD362" s="88">
        <v>23</v>
      </c>
      <c r="CE362" s="88">
        <v>23</v>
      </c>
      <c r="CF362" s="88">
        <v>23</v>
      </c>
      <c r="CG362" s="88">
        <v>25</v>
      </c>
      <c r="CH362" s="88">
        <v>25</v>
      </c>
      <c r="CI362" s="88">
        <v>25</v>
      </c>
      <c r="CJ362" s="88">
        <v>25</v>
      </c>
      <c r="CK362" s="88">
        <v>25</v>
      </c>
      <c r="CL362" s="88">
        <v>25</v>
      </c>
      <c r="CM362" s="88">
        <v>25</v>
      </c>
      <c r="CN362" s="88">
        <v>25</v>
      </c>
      <c r="CO362" s="88">
        <v>20</v>
      </c>
      <c r="CP362" s="88">
        <v>21.3</v>
      </c>
      <c r="CQ362" s="88">
        <v>21.3</v>
      </c>
      <c r="CR362" s="88">
        <v>15.3</v>
      </c>
      <c r="CS362" s="88">
        <v>15.3</v>
      </c>
      <c r="CT362" s="88">
        <v>30</v>
      </c>
      <c r="CU362" s="88">
        <v>30</v>
      </c>
      <c r="CV362" s="88">
        <v>30</v>
      </c>
      <c r="CW362" s="19"/>
      <c r="CX362">
        <f>Key!A51</f>
        <v>26</v>
      </c>
      <c r="CY362" t="str">
        <f>Key!B51</f>
        <v>Shopping</v>
      </c>
    </row>
    <row r="363" spans="1:103" ht="14.5" customHeight="1" x14ac:dyDescent="0.35">
      <c r="A363" s="256"/>
      <c r="B363" s="246"/>
      <c r="C363" s="12">
        <v>44190</v>
      </c>
      <c r="D363" s="172" t="s">
        <v>8</v>
      </c>
      <c r="E363">
        <v>9</v>
      </c>
      <c r="F363">
        <v>9</v>
      </c>
      <c r="G363">
        <v>9</v>
      </c>
      <c r="H363">
        <v>9</v>
      </c>
      <c r="I363">
        <v>9</v>
      </c>
      <c r="J363" s="88">
        <v>25</v>
      </c>
      <c r="K363" s="88">
        <v>25</v>
      </c>
      <c r="L363" s="88">
        <v>25</v>
      </c>
      <c r="M363" s="88">
        <v>9</v>
      </c>
      <c r="N363" s="88">
        <v>9</v>
      </c>
      <c r="O363" s="88">
        <v>9</v>
      </c>
      <c r="P363" s="88">
        <v>9</v>
      </c>
      <c r="Q363" s="88">
        <v>9</v>
      </c>
      <c r="R363" s="88">
        <v>9</v>
      </c>
      <c r="S363" s="88">
        <v>9</v>
      </c>
      <c r="T363" s="88">
        <v>9</v>
      </c>
      <c r="U363" s="88">
        <v>9</v>
      </c>
      <c r="V363" s="88">
        <v>9</v>
      </c>
      <c r="W363" s="88">
        <v>9</v>
      </c>
      <c r="X363" s="88">
        <v>9</v>
      </c>
      <c r="Y363" s="88">
        <v>9</v>
      </c>
      <c r="Z363" s="88">
        <v>9</v>
      </c>
      <c r="AA363" s="88">
        <v>9</v>
      </c>
      <c r="AB363" s="88">
        <v>9</v>
      </c>
      <c r="AC363" s="88">
        <v>9</v>
      </c>
      <c r="AD363" s="88">
        <v>9</v>
      </c>
      <c r="AE363" s="88">
        <v>9</v>
      </c>
      <c r="AF363" s="88">
        <v>9</v>
      </c>
      <c r="AG363" s="88">
        <v>9</v>
      </c>
      <c r="AH363" s="88">
        <v>9</v>
      </c>
      <c r="AI363" s="88">
        <v>9</v>
      </c>
      <c r="AJ363" s="88">
        <v>9</v>
      </c>
      <c r="AK363" s="88">
        <v>9</v>
      </c>
      <c r="AL363" s="88">
        <v>9</v>
      </c>
      <c r="AM363" s="88">
        <v>9</v>
      </c>
      <c r="AN363" s="88">
        <v>9</v>
      </c>
      <c r="AO363" s="88">
        <v>9</v>
      </c>
      <c r="AP363" s="88">
        <v>9</v>
      </c>
      <c r="AQ363" s="88">
        <v>9</v>
      </c>
      <c r="AR363" s="88">
        <v>9</v>
      </c>
      <c r="AS363" s="88">
        <v>9</v>
      </c>
      <c r="AT363" s="88">
        <v>9</v>
      </c>
      <c r="AU363" s="88">
        <v>9</v>
      </c>
      <c r="AV363" s="88">
        <v>9</v>
      </c>
      <c r="AW363" s="88">
        <v>9</v>
      </c>
      <c r="AX363" s="88">
        <v>9</v>
      </c>
      <c r="AY363" s="88">
        <v>9</v>
      </c>
      <c r="AZ363" s="88">
        <v>9</v>
      </c>
      <c r="BA363" s="88">
        <v>15.2</v>
      </c>
      <c r="BB363" s="88">
        <v>23</v>
      </c>
      <c r="BC363" s="88">
        <v>23</v>
      </c>
      <c r="BD363" s="88">
        <v>23</v>
      </c>
      <c r="BE363" s="88">
        <v>23</v>
      </c>
      <c r="BF363" s="88">
        <v>25</v>
      </c>
      <c r="BG363" s="88">
        <v>25</v>
      </c>
      <c r="BH363" s="88">
        <v>25</v>
      </c>
      <c r="BI363" s="88">
        <v>25</v>
      </c>
      <c r="BJ363" s="88">
        <v>25</v>
      </c>
      <c r="BK363" s="88">
        <v>25</v>
      </c>
      <c r="BL363" s="88">
        <v>25</v>
      </c>
      <c r="BM363" s="88">
        <v>25</v>
      </c>
      <c r="BN363" s="88">
        <v>25</v>
      </c>
      <c r="BO363" s="88">
        <v>25</v>
      </c>
      <c r="BP363" s="88">
        <v>25</v>
      </c>
      <c r="BQ363" s="88">
        <v>25</v>
      </c>
      <c r="BR363" s="88">
        <v>25</v>
      </c>
      <c r="BS363" s="88">
        <v>25</v>
      </c>
      <c r="BT363" s="88">
        <v>25</v>
      </c>
      <c r="BU363" s="88">
        <v>25</v>
      </c>
      <c r="BV363" s="88">
        <v>25</v>
      </c>
      <c r="BW363" s="88">
        <v>25</v>
      </c>
      <c r="BX363" s="88">
        <v>25</v>
      </c>
      <c r="BY363" s="88">
        <v>22.1</v>
      </c>
      <c r="BZ363" s="88">
        <v>20</v>
      </c>
      <c r="CA363" s="88">
        <v>20</v>
      </c>
      <c r="CB363" s="88">
        <v>20</v>
      </c>
      <c r="CC363" s="88">
        <v>20</v>
      </c>
      <c r="CD363" s="88">
        <v>20</v>
      </c>
      <c r="CE363" s="88">
        <v>22.1</v>
      </c>
      <c r="CF363" s="88">
        <v>22.1</v>
      </c>
      <c r="CG363" s="88">
        <v>23</v>
      </c>
      <c r="CH363" s="88">
        <v>23</v>
      </c>
      <c r="CI363" s="88">
        <v>25</v>
      </c>
      <c r="CJ363" s="88">
        <v>25</v>
      </c>
      <c r="CK363" s="88">
        <v>30</v>
      </c>
      <c r="CL363" s="88">
        <v>30</v>
      </c>
      <c r="CM363" s="88">
        <v>25</v>
      </c>
      <c r="CN363" s="88">
        <v>25</v>
      </c>
      <c r="CO363" s="88">
        <v>30</v>
      </c>
      <c r="CP363" s="88">
        <v>15.2</v>
      </c>
      <c r="CQ363" s="88">
        <v>21.3</v>
      </c>
      <c r="CR363" s="88">
        <v>21.3</v>
      </c>
      <c r="CS363" s="88">
        <v>16</v>
      </c>
      <c r="CT363" s="88">
        <v>16</v>
      </c>
      <c r="CU363" s="88">
        <v>16</v>
      </c>
      <c r="CV363" s="88">
        <v>16</v>
      </c>
      <c r="CW363" s="19"/>
      <c r="CX363">
        <f>Key!A52</f>
        <v>27</v>
      </c>
      <c r="CY363" t="str">
        <f>Key!B52</f>
        <v>Waiting</v>
      </c>
    </row>
    <row r="364" spans="1:103" ht="14.5" customHeight="1" x14ac:dyDescent="0.35">
      <c r="A364" s="256"/>
      <c r="B364" s="246"/>
      <c r="C364" s="11">
        <v>44191</v>
      </c>
      <c r="D364" s="172" t="s">
        <v>9</v>
      </c>
      <c r="E364">
        <v>15.3</v>
      </c>
      <c r="F364">
        <v>15.3</v>
      </c>
      <c r="G364">
        <v>9</v>
      </c>
      <c r="H364">
        <v>9</v>
      </c>
      <c r="I364">
        <v>9</v>
      </c>
      <c r="J364">
        <v>9</v>
      </c>
      <c r="K364">
        <v>9</v>
      </c>
      <c r="L364">
        <v>9</v>
      </c>
      <c r="M364">
        <v>9</v>
      </c>
      <c r="N364">
        <v>9</v>
      </c>
      <c r="O364">
        <v>9</v>
      </c>
      <c r="P364">
        <v>9</v>
      </c>
      <c r="Q364">
        <v>9</v>
      </c>
      <c r="R364">
        <v>9</v>
      </c>
      <c r="S364">
        <v>9</v>
      </c>
      <c r="T364">
        <v>9</v>
      </c>
      <c r="U364">
        <v>9</v>
      </c>
      <c r="V364">
        <v>9</v>
      </c>
      <c r="W364">
        <v>9</v>
      </c>
      <c r="X364">
        <v>9</v>
      </c>
      <c r="Y364">
        <v>9</v>
      </c>
      <c r="Z364">
        <v>9</v>
      </c>
      <c r="AA364">
        <v>9</v>
      </c>
      <c r="AB364">
        <v>9</v>
      </c>
      <c r="AC364">
        <v>9</v>
      </c>
      <c r="AD364">
        <v>9</v>
      </c>
      <c r="AE364">
        <v>9</v>
      </c>
      <c r="AF364">
        <v>9</v>
      </c>
      <c r="AG364">
        <v>9</v>
      </c>
      <c r="AH364">
        <v>9</v>
      </c>
      <c r="AI364">
        <v>9</v>
      </c>
      <c r="AJ364">
        <v>9</v>
      </c>
      <c r="AK364">
        <v>9</v>
      </c>
      <c r="AL364">
        <v>9</v>
      </c>
      <c r="AM364">
        <v>9</v>
      </c>
      <c r="AN364">
        <v>9</v>
      </c>
      <c r="AO364">
        <v>9</v>
      </c>
      <c r="AP364">
        <v>9</v>
      </c>
      <c r="AQ364">
        <v>9</v>
      </c>
      <c r="AR364">
        <v>9</v>
      </c>
      <c r="AS364">
        <v>9</v>
      </c>
      <c r="AT364">
        <v>9</v>
      </c>
      <c r="AU364">
        <v>9</v>
      </c>
      <c r="AV364">
        <v>9</v>
      </c>
      <c r="AW364">
        <v>9</v>
      </c>
      <c r="AX364">
        <v>9</v>
      </c>
      <c r="AY364">
        <v>9</v>
      </c>
      <c r="AZ364">
        <v>9</v>
      </c>
      <c r="BA364">
        <v>9</v>
      </c>
      <c r="BB364">
        <v>9</v>
      </c>
      <c r="BC364">
        <v>9</v>
      </c>
      <c r="BD364">
        <v>9</v>
      </c>
      <c r="BE364" s="88">
        <v>30</v>
      </c>
      <c r="BF364" s="88">
        <v>30</v>
      </c>
      <c r="BG364" s="88">
        <v>15.2</v>
      </c>
      <c r="BH364" s="88">
        <v>22.1</v>
      </c>
      <c r="BI364" s="88">
        <v>22.1</v>
      </c>
      <c r="BJ364" s="88">
        <v>11</v>
      </c>
      <c r="BK364" s="88">
        <v>11</v>
      </c>
      <c r="BL364" s="88">
        <v>11</v>
      </c>
      <c r="BM364" s="88">
        <v>11</v>
      </c>
      <c r="BN364" s="88">
        <v>11</v>
      </c>
      <c r="BO364" s="88">
        <v>11</v>
      </c>
      <c r="BP364" s="88">
        <v>25</v>
      </c>
      <c r="BQ364" s="88">
        <v>25</v>
      </c>
      <c r="BR364" s="88">
        <v>11</v>
      </c>
      <c r="BS364" s="88">
        <v>11</v>
      </c>
      <c r="BT364" s="88">
        <v>11</v>
      </c>
      <c r="BU364" s="88">
        <v>11</v>
      </c>
      <c r="BV364" s="88">
        <v>22.1</v>
      </c>
      <c r="BW364" s="88">
        <v>25</v>
      </c>
      <c r="BX364" s="88">
        <v>25</v>
      </c>
      <c r="BY364" s="88">
        <v>25</v>
      </c>
      <c r="BZ364" s="88">
        <v>25</v>
      </c>
      <c r="CA364" s="88">
        <v>25</v>
      </c>
      <c r="CB364" s="88">
        <v>25</v>
      </c>
      <c r="CC364" s="88">
        <v>25</v>
      </c>
      <c r="CD364" s="88">
        <v>25</v>
      </c>
      <c r="CE364" s="88">
        <v>25</v>
      </c>
      <c r="CF364" s="88">
        <v>22.1</v>
      </c>
      <c r="CG364" s="88">
        <v>30</v>
      </c>
      <c r="CH364" s="88">
        <v>25</v>
      </c>
      <c r="CI364" s="88">
        <v>25</v>
      </c>
      <c r="CJ364" s="88">
        <v>20</v>
      </c>
      <c r="CK364" s="88">
        <v>20</v>
      </c>
      <c r="CL364" s="88">
        <v>20</v>
      </c>
      <c r="CM364" s="88">
        <v>20</v>
      </c>
      <c r="CN364" s="88">
        <v>20</v>
      </c>
      <c r="CO364" s="88">
        <v>20</v>
      </c>
      <c r="CP364" s="88">
        <v>20</v>
      </c>
      <c r="CQ364" s="88">
        <v>20</v>
      </c>
      <c r="CR364" s="88">
        <v>20</v>
      </c>
      <c r="CS364" s="88">
        <v>15.3</v>
      </c>
      <c r="CT364" s="88">
        <v>15.3</v>
      </c>
      <c r="CU364" s="88">
        <v>15.3</v>
      </c>
      <c r="CV364" s="88">
        <v>18</v>
      </c>
      <c r="CW364" s="19"/>
      <c r="CX364">
        <f>Key!A53</f>
        <v>28</v>
      </c>
      <c r="CY364" t="str">
        <f>Key!B53</f>
        <v>Rest</v>
      </c>
    </row>
    <row r="365" spans="1:103" ht="14.5" customHeight="1" x14ac:dyDescent="0.35">
      <c r="A365" s="256"/>
      <c r="B365" s="247"/>
      <c r="C365" s="14">
        <v>44192</v>
      </c>
      <c r="D365" s="172" t="s">
        <v>10</v>
      </c>
      <c r="E365">
        <v>18</v>
      </c>
      <c r="F365">
        <v>18</v>
      </c>
      <c r="G365">
        <v>18</v>
      </c>
      <c r="H365">
        <v>18</v>
      </c>
      <c r="I365">
        <v>18</v>
      </c>
      <c r="J365">
        <v>18</v>
      </c>
      <c r="K365">
        <v>18</v>
      </c>
      <c r="L365">
        <v>18</v>
      </c>
      <c r="M365">
        <v>9</v>
      </c>
      <c r="N365">
        <v>9</v>
      </c>
      <c r="O365">
        <v>9</v>
      </c>
      <c r="P365">
        <v>9</v>
      </c>
      <c r="Q365">
        <v>9</v>
      </c>
      <c r="R365">
        <v>9</v>
      </c>
      <c r="S365">
        <v>9</v>
      </c>
      <c r="T365">
        <v>9</v>
      </c>
      <c r="U365">
        <v>9</v>
      </c>
      <c r="V365">
        <v>9</v>
      </c>
      <c r="W365">
        <v>9</v>
      </c>
      <c r="X365">
        <v>9</v>
      </c>
      <c r="Y365">
        <v>9</v>
      </c>
      <c r="Z365">
        <v>9</v>
      </c>
      <c r="AA365">
        <v>9</v>
      </c>
      <c r="AB365">
        <v>9</v>
      </c>
      <c r="AC365">
        <v>9</v>
      </c>
      <c r="AD365">
        <v>9</v>
      </c>
      <c r="AE365">
        <v>9</v>
      </c>
      <c r="AF365">
        <v>9</v>
      </c>
      <c r="AG365">
        <v>9</v>
      </c>
      <c r="AH365">
        <v>9</v>
      </c>
      <c r="AI365">
        <v>9</v>
      </c>
      <c r="AJ365">
        <v>9</v>
      </c>
      <c r="AK365">
        <v>9</v>
      </c>
      <c r="AL365">
        <v>9</v>
      </c>
      <c r="AM365">
        <v>9</v>
      </c>
      <c r="AN365">
        <v>9</v>
      </c>
      <c r="AO365">
        <v>9</v>
      </c>
      <c r="AP365">
        <v>9</v>
      </c>
      <c r="AQ365">
        <v>9</v>
      </c>
      <c r="AR365">
        <v>30</v>
      </c>
      <c r="AS365">
        <v>30</v>
      </c>
      <c r="AT365">
        <v>30</v>
      </c>
      <c r="AU365">
        <v>30</v>
      </c>
      <c r="AV365">
        <v>30</v>
      </c>
      <c r="AW365">
        <v>15.2</v>
      </c>
      <c r="AX365">
        <v>22.1</v>
      </c>
      <c r="AY365">
        <v>22.1</v>
      </c>
      <c r="AZ365">
        <v>26</v>
      </c>
      <c r="BA365">
        <v>22.1</v>
      </c>
      <c r="BB365">
        <v>22.1</v>
      </c>
      <c r="BC365">
        <v>32</v>
      </c>
      <c r="BD365">
        <v>26</v>
      </c>
      <c r="BE365" s="88">
        <v>26</v>
      </c>
      <c r="BF365" s="88">
        <v>22.1</v>
      </c>
      <c r="BG365" s="88">
        <v>22.1</v>
      </c>
      <c r="BH365" s="88">
        <v>30</v>
      </c>
      <c r="BI365" s="88">
        <v>30</v>
      </c>
      <c r="BJ365" s="88">
        <v>30</v>
      </c>
      <c r="BK365" s="88">
        <v>30</v>
      </c>
      <c r="BL365" s="88">
        <v>25</v>
      </c>
      <c r="BM365" s="88">
        <v>25</v>
      </c>
      <c r="BN365" s="88">
        <v>25</v>
      </c>
      <c r="BO365" s="88">
        <v>25</v>
      </c>
      <c r="BP365" s="88">
        <v>20</v>
      </c>
      <c r="BQ365" s="88">
        <v>20</v>
      </c>
      <c r="BR365" s="88">
        <v>20</v>
      </c>
      <c r="BS365" s="88">
        <v>20</v>
      </c>
      <c r="BT365" s="88">
        <v>20</v>
      </c>
      <c r="BU365" s="88">
        <v>20</v>
      </c>
      <c r="BV365" s="88">
        <v>20</v>
      </c>
      <c r="BW365" s="88">
        <v>23</v>
      </c>
      <c r="BX365" s="88">
        <v>23</v>
      </c>
      <c r="BY365" s="88">
        <v>23</v>
      </c>
      <c r="BZ365" s="88">
        <v>23</v>
      </c>
      <c r="CA365" s="88">
        <v>23</v>
      </c>
      <c r="CB365" s="88">
        <v>23</v>
      </c>
      <c r="CC365" s="88">
        <v>25</v>
      </c>
      <c r="CD365" s="88">
        <v>25</v>
      </c>
      <c r="CE365" s="88">
        <v>25</v>
      </c>
      <c r="CF365" s="88">
        <v>25</v>
      </c>
      <c r="CG365" s="88">
        <v>25</v>
      </c>
      <c r="CH365" s="88">
        <v>20</v>
      </c>
      <c r="CI365" s="88">
        <v>20</v>
      </c>
      <c r="CJ365" s="88">
        <v>20</v>
      </c>
      <c r="CK365" s="88">
        <v>18</v>
      </c>
      <c r="CL365" s="88">
        <v>18</v>
      </c>
      <c r="CM365" s="88">
        <v>18</v>
      </c>
      <c r="CN365" s="88">
        <v>18</v>
      </c>
      <c r="CO365" s="88">
        <v>18</v>
      </c>
      <c r="CP365" s="88">
        <v>8</v>
      </c>
      <c r="CQ365" s="88">
        <v>8</v>
      </c>
      <c r="CR365" s="88">
        <v>21.3</v>
      </c>
      <c r="CS365" s="88">
        <v>21.3</v>
      </c>
      <c r="CT365" s="88">
        <v>15.3</v>
      </c>
      <c r="CU365" s="88">
        <v>15.3</v>
      </c>
      <c r="CV365" s="88">
        <v>18</v>
      </c>
      <c r="CW365" s="19"/>
      <c r="CX365">
        <f>Key!A54</f>
        <v>29</v>
      </c>
      <c r="CY365" t="str">
        <f>Key!B54</f>
        <v>Recreational Activity</v>
      </c>
    </row>
    <row r="366" spans="1:103" ht="14.5" customHeight="1" x14ac:dyDescent="0.35">
      <c r="A366" s="256"/>
      <c r="B366" s="245">
        <v>53</v>
      </c>
      <c r="C366" s="12">
        <v>44193</v>
      </c>
      <c r="D366" s="174" t="s">
        <v>4</v>
      </c>
      <c r="E366">
        <v>18</v>
      </c>
      <c r="F366">
        <v>18</v>
      </c>
      <c r="G366">
        <v>18</v>
      </c>
      <c r="H366">
        <v>18</v>
      </c>
      <c r="I366" s="88">
        <v>30</v>
      </c>
      <c r="J366" s="88">
        <v>30</v>
      </c>
      <c r="K366" s="88">
        <v>31</v>
      </c>
      <c r="L366" s="88">
        <v>30</v>
      </c>
      <c r="M366" s="88">
        <v>9</v>
      </c>
      <c r="N366" s="88">
        <v>9</v>
      </c>
      <c r="O366" s="88">
        <v>9</v>
      </c>
      <c r="P366" s="88">
        <v>9</v>
      </c>
      <c r="Q366" s="88">
        <v>9</v>
      </c>
      <c r="R366" s="88">
        <v>9</v>
      </c>
      <c r="S366" s="88">
        <v>9</v>
      </c>
      <c r="T366" s="88">
        <v>9</v>
      </c>
      <c r="U366" s="88">
        <v>9</v>
      </c>
      <c r="V366" s="88">
        <v>9</v>
      </c>
      <c r="W366" s="88">
        <v>9</v>
      </c>
      <c r="X366" s="88">
        <v>9</v>
      </c>
      <c r="Y366" s="88">
        <v>9</v>
      </c>
      <c r="Z366" s="88">
        <v>9</v>
      </c>
      <c r="AA366" s="88">
        <v>9</v>
      </c>
      <c r="AB366" s="88">
        <v>9</v>
      </c>
      <c r="AC366" s="88">
        <v>9</v>
      </c>
      <c r="AD366" s="88">
        <v>9</v>
      </c>
      <c r="AE366" s="88">
        <v>9</v>
      </c>
      <c r="AF366" s="88">
        <v>9</v>
      </c>
      <c r="AG366" s="88">
        <v>9</v>
      </c>
      <c r="AH366" s="88">
        <v>9</v>
      </c>
      <c r="AI366" s="88">
        <v>9</v>
      </c>
      <c r="AJ366" s="88">
        <v>9</v>
      </c>
      <c r="AK366" s="88">
        <v>9</v>
      </c>
      <c r="AL366" s="88">
        <v>9</v>
      </c>
      <c r="AM366" s="88">
        <v>9</v>
      </c>
      <c r="AN366" s="88">
        <v>9</v>
      </c>
      <c r="AO366" s="88">
        <v>9</v>
      </c>
      <c r="AP366" s="88">
        <v>9</v>
      </c>
      <c r="AQ366" s="88">
        <v>9</v>
      </c>
      <c r="AR366" s="88">
        <v>9</v>
      </c>
      <c r="AS366" s="88">
        <v>9</v>
      </c>
      <c r="AT366" s="88">
        <v>9</v>
      </c>
      <c r="AU366" s="88">
        <v>30</v>
      </c>
      <c r="AV366" s="88">
        <v>30</v>
      </c>
      <c r="AW366" s="88">
        <v>30</v>
      </c>
      <c r="AX366" s="88">
        <v>30</v>
      </c>
      <c r="AY366" s="88">
        <v>25</v>
      </c>
      <c r="AZ366" s="88">
        <v>32</v>
      </c>
      <c r="BA366" s="88">
        <v>15.1</v>
      </c>
      <c r="BB366" s="88">
        <v>31</v>
      </c>
      <c r="BC366" s="88">
        <v>23</v>
      </c>
      <c r="BD366" s="88">
        <v>31</v>
      </c>
      <c r="BE366" s="88">
        <v>11</v>
      </c>
      <c r="BF366" s="88">
        <v>11</v>
      </c>
      <c r="BG366" s="88">
        <v>11</v>
      </c>
      <c r="BH366" s="88">
        <v>11</v>
      </c>
      <c r="BI366" s="88">
        <v>11</v>
      </c>
      <c r="BJ366" s="88">
        <v>11</v>
      </c>
      <c r="BK366" s="88">
        <v>11</v>
      </c>
      <c r="BL366" s="88">
        <v>11</v>
      </c>
      <c r="BM366" s="88">
        <v>11</v>
      </c>
      <c r="BN366" s="88">
        <v>11</v>
      </c>
      <c r="BO366" s="88">
        <v>11</v>
      </c>
      <c r="BP366" s="88">
        <v>11</v>
      </c>
      <c r="BQ366" s="88">
        <v>11</v>
      </c>
      <c r="BR366" s="88">
        <v>11</v>
      </c>
      <c r="BS366" s="88">
        <v>11</v>
      </c>
      <c r="BT366" s="88">
        <v>11</v>
      </c>
      <c r="BU366" s="88">
        <v>11</v>
      </c>
      <c r="BV366" s="88">
        <v>11</v>
      </c>
      <c r="BW366" s="88">
        <v>11</v>
      </c>
      <c r="BX366" s="88">
        <v>11</v>
      </c>
      <c r="BY366" s="88">
        <v>23</v>
      </c>
      <c r="BZ366" s="88">
        <v>23</v>
      </c>
      <c r="CA366" s="88">
        <v>23</v>
      </c>
      <c r="CB366" s="88">
        <v>23</v>
      </c>
      <c r="CC366" s="88">
        <v>25</v>
      </c>
      <c r="CD366" s="88">
        <v>25</v>
      </c>
      <c r="CE366" s="88">
        <v>25</v>
      </c>
      <c r="CF366" s="88">
        <v>25</v>
      </c>
      <c r="CG366" s="88">
        <v>30</v>
      </c>
      <c r="CH366" s="88">
        <v>20</v>
      </c>
      <c r="CI366" s="88">
        <v>16</v>
      </c>
      <c r="CJ366" s="88">
        <v>16</v>
      </c>
      <c r="CK366" s="88">
        <v>16</v>
      </c>
      <c r="CL366" s="88">
        <v>16</v>
      </c>
      <c r="CM366" s="88">
        <v>16</v>
      </c>
      <c r="CN366" s="88">
        <v>16</v>
      </c>
      <c r="CO366" s="88">
        <v>8</v>
      </c>
      <c r="CP366" s="88">
        <v>30</v>
      </c>
      <c r="CQ366" s="88">
        <v>23</v>
      </c>
      <c r="CR366" s="88">
        <v>21.3</v>
      </c>
      <c r="CS366" s="88">
        <v>21.3</v>
      </c>
      <c r="CT366" s="88">
        <v>21.3</v>
      </c>
      <c r="CU366" s="88">
        <v>15.3</v>
      </c>
      <c r="CV366" s="88">
        <v>15.3</v>
      </c>
      <c r="CW366" s="19"/>
      <c r="CX366">
        <f>Key!A55</f>
        <v>30</v>
      </c>
      <c r="CY366" t="str">
        <f>Key!B55</f>
        <v>Social Media</v>
      </c>
    </row>
    <row r="367" spans="1:103" ht="14.5" customHeight="1" x14ac:dyDescent="0.35">
      <c r="A367" s="256"/>
      <c r="B367" s="246"/>
      <c r="C367" s="11">
        <v>44194</v>
      </c>
      <c r="D367" s="172" t="s">
        <v>5</v>
      </c>
      <c r="E367">
        <v>18</v>
      </c>
      <c r="F367">
        <v>18</v>
      </c>
      <c r="G367">
        <v>18</v>
      </c>
      <c r="H367">
        <v>18</v>
      </c>
      <c r="I367">
        <v>18</v>
      </c>
      <c r="J367" s="88">
        <v>23</v>
      </c>
      <c r="K367" s="88">
        <v>30</v>
      </c>
      <c r="L367" s="88">
        <v>30</v>
      </c>
      <c r="M367" s="88">
        <v>9</v>
      </c>
      <c r="N367" s="88">
        <v>9</v>
      </c>
      <c r="O367" s="88">
        <v>9</v>
      </c>
      <c r="P367" s="88">
        <v>9</v>
      </c>
      <c r="Q367" s="88">
        <v>9</v>
      </c>
      <c r="R367" s="88">
        <v>9</v>
      </c>
      <c r="S367" s="88">
        <v>9</v>
      </c>
      <c r="T367" s="88">
        <v>9</v>
      </c>
      <c r="U367" s="88">
        <v>9</v>
      </c>
      <c r="V367" s="88">
        <v>9</v>
      </c>
      <c r="W367" s="88">
        <v>9</v>
      </c>
      <c r="X367" s="88">
        <v>9</v>
      </c>
      <c r="Y367" s="88">
        <v>9</v>
      </c>
      <c r="Z367" s="88">
        <v>9</v>
      </c>
      <c r="AA367" s="88">
        <v>9</v>
      </c>
      <c r="AB367" s="88">
        <v>9</v>
      </c>
      <c r="AC367" s="88">
        <v>9</v>
      </c>
      <c r="AD367" s="88">
        <v>9</v>
      </c>
      <c r="AE367" s="88">
        <v>9</v>
      </c>
      <c r="AF367" s="88">
        <v>9</v>
      </c>
      <c r="AG367" s="88">
        <v>9</v>
      </c>
      <c r="AH367" s="88">
        <v>9</v>
      </c>
      <c r="AI367" s="88">
        <v>9</v>
      </c>
      <c r="AJ367" s="88">
        <v>9</v>
      </c>
      <c r="AK367" s="88">
        <v>9</v>
      </c>
      <c r="AL367" s="88">
        <v>9</v>
      </c>
      <c r="AM367" s="88">
        <v>9</v>
      </c>
      <c r="AN367" s="88">
        <v>9</v>
      </c>
      <c r="AO367" s="88">
        <v>9</v>
      </c>
      <c r="AP367" s="88">
        <v>9</v>
      </c>
      <c r="AQ367" s="88">
        <v>9</v>
      </c>
      <c r="AR367" s="88">
        <v>9</v>
      </c>
      <c r="AS367" s="88">
        <v>9</v>
      </c>
      <c r="AT367" s="88">
        <v>9</v>
      </c>
      <c r="AU367" s="88">
        <v>9</v>
      </c>
      <c r="AV367" s="88">
        <v>9</v>
      </c>
      <c r="AW367" s="88">
        <v>9</v>
      </c>
      <c r="AX367" s="88">
        <v>9</v>
      </c>
      <c r="AY367" s="88">
        <v>9</v>
      </c>
      <c r="AZ367" s="88">
        <v>9</v>
      </c>
      <c r="BA367" s="88">
        <v>9</v>
      </c>
      <c r="BB367" s="88">
        <v>30</v>
      </c>
      <c r="BC367" s="88">
        <v>30</v>
      </c>
      <c r="BD367" s="88">
        <v>22.1</v>
      </c>
      <c r="BE367" s="88">
        <v>32</v>
      </c>
      <c r="BF367" s="88">
        <v>32</v>
      </c>
      <c r="BG367" s="88">
        <v>22.1</v>
      </c>
      <c r="BH367" s="88">
        <v>8</v>
      </c>
      <c r="BI367" s="88">
        <v>23</v>
      </c>
      <c r="BJ367" s="88">
        <v>23</v>
      </c>
      <c r="BK367" s="88">
        <v>22.1</v>
      </c>
      <c r="BL367" s="88">
        <v>30</v>
      </c>
      <c r="BM367" s="88">
        <v>30</v>
      </c>
      <c r="BN367" s="88">
        <v>30</v>
      </c>
      <c r="BO367" s="88">
        <v>8</v>
      </c>
      <c r="BP367" s="88">
        <v>8</v>
      </c>
      <c r="BQ367" s="88">
        <v>22.1</v>
      </c>
      <c r="BR367" s="88">
        <v>22.1</v>
      </c>
      <c r="BS367" s="88">
        <v>22.1</v>
      </c>
      <c r="BT367" s="88">
        <v>22.1</v>
      </c>
      <c r="BU367" s="88">
        <v>30</v>
      </c>
      <c r="BV367" s="88">
        <v>30</v>
      </c>
      <c r="BW367" s="88">
        <v>11</v>
      </c>
      <c r="BX367" s="88">
        <v>11</v>
      </c>
      <c r="BY367" s="88">
        <v>30</v>
      </c>
      <c r="BZ367" s="88">
        <v>8</v>
      </c>
      <c r="CA367" s="88">
        <v>23</v>
      </c>
      <c r="CB367" s="88">
        <v>23</v>
      </c>
      <c r="CC367" s="88">
        <v>23</v>
      </c>
      <c r="CD367" s="88">
        <v>23</v>
      </c>
      <c r="CE367" s="88">
        <v>25</v>
      </c>
      <c r="CF367" s="88">
        <v>25</v>
      </c>
      <c r="CG367" s="88">
        <v>25</v>
      </c>
      <c r="CH367" s="88">
        <v>25</v>
      </c>
      <c r="CI367" s="88">
        <v>8</v>
      </c>
      <c r="CJ367" s="88">
        <v>8</v>
      </c>
      <c r="CK367" s="88">
        <v>8</v>
      </c>
      <c r="CL367" s="88">
        <v>11</v>
      </c>
      <c r="CM367" s="88">
        <v>11</v>
      </c>
      <c r="CN367" s="88">
        <v>11</v>
      </c>
      <c r="CO367" s="88">
        <v>16</v>
      </c>
      <c r="CP367" s="88">
        <v>8</v>
      </c>
      <c r="CQ367" s="88">
        <v>8</v>
      </c>
      <c r="CR367" s="88">
        <v>8</v>
      </c>
      <c r="CS367" s="88">
        <v>30</v>
      </c>
      <c r="CT367" s="88">
        <v>30</v>
      </c>
      <c r="CU367" s="88">
        <v>30</v>
      </c>
      <c r="CV367" s="88">
        <v>8</v>
      </c>
      <c r="CW367" s="19"/>
      <c r="CX367">
        <f>Key!A56</f>
        <v>31</v>
      </c>
      <c r="CY367" t="str">
        <f>Key!B56</f>
        <v>Reading</v>
      </c>
    </row>
    <row r="368" spans="1:103" ht="14.5" customHeight="1" x14ac:dyDescent="0.35">
      <c r="A368" s="256"/>
      <c r="B368" s="246"/>
      <c r="C368" s="12">
        <v>44195</v>
      </c>
      <c r="D368" s="172" t="s">
        <v>6</v>
      </c>
      <c r="E368">
        <v>8</v>
      </c>
      <c r="F368">
        <v>8</v>
      </c>
      <c r="G368">
        <v>8</v>
      </c>
      <c r="H368">
        <v>8</v>
      </c>
      <c r="I368">
        <v>8</v>
      </c>
      <c r="J368">
        <v>8</v>
      </c>
      <c r="K368">
        <v>8</v>
      </c>
      <c r="L368" s="88">
        <v>30</v>
      </c>
      <c r="M368" s="88">
        <v>8</v>
      </c>
      <c r="N368" s="88">
        <v>8</v>
      </c>
      <c r="O368" s="88">
        <v>30</v>
      </c>
      <c r="P368" s="88">
        <v>15.3</v>
      </c>
      <c r="Q368" s="88">
        <v>15.3</v>
      </c>
      <c r="R368" s="88">
        <v>30</v>
      </c>
      <c r="S368" s="88">
        <v>30</v>
      </c>
      <c r="T368" s="88">
        <v>30</v>
      </c>
      <c r="U368" s="88">
        <v>9</v>
      </c>
      <c r="V368" s="88">
        <v>9</v>
      </c>
      <c r="W368" s="88">
        <v>9</v>
      </c>
      <c r="X368" s="88">
        <v>9</v>
      </c>
      <c r="Y368" s="88">
        <v>9</v>
      </c>
      <c r="Z368" s="88">
        <v>9</v>
      </c>
      <c r="AA368" s="88">
        <v>9</v>
      </c>
      <c r="AB368" s="88">
        <v>9</v>
      </c>
      <c r="AC368" s="88">
        <v>9</v>
      </c>
      <c r="AD368" s="88">
        <v>9</v>
      </c>
      <c r="AE368" s="88">
        <v>9</v>
      </c>
      <c r="AF368" s="88">
        <v>9</v>
      </c>
      <c r="AG368" s="88">
        <v>9</v>
      </c>
      <c r="AH368" s="88">
        <v>9</v>
      </c>
      <c r="AI368" s="88">
        <v>9</v>
      </c>
      <c r="AJ368" s="88">
        <v>9</v>
      </c>
      <c r="AK368" s="88">
        <v>9</v>
      </c>
      <c r="AL368" s="88">
        <v>9</v>
      </c>
      <c r="AM368" s="88">
        <v>9</v>
      </c>
      <c r="AN368" s="88">
        <v>9</v>
      </c>
      <c r="AO368" s="88">
        <v>9</v>
      </c>
      <c r="AP368" s="88">
        <v>9</v>
      </c>
      <c r="AQ368" s="88">
        <v>9</v>
      </c>
      <c r="AR368" s="88">
        <v>9</v>
      </c>
      <c r="AS368" s="88">
        <v>9</v>
      </c>
      <c r="AT368" s="88">
        <v>9</v>
      </c>
      <c r="AU368" s="88">
        <v>9</v>
      </c>
      <c r="AV368" s="88">
        <v>9</v>
      </c>
      <c r="AW368" s="88">
        <v>9</v>
      </c>
      <c r="AX368" s="88">
        <v>9</v>
      </c>
      <c r="AY368" s="88">
        <v>9</v>
      </c>
      <c r="AZ368" s="88">
        <v>9</v>
      </c>
      <c r="BA368" s="88">
        <v>9</v>
      </c>
      <c r="BB368" s="88">
        <v>9</v>
      </c>
      <c r="BC368" s="88">
        <v>9</v>
      </c>
      <c r="BD368" s="88">
        <v>9</v>
      </c>
      <c r="BE368" s="88">
        <v>9</v>
      </c>
      <c r="BF368" s="88">
        <v>30</v>
      </c>
      <c r="BG368" s="88">
        <v>30</v>
      </c>
      <c r="BH368" s="88">
        <v>30</v>
      </c>
      <c r="BI368" s="88">
        <v>30</v>
      </c>
      <c r="BJ368" s="88">
        <v>15.2</v>
      </c>
      <c r="BK368" s="88">
        <v>23</v>
      </c>
      <c r="BL368" s="88">
        <v>22.1</v>
      </c>
      <c r="BM368" s="88">
        <v>26</v>
      </c>
      <c r="BN368" s="88">
        <v>22.1</v>
      </c>
      <c r="BO368" s="88">
        <v>26</v>
      </c>
      <c r="BP368" s="88">
        <v>22.1</v>
      </c>
      <c r="BQ368" s="88">
        <v>23</v>
      </c>
      <c r="BR368" s="88">
        <v>23</v>
      </c>
      <c r="BS368" s="88">
        <v>30</v>
      </c>
      <c r="BT368" s="88">
        <v>30</v>
      </c>
      <c r="BU368" s="88">
        <v>30</v>
      </c>
      <c r="BV368" s="88">
        <v>30</v>
      </c>
      <c r="BW368" s="88">
        <v>25</v>
      </c>
      <c r="BX368" s="88">
        <v>25</v>
      </c>
      <c r="BY368" s="88">
        <v>30</v>
      </c>
      <c r="BZ368" s="88">
        <v>8</v>
      </c>
      <c r="CA368" s="88">
        <v>30</v>
      </c>
      <c r="CB368" s="88">
        <v>9</v>
      </c>
      <c r="CC368" s="88">
        <v>9</v>
      </c>
      <c r="CD368" s="88">
        <v>9</v>
      </c>
      <c r="CE368" s="88">
        <v>9</v>
      </c>
      <c r="CF368" s="88">
        <v>9</v>
      </c>
      <c r="CG368" s="88">
        <v>9</v>
      </c>
      <c r="CH368" s="88">
        <v>9</v>
      </c>
      <c r="CI368" s="88">
        <v>9</v>
      </c>
      <c r="CJ368" s="88">
        <v>9</v>
      </c>
      <c r="CK368" s="88">
        <v>9</v>
      </c>
      <c r="CL368" s="88">
        <v>9</v>
      </c>
      <c r="CM368" s="88">
        <v>9</v>
      </c>
      <c r="CN368" s="88">
        <v>9</v>
      </c>
      <c r="CO368" s="88">
        <v>9</v>
      </c>
      <c r="CP368" s="88">
        <v>9</v>
      </c>
      <c r="CQ368" s="88">
        <v>9</v>
      </c>
      <c r="CR368" s="88">
        <v>9</v>
      </c>
      <c r="CS368" s="88">
        <v>9</v>
      </c>
      <c r="CT368" s="88">
        <v>9</v>
      </c>
      <c r="CU368" s="88">
        <v>9</v>
      </c>
      <c r="CV368" s="88">
        <v>9</v>
      </c>
      <c r="CW368" s="19"/>
      <c r="CX368">
        <f>Key!A57</f>
        <v>32</v>
      </c>
      <c r="CY368" t="str">
        <f>Key!B57</f>
        <v>Walking</v>
      </c>
    </row>
    <row r="369" spans="1:102" ht="14.5" customHeight="1" x14ac:dyDescent="0.35">
      <c r="A369" s="257"/>
      <c r="B369" s="246"/>
      <c r="C369" s="11">
        <v>44196</v>
      </c>
      <c r="D369" s="172" t="s">
        <v>7</v>
      </c>
      <c r="E369">
        <v>9</v>
      </c>
      <c r="F369">
        <v>9</v>
      </c>
      <c r="G369">
        <v>9</v>
      </c>
      <c r="H369">
        <v>9</v>
      </c>
      <c r="I369">
        <v>9</v>
      </c>
      <c r="J369">
        <v>9</v>
      </c>
      <c r="K369">
        <v>9</v>
      </c>
      <c r="L369">
        <v>9</v>
      </c>
      <c r="M369">
        <v>9</v>
      </c>
      <c r="N369" s="88">
        <v>30</v>
      </c>
      <c r="O369" s="88">
        <v>30</v>
      </c>
      <c r="P369" s="88">
        <v>15.3</v>
      </c>
      <c r="Q369" s="88">
        <v>15.3</v>
      </c>
      <c r="R369" s="88">
        <v>30</v>
      </c>
      <c r="S369" s="88">
        <v>30</v>
      </c>
      <c r="T369" s="88">
        <v>30</v>
      </c>
      <c r="U369" s="88">
        <v>9</v>
      </c>
      <c r="V369" s="88">
        <v>9</v>
      </c>
      <c r="W369" s="88">
        <v>9</v>
      </c>
      <c r="X369" s="88">
        <v>9</v>
      </c>
      <c r="Y369" s="88">
        <v>9</v>
      </c>
      <c r="Z369" s="88">
        <v>9</v>
      </c>
      <c r="AA369" s="88">
        <v>9</v>
      </c>
      <c r="AB369" s="88">
        <v>9</v>
      </c>
      <c r="AC369" s="88">
        <v>9</v>
      </c>
      <c r="AD369" s="88">
        <v>9</v>
      </c>
      <c r="AE369" s="88">
        <v>9</v>
      </c>
      <c r="AF369" s="88">
        <v>9</v>
      </c>
      <c r="AG369" s="88">
        <v>9</v>
      </c>
      <c r="AH369" s="88">
        <v>9</v>
      </c>
      <c r="AI369" s="88">
        <v>9</v>
      </c>
      <c r="AJ369" s="88">
        <v>9</v>
      </c>
      <c r="AK369" s="88">
        <v>9</v>
      </c>
      <c r="AL369" s="88">
        <v>9</v>
      </c>
      <c r="AM369" s="88">
        <v>9</v>
      </c>
      <c r="AN369" s="88">
        <v>9</v>
      </c>
      <c r="AO369" s="88">
        <v>9</v>
      </c>
      <c r="AP369" s="88">
        <v>9</v>
      </c>
      <c r="AQ369" s="88">
        <v>9</v>
      </c>
      <c r="AR369" s="88">
        <v>9</v>
      </c>
      <c r="AS369" s="88">
        <v>9</v>
      </c>
      <c r="AT369" s="88">
        <v>9</v>
      </c>
      <c r="AU369" s="88">
        <v>9</v>
      </c>
      <c r="AV369" s="88">
        <v>9</v>
      </c>
      <c r="AW369" s="88">
        <v>9</v>
      </c>
      <c r="AX369" s="88">
        <v>9</v>
      </c>
      <c r="AY369" s="88">
        <v>9</v>
      </c>
      <c r="AZ369" s="88">
        <v>9</v>
      </c>
      <c r="BA369" s="88">
        <v>30</v>
      </c>
      <c r="BB369" s="88">
        <v>30</v>
      </c>
      <c r="BC369" s="88">
        <v>30</v>
      </c>
      <c r="BD369" s="88">
        <v>30</v>
      </c>
      <c r="BE369" s="88">
        <v>30</v>
      </c>
      <c r="BF369" s="88">
        <v>30</v>
      </c>
      <c r="BG369" s="88">
        <v>15.2</v>
      </c>
      <c r="BH369" s="88">
        <v>23</v>
      </c>
      <c r="BI369" s="88">
        <v>23</v>
      </c>
      <c r="BJ369">
        <v>21.2</v>
      </c>
      <c r="BK369">
        <v>21.2</v>
      </c>
      <c r="BL369">
        <v>21.3</v>
      </c>
      <c r="BM369">
        <v>16</v>
      </c>
      <c r="BN369">
        <v>25</v>
      </c>
      <c r="BO369">
        <v>15.3</v>
      </c>
      <c r="BP369">
        <v>30</v>
      </c>
      <c r="BQ369">
        <v>24</v>
      </c>
      <c r="BR369">
        <v>24</v>
      </c>
      <c r="BS369">
        <v>24</v>
      </c>
      <c r="BT369">
        <v>24</v>
      </c>
      <c r="BU369">
        <v>24</v>
      </c>
      <c r="BV369">
        <v>20</v>
      </c>
      <c r="BW369">
        <v>25</v>
      </c>
      <c r="BX369">
        <v>25</v>
      </c>
      <c r="BY369">
        <v>22.1</v>
      </c>
      <c r="BZ369" s="88">
        <v>23</v>
      </c>
      <c r="CA369" s="88">
        <v>23</v>
      </c>
      <c r="CB369" s="88">
        <v>23</v>
      </c>
      <c r="CC369" s="88">
        <v>25</v>
      </c>
      <c r="CD369" s="88">
        <v>25</v>
      </c>
      <c r="CE369" s="88">
        <v>25</v>
      </c>
      <c r="CF369" s="88">
        <v>25</v>
      </c>
      <c r="CG369" s="88">
        <v>25</v>
      </c>
      <c r="CH369" s="88">
        <v>25</v>
      </c>
      <c r="CI369" s="88">
        <v>25</v>
      </c>
      <c r="CJ369" s="88">
        <v>25</v>
      </c>
      <c r="CK369" s="88">
        <v>25</v>
      </c>
      <c r="CL369" s="88">
        <v>25</v>
      </c>
      <c r="CM369" s="88">
        <v>25</v>
      </c>
      <c r="CN369" s="88">
        <v>25</v>
      </c>
      <c r="CO369" s="88">
        <v>25</v>
      </c>
      <c r="CP369" s="88">
        <v>25</v>
      </c>
      <c r="CQ369" s="88">
        <v>25</v>
      </c>
      <c r="CR369" s="88">
        <v>25</v>
      </c>
      <c r="CS369" s="88">
        <v>25</v>
      </c>
      <c r="CT369" s="88">
        <v>25</v>
      </c>
      <c r="CU369" s="88">
        <v>25</v>
      </c>
      <c r="CV369" s="88">
        <v>25</v>
      </c>
      <c r="CW369" s="19"/>
      <c r="CX369"/>
    </row>
    <row r="370" spans="1:102" ht="14.5" customHeight="1" x14ac:dyDescent="0.35">
      <c r="A370" s="255" t="s">
        <v>12</v>
      </c>
      <c r="B370" s="246"/>
      <c r="C370" s="14">
        <v>44197</v>
      </c>
      <c r="D370" s="173" t="s">
        <v>8</v>
      </c>
      <c r="E370">
        <v>25</v>
      </c>
      <c r="F370">
        <v>25</v>
      </c>
      <c r="G370">
        <v>25</v>
      </c>
      <c r="H370">
        <v>25</v>
      </c>
      <c r="I370">
        <v>25</v>
      </c>
      <c r="J370" s="88">
        <v>32</v>
      </c>
      <c r="K370" s="88">
        <v>32</v>
      </c>
      <c r="L370" s="88">
        <v>32</v>
      </c>
      <c r="M370" s="88">
        <v>15.3</v>
      </c>
      <c r="N370" s="88">
        <v>15.3</v>
      </c>
      <c r="O370" s="88">
        <v>25</v>
      </c>
      <c r="P370" s="88">
        <v>25</v>
      </c>
      <c r="Q370" s="88">
        <v>9</v>
      </c>
      <c r="R370" s="88">
        <v>9</v>
      </c>
      <c r="S370" s="88">
        <v>9</v>
      </c>
      <c r="T370" s="88">
        <v>9</v>
      </c>
      <c r="U370" s="88">
        <v>9</v>
      </c>
      <c r="V370" s="88">
        <v>9</v>
      </c>
      <c r="W370" s="88">
        <v>9</v>
      </c>
      <c r="X370" s="88">
        <v>9</v>
      </c>
      <c r="Y370" s="88">
        <v>9</v>
      </c>
      <c r="Z370" s="88">
        <v>9</v>
      </c>
      <c r="AA370" s="88">
        <v>9</v>
      </c>
      <c r="AB370" s="88">
        <v>9</v>
      </c>
      <c r="AC370" s="88">
        <v>9</v>
      </c>
      <c r="AD370" s="88">
        <v>9</v>
      </c>
      <c r="AE370" s="88">
        <v>9</v>
      </c>
      <c r="AF370" s="88">
        <v>9</v>
      </c>
      <c r="AG370" s="88">
        <v>9</v>
      </c>
      <c r="AH370" s="88">
        <v>9</v>
      </c>
      <c r="AI370" s="88">
        <v>9</v>
      </c>
      <c r="AJ370" s="88">
        <v>9</v>
      </c>
      <c r="AK370" s="88">
        <v>9</v>
      </c>
      <c r="AL370" s="88">
        <v>9</v>
      </c>
      <c r="AM370" s="88">
        <v>9</v>
      </c>
      <c r="AN370" s="88">
        <v>9</v>
      </c>
      <c r="AO370" s="88">
        <v>9</v>
      </c>
      <c r="AP370" s="88">
        <v>9</v>
      </c>
      <c r="AQ370" s="88">
        <v>9</v>
      </c>
      <c r="AR370" s="88">
        <v>9</v>
      </c>
      <c r="AS370" s="88">
        <v>9</v>
      </c>
      <c r="AT370" s="88">
        <v>9</v>
      </c>
      <c r="AU370" s="88">
        <v>9</v>
      </c>
      <c r="AV370" s="88">
        <v>9</v>
      </c>
      <c r="AW370" s="88">
        <v>9</v>
      </c>
      <c r="AX370" s="88">
        <v>9</v>
      </c>
      <c r="AY370" s="88">
        <v>30</v>
      </c>
      <c r="AZ370" s="88">
        <v>30</v>
      </c>
      <c r="BA370" s="88">
        <v>30</v>
      </c>
      <c r="BB370" s="88">
        <v>30</v>
      </c>
      <c r="BC370" s="88">
        <v>25</v>
      </c>
      <c r="BD370" s="88">
        <v>25</v>
      </c>
      <c r="BE370" s="88">
        <v>25</v>
      </c>
      <c r="BF370" s="88">
        <v>25</v>
      </c>
      <c r="BG370" s="88">
        <v>25</v>
      </c>
      <c r="BH370" s="88">
        <v>23</v>
      </c>
      <c r="BI370" s="88">
        <v>23</v>
      </c>
      <c r="BJ370" s="88">
        <v>22.1</v>
      </c>
      <c r="BK370" s="88">
        <v>26</v>
      </c>
      <c r="BL370" s="88">
        <v>16</v>
      </c>
      <c r="BM370" s="88">
        <v>16</v>
      </c>
      <c r="BN370" s="88">
        <v>16</v>
      </c>
      <c r="BO370" s="88">
        <v>16</v>
      </c>
      <c r="BP370" s="88">
        <v>16</v>
      </c>
      <c r="BQ370" s="88">
        <v>16</v>
      </c>
      <c r="BR370" s="88">
        <v>16</v>
      </c>
      <c r="BS370" s="88">
        <v>16</v>
      </c>
      <c r="BT370" s="88">
        <v>16</v>
      </c>
      <c r="BU370" s="88">
        <v>16</v>
      </c>
      <c r="BV370" s="88">
        <v>30</v>
      </c>
      <c r="BW370" s="88">
        <v>30</v>
      </c>
      <c r="BX370" s="88">
        <v>30</v>
      </c>
      <c r="BY370" s="88">
        <v>8</v>
      </c>
      <c r="BZ370" s="88">
        <v>8</v>
      </c>
      <c r="CA370" s="88">
        <v>30</v>
      </c>
      <c r="CB370" s="88">
        <v>8</v>
      </c>
      <c r="CC370" s="88">
        <v>8</v>
      </c>
      <c r="CD370" s="88">
        <v>23</v>
      </c>
      <c r="CE370" s="88">
        <v>23</v>
      </c>
      <c r="CF370" s="88">
        <v>25</v>
      </c>
      <c r="CG370" s="88">
        <v>25</v>
      </c>
      <c r="CH370" s="88">
        <v>25</v>
      </c>
      <c r="CI370" s="88">
        <v>30</v>
      </c>
      <c r="CJ370" s="88">
        <v>8</v>
      </c>
      <c r="CK370" s="88">
        <v>8</v>
      </c>
      <c r="CL370" s="88">
        <v>8</v>
      </c>
      <c r="CM370" s="88">
        <v>30</v>
      </c>
      <c r="CN370" s="88">
        <v>30</v>
      </c>
      <c r="CO370" s="88">
        <v>30</v>
      </c>
      <c r="CP370" s="88">
        <v>24</v>
      </c>
      <c r="CQ370" s="88">
        <v>24</v>
      </c>
      <c r="CR370" s="88">
        <v>8</v>
      </c>
      <c r="CS370" s="88">
        <v>11</v>
      </c>
      <c r="CT370" s="88">
        <v>21.3</v>
      </c>
      <c r="CU370" s="88">
        <v>21.3</v>
      </c>
      <c r="CV370" s="88">
        <v>15.3</v>
      </c>
      <c r="CW370" s="19"/>
      <c r="CX370"/>
    </row>
    <row r="371" spans="1:102" ht="14.5" customHeight="1" x14ac:dyDescent="0.35">
      <c r="A371" s="256"/>
      <c r="B371" s="246"/>
      <c r="C371" s="12">
        <v>44198</v>
      </c>
      <c r="D371" s="172" t="s">
        <v>9</v>
      </c>
      <c r="E371">
        <v>15.3</v>
      </c>
      <c r="F371">
        <v>26</v>
      </c>
      <c r="G371">
        <v>30</v>
      </c>
      <c r="H371" s="88">
        <v>23</v>
      </c>
      <c r="I371" s="88">
        <v>30</v>
      </c>
      <c r="J371" s="88">
        <v>30</v>
      </c>
      <c r="K371" s="88">
        <v>24</v>
      </c>
      <c r="L371" s="88">
        <v>24</v>
      </c>
      <c r="M371" s="88">
        <v>30</v>
      </c>
      <c r="N371" s="88">
        <v>30</v>
      </c>
      <c r="O371" s="88">
        <v>24</v>
      </c>
      <c r="P371" s="88">
        <v>24</v>
      </c>
      <c r="Q371" s="88">
        <v>24</v>
      </c>
      <c r="R371" s="88">
        <v>24</v>
      </c>
      <c r="S371" s="88">
        <v>9</v>
      </c>
      <c r="T371" s="88">
        <v>9</v>
      </c>
      <c r="U371" s="88">
        <v>9</v>
      </c>
      <c r="V371" s="88">
        <v>9</v>
      </c>
      <c r="W371" s="88">
        <v>9</v>
      </c>
      <c r="X371" s="88">
        <v>9</v>
      </c>
      <c r="Y371" s="88">
        <v>9</v>
      </c>
      <c r="Z371" s="88">
        <v>9</v>
      </c>
      <c r="AA371" s="88">
        <v>9</v>
      </c>
      <c r="AB371" s="88">
        <v>9</v>
      </c>
      <c r="AC371" s="88">
        <v>9</v>
      </c>
      <c r="AD371" s="88">
        <v>9</v>
      </c>
      <c r="AE371" s="88">
        <v>9</v>
      </c>
      <c r="AF371" s="88">
        <v>9</v>
      </c>
      <c r="AG371" s="88">
        <v>9</v>
      </c>
      <c r="AH371" s="88">
        <v>9</v>
      </c>
      <c r="AI371" s="88">
        <v>9</v>
      </c>
      <c r="AJ371" s="88">
        <v>9</v>
      </c>
      <c r="AK371" s="88">
        <v>9</v>
      </c>
      <c r="AL371" s="88">
        <v>9</v>
      </c>
      <c r="AM371" s="88">
        <v>9</v>
      </c>
      <c r="AN371" s="88">
        <v>9</v>
      </c>
      <c r="AO371" s="88">
        <v>9</v>
      </c>
      <c r="AP371" s="88">
        <v>9</v>
      </c>
      <c r="AQ371" s="88">
        <v>9</v>
      </c>
      <c r="AR371" s="88">
        <v>9</v>
      </c>
      <c r="AS371" s="88">
        <v>9</v>
      </c>
      <c r="AT371" s="88">
        <v>9</v>
      </c>
      <c r="AU371" s="88">
        <v>30</v>
      </c>
      <c r="AV371" s="88">
        <v>30</v>
      </c>
      <c r="AW371" s="88">
        <v>30</v>
      </c>
      <c r="AX371" s="88">
        <v>30</v>
      </c>
      <c r="AY371" s="88">
        <v>30</v>
      </c>
      <c r="AZ371" s="88">
        <v>15.2</v>
      </c>
      <c r="BA371" s="88">
        <v>23</v>
      </c>
      <c r="BB371" s="88">
        <v>23</v>
      </c>
      <c r="BC371" s="88">
        <v>25</v>
      </c>
      <c r="BD371" s="88">
        <v>25</v>
      </c>
      <c r="BE371" s="88">
        <v>31</v>
      </c>
      <c r="BF371" s="88">
        <v>31</v>
      </c>
      <c r="BG371" s="88">
        <v>16</v>
      </c>
      <c r="BH371" s="88">
        <v>15.2</v>
      </c>
      <c r="BI371" s="88">
        <v>22.1</v>
      </c>
      <c r="BJ371" s="88">
        <v>20</v>
      </c>
      <c r="BK371" s="88">
        <v>20</v>
      </c>
      <c r="BL371" s="88">
        <v>22.1</v>
      </c>
      <c r="BM371" s="88">
        <v>22.1</v>
      </c>
      <c r="BN371" s="88">
        <v>26</v>
      </c>
      <c r="BO371" s="88">
        <v>11</v>
      </c>
      <c r="BP371" s="88">
        <v>11</v>
      </c>
      <c r="BQ371" s="88">
        <v>11</v>
      </c>
      <c r="BR371" s="88">
        <v>11</v>
      </c>
      <c r="BS371" s="88">
        <v>24</v>
      </c>
      <c r="BT371" s="88">
        <v>24</v>
      </c>
      <c r="BU371" s="88">
        <v>24</v>
      </c>
      <c r="BV371" s="88">
        <v>24</v>
      </c>
      <c r="BW371" s="88">
        <v>23</v>
      </c>
      <c r="BX371" s="88">
        <v>23</v>
      </c>
      <c r="BY371" s="88">
        <v>31</v>
      </c>
      <c r="BZ371" s="88">
        <v>31</v>
      </c>
      <c r="CA371" s="88">
        <v>23</v>
      </c>
      <c r="CB371" s="88">
        <v>23</v>
      </c>
      <c r="CC371" s="88">
        <v>23</v>
      </c>
      <c r="CD371" s="88">
        <v>25</v>
      </c>
      <c r="CE371" s="88">
        <v>25</v>
      </c>
      <c r="CF371" s="88">
        <v>25</v>
      </c>
      <c r="CG371" s="88">
        <v>25</v>
      </c>
      <c r="CH371" s="88">
        <v>25</v>
      </c>
      <c r="CI371" s="88">
        <v>18</v>
      </c>
      <c r="CJ371" s="88">
        <v>18</v>
      </c>
      <c r="CK371" s="88">
        <v>18</v>
      </c>
      <c r="CL371" s="88">
        <v>18</v>
      </c>
      <c r="CM371" s="88">
        <v>18</v>
      </c>
      <c r="CN371" s="88">
        <v>18</v>
      </c>
      <c r="CO371" s="88">
        <v>18</v>
      </c>
      <c r="CW371" s="19"/>
      <c r="CX371"/>
    </row>
    <row r="372" spans="1:102" ht="14.5" customHeight="1" x14ac:dyDescent="0.35">
      <c r="A372" s="257"/>
      <c r="B372" s="247"/>
      <c r="C372" s="14">
        <v>44199</v>
      </c>
      <c r="D372" s="173" t="s">
        <v>10</v>
      </c>
      <c r="E372" s="16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9"/>
      <c r="CX372"/>
    </row>
    <row r="373" spans="1:102" x14ac:dyDescent="0.35">
      <c r="C373" s="15"/>
    </row>
    <row r="374" spans="1:102" x14ac:dyDescent="0.35">
      <c r="E374" s="93"/>
    </row>
    <row r="375" spans="1:102" ht="14.5" customHeight="1" x14ac:dyDescent="0.35"/>
    <row r="376" spans="1:102" x14ac:dyDescent="0.35">
      <c r="E376" s="74"/>
    </row>
  </sheetData>
  <dataConsolidate>
    <dataRefs count="1">
      <dataRef ref="B2:CV8" sheet="Input_1" r:id="rId1"/>
    </dataRefs>
  </dataConsolidate>
  <mergeCells count="67">
    <mergeCell ref="A278:A308"/>
    <mergeCell ref="A309:A338"/>
    <mergeCell ref="A339:A369"/>
    <mergeCell ref="A370:A372"/>
    <mergeCell ref="A125:A155"/>
    <mergeCell ref="A156:A185"/>
    <mergeCell ref="A186:A216"/>
    <mergeCell ref="A217:A247"/>
    <mergeCell ref="A248:A277"/>
    <mergeCell ref="A2:A3"/>
    <mergeCell ref="A4:A34"/>
    <mergeCell ref="A35:A63"/>
    <mergeCell ref="A64:A94"/>
    <mergeCell ref="A95:A124"/>
    <mergeCell ref="B163:B169"/>
    <mergeCell ref="B170:B176"/>
    <mergeCell ref="B177:B183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128:B134"/>
    <mergeCell ref="B135:B141"/>
    <mergeCell ref="B142:B148"/>
    <mergeCell ref="B149:B155"/>
    <mergeCell ref="B156:B162"/>
    <mergeCell ref="B93:B99"/>
    <mergeCell ref="B100:B106"/>
    <mergeCell ref="B107:B113"/>
    <mergeCell ref="B114:B120"/>
    <mergeCell ref="B121:B127"/>
    <mergeCell ref="B254:B260"/>
    <mergeCell ref="B261:B267"/>
    <mergeCell ref="B268:B274"/>
    <mergeCell ref="B317:B323"/>
    <mergeCell ref="B324:B330"/>
    <mergeCell ref="B219:B225"/>
    <mergeCell ref="B226:B232"/>
    <mergeCell ref="B233:B239"/>
    <mergeCell ref="B240:B246"/>
    <mergeCell ref="B247:B253"/>
    <mergeCell ref="B184:B190"/>
    <mergeCell ref="B191:B197"/>
    <mergeCell ref="B198:B204"/>
    <mergeCell ref="B205:B211"/>
    <mergeCell ref="B212:B218"/>
    <mergeCell ref="B366:B372"/>
    <mergeCell ref="B359:B365"/>
    <mergeCell ref="B275:B281"/>
    <mergeCell ref="B331:B337"/>
    <mergeCell ref="B338:B344"/>
    <mergeCell ref="B345:B351"/>
    <mergeCell ref="B282:B288"/>
    <mergeCell ref="B289:B295"/>
    <mergeCell ref="B296:B302"/>
    <mergeCell ref="B303:B309"/>
    <mergeCell ref="B310:B316"/>
    <mergeCell ref="B352:B358"/>
  </mergeCells>
  <conditionalFormatting sqref="B2:CV372">
    <cfRule type="expression" dxfId="69" priority="4">
      <formula>MOD(ROW(),7)=1</formula>
    </cfRule>
  </conditionalFormatting>
  <conditionalFormatting sqref="C2:CV372">
    <cfRule type="expression" dxfId="68" priority="1">
      <formula>TODAY()=$C2</formula>
    </cfRule>
  </conditionalFormatting>
  <conditionalFormatting sqref="E1:CV372">
    <cfRule type="expression" dxfId="67" priority="3">
      <formula>AND((TODAY()+E$1)&lt;=NOW(),NOW()&lt;(TODAY()+F$1))</formula>
    </cfRule>
  </conditionalFormatting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36FB-BAAF-4253-BE93-79A034898898}">
  <sheetPr codeName="Sheet2">
    <pageSetUpPr fitToPage="1"/>
  </sheetPr>
  <dimension ref="A1:DF376"/>
  <sheetViews>
    <sheetView tabSelected="1" zoomScale="60" zoomScaleNormal="60" workbookViewId="0">
      <pane xSplit="4" ySplit="1" topLeftCell="AT303" activePane="bottomRight" state="frozen"/>
      <selection pane="topRight" activeCell="E1" sqref="E1"/>
      <selection pane="bottomLeft" activeCell="A2" sqref="A2"/>
      <selection pane="bottomRight" activeCell="CX312" sqref="CX312:CY368"/>
    </sheetView>
  </sheetViews>
  <sheetFormatPr defaultRowHeight="14.5" x14ac:dyDescent="0.35"/>
  <cols>
    <col min="1" max="1" width="8.7265625" style="4"/>
    <col min="3" max="3" width="11.1796875" style="4" bestFit="1" customWidth="1"/>
    <col min="4" max="4" width="12.81640625" style="102" bestFit="1" customWidth="1"/>
    <col min="5" max="100" width="3.6328125" customWidth="1"/>
    <col min="102" max="102" width="8.7265625" customWidth="1"/>
    <col min="103" max="103" width="35.54296875" bestFit="1" customWidth="1"/>
  </cols>
  <sheetData>
    <row r="1" spans="1:100" s="10" customFormat="1" ht="48.5" thickBot="1" x14ac:dyDescent="0.4">
      <c r="A1" s="244" t="s">
        <v>0</v>
      </c>
      <c r="B1" s="243" t="s">
        <v>1</v>
      </c>
      <c r="C1" s="242" t="s">
        <v>2</v>
      </c>
      <c r="D1" s="241" t="s">
        <v>3</v>
      </c>
      <c r="E1" s="334">
        <v>0</v>
      </c>
      <c r="F1" s="334">
        <v>1.0416666666666666E-2</v>
      </c>
      <c r="G1" s="334">
        <v>2.0833333333333332E-2</v>
      </c>
      <c r="H1" s="334">
        <v>3.125E-2</v>
      </c>
      <c r="I1" s="334">
        <v>4.1666666666666699E-2</v>
      </c>
      <c r="J1" s="334">
        <v>5.2083333333333301E-2</v>
      </c>
      <c r="K1" s="334">
        <v>6.25E-2</v>
      </c>
      <c r="L1" s="334">
        <v>7.2916666666666699E-2</v>
      </c>
      <c r="M1" s="334">
        <v>8.3333333333333301E-2</v>
      </c>
      <c r="N1" s="334">
        <v>9.375E-2</v>
      </c>
      <c r="O1" s="334">
        <v>0.104166666666667</v>
      </c>
      <c r="P1" s="334">
        <v>0.114583333333333</v>
      </c>
      <c r="Q1" s="334">
        <v>0.125</v>
      </c>
      <c r="R1" s="334">
        <v>0.13541666666666699</v>
      </c>
      <c r="S1" s="334">
        <v>0.14583333333333301</v>
      </c>
      <c r="T1" s="334">
        <v>0.15625</v>
      </c>
      <c r="U1" s="334">
        <v>0.16666666666666699</v>
      </c>
      <c r="V1" s="334">
        <v>0.17708333333333301</v>
      </c>
      <c r="W1" s="334">
        <v>0.1875</v>
      </c>
      <c r="X1" s="334">
        <v>0.19791666666666699</v>
      </c>
      <c r="Y1" s="334">
        <v>0.20833333333333301</v>
      </c>
      <c r="Z1" s="334">
        <v>0.21875</v>
      </c>
      <c r="AA1" s="334">
        <v>0.22916666666666699</v>
      </c>
      <c r="AB1" s="334">
        <v>0.23958333333333301</v>
      </c>
      <c r="AC1" s="334">
        <v>0.25</v>
      </c>
      <c r="AD1" s="334">
        <v>0.26041666666666702</v>
      </c>
      <c r="AE1" s="334">
        <v>0.27083333333333298</v>
      </c>
      <c r="AF1" s="334">
        <v>0.28125</v>
      </c>
      <c r="AG1" s="334">
        <v>0.29166666666666702</v>
      </c>
      <c r="AH1" s="334">
        <v>0.30208333333333298</v>
      </c>
      <c r="AI1" s="334">
        <v>0.3125</v>
      </c>
      <c r="AJ1" s="334">
        <v>0.32291666666666702</v>
      </c>
      <c r="AK1" s="334">
        <v>0.33333333333333298</v>
      </c>
      <c r="AL1" s="334">
        <v>0.34375</v>
      </c>
      <c r="AM1" s="334">
        <v>0.35416666666666702</v>
      </c>
      <c r="AN1" s="334">
        <v>0.36458333333333298</v>
      </c>
      <c r="AO1" s="334">
        <v>0.375</v>
      </c>
      <c r="AP1" s="334">
        <v>0.38541666666666702</v>
      </c>
      <c r="AQ1" s="334">
        <v>0.39583333333333298</v>
      </c>
      <c r="AR1" s="334">
        <v>0.40625</v>
      </c>
      <c r="AS1" s="334">
        <v>0.41666666666666702</v>
      </c>
      <c r="AT1" s="334">
        <v>0.42708333333333298</v>
      </c>
      <c r="AU1" s="334">
        <v>0.4375</v>
      </c>
      <c r="AV1" s="334">
        <v>0.44791666666666702</v>
      </c>
      <c r="AW1" s="334">
        <v>0.45833333333333298</v>
      </c>
      <c r="AX1" s="334">
        <v>0.46875</v>
      </c>
      <c r="AY1" s="334">
        <v>0.47916666666666702</v>
      </c>
      <c r="AZ1" s="334">
        <v>0.48958333333333298</v>
      </c>
      <c r="BA1" s="334">
        <v>0.5</v>
      </c>
      <c r="BB1" s="334">
        <v>0.51041666666666696</v>
      </c>
      <c r="BC1" s="334">
        <v>0.52083333333333304</v>
      </c>
      <c r="BD1" s="334">
        <v>0.53125</v>
      </c>
      <c r="BE1" s="334">
        <v>0.54166666666666696</v>
      </c>
      <c r="BF1" s="334">
        <v>0.55208333333333304</v>
      </c>
      <c r="BG1" s="334">
        <v>0.5625</v>
      </c>
      <c r="BH1" s="334">
        <v>0.57291666666666696</v>
      </c>
      <c r="BI1" s="334">
        <v>0.58333333333333304</v>
      </c>
      <c r="BJ1" s="334">
        <v>0.59375</v>
      </c>
      <c r="BK1" s="334">
        <v>0.60416666666666696</v>
      </c>
      <c r="BL1" s="334">
        <v>0.61458333333333304</v>
      </c>
      <c r="BM1" s="334">
        <v>0.625</v>
      </c>
      <c r="BN1" s="334">
        <v>0.63541666666666696</v>
      </c>
      <c r="BO1" s="334">
        <v>0.64583333333333304</v>
      </c>
      <c r="BP1" s="334">
        <v>0.65625</v>
      </c>
      <c r="BQ1" s="334">
        <v>0.66666666666666696</v>
      </c>
      <c r="BR1" s="334">
        <v>0.67708333333333304</v>
      </c>
      <c r="BS1" s="334">
        <v>0.6875</v>
      </c>
      <c r="BT1" s="334">
        <v>0.69791666666666696</v>
      </c>
      <c r="BU1" s="334">
        <v>0.70833333333333304</v>
      </c>
      <c r="BV1" s="334">
        <v>0.71875</v>
      </c>
      <c r="BW1" s="334">
        <v>0.72916666666666696</v>
      </c>
      <c r="BX1" s="334">
        <v>0.73958333333333304</v>
      </c>
      <c r="BY1" s="334">
        <v>0.75</v>
      </c>
      <c r="BZ1" s="334">
        <v>0.76041666666666696</v>
      </c>
      <c r="CA1" s="334">
        <v>0.77083333333333304</v>
      </c>
      <c r="CB1" s="334">
        <v>0.78125</v>
      </c>
      <c r="CC1" s="334">
        <v>0.79166666666666696</v>
      </c>
      <c r="CD1" s="334">
        <v>0.80208333333333304</v>
      </c>
      <c r="CE1" s="334">
        <v>0.8125</v>
      </c>
      <c r="CF1" s="334">
        <v>0.82291666666666696</v>
      </c>
      <c r="CG1" s="334">
        <v>0.83333333333333304</v>
      </c>
      <c r="CH1" s="334">
        <v>0.84375</v>
      </c>
      <c r="CI1" s="334">
        <v>0.85416666666666696</v>
      </c>
      <c r="CJ1" s="334">
        <v>0.86458333333333304</v>
      </c>
      <c r="CK1" s="334">
        <v>0.875</v>
      </c>
      <c r="CL1" s="334">
        <v>0.88541666666666696</v>
      </c>
      <c r="CM1" s="334">
        <v>0.89583333333333304</v>
      </c>
      <c r="CN1" s="334">
        <v>0.90625</v>
      </c>
      <c r="CO1" s="334">
        <v>0.91666666666666696</v>
      </c>
      <c r="CP1" s="334">
        <v>0.92708333333333304</v>
      </c>
      <c r="CQ1" s="334">
        <v>0.9375</v>
      </c>
      <c r="CR1" s="334">
        <v>0.94791666666666696</v>
      </c>
      <c r="CS1" s="334">
        <v>0.95833333333333304</v>
      </c>
      <c r="CT1" s="334">
        <v>0.96875</v>
      </c>
      <c r="CU1" s="334">
        <v>0.97916666666666696</v>
      </c>
      <c r="CV1" s="334">
        <v>0.98958333333333304</v>
      </c>
    </row>
    <row r="2" spans="1:100" ht="14.5" customHeight="1" thickTop="1" x14ac:dyDescent="0.35">
      <c r="A2" s="253" t="s">
        <v>11</v>
      </c>
      <c r="B2" s="249">
        <v>1</v>
      </c>
      <c r="C2" s="94">
        <v>43829</v>
      </c>
      <c r="D2" s="99" t="s">
        <v>4</v>
      </c>
      <c r="E2" s="19">
        <f>Input_1!E2</f>
        <v>25</v>
      </c>
      <c r="F2" s="34">
        <f>Input_1!F2</f>
        <v>25</v>
      </c>
      <c r="G2" s="34">
        <f>Input_1!G2</f>
        <v>30</v>
      </c>
      <c r="H2" s="34">
        <f>Input_1!H2</f>
        <v>30</v>
      </c>
      <c r="I2" s="34">
        <f>Input_1!I2</f>
        <v>30</v>
      </c>
      <c r="J2" s="34">
        <f>Input_1!J2</f>
        <v>22.3</v>
      </c>
      <c r="K2" s="34">
        <f>Input_1!K2</f>
        <v>22.3</v>
      </c>
      <c r="L2" s="34">
        <f>Input_1!L2</f>
        <v>23</v>
      </c>
      <c r="M2" s="34">
        <f>Input_1!M2</f>
        <v>23</v>
      </c>
      <c r="N2" s="34">
        <f>Input_1!N2</f>
        <v>23</v>
      </c>
      <c r="O2" s="34">
        <f>Input_1!O2</f>
        <v>32</v>
      </c>
      <c r="P2" s="34">
        <f>Input_1!P2</f>
        <v>32</v>
      </c>
      <c r="Q2" s="34">
        <f>Input_1!Q2</f>
        <v>32</v>
      </c>
      <c r="R2" s="34">
        <f>Input_1!R2</f>
        <v>32</v>
      </c>
      <c r="S2" s="34">
        <f>Input_1!S2</f>
        <v>32</v>
      </c>
      <c r="T2" s="34">
        <f>Input_1!T2</f>
        <v>32</v>
      </c>
      <c r="U2" s="34">
        <f>Input_1!U2</f>
        <v>32</v>
      </c>
      <c r="V2" s="34">
        <f>Input_1!V2</f>
        <v>32</v>
      </c>
      <c r="W2" s="34">
        <f>Input_1!W2</f>
        <v>32</v>
      </c>
      <c r="X2" s="34">
        <f>Input_1!X2</f>
        <v>22.3</v>
      </c>
      <c r="Y2" s="34">
        <f>Input_1!Y2</f>
        <v>23</v>
      </c>
      <c r="Z2" s="34">
        <f>Input_1!Z2</f>
        <v>23</v>
      </c>
      <c r="AA2" s="34">
        <f>Input_1!AA2</f>
        <v>23</v>
      </c>
      <c r="AB2" s="34">
        <f>Input_1!AB2</f>
        <v>23</v>
      </c>
      <c r="AC2" s="34">
        <f>Input_1!AC2</f>
        <v>23</v>
      </c>
      <c r="AD2" s="34">
        <f>Input_1!AD2</f>
        <v>20</v>
      </c>
      <c r="AE2" s="34">
        <f>Input_1!AE2</f>
        <v>20</v>
      </c>
      <c r="AF2" s="34">
        <f>Input_1!AF2</f>
        <v>20</v>
      </c>
      <c r="AG2" s="34">
        <f>Input_1!AG2</f>
        <v>20</v>
      </c>
      <c r="AH2" s="34">
        <f>Input_1!AH2</f>
        <v>20</v>
      </c>
      <c r="AI2" s="34">
        <f>Input_1!AI2</f>
        <v>20</v>
      </c>
      <c r="AJ2" s="34">
        <f>Input_1!AJ2</f>
        <v>20</v>
      </c>
      <c r="AK2" s="34">
        <f>Input_1!AK2</f>
        <v>20</v>
      </c>
      <c r="AL2" s="34">
        <f>Input_1!AL2</f>
        <v>20</v>
      </c>
      <c r="AM2" s="34">
        <f>Input_1!AM2</f>
        <v>20</v>
      </c>
      <c r="AN2" s="34">
        <f>Input_1!AN2</f>
        <v>20</v>
      </c>
      <c r="AO2" s="34">
        <f>Input_1!AO2</f>
        <v>20</v>
      </c>
      <c r="AP2" s="34">
        <f>Input_1!AP2</f>
        <v>20</v>
      </c>
      <c r="AQ2" s="34">
        <f>Input_1!AQ2</f>
        <v>20</v>
      </c>
      <c r="AR2" s="34">
        <f>Input_1!AR2</f>
        <v>20</v>
      </c>
      <c r="AS2" s="34">
        <f>Input_1!AS2</f>
        <v>20</v>
      </c>
      <c r="AT2" s="34">
        <f>Input_1!AT2</f>
        <v>20</v>
      </c>
      <c r="AU2" s="34">
        <f>Input_1!AU2</f>
        <v>20</v>
      </c>
      <c r="AV2" s="34">
        <f>Input_1!AV2</f>
        <v>20</v>
      </c>
      <c r="AW2" s="34">
        <f>Input_1!AW2</f>
        <v>20</v>
      </c>
      <c r="AX2" s="34">
        <f>Input_1!AX2</f>
        <v>20</v>
      </c>
      <c r="AY2" s="34">
        <f>Input_1!AY2</f>
        <v>20</v>
      </c>
      <c r="AZ2" s="34">
        <f>Input_1!AZ2</f>
        <v>15.3</v>
      </c>
      <c r="BA2" s="34">
        <f>Input_1!BA2</f>
        <v>15.3</v>
      </c>
      <c r="BB2" s="34">
        <f>Input_1!BB2</f>
        <v>25</v>
      </c>
      <c r="BC2" s="34">
        <f>Input_1!BC2</f>
        <v>25</v>
      </c>
      <c r="BD2" s="34">
        <f>Input_1!BD2</f>
        <v>25</v>
      </c>
      <c r="BE2" s="34">
        <f>Input_1!BE2</f>
        <v>30</v>
      </c>
      <c r="BF2" s="34">
        <f>Input_1!BF2</f>
        <v>30</v>
      </c>
      <c r="BG2" s="34">
        <f>Input_1!BG2</f>
        <v>9</v>
      </c>
      <c r="BH2" s="34">
        <f>Input_1!BH2</f>
        <v>9</v>
      </c>
      <c r="BI2" s="34">
        <f>Input_1!BI2</f>
        <v>9</v>
      </c>
      <c r="BJ2" s="34">
        <f>Input_1!BJ2</f>
        <v>9</v>
      </c>
      <c r="BK2" s="34">
        <f>Input_1!BK2</f>
        <v>9</v>
      </c>
      <c r="BL2" s="34">
        <f>Input_1!BL2</f>
        <v>9</v>
      </c>
      <c r="BM2" s="34">
        <f>Input_1!BM2</f>
        <v>9</v>
      </c>
      <c r="BN2" s="34">
        <f>Input_1!BN2</f>
        <v>9</v>
      </c>
      <c r="BO2" s="34">
        <f>Input_1!BO2</f>
        <v>9</v>
      </c>
      <c r="BP2" s="34">
        <f>Input_1!BP2</f>
        <v>9</v>
      </c>
      <c r="BQ2" s="34">
        <f>Input_1!BQ2</f>
        <v>9</v>
      </c>
      <c r="BR2" s="34">
        <f>Input_1!BR2</f>
        <v>9</v>
      </c>
      <c r="BS2" s="34">
        <f>Input_1!BS2</f>
        <v>9</v>
      </c>
      <c r="BT2" s="34">
        <f>Input_1!BT2</f>
        <v>9</v>
      </c>
      <c r="BU2" s="34">
        <f>Input_1!BU2</f>
        <v>9</v>
      </c>
      <c r="BV2" s="34">
        <f>Input_1!BV2</f>
        <v>9</v>
      </c>
      <c r="BW2" s="34">
        <f>Input_1!BW2</f>
        <v>9</v>
      </c>
      <c r="BX2" s="34">
        <f>Input_1!BX2</f>
        <v>9</v>
      </c>
      <c r="BY2" s="34">
        <f>Input_1!BY2</f>
        <v>9</v>
      </c>
      <c r="BZ2" s="34">
        <f>Input_1!BZ2</f>
        <v>9</v>
      </c>
      <c r="CA2" s="34">
        <f>Input_1!CA2</f>
        <v>9</v>
      </c>
      <c r="CB2" s="34">
        <f>Input_1!CB2</f>
        <v>9</v>
      </c>
      <c r="CC2" s="34">
        <f>Input_1!CC2</f>
        <v>9</v>
      </c>
      <c r="CD2" s="34">
        <f>Input_1!CD2</f>
        <v>9</v>
      </c>
      <c r="CE2" s="34">
        <f>Input_1!CE2</f>
        <v>9</v>
      </c>
      <c r="CF2" s="34">
        <f>Input_1!CF2</f>
        <v>9</v>
      </c>
      <c r="CG2" s="34">
        <f>Input_1!CG2</f>
        <v>9</v>
      </c>
      <c r="CH2" s="34">
        <f>Input_1!CH2</f>
        <v>9</v>
      </c>
      <c r="CI2" s="34">
        <f>Input_1!CI2</f>
        <v>9</v>
      </c>
      <c r="CJ2" s="34">
        <f>Input_1!CJ2</f>
        <v>9</v>
      </c>
      <c r="CK2" s="34">
        <f>Input_1!CK2</f>
        <v>9</v>
      </c>
      <c r="CL2" s="34">
        <f>Input_1!CL2</f>
        <v>9</v>
      </c>
      <c r="CM2" s="34">
        <f>Input_1!CM2</f>
        <v>9</v>
      </c>
      <c r="CN2" s="34">
        <f>Input_1!CN2</f>
        <v>9</v>
      </c>
      <c r="CO2" s="34">
        <f>Input_1!CO2</f>
        <v>9</v>
      </c>
      <c r="CP2" s="34">
        <f>Input_1!CP2</f>
        <v>9</v>
      </c>
      <c r="CQ2" s="34">
        <f>Input_1!CQ2</f>
        <v>30</v>
      </c>
      <c r="CR2" s="34">
        <f>Input_1!CR2</f>
        <v>30</v>
      </c>
      <c r="CS2" s="34">
        <f>Input_1!CS2</f>
        <v>30</v>
      </c>
      <c r="CT2" s="34">
        <f>Input_1!CT2</f>
        <v>30</v>
      </c>
      <c r="CU2" s="34">
        <f>Input_1!CU2</f>
        <v>15.3</v>
      </c>
      <c r="CV2" s="24">
        <f>Input_1!CV2</f>
        <v>15.3</v>
      </c>
    </row>
    <row r="3" spans="1:100" x14ac:dyDescent="0.35">
      <c r="A3" s="254"/>
      <c r="B3" s="249"/>
      <c r="C3" s="95">
        <v>43830</v>
      </c>
      <c r="D3" s="99" t="s">
        <v>5</v>
      </c>
      <c r="E3" s="19">
        <f>Input_1!E3</f>
        <v>22.3</v>
      </c>
      <c r="F3" s="34">
        <f>Input_1!F3</f>
        <v>26</v>
      </c>
      <c r="G3" s="34">
        <f>Input_1!G3</f>
        <v>26</v>
      </c>
      <c r="H3" s="34">
        <f>Input_1!H3</f>
        <v>32</v>
      </c>
      <c r="I3" s="34">
        <f>Input_1!I3</f>
        <v>32</v>
      </c>
      <c r="J3" s="34">
        <f>Input_1!J3</f>
        <v>23</v>
      </c>
      <c r="K3" s="34">
        <f>Input_1!K3</f>
        <v>23</v>
      </c>
      <c r="L3" s="34">
        <f>Input_1!L3</f>
        <v>23</v>
      </c>
      <c r="M3" s="34">
        <f>Input_1!M3</f>
        <v>23</v>
      </c>
      <c r="N3" s="34">
        <f>Input_1!N3</f>
        <v>22.3</v>
      </c>
      <c r="O3" s="34">
        <f>Input_1!O3</f>
        <v>22.3</v>
      </c>
      <c r="P3" s="34">
        <f>Input_1!P3</f>
        <v>30</v>
      </c>
      <c r="Q3" s="34">
        <f>Input_1!Q3</f>
        <v>30</v>
      </c>
      <c r="R3" s="34">
        <f>Input_1!R3</f>
        <v>30</v>
      </c>
      <c r="S3" s="34">
        <f>Input_1!S3</f>
        <v>23</v>
      </c>
      <c r="T3" s="34">
        <f>Input_1!T3</f>
        <v>18</v>
      </c>
      <c r="U3" s="34">
        <f>Input_1!U3</f>
        <v>23</v>
      </c>
      <c r="V3" s="34">
        <f>Input_1!V3</f>
        <v>23</v>
      </c>
      <c r="W3" s="34">
        <f>Input_1!W3</f>
        <v>23</v>
      </c>
      <c r="X3" s="34">
        <f>Input_1!X3</f>
        <v>23</v>
      </c>
      <c r="Y3" s="34">
        <f>Input_1!Y3</f>
        <v>23</v>
      </c>
      <c r="Z3" s="34">
        <f>Input_1!Z3</f>
        <v>23</v>
      </c>
      <c r="AA3" s="34">
        <f>Input_1!AA3</f>
        <v>23</v>
      </c>
      <c r="AB3" s="34">
        <f>Input_1!AB3</f>
        <v>23</v>
      </c>
      <c r="AC3" s="34">
        <f>Input_1!AC3</f>
        <v>20</v>
      </c>
      <c r="AD3" s="34">
        <f>Input_1!AD3</f>
        <v>20</v>
      </c>
      <c r="AE3" s="34">
        <f>Input_1!AE3</f>
        <v>20</v>
      </c>
      <c r="AF3" s="34">
        <f>Input_1!AF3</f>
        <v>8</v>
      </c>
      <c r="AG3" s="34">
        <f>Input_1!AG3</f>
        <v>8</v>
      </c>
      <c r="AH3" s="34">
        <f>Input_1!AH3</f>
        <v>8</v>
      </c>
      <c r="AI3" s="34">
        <f>Input_1!AI3</f>
        <v>18</v>
      </c>
      <c r="AJ3" s="34">
        <f>Input_1!AJ3</f>
        <v>18</v>
      </c>
      <c r="AK3" s="34">
        <f>Input_1!AK3</f>
        <v>18</v>
      </c>
      <c r="AL3" s="34">
        <f>Input_1!AL3</f>
        <v>18</v>
      </c>
      <c r="AM3" s="34">
        <f>Input_1!AM3</f>
        <v>18</v>
      </c>
      <c r="AN3" s="34">
        <f>Input_1!AN3</f>
        <v>18</v>
      </c>
      <c r="AO3" s="34">
        <f>Input_1!AO3</f>
        <v>18</v>
      </c>
      <c r="AP3" s="34">
        <f>Input_1!AP3</f>
        <v>18</v>
      </c>
      <c r="AQ3" s="34">
        <f>Input_1!AQ3</f>
        <v>18</v>
      </c>
      <c r="AR3" s="34">
        <f>Input_1!AR3</f>
        <v>18</v>
      </c>
      <c r="AS3" s="34">
        <f>Input_1!AS3</f>
        <v>18</v>
      </c>
      <c r="AT3" s="34">
        <f>Input_1!AT3</f>
        <v>18</v>
      </c>
      <c r="AU3" s="34">
        <f>Input_1!AU3</f>
        <v>18</v>
      </c>
      <c r="AV3" s="34">
        <f>Input_1!AV3</f>
        <v>18</v>
      </c>
      <c r="AW3" s="34">
        <f>Input_1!AW3</f>
        <v>18</v>
      </c>
      <c r="AX3" s="34">
        <f>Input_1!AX3</f>
        <v>15.3</v>
      </c>
      <c r="AY3" s="34">
        <f>Input_1!AY3</f>
        <v>15.3</v>
      </c>
      <c r="AZ3" s="34">
        <f>Input_1!AZ3</f>
        <v>30</v>
      </c>
      <c r="BA3" s="34">
        <f>Input_1!BA3</f>
        <v>13</v>
      </c>
      <c r="BB3" s="34">
        <f>Input_1!BB3</f>
        <v>13</v>
      </c>
      <c r="BC3" s="34">
        <f>Input_1!BC3</f>
        <v>30</v>
      </c>
      <c r="BD3" s="34">
        <f>Input_1!BD3</f>
        <v>9</v>
      </c>
      <c r="BE3" s="34">
        <f>Input_1!BE3</f>
        <v>9</v>
      </c>
      <c r="BF3" s="34">
        <f>Input_1!BF3</f>
        <v>9</v>
      </c>
      <c r="BG3" s="34">
        <f>Input_1!BG3</f>
        <v>9</v>
      </c>
      <c r="BH3" s="34">
        <f>Input_1!BH3</f>
        <v>9</v>
      </c>
      <c r="BI3" s="34">
        <f>Input_1!BI3</f>
        <v>9</v>
      </c>
      <c r="BJ3" s="34">
        <f>Input_1!BJ3</f>
        <v>9</v>
      </c>
      <c r="BK3" s="34">
        <f>Input_1!BK3</f>
        <v>9</v>
      </c>
      <c r="BL3" s="34">
        <f>Input_1!BL3</f>
        <v>9</v>
      </c>
      <c r="BM3" s="34">
        <f>Input_1!BM3</f>
        <v>9</v>
      </c>
      <c r="BN3" s="34">
        <f>Input_1!BN3</f>
        <v>9</v>
      </c>
      <c r="BO3" s="34">
        <f>Input_1!BO3</f>
        <v>9</v>
      </c>
      <c r="BP3" s="34">
        <f>Input_1!BP3</f>
        <v>9</v>
      </c>
      <c r="BQ3" s="34">
        <f>Input_1!BQ3</f>
        <v>9</v>
      </c>
      <c r="BR3" s="34">
        <f>Input_1!BR3</f>
        <v>9</v>
      </c>
      <c r="BS3" s="34">
        <f>Input_1!BS3</f>
        <v>9</v>
      </c>
      <c r="BT3" s="34">
        <f>Input_1!BT3</f>
        <v>9</v>
      </c>
      <c r="BU3" s="34">
        <f>Input_1!BU3</f>
        <v>9</v>
      </c>
      <c r="BV3" s="34">
        <f>Input_1!BV3</f>
        <v>9</v>
      </c>
      <c r="BW3" s="34">
        <f>Input_1!BW3</f>
        <v>9</v>
      </c>
      <c r="BX3" s="34">
        <f>Input_1!BX3</f>
        <v>9</v>
      </c>
      <c r="BY3" s="34">
        <f>Input_1!BY3</f>
        <v>9</v>
      </c>
      <c r="BZ3" s="34">
        <f>Input_1!BZ3</f>
        <v>9</v>
      </c>
      <c r="CA3" s="34">
        <f>Input_1!CA3</f>
        <v>9</v>
      </c>
      <c r="CB3" s="34">
        <f>Input_1!CB3</f>
        <v>9</v>
      </c>
      <c r="CC3" s="34">
        <f>Input_1!CC3</f>
        <v>9</v>
      </c>
      <c r="CD3" s="34">
        <f>Input_1!CD3</f>
        <v>9</v>
      </c>
      <c r="CE3" s="34">
        <f>Input_1!CE3</f>
        <v>9</v>
      </c>
      <c r="CF3" s="34">
        <f>Input_1!CF3</f>
        <v>9</v>
      </c>
      <c r="CG3" s="34">
        <f>Input_1!CG3</f>
        <v>9</v>
      </c>
      <c r="CH3" s="34">
        <f>Input_1!CH3</f>
        <v>9</v>
      </c>
      <c r="CI3" s="34">
        <f>Input_1!CI3</f>
        <v>9</v>
      </c>
      <c r="CJ3" s="34">
        <f>Input_1!CJ3</f>
        <v>15.3</v>
      </c>
      <c r="CK3" s="34">
        <f>Input_1!CK3</f>
        <v>15.3</v>
      </c>
      <c r="CL3" s="34">
        <f>Input_1!CL3</f>
        <v>32</v>
      </c>
      <c r="CM3" s="34">
        <f>Input_1!CM3</f>
        <v>8</v>
      </c>
      <c r="CN3" s="34">
        <f>Input_1!CN3</f>
        <v>8</v>
      </c>
      <c r="CO3" s="34">
        <f>Input_1!CO3</f>
        <v>8</v>
      </c>
      <c r="CP3" s="34">
        <f>Input_1!CP3</f>
        <v>8</v>
      </c>
      <c r="CQ3" s="34">
        <f>Input_1!CQ3</f>
        <v>8</v>
      </c>
      <c r="CR3" s="34">
        <f>Input_1!CR3</f>
        <v>8</v>
      </c>
      <c r="CS3" s="34">
        <f>Input_1!CS3</f>
        <v>8</v>
      </c>
      <c r="CT3" s="34">
        <f>Input_1!CT3</f>
        <v>8</v>
      </c>
      <c r="CU3" s="34">
        <f>Input_1!CU3</f>
        <v>8</v>
      </c>
      <c r="CV3" s="24">
        <f>Input_1!CV3</f>
        <v>8</v>
      </c>
    </row>
    <row r="4" spans="1:100" ht="14.5" customHeight="1" x14ac:dyDescent="0.35">
      <c r="A4" s="255" t="s">
        <v>12</v>
      </c>
      <c r="B4" s="249"/>
      <c r="C4" s="94">
        <v>43831</v>
      </c>
      <c r="D4" s="99" t="s">
        <v>6</v>
      </c>
      <c r="E4" s="19">
        <f>Input_1!E4</f>
        <v>8</v>
      </c>
      <c r="F4" s="34">
        <f>Input_1!F4</f>
        <v>8</v>
      </c>
      <c r="G4" s="34">
        <f>Input_1!G4</f>
        <v>8</v>
      </c>
      <c r="H4" s="34">
        <f>Input_1!H4</f>
        <v>8</v>
      </c>
      <c r="I4" s="34">
        <f>Input_1!I4</f>
        <v>8</v>
      </c>
      <c r="J4" s="34">
        <f>Input_1!J4</f>
        <v>8</v>
      </c>
      <c r="K4" s="34">
        <f>Input_1!K4</f>
        <v>8</v>
      </c>
      <c r="L4" s="34">
        <f>Input_1!L4</f>
        <v>8</v>
      </c>
      <c r="M4" s="34">
        <f>Input_1!M4</f>
        <v>8</v>
      </c>
      <c r="N4" s="34">
        <f>Input_1!N4</f>
        <v>8</v>
      </c>
      <c r="O4" s="34">
        <f>Input_1!O4</f>
        <v>8</v>
      </c>
      <c r="P4" s="34">
        <f>Input_1!P4</f>
        <v>8</v>
      </c>
      <c r="Q4" s="34">
        <f>Input_1!Q4</f>
        <v>8</v>
      </c>
      <c r="R4" s="34">
        <f>Input_1!R4</f>
        <v>8</v>
      </c>
      <c r="S4" s="34">
        <f>Input_1!S4</f>
        <v>8</v>
      </c>
      <c r="T4" s="34">
        <f>Input_1!T4</f>
        <v>8</v>
      </c>
      <c r="U4" s="34">
        <f>Input_1!U4</f>
        <v>8</v>
      </c>
      <c r="V4" s="34">
        <f>Input_1!V4</f>
        <v>23</v>
      </c>
      <c r="W4" s="34">
        <f>Input_1!W4</f>
        <v>23</v>
      </c>
      <c r="X4" s="34">
        <f>Input_1!X4</f>
        <v>23</v>
      </c>
      <c r="Y4" s="34">
        <f>Input_1!Y4</f>
        <v>30</v>
      </c>
      <c r="Z4" s="34">
        <f>Input_1!Z4</f>
        <v>30</v>
      </c>
      <c r="AA4" s="34">
        <f>Input_1!AA4</f>
        <v>30</v>
      </c>
      <c r="AB4" s="34">
        <f>Input_1!AB4</f>
        <v>18</v>
      </c>
      <c r="AC4" s="34">
        <f>Input_1!AC4</f>
        <v>18</v>
      </c>
      <c r="AD4" s="34">
        <f>Input_1!AD4</f>
        <v>18</v>
      </c>
      <c r="AE4" s="34">
        <f>Input_1!AE4</f>
        <v>18</v>
      </c>
      <c r="AF4" s="34">
        <f>Input_1!AF4</f>
        <v>23</v>
      </c>
      <c r="AG4" s="34">
        <f>Input_1!AG4</f>
        <v>25</v>
      </c>
      <c r="AH4" s="34">
        <f>Input_1!AH4</f>
        <v>25</v>
      </c>
      <c r="AI4" s="34">
        <f>Input_1!AI4</f>
        <v>25</v>
      </c>
      <c r="AJ4" s="34">
        <f>Input_1!AJ4</f>
        <v>25</v>
      </c>
      <c r="AK4" s="34">
        <f>Input_1!AK4</f>
        <v>25</v>
      </c>
      <c r="AL4" s="34">
        <f>Input_1!AL4</f>
        <v>25</v>
      </c>
      <c r="AM4" s="34">
        <f>Input_1!AM4</f>
        <v>25</v>
      </c>
      <c r="AN4" s="34">
        <f>Input_1!AN4</f>
        <v>25</v>
      </c>
      <c r="AO4" s="34">
        <f>Input_1!AO4</f>
        <v>25</v>
      </c>
      <c r="AP4" s="34">
        <f>Input_1!AP4</f>
        <v>25</v>
      </c>
      <c r="AQ4" s="34">
        <f>Input_1!AQ4</f>
        <v>25</v>
      </c>
      <c r="AR4" s="34">
        <f>Input_1!AR4</f>
        <v>25</v>
      </c>
      <c r="AS4" s="34">
        <f>Input_1!AS4</f>
        <v>25</v>
      </c>
      <c r="AT4" s="34">
        <f>Input_1!AT4</f>
        <v>25</v>
      </c>
      <c r="AU4" s="34">
        <f>Input_1!AU4</f>
        <v>25</v>
      </c>
      <c r="AV4" s="34">
        <f>Input_1!AV4</f>
        <v>25</v>
      </c>
      <c r="AW4" s="34">
        <f>Input_1!AW4</f>
        <v>25</v>
      </c>
      <c r="AX4" s="34">
        <f>Input_1!AX4</f>
        <v>25</v>
      </c>
      <c r="AY4" s="34">
        <f>Input_1!AY4</f>
        <v>25</v>
      </c>
      <c r="AZ4" s="34">
        <f>Input_1!AZ4</f>
        <v>25</v>
      </c>
      <c r="BA4" s="34">
        <f>Input_1!BA4</f>
        <v>25</v>
      </c>
      <c r="BB4" s="34">
        <f>Input_1!BB4</f>
        <v>32</v>
      </c>
      <c r="BC4" s="34">
        <f>Input_1!BC4</f>
        <v>15.3</v>
      </c>
      <c r="BD4" s="34">
        <f>Input_1!BD4</f>
        <v>15.3</v>
      </c>
      <c r="BE4" s="34">
        <f>Input_1!BE4</f>
        <v>9</v>
      </c>
      <c r="BF4" s="34">
        <f>Input_1!BF4</f>
        <v>9</v>
      </c>
      <c r="BG4" s="34">
        <f>Input_1!BG4</f>
        <v>9</v>
      </c>
      <c r="BH4" s="34">
        <f>Input_1!BH4</f>
        <v>9</v>
      </c>
      <c r="BI4" s="34">
        <f>Input_1!BI4</f>
        <v>9</v>
      </c>
      <c r="BJ4" s="34">
        <f>Input_1!BJ4</f>
        <v>9</v>
      </c>
      <c r="BK4" s="34">
        <f>Input_1!BK4</f>
        <v>9</v>
      </c>
      <c r="BL4" s="34">
        <f>Input_1!BL4</f>
        <v>9</v>
      </c>
      <c r="BM4" s="34">
        <f>Input_1!BM4</f>
        <v>9</v>
      </c>
      <c r="BN4" s="34">
        <f>Input_1!BN4</f>
        <v>9</v>
      </c>
      <c r="BO4" s="34">
        <f>Input_1!BO4</f>
        <v>9</v>
      </c>
      <c r="BP4" s="34">
        <f>Input_1!BP4</f>
        <v>9</v>
      </c>
      <c r="BQ4" s="34">
        <f>Input_1!BQ4</f>
        <v>9</v>
      </c>
      <c r="BR4" s="34">
        <f>Input_1!BR4</f>
        <v>9</v>
      </c>
      <c r="BS4" s="34">
        <f>Input_1!BS4</f>
        <v>9</v>
      </c>
      <c r="BT4" s="34">
        <f>Input_1!BT4</f>
        <v>9</v>
      </c>
      <c r="BU4" s="34">
        <f>Input_1!BU4</f>
        <v>9</v>
      </c>
      <c r="BV4" s="34">
        <f>Input_1!BV4</f>
        <v>9</v>
      </c>
      <c r="BW4" s="34">
        <f>Input_1!BW4</f>
        <v>9</v>
      </c>
      <c r="BX4" s="34">
        <f>Input_1!BX4</f>
        <v>9</v>
      </c>
      <c r="BY4" s="34">
        <f>Input_1!BY4</f>
        <v>9</v>
      </c>
      <c r="BZ4" s="34">
        <f>Input_1!BZ4</f>
        <v>9</v>
      </c>
      <c r="CA4" s="34">
        <f>Input_1!CA4</f>
        <v>9</v>
      </c>
      <c r="CB4" s="34">
        <f>Input_1!CB4</f>
        <v>9</v>
      </c>
      <c r="CC4" s="34">
        <f>Input_1!CC4</f>
        <v>9</v>
      </c>
      <c r="CD4" s="34">
        <f>Input_1!CD4</f>
        <v>9</v>
      </c>
      <c r="CE4" s="34">
        <f>Input_1!CE4</f>
        <v>9</v>
      </c>
      <c r="CF4" s="34">
        <f>Input_1!CF4</f>
        <v>9</v>
      </c>
      <c r="CG4" s="34">
        <f>Input_1!CG4</f>
        <v>9</v>
      </c>
      <c r="CH4" s="34">
        <f>Input_1!CH4</f>
        <v>9</v>
      </c>
      <c r="CI4" s="34">
        <f>Input_1!CI4</f>
        <v>9</v>
      </c>
      <c r="CJ4" s="34">
        <f>Input_1!CJ4</f>
        <v>9</v>
      </c>
      <c r="CK4" s="34">
        <f>Input_1!CK4</f>
        <v>9</v>
      </c>
      <c r="CL4" s="34">
        <f>Input_1!CL4</f>
        <v>9</v>
      </c>
      <c r="CM4" s="34">
        <f>Input_1!CM4</f>
        <v>9</v>
      </c>
      <c r="CN4" s="34">
        <f>Input_1!CN4</f>
        <v>9</v>
      </c>
      <c r="CO4" s="34">
        <f>Input_1!CO4</f>
        <v>9</v>
      </c>
      <c r="CP4" s="34">
        <f>Input_1!CP4</f>
        <v>9</v>
      </c>
      <c r="CQ4" s="34">
        <f>Input_1!CQ4</f>
        <v>9</v>
      </c>
      <c r="CR4" s="34">
        <f>Input_1!CR4</f>
        <v>9</v>
      </c>
      <c r="CS4" s="34">
        <f>Input_1!CS4</f>
        <v>9</v>
      </c>
      <c r="CT4" s="34">
        <f>Input_1!CT4</f>
        <v>9</v>
      </c>
      <c r="CU4" s="34">
        <f>Input_1!CU4</f>
        <v>9</v>
      </c>
      <c r="CV4" s="24">
        <f>Input_1!CV4</f>
        <v>9</v>
      </c>
    </row>
    <row r="5" spans="1:100" ht="14.5" customHeight="1" x14ac:dyDescent="0.35">
      <c r="A5" s="256"/>
      <c r="B5" s="249"/>
      <c r="C5" s="95">
        <v>43832</v>
      </c>
      <c r="D5" s="99" t="s">
        <v>7</v>
      </c>
      <c r="E5" s="19">
        <f>Input_1!E5</f>
        <v>9</v>
      </c>
      <c r="F5" s="34">
        <f>Input_1!F5</f>
        <v>9</v>
      </c>
      <c r="G5" s="34">
        <f>Input_1!G5</f>
        <v>9</v>
      </c>
      <c r="H5" s="34">
        <f>Input_1!H5</f>
        <v>9</v>
      </c>
      <c r="I5" s="34">
        <f>Input_1!I5</f>
        <v>9</v>
      </c>
      <c r="J5" s="34">
        <f>Input_1!J5</f>
        <v>9</v>
      </c>
      <c r="K5" s="34">
        <f>Input_1!K5</f>
        <v>9</v>
      </c>
      <c r="L5" s="34">
        <f>Input_1!L5</f>
        <v>9</v>
      </c>
      <c r="M5" s="34">
        <f>Input_1!M5</f>
        <v>9</v>
      </c>
      <c r="N5" s="34">
        <f>Input_1!N5</f>
        <v>9</v>
      </c>
      <c r="O5" s="34">
        <f>Input_1!O5</f>
        <v>30</v>
      </c>
      <c r="P5" s="34">
        <f>Input_1!P5</f>
        <v>30</v>
      </c>
      <c r="Q5" s="34">
        <f>Input_1!Q5</f>
        <v>30</v>
      </c>
      <c r="R5" s="34">
        <f>Input_1!R5</f>
        <v>30</v>
      </c>
      <c r="S5" s="34">
        <f>Input_1!S5</f>
        <v>15.1</v>
      </c>
      <c r="T5" s="34">
        <f>Input_1!T5</f>
        <v>15.1</v>
      </c>
      <c r="U5" s="34">
        <f>Input_1!U5</f>
        <v>32</v>
      </c>
      <c r="V5" s="34">
        <f>Input_1!V5</f>
        <v>32</v>
      </c>
      <c r="W5" s="34">
        <f>Input_1!W5</f>
        <v>29</v>
      </c>
      <c r="X5" s="34">
        <f>Input_1!X5</f>
        <v>23</v>
      </c>
      <c r="Y5" s="34">
        <f>Input_1!Y5</f>
        <v>23</v>
      </c>
      <c r="Z5" s="34">
        <f>Input_1!Z5</f>
        <v>23</v>
      </c>
      <c r="AA5" s="34">
        <f>Input_1!AA5</f>
        <v>23</v>
      </c>
      <c r="AB5" s="34">
        <f>Input_1!AB5</f>
        <v>16</v>
      </c>
      <c r="AC5" s="34">
        <f>Input_1!AC5</f>
        <v>20</v>
      </c>
      <c r="AD5" s="34">
        <f>Input_1!AD5</f>
        <v>20</v>
      </c>
      <c r="AE5" s="34">
        <f>Input_1!AE5</f>
        <v>20</v>
      </c>
      <c r="AF5" s="34">
        <f>Input_1!AF5</f>
        <v>20</v>
      </c>
      <c r="AG5" s="34">
        <f>Input_1!AG5</f>
        <v>20</v>
      </c>
      <c r="AH5" s="34">
        <f>Input_1!AH5</f>
        <v>20</v>
      </c>
      <c r="AI5" s="34">
        <f>Input_1!AI5</f>
        <v>20</v>
      </c>
      <c r="AJ5" s="34">
        <f>Input_1!AJ5</f>
        <v>20</v>
      </c>
      <c r="AK5" s="34">
        <f>Input_1!AK5</f>
        <v>20</v>
      </c>
      <c r="AL5" s="34">
        <f>Input_1!AL5</f>
        <v>20</v>
      </c>
      <c r="AM5" s="34">
        <f>Input_1!AM5</f>
        <v>20</v>
      </c>
      <c r="AN5" s="34">
        <f>Input_1!AN5</f>
        <v>20</v>
      </c>
      <c r="AO5" s="34">
        <f>Input_1!AO5</f>
        <v>20</v>
      </c>
      <c r="AP5" s="34">
        <f>Input_1!AP5</f>
        <v>20</v>
      </c>
      <c r="AQ5" s="34">
        <f>Input_1!AQ5</f>
        <v>20</v>
      </c>
      <c r="AR5" s="34">
        <f>Input_1!AR5</f>
        <v>20</v>
      </c>
      <c r="AS5" s="34">
        <f>Input_1!AS5</f>
        <v>20</v>
      </c>
      <c r="AT5" s="34">
        <f>Input_1!AT5</f>
        <v>20</v>
      </c>
      <c r="AU5" s="34">
        <f>Input_1!AU5</f>
        <v>20</v>
      </c>
      <c r="AV5" s="34">
        <f>Input_1!AV5</f>
        <v>20</v>
      </c>
      <c r="AW5" s="34">
        <f>Input_1!AW5</f>
        <v>20</v>
      </c>
      <c r="AX5" s="34">
        <f>Input_1!AX5</f>
        <v>20</v>
      </c>
      <c r="AY5" s="34">
        <f>Input_1!AY5</f>
        <v>20</v>
      </c>
      <c r="AZ5" s="34">
        <f>Input_1!AZ5</f>
        <v>20</v>
      </c>
      <c r="BA5" s="34">
        <f>Input_1!BA5</f>
        <v>20</v>
      </c>
      <c r="BB5" s="34">
        <f>Input_1!BB5</f>
        <v>20</v>
      </c>
      <c r="BC5" s="34">
        <f>Input_1!BC5</f>
        <v>15.3</v>
      </c>
      <c r="BD5" s="34">
        <f>Input_1!BD5</f>
        <v>15.3</v>
      </c>
      <c r="BE5" s="34">
        <f>Input_1!BE5</f>
        <v>18</v>
      </c>
      <c r="BF5" s="34">
        <f>Input_1!BF5</f>
        <v>30</v>
      </c>
      <c r="BG5" s="34">
        <f>Input_1!BG5</f>
        <v>30</v>
      </c>
      <c r="BH5" s="34">
        <f>Input_1!BH5</f>
        <v>30</v>
      </c>
      <c r="BI5" s="34">
        <f>Input_1!BI5</f>
        <v>30</v>
      </c>
      <c r="BJ5" s="34">
        <f>Input_1!BJ5</f>
        <v>9</v>
      </c>
      <c r="BK5" s="34">
        <f>Input_1!BK5</f>
        <v>9</v>
      </c>
      <c r="BL5" s="34">
        <f>Input_1!BL5</f>
        <v>9</v>
      </c>
      <c r="BM5" s="34">
        <f>Input_1!BM5</f>
        <v>9</v>
      </c>
      <c r="BN5" s="34">
        <f>Input_1!BN5</f>
        <v>9</v>
      </c>
      <c r="BO5" s="34">
        <f>Input_1!BO5</f>
        <v>9</v>
      </c>
      <c r="BP5" s="34">
        <f>Input_1!BP5</f>
        <v>9</v>
      </c>
      <c r="BQ5" s="34">
        <f>Input_1!BQ5</f>
        <v>9</v>
      </c>
      <c r="BR5" s="34">
        <f>Input_1!BR5</f>
        <v>9</v>
      </c>
      <c r="BS5" s="34">
        <f>Input_1!BS5</f>
        <v>9</v>
      </c>
      <c r="BT5" s="34">
        <f>Input_1!BT5</f>
        <v>9</v>
      </c>
      <c r="BU5" s="34">
        <f>Input_1!BU5</f>
        <v>9</v>
      </c>
      <c r="BV5" s="34">
        <f>Input_1!BV5</f>
        <v>9</v>
      </c>
      <c r="BW5" s="34">
        <f>Input_1!BW5</f>
        <v>9</v>
      </c>
      <c r="BX5" s="34">
        <f>Input_1!BX5</f>
        <v>9</v>
      </c>
      <c r="BY5" s="34">
        <f>Input_1!BY5</f>
        <v>9</v>
      </c>
      <c r="BZ5" s="34">
        <f>Input_1!BZ5</f>
        <v>9</v>
      </c>
      <c r="CA5" s="34">
        <f>Input_1!CA5</f>
        <v>9</v>
      </c>
      <c r="CB5" s="34">
        <f>Input_1!CB5</f>
        <v>9</v>
      </c>
      <c r="CC5" s="34">
        <f>Input_1!CC5</f>
        <v>9</v>
      </c>
      <c r="CD5" s="34">
        <f>Input_1!CD5</f>
        <v>9</v>
      </c>
      <c r="CE5" s="34">
        <f>Input_1!CE5</f>
        <v>9</v>
      </c>
      <c r="CF5" s="34">
        <f>Input_1!CF5</f>
        <v>9</v>
      </c>
      <c r="CG5" s="34">
        <f>Input_1!CG5</f>
        <v>9</v>
      </c>
      <c r="CH5" s="34">
        <f>Input_1!CH5</f>
        <v>9</v>
      </c>
      <c r="CI5" s="34">
        <f>Input_1!CI5</f>
        <v>9</v>
      </c>
      <c r="CJ5" s="34">
        <f>Input_1!CJ5</f>
        <v>9</v>
      </c>
      <c r="CK5" s="34">
        <f>Input_1!CK5</f>
        <v>9</v>
      </c>
      <c r="CL5" s="34">
        <f>Input_1!CL5</f>
        <v>9</v>
      </c>
      <c r="CM5" s="34">
        <f>Input_1!CM5</f>
        <v>9</v>
      </c>
      <c r="CN5" s="34">
        <f>Input_1!CN5</f>
        <v>9</v>
      </c>
      <c r="CO5" s="34">
        <f>Input_1!CO5</f>
        <v>30</v>
      </c>
      <c r="CP5" s="34">
        <f>Input_1!CP5</f>
        <v>30</v>
      </c>
      <c r="CQ5" s="34">
        <f>Input_1!CQ5</f>
        <v>30</v>
      </c>
      <c r="CR5" s="34">
        <f>Input_1!CR5</f>
        <v>30</v>
      </c>
      <c r="CS5" s="34">
        <f>Input_1!CS5</f>
        <v>30</v>
      </c>
      <c r="CT5" s="34">
        <f>Input_1!CT5</f>
        <v>15.2</v>
      </c>
      <c r="CU5" s="34">
        <f>Input_1!CU5</f>
        <v>15.2</v>
      </c>
      <c r="CV5" s="24">
        <f>Input_1!CV5</f>
        <v>15.2</v>
      </c>
    </row>
    <row r="6" spans="1:100" ht="14.5" customHeight="1" x14ac:dyDescent="0.35">
      <c r="A6" s="256"/>
      <c r="B6" s="249"/>
      <c r="C6" s="94">
        <v>43833</v>
      </c>
      <c r="D6" s="99" t="s">
        <v>8</v>
      </c>
      <c r="E6" s="19">
        <f>Input_1!E6</f>
        <v>23</v>
      </c>
      <c r="F6" s="34">
        <f>Input_1!F6</f>
        <v>22.3</v>
      </c>
      <c r="G6" s="34">
        <f>Input_1!G6</f>
        <v>32</v>
      </c>
      <c r="H6" s="34">
        <f>Input_1!H6</f>
        <v>32</v>
      </c>
      <c r="I6" s="34">
        <f>Input_1!I6</f>
        <v>32</v>
      </c>
      <c r="J6" s="34">
        <f>Input_1!J6</f>
        <v>32</v>
      </c>
      <c r="K6" s="34">
        <f>Input_1!K6</f>
        <v>32</v>
      </c>
      <c r="L6" s="34">
        <f>Input_1!L6</f>
        <v>22.3</v>
      </c>
      <c r="M6" s="34">
        <f>Input_1!M6</f>
        <v>23</v>
      </c>
      <c r="N6" s="34">
        <f>Input_1!N6</f>
        <v>23</v>
      </c>
      <c r="O6" s="34">
        <f>Input_1!O6</f>
        <v>23</v>
      </c>
      <c r="P6" s="34">
        <f>Input_1!P6</f>
        <v>32</v>
      </c>
      <c r="Q6" s="34">
        <f>Input_1!Q6</f>
        <v>16</v>
      </c>
      <c r="R6" s="34">
        <f>Input_1!R6</f>
        <v>6.2</v>
      </c>
      <c r="S6" s="34">
        <f>Input_1!S6</f>
        <v>6.2</v>
      </c>
      <c r="T6" s="34">
        <f>Input_1!T6</f>
        <v>6.2</v>
      </c>
      <c r="U6" s="34">
        <f>Input_1!U6</f>
        <v>6.2</v>
      </c>
      <c r="V6" s="34">
        <f>Input_1!V6</f>
        <v>18</v>
      </c>
      <c r="W6" s="34">
        <f>Input_1!W6</f>
        <v>18</v>
      </c>
      <c r="X6" s="34">
        <f>Input_1!X6</f>
        <v>18</v>
      </c>
      <c r="Y6" s="34">
        <f>Input_1!Y6</f>
        <v>6.2</v>
      </c>
      <c r="Z6" s="34">
        <f>Input_1!Z6</f>
        <v>6.2</v>
      </c>
      <c r="AA6" s="34">
        <f>Input_1!AA6</f>
        <v>6.2</v>
      </c>
      <c r="AB6" s="34">
        <f>Input_1!AB6</f>
        <v>6.2</v>
      </c>
      <c r="AC6" s="34">
        <f>Input_1!AC6</f>
        <v>32</v>
      </c>
      <c r="AD6" s="34">
        <f>Input_1!AD6</f>
        <v>32</v>
      </c>
      <c r="AE6" s="34">
        <f>Input_1!AE6</f>
        <v>22.3</v>
      </c>
      <c r="AF6" s="34">
        <f>Input_1!AF6</f>
        <v>23</v>
      </c>
      <c r="AG6" s="34">
        <f>Input_1!AG6</f>
        <v>23</v>
      </c>
      <c r="AH6" s="34">
        <f>Input_1!AH6</f>
        <v>23</v>
      </c>
      <c r="AI6" s="34">
        <f>Input_1!AI6</f>
        <v>23</v>
      </c>
      <c r="AJ6" s="34">
        <f>Input_1!AJ6</f>
        <v>32</v>
      </c>
      <c r="AK6" s="34">
        <f>Input_1!AK6</f>
        <v>20</v>
      </c>
      <c r="AL6" s="34">
        <f>Input_1!AL6</f>
        <v>20</v>
      </c>
      <c r="AM6" s="34">
        <f>Input_1!AM6</f>
        <v>20</v>
      </c>
      <c r="AN6" s="34">
        <f>Input_1!AN6</f>
        <v>20</v>
      </c>
      <c r="AO6" s="34">
        <f>Input_1!AO6</f>
        <v>20</v>
      </c>
      <c r="AP6" s="34">
        <f>Input_1!AP6</f>
        <v>20</v>
      </c>
      <c r="AQ6" s="34">
        <f>Input_1!AQ6</f>
        <v>20</v>
      </c>
      <c r="AR6" s="34">
        <f>Input_1!AR6</f>
        <v>20</v>
      </c>
      <c r="AS6" s="34">
        <f>Input_1!AS6</f>
        <v>20</v>
      </c>
      <c r="AT6" s="34">
        <f>Input_1!AT6</f>
        <v>20</v>
      </c>
      <c r="AU6" s="34">
        <f>Input_1!AU6</f>
        <v>20</v>
      </c>
      <c r="AV6" s="34">
        <f>Input_1!AV6</f>
        <v>20</v>
      </c>
      <c r="AW6" s="34">
        <f>Input_1!AW6</f>
        <v>20</v>
      </c>
      <c r="AX6" s="34">
        <f>Input_1!AX6</f>
        <v>25</v>
      </c>
      <c r="AY6" s="34">
        <f>Input_1!AY6</f>
        <v>25</v>
      </c>
      <c r="AZ6" s="34">
        <f>Input_1!AZ6</f>
        <v>25</v>
      </c>
      <c r="BA6" s="34">
        <f>Input_1!BA6</f>
        <v>25</v>
      </c>
      <c r="BB6" s="34">
        <f>Input_1!BB6</f>
        <v>15.3</v>
      </c>
      <c r="BC6" s="34">
        <f>Input_1!BC6</f>
        <v>15.3</v>
      </c>
      <c r="BD6" s="34">
        <f>Input_1!BD6</f>
        <v>15.3</v>
      </c>
      <c r="BE6" s="34">
        <f>Input_1!BE6</f>
        <v>18</v>
      </c>
      <c r="BF6" s="34">
        <f>Input_1!BF6</f>
        <v>6.2</v>
      </c>
      <c r="BG6" s="34">
        <f>Input_1!BG6</f>
        <v>30</v>
      </c>
      <c r="BH6" s="34">
        <f>Input_1!BH6</f>
        <v>30</v>
      </c>
      <c r="BI6" s="34">
        <f>Input_1!BI6</f>
        <v>30</v>
      </c>
      <c r="BJ6" s="34">
        <f>Input_1!BJ6</f>
        <v>30</v>
      </c>
      <c r="BK6" s="34">
        <f>Input_1!BK6</f>
        <v>9</v>
      </c>
      <c r="BL6" s="34">
        <f>Input_1!BL6</f>
        <v>9</v>
      </c>
      <c r="BM6" s="34">
        <f>Input_1!BM6</f>
        <v>9</v>
      </c>
      <c r="BN6" s="34">
        <f>Input_1!BN6</f>
        <v>9</v>
      </c>
      <c r="BO6" s="34">
        <f>Input_1!BO6</f>
        <v>9</v>
      </c>
      <c r="BP6" s="34">
        <f>Input_1!BP6</f>
        <v>9</v>
      </c>
      <c r="BQ6" s="34">
        <f>Input_1!BQ6</f>
        <v>9</v>
      </c>
      <c r="BR6" s="34">
        <f>Input_1!BR6</f>
        <v>9</v>
      </c>
      <c r="BS6" s="34">
        <f>Input_1!BS6</f>
        <v>9</v>
      </c>
      <c r="BT6" s="34">
        <f>Input_1!BT6</f>
        <v>9</v>
      </c>
      <c r="BU6" s="34">
        <f>Input_1!BU6</f>
        <v>9</v>
      </c>
      <c r="BV6" s="34">
        <f>Input_1!BV6</f>
        <v>9</v>
      </c>
      <c r="BW6" s="34">
        <f>Input_1!BW6</f>
        <v>9</v>
      </c>
      <c r="BX6" s="34">
        <f>Input_1!BX6</f>
        <v>9</v>
      </c>
      <c r="BY6" s="34">
        <f>Input_1!BY6</f>
        <v>9</v>
      </c>
      <c r="BZ6" s="34">
        <f>Input_1!BZ6</f>
        <v>9</v>
      </c>
      <c r="CA6" s="34">
        <f>Input_1!CA6</f>
        <v>9</v>
      </c>
      <c r="CB6" s="34">
        <f>Input_1!CB6</f>
        <v>9</v>
      </c>
      <c r="CC6" s="34">
        <f>Input_1!CC6</f>
        <v>9</v>
      </c>
      <c r="CD6" s="34">
        <f>Input_1!CD6</f>
        <v>9</v>
      </c>
      <c r="CE6" s="34">
        <f>Input_1!CE6</f>
        <v>9</v>
      </c>
      <c r="CF6" s="34">
        <f>Input_1!CF6</f>
        <v>9</v>
      </c>
      <c r="CG6" s="34">
        <f>Input_1!CG6</f>
        <v>9</v>
      </c>
      <c r="CH6" s="34">
        <f>Input_1!CH6</f>
        <v>9</v>
      </c>
      <c r="CI6" s="34">
        <f>Input_1!CI6</f>
        <v>9</v>
      </c>
      <c r="CJ6" s="34">
        <f>Input_1!CJ6</f>
        <v>9</v>
      </c>
      <c r="CK6" s="34">
        <f>Input_1!CK6</f>
        <v>9</v>
      </c>
      <c r="CL6" s="34">
        <f>Input_1!CL6</f>
        <v>9</v>
      </c>
      <c r="CM6" s="34">
        <f>Input_1!CM6</f>
        <v>9</v>
      </c>
      <c r="CN6" s="34">
        <f>Input_1!CN6</f>
        <v>9</v>
      </c>
      <c r="CO6" s="34">
        <f>Input_1!CO6</f>
        <v>9</v>
      </c>
      <c r="CP6" s="34">
        <f>Input_1!CP6</f>
        <v>9</v>
      </c>
      <c r="CQ6" s="34">
        <f>Input_1!CQ6</f>
        <v>9</v>
      </c>
      <c r="CR6" s="34">
        <f>Input_1!CR6</f>
        <v>9</v>
      </c>
      <c r="CS6" s="34">
        <f>Input_1!CS6</f>
        <v>9</v>
      </c>
      <c r="CT6" s="34">
        <f>Input_1!CT6</f>
        <v>9</v>
      </c>
      <c r="CU6" s="34">
        <f>Input_1!CU6</f>
        <v>9</v>
      </c>
      <c r="CV6" s="24">
        <f>Input_1!CV6</f>
        <v>9</v>
      </c>
    </row>
    <row r="7" spans="1:100" ht="14.5" customHeight="1" x14ac:dyDescent="0.35">
      <c r="A7" s="256"/>
      <c r="B7" s="249"/>
      <c r="C7" s="94">
        <v>43834</v>
      </c>
      <c r="D7" s="99" t="s">
        <v>9</v>
      </c>
      <c r="E7" s="19">
        <f>Input_1!E7</f>
        <v>9</v>
      </c>
      <c r="F7" s="34">
        <f>Input_1!F7</f>
        <v>9</v>
      </c>
      <c r="G7" s="34">
        <f>Input_1!G7</f>
        <v>9</v>
      </c>
      <c r="H7" s="34">
        <f>Input_1!H7</f>
        <v>9</v>
      </c>
      <c r="I7" s="34">
        <f>Input_1!I7</f>
        <v>30</v>
      </c>
      <c r="J7" s="34">
        <f>Input_1!J7</f>
        <v>30</v>
      </c>
      <c r="K7" s="34">
        <f>Input_1!K7</f>
        <v>30</v>
      </c>
      <c r="L7" s="34">
        <f>Input_1!L7</f>
        <v>15.2</v>
      </c>
      <c r="M7" s="34">
        <f>Input_1!M7</f>
        <v>15.1</v>
      </c>
      <c r="N7" s="34">
        <f>Input_1!N7</f>
        <v>15.1</v>
      </c>
      <c r="O7" s="34">
        <f>Input_1!O7</f>
        <v>22.3</v>
      </c>
      <c r="P7" s="34">
        <f>Input_1!P7</f>
        <v>32</v>
      </c>
      <c r="Q7" s="34">
        <f>Input_1!Q7</f>
        <v>22.3</v>
      </c>
      <c r="R7" s="34">
        <f>Input_1!R7</f>
        <v>32</v>
      </c>
      <c r="S7" s="34">
        <f>Input_1!S7</f>
        <v>32</v>
      </c>
      <c r="T7" s="34">
        <f>Input_1!T7</f>
        <v>32</v>
      </c>
      <c r="U7" s="34">
        <f>Input_1!U7</f>
        <v>32</v>
      </c>
      <c r="V7" s="34">
        <f>Input_1!V7</f>
        <v>32</v>
      </c>
      <c r="W7" s="34">
        <f>Input_1!W7</f>
        <v>32</v>
      </c>
      <c r="X7" s="34">
        <f>Input_1!X7</f>
        <v>32</v>
      </c>
      <c r="Y7" s="34">
        <f>Input_1!Y7</f>
        <v>22.3</v>
      </c>
      <c r="Z7" s="34">
        <f>Input_1!Z7</f>
        <v>32</v>
      </c>
      <c r="AA7" s="34">
        <f>Input_1!AA7</f>
        <v>23</v>
      </c>
      <c r="AB7" s="34">
        <f>Input_1!AB7</f>
        <v>23</v>
      </c>
      <c r="AC7" s="34">
        <f>Input_1!AC7</f>
        <v>23</v>
      </c>
      <c r="AD7" s="34">
        <f>Input_1!AD7</f>
        <v>23</v>
      </c>
      <c r="AE7" s="34">
        <f>Input_1!AE7</f>
        <v>32</v>
      </c>
      <c r="AF7" s="34">
        <f>Input_1!AF7</f>
        <v>20</v>
      </c>
      <c r="AG7" s="34">
        <f>Input_1!AG7</f>
        <v>20</v>
      </c>
      <c r="AH7" s="34">
        <f>Input_1!AH7</f>
        <v>20</v>
      </c>
      <c r="AI7" s="34">
        <f>Input_1!AI7</f>
        <v>20</v>
      </c>
      <c r="AJ7" s="34">
        <f>Input_1!AJ7</f>
        <v>20</v>
      </c>
      <c r="AK7" s="34">
        <f>Input_1!AK7</f>
        <v>20</v>
      </c>
      <c r="AL7" s="34">
        <f>Input_1!AL7</f>
        <v>18</v>
      </c>
      <c r="AM7" s="34">
        <f>Input_1!AM7</f>
        <v>18</v>
      </c>
      <c r="AN7" s="34">
        <f>Input_1!AN7</f>
        <v>18</v>
      </c>
      <c r="AO7" s="34">
        <f>Input_1!AO7</f>
        <v>18</v>
      </c>
      <c r="AP7" s="34">
        <f>Input_1!AP7</f>
        <v>18</v>
      </c>
      <c r="AQ7" s="34">
        <f>Input_1!AQ7</f>
        <v>18</v>
      </c>
      <c r="AR7" s="34">
        <f>Input_1!AR7</f>
        <v>30</v>
      </c>
      <c r="AS7" s="34">
        <f>Input_1!AS7</f>
        <v>30</v>
      </c>
      <c r="AT7" s="34">
        <f>Input_1!AT7</f>
        <v>21.3</v>
      </c>
      <c r="AU7" s="34">
        <f>Input_1!AU7</f>
        <v>21.3</v>
      </c>
      <c r="AV7" s="34">
        <f>Input_1!AV7</f>
        <v>21.3</v>
      </c>
      <c r="AW7" s="34">
        <f>Input_1!AW7</f>
        <v>21.3</v>
      </c>
      <c r="AX7" s="34">
        <f>Input_1!AX7</f>
        <v>21.3</v>
      </c>
      <c r="AY7" s="34">
        <f>Input_1!AY7</f>
        <v>21.3</v>
      </c>
      <c r="AZ7" s="34">
        <f>Input_1!AZ7</f>
        <v>15.1</v>
      </c>
      <c r="BA7" s="34">
        <f>Input_1!BA7</f>
        <v>30</v>
      </c>
      <c r="BB7" s="34">
        <f>Input_1!BB7</f>
        <v>30</v>
      </c>
      <c r="BC7" s="34">
        <f>Input_1!BC7</f>
        <v>30</v>
      </c>
      <c r="BD7" s="34">
        <f>Input_1!BD7</f>
        <v>30</v>
      </c>
      <c r="BE7" s="34">
        <f>Input_1!BE7</f>
        <v>30</v>
      </c>
      <c r="BF7" s="34">
        <f>Input_1!BF7</f>
        <v>30</v>
      </c>
      <c r="BG7" s="34">
        <f>Input_1!BG7</f>
        <v>30</v>
      </c>
      <c r="BH7" s="34">
        <f>Input_1!BH7</f>
        <v>30</v>
      </c>
      <c r="BI7" s="34">
        <f>Input_1!BI7</f>
        <v>6.2</v>
      </c>
      <c r="BJ7" s="34">
        <f>Input_1!BJ7</f>
        <v>6.2</v>
      </c>
      <c r="BK7" s="34">
        <f>Input_1!BK7</f>
        <v>6.2</v>
      </c>
      <c r="BL7" s="34">
        <f>Input_1!BL7</f>
        <v>6.2</v>
      </c>
      <c r="BM7" s="34">
        <f>Input_1!BM7</f>
        <v>9</v>
      </c>
      <c r="BN7" s="34">
        <f>Input_1!BN7</f>
        <v>9</v>
      </c>
      <c r="BO7" s="34">
        <f>Input_1!BO7</f>
        <v>9</v>
      </c>
      <c r="BP7" s="34">
        <f>Input_1!BP7</f>
        <v>9</v>
      </c>
      <c r="BQ7" s="34">
        <f>Input_1!BQ7</f>
        <v>9</v>
      </c>
      <c r="BR7" s="34">
        <f>Input_1!BR7</f>
        <v>9</v>
      </c>
      <c r="BS7" s="34">
        <f>Input_1!BS7</f>
        <v>9</v>
      </c>
      <c r="BT7" s="34">
        <f>Input_1!BT7</f>
        <v>9</v>
      </c>
      <c r="BU7" s="34">
        <f>Input_1!BU7</f>
        <v>9</v>
      </c>
      <c r="BV7" s="34">
        <f>Input_1!BV7</f>
        <v>9</v>
      </c>
      <c r="BW7" s="34">
        <f>Input_1!BW7</f>
        <v>9</v>
      </c>
      <c r="BX7" s="34">
        <f>Input_1!BX7</f>
        <v>9</v>
      </c>
      <c r="BY7" s="34">
        <f>Input_1!BY7</f>
        <v>9</v>
      </c>
      <c r="BZ7" s="34">
        <f>Input_1!BZ7</f>
        <v>9</v>
      </c>
      <c r="CA7" s="34">
        <f>Input_1!CA7</f>
        <v>9</v>
      </c>
      <c r="CB7" s="34">
        <f>Input_1!CB7</f>
        <v>9</v>
      </c>
      <c r="CC7" s="34">
        <f>Input_1!CC7</f>
        <v>9</v>
      </c>
      <c r="CD7" s="34">
        <f>Input_1!CD7</f>
        <v>9</v>
      </c>
      <c r="CE7" s="34">
        <f>Input_1!CE7</f>
        <v>9</v>
      </c>
      <c r="CF7" s="34">
        <f>Input_1!CF7</f>
        <v>9</v>
      </c>
      <c r="CG7" s="34">
        <f>Input_1!CG7</f>
        <v>9</v>
      </c>
      <c r="CH7" s="34">
        <f>Input_1!CH7</f>
        <v>9</v>
      </c>
      <c r="CI7" s="34">
        <f>Input_1!CI7</f>
        <v>30</v>
      </c>
      <c r="CJ7" s="34">
        <f>Input_1!CJ7</f>
        <v>30</v>
      </c>
      <c r="CK7" s="34">
        <f>Input_1!CK7</f>
        <v>30</v>
      </c>
      <c r="CL7" s="34">
        <f>Input_1!CL7</f>
        <v>30</v>
      </c>
      <c r="CM7" s="34">
        <f>Input_1!CM7</f>
        <v>30</v>
      </c>
      <c r="CN7" s="34">
        <f>Input_1!CN7</f>
        <v>30</v>
      </c>
      <c r="CO7" s="34">
        <f>Input_1!CO7</f>
        <v>30</v>
      </c>
      <c r="CP7" s="34">
        <f>Input_1!CP7</f>
        <v>30</v>
      </c>
      <c r="CQ7" s="34">
        <f>Input_1!CQ7</f>
        <v>30</v>
      </c>
      <c r="CR7" s="34">
        <f>Input_1!CR7</f>
        <v>30</v>
      </c>
      <c r="CS7" s="34">
        <f>Input_1!CS7</f>
        <v>30</v>
      </c>
      <c r="CT7" s="34">
        <f>Input_1!CT7</f>
        <v>30</v>
      </c>
      <c r="CU7" s="34">
        <f>Input_1!CU7</f>
        <v>9</v>
      </c>
      <c r="CV7" s="24">
        <f>Input_1!CV7</f>
        <v>9</v>
      </c>
    </row>
    <row r="8" spans="1:100" ht="14.5" customHeight="1" x14ac:dyDescent="0.35">
      <c r="A8" s="256"/>
      <c r="B8" s="250"/>
      <c r="C8" s="96">
        <v>43835</v>
      </c>
      <c r="D8" s="100" t="s">
        <v>10</v>
      </c>
      <c r="E8" s="19">
        <f>Input_1!E8</f>
        <v>9</v>
      </c>
      <c r="F8" s="34">
        <f>Input_1!F8</f>
        <v>32</v>
      </c>
      <c r="G8" s="34">
        <f>Input_1!G8</f>
        <v>25</v>
      </c>
      <c r="H8" s="34">
        <f>Input_1!H8</f>
        <v>25</v>
      </c>
      <c r="I8" s="34">
        <f>Input_1!I8</f>
        <v>25</v>
      </c>
      <c r="J8" s="34">
        <f>Input_1!J8</f>
        <v>25</v>
      </c>
      <c r="K8" s="34">
        <f>Input_1!K8</f>
        <v>25</v>
      </c>
      <c r="L8" s="34">
        <f>Input_1!L8</f>
        <v>25</v>
      </c>
      <c r="M8" s="34">
        <f>Input_1!M8</f>
        <v>25</v>
      </c>
      <c r="N8" s="34">
        <f>Input_1!N8</f>
        <v>32</v>
      </c>
      <c r="O8" s="34">
        <f>Input_1!O8</f>
        <v>30</v>
      </c>
      <c r="P8" s="34">
        <f>Input_1!P8</f>
        <v>15.2</v>
      </c>
      <c r="Q8" s="34">
        <f>Input_1!Q8</f>
        <v>22.3</v>
      </c>
      <c r="R8" s="34">
        <f>Input_1!R8</f>
        <v>22.3</v>
      </c>
      <c r="S8" s="34">
        <f>Input_1!S8</f>
        <v>32</v>
      </c>
      <c r="T8" s="34">
        <f>Input_1!T8</f>
        <v>32</v>
      </c>
      <c r="U8" s="34">
        <f>Input_1!U8</f>
        <v>32</v>
      </c>
      <c r="V8" s="34">
        <f>Input_1!V8</f>
        <v>32</v>
      </c>
      <c r="W8" s="34">
        <f>Input_1!W8</f>
        <v>32</v>
      </c>
      <c r="X8" s="34">
        <f>Input_1!X8</f>
        <v>32</v>
      </c>
      <c r="Y8" s="34">
        <f>Input_1!Y8</f>
        <v>32</v>
      </c>
      <c r="Z8" s="34">
        <f>Input_1!Z8</f>
        <v>32</v>
      </c>
      <c r="AA8" s="34">
        <f>Input_1!AA8</f>
        <v>22.3</v>
      </c>
      <c r="AB8" s="34">
        <f>Input_1!AB8</f>
        <v>22.3</v>
      </c>
      <c r="AC8" s="34">
        <f>Input_1!AC8</f>
        <v>25</v>
      </c>
      <c r="AD8" s="34">
        <f>Input_1!AD8</f>
        <v>25</v>
      </c>
      <c r="AE8" s="34">
        <f>Input_1!AE8</f>
        <v>25</v>
      </c>
      <c r="AF8" s="34">
        <f>Input_1!AF8</f>
        <v>25</v>
      </c>
      <c r="AG8" s="34">
        <f>Input_1!AG8</f>
        <v>23</v>
      </c>
      <c r="AH8" s="34">
        <f>Input_1!AH8</f>
        <v>23</v>
      </c>
      <c r="AI8" s="34">
        <f>Input_1!AI8</f>
        <v>23</v>
      </c>
      <c r="AJ8" s="34">
        <f>Input_1!AJ8</f>
        <v>23</v>
      </c>
      <c r="AK8" s="34">
        <f>Input_1!AK8</f>
        <v>23</v>
      </c>
      <c r="AL8" s="34">
        <f>Input_1!AL8</f>
        <v>23</v>
      </c>
      <c r="AM8" s="34">
        <f>Input_1!AM8</f>
        <v>23</v>
      </c>
      <c r="AN8" s="34">
        <f>Input_1!AN8</f>
        <v>23</v>
      </c>
      <c r="AO8" s="34">
        <f>Input_1!AO8</f>
        <v>20</v>
      </c>
      <c r="AP8" s="34">
        <f>Input_1!AP8</f>
        <v>20</v>
      </c>
      <c r="AQ8" s="34">
        <f>Input_1!AQ8</f>
        <v>20</v>
      </c>
      <c r="AR8" s="34">
        <f>Input_1!AR8</f>
        <v>20</v>
      </c>
      <c r="AS8" s="34">
        <f>Input_1!AS8</f>
        <v>25</v>
      </c>
      <c r="AT8" s="34">
        <f>Input_1!AT8</f>
        <v>25</v>
      </c>
      <c r="AU8" s="34">
        <f>Input_1!AU8</f>
        <v>15.3</v>
      </c>
      <c r="AV8" s="34">
        <f>Input_1!AV8</f>
        <v>15.3</v>
      </c>
      <c r="AW8" s="34">
        <f>Input_1!AW8</f>
        <v>30</v>
      </c>
      <c r="AX8" s="34">
        <f>Input_1!AX8</f>
        <v>30</v>
      </c>
      <c r="AY8" s="34">
        <f>Input_1!AY8</f>
        <v>30</v>
      </c>
      <c r="AZ8" s="34">
        <f>Input_1!AZ8</f>
        <v>30</v>
      </c>
      <c r="BA8" s="34">
        <f>Input_1!BA8</f>
        <v>30</v>
      </c>
      <c r="BB8" s="34">
        <f>Input_1!BB8</f>
        <v>30</v>
      </c>
      <c r="BC8" s="34">
        <f>Input_1!BC8</f>
        <v>30</v>
      </c>
      <c r="BD8" s="34">
        <f>Input_1!BD8</f>
        <v>30</v>
      </c>
      <c r="BE8" s="34">
        <f>Input_1!BE8</f>
        <v>30</v>
      </c>
      <c r="BF8" s="34">
        <f>Input_1!BF8</f>
        <v>30</v>
      </c>
      <c r="BG8" s="34">
        <f>Input_1!BG8</f>
        <v>9</v>
      </c>
      <c r="BH8" s="34">
        <f>Input_1!BH8</f>
        <v>9</v>
      </c>
      <c r="BI8" s="34">
        <f>Input_1!BI8</f>
        <v>9</v>
      </c>
      <c r="BJ8" s="34">
        <f>Input_1!BJ8</f>
        <v>9</v>
      </c>
      <c r="BK8" s="34">
        <f>Input_1!BK8</f>
        <v>9</v>
      </c>
      <c r="BL8" s="34">
        <f>Input_1!BL8</f>
        <v>9</v>
      </c>
      <c r="BM8" s="34">
        <f>Input_1!BM8</f>
        <v>9</v>
      </c>
      <c r="BN8" s="34">
        <f>Input_1!BN8</f>
        <v>9</v>
      </c>
      <c r="BO8" s="34">
        <f>Input_1!BO8</f>
        <v>9</v>
      </c>
      <c r="BP8" s="34">
        <f>Input_1!BP8</f>
        <v>9</v>
      </c>
      <c r="BQ8" s="34">
        <f>Input_1!BQ8</f>
        <v>9</v>
      </c>
      <c r="BR8" s="34">
        <f>Input_1!BR8</f>
        <v>9</v>
      </c>
      <c r="BS8" s="34">
        <f>Input_1!BS8</f>
        <v>9</v>
      </c>
      <c r="BT8" s="34">
        <f>Input_1!BT8</f>
        <v>9</v>
      </c>
      <c r="BU8" s="34">
        <f>Input_1!BU8</f>
        <v>9</v>
      </c>
      <c r="BV8" s="34">
        <f>Input_1!BV8</f>
        <v>9</v>
      </c>
      <c r="BW8" s="34">
        <f>Input_1!BW8</f>
        <v>9</v>
      </c>
      <c r="BX8" s="34">
        <f>Input_1!BX8</f>
        <v>9</v>
      </c>
      <c r="BY8" s="34">
        <f>Input_1!BY8</f>
        <v>9</v>
      </c>
      <c r="BZ8" s="34">
        <f>Input_1!BZ8</f>
        <v>9</v>
      </c>
      <c r="CA8" s="34">
        <f>Input_1!CA8</f>
        <v>9</v>
      </c>
      <c r="CB8" s="34">
        <f>Input_1!CB8</f>
        <v>9</v>
      </c>
      <c r="CC8" s="34">
        <f>Input_1!CC8</f>
        <v>9</v>
      </c>
      <c r="CD8" s="34">
        <f>Input_1!CD8</f>
        <v>9</v>
      </c>
      <c r="CE8" s="34">
        <f>Input_1!CE8</f>
        <v>9</v>
      </c>
      <c r="CF8" s="34">
        <f>Input_1!CF8</f>
        <v>9</v>
      </c>
      <c r="CG8" s="34">
        <f>Input_1!CG8</f>
        <v>9</v>
      </c>
      <c r="CH8" s="34">
        <f>Input_1!CH8</f>
        <v>9</v>
      </c>
      <c r="CI8" s="34">
        <f>Input_1!CI8</f>
        <v>9</v>
      </c>
      <c r="CJ8" s="34">
        <f>Input_1!CJ8</f>
        <v>9</v>
      </c>
      <c r="CK8" s="34">
        <f>Input_1!CK8</f>
        <v>30</v>
      </c>
      <c r="CL8" s="34">
        <f>Input_1!CL8</f>
        <v>30</v>
      </c>
      <c r="CM8" s="34">
        <f>Input_1!CM8</f>
        <v>9</v>
      </c>
      <c r="CN8" s="34">
        <f>Input_1!CN8</f>
        <v>9</v>
      </c>
      <c r="CO8" s="34">
        <f>Input_1!CO8</f>
        <v>9</v>
      </c>
      <c r="CP8" s="34">
        <f>Input_1!CP8</f>
        <v>9</v>
      </c>
      <c r="CQ8" s="34">
        <f>Input_1!CQ8</f>
        <v>9</v>
      </c>
      <c r="CR8" s="34">
        <f>Input_1!CR8</f>
        <v>9</v>
      </c>
      <c r="CS8" s="34">
        <f>Input_1!CS8</f>
        <v>9</v>
      </c>
      <c r="CT8" s="34">
        <f>Input_1!CT8</f>
        <v>9</v>
      </c>
      <c r="CU8" s="34">
        <f>Input_1!CU8</f>
        <v>9</v>
      </c>
      <c r="CV8" s="24">
        <f>Input_1!CV8</f>
        <v>9</v>
      </c>
    </row>
    <row r="9" spans="1:100" ht="14.5" customHeight="1" x14ac:dyDescent="0.35">
      <c r="A9" s="256"/>
      <c r="B9" s="248">
        <v>2</v>
      </c>
      <c r="C9" s="94">
        <v>43836</v>
      </c>
      <c r="D9" s="99" t="s">
        <v>4</v>
      </c>
      <c r="E9" s="19">
        <f>Input_1!E9</f>
        <v>9</v>
      </c>
      <c r="F9" s="34">
        <f>Input_1!F9</f>
        <v>9</v>
      </c>
      <c r="G9" s="34">
        <f>Input_1!G9</f>
        <v>9</v>
      </c>
      <c r="H9" s="34">
        <f>Input_1!H9</f>
        <v>9</v>
      </c>
      <c r="I9" s="34">
        <f>Input_1!I9</f>
        <v>9</v>
      </c>
      <c r="J9" s="34">
        <f>Input_1!J9</f>
        <v>9</v>
      </c>
      <c r="K9" s="34">
        <f>Input_1!K9</f>
        <v>30</v>
      </c>
      <c r="L9" s="34">
        <f>Input_1!L9</f>
        <v>30</v>
      </c>
      <c r="M9" s="34">
        <f>Input_1!M9</f>
        <v>30</v>
      </c>
      <c r="N9" s="34">
        <f>Input_1!N9</f>
        <v>30</v>
      </c>
      <c r="O9" s="34">
        <f>Input_1!O9</f>
        <v>30</v>
      </c>
      <c r="P9" s="34">
        <f>Input_1!P9</f>
        <v>30</v>
      </c>
      <c r="Q9" s="34">
        <f>Input_1!Q9</f>
        <v>30</v>
      </c>
      <c r="R9" s="34">
        <f>Input_1!R9</f>
        <v>30</v>
      </c>
      <c r="S9" s="34">
        <f>Input_1!S9</f>
        <v>30</v>
      </c>
      <c r="T9" s="34">
        <f>Input_1!T9</f>
        <v>30</v>
      </c>
      <c r="U9" s="34">
        <f>Input_1!U9</f>
        <v>21.2</v>
      </c>
      <c r="V9" s="34">
        <f>Input_1!V9</f>
        <v>21.2</v>
      </c>
      <c r="W9" s="34">
        <f>Input_1!W9</f>
        <v>21.3</v>
      </c>
      <c r="X9" s="34">
        <f>Input_1!X9</f>
        <v>21.3</v>
      </c>
      <c r="Y9" s="34">
        <f>Input_1!Y9</f>
        <v>21.3</v>
      </c>
      <c r="Z9" s="34">
        <f>Input_1!Z9</f>
        <v>32</v>
      </c>
      <c r="AA9" s="34">
        <f>Input_1!AA9</f>
        <v>23</v>
      </c>
      <c r="AB9" s="34">
        <f>Input_1!AB9</f>
        <v>23</v>
      </c>
      <c r="AC9" s="34">
        <f>Input_1!AC9</f>
        <v>23</v>
      </c>
      <c r="AD9" s="34">
        <f>Input_1!AD9</f>
        <v>23</v>
      </c>
      <c r="AE9" s="34">
        <f>Input_1!AE9</f>
        <v>23</v>
      </c>
      <c r="AF9" s="34">
        <f>Input_1!AF9</f>
        <v>23</v>
      </c>
      <c r="AG9" s="34">
        <f>Input_1!AG9</f>
        <v>23</v>
      </c>
      <c r="AH9" s="34">
        <f>Input_1!AH9</f>
        <v>23</v>
      </c>
      <c r="AI9" s="34">
        <f>Input_1!AI9</f>
        <v>25</v>
      </c>
      <c r="AJ9" s="34">
        <f>Input_1!AJ9</f>
        <v>25</v>
      </c>
      <c r="AK9" s="34">
        <f>Input_1!AK9</f>
        <v>20</v>
      </c>
      <c r="AL9" s="34">
        <f>Input_1!AL9</f>
        <v>20</v>
      </c>
      <c r="AM9" s="34">
        <f>Input_1!AM9</f>
        <v>20</v>
      </c>
      <c r="AN9" s="34">
        <f>Input_1!AN9</f>
        <v>20</v>
      </c>
      <c r="AO9" s="34">
        <f>Input_1!AO9</f>
        <v>20</v>
      </c>
      <c r="AP9" s="34">
        <f>Input_1!AP9</f>
        <v>25</v>
      </c>
      <c r="AQ9" s="34">
        <f>Input_1!AQ9</f>
        <v>25</v>
      </c>
      <c r="AR9" s="34">
        <f>Input_1!AR9</f>
        <v>25</v>
      </c>
      <c r="AS9" s="34">
        <f>Input_1!AS9</f>
        <v>25</v>
      </c>
      <c r="AT9" s="34">
        <f>Input_1!AT9</f>
        <v>17</v>
      </c>
      <c r="AU9" s="34">
        <f>Input_1!AU9</f>
        <v>17</v>
      </c>
      <c r="AV9" s="34">
        <f>Input_1!AV9</f>
        <v>17</v>
      </c>
      <c r="AW9" s="34">
        <f>Input_1!AW9</f>
        <v>17</v>
      </c>
      <c r="AX9" s="34">
        <f>Input_1!AX9</f>
        <v>17</v>
      </c>
      <c r="AY9" s="34">
        <f>Input_1!AY9</f>
        <v>15.3</v>
      </c>
      <c r="AZ9" s="34">
        <f>Input_1!AZ9</f>
        <v>15.3</v>
      </c>
      <c r="BA9" s="34">
        <f>Input_1!BA9</f>
        <v>9</v>
      </c>
      <c r="BB9" s="34">
        <f>Input_1!BB9</f>
        <v>9</v>
      </c>
      <c r="BC9" s="34">
        <f>Input_1!BC9</f>
        <v>9</v>
      </c>
      <c r="BD9" s="34">
        <f>Input_1!BD9</f>
        <v>9</v>
      </c>
      <c r="BE9" s="34">
        <f>Input_1!BE9</f>
        <v>9</v>
      </c>
      <c r="BF9" s="34">
        <f>Input_1!BF9</f>
        <v>9</v>
      </c>
      <c r="BG9" s="34">
        <f>Input_1!BG9</f>
        <v>9</v>
      </c>
      <c r="BH9" s="34">
        <f>Input_1!BH9</f>
        <v>9</v>
      </c>
      <c r="BI9" s="34">
        <f>Input_1!BI9</f>
        <v>9</v>
      </c>
      <c r="BJ9" s="34">
        <f>Input_1!BJ9</f>
        <v>9</v>
      </c>
      <c r="BK9" s="34">
        <f>Input_1!BK9</f>
        <v>9</v>
      </c>
      <c r="BL9" s="34">
        <f>Input_1!BL9</f>
        <v>9</v>
      </c>
      <c r="BM9" s="34">
        <f>Input_1!BM9</f>
        <v>9</v>
      </c>
      <c r="BN9" s="34">
        <f>Input_1!BN9</f>
        <v>9</v>
      </c>
      <c r="BO9" s="34">
        <f>Input_1!BO9</f>
        <v>9</v>
      </c>
      <c r="BP9" s="34">
        <f>Input_1!BP9</f>
        <v>9</v>
      </c>
      <c r="BQ9" s="34">
        <f>Input_1!BQ9</f>
        <v>9</v>
      </c>
      <c r="BR9" s="34">
        <f>Input_1!BR9</f>
        <v>9</v>
      </c>
      <c r="BS9" s="34">
        <f>Input_1!BS9</f>
        <v>9</v>
      </c>
      <c r="BT9" s="34">
        <f>Input_1!BT9</f>
        <v>9</v>
      </c>
      <c r="BU9" s="34">
        <f>Input_1!BU9</f>
        <v>9</v>
      </c>
      <c r="BV9" s="34">
        <f>Input_1!BV9</f>
        <v>9</v>
      </c>
      <c r="BW9" s="34">
        <f>Input_1!BW9</f>
        <v>9</v>
      </c>
      <c r="BX9" s="34">
        <f>Input_1!BX9</f>
        <v>9</v>
      </c>
      <c r="BY9" s="34">
        <f>Input_1!BY9</f>
        <v>9</v>
      </c>
      <c r="BZ9" s="34">
        <f>Input_1!BZ9</f>
        <v>9</v>
      </c>
      <c r="CA9" s="34">
        <f>Input_1!CA9</f>
        <v>9</v>
      </c>
      <c r="CB9" s="34">
        <f>Input_1!CB9</f>
        <v>9</v>
      </c>
      <c r="CC9" s="34">
        <f>Input_1!CC9</f>
        <v>9</v>
      </c>
      <c r="CD9" s="34">
        <f>Input_1!CD9</f>
        <v>9</v>
      </c>
      <c r="CE9" s="34">
        <f>Input_1!CE9</f>
        <v>9</v>
      </c>
      <c r="CF9" s="34">
        <f>Input_1!CF9</f>
        <v>15.2</v>
      </c>
      <c r="CG9" s="34">
        <f>Input_1!CG9</f>
        <v>15.2</v>
      </c>
      <c r="CH9" s="34">
        <f>Input_1!CH9</f>
        <v>32</v>
      </c>
      <c r="CI9" s="34">
        <f>Input_1!CI9</f>
        <v>32</v>
      </c>
      <c r="CJ9" s="34">
        <f>Input_1!CJ9</f>
        <v>8</v>
      </c>
      <c r="CK9" s="34">
        <f>Input_1!CK9</f>
        <v>8</v>
      </c>
      <c r="CL9" s="34">
        <f>Input_1!CL9</f>
        <v>8</v>
      </c>
      <c r="CM9" s="34">
        <f>Input_1!CM9</f>
        <v>8</v>
      </c>
      <c r="CN9" s="34">
        <f>Input_1!CN9</f>
        <v>8</v>
      </c>
      <c r="CO9" s="34">
        <f>Input_1!CO9</f>
        <v>8</v>
      </c>
      <c r="CP9" s="34">
        <f>Input_1!CP9</f>
        <v>8</v>
      </c>
      <c r="CQ9" s="34">
        <f>Input_1!CQ9</f>
        <v>8</v>
      </c>
      <c r="CR9" s="34">
        <f>Input_1!CR9</f>
        <v>8</v>
      </c>
      <c r="CS9" s="34">
        <f>Input_1!CS9</f>
        <v>8</v>
      </c>
      <c r="CT9" s="34">
        <f>Input_1!CT9</f>
        <v>8</v>
      </c>
      <c r="CU9" s="34">
        <f>Input_1!CU9</f>
        <v>8</v>
      </c>
      <c r="CV9" s="24">
        <f>Input_1!CV9</f>
        <v>8</v>
      </c>
    </row>
    <row r="10" spans="1:100" ht="14.5" customHeight="1" x14ac:dyDescent="0.35">
      <c r="A10" s="256"/>
      <c r="B10" s="249"/>
      <c r="C10" s="95">
        <v>43837</v>
      </c>
      <c r="D10" s="99" t="s">
        <v>5</v>
      </c>
      <c r="E10" s="19">
        <f>Input_1!E10</f>
        <v>9</v>
      </c>
      <c r="F10" s="34">
        <f>Input_1!F10</f>
        <v>9</v>
      </c>
      <c r="G10" s="34">
        <f>Input_1!G10</f>
        <v>9</v>
      </c>
      <c r="H10" s="34">
        <f>Input_1!H10</f>
        <v>9</v>
      </c>
      <c r="I10" s="34">
        <f>Input_1!I10</f>
        <v>9</v>
      </c>
      <c r="J10" s="34">
        <f>Input_1!J10</f>
        <v>9</v>
      </c>
      <c r="K10" s="34">
        <f>Input_1!K10</f>
        <v>9</v>
      </c>
      <c r="L10" s="34">
        <f>Input_1!L10</f>
        <v>9</v>
      </c>
      <c r="M10" s="34">
        <f>Input_1!M10</f>
        <v>9</v>
      </c>
      <c r="N10" s="34">
        <f>Input_1!N10</f>
        <v>9</v>
      </c>
      <c r="O10" s="34">
        <f>Input_1!O10</f>
        <v>9</v>
      </c>
      <c r="P10" s="34">
        <f>Input_1!P10</f>
        <v>9</v>
      </c>
      <c r="Q10" s="34">
        <f>Input_1!Q10</f>
        <v>9</v>
      </c>
      <c r="R10" s="34">
        <f>Input_1!R10</f>
        <v>9</v>
      </c>
      <c r="S10" s="34">
        <f>Input_1!S10</f>
        <v>9</v>
      </c>
      <c r="T10" s="34">
        <f>Input_1!T10</f>
        <v>9</v>
      </c>
      <c r="U10" s="34">
        <f>Input_1!U10</f>
        <v>9</v>
      </c>
      <c r="V10" s="34">
        <f>Input_1!V10</f>
        <v>9</v>
      </c>
      <c r="W10" s="34">
        <f>Input_1!W10</f>
        <v>9</v>
      </c>
      <c r="X10" s="34">
        <f>Input_1!X10</f>
        <v>9</v>
      </c>
      <c r="Y10" s="34">
        <f>Input_1!Y10</f>
        <v>32</v>
      </c>
      <c r="Z10" s="34">
        <f>Input_1!Z10</f>
        <v>23</v>
      </c>
      <c r="AA10" s="34">
        <f>Input_1!AA10</f>
        <v>23</v>
      </c>
      <c r="AB10" s="34">
        <f>Input_1!AB10</f>
        <v>23</v>
      </c>
      <c r="AC10" s="34">
        <f>Input_1!AC10</f>
        <v>23</v>
      </c>
      <c r="AD10" s="34">
        <f>Input_1!AD10</f>
        <v>25</v>
      </c>
      <c r="AE10" s="34">
        <f>Input_1!AE10</f>
        <v>25</v>
      </c>
      <c r="AF10" s="34">
        <f>Input_1!AF10</f>
        <v>25</v>
      </c>
      <c r="AG10" s="34">
        <f>Input_1!AG10</f>
        <v>25</v>
      </c>
      <c r="AH10" s="34">
        <f>Input_1!AH10</f>
        <v>25</v>
      </c>
      <c r="AI10" s="34">
        <f>Input_1!AI10</f>
        <v>25</v>
      </c>
      <c r="AJ10" s="34">
        <f>Input_1!AJ10</f>
        <v>25</v>
      </c>
      <c r="AK10" s="34">
        <f>Input_1!AK10</f>
        <v>25</v>
      </c>
      <c r="AL10" s="34">
        <f>Input_1!AL10</f>
        <v>25</v>
      </c>
      <c r="AM10" s="34">
        <f>Input_1!AM10</f>
        <v>25</v>
      </c>
      <c r="AN10" s="34">
        <f>Input_1!AN10</f>
        <v>25</v>
      </c>
      <c r="AO10" s="34">
        <f>Input_1!AO10</f>
        <v>25</v>
      </c>
      <c r="AP10" s="34">
        <f>Input_1!AP10</f>
        <v>25</v>
      </c>
      <c r="AQ10" s="34">
        <f>Input_1!AQ10</f>
        <v>25</v>
      </c>
      <c r="AR10" s="34">
        <f>Input_1!AR10</f>
        <v>25</v>
      </c>
      <c r="AS10" s="34">
        <f>Input_1!AS10</f>
        <v>25</v>
      </c>
      <c r="AT10" s="34">
        <f>Input_1!AT10</f>
        <v>25</v>
      </c>
      <c r="AU10" s="34">
        <f>Input_1!AU10</f>
        <v>25</v>
      </c>
      <c r="AV10" s="34">
        <f>Input_1!AV10</f>
        <v>25</v>
      </c>
      <c r="AW10" s="34">
        <f>Input_1!AW10</f>
        <v>15.3</v>
      </c>
      <c r="AX10" s="34">
        <f>Input_1!AX10</f>
        <v>15.3</v>
      </c>
      <c r="AY10" s="34">
        <f>Input_1!AY10</f>
        <v>9</v>
      </c>
      <c r="AZ10" s="34">
        <f>Input_1!AZ10</f>
        <v>9</v>
      </c>
      <c r="BA10" s="34">
        <f>Input_1!BA10</f>
        <v>9</v>
      </c>
      <c r="BB10" s="34">
        <f>Input_1!BB10</f>
        <v>9</v>
      </c>
      <c r="BC10" s="34">
        <f>Input_1!BC10</f>
        <v>9</v>
      </c>
      <c r="BD10" s="34">
        <f>Input_1!BD10</f>
        <v>9</v>
      </c>
      <c r="BE10" s="34">
        <f>Input_1!BE10</f>
        <v>9</v>
      </c>
      <c r="BF10" s="34">
        <f>Input_1!BF10</f>
        <v>9</v>
      </c>
      <c r="BG10" s="34">
        <f>Input_1!BG10</f>
        <v>9</v>
      </c>
      <c r="BH10" s="34">
        <f>Input_1!BH10</f>
        <v>9</v>
      </c>
      <c r="BI10" s="34">
        <f>Input_1!BI10</f>
        <v>9</v>
      </c>
      <c r="BJ10" s="34">
        <f>Input_1!BJ10</f>
        <v>9</v>
      </c>
      <c r="BK10" s="34">
        <f>Input_1!BK10</f>
        <v>9</v>
      </c>
      <c r="BL10" s="34">
        <f>Input_1!BL10</f>
        <v>9</v>
      </c>
      <c r="BM10" s="34">
        <f>Input_1!BM10</f>
        <v>9</v>
      </c>
      <c r="BN10" s="34">
        <f>Input_1!BN10</f>
        <v>9</v>
      </c>
      <c r="BO10" s="34">
        <f>Input_1!BO10</f>
        <v>9</v>
      </c>
      <c r="BP10" s="34">
        <f>Input_1!BP10</f>
        <v>9</v>
      </c>
      <c r="BQ10" s="34">
        <f>Input_1!BQ10</f>
        <v>9</v>
      </c>
      <c r="BR10" s="34">
        <f>Input_1!BR10</f>
        <v>9</v>
      </c>
      <c r="BS10" s="34">
        <f>Input_1!BS10</f>
        <v>9</v>
      </c>
      <c r="BT10" s="34">
        <f>Input_1!BT10</f>
        <v>9</v>
      </c>
      <c r="BU10" s="34">
        <f>Input_1!BU10</f>
        <v>9</v>
      </c>
      <c r="BV10" s="34">
        <f>Input_1!BV10</f>
        <v>9</v>
      </c>
      <c r="BW10" s="34">
        <f>Input_1!BW10</f>
        <v>9</v>
      </c>
      <c r="BX10" s="34">
        <f>Input_1!BX10</f>
        <v>9</v>
      </c>
      <c r="BY10" s="34">
        <f>Input_1!BY10</f>
        <v>9</v>
      </c>
      <c r="BZ10" s="34">
        <f>Input_1!BZ10</f>
        <v>9</v>
      </c>
      <c r="CA10" s="34">
        <f>Input_1!CA10</f>
        <v>9</v>
      </c>
      <c r="CB10" s="34">
        <f>Input_1!CB10</f>
        <v>9</v>
      </c>
      <c r="CC10" s="34">
        <f>Input_1!CC10</f>
        <v>9</v>
      </c>
      <c r="CD10" s="34">
        <f>Input_1!CD10</f>
        <v>9</v>
      </c>
      <c r="CE10" s="34">
        <f>Input_1!CE10</f>
        <v>9</v>
      </c>
      <c r="CF10" s="34">
        <f>Input_1!CF10</f>
        <v>15.2</v>
      </c>
      <c r="CG10" s="34">
        <f>Input_1!CG10</f>
        <v>15.2</v>
      </c>
      <c r="CH10" s="34">
        <f>Input_1!CH10</f>
        <v>32</v>
      </c>
      <c r="CI10" s="34">
        <f>Input_1!CI10</f>
        <v>8</v>
      </c>
      <c r="CJ10" s="34">
        <f>Input_1!CJ10</f>
        <v>8</v>
      </c>
      <c r="CK10" s="34">
        <f>Input_1!CK10</f>
        <v>8</v>
      </c>
      <c r="CL10" s="34">
        <f>Input_1!CL10</f>
        <v>8</v>
      </c>
      <c r="CM10" s="34">
        <f>Input_1!CM10</f>
        <v>8</v>
      </c>
      <c r="CN10" s="34">
        <f>Input_1!CN10</f>
        <v>8</v>
      </c>
      <c r="CO10" s="34">
        <f>Input_1!CO10</f>
        <v>8</v>
      </c>
      <c r="CP10" s="34">
        <f>Input_1!CP10</f>
        <v>8</v>
      </c>
      <c r="CQ10" s="34">
        <f>Input_1!CQ10</f>
        <v>8</v>
      </c>
      <c r="CR10" s="34">
        <f>Input_1!CR10</f>
        <v>8</v>
      </c>
      <c r="CS10" s="34">
        <f>Input_1!CS10</f>
        <v>8</v>
      </c>
      <c r="CT10" s="34">
        <f>Input_1!CT10</f>
        <v>8</v>
      </c>
      <c r="CU10" s="34">
        <f>Input_1!CU10</f>
        <v>8</v>
      </c>
      <c r="CV10" s="24">
        <f>Input_1!CV10</f>
        <v>8</v>
      </c>
    </row>
    <row r="11" spans="1:100" ht="14.5" customHeight="1" x14ac:dyDescent="0.35">
      <c r="A11" s="256"/>
      <c r="B11" s="249"/>
      <c r="C11" s="94">
        <v>43838</v>
      </c>
      <c r="D11" s="99" t="s">
        <v>6</v>
      </c>
      <c r="E11" s="19">
        <f>Input_1!E11</f>
        <v>8</v>
      </c>
      <c r="F11" s="34">
        <f>Input_1!F11</f>
        <v>8</v>
      </c>
      <c r="G11" s="34">
        <f>Input_1!G11</f>
        <v>8</v>
      </c>
      <c r="H11" s="34">
        <f>Input_1!H11</f>
        <v>8</v>
      </c>
      <c r="I11" s="34">
        <f>Input_1!I11</f>
        <v>8</v>
      </c>
      <c r="J11" s="34">
        <f>Input_1!J11</f>
        <v>8</v>
      </c>
      <c r="K11" s="34">
        <f>Input_1!K11</f>
        <v>8</v>
      </c>
      <c r="L11" s="34">
        <f>Input_1!L11</f>
        <v>8</v>
      </c>
      <c r="M11" s="34">
        <f>Input_1!M11</f>
        <v>8</v>
      </c>
      <c r="N11" s="34">
        <f>Input_1!N11</f>
        <v>8</v>
      </c>
      <c r="O11" s="34">
        <f>Input_1!O11</f>
        <v>8</v>
      </c>
      <c r="P11" s="34">
        <f>Input_1!P11</f>
        <v>8</v>
      </c>
      <c r="Q11" s="34">
        <f>Input_1!Q11</f>
        <v>8</v>
      </c>
      <c r="R11" s="34">
        <f>Input_1!R11</f>
        <v>8</v>
      </c>
      <c r="S11" s="34">
        <f>Input_1!S11</f>
        <v>8</v>
      </c>
      <c r="T11" s="34">
        <f>Input_1!T11</f>
        <v>8</v>
      </c>
      <c r="U11" s="34">
        <f>Input_1!U11</f>
        <v>8</v>
      </c>
      <c r="V11" s="34">
        <f>Input_1!V11</f>
        <v>8</v>
      </c>
      <c r="W11" s="34">
        <f>Input_1!W11</f>
        <v>8</v>
      </c>
      <c r="X11" s="34">
        <f>Input_1!X11</f>
        <v>32</v>
      </c>
      <c r="Y11" s="34">
        <f>Input_1!Y11</f>
        <v>25</v>
      </c>
      <c r="Z11" s="34">
        <f>Input_1!Z11</f>
        <v>25</v>
      </c>
      <c r="AA11" s="34">
        <f>Input_1!AA11</f>
        <v>25</v>
      </c>
      <c r="AB11" s="34">
        <f>Input_1!AB11</f>
        <v>25</v>
      </c>
      <c r="AC11" s="34">
        <f>Input_1!AC11</f>
        <v>23</v>
      </c>
      <c r="AD11" s="34">
        <f>Input_1!AD11</f>
        <v>23</v>
      </c>
      <c r="AE11" s="34">
        <f>Input_1!AE11</f>
        <v>25</v>
      </c>
      <c r="AF11" s="34">
        <f>Input_1!AF11</f>
        <v>25</v>
      </c>
      <c r="AG11" s="34">
        <f>Input_1!AG11</f>
        <v>25</v>
      </c>
      <c r="AH11" s="34">
        <f>Input_1!AH11</f>
        <v>25</v>
      </c>
      <c r="AI11" s="34">
        <f>Input_1!AI11</f>
        <v>25</v>
      </c>
      <c r="AJ11" s="34">
        <f>Input_1!AJ11</f>
        <v>25</v>
      </c>
      <c r="AK11" s="34">
        <f>Input_1!AK11</f>
        <v>25</v>
      </c>
      <c r="AL11" s="34">
        <f>Input_1!AL11</f>
        <v>25</v>
      </c>
      <c r="AM11" s="34">
        <f>Input_1!AM11</f>
        <v>25</v>
      </c>
      <c r="AN11" s="34">
        <f>Input_1!AN11</f>
        <v>25</v>
      </c>
      <c r="AO11" s="34">
        <f>Input_1!AO11</f>
        <v>25</v>
      </c>
      <c r="AP11" s="34">
        <f>Input_1!AP11</f>
        <v>25</v>
      </c>
      <c r="AQ11" s="34">
        <f>Input_1!AQ11</f>
        <v>25</v>
      </c>
      <c r="AR11" s="34">
        <f>Input_1!AR11</f>
        <v>25</v>
      </c>
      <c r="AS11" s="34">
        <f>Input_1!AS11</f>
        <v>25</v>
      </c>
      <c r="AT11" s="34">
        <f>Input_1!AT11</f>
        <v>15.3</v>
      </c>
      <c r="AU11" s="34">
        <f>Input_1!AU11</f>
        <v>15.3</v>
      </c>
      <c r="AV11" s="34">
        <f>Input_1!AV11</f>
        <v>15.3</v>
      </c>
      <c r="AW11" s="34">
        <f>Input_1!AW11</f>
        <v>9</v>
      </c>
      <c r="AX11" s="34">
        <f>Input_1!AX11</f>
        <v>9</v>
      </c>
      <c r="AY11" s="34">
        <f>Input_1!AY11</f>
        <v>9</v>
      </c>
      <c r="AZ11" s="34">
        <f>Input_1!AZ11</f>
        <v>9</v>
      </c>
      <c r="BA11" s="34">
        <f>Input_1!BA11</f>
        <v>9</v>
      </c>
      <c r="BB11" s="34">
        <f>Input_1!BB11</f>
        <v>9</v>
      </c>
      <c r="BC11" s="34">
        <f>Input_1!BC11</f>
        <v>9</v>
      </c>
      <c r="BD11" s="34">
        <f>Input_1!BD11</f>
        <v>9</v>
      </c>
      <c r="BE11" s="34">
        <f>Input_1!BE11</f>
        <v>9</v>
      </c>
      <c r="BF11" s="34">
        <f>Input_1!BF11</f>
        <v>9</v>
      </c>
      <c r="BG11" s="34">
        <f>Input_1!BG11</f>
        <v>9</v>
      </c>
      <c r="BH11" s="34">
        <f>Input_1!BH11</f>
        <v>9</v>
      </c>
      <c r="BI11" s="34">
        <f>Input_1!BI11</f>
        <v>9</v>
      </c>
      <c r="BJ11" s="34">
        <f>Input_1!BJ11</f>
        <v>9</v>
      </c>
      <c r="BK11" s="34">
        <f>Input_1!BK11</f>
        <v>9</v>
      </c>
      <c r="BL11" s="34">
        <f>Input_1!BL11</f>
        <v>9</v>
      </c>
      <c r="BM11" s="34">
        <f>Input_1!BM11</f>
        <v>9</v>
      </c>
      <c r="BN11" s="34">
        <f>Input_1!BN11</f>
        <v>9</v>
      </c>
      <c r="BO11" s="34">
        <f>Input_1!BO11</f>
        <v>9</v>
      </c>
      <c r="BP11" s="34">
        <f>Input_1!BP11</f>
        <v>9</v>
      </c>
      <c r="BQ11" s="34">
        <f>Input_1!BQ11</f>
        <v>9</v>
      </c>
      <c r="BR11" s="34">
        <f>Input_1!BR11</f>
        <v>9</v>
      </c>
      <c r="BS11" s="34">
        <f>Input_1!BS11</f>
        <v>9</v>
      </c>
      <c r="BT11" s="34">
        <f>Input_1!BT11</f>
        <v>9</v>
      </c>
      <c r="BU11" s="34">
        <f>Input_1!BU11</f>
        <v>9</v>
      </c>
      <c r="BV11" s="34">
        <f>Input_1!BV11</f>
        <v>9</v>
      </c>
      <c r="BW11" s="34">
        <f>Input_1!BW11</f>
        <v>9</v>
      </c>
      <c r="BX11" s="34">
        <f>Input_1!BX11</f>
        <v>9</v>
      </c>
      <c r="BY11" s="34">
        <f>Input_1!BY11</f>
        <v>9</v>
      </c>
      <c r="BZ11" s="34">
        <f>Input_1!BZ11</f>
        <v>9</v>
      </c>
      <c r="CA11" s="34">
        <f>Input_1!CA11</f>
        <v>9</v>
      </c>
      <c r="CB11" s="34">
        <f>Input_1!CB11</f>
        <v>9</v>
      </c>
      <c r="CC11" s="34">
        <f>Input_1!CC11</f>
        <v>25</v>
      </c>
      <c r="CD11" s="34">
        <f>Input_1!CD11</f>
        <v>25</v>
      </c>
      <c r="CE11" s="34">
        <f>Input_1!CE11</f>
        <v>15.2</v>
      </c>
      <c r="CF11" s="34">
        <f>Input_1!CF11</f>
        <v>15.2</v>
      </c>
      <c r="CG11" s="34">
        <f>Input_1!CG11</f>
        <v>15.2</v>
      </c>
      <c r="CH11" s="34">
        <f>Input_1!CH11</f>
        <v>32</v>
      </c>
      <c r="CI11" s="34">
        <f>Input_1!CI11</f>
        <v>8</v>
      </c>
      <c r="CJ11" s="34">
        <f>Input_1!CJ11</f>
        <v>8</v>
      </c>
      <c r="CK11" s="34">
        <f>Input_1!CK11</f>
        <v>8</v>
      </c>
      <c r="CL11" s="34">
        <f>Input_1!CL11</f>
        <v>8</v>
      </c>
      <c r="CM11" s="34">
        <f>Input_1!CM11</f>
        <v>8</v>
      </c>
      <c r="CN11" s="34">
        <f>Input_1!CN11</f>
        <v>8</v>
      </c>
      <c r="CO11" s="34">
        <f>Input_1!CO11</f>
        <v>8</v>
      </c>
      <c r="CP11" s="34">
        <f>Input_1!CP11</f>
        <v>8</v>
      </c>
      <c r="CQ11" s="34">
        <f>Input_1!CQ11</f>
        <v>8</v>
      </c>
      <c r="CR11" s="34">
        <f>Input_1!CR11</f>
        <v>8</v>
      </c>
      <c r="CS11" s="34">
        <f>Input_1!CS11</f>
        <v>8</v>
      </c>
      <c r="CT11" s="34">
        <f>Input_1!CT11</f>
        <v>8</v>
      </c>
      <c r="CU11" s="34">
        <f>Input_1!CU11</f>
        <v>8</v>
      </c>
      <c r="CV11" s="24">
        <f>Input_1!CV11</f>
        <v>8</v>
      </c>
    </row>
    <row r="12" spans="1:100" ht="14.5" customHeight="1" x14ac:dyDescent="0.35">
      <c r="A12" s="256"/>
      <c r="B12" s="249"/>
      <c r="C12" s="94">
        <v>43839</v>
      </c>
      <c r="D12" s="99" t="s">
        <v>7</v>
      </c>
      <c r="E12" s="19">
        <f>Input_1!E12</f>
        <v>8</v>
      </c>
      <c r="F12" s="34">
        <f>Input_1!F12</f>
        <v>8</v>
      </c>
      <c r="G12" s="34">
        <f>Input_1!G12</f>
        <v>8</v>
      </c>
      <c r="H12" s="34">
        <f>Input_1!H12</f>
        <v>8</v>
      </c>
      <c r="I12" s="34">
        <f>Input_1!I12</f>
        <v>8</v>
      </c>
      <c r="J12" s="34">
        <f>Input_1!J12</f>
        <v>8</v>
      </c>
      <c r="K12" s="34">
        <f>Input_1!K12</f>
        <v>8</v>
      </c>
      <c r="L12" s="34">
        <f>Input_1!L12</f>
        <v>8</v>
      </c>
      <c r="M12" s="34">
        <f>Input_1!M12</f>
        <v>8</v>
      </c>
      <c r="N12" s="34">
        <f>Input_1!N12</f>
        <v>8</v>
      </c>
      <c r="O12" s="34">
        <f>Input_1!O12</f>
        <v>8</v>
      </c>
      <c r="P12" s="34">
        <f>Input_1!P12</f>
        <v>8</v>
      </c>
      <c r="Q12" s="34">
        <f>Input_1!Q12</f>
        <v>8</v>
      </c>
      <c r="R12" s="34">
        <f>Input_1!R12</f>
        <v>8</v>
      </c>
      <c r="S12" s="34">
        <f>Input_1!S12</f>
        <v>8</v>
      </c>
      <c r="T12" s="34">
        <f>Input_1!T12</f>
        <v>8</v>
      </c>
      <c r="U12" s="34">
        <f>Input_1!U12</f>
        <v>8</v>
      </c>
      <c r="V12" s="34">
        <f>Input_1!V12</f>
        <v>8</v>
      </c>
      <c r="W12" s="34">
        <f>Input_1!W12</f>
        <v>8</v>
      </c>
      <c r="X12" s="34">
        <f>Input_1!X12</f>
        <v>8</v>
      </c>
      <c r="Y12" s="34">
        <f>Input_1!Y12</f>
        <v>32</v>
      </c>
      <c r="Z12" s="34">
        <f>Input_1!Z12</f>
        <v>22.3</v>
      </c>
      <c r="AA12" s="34">
        <f>Input_1!AA12</f>
        <v>32</v>
      </c>
      <c r="AB12" s="34">
        <f>Input_1!AB12</f>
        <v>23</v>
      </c>
      <c r="AC12" s="34">
        <f>Input_1!AC12</f>
        <v>23</v>
      </c>
      <c r="AD12" s="34">
        <f>Input_1!AD12</f>
        <v>23</v>
      </c>
      <c r="AE12" s="34">
        <f>Input_1!AE12</f>
        <v>23</v>
      </c>
      <c r="AF12" s="34">
        <f>Input_1!AF12</f>
        <v>25</v>
      </c>
      <c r="AG12" s="34">
        <f>Input_1!AG12</f>
        <v>25</v>
      </c>
      <c r="AH12" s="34">
        <f>Input_1!AH12</f>
        <v>25</v>
      </c>
      <c r="AI12" s="34">
        <f>Input_1!AI12</f>
        <v>25</v>
      </c>
      <c r="AJ12" s="34">
        <f>Input_1!AJ12</f>
        <v>25</v>
      </c>
      <c r="AK12" s="34">
        <f>Input_1!AK12</f>
        <v>25</v>
      </c>
      <c r="AL12" s="34">
        <f>Input_1!AL12</f>
        <v>25</v>
      </c>
      <c r="AM12" s="34">
        <f>Input_1!AM12</f>
        <v>25</v>
      </c>
      <c r="AN12" s="34">
        <f>Input_1!AN12</f>
        <v>25</v>
      </c>
      <c r="AO12" s="34">
        <f>Input_1!AO12</f>
        <v>25</v>
      </c>
      <c r="AP12" s="34">
        <f>Input_1!AP12</f>
        <v>25</v>
      </c>
      <c r="AQ12" s="34">
        <f>Input_1!AQ12</f>
        <v>22.1</v>
      </c>
      <c r="AR12" s="34">
        <f>Input_1!AR12</f>
        <v>22.1</v>
      </c>
      <c r="AS12" s="34">
        <f>Input_1!AS12</f>
        <v>25</v>
      </c>
      <c r="AT12" s="34">
        <f>Input_1!AT12</f>
        <v>25</v>
      </c>
      <c r="AU12" s="34">
        <f>Input_1!AU12</f>
        <v>25</v>
      </c>
      <c r="AV12" s="34">
        <f>Input_1!AV12</f>
        <v>25</v>
      </c>
      <c r="AW12" s="34">
        <f>Input_1!AW12</f>
        <v>32</v>
      </c>
      <c r="AX12" s="34">
        <f>Input_1!AX12</f>
        <v>27</v>
      </c>
      <c r="AY12" s="34">
        <f>Input_1!AY12</f>
        <v>22.4</v>
      </c>
      <c r="AZ12" s="34">
        <f>Input_1!AZ12</f>
        <v>22.4</v>
      </c>
      <c r="BA12" s="34">
        <f>Input_1!BA12</f>
        <v>22.1</v>
      </c>
      <c r="BB12" s="34">
        <f>Input_1!BB12</f>
        <v>15.3</v>
      </c>
      <c r="BC12" s="34">
        <f>Input_1!BC12</f>
        <v>30</v>
      </c>
      <c r="BD12" s="34">
        <f>Input_1!BD12</f>
        <v>30</v>
      </c>
      <c r="BE12" s="34">
        <f>Input_1!BE12</f>
        <v>25</v>
      </c>
      <c r="BF12" s="34">
        <f>Input_1!BF12</f>
        <v>25</v>
      </c>
      <c r="BG12" s="34">
        <f>Input_1!BG12</f>
        <v>25</v>
      </c>
      <c r="BH12" s="34">
        <f>Input_1!BH12</f>
        <v>25</v>
      </c>
      <c r="BI12" s="34">
        <f>Input_1!BI12</f>
        <v>9</v>
      </c>
      <c r="BJ12" s="34">
        <f>Input_1!BJ12</f>
        <v>9</v>
      </c>
      <c r="BK12" s="34">
        <f>Input_1!BK12</f>
        <v>9</v>
      </c>
      <c r="BL12" s="34">
        <f>Input_1!BL12</f>
        <v>9</v>
      </c>
      <c r="BM12" s="34">
        <f>Input_1!BM12</f>
        <v>25</v>
      </c>
      <c r="BN12" s="34">
        <f>Input_1!BN12</f>
        <v>25</v>
      </c>
      <c r="BO12" s="34">
        <f>Input_1!BO12</f>
        <v>25</v>
      </c>
      <c r="BP12" s="34">
        <f>Input_1!BP12</f>
        <v>25</v>
      </c>
      <c r="BQ12" s="34">
        <f>Input_1!BQ12</f>
        <v>25</v>
      </c>
      <c r="BR12" s="34">
        <f>Input_1!BR12</f>
        <v>25</v>
      </c>
      <c r="BS12" s="34">
        <f>Input_1!BS12</f>
        <v>9</v>
      </c>
      <c r="BT12" s="34">
        <f>Input_1!BT12</f>
        <v>9</v>
      </c>
      <c r="BU12" s="34">
        <f>Input_1!BU12</f>
        <v>9</v>
      </c>
      <c r="BV12" s="34">
        <f>Input_1!BV12</f>
        <v>9</v>
      </c>
      <c r="BW12" s="34">
        <f>Input_1!BW12</f>
        <v>9</v>
      </c>
      <c r="BX12" s="34">
        <f>Input_1!BX12</f>
        <v>9</v>
      </c>
      <c r="BY12" s="34">
        <f>Input_1!BY12</f>
        <v>9</v>
      </c>
      <c r="BZ12" s="34">
        <f>Input_1!BZ12</f>
        <v>9</v>
      </c>
      <c r="CA12" s="34">
        <f>Input_1!CA12</f>
        <v>9</v>
      </c>
      <c r="CB12" s="34">
        <f>Input_1!CB12</f>
        <v>22.2</v>
      </c>
      <c r="CC12" s="34">
        <f>Input_1!CC12</f>
        <v>22.2</v>
      </c>
      <c r="CD12" s="34">
        <f>Input_1!CD12</f>
        <v>22.2</v>
      </c>
      <c r="CE12" s="34">
        <f>Input_1!CE12</f>
        <v>32</v>
      </c>
      <c r="CF12" s="34">
        <f>Input_1!CF12</f>
        <v>8</v>
      </c>
      <c r="CG12" s="34">
        <f>Input_1!CG12</f>
        <v>8</v>
      </c>
      <c r="CH12" s="34">
        <f>Input_1!CH12</f>
        <v>8</v>
      </c>
      <c r="CI12" s="34">
        <f>Input_1!CI12</f>
        <v>8</v>
      </c>
      <c r="CJ12" s="34">
        <f>Input_1!CJ12</f>
        <v>8</v>
      </c>
      <c r="CK12" s="34">
        <f>Input_1!CK12</f>
        <v>8</v>
      </c>
      <c r="CL12" s="34">
        <f>Input_1!CL12</f>
        <v>8</v>
      </c>
      <c r="CM12" s="34">
        <f>Input_1!CM12</f>
        <v>8</v>
      </c>
      <c r="CN12" s="34">
        <f>Input_1!CN12</f>
        <v>8</v>
      </c>
      <c r="CO12" s="34">
        <f>Input_1!CO12</f>
        <v>8</v>
      </c>
      <c r="CP12" s="34">
        <f>Input_1!CP12</f>
        <v>8</v>
      </c>
      <c r="CQ12" s="34">
        <f>Input_1!CQ12</f>
        <v>8</v>
      </c>
      <c r="CR12" s="34">
        <f>Input_1!CR12</f>
        <v>8</v>
      </c>
      <c r="CS12" s="34">
        <f>Input_1!CS12</f>
        <v>8</v>
      </c>
      <c r="CT12" s="34">
        <f>Input_1!CT12</f>
        <v>8</v>
      </c>
      <c r="CU12" s="34">
        <f>Input_1!CU12</f>
        <v>8</v>
      </c>
      <c r="CV12" s="24">
        <f>Input_1!CV12</f>
        <v>8</v>
      </c>
    </row>
    <row r="13" spans="1:100" ht="14.5" customHeight="1" x14ac:dyDescent="0.35">
      <c r="A13" s="256"/>
      <c r="B13" s="249"/>
      <c r="C13" s="95">
        <v>43840</v>
      </c>
      <c r="D13" s="99" t="s">
        <v>8</v>
      </c>
      <c r="E13" s="19">
        <f>Input_1!E13</f>
        <v>8</v>
      </c>
      <c r="F13" s="34">
        <f>Input_1!F13</f>
        <v>8</v>
      </c>
      <c r="G13" s="34">
        <f>Input_1!G13</f>
        <v>8</v>
      </c>
      <c r="H13" s="34">
        <f>Input_1!H13</f>
        <v>8</v>
      </c>
      <c r="I13" s="34">
        <f>Input_1!I13</f>
        <v>8</v>
      </c>
      <c r="J13" s="34">
        <f>Input_1!J13</f>
        <v>8</v>
      </c>
      <c r="K13" s="34">
        <f>Input_1!K13</f>
        <v>8</v>
      </c>
      <c r="L13" s="34">
        <f>Input_1!L13</f>
        <v>32</v>
      </c>
      <c r="M13" s="34">
        <f>Input_1!M13</f>
        <v>22.3</v>
      </c>
      <c r="N13" s="34">
        <f>Input_1!N13</f>
        <v>25</v>
      </c>
      <c r="O13" s="34">
        <f>Input_1!O13</f>
        <v>25</v>
      </c>
      <c r="P13" s="34">
        <f>Input_1!P13</f>
        <v>22.3</v>
      </c>
      <c r="Q13" s="34">
        <f>Input_1!Q13</f>
        <v>22.3</v>
      </c>
      <c r="R13" s="34">
        <f>Input_1!R13</f>
        <v>22.3</v>
      </c>
      <c r="S13" s="34">
        <f>Input_1!S13</f>
        <v>25</v>
      </c>
      <c r="T13" s="34">
        <f>Input_1!T13</f>
        <v>25</v>
      </c>
      <c r="U13" s="34">
        <f>Input_1!U13</f>
        <v>25</v>
      </c>
      <c r="V13" s="34">
        <f>Input_1!V13</f>
        <v>25</v>
      </c>
      <c r="W13" s="34">
        <f>Input_1!W13</f>
        <v>25</v>
      </c>
      <c r="X13" s="34">
        <f>Input_1!X13</f>
        <v>22.3</v>
      </c>
      <c r="Y13" s="34">
        <f>Input_1!Y13</f>
        <v>22.3</v>
      </c>
      <c r="Z13" s="34">
        <f>Input_1!Z13</f>
        <v>22.3</v>
      </c>
      <c r="AA13" s="34">
        <f>Input_1!AA13</f>
        <v>22.3</v>
      </c>
      <c r="AB13" s="34">
        <f>Input_1!AB13</f>
        <v>22.3</v>
      </c>
      <c r="AC13" s="34">
        <f>Input_1!AC13</f>
        <v>23</v>
      </c>
      <c r="AD13" s="34">
        <f>Input_1!AD13</f>
        <v>23</v>
      </c>
      <c r="AE13" s="34">
        <f>Input_1!AE13</f>
        <v>23</v>
      </c>
      <c r="AF13" s="34">
        <f>Input_1!AF13</f>
        <v>23</v>
      </c>
      <c r="AG13" s="34">
        <f>Input_1!AG13</f>
        <v>30</v>
      </c>
      <c r="AH13" s="34">
        <f>Input_1!AH13</f>
        <v>30</v>
      </c>
      <c r="AI13" s="34">
        <f>Input_1!AI13</f>
        <v>9</v>
      </c>
      <c r="AJ13" s="34">
        <f>Input_1!AJ13</f>
        <v>9</v>
      </c>
      <c r="AK13" s="34">
        <f>Input_1!AK13</f>
        <v>9</v>
      </c>
      <c r="AL13" s="34">
        <f>Input_1!AL13</f>
        <v>9</v>
      </c>
      <c r="AM13" s="34">
        <f>Input_1!AM13</f>
        <v>9</v>
      </c>
      <c r="AN13" s="34">
        <f>Input_1!AN13</f>
        <v>9</v>
      </c>
      <c r="AO13" s="34">
        <f>Input_1!AO13</f>
        <v>9</v>
      </c>
      <c r="AP13" s="34">
        <f>Input_1!AP13</f>
        <v>9</v>
      </c>
      <c r="AQ13" s="34">
        <f>Input_1!AQ13</f>
        <v>9</v>
      </c>
      <c r="AR13" s="34">
        <f>Input_1!AR13</f>
        <v>9</v>
      </c>
      <c r="AS13" s="34">
        <f>Input_1!AS13</f>
        <v>9</v>
      </c>
      <c r="AT13" s="34">
        <f>Input_1!AT13</f>
        <v>9</v>
      </c>
      <c r="AU13" s="34">
        <f>Input_1!AU13</f>
        <v>9</v>
      </c>
      <c r="AV13" s="34">
        <f>Input_1!AV13</f>
        <v>9</v>
      </c>
      <c r="AW13" s="34">
        <f>Input_1!AW13</f>
        <v>9</v>
      </c>
      <c r="AX13" s="34">
        <f>Input_1!AX13</f>
        <v>9</v>
      </c>
      <c r="AY13" s="34">
        <f>Input_1!AY13</f>
        <v>9</v>
      </c>
      <c r="AZ13" s="34">
        <f>Input_1!AZ13</f>
        <v>9</v>
      </c>
      <c r="BA13" s="34">
        <f>Input_1!BA13</f>
        <v>9</v>
      </c>
      <c r="BB13" s="34">
        <f>Input_1!BB13</f>
        <v>9</v>
      </c>
      <c r="BC13" s="34">
        <f>Input_1!BC13</f>
        <v>9</v>
      </c>
      <c r="BD13" s="34">
        <f>Input_1!BD13</f>
        <v>9</v>
      </c>
      <c r="BE13" s="34">
        <f>Input_1!BE13</f>
        <v>9</v>
      </c>
      <c r="BF13" s="34">
        <f>Input_1!BF13</f>
        <v>9</v>
      </c>
      <c r="BG13" s="34">
        <f>Input_1!BG13</f>
        <v>9</v>
      </c>
      <c r="BH13" s="34">
        <f>Input_1!BH13</f>
        <v>9</v>
      </c>
      <c r="BI13" s="34">
        <f>Input_1!BI13</f>
        <v>9</v>
      </c>
      <c r="BJ13" s="34">
        <f>Input_1!BJ13</f>
        <v>9</v>
      </c>
      <c r="BK13" s="34">
        <f>Input_1!BK13</f>
        <v>9</v>
      </c>
      <c r="BL13" s="34">
        <f>Input_1!BL13</f>
        <v>9</v>
      </c>
      <c r="BM13" s="34">
        <f>Input_1!BM13</f>
        <v>9</v>
      </c>
      <c r="BN13" s="34">
        <f>Input_1!BN13</f>
        <v>9</v>
      </c>
      <c r="BO13" s="34">
        <f>Input_1!BO13</f>
        <v>9</v>
      </c>
      <c r="BP13" s="34">
        <f>Input_1!BP13</f>
        <v>9</v>
      </c>
      <c r="BQ13" s="34">
        <f>Input_1!BQ13</f>
        <v>9</v>
      </c>
      <c r="BR13" s="34">
        <f>Input_1!BR13</f>
        <v>9</v>
      </c>
      <c r="BS13" s="34">
        <f>Input_1!BS13</f>
        <v>9</v>
      </c>
      <c r="BT13" s="34">
        <f>Input_1!BT13</f>
        <v>9</v>
      </c>
      <c r="BU13" s="34">
        <f>Input_1!BU13</f>
        <v>9</v>
      </c>
      <c r="BV13" s="34">
        <f>Input_1!BV13</f>
        <v>9</v>
      </c>
      <c r="BW13" s="34">
        <f>Input_1!BW13</f>
        <v>9</v>
      </c>
      <c r="BX13" s="34">
        <f>Input_1!BX13</f>
        <v>9</v>
      </c>
      <c r="BY13" s="34">
        <f>Input_1!BY13</f>
        <v>9</v>
      </c>
      <c r="BZ13" s="34">
        <f>Input_1!BZ13</f>
        <v>9</v>
      </c>
      <c r="CA13" s="34">
        <f>Input_1!CA13</f>
        <v>9</v>
      </c>
      <c r="CB13" s="34">
        <f>Input_1!CB13</f>
        <v>9</v>
      </c>
      <c r="CC13" s="34">
        <f>Input_1!CC13</f>
        <v>9</v>
      </c>
      <c r="CD13" s="34">
        <f>Input_1!CD13</f>
        <v>9</v>
      </c>
      <c r="CE13" s="34">
        <f>Input_1!CE13</f>
        <v>15.1</v>
      </c>
      <c r="CF13" s="34">
        <f>Input_1!CF13</f>
        <v>15.1</v>
      </c>
      <c r="CG13" s="34">
        <f>Input_1!CG13</f>
        <v>15.1</v>
      </c>
      <c r="CH13" s="34">
        <f>Input_1!CH13</f>
        <v>32</v>
      </c>
      <c r="CI13" s="34">
        <f>Input_1!CI13</f>
        <v>8</v>
      </c>
      <c r="CJ13" s="34">
        <f>Input_1!CJ13</f>
        <v>8</v>
      </c>
      <c r="CK13" s="34">
        <f>Input_1!CK13</f>
        <v>8</v>
      </c>
      <c r="CL13" s="34">
        <f>Input_1!CL13</f>
        <v>8</v>
      </c>
      <c r="CM13" s="34">
        <f>Input_1!CM13</f>
        <v>8</v>
      </c>
      <c r="CN13" s="34">
        <f>Input_1!CN13</f>
        <v>8</v>
      </c>
      <c r="CO13" s="34">
        <f>Input_1!CO13</f>
        <v>8</v>
      </c>
      <c r="CP13" s="34">
        <f>Input_1!CP13</f>
        <v>8</v>
      </c>
      <c r="CQ13" s="34">
        <f>Input_1!CQ13</f>
        <v>8</v>
      </c>
      <c r="CR13" s="34">
        <f>Input_1!CR13</f>
        <v>8</v>
      </c>
      <c r="CS13" s="34">
        <f>Input_1!CS13</f>
        <v>8</v>
      </c>
      <c r="CT13" s="34">
        <f>Input_1!CT13</f>
        <v>8</v>
      </c>
      <c r="CU13" s="34">
        <f>Input_1!CU13</f>
        <v>8</v>
      </c>
      <c r="CV13" s="24">
        <f>Input_1!CV13</f>
        <v>8</v>
      </c>
    </row>
    <row r="14" spans="1:100" ht="14.5" customHeight="1" x14ac:dyDescent="0.35">
      <c r="A14" s="256"/>
      <c r="B14" s="249"/>
      <c r="C14" s="94">
        <v>43841</v>
      </c>
      <c r="D14" s="99" t="s">
        <v>9</v>
      </c>
      <c r="E14" s="19">
        <f>Input_1!E14</f>
        <v>8</v>
      </c>
      <c r="F14" s="34">
        <f>Input_1!F14</f>
        <v>8</v>
      </c>
      <c r="G14" s="34">
        <f>Input_1!G14</f>
        <v>8</v>
      </c>
      <c r="H14" s="34">
        <f>Input_1!H14</f>
        <v>8</v>
      </c>
      <c r="I14" s="34">
        <f>Input_1!I14</f>
        <v>8</v>
      </c>
      <c r="J14" s="34">
        <f>Input_1!J14</f>
        <v>8</v>
      </c>
      <c r="K14" s="34">
        <f>Input_1!K14</f>
        <v>8</v>
      </c>
      <c r="L14" s="34">
        <f>Input_1!L14</f>
        <v>8</v>
      </c>
      <c r="M14" s="34">
        <f>Input_1!M14</f>
        <v>8</v>
      </c>
      <c r="N14" s="34">
        <f>Input_1!N14</f>
        <v>8</v>
      </c>
      <c r="O14" s="34">
        <f>Input_1!O14</f>
        <v>8</v>
      </c>
      <c r="P14" s="34">
        <f>Input_1!P14</f>
        <v>8</v>
      </c>
      <c r="Q14" s="34">
        <f>Input_1!Q14</f>
        <v>8</v>
      </c>
      <c r="R14" s="34">
        <f>Input_1!R14</f>
        <v>8</v>
      </c>
      <c r="S14" s="34">
        <f>Input_1!S14</f>
        <v>8</v>
      </c>
      <c r="T14" s="34">
        <f>Input_1!T14</f>
        <v>8</v>
      </c>
      <c r="U14" s="34">
        <f>Input_1!U14</f>
        <v>8</v>
      </c>
      <c r="V14" s="34">
        <f>Input_1!V14</f>
        <v>8</v>
      </c>
      <c r="W14" s="34">
        <f>Input_1!W14</f>
        <v>8</v>
      </c>
      <c r="X14" s="34">
        <f>Input_1!X14</f>
        <v>32</v>
      </c>
      <c r="Y14" s="34">
        <f>Input_1!Y14</f>
        <v>29</v>
      </c>
      <c r="Z14" s="34">
        <f>Input_1!Z14</f>
        <v>32</v>
      </c>
      <c r="AA14" s="34">
        <f>Input_1!AA14</f>
        <v>23</v>
      </c>
      <c r="AB14" s="34">
        <f>Input_1!AB14</f>
        <v>23</v>
      </c>
      <c r="AC14" s="34">
        <f>Input_1!AC14</f>
        <v>23</v>
      </c>
      <c r="AD14" s="34">
        <f>Input_1!AD14</f>
        <v>23</v>
      </c>
      <c r="AE14" s="34">
        <f>Input_1!AE14</f>
        <v>23</v>
      </c>
      <c r="AF14" s="34">
        <f>Input_1!AF14</f>
        <v>23</v>
      </c>
      <c r="AG14" s="34">
        <f>Input_1!AG14</f>
        <v>23</v>
      </c>
      <c r="AH14" s="34">
        <f>Input_1!AH14</f>
        <v>20</v>
      </c>
      <c r="AI14" s="34">
        <f>Input_1!AI14</f>
        <v>20</v>
      </c>
      <c r="AJ14" s="34">
        <f>Input_1!AJ14</f>
        <v>30</v>
      </c>
      <c r="AK14" s="34">
        <f>Input_1!AK14</f>
        <v>30</v>
      </c>
      <c r="AL14" s="34">
        <f>Input_1!AL14</f>
        <v>30</v>
      </c>
      <c r="AM14" s="34">
        <f>Input_1!AM14</f>
        <v>25</v>
      </c>
      <c r="AN14" s="34">
        <f>Input_1!AN14</f>
        <v>25</v>
      </c>
      <c r="AO14" s="34">
        <f>Input_1!AO14</f>
        <v>25</v>
      </c>
      <c r="AP14" s="34">
        <f>Input_1!AP14</f>
        <v>25</v>
      </c>
      <c r="AQ14" s="34">
        <f>Input_1!AQ14</f>
        <v>25</v>
      </c>
      <c r="AR14" s="34">
        <f>Input_1!AR14</f>
        <v>25</v>
      </c>
      <c r="AS14" s="34">
        <f>Input_1!AS14</f>
        <v>25</v>
      </c>
      <c r="AT14" s="34">
        <f>Input_1!AT14</f>
        <v>25</v>
      </c>
      <c r="AU14" s="34">
        <f>Input_1!AU14</f>
        <v>25</v>
      </c>
      <c r="AV14" s="34">
        <f>Input_1!AV14</f>
        <v>25</v>
      </c>
      <c r="AW14" s="34">
        <f>Input_1!AW14</f>
        <v>20</v>
      </c>
      <c r="AX14" s="34">
        <f>Input_1!AX14</f>
        <v>20</v>
      </c>
      <c r="AY14" s="34">
        <f>Input_1!AY14</f>
        <v>20</v>
      </c>
      <c r="AZ14" s="34">
        <f>Input_1!AZ14</f>
        <v>15.3</v>
      </c>
      <c r="BA14" s="34">
        <f>Input_1!BA14</f>
        <v>15.3</v>
      </c>
      <c r="BB14" s="34">
        <f>Input_1!BB14</f>
        <v>30</v>
      </c>
      <c r="BC14" s="34">
        <f>Input_1!BC14</f>
        <v>30</v>
      </c>
      <c r="BD14" s="34">
        <f>Input_1!BD14</f>
        <v>30</v>
      </c>
      <c r="BE14" s="34">
        <f>Input_1!BE14</f>
        <v>30</v>
      </c>
      <c r="BF14" s="34">
        <f>Input_1!BF14</f>
        <v>30</v>
      </c>
      <c r="BG14" s="34">
        <f>Input_1!BG14</f>
        <v>9</v>
      </c>
      <c r="BH14" s="34">
        <f>Input_1!BH14</f>
        <v>9</v>
      </c>
      <c r="BI14" s="34">
        <f>Input_1!BI14</f>
        <v>9</v>
      </c>
      <c r="BJ14" s="34">
        <f>Input_1!BJ14</f>
        <v>9</v>
      </c>
      <c r="BK14" s="34">
        <f>Input_1!BK14</f>
        <v>9</v>
      </c>
      <c r="BL14" s="34">
        <f>Input_1!BL14</f>
        <v>9</v>
      </c>
      <c r="BM14" s="34">
        <f>Input_1!BM14</f>
        <v>9</v>
      </c>
      <c r="BN14" s="34">
        <f>Input_1!BN14</f>
        <v>9</v>
      </c>
      <c r="BO14" s="34">
        <f>Input_1!BO14</f>
        <v>9</v>
      </c>
      <c r="BP14" s="34">
        <f>Input_1!BP14</f>
        <v>9</v>
      </c>
      <c r="BQ14" s="34">
        <f>Input_1!BQ14</f>
        <v>9</v>
      </c>
      <c r="BR14" s="34">
        <f>Input_1!BR14</f>
        <v>9</v>
      </c>
      <c r="BS14" s="34">
        <f>Input_1!BS14</f>
        <v>9</v>
      </c>
      <c r="BT14" s="34">
        <f>Input_1!BT14</f>
        <v>9</v>
      </c>
      <c r="BU14" s="34">
        <f>Input_1!BU14</f>
        <v>9</v>
      </c>
      <c r="BV14" s="34">
        <f>Input_1!BV14</f>
        <v>9</v>
      </c>
      <c r="BW14" s="34">
        <f>Input_1!BW14</f>
        <v>9</v>
      </c>
      <c r="BX14" s="34">
        <f>Input_1!BX14</f>
        <v>9</v>
      </c>
      <c r="BY14" s="34">
        <f>Input_1!BY14</f>
        <v>9</v>
      </c>
      <c r="BZ14" s="34">
        <f>Input_1!BZ14</f>
        <v>9</v>
      </c>
      <c r="CA14" s="34">
        <f>Input_1!CA14</f>
        <v>9</v>
      </c>
      <c r="CB14" s="34">
        <f>Input_1!CB14</f>
        <v>9</v>
      </c>
      <c r="CC14" s="34">
        <f>Input_1!CC14</f>
        <v>9</v>
      </c>
      <c r="CD14" s="34">
        <f>Input_1!CD14</f>
        <v>9</v>
      </c>
      <c r="CE14" s="34">
        <f>Input_1!CE14</f>
        <v>9</v>
      </c>
      <c r="CF14" s="34">
        <f>Input_1!CF14</f>
        <v>9</v>
      </c>
      <c r="CG14" s="34">
        <f>Input_1!CG14</f>
        <v>9</v>
      </c>
      <c r="CH14" s="34">
        <f>Input_1!CH14</f>
        <v>9</v>
      </c>
      <c r="CI14" s="34">
        <f>Input_1!CI14</f>
        <v>9</v>
      </c>
      <c r="CJ14" s="34">
        <f>Input_1!CJ14</f>
        <v>9</v>
      </c>
      <c r="CK14" s="34">
        <f>Input_1!CK14</f>
        <v>9</v>
      </c>
      <c r="CL14" s="34">
        <f>Input_1!CL14</f>
        <v>9</v>
      </c>
      <c r="CM14" s="34">
        <f>Input_1!CM14</f>
        <v>9</v>
      </c>
      <c r="CN14" s="34">
        <f>Input_1!CN14</f>
        <v>9</v>
      </c>
      <c r="CO14" s="34">
        <f>Input_1!CO14</f>
        <v>9</v>
      </c>
      <c r="CP14" s="34">
        <f>Input_1!CP14</f>
        <v>9</v>
      </c>
      <c r="CQ14" s="34">
        <f>Input_1!CQ14</f>
        <v>9</v>
      </c>
      <c r="CR14" s="34">
        <f>Input_1!CR14</f>
        <v>9</v>
      </c>
      <c r="CS14" s="34">
        <f>Input_1!CS14</f>
        <v>9</v>
      </c>
      <c r="CT14" s="34">
        <f>Input_1!CT14</f>
        <v>9</v>
      </c>
      <c r="CU14" s="34">
        <f>Input_1!CU14</f>
        <v>30</v>
      </c>
      <c r="CV14" s="24">
        <f>Input_1!CV14</f>
        <v>30</v>
      </c>
    </row>
    <row r="15" spans="1:100" ht="14.5" customHeight="1" x14ac:dyDescent="0.35">
      <c r="A15" s="256"/>
      <c r="B15" s="250"/>
      <c r="C15" s="96">
        <v>43842</v>
      </c>
      <c r="D15" s="100" t="s">
        <v>10</v>
      </c>
      <c r="E15" s="19">
        <f>Input_1!E15</f>
        <v>30</v>
      </c>
      <c r="F15" s="34">
        <f>Input_1!F15</f>
        <v>30</v>
      </c>
      <c r="G15" s="34">
        <f>Input_1!G15</f>
        <v>30</v>
      </c>
      <c r="H15" s="34">
        <f>Input_1!H15</f>
        <v>30</v>
      </c>
      <c r="I15" s="34">
        <f>Input_1!I15</f>
        <v>30</v>
      </c>
      <c r="J15" s="34">
        <f>Input_1!J15</f>
        <v>30</v>
      </c>
      <c r="K15" s="34">
        <f>Input_1!K15</f>
        <v>30</v>
      </c>
      <c r="L15" s="34">
        <f>Input_1!L15</f>
        <v>15.1</v>
      </c>
      <c r="M15" s="34">
        <f>Input_1!M15</f>
        <v>23</v>
      </c>
      <c r="N15" s="34">
        <f>Input_1!N15</f>
        <v>22.3</v>
      </c>
      <c r="O15" s="34">
        <f>Input_1!O15</f>
        <v>22.3</v>
      </c>
      <c r="P15" s="34">
        <f>Input_1!P15</f>
        <v>26</v>
      </c>
      <c r="Q15" s="34">
        <f>Input_1!Q15</f>
        <v>26</v>
      </c>
      <c r="R15" s="34">
        <f>Input_1!R15</f>
        <v>26</v>
      </c>
      <c r="S15" s="34">
        <f>Input_1!S15</f>
        <v>26</v>
      </c>
      <c r="T15" s="34">
        <f>Input_1!T15</f>
        <v>26</v>
      </c>
      <c r="U15" s="34">
        <f>Input_1!U15</f>
        <v>32</v>
      </c>
      <c r="V15" s="34">
        <f>Input_1!V15</f>
        <v>32</v>
      </c>
      <c r="W15" s="34">
        <f>Input_1!W15</f>
        <v>32</v>
      </c>
      <c r="X15" s="34">
        <f>Input_1!X15</f>
        <v>23</v>
      </c>
      <c r="Y15" s="34">
        <f>Input_1!Y15</f>
        <v>23</v>
      </c>
      <c r="Z15" s="34">
        <f>Input_1!Z15</f>
        <v>23</v>
      </c>
      <c r="AA15" s="34">
        <f>Input_1!AA15</f>
        <v>23</v>
      </c>
      <c r="AB15" s="34">
        <f>Input_1!AB15</f>
        <v>22.3</v>
      </c>
      <c r="AC15" s="34">
        <f>Input_1!AC15</f>
        <v>20</v>
      </c>
      <c r="AD15" s="34">
        <f>Input_1!AD15</f>
        <v>20</v>
      </c>
      <c r="AE15" s="34">
        <f>Input_1!AE15</f>
        <v>20</v>
      </c>
      <c r="AF15" s="34">
        <f>Input_1!AF15</f>
        <v>20</v>
      </c>
      <c r="AG15" s="34">
        <f>Input_1!AG15</f>
        <v>20</v>
      </c>
      <c r="AH15" s="34">
        <f>Input_1!AH15</f>
        <v>20</v>
      </c>
      <c r="AI15" s="34">
        <f>Input_1!AI15</f>
        <v>20</v>
      </c>
      <c r="AJ15" s="34">
        <f>Input_1!AJ15</f>
        <v>20</v>
      </c>
      <c r="AK15" s="34">
        <f>Input_1!AK15</f>
        <v>20</v>
      </c>
      <c r="AL15" s="34">
        <f>Input_1!AL15</f>
        <v>20</v>
      </c>
      <c r="AM15" s="34">
        <f>Input_1!AM15</f>
        <v>20</v>
      </c>
      <c r="AN15" s="34">
        <f>Input_1!AN15</f>
        <v>20</v>
      </c>
      <c r="AO15" s="34">
        <f>Input_1!AO15</f>
        <v>20</v>
      </c>
      <c r="AP15" s="34">
        <f>Input_1!AP15</f>
        <v>20</v>
      </c>
      <c r="AQ15" s="34">
        <f>Input_1!AQ15</f>
        <v>20</v>
      </c>
      <c r="AR15" s="34">
        <f>Input_1!AR15</f>
        <v>15.3</v>
      </c>
      <c r="AS15" s="34">
        <f>Input_1!AS15</f>
        <v>15.3</v>
      </c>
      <c r="AT15" s="34">
        <f>Input_1!AT15</f>
        <v>26</v>
      </c>
      <c r="AU15" s="34">
        <f>Input_1!AU15</f>
        <v>26</v>
      </c>
      <c r="AV15" s="34">
        <f>Input_1!AV15</f>
        <v>26</v>
      </c>
      <c r="AW15" s="34">
        <f>Input_1!AW15</f>
        <v>25</v>
      </c>
      <c r="AX15" s="34">
        <f>Input_1!AX15</f>
        <v>25</v>
      </c>
      <c r="AY15" s="34">
        <f>Input_1!AY15</f>
        <v>25</v>
      </c>
      <c r="AZ15" s="34">
        <f>Input_1!AZ15</f>
        <v>25</v>
      </c>
      <c r="BA15" s="34">
        <f>Input_1!BA15</f>
        <v>25</v>
      </c>
      <c r="BB15" s="34">
        <f>Input_1!BB15</f>
        <v>25</v>
      </c>
      <c r="BC15" s="34">
        <f>Input_1!BC15</f>
        <v>25</v>
      </c>
      <c r="BD15" s="34">
        <f>Input_1!BD15</f>
        <v>25</v>
      </c>
      <c r="BE15" s="34">
        <f>Input_1!BE15</f>
        <v>25</v>
      </c>
      <c r="BF15" s="34">
        <f>Input_1!BF15</f>
        <v>25</v>
      </c>
      <c r="BG15" s="34">
        <f>Input_1!BG15</f>
        <v>25</v>
      </c>
      <c r="BH15" s="34">
        <f>Input_1!BH15</f>
        <v>25</v>
      </c>
      <c r="BI15" s="34">
        <f>Input_1!BI15</f>
        <v>25</v>
      </c>
      <c r="BJ15" s="34">
        <f>Input_1!BJ15</f>
        <v>25</v>
      </c>
      <c r="BK15" s="34">
        <f>Input_1!BK15</f>
        <v>25</v>
      </c>
      <c r="BL15" s="34">
        <f>Input_1!BL15</f>
        <v>25</v>
      </c>
      <c r="BM15" s="34">
        <f>Input_1!BM15</f>
        <v>25</v>
      </c>
      <c r="BN15" s="34">
        <f>Input_1!BN15</f>
        <v>25</v>
      </c>
      <c r="BO15" s="34">
        <f>Input_1!BO15</f>
        <v>9</v>
      </c>
      <c r="BP15" s="34">
        <f>Input_1!BP15</f>
        <v>9</v>
      </c>
      <c r="BQ15" s="34">
        <f>Input_1!BQ15</f>
        <v>9</v>
      </c>
      <c r="BR15" s="34">
        <f>Input_1!BR15</f>
        <v>9</v>
      </c>
      <c r="BS15" s="34">
        <f>Input_1!BS15</f>
        <v>9</v>
      </c>
      <c r="BT15" s="34">
        <f>Input_1!BT15</f>
        <v>9</v>
      </c>
      <c r="BU15" s="34">
        <f>Input_1!BU15</f>
        <v>9</v>
      </c>
      <c r="BV15" s="34">
        <f>Input_1!BV15</f>
        <v>9</v>
      </c>
      <c r="BW15" s="34">
        <f>Input_1!BW15</f>
        <v>9</v>
      </c>
      <c r="BX15" s="34">
        <f>Input_1!BX15</f>
        <v>9</v>
      </c>
      <c r="BY15" s="34">
        <f>Input_1!BY15</f>
        <v>9</v>
      </c>
      <c r="BZ15" s="34">
        <f>Input_1!BZ15</f>
        <v>9</v>
      </c>
      <c r="CA15" s="34">
        <f>Input_1!CA15</f>
        <v>9</v>
      </c>
      <c r="CB15" s="34">
        <f>Input_1!CB15</f>
        <v>9</v>
      </c>
      <c r="CC15" s="34">
        <f>Input_1!CC15</f>
        <v>9</v>
      </c>
      <c r="CD15" s="34">
        <f>Input_1!CD15</f>
        <v>9</v>
      </c>
      <c r="CE15" s="34">
        <f>Input_1!CE15</f>
        <v>9</v>
      </c>
      <c r="CF15" s="34">
        <f>Input_1!CF15</f>
        <v>9</v>
      </c>
      <c r="CG15" s="34">
        <f>Input_1!CG15</f>
        <v>9</v>
      </c>
      <c r="CH15" s="34">
        <f>Input_1!CH15</f>
        <v>9</v>
      </c>
      <c r="CI15" s="34">
        <f>Input_1!CI15</f>
        <v>9</v>
      </c>
      <c r="CJ15" s="34">
        <f>Input_1!CJ15</f>
        <v>9</v>
      </c>
      <c r="CK15" s="34">
        <f>Input_1!CK15</f>
        <v>9</v>
      </c>
      <c r="CL15" s="34">
        <f>Input_1!CL15</f>
        <v>9</v>
      </c>
      <c r="CM15" s="34">
        <f>Input_1!CM15</f>
        <v>9</v>
      </c>
      <c r="CN15" s="34">
        <f>Input_1!CN15</f>
        <v>9</v>
      </c>
      <c r="CO15" s="34">
        <f>Input_1!CO15</f>
        <v>9</v>
      </c>
      <c r="CP15" s="34">
        <f>Input_1!CP15</f>
        <v>9</v>
      </c>
      <c r="CQ15" s="34">
        <f>Input_1!CQ15</f>
        <v>9</v>
      </c>
      <c r="CR15" s="34">
        <f>Input_1!CR15</f>
        <v>9</v>
      </c>
      <c r="CS15" s="34">
        <f>Input_1!CS15</f>
        <v>30</v>
      </c>
      <c r="CT15" s="34">
        <f>Input_1!CT15</f>
        <v>30</v>
      </c>
      <c r="CU15" s="34">
        <f>Input_1!CU15</f>
        <v>30</v>
      </c>
      <c r="CV15" s="24">
        <f>Input_1!CV15</f>
        <v>30</v>
      </c>
    </row>
    <row r="16" spans="1:100" ht="14.5" customHeight="1" x14ac:dyDescent="0.35">
      <c r="A16" s="256"/>
      <c r="B16" s="248">
        <v>3</v>
      </c>
      <c r="C16" s="94">
        <v>43843</v>
      </c>
      <c r="D16" s="99" t="s">
        <v>4</v>
      </c>
      <c r="E16" s="19">
        <f>Input_1!E16</f>
        <v>30</v>
      </c>
      <c r="F16" s="34">
        <f>Input_1!F16</f>
        <v>30</v>
      </c>
      <c r="G16" s="34">
        <f>Input_1!G16</f>
        <v>30</v>
      </c>
      <c r="H16" s="34">
        <f>Input_1!H16</f>
        <v>15.3</v>
      </c>
      <c r="I16" s="34">
        <f>Input_1!I16</f>
        <v>15.3</v>
      </c>
      <c r="J16" s="34">
        <f>Input_1!J16</f>
        <v>23</v>
      </c>
      <c r="K16" s="34">
        <f>Input_1!K16</f>
        <v>22.3</v>
      </c>
      <c r="L16" s="34">
        <f>Input_1!L16</f>
        <v>26</v>
      </c>
      <c r="M16" s="34">
        <f>Input_1!M16</f>
        <v>26</v>
      </c>
      <c r="N16" s="34">
        <f>Input_1!N16</f>
        <v>26</v>
      </c>
      <c r="O16" s="34">
        <f>Input_1!O16</f>
        <v>26</v>
      </c>
      <c r="P16" s="34">
        <f>Input_1!P16</f>
        <v>26</v>
      </c>
      <c r="Q16" s="34">
        <f>Input_1!Q16</f>
        <v>26</v>
      </c>
      <c r="R16" s="34">
        <f>Input_1!R16</f>
        <v>26</v>
      </c>
      <c r="S16" s="34">
        <f>Input_1!S16</f>
        <v>26</v>
      </c>
      <c r="T16" s="34">
        <f>Input_1!T16</f>
        <v>32</v>
      </c>
      <c r="U16" s="34">
        <f>Input_1!U16</f>
        <v>32</v>
      </c>
      <c r="V16" s="34">
        <f>Input_1!V16</f>
        <v>22.3</v>
      </c>
      <c r="W16" s="34">
        <f>Input_1!W16</f>
        <v>23</v>
      </c>
      <c r="X16" s="34">
        <f>Input_1!X16</f>
        <v>23</v>
      </c>
      <c r="Y16" s="34">
        <f>Input_1!Y16</f>
        <v>23</v>
      </c>
      <c r="Z16" s="34">
        <f>Input_1!Z16</f>
        <v>23</v>
      </c>
      <c r="AA16" s="34">
        <f>Input_1!AA16</f>
        <v>23</v>
      </c>
      <c r="AB16" s="34">
        <f>Input_1!AB16</f>
        <v>23</v>
      </c>
      <c r="AC16" s="34">
        <f>Input_1!AC16</f>
        <v>23</v>
      </c>
      <c r="AD16" s="34">
        <f>Input_1!AD16</f>
        <v>23</v>
      </c>
      <c r="AE16" s="34">
        <f>Input_1!AE16</f>
        <v>20</v>
      </c>
      <c r="AF16" s="34">
        <f>Input_1!AF16</f>
        <v>20</v>
      </c>
      <c r="AG16" s="34">
        <f>Input_1!AG16</f>
        <v>24</v>
      </c>
      <c r="AH16" s="34">
        <f>Input_1!AH16</f>
        <v>24</v>
      </c>
      <c r="AI16" s="34">
        <f>Input_1!AI16</f>
        <v>24</v>
      </c>
      <c r="AJ16" s="34">
        <f>Input_1!AJ16</f>
        <v>24</v>
      </c>
      <c r="AK16" s="34">
        <f>Input_1!AK16</f>
        <v>30</v>
      </c>
      <c r="AL16" s="34">
        <f>Input_1!AL16</f>
        <v>30</v>
      </c>
      <c r="AM16" s="34">
        <f>Input_1!AM16</f>
        <v>30</v>
      </c>
      <c r="AN16" s="34">
        <f>Input_1!AN16</f>
        <v>30</v>
      </c>
      <c r="AO16" s="34">
        <f>Input_1!AO16</f>
        <v>15.1</v>
      </c>
      <c r="AP16" s="34">
        <f>Input_1!AP16</f>
        <v>15.1</v>
      </c>
      <c r="AQ16" s="34">
        <f>Input_1!AQ16</f>
        <v>16</v>
      </c>
      <c r="AR16" s="34">
        <f>Input_1!AR16</f>
        <v>30</v>
      </c>
      <c r="AS16" s="34">
        <f>Input_1!AS16</f>
        <v>30</v>
      </c>
      <c r="AT16" s="34">
        <f>Input_1!AT16</f>
        <v>18</v>
      </c>
      <c r="AU16" s="34">
        <f>Input_1!AU16</f>
        <v>18</v>
      </c>
      <c r="AV16" s="34">
        <f>Input_1!AV16</f>
        <v>18</v>
      </c>
      <c r="AW16" s="34">
        <f>Input_1!AW16</f>
        <v>18</v>
      </c>
      <c r="AX16" s="34">
        <f>Input_1!AX16</f>
        <v>18</v>
      </c>
      <c r="AY16" s="34">
        <f>Input_1!AY16</f>
        <v>18</v>
      </c>
      <c r="AZ16" s="34">
        <f>Input_1!AZ16</f>
        <v>25</v>
      </c>
      <c r="BA16" s="34">
        <f>Input_1!BA16</f>
        <v>25</v>
      </c>
      <c r="BB16" s="34">
        <f>Input_1!BB16</f>
        <v>25</v>
      </c>
      <c r="BC16" s="34">
        <f>Input_1!BC16</f>
        <v>25</v>
      </c>
      <c r="BD16" s="34">
        <f>Input_1!BD16</f>
        <v>25</v>
      </c>
      <c r="BE16" s="34">
        <f>Input_1!BE16</f>
        <v>25</v>
      </c>
      <c r="BF16" s="34">
        <f>Input_1!BF16</f>
        <v>25</v>
      </c>
      <c r="BG16" s="34">
        <f>Input_1!BG16</f>
        <v>25</v>
      </c>
      <c r="BH16" s="34">
        <f>Input_1!BH16</f>
        <v>25</v>
      </c>
      <c r="BI16" s="34">
        <f>Input_1!BI16</f>
        <v>25</v>
      </c>
      <c r="BJ16" s="34">
        <f>Input_1!BJ16</f>
        <v>25</v>
      </c>
      <c r="BK16" s="34">
        <f>Input_1!BK16</f>
        <v>25</v>
      </c>
      <c r="BL16" s="34">
        <f>Input_1!BL16</f>
        <v>25</v>
      </c>
      <c r="BM16" s="34">
        <f>Input_1!BM16</f>
        <v>25</v>
      </c>
      <c r="BN16" s="34">
        <f>Input_1!BN16</f>
        <v>9</v>
      </c>
      <c r="BO16" s="34">
        <f>Input_1!BO16</f>
        <v>9</v>
      </c>
      <c r="BP16" s="34">
        <f>Input_1!BP16</f>
        <v>9</v>
      </c>
      <c r="BQ16" s="34">
        <f>Input_1!BQ16</f>
        <v>9</v>
      </c>
      <c r="BR16" s="34">
        <f>Input_1!BR16</f>
        <v>9</v>
      </c>
      <c r="BS16" s="34">
        <f>Input_1!BS16</f>
        <v>9</v>
      </c>
      <c r="BT16" s="34">
        <f>Input_1!BT16</f>
        <v>9</v>
      </c>
      <c r="BU16" s="34">
        <f>Input_1!BU16</f>
        <v>9</v>
      </c>
      <c r="BV16" s="34">
        <f>Input_1!BV16</f>
        <v>9</v>
      </c>
      <c r="BW16" s="34">
        <f>Input_1!BW16</f>
        <v>9</v>
      </c>
      <c r="BX16" s="34">
        <f>Input_1!BX16</f>
        <v>9</v>
      </c>
      <c r="BY16" s="34">
        <f>Input_1!BY16</f>
        <v>9</v>
      </c>
      <c r="BZ16" s="34">
        <f>Input_1!BZ16</f>
        <v>9</v>
      </c>
      <c r="CA16" s="34">
        <f>Input_1!CA16</f>
        <v>9</v>
      </c>
      <c r="CB16" s="34">
        <f>Input_1!CB16</f>
        <v>9</v>
      </c>
      <c r="CC16" s="34">
        <f>Input_1!CC16</f>
        <v>9</v>
      </c>
      <c r="CD16" s="34">
        <f>Input_1!CD16</f>
        <v>9</v>
      </c>
      <c r="CE16" s="34">
        <f>Input_1!CE16</f>
        <v>9</v>
      </c>
      <c r="CF16" s="34">
        <f>Input_1!CF16</f>
        <v>9</v>
      </c>
      <c r="CG16" s="34">
        <f>Input_1!CG16</f>
        <v>15.2</v>
      </c>
      <c r="CH16" s="34">
        <f>Input_1!CH16</f>
        <v>15.2</v>
      </c>
      <c r="CI16" s="34">
        <f>Input_1!CI16</f>
        <v>8</v>
      </c>
      <c r="CJ16" s="34">
        <f>Input_1!CJ16</f>
        <v>8</v>
      </c>
      <c r="CK16" s="34">
        <f>Input_1!CK16</f>
        <v>8</v>
      </c>
      <c r="CL16" s="34">
        <f>Input_1!CL16</f>
        <v>8</v>
      </c>
      <c r="CM16" s="34">
        <f>Input_1!CM16</f>
        <v>8</v>
      </c>
      <c r="CN16" s="34">
        <f>Input_1!CN16</f>
        <v>8</v>
      </c>
      <c r="CO16" s="34">
        <f>Input_1!CO16</f>
        <v>8</v>
      </c>
      <c r="CP16" s="34">
        <f>Input_1!CP16</f>
        <v>8</v>
      </c>
      <c r="CQ16" s="34">
        <f>Input_1!CQ16</f>
        <v>8</v>
      </c>
      <c r="CR16" s="34">
        <f>Input_1!CR16</f>
        <v>8</v>
      </c>
      <c r="CS16" s="34">
        <f>Input_1!CS16</f>
        <v>8</v>
      </c>
      <c r="CT16" s="34">
        <f>Input_1!CT16</f>
        <v>8</v>
      </c>
      <c r="CU16" s="34">
        <f>Input_1!CU16</f>
        <v>8</v>
      </c>
      <c r="CV16" s="24">
        <f>Input_1!CV16</f>
        <v>8</v>
      </c>
    </row>
    <row r="17" spans="1:100" ht="14.5" customHeight="1" x14ac:dyDescent="0.35">
      <c r="A17" s="256"/>
      <c r="B17" s="249"/>
      <c r="C17" s="94">
        <v>43844</v>
      </c>
      <c r="D17" s="99" t="s">
        <v>5</v>
      </c>
      <c r="E17" s="19">
        <f>Input_1!E17</f>
        <v>8</v>
      </c>
      <c r="F17" s="34">
        <f>Input_1!F17</f>
        <v>8</v>
      </c>
      <c r="G17" s="34">
        <f>Input_1!G17</f>
        <v>8</v>
      </c>
      <c r="H17" s="34">
        <f>Input_1!H17</f>
        <v>8</v>
      </c>
      <c r="I17" s="34">
        <f>Input_1!I17</f>
        <v>8</v>
      </c>
      <c r="J17" s="34">
        <f>Input_1!J17</f>
        <v>8</v>
      </c>
      <c r="K17" s="34">
        <f>Input_1!K17</f>
        <v>8</v>
      </c>
      <c r="L17" s="34">
        <f>Input_1!L17</f>
        <v>8</v>
      </c>
      <c r="M17" s="34">
        <f>Input_1!M17</f>
        <v>8</v>
      </c>
      <c r="N17" s="34">
        <f>Input_1!N17</f>
        <v>8</v>
      </c>
      <c r="O17" s="34">
        <f>Input_1!O17</f>
        <v>8</v>
      </c>
      <c r="P17" s="34">
        <f>Input_1!P17</f>
        <v>8</v>
      </c>
      <c r="Q17" s="34">
        <f>Input_1!Q17</f>
        <v>8</v>
      </c>
      <c r="R17" s="34">
        <f>Input_1!R17</f>
        <v>8</v>
      </c>
      <c r="S17" s="34">
        <f>Input_1!S17</f>
        <v>8</v>
      </c>
      <c r="T17" s="34">
        <f>Input_1!T17</f>
        <v>8</v>
      </c>
      <c r="U17" s="34">
        <f>Input_1!U17</f>
        <v>8</v>
      </c>
      <c r="V17" s="34">
        <f>Input_1!V17</f>
        <v>8</v>
      </c>
      <c r="W17" s="34">
        <f>Input_1!W17</f>
        <v>8</v>
      </c>
      <c r="X17" s="34">
        <f>Input_1!X17</f>
        <v>8</v>
      </c>
      <c r="Y17" s="34">
        <f>Input_1!Y17</f>
        <v>8</v>
      </c>
      <c r="Z17" s="34">
        <f>Input_1!Z17</f>
        <v>8</v>
      </c>
      <c r="AA17" s="34">
        <f>Input_1!AA17</f>
        <v>32</v>
      </c>
      <c r="AB17" s="34">
        <f>Input_1!AB17</f>
        <v>32</v>
      </c>
      <c r="AC17" s="34">
        <f>Input_1!AC17</f>
        <v>32</v>
      </c>
      <c r="AD17" s="34">
        <f>Input_1!AD17</f>
        <v>32</v>
      </c>
      <c r="AE17" s="34">
        <f>Input_1!AE17</f>
        <v>23</v>
      </c>
      <c r="AF17" s="34">
        <f>Input_1!AF17</f>
        <v>23</v>
      </c>
      <c r="AG17" s="34">
        <f>Input_1!AG17</f>
        <v>23</v>
      </c>
      <c r="AH17" s="34">
        <f>Input_1!AH17</f>
        <v>23</v>
      </c>
      <c r="AI17" s="34">
        <f>Input_1!AI17</f>
        <v>23</v>
      </c>
      <c r="AJ17" s="34">
        <f>Input_1!AJ17</f>
        <v>32</v>
      </c>
      <c r="AK17" s="34">
        <f>Input_1!AK17</f>
        <v>15.3</v>
      </c>
      <c r="AL17" s="34">
        <f>Input_1!AL17</f>
        <v>15.3</v>
      </c>
      <c r="AM17" s="34">
        <f>Input_1!AM17</f>
        <v>20</v>
      </c>
      <c r="AN17" s="34">
        <f>Input_1!AN17</f>
        <v>20</v>
      </c>
      <c r="AO17" s="34">
        <f>Input_1!AO17</f>
        <v>23</v>
      </c>
      <c r="AP17" s="34">
        <f>Input_1!AP17</f>
        <v>23</v>
      </c>
      <c r="AQ17" s="34">
        <f>Input_1!AQ17</f>
        <v>30</v>
      </c>
      <c r="AR17" s="34">
        <f>Input_1!AR17</f>
        <v>30</v>
      </c>
      <c r="AS17" s="34">
        <f>Input_1!AS17</f>
        <v>15.3</v>
      </c>
      <c r="AT17" s="34">
        <f>Input_1!AT17</f>
        <v>15.3</v>
      </c>
      <c r="AU17" s="34">
        <f>Input_1!AU17</f>
        <v>15.3</v>
      </c>
      <c r="AV17" s="34">
        <f>Input_1!AV17</f>
        <v>30</v>
      </c>
      <c r="AW17" s="34">
        <f>Input_1!AW17</f>
        <v>30</v>
      </c>
      <c r="AX17" s="34">
        <f>Input_1!AX17</f>
        <v>30</v>
      </c>
      <c r="AY17" s="34">
        <f>Input_1!AY17</f>
        <v>30</v>
      </c>
      <c r="AZ17" s="34">
        <f>Input_1!AZ17</f>
        <v>30</v>
      </c>
      <c r="BA17" s="34">
        <f>Input_1!BA17</f>
        <v>9</v>
      </c>
      <c r="BB17" s="34">
        <f>Input_1!BB17</f>
        <v>9</v>
      </c>
      <c r="BC17" s="34">
        <f>Input_1!BC17</f>
        <v>9</v>
      </c>
      <c r="BD17" s="34">
        <f>Input_1!BD17</f>
        <v>9</v>
      </c>
      <c r="BE17" s="34">
        <f>Input_1!BE17</f>
        <v>9</v>
      </c>
      <c r="BF17" s="34">
        <f>Input_1!BF17</f>
        <v>9</v>
      </c>
      <c r="BG17" s="34">
        <f>Input_1!BG17</f>
        <v>9</v>
      </c>
      <c r="BH17" s="34">
        <f>Input_1!BH17</f>
        <v>9</v>
      </c>
      <c r="BI17" s="34">
        <f>Input_1!BI17</f>
        <v>9</v>
      </c>
      <c r="BJ17" s="34">
        <f>Input_1!BJ17</f>
        <v>9</v>
      </c>
      <c r="BK17" s="34">
        <f>Input_1!BK17</f>
        <v>9</v>
      </c>
      <c r="BL17" s="34">
        <f>Input_1!BL17</f>
        <v>9</v>
      </c>
      <c r="BM17" s="34">
        <f>Input_1!BM17</f>
        <v>9</v>
      </c>
      <c r="BN17" s="34">
        <f>Input_1!BN17</f>
        <v>9</v>
      </c>
      <c r="BO17" s="34">
        <f>Input_1!BO17</f>
        <v>9</v>
      </c>
      <c r="BP17" s="34">
        <f>Input_1!BP17</f>
        <v>9</v>
      </c>
      <c r="BQ17" s="34">
        <f>Input_1!BQ17</f>
        <v>9</v>
      </c>
      <c r="BR17" s="34">
        <f>Input_1!BR17</f>
        <v>9</v>
      </c>
      <c r="BS17" s="34">
        <f>Input_1!BS17</f>
        <v>9</v>
      </c>
      <c r="BT17" s="34">
        <f>Input_1!BT17</f>
        <v>9</v>
      </c>
      <c r="BU17" s="34">
        <f>Input_1!BU17</f>
        <v>9</v>
      </c>
      <c r="BV17" s="34">
        <f>Input_1!BV17</f>
        <v>9</v>
      </c>
      <c r="BW17" s="34">
        <f>Input_1!BW17</f>
        <v>9</v>
      </c>
      <c r="BX17" s="34">
        <f>Input_1!BX17</f>
        <v>9</v>
      </c>
      <c r="BY17" s="34">
        <f>Input_1!BY17</f>
        <v>9</v>
      </c>
      <c r="BZ17" s="34">
        <f>Input_1!BZ17</f>
        <v>9</v>
      </c>
      <c r="CA17" s="34">
        <f>Input_1!CA17</f>
        <v>9</v>
      </c>
      <c r="CB17" s="34">
        <f>Input_1!CB17</f>
        <v>9</v>
      </c>
      <c r="CC17" s="34">
        <f>Input_1!CC17</f>
        <v>9</v>
      </c>
      <c r="CD17" s="34">
        <f>Input_1!CD17</f>
        <v>9</v>
      </c>
      <c r="CE17" s="34">
        <f>Input_1!CE17</f>
        <v>9</v>
      </c>
      <c r="CF17" s="34">
        <f>Input_1!CF17</f>
        <v>15.2</v>
      </c>
      <c r="CG17" s="34">
        <f>Input_1!CG17</f>
        <v>15.2</v>
      </c>
      <c r="CH17" s="34">
        <f>Input_1!CH17</f>
        <v>32</v>
      </c>
      <c r="CI17" s="34">
        <f>Input_1!CI17</f>
        <v>8</v>
      </c>
      <c r="CJ17" s="34">
        <f>Input_1!CJ17</f>
        <v>8</v>
      </c>
      <c r="CK17" s="34">
        <f>Input_1!CK17</f>
        <v>8</v>
      </c>
      <c r="CL17" s="34">
        <f>Input_1!CL17</f>
        <v>8</v>
      </c>
      <c r="CM17" s="34">
        <f>Input_1!CM17</f>
        <v>8</v>
      </c>
      <c r="CN17" s="34">
        <f>Input_1!CN17</f>
        <v>8</v>
      </c>
      <c r="CO17" s="34">
        <f>Input_1!CO17</f>
        <v>8</v>
      </c>
      <c r="CP17" s="34">
        <f>Input_1!CP17</f>
        <v>8</v>
      </c>
      <c r="CQ17" s="34">
        <f>Input_1!CQ17</f>
        <v>8</v>
      </c>
      <c r="CR17" s="34">
        <f>Input_1!CR17</f>
        <v>8</v>
      </c>
      <c r="CS17" s="34">
        <f>Input_1!CS17</f>
        <v>8</v>
      </c>
      <c r="CT17" s="34">
        <f>Input_1!CT17</f>
        <v>8</v>
      </c>
      <c r="CU17" s="34">
        <f>Input_1!CU17</f>
        <v>8</v>
      </c>
      <c r="CV17" s="24">
        <f>Input_1!CV17</f>
        <v>8</v>
      </c>
    </row>
    <row r="18" spans="1:100" ht="14.5" customHeight="1" x14ac:dyDescent="0.35">
      <c r="A18" s="256"/>
      <c r="B18" s="249"/>
      <c r="C18" s="95">
        <v>43845</v>
      </c>
      <c r="D18" s="99" t="s">
        <v>6</v>
      </c>
      <c r="E18" s="19">
        <f>Input_1!E18</f>
        <v>8</v>
      </c>
      <c r="F18" s="34">
        <f>Input_1!F18</f>
        <v>8</v>
      </c>
      <c r="G18" s="34">
        <f>Input_1!G18</f>
        <v>8</v>
      </c>
      <c r="H18" s="34">
        <f>Input_1!H18</f>
        <v>8</v>
      </c>
      <c r="I18" s="34">
        <f>Input_1!I18</f>
        <v>8</v>
      </c>
      <c r="J18" s="34">
        <f>Input_1!J18</f>
        <v>8</v>
      </c>
      <c r="K18" s="34">
        <f>Input_1!K18</f>
        <v>8</v>
      </c>
      <c r="L18" s="34">
        <f>Input_1!L18</f>
        <v>8</v>
      </c>
      <c r="M18" s="34">
        <f>Input_1!M18</f>
        <v>8</v>
      </c>
      <c r="N18" s="34">
        <f>Input_1!N18</f>
        <v>8</v>
      </c>
      <c r="O18" s="34">
        <f>Input_1!O18</f>
        <v>8</v>
      </c>
      <c r="P18" s="34">
        <f>Input_1!P18</f>
        <v>8</v>
      </c>
      <c r="Q18" s="34">
        <f>Input_1!Q18</f>
        <v>8</v>
      </c>
      <c r="R18" s="34">
        <f>Input_1!R18</f>
        <v>8</v>
      </c>
      <c r="S18" s="34">
        <f>Input_1!S18</f>
        <v>8</v>
      </c>
      <c r="T18" s="34">
        <f>Input_1!T18</f>
        <v>8</v>
      </c>
      <c r="U18" s="34">
        <f>Input_1!U18</f>
        <v>8</v>
      </c>
      <c r="V18" s="34">
        <f>Input_1!V18</f>
        <v>8</v>
      </c>
      <c r="W18" s="34">
        <f>Input_1!W18</f>
        <v>8</v>
      </c>
      <c r="X18" s="34">
        <f>Input_1!X18</f>
        <v>8</v>
      </c>
      <c r="Y18" s="34">
        <f>Input_1!Y18</f>
        <v>8</v>
      </c>
      <c r="Z18" s="34">
        <f>Input_1!Z18</f>
        <v>8</v>
      </c>
      <c r="AA18" s="34">
        <f>Input_1!AA18</f>
        <v>32</v>
      </c>
      <c r="AB18" s="34">
        <f>Input_1!AB18</f>
        <v>23</v>
      </c>
      <c r="AC18" s="34">
        <f>Input_1!AC18</f>
        <v>23</v>
      </c>
      <c r="AD18" s="34">
        <f>Input_1!AD18</f>
        <v>23</v>
      </c>
      <c r="AE18" s="34">
        <f>Input_1!AE18</f>
        <v>23</v>
      </c>
      <c r="AF18" s="34">
        <f>Input_1!AF18</f>
        <v>23</v>
      </c>
      <c r="AG18" s="34">
        <f>Input_1!AG18</f>
        <v>23</v>
      </c>
      <c r="AH18" s="34">
        <f>Input_1!AH18</f>
        <v>23</v>
      </c>
      <c r="AI18" s="34">
        <f>Input_1!AI18</f>
        <v>23</v>
      </c>
      <c r="AJ18" s="34">
        <f>Input_1!AJ18</f>
        <v>23</v>
      </c>
      <c r="AK18" s="34">
        <f>Input_1!AK18</f>
        <v>20</v>
      </c>
      <c r="AL18" s="34">
        <f>Input_1!AL18</f>
        <v>15.3</v>
      </c>
      <c r="AM18" s="34">
        <f>Input_1!AM18</f>
        <v>15.3</v>
      </c>
      <c r="AN18" s="34">
        <f>Input_1!AN18</f>
        <v>15.3</v>
      </c>
      <c r="AO18" s="34">
        <f>Input_1!AO18</f>
        <v>18</v>
      </c>
      <c r="AP18" s="34">
        <f>Input_1!AP18</f>
        <v>18</v>
      </c>
      <c r="AQ18" s="34">
        <f>Input_1!AQ18</f>
        <v>18</v>
      </c>
      <c r="AR18" s="34">
        <f>Input_1!AR18</f>
        <v>18</v>
      </c>
      <c r="AS18" s="34">
        <f>Input_1!AS18</f>
        <v>25</v>
      </c>
      <c r="AT18" s="34">
        <f>Input_1!AT18</f>
        <v>25</v>
      </c>
      <c r="AU18" s="34">
        <f>Input_1!AU18</f>
        <v>25</v>
      </c>
      <c r="AV18" s="34">
        <f>Input_1!AV18</f>
        <v>25</v>
      </c>
      <c r="AW18" s="34">
        <f>Input_1!AW18</f>
        <v>25</v>
      </c>
      <c r="AX18" s="34">
        <f>Input_1!AX18</f>
        <v>25</v>
      </c>
      <c r="AY18" s="34">
        <f>Input_1!AY18</f>
        <v>25</v>
      </c>
      <c r="AZ18" s="34">
        <f>Input_1!AZ18</f>
        <v>25</v>
      </c>
      <c r="BA18" s="34">
        <f>Input_1!BA18</f>
        <v>25</v>
      </c>
      <c r="BB18" s="34">
        <f>Input_1!BB18</f>
        <v>25</v>
      </c>
      <c r="BC18" s="34">
        <f>Input_1!BC18</f>
        <v>25</v>
      </c>
      <c r="BD18" s="34">
        <f>Input_1!BD18</f>
        <v>25</v>
      </c>
      <c r="BE18" s="34">
        <f>Input_1!BE18</f>
        <v>9</v>
      </c>
      <c r="BF18" s="34">
        <f>Input_1!BF18</f>
        <v>9</v>
      </c>
      <c r="BG18" s="34">
        <f>Input_1!BG18</f>
        <v>9</v>
      </c>
      <c r="BH18" s="34">
        <f>Input_1!BH18</f>
        <v>9</v>
      </c>
      <c r="BI18" s="34">
        <f>Input_1!BI18</f>
        <v>9</v>
      </c>
      <c r="BJ18" s="34">
        <f>Input_1!BJ18</f>
        <v>9</v>
      </c>
      <c r="BK18" s="34">
        <f>Input_1!BK18</f>
        <v>9</v>
      </c>
      <c r="BL18" s="34">
        <f>Input_1!BL18</f>
        <v>9</v>
      </c>
      <c r="BM18" s="34">
        <f>Input_1!BM18</f>
        <v>9</v>
      </c>
      <c r="BN18" s="34">
        <f>Input_1!BN18</f>
        <v>9</v>
      </c>
      <c r="BO18" s="34">
        <f>Input_1!BO18</f>
        <v>9</v>
      </c>
      <c r="BP18" s="34">
        <f>Input_1!BP18</f>
        <v>9</v>
      </c>
      <c r="BQ18" s="34">
        <f>Input_1!BQ18</f>
        <v>9</v>
      </c>
      <c r="BR18" s="34">
        <f>Input_1!BR18</f>
        <v>9</v>
      </c>
      <c r="BS18" s="34">
        <f>Input_1!BS18</f>
        <v>9</v>
      </c>
      <c r="BT18" s="34">
        <f>Input_1!BT18</f>
        <v>9</v>
      </c>
      <c r="BU18" s="34">
        <f>Input_1!BU18</f>
        <v>9</v>
      </c>
      <c r="BV18" s="34">
        <f>Input_1!BV18</f>
        <v>9</v>
      </c>
      <c r="BW18" s="34">
        <f>Input_1!BW18</f>
        <v>9</v>
      </c>
      <c r="BX18" s="34">
        <f>Input_1!BX18</f>
        <v>9</v>
      </c>
      <c r="BY18" s="34">
        <f>Input_1!BY18</f>
        <v>9</v>
      </c>
      <c r="BZ18" s="34">
        <f>Input_1!BZ18</f>
        <v>9</v>
      </c>
      <c r="CA18" s="34">
        <f>Input_1!CA18</f>
        <v>9</v>
      </c>
      <c r="CB18" s="34">
        <f>Input_1!CB18</f>
        <v>9</v>
      </c>
      <c r="CC18" s="34">
        <f>Input_1!CC18</f>
        <v>9</v>
      </c>
      <c r="CD18" s="34">
        <f>Input_1!CD18</f>
        <v>9</v>
      </c>
      <c r="CE18" s="34">
        <f>Input_1!CE18</f>
        <v>9</v>
      </c>
      <c r="CF18" s="34">
        <f>Input_1!CF18</f>
        <v>15.2</v>
      </c>
      <c r="CG18" s="34">
        <f>Input_1!CG18</f>
        <v>15.2</v>
      </c>
      <c r="CH18" s="34">
        <f>Input_1!CH18</f>
        <v>32</v>
      </c>
      <c r="CI18" s="34">
        <f>Input_1!CI18</f>
        <v>8</v>
      </c>
      <c r="CJ18" s="34">
        <f>Input_1!CJ18</f>
        <v>8</v>
      </c>
      <c r="CK18" s="34">
        <f>Input_1!CK18</f>
        <v>8</v>
      </c>
      <c r="CL18" s="34">
        <f>Input_1!CL18</f>
        <v>8</v>
      </c>
      <c r="CM18" s="34">
        <f>Input_1!CM18</f>
        <v>8</v>
      </c>
      <c r="CN18" s="34">
        <f>Input_1!CN18</f>
        <v>8</v>
      </c>
      <c r="CO18" s="34">
        <f>Input_1!CO18</f>
        <v>8</v>
      </c>
      <c r="CP18" s="34">
        <f>Input_1!CP18</f>
        <v>8</v>
      </c>
      <c r="CQ18" s="34">
        <f>Input_1!CQ18</f>
        <v>8</v>
      </c>
      <c r="CR18" s="34">
        <f>Input_1!CR18</f>
        <v>8</v>
      </c>
      <c r="CS18" s="34">
        <f>Input_1!CS18</f>
        <v>8</v>
      </c>
      <c r="CT18" s="34">
        <f>Input_1!CT18</f>
        <v>8</v>
      </c>
      <c r="CU18" s="34">
        <f>Input_1!CU18</f>
        <v>8</v>
      </c>
      <c r="CV18" s="24">
        <f>Input_1!CV18</f>
        <v>8</v>
      </c>
    </row>
    <row r="19" spans="1:100" ht="14.5" customHeight="1" x14ac:dyDescent="0.35">
      <c r="A19" s="256"/>
      <c r="B19" s="249"/>
      <c r="C19" s="94">
        <v>43846</v>
      </c>
      <c r="D19" s="99" t="s">
        <v>7</v>
      </c>
      <c r="E19" s="19">
        <f>Input_1!E19</f>
        <v>8</v>
      </c>
      <c r="F19" s="34">
        <f>Input_1!F19</f>
        <v>8</v>
      </c>
      <c r="G19" s="34">
        <f>Input_1!G19</f>
        <v>8</v>
      </c>
      <c r="H19" s="34">
        <f>Input_1!H19</f>
        <v>8</v>
      </c>
      <c r="I19" s="34">
        <f>Input_1!I19</f>
        <v>8</v>
      </c>
      <c r="J19" s="34">
        <f>Input_1!J19</f>
        <v>8</v>
      </c>
      <c r="K19" s="34">
        <f>Input_1!K19</f>
        <v>8</v>
      </c>
      <c r="L19" s="34">
        <f>Input_1!L19</f>
        <v>8</v>
      </c>
      <c r="M19" s="34">
        <f>Input_1!M19</f>
        <v>8</v>
      </c>
      <c r="N19" s="34">
        <f>Input_1!N19</f>
        <v>8</v>
      </c>
      <c r="O19" s="34">
        <f>Input_1!O19</f>
        <v>8</v>
      </c>
      <c r="P19" s="34">
        <f>Input_1!P19</f>
        <v>8</v>
      </c>
      <c r="Q19" s="34">
        <f>Input_1!Q19</f>
        <v>8</v>
      </c>
      <c r="R19" s="34">
        <f>Input_1!R19</f>
        <v>8</v>
      </c>
      <c r="S19" s="34">
        <f>Input_1!S19</f>
        <v>8</v>
      </c>
      <c r="T19" s="34">
        <f>Input_1!T19</f>
        <v>8</v>
      </c>
      <c r="U19" s="34">
        <f>Input_1!U19</f>
        <v>8</v>
      </c>
      <c r="V19" s="34">
        <f>Input_1!V19</f>
        <v>8</v>
      </c>
      <c r="W19" s="34">
        <f>Input_1!W19</f>
        <v>8</v>
      </c>
      <c r="X19" s="34">
        <f>Input_1!X19</f>
        <v>8</v>
      </c>
      <c r="Y19" s="34">
        <f>Input_1!Y19</f>
        <v>8</v>
      </c>
      <c r="Z19" s="34">
        <f>Input_1!Z19</f>
        <v>8</v>
      </c>
      <c r="AA19" s="34">
        <f>Input_1!AA19</f>
        <v>8</v>
      </c>
      <c r="AB19" s="34">
        <f>Input_1!AB19</f>
        <v>23</v>
      </c>
      <c r="AC19" s="34">
        <f>Input_1!AC19</f>
        <v>23</v>
      </c>
      <c r="AD19" s="34">
        <f>Input_1!AD19</f>
        <v>26</v>
      </c>
      <c r="AE19" s="34">
        <f>Input_1!AE19</f>
        <v>26</v>
      </c>
      <c r="AF19" s="34">
        <f>Input_1!AF19</f>
        <v>32</v>
      </c>
      <c r="AG19" s="34">
        <f>Input_1!AG19</f>
        <v>30</v>
      </c>
      <c r="AH19" s="34">
        <f>Input_1!AH19</f>
        <v>30</v>
      </c>
      <c r="AI19" s="34">
        <f>Input_1!AI19</f>
        <v>9</v>
      </c>
      <c r="AJ19" s="34">
        <f>Input_1!AJ19</f>
        <v>9</v>
      </c>
      <c r="AK19" s="34">
        <f>Input_1!AK19</f>
        <v>9</v>
      </c>
      <c r="AL19" s="34">
        <f>Input_1!AL19</f>
        <v>9</v>
      </c>
      <c r="AM19" s="34">
        <f>Input_1!AM19</f>
        <v>9</v>
      </c>
      <c r="AN19" s="34">
        <f>Input_1!AN19</f>
        <v>9</v>
      </c>
      <c r="AO19" s="34">
        <f>Input_1!AO19</f>
        <v>9</v>
      </c>
      <c r="AP19" s="34">
        <f>Input_1!AP19</f>
        <v>9</v>
      </c>
      <c r="AQ19" s="34">
        <f>Input_1!AQ19</f>
        <v>9</v>
      </c>
      <c r="AR19" s="34">
        <f>Input_1!AR19</f>
        <v>9</v>
      </c>
      <c r="AS19" s="34">
        <f>Input_1!AS19</f>
        <v>9</v>
      </c>
      <c r="AT19" s="34">
        <f>Input_1!AT19</f>
        <v>9</v>
      </c>
      <c r="AU19" s="34">
        <f>Input_1!AU19</f>
        <v>9</v>
      </c>
      <c r="AV19" s="34">
        <f>Input_1!AV19</f>
        <v>9</v>
      </c>
      <c r="AW19" s="34">
        <f>Input_1!AW19</f>
        <v>9</v>
      </c>
      <c r="AX19" s="34">
        <f>Input_1!AX19</f>
        <v>9</v>
      </c>
      <c r="AY19" s="34">
        <f>Input_1!AY19</f>
        <v>9</v>
      </c>
      <c r="AZ19" s="34">
        <f>Input_1!AZ19</f>
        <v>9</v>
      </c>
      <c r="BA19" s="34">
        <f>Input_1!BA19</f>
        <v>9</v>
      </c>
      <c r="BB19" s="34">
        <f>Input_1!BB19</f>
        <v>9</v>
      </c>
      <c r="BC19" s="34">
        <f>Input_1!BC19</f>
        <v>9</v>
      </c>
      <c r="BD19" s="34">
        <f>Input_1!BD19</f>
        <v>9</v>
      </c>
      <c r="BE19" s="34">
        <f>Input_1!BE19</f>
        <v>9</v>
      </c>
      <c r="BF19" s="34">
        <f>Input_1!BF19</f>
        <v>9</v>
      </c>
      <c r="BG19" s="34">
        <f>Input_1!BG19</f>
        <v>9</v>
      </c>
      <c r="BH19" s="34">
        <f>Input_1!BH19</f>
        <v>9</v>
      </c>
      <c r="BI19" s="34">
        <f>Input_1!BI19</f>
        <v>9</v>
      </c>
      <c r="BJ19" s="34">
        <f>Input_1!BJ19</f>
        <v>9</v>
      </c>
      <c r="BK19" s="34">
        <f>Input_1!BK19</f>
        <v>15.3</v>
      </c>
      <c r="BL19" s="34">
        <f>Input_1!BL19</f>
        <v>15.3</v>
      </c>
      <c r="BM19" s="34">
        <f>Input_1!BM19</f>
        <v>15.3</v>
      </c>
      <c r="BN19" s="34">
        <f>Input_1!BN19</f>
        <v>9</v>
      </c>
      <c r="BO19" s="34">
        <f>Input_1!BO19</f>
        <v>9</v>
      </c>
      <c r="BP19" s="34">
        <f>Input_1!BP19</f>
        <v>9</v>
      </c>
      <c r="BQ19" s="34">
        <f>Input_1!BQ19</f>
        <v>9</v>
      </c>
      <c r="BR19" s="34">
        <f>Input_1!BR19</f>
        <v>9</v>
      </c>
      <c r="BS19" s="34">
        <f>Input_1!BS19</f>
        <v>9</v>
      </c>
      <c r="BT19" s="34">
        <f>Input_1!BT19</f>
        <v>9</v>
      </c>
      <c r="BU19" s="34">
        <f>Input_1!BU19</f>
        <v>9</v>
      </c>
      <c r="BV19" s="34">
        <f>Input_1!BV19</f>
        <v>9</v>
      </c>
      <c r="BW19" s="34">
        <f>Input_1!BW19</f>
        <v>9</v>
      </c>
      <c r="BX19" s="34">
        <f>Input_1!BX19</f>
        <v>9</v>
      </c>
      <c r="BY19" s="34">
        <f>Input_1!BY19</f>
        <v>9</v>
      </c>
      <c r="BZ19" s="34">
        <f>Input_1!BZ19</f>
        <v>9</v>
      </c>
      <c r="CA19" s="34">
        <f>Input_1!CA19</f>
        <v>9</v>
      </c>
      <c r="CB19" s="34">
        <f>Input_1!CB19</f>
        <v>9</v>
      </c>
      <c r="CC19" s="34">
        <f>Input_1!CC19</f>
        <v>9</v>
      </c>
      <c r="CD19" s="34">
        <f>Input_1!CD19</f>
        <v>9</v>
      </c>
      <c r="CE19" s="34">
        <f>Input_1!CE19</f>
        <v>9</v>
      </c>
      <c r="CF19" s="34">
        <f>Input_1!CF19</f>
        <v>9</v>
      </c>
      <c r="CG19" s="34">
        <f>Input_1!CG19</f>
        <v>15.2</v>
      </c>
      <c r="CH19" s="34">
        <f>Input_1!CH19</f>
        <v>32</v>
      </c>
      <c r="CI19" s="34">
        <f>Input_1!CI19</f>
        <v>8</v>
      </c>
      <c r="CJ19" s="34">
        <f>Input_1!CJ19</f>
        <v>8</v>
      </c>
      <c r="CK19" s="34">
        <f>Input_1!CK19</f>
        <v>8</v>
      </c>
      <c r="CL19" s="34">
        <f>Input_1!CL19</f>
        <v>8</v>
      </c>
      <c r="CM19" s="34">
        <f>Input_1!CM19</f>
        <v>8</v>
      </c>
      <c r="CN19" s="34">
        <f>Input_1!CN19</f>
        <v>8</v>
      </c>
      <c r="CO19" s="34">
        <f>Input_1!CO19</f>
        <v>8</v>
      </c>
      <c r="CP19" s="34">
        <f>Input_1!CP19</f>
        <v>8</v>
      </c>
      <c r="CQ19" s="34">
        <f>Input_1!CQ19</f>
        <v>8</v>
      </c>
      <c r="CR19" s="34">
        <f>Input_1!CR19</f>
        <v>8</v>
      </c>
      <c r="CS19" s="34">
        <f>Input_1!CS19</f>
        <v>8</v>
      </c>
      <c r="CT19" s="34">
        <f>Input_1!CT19</f>
        <v>8</v>
      </c>
      <c r="CU19" s="34">
        <f>Input_1!CU19</f>
        <v>8</v>
      </c>
      <c r="CV19" s="24">
        <f>Input_1!CV19</f>
        <v>8</v>
      </c>
    </row>
    <row r="20" spans="1:100" ht="14.5" customHeight="1" x14ac:dyDescent="0.35">
      <c r="A20" s="256"/>
      <c r="B20" s="249"/>
      <c r="C20" s="95">
        <v>43847</v>
      </c>
      <c r="D20" s="99" t="s">
        <v>8</v>
      </c>
      <c r="E20" s="19">
        <f>Input_1!E20</f>
        <v>8</v>
      </c>
      <c r="F20" s="34">
        <f>Input_1!F20</f>
        <v>8</v>
      </c>
      <c r="G20" s="34">
        <f>Input_1!G20</f>
        <v>8</v>
      </c>
      <c r="H20" s="34">
        <f>Input_1!H20</f>
        <v>8</v>
      </c>
      <c r="I20" s="34">
        <f>Input_1!I20</f>
        <v>8</v>
      </c>
      <c r="J20" s="34">
        <f>Input_1!J20</f>
        <v>8</v>
      </c>
      <c r="K20" s="34">
        <f>Input_1!K20</f>
        <v>8</v>
      </c>
      <c r="L20" s="34">
        <f>Input_1!L20</f>
        <v>8</v>
      </c>
      <c r="M20" s="34">
        <f>Input_1!M20</f>
        <v>8</v>
      </c>
      <c r="N20" s="34">
        <f>Input_1!N20</f>
        <v>8</v>
      </c>
      <c r="O20" s="34">
        <f>Input_1!O20</f>
        <v>8</v>
      </c>
      <c r="P20" s="34">
        <f>Input_1!P20</f>
        <v>8</v>
      </c>
      <c r="Q20" s="34">
        <f>Input_1!Q20</f>
        <v>8</v>
      </c>
      <c r="R20" s="34">
        <f>Input_1!R20</f>
        <v>8</v>
      </c>
      <c r="S20" s="34">
        <f>Input_1!S20</f>
        <v>8</v>
      </c>
      <c r="T20" s="34">
        <f>Input_1!T20</f>
        <v>8</v>
      </c>
      <c r="U20" s="34">
        <f>Input_1!U20</f>
        <v>8</v>
      </c>
      <c r="V20" s="34">
        <f>Input_1!V20</f>
        <v>8</v>
      </c>
      <c r="W20" s="34">
        <f>Input_1!W20</f>
        <v>8</v>
      </c>
      <c r="X20" s="34">
        <f>Input_1!X20</f>
        <v>8</v>
      </c>
      <c r="Y20" s="34">
        <f>Input_1!Y20</f>
        <v>8</v>
      </c>
      <c r="Z20" s="34">
        <f>Input_1!Z20</f>
        <v>32</v>
      </c>
      <c r="AA20" s="34">
        <f>Input_1!AA20</f>
        <v>23</v>
      </c>
      <c r="AB20" s="34">
        <f>Input_1!AB20</f>
        <v>23</v>
      </c>
      <c r="AC20" s="34">
        <f>Input_1!AC20</f>
        <v>23</v>
      </c>
      <c r="AD20" s="34">
        <f>Input_1!AD20</f>
        <v>23</v>
      </c>
      <c r="AE20" s="34">
        <f>Input_1!AE20</f>
        <v>25</v>
      </c>
      <c r="AF20" s="34">
        <f>Input_1!AF20</f>
        <v>25</v>
      </c>
      <c r="AG20" s="34">
        <f>Input_1!AG20</f>
        <v>25</v>
      </c>
      <c r="AH20" s="34">
        <f>Input_1!AH20</f>
        <v>25</v>
      </c>
      <c r="AI20" s="34">
        <f>Input_1!AI20</f>
        <v>25</v>
      </c>
      <c r="AJ20" s="34">
        <f>Input_1!AJ20</f>
        <v>25</v>
      </c>
      <c r="AK20" s="34">
        <f>Input_1!AK20</f>
        <v>25</v>
      </c>
      <c r="AL20" s="34">
        <f>Input_1!AL20</f>
        <v>25</v>
      </c>
      <c r="AM20" s="34">
        <f>Input_1!AM20</f>
        <v>25</v>
      </c>
      <c r="AN20" s="34">
        <f>Input_1!AN20</f>
        <v>25</v>
      </c>
      <c r="AO20" s="34">
        <f>Input_1!AO20</f>
        <v>25</v>
      </c>
      <c r="AP20" s="34">
        <f>Input_1!AP20</f>
        <v>25</v>
      </c>
      <c r="AQ20" s="34">
        <f>Input_1!AQ20</f>
        <v>25</v>
      </c>
      <c r="AR20" s="34">
        <f>Input_1!AR20</f>
        <v>25</v>
      </c>
      <c r="AS20" s="34">
        <f>Input_1!AS20</f>
        <v>25</v>
      </c>
      <c r="AT20" s="34">
        <f>Input_1!AT20</f>
        <v>25</v>
      </c>
      <c r="AU20" s="34">
        <f>Input_1!AU20</f>
        <v>32</v>
      </c>
      <c r="AV20" s="34">
        <f>Input_1!AV20</f>
        <v>32</v>
      </c>
      <c r="AW20" s="34">
        <f>Input_1!AW20</f>
        <v>15.3</v>
      </c>
      <c r="AX20" s="34">
        <f>Input_1!AX20</f>
        <v>15.3</v>
      </c>
      <c r="AY20" s="34">
        <f>Input_1!AY20</f>
        <v>15.3</v>
      </c>
      <c r="AZ20" s="34">
        <f>Input_1!AZ20</f>
        <v>15.3</v>
      </c>
      <c r="BA20" s="34">
        <f>Input_1!BA20</f>
        <v>30</v>
      </c>
      <c r="BB20" s="34">
        <f>Input_1!BB20</f>
        <v>30</v>
      </c>
      <c r="BC20" s="34">
        <f>Input_1!BC20</f>
        <v>9</v>
      </c>
      <c r="BD20" s="34">
        <f>Input_1!BD20</f>
        <v>9</v>
      </c>
      <c r="BE20" s="34">
        <f>Input_1!BE20</f>
        <v>9</v>
      </c>
      <c r="BF20" s="34">
        <f>Input_1!BF20</f>
        <v>9</v>
      </c>
      <c r="BG20" s="34">
        <f>Input_1!BG20</f>
        <v>9</v>
      </c>
      <c r="BH20" s="34">
        <f>Input_1!BH20</f>
        <v>9</v>
      </c>
      <c r="BI20" s="34">
        <f>Input_1!BI20</f>
        <v>9</v>
      </c>
      <c r="BJ20" s="34">
        <f>Input_1!BJ20</f>
        <v>9</v>
      </c>
      <c r="BK20" s="34">
        <f>Input_1!BK20</f>
        <v>9</v>
      </c>
      <c r="BL20" s="34">
        <f>Input_1!BL20</f>
        <v>9</v>
      </c>
      <c r="BM20" s="34">
        <f>Input_1!BM20</f>
        <v>9</v>
      </c>
      <c r="BN20" s="34">
        <f>Input_1!BN20</f>
        <v>9</v>
      </c>
      <c r="BO20" s="34">
        <f>Input_1!BO20</f>
        <v>9</v>
      </c>
      <c r="BP20" s="34">
        <f>Input_1!BP20</f>
        <v>9</v>
      </c>
      <c r="BQ20" s="34">
        <f>Input_1!BQ20</f>
        <v>9</v>
      </c>
      <c r="BR20" s="34">
        <f>Input_1!BR20</f>
        <v>9</v>
      </c>
      <c r="BS20" s="34">
        <f>Input_1!BS20</f>
        <v>9</v>
      </c>
      <c r="BT20" s="34">
        <f>Input_1!BT20</f>
        <v>9</v>
      </c>
      <c r="BU20" s="34">
        <f>Input_1!BU20</f>
        <v>9</v>
      </c>
      <c r="BV20" s="34">
        <f>Input_1!BV20</f>
        <v>9</v>
      </c>
      <c r="BW20" s="34">
        <f>Input_1!BW20</f>
        <v>9</v>
      </c>
      <c r="BX20" s="34">
        <f>Input_1!BX20</f>
        <v>9</v>
      </c>
      <c r="BY20" s="34">
        <f>Input_1!BY20</f>
        <v>9</v>
      </c>
      <c r="BZ20" s="34">
        <f>Input_1!BZ20</f>
        <v>9</v>
      </c>
      <c r="CA20" s="34">
        <f>Input_1!CA20</f>
        <v>9</v>
      </c>
      <c r="CB20" s="34">
        <f>Input_1!CB20</f>
        <v>9</v>
      </c>
      <c r="CC20" s="34">
        <f>Input_1!CC20</f>
        <v>9</v>
      </c>
      <c r="CD20" s="34">
        <f>Input_1!CD20</f>
        <v>9</v>
      </c>
      <c r="CE20" s="34">
        <f>Input_1!CE20</f>
        <v>9</v>
      </c>
      <c r="CF20" s="34">
        <f>Input_1!CF20</f>
        <v>15.2</v>
      </c>
      <c r="CG20" s="34">
        <f>Input_1!CG20</f>
        <v>15.2</v>
      </c>
      <c r="CH20" s="34">
        <f>Input_1!CH20</f>
        <v>32</v>
      </c>
      <c r="CI20" s="34">
        <f>Input_1!CI20</f>
        <v>8</v>
      </c>
      <c r="CJ20" s="34">
        <f>Input_1!CJ20</f>
        <v>8</v>
      </c>
      <c r="CK20" s="34">
        <f>Input_1!CK20</f>
        <v>8</v>
      </c>
      <c r="CL20" s="34">
        <f>Input_1!CL20</f>
        <v>8</v>
      </c>
      <c r="CM20" s="34">
        <f>Input_1!CM20</f>
        <v>8</v>
      </c>
      <c r="CN20" s="34">
        <f>Input_1!CN20</f>
        <v>8</v>
      </c>
      <c r="CO20" s="34">
        <f>Input_1!CO20</f>
        <v>8</v>
      </c>
      <c r="CP20" s="34">
        <f>Input_1!CP20</f>
        <v>8</v>
      </c>
      <c r="CQ20" s="34">
        <f>Input_1!CQ20</f>
        <v>8</v>
      </c>
      <c r="CR20" s="34">
        <f>Input_1!CR20</f>
        <v>8</v>
      </c>
      <c r="CS20" s="34">
        <f>Input_1!CS20</f>
        <v>8</v>
      </c>
      <c r="CT20" s="34">
        <f>Input_1!CT20</f>
        <v>8</v>
      </c>
      <c r="CU20" s="34">
        <f>Input_1!CU20</f>
        <v>8</v>
      </c>
      <c r="CV20" s="24">
        <f>Input_1!CV20</f>
        <v>8</v>
      </c>
    </row>
    <row r="21" spans="1:100" ht="14.5" customHeight="1" x14ac:dyDescent="0.35">
      <c r="A21" s="256"/>
      <c r="B21" s="249"/>
      <c r="C21" s="94">
        <v>43848</v>
      </c>
      <c r="D21" s="99" t="s">
        <v>9</v>
      </c>
      <c r="E21" s="19">
        <f>Input_1!E21</f>
        <v>8</v>
      </c>
      <c r="F21" s="34">
        <f>Input_1!F21</f>
        <v>8</v>
      </c>
      <c r="G21" s="34">
        <f>Input_1!G21</f>
        <v>8</v>
      </c>
      <c r="H21" s="34">
        <f>Input_1!H21</f>
        <v>8</v>
      </c>
      <c r="I21" s="34">
        <f>Input_1!I21</f>
        <v>8</v>
      </c>
      <c r="J21" s="34">
        <f>Input_1!J21</f>
        <v>8</v>
      </c>
      <c r="K21" s="34">
        <f>Input_1!K21</f>
        <v>8</v>
      </c>
      <c r="L21" s="34">
        <f>Input_1!L21</f>
        <v>8</v>
      </c>
      <c r="M21" s="34">
        <f>Input_1!M21</f>
        <v>8</v>
      </c>
      <c r="N21" s="34">
        <f>Input_1!N21</f>
        <v>8</v>
      </c>
      <c r="O21" s="34">
        <f>Input_1!O21</f>
        <v>8</v>
      </c>
      <c r="P21" s="34">
        <f>Input_1!P21</f>
        <v>8</v>
      </c>
      <c r="Q21" s="34">
        <f>Input_1!Q21</f>
        <v>8</v>
      </c>
      <c r="R21" s="34">
        <f>Input_1!R21</f>
        <v>8</v>
      </c>
      <c r="S21" s="34">
        <f>Input_1!S21</f>
        <v>8</v>
      </c>
      <c r="T21" s="34">
        <f>Input_1!T21</f>
        <v>8</v>
      </c>
      <c r="U21" s="34">
        <f>Input_1!U21</f>
        <v>8</v>
      </c>
      <c r="V21" s="34">
        <f>Input_1!V21</f>
        <v>8</v>
      </c>
      <c r="W21" s="34">
        <f>Input_1!W21</f>
        <v>8</v>
      </c>
      <c r="X21" s="34">
        <f>Input_1!X21</f>
        <v>8</v>
      </c>
      <c r="Y21" s="34">
        <f>Input_1!Y21</f>
        <v>8</v>
      </c>
      <c r="Z21" s="34">
        <f>Input_1!Z21</f>
        <v>8</v>
      </c>
      <c r="AA21" s="34">
        <f>Input_1!AA21</f>
        <v>8</v>
      </c>
      <c r="AB21" s="34">
        <f>Input_1!AB21</f>
        <v>23</v>
      </c>
      <c r="AC21" s="34">
        <f>Input_1!AC21</f>
        <v>23</v>
      </c>
      <c r="AD21" s="34">
        <f>Input_1!AD21</f>
        <v>32</v>
      </c>
      <c r="AE21" s="34">
        <f>Input_1!AE21</f>
        <v>32</v>
      </c>
      <c r="AF21" s="34">
        <f>Input_1!AF21</f>
        <v>15.3</v>
      </c>
      <c r="AG21" s="34">
        <f>Input_1!AG21</f>
        <v>15.3</v>
      </c>
      <c r="AH21" s="34">
        <f>Input_1!AH21</f>
        <v>15.3</v>
      </c>
      <c r="AI21" s="34">
        <f>Input_1!AI21</f>
        <v>23</v>
      </c>
      <c r="AJ21" s="34">
        <f>Input_1!AJ21</f>
        <v>23</v>
      </c>
      <c r="AK21" s="34">
        <f>Input_1!AK21</f>
        <v>23</v>
      </c>
      <c r="AL21" s="34">
        <f>Input_1!AL21</f>
        <v>30</v>
      </c>
      <c r="AM21" s="34">
        <f>Input_1!AM21</f>
        <v>30</v>
      </c>
      <c r="AN21" s="34">
        <f>Input_1!AN21</f>
        <v>30</v>
      </c>
      <c r="AO21" s="34">
        <f>Input_1!AO21</f>
        <v>20</v>
      </c>
      <c r="AP21" s="34">
        <f>Input_1!AP21</f>
        <v>20</v>
      </c>
      <c r="AQ21" s="34">
        <f>Input_1!AQ21</f>
        <v>20</v>
      </c>
      <c r="AR21" s="34">
        <f>Input_1!AR21</f>
        <v>20</v>
      </c>
      <c r="AS21" s="34">
        <f>Input_1!AS21</f>
        <v>20</v>
      </c>
      <c r="AT21" s="34">
        <f>Input_1!AT21</f>
        <v>20</v>
      </c>
      <c r="AU21" s="34">
        <f>Input_1!AU21</f>
        <v>20</v>
      </c>
      <c r="AV21" s="34">
        <f>Input_1!AV21</f>
        <v>20</v>
      </c>
      <c r="AW21" s="34">
        <f>Input_1!AW21</f>
        <v>20</v>
      </c>
      <c r="AX21" s="34">
        <f>Input_1!AX21</f>
        <v>20</v>
      </c>
      <c r="AY21" s="34">
        <f>Input_1!AY21</f>
        <v>20</v>
      </c>
      <c r="AZ21" s="34">
        <f>Input_1!AZ21</f>
        <v>30</v>
      </c>
      <c r="BA21" s="34">
        <f>Input_1!BA21</f>
        <v>30</v>
      </c>
      <c r="BB21" s="34">
        <f>Input_1!BB21</f>
        <v>9</v>
      </c>
      <c r="BC21" s="34">
        <f>Input_1!BC21</f>
        <v>9</v>
      </c>
      <c r="BD21" s="34">
        <f>Input_1!BD21</f>
        <v>9</v>
      </c>
      <c r="BE21" s="34">
        <f>Input_1!BE21</f>
        <v>9</v>
      </c>
      <c r="BF21" s="34">
        <f>Input_1!BF21</f>
        <v>9</v>
      </c>
      <c r="BG21" s="34">
        <f>Input_1!BG21</f>
        <v>9</v>
      </c>
      <c r="BH21" s="34">
        <f>Input_1!BH21</f>
        <v>9</v>
      </c>
      <c r="BI21" s="34">
        <f>Input_1!BI21</f>
        <v>9</v>
      </c>
      <c r="BJ21" s="34">
        <f>Input_1!BJ21</f>
        <v>9</v>
      </c>
      <c r="BK21" s="34">
        <f>Input_1!BK21</f>
        <v>9</v>
      </c>
      <c r="BL21" s="34">
        <f>Input_1!BL21</f>
        <v>9</v>
      </c>
      <c r="BM21" s="34">
        <f>Input_1!BM21</f>
        <v>9</v>
      </c>
      <c r="BN21" s="34">
        <f>Input_1!BN21</f>
        <v>9</v>
      </c>
      <c r="BO21" s="34">
        <f>Input_1!BO21</f>
        <v>9</v>
      </c>
      <c r="BP21" s="34">
        <f>Input_1!BP21</f>
        <v>9</v>
      </c>
      <c r="BQ21" s="34">
        <f>Input_1!BQ21</f>
        <v>9</v>
      </c>
      <c r="BR21" s="34">
        <f>Input_1!BR21</f>
        <v>9</v>
      </c>
      <c r="BS21" s="34">
        <f>Input_1!BS21</f>
        <v>9</v>
      </c>
      <c r="BT21" s="34">
        <f>Input_1!BT21</f>
        <v>9</v>
      </c>
      <c r="BU21" s="34">
        <f>Input_1!BU21</f>
        <v>9</v>
      </c>
      <c r="BV21" s="34">
        <f>Input_1!BV21</f>
        <v>9</v>
      </c>
      <c r="BW21" s="34">
        <f>Input_1!BW21</f>
        <v>9</v>
      </c>
      <c r="BX21" s="34">
        <f>Input_1!BX21</f>
        <v>9</v>
      </c>
      <c r="BY21" s="34">
        <f>Input_1!BY21</f>
        <v>9</v>
      </c>
      <c r="BZ21" s="34">
        <f>Input_1!BZ21</f>
        <v>9</v>
      </c>
      <c r="CA21" s="34">
        <f>Input_1!CA21</f>
        <v>9</v>
      </c>
      <c r="CB21" s="34">
        <f>Input_1!CB21</f>
        <v>9</v>
      </c>
      <c r="CC21" s="34">
        <f>Input_1!CC21</f>
        <v>9</v>
      </c>
      <c r="CD21" s="34">
        <f>Input_1!CD21</f>
        <v>9</v>
      </c>
      <c r="CE21" s="34">
        <f>Input_1!CE21</f>
        <v>9</v>
      </c>
      <c r="CF21" s="34">
        <f>Input_1!CF21</f>
        <v>9</v>
      </c>
      <c r="CG21" s="34">
        <f>Input_1!CG21</f>
        <v>9</v>
      </c>
      <c r="CH21" s="34">
        <f>Input_1!CH21</f>
        <v>9</v>
      </c>
      <c r="CI21" s="34">
        <f>Input_1!CI21</f>
        <v>9</v>
      </c>
      <c r="CJ21" s="34">
        <f>Input_1!CJ21</f>
        <v>30</v>
      </c>
      <c r="CK21" s="34">
        <f>Input_1!CK21</f>
        <v>30</v>
      </c>
      <c r="CL21" s="34">
        <f>Input_1!CL21</f>
        <v>30</v>
      </c>
      <c r="CM21" s="34">
        <f>Input_1!CM21</f>
        <v>30</v>
      </c>
      <c r="CN21" s="34">
        <f>Input_1!CN21</f>
        <v>30</v>
      </c>
      <c r="CO21" s="34">
        <f>Input_1!CO21</f>
        <v>15.1</v>
      </c>
      <c r="CP21" s="34">
        <f>Input_1!CP21</f>
        <v>15.1</v>
      </c>
      <c r="CQ21" s="34">
        <f>Input_1!CQ21</f>
        <v>20</v>
      </c>
      <c r="CR21" s="34">
        <f>Input_1!CR21</f>
        <v>20</v>
      </c>
      <c r="CS21" s="34">
        <f>Input_1!CS21</f>
        <v>32</v>
      </c>
      <c r="CT21" s="34">
        <f>Input_1!CT21</f>
        <v>32</v>
      </c>
      <c r="CU21" s="34">
        <f>Input_1!CU21</f>
        <v>22.3</v>
      </c>
      <c r="CV21" s="24">
        <f>Input_1!CV21</f>
        <v>22.3</v>
      </c>
    </row>
    <row r="22" spans="1:100" ht="14.5" customHeight="1" x14ac:dyDescent="0.35">
      <c r="A22" s="256"/>
      <c r="B22" s="250"/>
      <c r="C22" s="97">
        <v>43849</v>
      </c>
      <c r="D22" s="100" t="s">
        <v>10</v>
      </c>
      <c r="E22" s="19">
        <f>Input_1!E22</f>
        <v>32</v>
      </c>
      <c r="F22" s="34">
        <f>Input_1!F22</f>
        <v>23</v>
      </c>
      <c r="G22" s="34">
        <f>Input_1!G22</f>
        <v>23</v>
      </c>
      <c r="H22" s="34">
        <f>Input_1!H22</f>
        <v>22.3</v>
      </c>
      <c r="I22" s="34">
        <f>Input_1!I22</f>
        <v>22.3</v>
      </c>
      <c r="J22" s="34">
        <f>Input_1!J22</f>
        <v>20</v>
      </c>
      <c r="K22" s="34">
        <f>Input_1!K22</f>
        <v>20</v>
      </c>
      <c r="L22" s="34">
        <f>Input_1!L22</f>
        <v>15.1</v>
      </c>
      <c r="M22" s="34">
        <f>Input_1!M22</f>
        <v>22.3</v>
      </c>
      <c r="N22" s="34">
        <f>Input_1!N22</f>
        <v>22.3</v>
      </c>
      <c r="O22" s="34">
        <f>Input_1!O22</f>
        <v>22.3</v>
      </c>
      <c r="P22" s="34">
        <f>Input_1!P22</f>
        <v>22.3</v>
      </c>
      <c r="Q22" s="34">
        <f>Input_1!Q22</f>
        <v>22.3</v>
      </c>
      <c r="R22" s="34">
        <f>Input_1!R22</f>
        <v>27</v>
      </c>
      <c r="S22" s="34">
        <f>Input_1!S22</f>
        <v>27</v>
      </c>
      <c r="T22" s="34">
        <f>Input_1!T22</f>
        <v>32</v>
      </c>
      <c r="U22" s="34">
        <f>Input_1!U22</f>
        <v>30</v>
      </c>
      <c r="V22" s="34">
        <f>Input_1!V22</f>
        <v>30</v>
      </c>
      <c r="W22" s="34">
        <f>Input_1!W22</f>
        <v>30</v>
      </c>
      <c r="X22" s="34">
        <f>Input_1!X22</f>
        <v>18</v>
      </c>
      <c r="Y22" s="34">
        <f>Input_1!Y22</f>
        <v>18</v>
      </c>
      <c r="Z22" s="34">
        <f>Input_1!Z22</f>
        <v>30</v>
      </c>
      <c r="AA22" s="34">
        <f>Input_1!AA22</f>
        <v>30</v>
      </c>
      <c r="AB22" s="34">
        <f>Input_1!AB22</f>
        <v>30</v>
      </c>
      <c r="AC22" s="34">
        <f>Input_1!AC22</f>
        <v>30</v>
      </c>
      <c r="AD22" s="34">
        <f>Input_1!AD22</f>
        <v>30</v>
      </c>
      <c r="AE22" s="34">
        <f>Input_1!AE22</f>
        <v>30</v>
      </c>
      <c r="AF22" s="34">
        <f>Input_1!AF22</f>
        <v>22.2</v>
      </c>
      <c r="AG22" s="34">
        <f>Input_1!AG22</f>
        <v>22.2</v>
      </c>
      <c r="AH22" s="34">
        <f>Input_1!AH22</f>
        <v>22.2</v>
      </c>
      <c r="AI22" s="34">
        <f>Input_1!AI22</f>
        <v>22.2</v>
      </c>
      <c r="AJ22" s="34">
        <f>Input_1!AJ22</f>
        <v>22.2</v>
      </c>
      <c r="AK22" s="34">
        <f>Input_1!AK22</f>
        <v>22.2</v>
      </c>
      <c r="AL22" s="34">
        <f>Input_1!AL22</f>
        <v>22.2</v>
      </c>
      <c r="AM22" s="34">
        <f>Input_1!AM22</f>
        <v>22.2</v>
      </c>
      <c r="AN22" s="34">
        <f>Input_1!AN22</f>
        <v>22.2</v>
      </c>
      <c r="AO22" s="34">
        <f>Input_1!AO22</f>
        <v>22.2</v>
      </c>
      <c r="AP22" s="34">
        <f>Input_1!AP22</f>
        <v>22.2</v>
      </c>
      <c r="AQ22" s="34">
        <f>Input_1!AQ22</f>
        <v>22.2</v>
      </c>
      <c r="AR22" s="34">
        <f>Input_1!AR22</f>
        <v>22.2</v>
      </c>
      <c r="AS22" s="34">
        <f>Input_1!AS22</f>
        <v>22.2</v>
      </c>
      <c r="AT22" s="34">
        <f>Input_1!AT22</f>
        <v>22.2</v>
      </c>
      <c r="AU22" s="34">
        <f>Input_1!AU22</f>
        <v>22.2</v>
      </c>
      <c r="AV22" s="34">
        <f>Input_1!AV22</f>
        <v>22.2</v>
      </c>
      <c r="AW22" s="34">
        <f>Input_1!AW22</f>
        <v>22.2</v>
      </c>
      <c r="AX22" s="34">
        <f>Input_1!AX22</f>
        <v>22.2</v>
      </c>
      <c r="AY22" s="34">
        <f>Input_1!AY22</f>
        <v>22.2</v>
      </c>
      <c r="AZ22" s="34">
        <f>Input_1!AZ22</f>
        <v>22.2</v>
      </c>
      <c r="BA22" s="34">
        <f>Input_1!BA22</f>
        <v>22.2</v>
      </c>
      <c r="BB22" s="34">
        <f>Input_1!BB22</f>
        <v>22.2</v>
      </c>
      <c r="BC22" s="34">
        <f>Input_1!BC22</f>
        <v>22.2</v>
      </c>
      <c r="BD22" s="34">
        <f>Input_1!BD22</f>
        <v>22.2</v>
      </c>
      <c r="BE22" s="34">
        <f>Input_1!BE22</f>
        <v>22.2</v>
      </c>
      <c r="BF22" s="34">
        <f>Input_1!BF22</f>
        <v>22.2</v>
      </c>
      <c r="BG22" s="34">
        <f>Input_1!BG22</f>
        <v>22.2</v>
      </c>
      <c r="BH22" s="34">
        <f>Input_1!BH22</f>
        <v>22.2</v>
      </c>
      <c r="BI22" s="34">
        <f>Input_1!BI22</f>
        <v>22.2</v>
      </c>
      <c r="BJ22" s="34">
        <f>Input_1!BJ22</f>
        <v>22.2</v>
      </c>
      <c r="BK22" s="34">
        <f>Input_1!BK22</f>
        <v>22.2</v>
      </c>
      <c r="BL22" s="34">
        <f>Input_1!BL22</f>
        <v>22.2</v>
      </c>
      <c r="BM22" s="34">
        <f>Input_1!BM22</f>
        <v>22.2</v>
      </c>
      <c r="BN22" s="34">
        <f>Input_1!BN22</f>
        <v>22.2</v>
      </c>
      <c r="BO22" s="34">
        <f>Input_1!BO22</f>
        <v>22.2</v>
      </c>
      <c r="BP22" s="34">
        <f>Input_1!BP22</f>
        <v>22.2</v>
      </c>
      <c r="BQ22" s="34">
        <f>Input_1!BQ22</f>
        <v>22.2</v>
      </c>
      <c r="BR22" s="34">
        <f>Input_1!BR22</f>
        <v>22.2</v>
      </c>
      <c r="BS22" s="34">
        <f>Input_1!BS22</f>
        <v>22.2</v>
      </c>
      <c r="BT22" s="34">
        <f>Input_1!BT22</f>
        <v>22.2</v>
      </c>
      <c r="BU22" s="34">
        <f>Input_1!BU22</f>
        <v>22.2</v>
      </c>
      <c r="BV22" s="34">
        <f>Input_1!BV22</f>
        <v>22.2</v>
      </c>
      <c r="BW22" s="34">
        <f>Input_1!BW22</f>
        <v>22.2</v>
      </c>
      <c r="BX22" s="34">
        <f>Input_1!BX22</f>
        <v>22.2</v>
      </c>
      <c r="BY22" s="34">
        <f>Input_1!BY22</f>
        <v>22.2</v>
      </c>
      <c r="BZ22" s="34">
        <f>Input_1!BZ22</f>
        <v>22.2</v>
      </c>
      <c r="CA22" s="34">
        <f>Input_1!CA22</f>
        <v>22.2</v>
      </c>
      <c r="CB22" s="34">
        <f>Input_1!CB22</f>
        <v>22.2</v>
      </c>
      <c r="CC22" s="34">
        <f>Input_1!CC22</f>
        <v>22.2</v>
      </c>
      <c r="CD22" s="34">
        <f>Input_1!CD22</f>
        <v>22.2</v>
      </c>
      <c r="CE22" s="34">
        <f>Input_1!CE22</f>
        <v>22.2</v>
      </c>
      <c r="CF22" s="34">
        <f>Input_1!CF22</f>
        <v>22.2</v>
      </c>
      <c r="CG22" s="34">
        <f>Input_1!CG22</f>
        <v>22.2</v>
      </c>
      <c r="CH22" s="34">
        <f>Input_1!CH22</f>
        <v>22.2</v>
      </c>
      <c r="CI22" s="34">
        <f>Input_1!CI22</f>
        <v>15.1</v>
      </c>
      <c r="CJ22" s="34">
        <f>Input_1!CJ22</f>
        <v>15.1</v>
      </c>
      <c r="CK22" s="34">
        <f>Input_1!CK22</f>
        <v>23</v>
      </c>
      <c r="CL22" s="34">
        <f>Input_1!CL22</f>
        <v>23</v>
      </c>
      <c r="CM22" s="34">
        <f>Input_1!CM22</f>
        <v>32</v>
      </c>
      <c r="CN22" s="34">
        <f>Input_1!CN22</f>
        <v>22.2</v>
      </c>
      <c r="CO22" s="34">
        <f>Input_1!CO22</f>
        <v>22.2</v>
      </c>
      <c r="CP22" s="34">
        <f>Input_1!CP22</f>
        <v>22.2</v>
      </c>
      <c r="CQ22" s="34">
        <f>Input_1!CQ22</f>
        <v>22.2</v>
      </c>
      <c r="CR22" s="34">
        <f>Input_1!CR22</f>
        <v>22.2</v>
      </c>
      <c r="CS22" s="34">
        <f>Input_1!CS22</f>
        <v>22.2</v>
      </c>
      <c r="CT22" s="34">
        <f>Input_1!CT22</f>
        <v>22.2</v>
      </c>
      <c r="CU22" s="34">
        <f>Input_1!CU22</f>
        <v>22.2</v>
      </c>
      <c r="CV22" s="24">
        <f>Input_1!CV22</f>
        <v>22.2</v>
      </c>
    </row>
    <row r="23" spans="1:100" ht="14.5" customHeight="1" x14ac:dyDescent="0.35">
      <c r="A23" s="256"/>
      <c r="B23" s="248">
        <v>4</v>
      </c>
      <c r="C23" s="95">
        <v>43850</v>
      </c>
      <c r="D23" s="99" t="s">
        <v>4</v>
      </c>
      <c r="E23" s="19">
        <f>Input_1!E23</f>
        <v>22.2</v>
      </c>
      <c r="F23" s="34">
        <f>Input_1!F23</f>
        <v>22.2</v>
      </c>
      <c r="G23" s="34">
        <f>Input_1!G23</f>
        <v>22.2</v>
      </c>
      <c r="H23" s="34">
        <f>Input_1!H23</f>
        <v>22.2</v>
      </c>
      <c r="I23" s="34">
        <f>Input_1!I23</f>
        <v>22.2</v>
      </c>
      <c r="J23" s="34">
        <f>Input_1!J23</f>
        <v>22.2</v>
      </c>
      <c r="K23" s="34">
        <f>Input_1!K23</f>
        <v>22.2</v>
      </c>
      <c r="L23" s="34">
        <f>Input_1!L23</f>
        <v>22.2</v>
      </c>
      <c r="M23" s="34">
        <f>Input_1!M23</f>
        <v>22.2</v>
      </c>
      <c r="N23" s="34">
        <f>Input_1!N23</f>
        <v>22.2</v>
      </c>
      <c r="O23" s="34">
        <f>Input_1!O23</f>
        <v>22.2</v>
      </c>
      <c r="P23" s="34">
        <f>Input_1!P23</f>
        <v>22.2</v>
      </c>
      <c r="Q23" s="34">
        <f>Input_1!Q23</f>
        <v>22.2</v>
      </c>
      <c r="R23" s="34">
        <f>Input_1!R23</f>
        <v>22.2</v>
      </c>
      <c r="S23" s="34">
        <f>Input_1!S23</f>
        <v>22.2</v>
      </c>
      <c r="T23" s="34">
        <f>Input_1!T23</f>
        <v>22.2</v>
      </c>
      <c r="U23" s="34">
        <f>Input_1!U23</f>
        <v>22.2</v>
      </c>
      <c r="V23" s="34">
        <f>Input_1!V23</f>
        <v>22.2</v>
      </c>
      <c r="W23" s="34">
        <f>Input_1!W23</f>
        <v>22.2</v>
      </c>
      <c r="X23" s="34">
        <f>Input_1!X23</f>
        <v>22.2</v>
      </c>
      <c r="Y23" s="34">
        <f>Input_1!Y23</f>
        <v>27</v>
      </c>
      <c r="Z23" s="34">
        <f>Input_1!Z23</f>
        <v>32</v>
      </c>
      <c r="AA23" s="34">
        <f>Input_1!AA23</f>
        <v>22.1</v>
      </c>
      <c r="AB23" s="34">
        <f>Input_1!AB23</f>
        <v>22.1</v>
      </c>
      <c r="AC23" s="34">
        <f>Input_1!AC23</f>
        <v>25</v>
      </c>
      <c r="AD23" s="34">
        <f>Input_1!AD23</f>
        <v>25</v>
      </c>
      <c r="AE23" s="34">
        <f>Input_1!AE23</f>
        <v>25</v>
      </c>
      <c r="AF23" s="34">
        <f>Input_1!AF23</f>
        <v>25</v>
      </c>
      <c r="AG23" s="34">
        <f>Input_1!AG23</f>
        <v>25</v>
      </c>
      <c r="AH23" s="34">
        <f>Input_1!AH23</f>
        <v>25</v>
      </c>
      <c r="AI23" s="34">
        <f>Input_1!AI23</f>
        <v>25</v>
      </c>
      <c r="AJ23" s="34">
        <f>Input_1!AJ23</f>
        <v>25</v>
      </c>
      <c r="AK23" s="34">
        <f>Input_1!AK23</f>
        <v>25</v>
      </c>
      <c r="AL23" s="34">
        <f>Input_1!AL23</f>
        <v>25</v>
      </c>
      <c r="AM23" s="34">
        <f>Input_1!AM23</f>
        <v>25</v>
      </c>
      <c r="AN23" s="34">
        <f>Input_1!AN23</f>
        <v>25</v>
      </c>
      <c r="AO23" s="34">
        <f>Input_1!AO23</f>
        <v>25</v>
      </c>
      <c r="AP23" s="34">
        <f>Input_1!AP23</f>
        <v>25</v>
      </c>
      <c r="AQ23" s="34">
        <f>Input_1!AQ23</f>
        <v>25</v>
      </c>
      <c r="AR23" s="34">
        <f>Input_1!AR23</f>
        <v>25</v>
      </c>
      <c r="AS23" s="34">
        <f>Input_1!AS23</f>
        <v>22.1</v>
      </c>
      <c r="AT23" s="34">
        <f>Input_1!AT23</f>
        <v>25</v>
      </c>
      <c r="AU23" s="34">
        <f>Input_1!AU23</f>
        <v>25</v>
      </c>
      <c r="AV23" s="34">
        <f>Input_1!AV23</f>
        <v>22.1</v>
      </c>
      <c r="AW23" s="34">
        <f>Input_1!AW23</f>
        <v>32</v>
      </c>
      <c r="AX23" s="34">
        <f>Input_1!AX23</f>
        <v>32</v>
      </c>
      <c r="AY23" s="34">
        <f>Input_1!AY23</f>
        <v>32</v>
      </c>
      <c r="AZ23" s="34">
        <f>Input_1!AZ23</f>
        <v>22.1</v>
      </c>
      <c r="BA23" s="34">
        <f>Input_1!BA23</f>
        <v>22.1</v>
      </c>
      <c r="BB23" s="34">
        <f>Input_1!BB23</f>
        <v>22.1</v>
      </c>
      <c r="BC23" s="34">
        <f>Input_1!BC23</f>
        <v>25</v>
      </c>
      <c r="BD23" s="34">
        <f>Input_1!BD23</f>
        <v>25</v>
      </c>
      <c r="BE23" s="34">
        <f>Input_1!BE23</f>
        <v>25</v>
      </c>
      <c r="BF23" s="34">
        <f>Input_1!BF23</f>
        <v>25</v>
      </c>
      <c r="BG23" s="34">
        <f>Input_1!BG23</f>
        <v>25</v>
      </c>
      <c r="BH23" s="34">
        <f>Input_1!BH23</f>
        <v>25</v>
      </c>
      <c r="BI23" s="34">
        <f>Input_1!BI23</f>
        <v>25</v>
      </c>
      <c r="BJ23" s="34">
        <f>Input_1!BJ23</f>
        <v>25</v>
      </c>
      <c r="BK23" s="34">
        <f>Input_1!BK23</f>
        <v>25</v>
      </c>
      <c r="BL23" s="34">
        <f>Input_1!BL23</f>
        <v>25</v>
      </c>
      <c r="BM23" s="34">
        <f>Input_1!BM23</f>
        <v>25</v>
      </c>
      <c r="BN23" s="34">
        <f>Input_1!BN23</f>
        <v>25</v>
      </c>
      <c r="BO23" s="34">
        <f>Input_1!BO23</f>
        <v>25</v>
      </c>
      <c r="BP23" s="34">
        <f>Input_1!BP23</f>
        <v>25</v>
      </c>
      <c r="BQ23" s="34">
        <f>Input_1!BQ23</f>
        <v>25</v>
      </c>
      <c r="BR23" s="34">
        <f>Input_1!BR23</f>
        <v>25</v>
      </c>
      <c r="BS23" s="34">
        <f>Input_1!BS23</f>
        <v>25</v>
      </c>
      <c r="BT23" s="34">
        <f>Input_1!BT23</f>
        <v>25</v>
      </c>
      <c r="BU23" s="34">
        <f>Input_1!BU23</f>
        <v>25</v>
      </c>
      <c r="BV23" s="34">
        <f>Input_1!BV23</f>
        <v>25</v>
      </c>
      <c r="BW23" s="34">
        <f>Input_1!BW23</f>
        <v>25</v>
      </c>
      <c r="BX23" s="34">
        <f>Input_1!BX23</f>
        <v>25</v>
      </c>
      <c r="BY23" s="34">
        <f>Input_1!BY23</f>
        <v>25</v>
      </c>
      <c r="BZ23" s="34">
        <f>Input_1!BZ23</f>
        <v>25</v>
      </c>
      <c r="CA23" s="34">
        <f>Input_1!CA23</f>
        <v>22.1</v>
      </c>
      <c r="CB23" s="34">
        <f>Input_1!CB23</f>
        <v>22.1</v>
      </c>
      <c r="CC23" s="34">
        <f>Input_1!CC23</f>
        <v>22.1</v>
      </c>
      <c r="CD23" s="34">
        <f>Input_1!CD23</f>
        <v>23</v>
      </c>
      <c r="CE23" s="34">
        <f>Input_1!CE23</f>
        <v>23</v>
      </c>
      <c r="CF23" s="34">
        <f>Input_1!CF23</f>
        <v>23</v>
      </c>
      <c r="CG23" s="34">
        <f>Input_1!CG23</f>
        <v>23</v>
      </c>
      <c r="CH23" s="34">
        <f>Input_1!CH23</f>
        <v>30</v>
      </c>
      <c r="CI23" s="34">
        <f>Input_1!CI23</f>
        <v>30</v>
      </c>
      <c r="CJ23" s="34">
        <f>Input_1!CJ23</f>
        <v>30</v>
      </c>
      <c r="CK23" s="34">
        <f>Input_1!CK23</f>
        <v>9</v>
      </c>
      <c r="CL23" s="34">
        <f>Input_1!CL23</f>
        <v>9</v>
      </c>
      <c r="CM23" s="34">
        <f>Input_1!CM23</f>
        <v>9</v>
      </c>
      <c r="CN23" s="34">
        <f>Input_1!CN23</f>
        <v>9</v>
      </c>
      <c r="CO23" s="34">
        <f>Input_1!CO23</f>
        <v>9</v>
      </c>
      <c r="CP23" s="34">
        <f>Input_1!CP23</f>
        <v>9</v>
      </c>
      <c r="CQ23" s="34">
        <f>Input_1!CQ23</f>
        <v>9</v>
      </c>
      <c r="CR23" s="34">
        <f>Input_1!CR23</f>
        <v>9</v>
      </c>
      <c r="CS23" s="34">
        <f>Input_1!CS23</f>
        <v>9</v>
      </c>
      <c r="CT23" s="34">
        <f>Input_1!CT23</f>
        <v>9</v>
      </c>
      <c r="CU23" s="34">
        <f>Input_1!CU23</f>
        <v>9</v>
      </c>
      <c r="CV23" s="24">
        <f>Input_1!CV23</f>
        <v>9</v>
      </c>
    </row>
    <row r="24" spans="1:100" ht="14.5" customHeight="1" x14ac:dyDescent="0.35">
      <c r="A24" s="256"/>
      <c r="B24" s="249"/>
      <c r="C24" s="94">
        <v>43851</v>
      </c>
      <c r="D24" s="99" t="s">
        <v>5</v>
      </c>
      <c r="E24" s="19">
        <f>Input_1!E24</f>
        <v>9</v>
      </c>
      <c r="F24" s="34">
        <f>Input_1!F24</f>
        <v>9</v>
      </c>
      <c r="G24" s="34">
        <f>Input_1!G24</f>
        <v>9</v>
      </c>
      <c r="H24" s="34">
        <f>Input_1!H24</f>
        <v>9</v>
      </c>
      <c r="I24" s="34">
        <f>Input_1!I24</f>
        <v>9</v>
      </c>
      <c r="J24" s="34">
        <f>Input_1!J24</f>
        <v>9</v>
      </c>
      <c r="K24" s="34">
        <f>Input_1!K24</f>
        <v>9</v>
      </c>
      <c r="L24" s="34">
        <f>Input_1!L24</f>
        <v>9</v>
      </c>
      <c r="M24" s="34">
        <f>Input_1!M24</f>
        <v>9</v>
      </c>
      <c r="N24" s="34">
        <f>Input_1!N24</f>
        <v>9</v>
      </c>
      <c r="O24" s="34">
        <f>Input_1!O24</f>
        <v>9</v>
      </c>
      <c r="P24" s="34">
        <f>Input_1!P24</f>
        <v>9</v>
      </c>
      <c r="Q24" s="34">
        <f>Input_1!Q24</f>
        <v>9</v>
      </c>
      <c r="R24" s="34">
        <f>Input_1!R24</f>
        <v>9</v>
      </c>
      <c r="S24" s="34">
        <f>Input_1!S24</f>
        <v>9</v>
      </c>
      <c r="T24" s="34">
        <f>Input_1!T24</f>
        <v>9</v>
      </c>
      <c r="U24" s="34">
        <f>Input_1!U24</f>
        <v>9</v>
      </c>
      <c r="V24" s="34">
        <f>Input_1!V24</f>
        <v>9</v>
      </c>
      <c r="W24" s="34">
        <f>Input_1!W24</f>
        <v>9</v>
      </c>
      <c r="X24" s="34">
        <f>Input_1!X24</f>
        <v>9</v>
      </c>
      <c r="Y24" s="34">
        <f>Input_1!Y24</f>
        <v>9</v>
      </c>
      <c r="Z24" s="34">
        <f>Input_1!Z24</f>
        <v>9</v>
      </c>
      <c r="AA24" s="34">
        <f>Input_1!AA24</f>
        <v>15.1</v>
      </c>
      <c r="AB24" s="34">
        <f>Input_1!AB24</f>
        <v>15.1</v>
      </c>
      <c r="AC24" s="34">
        <f>Input_1!AC24</f>
        <v>30</v>
      </c>
      <c r="AD24" s="34">
        <f>Input_1!AD24</f>
        <v>30</v>
      </c>
      <c r="AE24" s="34">
        <f>Input_1!AE24</f>
        <v>30</v>
      </c>
      <c r="AF24" s="34">
        <f>Input_1!AF24</f>
        <v>30</v>
      </c>
      <c r="AG24" s="34">
        <f>Input_1!AG24</f>
        <v>25</v>
      </c>
      <c r="AH24" s="34">
        <f>Input_1!AH24</f>
        <v>25</v>
      </c>
      <c r="AI24" s="34">
        <f>Input_1!AI24</f>
        <v>25</v>
      </c>
      <c r="AJ24" s="34">
        <f>Input_1!AJ24</f>
        <v>25</v>
      </c>
      <c r="AK24" s="34">
        <f>Input_1!AK24</f>
        <v>25</v>
      </c>
      <c r="AL24" s="34">
        <f>Input_1!AL24</f>
        <v>25</v>
      </c>
      <c r="AM24" s="34">
        <f>Input_1!AM24</f>
        <v>25</v>
      </c>
      <c r="AN24" s="34">
        <f>Input_1!AN24</f>
        <v>25</v>
      </c>
      <c r="AO24" s="34">
        <f>Input_1!AO24</f>
        <v>25</v>
      </c>
      <c r="AP24" s="34">
        <f>Input_1!AP24</f>
        <v>25</v>
      </c>
      <c r="AQ24" s="34">
        <f>Input_1!AQ24</f>
        <v>25</v>
      </c>
      <c r="AR24" s="34">
        <f>Input_1!AR24</f>
        <v>25</v>
      </c>
      <c r="AS24" s="34">
        <f>Input_1!AS24</f>
        <v>25</v>
      </c>
      <c r="AT24" s="34">
        <f>Input_1!AT24</f>
        <v>25</v>
      </c>
      <c r="AU24" s="34">
        <f>Input_1!AU24</f>
        <v>25</v>
      </c>
      <c r="AV24" s="34">
        <f>Input_1!AV24</f>
        <v>22.1</v>
      </c>
      <c r="AW24" s="34">
        <f>Input_1!AW24</f>
        <v>22.1</v>
      </c>
      <c r="AX24" s="34">
        <f>Input_1!AX24</f>
        <v>32</v>
      </c>
      <c r="AY24" s="34">
        <f>Input_1!AY24</f>
        <v>23</v>
      </c>
      <c r="AZ24" s="34">
        <f>Input_1!AZ24</f>
        <v>23</v>
      </c>
      <c r="BA24" s="34">
        <f>Input_1!BA24</f>
        <v>32</v>
      </c>
      <c r="BB24" s="34">
        <f>Input_1!BB24</f>
        <v>32</v>
      </c>
      <c r="BC24" s="34">
        <f>Input_1!BC24</f>
        <v>32</v>
      </c>
      <c r="BD24" s="34">
        <f>Input_1!BD24</f>
        <v>32</v>
      </c>
      <c r="BE24" s="34">
        <f>Input_1!BE24</f>
        <v>32</v>
      </c>
      <c r="BF24" s="34">
        <f>Input_1!BF24</f>
        <v>32</v>
      </c>
      <c r="BG24" s="34">
        <f>Input_1!BG24</f>
        <v>22.1</v>
      </c>
      <c r="BH24" s="34">
        <f>Input_1!BH24</f>
        <v>22.1</v>
      </c>
      <c r="BI24" s="34">
        <f>Input_1!BI24</f>
        <v>20</v>
      </c>
      <c r="BJ24" s="34">
        <f>Input_1!BJ24</f>
        <v>20</v>
      </c>
      <c r="BK24" s="34">
        <f>Input_1!BK24</f>
        <v>20</v>
      </c>
      <c r="BL24" s="34">
        <f>Input_1!BL24</f>
        <v>20</v>
      </c>
      <c r="BM24" s="34">
        <f>Input_1!BM24</f>
        <v>20</v>
      </c>
      <c r="BN24" s="34">
        <f>Input_1!BN24</f>
        <v>20</v>
      </c>
      <c r="BO24" s="34">
        <f>Input_1!BO24</f>
        <v>20</v>
      </c>
      <c r="BP24" s="34">
        <f>Input_1!BP24</f>
        <v>20</v>
      </c>
      <c r="BQ24" s="34">
        <f>Input_1!BQ24</f>
        <v>22.1</v>
      </c>
      <c r="BR24" s="34">
        <f>Input_1!BR24</f>
        <v>22.1</v>
      </c>
      <c r="BS24" s="34">
        <f>Input_1!BS24</f>
        <v>25</v>
      </c>
      <c r="BT24" s="34">
        <f>Input_1!BT24</f>
        <v>25</v>
      </c>
      <c r="BU24" s="34">
        <f>Input_1!BU24</f>
        <v>25</v>
      </c>
      <c r="BV24" s="34">
        <f>Input_1!BV24</f>
        <v>25</v>
      </c>
      <c r="BW24" s="34">
        <f>Input_1!BW24</f>
        <v>25</v>
      </c>
      <c r="BX24" s="34">
        <f>Input_1!BX24</f>
        <v>25</v>
      </c>
      <c r="BY24" s="34">
        <f>Input_1!BY24</f>
        <v>25</v>
      </c>
      <c r="BZ24" s="34">
        <f>Input_1!BZ24</f>
        <v>25</v>
      </c>
      <c r="CA24" s="34">
        <f>Input_1!CA24</f>
        <v>25</v>
      </c>
      <c r="CB24" s="34">
        <f>Input_1!CB24</f>
        <v>8</v>
      </c>
      <c r="CC24" s="34">
        <f>Input_1!CC24</f>
        <v>8</v>
      </c>
      <c r="CD24" s="34">
        <f>Input_1!CD24</f>
        <v>23</v>
      </c>
      <c r="CE24" s="34">
        <f>Input_1!CE24</f>
        <v>23</v>
      </c>
      <c r="CF24" s="34">
        <f>Input_1!CF24</f>
        <v>25</v>
      </c>
      <c r="CG24" s="34">
        <f>Input_1!CG24</f>
        <v>25</v>
      </c>
      <c r="CH24" s="34">
        <f>Input_1!CH24</f>
        <v>25</v>
      </c>
      <c r="CI24" s="34">
        <f>Input_1!CI24</f>
        <v>25</v>
      </c>
      <c r="CJ24" s="34">
        <f>Input_1!CJ24</f>
        <v>25</v>
      </c>
      <c r="CK24" s="34">
        <f>Input_1!CK24</f>
        <v>25</v>
      </c>
      <c r="CL24" s="34">
        <f>Input_1!CL24</f>
        <v>25</v>
      </c>
      <c r="CM24" s="34">
        <f>Input_1!CM24</f>
        <v>25</v>
      </c>
      <c r="CN24" s="34">
        <f>Input_1!CN24</f>
        <v>25</v>
      </c>
      <c r="CO24" s="34">
        <f>Input_1!CO24</f>
        <v>25</v>
      </c>
      <c r="CP24" s="34">
        <f>Input_1!CP24</f>
        <v>25</v>
      </c>
      <c r="CQ24" s="34">
        <f>Input_1!CQ24</f>
        <v>25</v>
      </c>
      <c r="CR24" s="34">
        <f>Input_1!CR24</f>
        <v>25</v>
      </c>
      <c r="CS24" s="34">
        <f>Input_1!CS24</f>
        <v>25</v>
      </c>
      <c r="CT24" s="34">
        <f>Input_1!CT24</f>
        <v>25</v>
      </c>
      <c r="CU24" s="34">
        <f>Input_1!CU24</f>
        <v>25</v>
      </c>
      <c r="CV24" s="24">
        <f>Input_1!CV24</f>
        <v>25</v>
      </c>
    </row>
    <row r="25" spans="1:100" ht="14.5" customHeight="1" x14ac:dyDescent="0.35">
      <c r="A25" s="256"/>
      <c r="B25" s="249"/>
      <c r="C25" s="95">
        <v>43852</v>
      </c>
      <c r="D25" s="99" t="s">
        <v>6</v>
      </c>
      <c r="E25" s="19">
        <f>Input_1!E25</f>
        <v>25</v>
      </c>
      <c r="F25" s="34">
        <f>Input_1!F25</f>
        <v>25</v>
      </c>
      <c r="G25" s="34">
        <f>Input_1!G25</f>
        <v>22.1</v>
      </c>
      <c r="H25" s="34">
        <f>Input_1!H25</f>
        <v>15.3</v>
      </c>
      <c r="I25" s="34">
        <f>Input_1!I25</f>
        <v>30</v>
      </c>
      <c r="J25" s="34">
        <f>Input_1!J25</f>
        <v>30</v>
      </c>
      <c r="K25" s="34">
        <f>Input_1!K25</f>
        <v>30</v>
      </c>
      <c r="L25" s="34">
        <f>Input_1!L25</f>
        <v>9</v>
      </c>
      <c r="M25" s="34">
        <f>Input_1!M25</f>
        <v>9</v>
      </c>
      <c r="N25" s="34">
        <f>Input_1!N25</f>
        <v>9</v>
      </c>
      <c r="O25" s="34">
        <f>Input_1!O25</f>
        <v>9</v>
      </c>
      <c r="P25" s="34">
        <f>Input_1!P25</f>
        <v>9</v>
      </c>
      <c r="Q25" s="34">
        <f>Input_1!Q25</f>
        <v>9</v>
      </c>
      <c r="R25" s="34">
        <f>Input_1!R25</f>
        <v>9</v>
      </c>
      <c r="S25" s="34">
        <f>Input_1!S25</f>
        <v>9</v>
      </c>
      <c r="T25" s="34">
        <f>Input_1!T25</f>
        <v>9</v>
      </c>
      <c r="U25" s="34">
        <f>Input_1!U25</f>
        <v>9</v>
      </c>
      <c r="V25" s="34">
        <f>Input_1!V25</f>
        <v>9</v>
      </c>
      <c r="W25" s="34">
        <f>Input_1!W25</f>
        <v>9</v>
      </c>
      <c r="X25" s="34">
        <f>Input_1!X25</f>
        <v>9</v>
      </c>
      <c r="Y25" s="34">
        <f>Input_1!Y25</f>
        <v>9</v>
      </c>
      <c r="Z25" s="34">
        <f>Input_1!Z25</f>
        <v>9</v>
      </c>
      <c r="AA25" s="34">
        <f>Input_1!AA25</f>
        <v>9</v>
      </c>
      <c r="AB25" s="34">
        <f>Input_1!AB25</f>
        <v>9</v>
      </c>
      <c r="AC25" s="34">
        <f>Input_1!AC25</f>
        <v>9</v>
      </c>
      <c r="AD25" s="34">
        <f>Input_1!AD25</f>
        <v>9</v>
      </c>
      <c r="AE25" s="34">
        <f>Input_1!AE25</f>
        <v>30</v>
      </c>
      <c r="AF25" s="34">
        <f>Input_1!AF25</f>
        <v>30</v>
      </c>
      <c r="AG25" s="34">
        <f>Input_1!AG25</f>
        <v>30</v>
      </c>
      <c r="AH25" s="34">
        <f>Input_1!AH25</f>
        <v>30</v>
      </c>
      <c r="AI25" s="34">
        <f>Input_1!AI25</f>
        <v>15.2</v>
      </c>
      <c r="AJ25" s="34">
        <f>Input_1!AJ25</f>
        <v>22.4</v>
      </c>
      <c r="AK25" s="34">
        <f>Input_1!AK25</f>
        <v>22.4</v>
      </c>
      <c r="AL25" s="34">
        <f>Input_1!AL25</f>
        <v>22.4</v>
      </c>
      <c r="AM25" s="34">
        <f>Input_1!AM25</f>
        <v>22.4</v>
      </c>
      <c r="AN25" s="34">
        <f>Input_1!AN25</f>
        <v>32</v>
      </c>
      <c r="AO25" s="34">
        <f>Input_1!AO25</f>
        <v>8</v>
      </c>
      <c r="AP25" s="34">
        <f>Input_1!AP25</f>
        <v>8</v>
      </c>
      <c r="AQ25" s="34">
        <f>Input_1!AQ25</f>
        <v>8</v>
      </c>
      <c r="AR25" s="34">
        <f>Input_1!AR25</f>
        <v>8</v>
      </c>
      <c r="AS25" s="34">
        <f>Input_1!AS25</f>
        <v>8</v>
      </c>
      <c r="AT25" s="34">
        <f>Input_1!AT25</f>
        <v>8</v>
      </c>
      <c r="AU25" s="34">
        <f>Input_1!AU25</f>
        <v>8</v>
      </c>
      <c r="AV25" s="34">
        <f>Input_1!AV25</f>
        <v>32</v>
      </c>
      <c r="AW25" s="34">
        <f>Input_1!AW25</f>
        <v>32</v>
      </c>
      <c r="AX25" s="34">
        <f>Input_1!AX25</f>
        <v>22.1</v>
      </c>
      <c r="AY25" s="34">
        <f>Input_1!AY25</f>
        <v>22.1</v>
      </c>
      <c r="AZ25" s="34">
        <f>Input_1!AZ25</f>
        <v>25</v>
      </c>
      <c r="BA25" s="34">
        <f>Input_1!BA25</f>
        <v>25</v>
      </c>
      <c r="BB25" s="34">
        <f>Input_1!BB25</f>
        <v>25</v>
      </c>
      <c r="BC25" s="34">
        <f>Input_1!BC25</f>
        <v>30</v>
      </c>
      <c r="BD25" s="34">
        <f>Input_1!BD25</f>
        <v>30</v>
      </c>
      <c r="BE25" s="34">
        <f>Input_1!BE25</f>
        <v>30</v>
      </c>
      <c r="BF25" s="34">
        <f>Input_1!BF25</f>
        <v>30</v>
      </c>
      <c r="BG25" s="34">
        <f>Input_1!BG25</f>
        <v>9</v>
      </c>
      <c r="BH25" s="34">
        <f>Input_1!BH25</f>
        <v>9</v>
      </c>
      <c r="BI25" s="34">
        <f>Input_1!BI25</f>
        <v>9</v>
      </c>
      <c r="BJ25" s="34">
        <f>Input_1!BJ25</f>
        <v>9</v>
      </c>
      <c r="BK25" s="34">
        <f>Input_1!BK25</f>
        <v>9</v>
      </c>
      <c r="BL25" s="34">
        <f>Input_1!BL25</f>
        <v>9</v>
      </c>
      <c r="BM25" s="34">
        <f>Input_1!BM25</f>
        <v>9</v>
      </c>
      <c r="BN25" s="34">
        <f>Input_1!BN25</f>
        <v>9</v>
      </c>
      <c r="BO25" s="34">
        <f>Input_1!BO25</f>
        <v>30</v>
      </c>
      <c r="BP25" s="34">
        <f>Input_1!BP25</f>
        <v>30</v>
      </c>
      <c r="BQ25" s="34">
        <f>Input_1!BQ25</f>
        <v>30</v>
      </c>
      <c r="BR25" s="34">
        <f>Input_1!BR25</f>
        <v>30</v>
      </c>
      <c r="BS25" s="34">
        <f>Input_1!BS25</f>
        <v>30</v>
      </c>
      <c r="BT25" s="34">
        <f>Input_1!BT25</f>
        <v>30</v>
      </c>
      <c r="BU25" s="34">
        <f>Input_1!BU25</f>
        <v>25</v>
      </c>
      <c r="BV25" s="34">
        <f>Input_1!BV25</f>
        <v>25</v>
      </c>
      <c r="BW25" s="34">
        <f>Input_1!BW25</f>
        <v>25</v>
      </c>
      <c r="BX25" s="34">
        <f>Input_1!BX25</f>
        <v>25</v>
      </c>
      <c r="BY25" s="34">
        <f>Input_1!BY25</f>
        <v>23</v>
      </c>
      <c r="BZ25" s="34">
        <f>Input_1!BZ25</f>
        <v>23</v>
      </c>
      <c r="CA25" s="34">
        <f>Input_1!CA25</f>
        <v>23</v>
      </c>
      <c r="CB25" s="34">
        <f>Input_1!CB25</f>
        <v>23</v>
      </c>
      <c r="CC25" s="34">
        <f>Input_1!CC25</f>
        <v>20</v>
      </c>
      <c r="CD25" s="34">
        <f>Input_1!CD25</f>
        <v>20</v>
      </c>
      <c r="CE25" s="34">
        <f>Input_1!CE25</f>
        <v>20</v>
      </c>
      <c r="CF25" s="34">
        <f>Input_1!CF25</f>
        <v>20</v>
      </c>
      <c r="CG25" s="34">
        <f>Input_1!CG25</f>
        <v>20</v>
      </c>
      <c r="CH25" s="34">
        <f>Input_1!CH25</f>
        <v>20</v>
      </c>
      <c r="CI25" s="34">
        <f>Input_1!CI25</f>
        <v>20</v>
      </c>
      <c r="CJ25" s="34">
        <f>Input_1!CJ25</f>
        <v>20</v>
      </c>
      <c r="CK25" s="34">
        <f>Input_1!CK25</f>
        <v>20</v>
      </c>
      <c r="CL25" s="34">
        <f>Input_1!CL25</f>
        <v>20</v>
      </c>
      <c r="CM25" s="34">
        <f>Input_1!CM25</f>
        <v>30</v>
      </c>
      <c r="CN25" s="34">
        <f>Input_1!CN25</f>
        <v>30</v>
      </c>
      <c r="CO25" s="34">
        <f>Input_1!CO25</f>
        <v>30</v>
      </c>
      <c r="CP25" s="34">
        <f>Input_1!CP25</f>
        <v>30</v>
      </c>
      <c r="CQ25" s="34">
        <f>Input_1!CQ25</f>
        <v>30</v>
      </c>
      <c r="CR25" s="34">
        <f>Input_1!CR25</f>
        <v>30</v>
      </c>
      <c r="CS25" s="34">
        <f>Input_1!CS25</f>
        <v>30</v>
      </c>
      <c r="CT25" s="34">
        <f>Input_1!CT25</f>
        <v>30</v>
      </c>
      <c r="CU25" s="34">
        <f>Input_1!CU25</f>
        <v>9</v>
      </c>
      <c r="CV25" s="24">
        <f>Input_1!CV25</f>
        <v>9</v>
      </c>
    </row>
    <row r="26" spans="1:100" ht="14.5" customHeight="1" x14ac:dyDescent="0.35">
      <c r="A26" s="256"/>
      <c r="B26" s="249"/>
      <c r="C26" s="94">
        <v>43853</v>
      </c>
      <c r="D26" s="99" t="s">
        <v>7</v>
      </c>
      <c r="E26" s="19">
        <f>Input_1!E26</f>
        <v>9</v>
      </c>
      <c r="F26" s="34">
        <f>Input_1!F26</f>
        <v>9</v>
      </c>
      <c r="G26" s="34">
        <f>Input_1!G26</f>
        <v>9</v>
      </c>
      <c r="H26" s="34">
        <f>Input_1!H26</f>
        <v>9</v>
      </c>
      <c r="I26" s="34">
        <f>Input_1!I26</f>
        <v>9</v>
      </c>
      <c r="J26" s="34">
        <f>Input_1!J26</f>
        <v>9</v>
      </c>
      <c r="K26" s="34">
        <f>Input_1!K26</f>
        <v>9</v>
      </c>
      <c r="L26" s="34">
        <f>Input_1!L26</f>
        <v>9</v>
      </c>
      <c r="M26" s="34">
        <f>Input_1!M26</f>
        <v>9</v>
      </c>
      <c r="N26" s="34">
        <f>Input_1!N26</f>
        <v>9</v>
      </c>
      <c r="O26" s="34">
        <f>Input_1!O26</f>
        <v>9</v>
      </c>
      <c r="P26" s="34">
        <f>Input_1!P26</f>
        <v>9</v>
      </c>
      <c r="Q26" s="34">
        <f>Input_1!Q26</f>
        <v>9</v>
      </c>
      <c r="R26" s="34">
        <f>Input_1!R26</f>
        <v>9</v>
      </c>
      <c r="S26" s="34">
        <f>Input_1!S26</f>
        <v>9</v>
      </c>
      <c r="T26" s="34">
        <f>Input_1!T26</f>
        <v>9</v>
      </c>
      <c r="U26" s="34">
        <f>Input_1!U26</f>
        <v>9</v>
      </c>
      <c r="V26" s="34">
        <f>Input_1!V26</f>
        <v>9</v>
      </c>
      <c r="W26" s="34">
        <f>Input_1!W26</f>
        <v>9</v>
      </c>
      <c r="X26" s="34">
        <f>Input_1!X26</f>
        <v>9</v>
      </c>
      <c r="Y26" s="34">
        <f>Input_1!Y26</f>
        <v>9</v>
      </c>
      <c r="Z26" s="34">
        <f>Input_1!Z26</f>
        <v>9</v>
      </c>
      <c r="AA26" s="34">
        <f>Input_1!AA26</f>
        <v>9</v>
      </c>
      <c r="AB26" s="34">
        <f>Input_1!AB26</f>
        <v>9</v>
      </c>
      <c r="AC26" s="34">
        <f>Input_1!AC26</f>
        <v>9</v>
      </c>
      <c r="AD26" s="34">
        <f>Input_1!AD26</f>
        <v>9</v>
      </c>
      <c r="AE26" s="34">
        <f>Input_1!AE26</f>
        <v>9</v>
      </c>
      <c r="AF26" s="34">
        <f>Input_1!AF26</f>
        <v>9</v>
      </c>
      <c r="AG26" s="34">
        <f>Input_1!AG26</f>
        <v>9</v>
      </c>
      <c r="AH26" s="34">
        <f>Input_1!AH26</f>
        <v>9</v>
      </c>
      <c r="AI26" s="34">
        <f>Input_1!AI26</f>
        <v>9</v>
      </c>
      <c r="AJ26" s="34">
        <f>Input_1!AJ26</f>
        <v>9</v>
      </c>
      <c r="AK26" s="34">
        <f>Input_1!AK26</f>
        <v>9</v>
      </c>
      <c r="AL26" s="34">
        <f>Input_1!AL26</f>
        <v>9</v>
      </c>
      <c r="AM26" s="34">
        <f>Input_1!AM26</f>
        <v>9</v>
      </c>
      <c r="AN26" s="34">
        <f>Input_1!AN26</f>
        <v>9</v>
      </c>
      <c r="AO26" s="34">
        <f>Input_1!AO26</f>
        <v>30</v>
      </c>
      <c r="AP26" s="34">
        <f>Input_1!AP26</f>
        <v>30</v>
      </c>
      <c r="AQ26" s="34">
        <f>Input_1!AQ26</f>
        <v>30</v>
      </c>
      <c r="AR26" s="34">
        <f>Input_1!AR26</f>
        <v>30</v>
      </c>
      <c r="AS26" s="34">
        <f>Input_1!AS26</f>
        <v>30</v>
      </c>
      <c r="AT26" s="34">
        <f>Input_1!AT26</f>
        <v>30</v>
      </c>
      <c r="AU26" s="34">
        <f>Input_1!AU26</f>
        <v>30</v>
      </c>
      <c r="AV26" s="34">
        <f>Input_1!AV26</f>
        <v>15.1</v>
      </c>
      <c r="AW26" s="34">
        <f>Input_1!AW26</f>
        <v>20</v>
      </c>
      <c r="AX26" s="34">
        <f>Input_1!AX26</f>
        <v>20</v>
      </c>
      <c r="AY26" s="34">
        <f>Input_1!AY26</f>
        <v>20</v>
      </c>
      <c r="AZ26" s="34">
        <f>Input_1!AZ26</f>
        <v>20</v>
      </c>
      <c r="BA26" s="34">
        <f>Input_1!BA26</f>
        <v>22.1</v>
      </c>
      <c r="BB26" s="34">
        <f>Input_1!BB26</f>
        <v>22.1</v>
      </c>
      <c r="BC26" s="34">
        <f>Input_1!BC26</f>
        <v>23</v>
      </c>
      <c r="BD26" s="34">
        <f>Input_1!BD26</f>
        <v>23</v>
      </c>
      <c r="BE26" s="34">
        <f>Input_1!BE26</f>
        <v>23</v>
      </c>
      <c r="BF26" s="34">
        <f>Input_1!BF26</f>
        <v>23</v>
      </c>
      <c r="BG26" s="34">
        <f>Input_1!BG26</f>
        <v>16</v>
      </c>
      <c r="BH26" s="34">
        <f>Input_1!BH26</f>
        <v>16</v>
      </c>
      <c r="BI26" s="34">
        <f>Input_1!BI26</f>
        <v>16</v>
      </c>
      <c r="BJ26" s="34">
        <f>Input_1!BJ26</f>
        <v>16</v>
      </c>
      <c r="BK26" s="34">
        <f>Input_1!BK26</f>
        <v>22.1</v>
      </c>
      <c r="BL26" s="34">
        <f>Input_1!BL26</f>
        <v>26</v>
      </c>
      <c r="BM26" s="34">
        <f>Input_1!BM26</f>
        <v>19</v>
      </c>
      <c r="BN26" s="34">
        <f>Input_1!BN26</f>
        <v>19</v>
      </c>
      <c r="BO26" s="34">
        <f>Input_1!BO26</f>
        <v>19</v>
      </c>
      <c r="BP26" s="34">
        <f>Input_1!BP26</f>
        <v>19</v>
      </c>
      <c r="BQ26" s="34">
        <f>Input_1!BQ26</f>
        <v>19</v>
      </c>
      <c r="BR26" s="34">
        <f>Input_1!BR26</f>
        <v>19</v>
      </c>
      <c r="BS26" s="34">
        <f>Input_1!BS26</f>
        <v>19</v>
      </c>
      <c r="BT26" s="34">
        <f>Input_1!BT26</f>
        <v>19</v>
      </c>
      <c r="BU26" s="34">
        <f>Input_1!BU26</f>
        <v>19</v>
      </c>
      <c r="BV26" s="34">
        <f>Input_1!BV26</f>
        <v>19</v>
      </c>
      <c r="BW26" s="34">
        <f>Input_1!BW26</f>
        <v>19</v>
      </c>
      <c r="BX26" s="34">
        <f>Input_1!BX26</f>
        <v>19</v>
      </c>
      <c r="BY26" s="34">
        <f>Input_1!BY26</f>
        <v>22.1</v>
      </c>
      <c r="BZ26" s="34">
        <f>Input_1!BZ26</f>
        <v>22.1</v>
      </c>
      <c r="CA26" s="34">
        <f>Input_1!CA26</f>
        <v>23</v>
      </c>
      <c r="CB26" s="34">
        <f>Input_1!CB26</f>
        <v>23</v>
      </c>
      <c r="CC26" s="34">
        <f>Input_1!CC26</f>
        <v>23</v>
      </c>
      <c r="CD26" s="34">
        <f>Input_1!CD26</f>
        <v>23</v>
      </c>
      <c r="CE26" s="34">
        <f>Input_1!CE26</f>
        <v>19</v>
      </c>
      <c r="CF26" s="34">
        <f>Input_1!CF26</f>
        <v>19</v>
      </c>
      <c r="CG26" s="34">
        <f>Input_1!CG26</f>
        <v>19</v>
      </c>
      <c r="CH26" s="34">
        <f>Input_1!CH26</f>
        <v>19</v>
      </c>
      <c r="CI26" s="34">
        <f>Input_1!CI26</f>
        <v>30</v>
      </c>
      <c r="CJ26" s="34">
        <f>Input_1!CJ26</f>
        <v>30</v>
      </c>
      <c r="CK26" s="34">
        <f>Input_1!CK26</f>
        <v>30</v>
      </c>
      <c r="CL26" s="34">
        <f>Input_1!CL26</f>
        <v>13</v>
      </c>
      <c r="CM26" s="34">
        <f>Input_1!CM26</f>
        <v>13</v>
      </c>
      <c r="CN26" s="34">
        <f>Input_1!CN26</f>
        <v>13</v>
      </c>
      <c r="CO26" s="34">
        <f>Input_1!CO26</f>
        <v>15.3</v>
      </c>
      <c r="CP26" s="34">
        <f>Input_1!CP26</f>
        <v>15.3</v>
      </c>
      <c r="CQ26" s="34">
        <f>Input_1!CQ26</f>
        <v>30</v>
      </c>
      <c r="CR26" s="34">
        <f>Input_1!CR26</f>
        <v>30</v>
      </c>
      <c r="CS26" s="34">
        <f>Input_1!CS26</f>
        <v>9</v>
      </c>
      <c r="CT26" s="34">
        <f>Input_1!CT26</f>
        <v>9</v>
      </c>
      <c r="CU26" s="34">
        <f>Input_1!CU26</f>
        <v>9</v>
      </c>
      <c r="CV26" s="24">
        <f>Input_1!CV26</f>
        <v>9</v>
      </c>
    </row>
    <row r="27" spans="1:100" ht="14.5" customHeight="1" x14ac:dyDescent="0.35">
      <c r="A27" s="256"/>
      <c r="B27" s="249"/>
      <c r="C27" s="94">
        <v>43854</v>
      </c>
      <c r="D27" s="99" t="s">
        <v>8</v>
      </c>
      <c r="E27" s="19">
        <f>Input_1!E27</f>
        <v>9</v>
      </c>
      <c r="F27" s="34">
        <f>Input_1!F27</f>
        <v>9</v>
      </c>
      <c r="G27" s="34">
        <f>Input_1!G27</f>
        <v>9</v>
      </c>
      <c r="H27" s="34">
        <f>Input_1!H27</f>
        <v>9</v>
      </c>
      <c r="I27" s="34">
        <f>Input_1!I27</f>
        <v>9</v>
      </c>
      <c r="J27" s="34">
        <f>Input_1!J27</f>
        <v>9</v>
      </c>
      <c r="K27" s="34">
        <f>Input_1!K27</f>
        <v>9</v>
      </c>
      <c r="L27" s="34">
        <f>Input_1!L27</f>
        <v>9</v>
      </c>
      <c r="M27" s="34">
        <f>Input_1!M27</f>
        <v>9</v>
      </c>
      <c r="N27" s="34">
        <f>Input_1!N27</f>
        <v>9</v>
      </c>
      <c r="O27" s="34">
        <f>Input_1!O27</f>
        <v>9</v>
      </c>
      <c r="P27" s="34">
        <f>Input_1!P27</f>
        <v>9</v>
      </c>
      <c r="Q27" s="34">
        <f>Input_1!Q27</f>
        <v>9</v>
      </c>
      <c r="R27" s="34">
        <f>Input_1!R27</f>
        <v>9</v>
      </c>
      <c r="S27" s="34">
        <f>Input_1!S27</f>
        <v>9</v>
      </c>
      <c r="T27" s="34">
        <f>Input_1!T27</f>
        <v>9</v>
      </c>
      <c r="U27" s="34">
        <f>Input_1!U27</f>
        <v>9</v>
      </c>
      <c r="V27" s="34">
        <f>Input_1!V27</f>
        <v>9</v>
      </c>
      <c r="W27" s="34">
        <f>Input_1!W27</f>
        <v>9</v>
      </c>
      <c r="X27" s="34">
        <f>Input_1!X27</f>
        <v>9</v>
      </c>
      <c r="Y27" s="34">
        <f>Input_1!Y27</f>
        <v>9</v>
      </c>
      <c r="Z27" s="34">
        <f>Input_1!Z27</f>
        <v>9</v>
      </c>
      <c r="AA27" s="34">
        <f>Input_1!AA27</f>
        <v>9</v>
      </c>
      <c r="AB27" s="34">
        <f>Input_1!AB27</f>
        <v>9</v>
      </c>
      <c r="AC27" s="34">
        <f>Input_1!AC27</f>
        <v>9</v>
      </c>
      <c r="AD27" s="34">
        <f>Input_1!AD27</f>
        <v>9</v>
      </c>
      <c r="AE27" s="34">
        <f>Input_1!AE27</f>
        <v>9</v>
      </c>
      <c r="AF27" s="34">
        <f>Input_1!AF27</f>
        <v>9</v>
      </c>
      <c r="AG27" s="34">
        <f>Input_1!AG27</f>
        <v>9</v>
      </c>
      <c r="AH27" s="34">
        <f>Input_1!AH27</f>
        <v>9</v>
      </c>
      <c r="AI27" s="34">
        <f>Input_1!AI27</f>
        <v>9</v>
      </c>
      <c r="AJ27" s="34">
        <f>Input_1!AJ27</f>
        <v>9</v>
      </c>
      <c r="AK27" s="34">
        <f>Input_1!AK27</f>
        <v>30</v>
      </c>
      <c r="AL27" s="34">
        <f>Input_1!AL27</f>
        <v>30</v>
      </c>
      <c r="AM27" s="34">
        <f>Input_1!AM27</f>
        <v>30</v>
      </c>
      <c r="AN27" s="34">
        <f>Input_1!AN27</f>
        <v>30</v>
      </c>
      <c r="AO27" s="34">
        <f>Input_1!AO27</f>
        <v>30</v>
      </c>
      <c r="AP27" s="34">
        <f>Input_1!AP27</f>
        <v>30</v>
      </c>
      <c r="AQ27" s="34">
        <f>Input_1!AQ27</f>
        <v>30</v>
      </c>
      <c r="AR27" s="34">
        <f>Input_1!AR27</f>
        <v>30</v>
      </c>
      <c r="AS27" s="34">
        <f>Input_1!AS27</f>
        <v>21.2</v>
      </c>
      <c r="AT27" s="34">
        <f>Input_1!AT27</f>
        <v>21.2</v>
      </c>
      <c r="AU27" s="34">
        <f>Input_1!AU27</f>
        <v>21.2</v>
      </c>
      <c r="AV27" s="34">
        <f>Input_1!AV27</f>
        <v>21.2</v>
      </c>
      <c r="AW27" s="34">
        <f>Input_1!AW27</f>
        <v>21.2</v>
      </c>
      <c r="AX27" s="34">
        <f>Input_1!AX27</f>
        <v>24</v>
      </c>
      <c r="AY27" s="34">
        <f>Input_1!AY27</f>
        <v>15.1</v>
      </c>
      <c r="AZ27" s="34">
        <f>Input_1!AZ27</f>
        <v>15.1</v>
      </c>
      <c r="BA27" s="34">
        <f>Input_1!BA27</f>
        <v>15.2</v>
      </c>
      <c r="BB27" s="34">
        <f>Input_1!BB27</f>
        <v>15.2</v>
      </c>
      <c r="BC27" s="34">
        <f>Input_1!BC27</f>
        <v>22.1</v>
      </c>
      <c r="BD27" s="34">
        <f>Input_1!BD27</f>
        <v>22.1</v>
      </c>
      <c r="BE27" s="34">
        <f>Input_1!BE27</f>
        <v>23</v>
      </c>
      <c r="BF27" s="34">
        <f>Input_1!BF27</f>
        <v>23</v>
      </c>
      <c r="BG27" s="34">
        <f>Input_1!BG27</f>
        <v>25</v>
      </c>
      <c r="BH27" s="34">
        <f>Input_1!BH27</f>
        <v>25</v>
      </c>
      <c r="BI27" s="34">
        <f>Input_1!BI27</f>
        <v>32</v>
      </c>
      <c r="BJ27" s="34">
        <f>Input_1!BJ27</f>
        <v>22.1</v>
      </c>
      <c r="BK27" s="34">
        <f>Input_1!BK27</f>
        <v>22.1</v>
      </c>
      <c r="BL27" s="34">
        <f>Input_1!BL27</f>
        <v>30</v>
      </c>
      <c r="BM27" s="34">
        <f>Input_1!BM27</f>
        <v>30</v>
      </c>
      <c r="BN27" s="34">
        <f>Input_1!BN27</f>
        <v>30</v>
      </c>
      <c r="BO27" s="34">
        <f>Input_1!BO27</f>
        <v>30</v>
      </c>
      <c r="BP27" s="34">
        <f>Input_1!BP27</f>
        <v>20</v>
      </c>
      <c r="BQ27" s="34">
        <f>Input_1!BQ27</f>
        <v>20</v>
      </c>
      <c r="BR27" s="34">
        <f>Input_1!BR27</f>
        <v>20</v>
      </c>
      <c r="BS27" s="34">
        <f>Input_1!BS27</f>
        <v>20</v>
      </c>
      <c r="BT27" s="34">
        <f>Input_1!BT27</f>
        <v>30</v>
      </c>
      <c r="BU27" s="34">
        <f>Input_1!BU27</f>
        <v>30</v>
      </c>
      <c r="BV27" s="34">
        <f>Input_1!BV27</f>
        <v>30</v>
      </c>
      <c r="BW27" s="34">
        <f>Input_1!BW27</f>
        <v>15.2</v>
      </c>
      <c r="BX27" s="34">
        <f>Input_1!BX27</f>
        <v>22.1</v>
      </c>
      <c r="BY27" s="34">
        <f>Input_1!BY27</f>
        <v>23</v>
      </c>
      <c r="BZ27" s="34">
        <f>Input_1!BZ27</f>
        <v>23</v>
      </c>
      <c r="CA27" s="34">
        <f>Input_1!CA27</f>
        <v>23</v>
      </c>
      <c r="CB27" s="34">
        <f>Input_1!CB27</f>
        <v>23</v>
      </c>
      <c r="CC27" s="34">
        <f>Input_1!CC27</f>
        <v>23</v>
      </c>
      <c r="CD27" s="34">
        <f>Input_1!CD27</f>
        <v>23</v>
      </c>
      <c r="CE27" s="34">
        <f>Input_1!CE27</f>
        <v>25</v>
      </c>
      <c r="CF27" s="34">
        <f>Input_1!CF27</f>
        <v>25</v>
      </c>
      <c r="CG27" s="34">
        <f>Input_1!CG27</f>
        <v>25</v>
      </c>
      <c r="CH27" s="34">
        <f>Input_1!CH27</f>
        <v>25</v>
      </c>
      <c r="CI27" s="34">
        <f>Input_1!CI27</f>
        <v>25</v>
      </c>
      <c r="CJ27" s="34">
        <f>Input_1!CJ27</f>
        <v>25</v>
      </c>
      <c r="CK27" s="34">
        <f>Input_1!CK27</f>
        <v>25</v>
      </c>
      <c r="CL27" s="34">
        <f>Input_1!CL27</f>
        <v>25</v>
      </c>
      <c r="CM27" s="34">
        <f>Input_1!CM27</f>
        <v>22.1</v>
      </c>
      <c r="CN27" s="34">
        <f>Input_1!CN27</f>
        <v>20</v>
      </c>
      <c r="CO27" s="34">
        <f>Input_1!CO27</f>
        <v>20</v>
      </c>
      <c r="CP27" s="34">
        <f>Input_1!CP27</f>
        <v>22.1</v>
      </c>
      <c r="CQ27" s="34">
        <f>Input_1!CQ27</f>
        <v>25</v>
      </c>
      <c r="CR27" s="34">
        <f>Input_1!CR27</f>
        <v>25</v>
      </c>
      <c r="CS27" s="34">
        <f>Input_1!CS27</f>
        <v>25</v>
      </c>
      <c r="CT27" s="34">
        <f>Input_1!CT27</f>
        <v>25</v>
      </c>
      <c r="CU27" s="34">
        <f>Input_1!CU27</f>
        <v>9</v>
      </c>
      <c r="CV27" s="24">
        <f>Input_1!CV27</f>
        <v>9</v>
      </c>
    </row>
    <row r="28" spans="1:100" ht="14.5" customHeight="1" x14ac:dyDescent="0.35">
      <c r="A28" s="256"/>
      <c r="B28" s="249"/>
      <c r="C28" s="95">
        <v>43855</v>
      </c>
      <c r="D28" s="99" t="s">
        <v>9</v>
      </c>
      <c r="E28" s="19">
        <f>Input_1!E28</f>
        <v>9</v>
      </c>
      <c r="F28" s="34">
        <f>Input_1!F28</f>
        <v>9</v>
      </c>
      <c r="G28" s="34">
        <f>Input_1!G28</f>
        <v>9</v>
      </c>
      <c r="H28" s="34">
        <f>Input_1!H28</f>
        <v>9</v>
      </c>
      <c r="I28" s="34">
        <f>Input_1!I28</f>
        <v>9</v>
      </c>
      <c r="J28" s="34">
        <f>Input_1!J28</f>
        <v>9</v>
      </c>
      <c r="K28" s="34">
        <f>Input_1!K28</f>
        <v>9</v>
      </c>
      <c r="L28" s="34">
        <f>Input_1!L28</f>
        <v>9</v>
      </c>
      <c r="M28" s="34">
        <f>Input_1!M28</f>
        <v>9</v>
      </c>
      <c r="N28" s="34">
        <f>Input_1!N28</f>
        <v>9</v>
      </c>
      <c r="O28" s="34">
        <f>Input_1!O28</f>
        <v>9</v>
      </c>
      <c r="P28" s="34">
        <f>Input_1!P28</f>
        <v>9</v>
      </c>
      <c r="Q28" s="34">
        <f>Input_1!Q28</f>
        <v>9</v>
      </c>
      <c r="R28" s="34">
        <f>Input_1!R28</f>
        <v>9</v>
      </c>
      <c r="S28" s="34">
        <f>Input_1!S28</f>
        <v>9</v>
      </c>
      <c r="T28" s="34">
        <f>Input_1!T28</f>
        <v>9</v>
      </c>
      <c r="U28" s="34">
        <f>Input_1!U28</f>
        <v>9</v>
      </c>
      <c r="V28" s="34">
        <f>Input_1!V28</f>
        <v>9</v>
      </c>
      <c r="W28" s="34">
        <f>Input_1!W28</f>
        <v>9</v>
      </c>
      <c r="X28" s="34">
        <f>Input_1!X28</f>
        <v>9</v>
      </c>
      <c r="Y28" s="34">
        <f>Input_1!Y28</f>
        <v>9</v>
      </c>
      <c r="Z28" s="34">
        <f>Input_1!Z28</f>
        <v>9</v>
      </c>
      <c r="AA28" s="34">
        <f>Input_1!AA28</f>
        <v>9</v>
      </c>
      <c r="AB28" s="34">
        <f>Input_1!AB28</f>
        <v>9</v>
      </c>
      <c r="AC28" s="34">
        <f>Input_1!AC28</f>
        <v>9</v>
      </c>
      <c r="AD28" s="34">
        <f>Input_1!AD28</f>
        <v>9</v>
      </c>
      <c r="AE28" s="34">
        <f>Input_1!AE28</f>
        <v>9</v>
      </c>
      <c r="AF28" s="34">
        <f>Input_1!AF28</f>
        <v>9</v>
      </c>
      <c r="AG28" s="34">
        <f>Input_1!AG28</f>
        <v>9</v>
      </c>
      <c r="AH28" s="34">
        <f>Input_1!AH28</f>
        <v>9</v>
      </c>
      <c r="AI28" s="34">
        <f>Input_1!AI28</f>
        <v>9</v>
      </c>
      <c r="AJ28" s="34">
        <f>Input_1!AJ28</f>
        <v>9</v>
      </c>
      <c r="AK28" s="34">
        <f>Input_1!AK28</f>
        <v>9</v>
      </c>
      <c r="AL28" s="34">
        <f>Input_1!AL28</f>
        <v>9</v>
      </c>
      <c r="AM28" s="34">
        <f>Input_1!AM28</f>
        <v>9</v>
      </c>
      <c r="AN28" s="34">
        <f>Input_1!AN28</f>
        <v>15.2</v>
      </c>
      <c r="AO28" s="34">
        <f>Input_1!AO28</f>
        <v>25</v>
      </c>
      <c r="AP28" s="34">
        <f>Input_1!AP28</f>
        <v>25</v>
      </c>
      <c r="AQ28" s="34">
        <f>Input_1!AQ28</f>
        <v>23</v>
      </c>
      <c r="AR28" s="34">
        <f>Input_1!AR28</f>
        <v>22.1</v>
      </c>
      <c r="AS28" s="34">
        <f>Input_1!AS28</f>
        <v>22.1</v>
      </c>
      <c r="AT28" s="34">
        <f>Input_1!AT28</f>
        <v>22.1</v>
      </c>
      <c r="AU28" s="34">
        <f>Input_1!AU28</f>
        <v>22.1</v>
      </c>
      <c r="AV28" s="34">
        <f>Input_1!AV28</f>
        <v>22.1</v>
      </c>
      <c r="AW28" s="34">
        <f>Input_1!AW28</f>
        <v>22.1</v>
      </c>
      <c r="AX28" s="34">
        <f>Input_1!AX28</f>
        <v>32</v>
      </c>
      <c r="AY28" s="34">
        <f>Input_1!AY28</f>
        <v>32</v>
      </c>
      <c r="AZ28" s="34">
        <f>Input_1!AZ28</f>
        <v>32</v>
      </c>
      <c r="BA28" s="34">
        <f>Input_1!BA28</f>
        <v>25</v>
      </c>
      <c r="BB28" s="34">
        <f>Input_1!BB28</f>
        <v>25</v>
      </c>
      <c r="BC28" s="34">
        <f>Input_1!BC28</f>
        <v>25</v>
      </c>
      <c r="BD28" s="34">
        <f>Input_1!BD28</f>
        <v>22.1</v>
      </c>
      <c r="BE28" s="34">
        <f>Input_1!BE28</f>
        <v>30</v>
      </c>
      <c r="BF28" s="34">
        <f>Input_1!BF28</f>
        <v>23</v>
      </c>
      <c r="BG28" s="34">
        <f>Input_1!BG28</f>
        <v>23</v>
      </c>
      <c r="BH28" s="34">
        <f>Input_1!BH28</f>
        <v>23</v>
      </c>
      <c r="BI28" s="34">
        <f>Input_1!BI28</f>
        <v>32</v>
      </c>
      <c r="BJ28" s="34">
        <f>Input_1!BJ28</f>
        <v>32</v>
      </c>
      <c r="BK28" s="34">
        <f>Input_1!BK28</f>
        <v>22.1</v>
      </c>
      <c r="BL28" s="34">
        <f>Input_1!BL28</f>
        <v>22.1</v>
      </c>
      <c r="BM28" s="34">
        <f>Input_1!BM28</f>
        <v>25</v>
      </c>
      <c r="BN28" s="34">
        <f>Input_1!BN28</f>
        <v>25</v>
      </c>
      <c r="BO28" s="34">
        <f>Input_1!BO28</f>
        <v>25</v>
      </c>
      <c r="BP28" s="34">
        <f>Input_1!BP28</f>
        <v>25</v>
      </c>
      <c r="BQ28" s="34">
        <f>Input_1!BQ28</f>
        <v>25</v>
      </c>
      <c r="BR28" s="34">
        <f>Input_1!BR28</f>
        <v>25</v>
      </c>
      <c r="BS28" s="34">
        <f>Input_1!BS28</f>
        <v>25</v>
      </c>
      <c r="BT28" s="34">
        <f>Input_1!BT28</f>
        <v>25</v>
      </c>
      <c r="BU28" s="34">
        <f>Input_1!BU28</f>
        <v>25</v>
      </c>
      <c r="BV28" s="34">
        <f>Input_1!BV28</f>
        <v>25</v>
      </c>
      <c r="BW28" s="34">
        <f>Input_1!BW28</f>
        <v>32</v>
      </c>
      <c r="BX28" s="34">
        <f>Input_1!BX28</f>
        <v>32</v>
      </c>
      <c r="BY28" s="34">
        <f>Input_1!BY28</f>
        <v>32</v>
      </c>
      <c r="BZ28" s="34">
        <f>Input_1!BZ28</f>
        <v>32</v>
      </c>
      <c r="CA28" s="34">
        <f>Input_1!CA28</f>
        <v>25</v>
      </c>
      <c r="CB28" s="34">
        <f>Input_1!CB28</f>
        <v>25</v>
      </c>
      <c r="CC28" s="34">
        <f>Input_1!CC28</f>
        <v>25</v>
      </c>
      <c r="CD28" s="34">
        <f>Input_1!CD28</f>
        <v>25</v>
      </c>
      <c r="CE28" s="34">
        <f>Input_1!CE28</f>
        <v>23</v>
      </c>
      <c r="CF28" s="34">
        <f>Input_1!CF28</f>
        <v>23</v>
      </c>
      <c r="CG28" s="34">
        <f>Input_1!CG28</f>
        <v>23</v>
      </c>
      <c r="CH28" s="34">
        <f>Input_1!CH28</f>
        <v>23</v>
      </c>
      <c r="CI28" s="34">
        <f>Input_1!CI28</f>
        <v>25</v>
      </c>
      <c r="CJ28" s="34">
        <f>Input_1!CJ28</f>
        <v>25</v>
      </c>
      <c r="CK28" s="34">
        <f>Input_1!CK28</f>
        <v>25</v>
      </c>
      <c r="CL28" s="34">
        <f>Input_1!CL28</f>
        <v>25</v>
      </c>
      <c r="CM28" s="34">
        <f>Input_1!CM28</f>
        <v>25</v>
      </c>
      <c r="CN28" s="34">
        <f>Input_1!CN28</f>
        <v>25</v>
      </c>
      <c r="CO28" s="34">
        <f>Input_1!CO28</f>
        <v>25</v>
      </c>
      <c r="CP28" s="34">
        <f>Input_1!CP28</f>
        <v>25</v>
      </c>
      <c r="CQ28" s="34">
        <f>Input_1!CQ28</f>
        <v>15.3</v>
      </c>
      <c r="CR28" s="34">
        <f>Input_1!CR28</f>
        <v>25</v>
      </c>
      <c r="CS28" s="34">
        <f>Input_1!CS28</f>
        <v>25</v>
      </c>
      <c r="CT28" s="34">
        <f>Input_1!CT28</f>
        <v>25</v>
      </c>
      <c r="CU28" s="34">
        <f>Input_1!CU28</f>
        <v>9</v>
      </c>
      <c r="CV28" s="24">
        <f>Input_1!CV28</f>
        <v>9</v>
      </c>
    </row>
    <row r="29" spans="1:100" ht="14.5" customHeight="1" x14ac:dyDescent="0.35">
      <c r="A29" s="256"/>
      <c r="B29" s="250"/>
      <c r="C29" s="97">
        <v>43856</v>
      </c>
      <c r="D29" s="100" t="s">
        <v>10</v>
      </c>
      <c r="E29" s="19">
        <f>Input_1!E29</f>
        <v>9</v>
      </c>
      <c r="F29" s="34">
        <f>Input_1!F29</f>
        <v>9</v>
      </c>
      <c r="G29" s="34">
        <f>Input_1!G29</f>
        <v>9</v>
      </c>
      <c r="H29" s="34">
        <f>Input_1!H29</f>
        <v>9</v>
      </c>
      <c r="I29" s="34">
        <f>Input_1!I29</f>
        <v>9</v>
      </c>
      <c r="J29" s="34">
        <f>Input_1!J29</f>
        <v>9</v>
      </c>
      <c r="K29" s="34">
        <f>Input_1!K29</f>
        <v>9</v>
      </c>
      <c r="L29" s="34">
        <f>Input_1!L29</f>
        <v>9</v>
      </c>
      <c r="M29" s="34">
        <f>Input_1!M29</f>
        <v>9</v>
      </c>
      <c r="N29" s="34">
        <f>Input_1!N29</f>
        <v>9</v>
      </c>
      <c r="O29" s="34">
        <f>Input_1!O29</f>
        <v>9</v>
      </c>
      <c r="P29" s="34">
        <f>Input_1!P29</f>
        <v>9</v>
      </c>
      <c r="Q29" s="34">
        <f>Input_1!Q29</f>
        <v>9</v>
      </c>
      <c r="R29" s="34">
        <f>Input_1!R29</f>
        <v>9</v>
      </c>
      <c r="S29" s="34">
        <f>Input_1!S29</f>
        <v>9</v>
      </c>
      <c r="T29" s="34">
        <f>Input_1!T29</f>
        <v>9</v>
      </c>
      <c r="U29" s="34">
        <f>Input_1!U29</f>
        <v>9</v>
      </c>
      <c r="V29" s="34">
        <f>Input_1!V29</f>
        <v>9</v>
      </c>
      <c r="W29" s="34">
        <f>Input_1!W29</f>
        <v>9</v>
      </c>
      <c r="X29" s="34">
        <f>Input_1!X29</f>
        <v>9</v>
      </c>
      <c r="Y29" s="34">
        <f>Input_1!Y29</f>
        <v>9</v>
      </c>
      <c r="Z29" s="34">
        <f>Input_1!Z29</f>
        <v>9</v>
      </c>
      <c r="AA29" s="34">
        <f>Input_1!AA29</f>
        <v>9</v>
      </c>
      <c r="AB29" s="34">
        <f>Input_1!AB29</f>
        <v>9</v>
      </c>
      <c r="AC29" s="34">
        <f>Input_1!AC29</f>
        <v>9</v>
      </c>
      <c r="AD29" s="34">
        <f>Input_1!AD29</f>
        <v>9</v>
      </c>
      <c r="AE29" s="34">
        <f>Input_1!AE29</f>
        <v>9</v>
      </c>
      <c r="AF29" s="34">
        <f>Input_1!AF29</f>
        <v>9</v>
      </c>
      <c r="AG29" s="34">
        <f>Input_1!AG29</f>
        <v>9</v>
      </c>
      <c r="AH29" s="34">
        <f>Input_1!AH29</f>
        <v>9</v>
      </c>
      <c r="AI29" s="34">
        <f>Input_1!AI29</f>
        <v>9</v>
      </c>
      <c r="AJ29" s="34">
        <f>Input_1!AJ29</f>
        <v>9</v>
      </c>
      <c r="AK29" s="34">
        <f>Input_1!AK29</f>
        <v>25</v>
      </c>
      <c r="AL29" s="34">
        <f>Input_1!AL29</f>
        <v>25</v>
      </c>
      <c r="AM29" s="34">
        <f>Input_1!AM29</f>
        <v>25</v>
      </c>
      <c r="AN29" s="34">
        <f>Input_1!AN29</f>
        <v>25</v>
      </c>
      <c r="AO29" s="34">
        <f>Input_1!AO29</f>
        <v>15.2</v>
      </c>
      <c r="AP29" s="34">
        <f>Input_1!AP29</f>
        <v>23</v>
      </c>
      <c r="AQ29" s="34">
        <f>Input_1!AQ29</f>
        <v>23</v>
      </c>
      <c r="AR29" s="34">
        <f>Input_1!AR29</f>
        <v>23</v>
      </c>
      <c r="AS29" s="34">
        <f>Input_1!AS29</f>
        <v>23</v>
      </c>
      <c r="AT29" s="34">
        <f>Input_1!AT29</f>
        <v>25</v>
      </c>
      <c r="AU29" s="34">
        <f>Input_1!AU29</f>
        <v>25</v>
      </c>
      <c r="AV29" s="34">
        <f>Input_1!AV29</f>
        <v>15.2</v>
      </c>
      <c r="AW29" s="34">
        <f>Input_1!AW29</f>
        <v>32</v>
      </c>
      <c r="AX29" s="34">
        <f>Input_1!AX29</f>
        <v>32</v>
      </c>
      <c r="AY29" s="34">
        <f>Input_1!AY29</f>
        <v>32</v>
      </c>
      <c r="AZ29" s="34">
        <f>Input_1!AZ29</f>
        <v>32</v>
      </c>
      <c r="BA29" s="34">
        <f>Input_1!BA29</f>
        <v>25</v>
      </c>
      <c r="BB29" s="34">
        <f>Input_1!BB29</f>
        <v>25</v>
      </c>
      <c r="BC29" s="34">
        <f>Input_1!BC29</f>
        <v>22.1</v>
      </c>
      <c r="BD29" s="34">
        <f>Input_1!BD29</f>
        <v>32</v>
      </c>
      <c r="BE29" s="34">
        <f>Input_1!BE29</f>
        <v>32</v>
      </c>
      <c r="BF29" s="34">
        <f>Input_1!BF29</f>
        <v>22.1</v>
      </c>
      <c r="BG29" s="34">
        <f>Input_1!BG29</f>
        <v>22.1</v>
      </c>
      <c r="BH29" s="34">
        <f>Input_1!BH29</f>
        <v>22.1</v>
      </c>
      <c r="BI29" s="34">
        <f>Input_1!BI29</f>
        <v>22.1</v>
      </c>
      <c r="BJ29" s="34">
        <f>Input_1!BJ29</f>
        <v>22.1</v>
      </c>
      <c r="BK29" s="34">
        <f>Input_1!BK29</f>
        <v>22.1</v>
      </c>
      <c r="BL29" s="34">
        <f>Input_1!BL29</f>
        <v>22.1</v>
      </c>
      <c r="BM29" s="34">
        <f>Input_1!BM29</f>
        <v>22.1</v>
      </c>
      <c r="BN29" s="34">
        <f>Input_1!BN29</f>
        <v>23</v>
      </c>
      <c r="BO29" s="34">
        <f>Input_1!BO29</f>
        <v>23</v>
      </c>
      <c r="BP29" s="34">
        <f>Input_1!BP29</f>
        <v>23</v>
      </c>
      <c r="BQ29" s="34">
        <f>Input_1!BQ29</f>
        <v>25</v>
      </c>
      <c r="BR29" s="34">
        <f>Input_1!BR29</f>
        <v>25</v>
      </c>
      <c r="BS29" s="34">
        <f>Input_1!BS29</f>
        <v>22.1</v>
      </c>
      <c r="BT29" s="34">
        <f>Input_1!BT29</f>
        <v>22.1</v>
      </c>
      <c r="BU29" s="34">
        <f>Input_1!BU29</f>
        <v>22.1</v>
      </c>
      <c r="BV29" s="34">
        <f>Input_1!BV29</f>
        <v>22.1</v>
      </c>
      <c r="BW29" s="34">
        <f>Input_1!BW29</f>
        <v>22.1</v>
      </c>
      <c r="BX29" s="34">
        <f>Input_1!BX29</f>
        <v>22.1</v>
      </c>
      <c r="BY29" s="34">
        <f>Input_1!BY29</f>
        <v>22.1</v>
      </c>
      <c r="BZ29" s="34">
        <f>Input_1!BZ29</f>
        <v>22.1</v>
      </c>
      <c r="CA29" s="34">
        <f>Input_1!CA29</f>
        <v>22.1</v>
      </c>
      <c r="CB29" s="34">
        <f>Input_1!CB29</f>
        <v>22.1</v>
      </c>
      <c r="CC29" s="34">
        <f>Input_1!CC29</f>
        <v>22.1</v>
      </c>
      <c r="CD29" s="34">
        <f>Input_1!CD29</f>
        <v>22.1</v>
      </c>
      <c r="CE29" s="34">
        <f>Input_1!CE29</f>
        <v>22.1</v>
      </c>
      <c r="CF29" s="34">
        <f>Input_1!CF29</f>
        <v>22.1</v>
      </c>
      <c r="CG29" s="34">
        <f>Input_1!CG29</f>
        <v>22.1</v>
      </c>
      <c r="CH29" s="34">
        <f>Input_1!CH29</f>
        <v>23</v>
      </c>
      <c r="CI29" s="34">
        <f>Input_1!CI29</f>
        <v>23</v>
      </c>
      <c r="CJ29" s="34">
        <f>Input_1!CJ29</f>
        <v>23</v>
      </c>
      <c r="CK29" s="34">
        <f>Input_1!CK29</f>
        <v>23</v>
      </c>
      <c r="CL29" s="34">
        <f>Input_1!CL29</f>
        <v>30</v>
      </c>
      <c r="CM29" s="34">
        <f>Input_1!CM29</f>
        <v>30</v>
      </c>
      <c r="CN29" s="34">
        <f>Input_1!CN29</f>
        <v>30</v>
      </c>
      <c r="CO29" s="34">
        <f>Input_1!CO29</f>
        <v>30</v>
      </c>
      <c r="CP29" s="34">
        <f>Input_1!CP29</f>
        <v>9</v>
      </c>
      <c r="CQ29" s="34">
        <f>Input_1!CQ29</f>
        <v>9</v>
      </c>
      <c r="CR29" s="34">
        <f>Input_1!CR29</f>
        <v>9</v>
      </c>
      <c r="CS29" s="34">
        <f>Input_1!CS29</f>
        <v>9</v>
      </c>
      <c r="CT29" s="34">
        <f>Input_1!CT29</f>
        <v>9</v>
      </c>
      <c r="CU29" s="34">
        <f>Input_1!CU29</f>
        <v>9</v>
      </c>
      <c r="CV29" s="24">
        <f>Input_1!CV29</f>
        <v>9</v>
      </c>
    </row>
    <row r="30" spans="1:100" ht="14.5" customHeight="1" x14ac:dyDescent="0.35">
      <c r="A30" s="256"/>
      <c r="B30" s="248">
        <v>5</v>
      </c>
      <c r="C30" s="95">
        <v>43857</v>
      </c>
      <c r="D30" s="99" t="s">
        <v>4</v>
      </c>
      <c r="E30" s="19">
        <f>Input_1!E30</f>
        <v>9</v>
      </c>
      <c r="F30" s="34">
        <f>Input_1!F30</f>
        <v>9</v>
      </c>
      <c r="G30" s="34">
        <f>Input_1!G30</f>
        <v>9</v>
      </c>
      <c r="H30" s="34">
        <f>Input_1!H30</f>
        <v>9</v>
      </c>
      <c r="I30" s="34">
        <f>Input_1!I30</f>
        <v>9</v>
      </c>
      <c r="J30" s="34">
        <f>Input_1!J30</f>
        <v>9</v>
      </c>
      <c r="K30" s="34">
        <f>Input_1!K30</f>
        <v>9</v>
      </c>
      <c r="L30" s="34">
        <f>Input_1!L30</f>
        <v>9</v>
      </c>
      <c r="M30" s="34">
        <f>Input_1!M30</f>
        <v>9</v>
      </c>
      <c r="N30" s="34">
        <f>Input_1!N30</f>
        <v>9</v>
      </c>
      <c r="O30" s="34">
        <f>Input_1!O30</f>
        <v>9</v>
      </c>
      <c r="P30" s="34">
        <f>Input_1!P30</f>
        <v>9</v>
      </c>
      <c r="Q30" s="34">
        <f>Input_1!Q30</f>
        <v>9</v>
      </c>
      <c r="R30" s="34">
        <f>Input_1!R30</f>
        <v>9</v>
      </c>
      <c r="S30" s="34">
        <f>Input_1!S30</f>
        <v>9</v>
      </c>
      <c r="T30" s="34">
        <f>Input_1!T30</f>
        <v>9</v>
      </c>
      <c r="U30" s="34">
        <f>Input_1!U30</f>
        <v>9</v>
      </c>
      <c r="V30" s="34">
        <f>Input_1!V30</f>
        <v>9</v>
      </c>
      <c r="W30" s="34">
        <f>Input_1!W30</f>
        <v>9</v>
      </c>
      <c r="X30" s="34">
        <f>Input_1!X30</f>
        <v>9</v>
      </c>
      <c r="Y30" s="34">
        <f>Input_1!Y30</f>
        <v>9</v>
      </c>
      <c r="Z30" s="34">
        <f>Input_1!Z30</f>
        <v>9</v>
      </c>
      <c r="AA30" s="34">
        <f>Input_1!AA30</f>
        <v>9</v>
      </c>
      <c r="AB30" s="34">
        <f>Input_1!AB30</f>
        <v>9</v>
      </c>
      <c r="AC30" s="34">
        <f>Input_1!AC30</f>
        <v>9</v>
      </c>
      <c r="AD30" s="34">
        <f>Input_1!AD30</f>
        <v>9</v>
      </c>
      <c r="AE30" s="34">
        <f>Input_1!AE30</f>
        <v>9</v>
      </c>
      <c r="AF30" s="34">
        <f>Input_1!AF30</f>
        <v>9</v>
      </c>
      <c r="AG30" s="34">
        <f>Input_1!AG30</f>
        <v>9</v>
      </c>
      <c r="AH30" s="34">
        <f>Input_1!AH30</f>
        <v>9</v>
      </c>
      <c r="AI30" s="34">
        <f>Input_1!AI30</f>
        <v>9</v>
      </c>
      <c r="AJ30" s="34">
        <f>Input_1!AJ30</f>
        <v>9</v>
      </c>
      <c r="AK30" s="34">
        <f>Input_1!AK30</f>
        <v>9</v>
      </c>
      <c r="AL30" s="34">
        <f>Input_1!AL30</f>
        <v>9</v>
      </c>
      <c r="AM30" s="34">
        <f>Input_1!AM30</f>
        <v>9</v>
      </c>
      <c r="AN30" s="34">
        <f>Input_1!AN30</f>
        <v>9</v>
      </c>
      <c r="AO30" s="34">
        <f>Input_1!AO30</f>
        <v>9</v>
      </c>
      <c r="AP30" s="34">
        <f>Input_1!AP30</f>
        <v>9</v>
      </c>
      <c r="AQ30" s="34">
        <f>Input_1!AQ30</f>
        <v>9</v>
      </c>
      <c r="AR30" s="34">
        <f>Input_1!AR30</f>
        <v>9</v>
      </c>
      <c r="AS30" s="34">
        <f>Input_1!AS30</f>
        <v>30</v>
      </c>
      <c r="AT30" s="34">
        <f>Input_1!AT30</f>
        <v>30</v>
      </c>
      <c r="AU30" s="34">
        <f>Input_1!AU30</f>
        <v>30</v>
      </c>
      <c r="AV30" s="34">
        <f>Input_1!AV30</f>
        <v>30</v>
      </c>
      <c r="AW30" s="34">
        <f>Input_1!AW30</f>
        <v>30</v>
      </c>
      <c r="AX30" s="34">
        <f>Input_1!AX30</f>
        <v>30</v>
      </c>
      <c r="AY30" s="34">
        <f>Input_1!AY30</f>
        <v>30</v>
      </c>
      <c r="AZ30" s="34">
        <f>Input_1!AZ30</f>
        <v>30</v>
      </c>
      <c r="BA30" s="34">
        <f>Input_1!BA30</f>
        <v>15.2</v>
      </c>
      <c r="BB30" s="34">
        <f>Input_1!BB30</f>
        <v>15.2</v>
      </c>
      <c r="BC30" s="34">
        <f>Input_1!BC30</f>
        <v>23</v>
      </c>
      <c r="BD30" s="34">
        <f>Input_1!BD30</f>
        <v>23</v>
      </c>
      <c r="BE30" s="34">
        <f>Input_1!BE30</f>
        <v>23</v>
      </c>
      <c r="BF30" s="34">
        <f>Input_1!BF30</f>
        <v>25</v>
      </c>
      <c r="BG30" s="34">
        <f>Input_1!BG30</f>
        <v>25</v>
      </c>
      <c r="BH30" s="34">
        <f>Input_1!BH30</f>
        <v>25</v>
      </c>
      <c r="BI30" s="34">
        <f>Input_1!BI30</f>
        <v>22.1</v>
      </c>
      <c r="BJ30" s="34">
        <f>Input_1!BJ30</f>
        <v>26</v>
      </c>
      <c r="BK30" s="34">
        <f>Input_1!BK30</f>
        <v>15.2</v>
      </c>
      <c r="BL30" s="34">
        <f>Input_1!BL30</f>
        <v>15.2</v>
      </c>
      <c r="BM30" s="34">
        <f>Input_1!BM30</f>
        <v>30</v>
      </c>
      <c r="BN30" s="34">
        <f>Input_1!BN30</f>
        <v>30</v>
      </c>
      <c r="BO30" s="34">
        <f>Input_1!BO30</f>
        <v>30</v>
      </c>
      <c r="BP30" s="34">
        <f>Input_1!BP30</f>
        <v>30</v>
      </c>
      <c r="BQ30" s="34">
        <f>Input_1!BQ30</f>
        <v>30</v>
      </c>
      <c r="BR30" s="34">
        <f>Input_1!BR30</f>
        <v>30</v>
      </c>
      <c r="BS30" s="34">
        <f>Input_1!BS30</f>
        <v>9</v>
      </c>
      <c r="BT30" s="34">
        <f>Input_1!BT30</f>
        <v>9</v>
      </c>
      <c r="BU30" s="34">
        <f>Input_1!BU30</f>
        <v>9</v>
      </c>
      <c r="BV30" s="34">
        <f>Input_1!BV30</f>
        <v>9</v>
      </c>
      <c r="BW30" s="34">
        <f>Input_1!BW30</f>
        <v>9</v>
      </c>
      <c r="BX30" s="34">
        <f>Input_1!BX30</f>
        <v>9</v>
      </c>
      <c r="BY30" s="34">
        <f>Input_1!BY30</f>
        <v>9</v>
      </c>
      <c r="BZ30" s="34">
        <f>Input_1!BZ30</f>
        <v>9</v>
      </c>
      <c r="CA30" s="34">
        <f>Input_1!CA30</f>
        <v>9</v>
      </c>
      <c r="CB30" s="34">
        <f>Input_1!CB30</f>
        <v>9</v>
      </c>
      <c r="CC30" s="34">
        <f>Input_1!CC30</f>
        <v>9</v>
      </c>
      <c r="CD30" s="34">
        <f>Input_1!CD30</f>
        <v>9</v>
      </c>
      <c r="CE30" s="34">
        <f>Input_1!CE30</f>
        <v>30</v>
      </c>
      <c r="CF30" s="34">
        <f>Input_1!CF30</f>
        <v>30</v>
      </c>
      <c r="CG30" s="34">
        <f>Input_1!CG30</f>
        <v>30</v>
      </c>
      <c r="CH30" s="34">
        <f>Input_1!CH30</f>
        <v>30</v>
      </c>
      <c r="CI30" s="34">
        <f>Input_1!CI30</f>
        <v>30</v>
      </c>
      <c r="CJ30" s="34">
        <f>Input_1!CJ30</f>
        <v>23</v>
      </c>
      <c r="CK30" s="34">
        <f>Input_1!CK30</f>
        <v>23</v>
      </c>
      <c r="CL30" s="34">
        <f>Input_1!CL30</f>
        <v>23</v>
      </c>
      <c r="CM30" s="34">
        <f>Input_1!CM30</f>
        <v>23</v>
      </c>
      <c r="CN30" s="34">
        <f>Input_1!CN30</f>
        <v>30</v>
      </c>
      <c r="CO30" s="34">
        <f>Input_1!CO30</f>
        <v>20</v>
      </c>
      <c r="CP30" s="34">
        <f>Input_1!CP30</f>
        <v>20</v>
      </c>
      <c r="CQ30" s="34">
        <f>Input_1!CQ30</f>
        <v>20</v>
      </c>
      <c r="CR30" s="34">
        <f>Input_1!CR30</f>
        <v>20</v>
      </c>
      <c r="CS30" s="34">
        <f>Input_1!CS30</f>
        <v>30</v>
      </c>
      <c r="CT30" s="34">
        <f>Input_1!CT30</f>
        <v>30</v>
      </c>
      <c r="CU30" s="34">
        <f>Input_1!CU30</f>
        <v>30</v>
      </c>
      <c r="CV30" s="24">
        <f>Input_1!CV30</f>
        <v>15.3</v>
      </c>
    </row>
    <row r="31" spans="1:100" ht="14.5" customHeight="1" x14ac:dyDescent="0.35">
      <c r="A31" s="256"/>
      <c r="B31" s="249"/>
      <c r="C31" s="94">
        <v>43858</v>
      </c>
      <c r="D31" s="99" t="s">
        <v>5</v>
      </c>
      <c r="E31" s="19">
        <f>Input_1!E31</f>
        <v>15.3</v>
      </c>
      <c r="F31" s="34">
        <f>Input_1!F31</f>
        <v>15.3</v>
      </c>
      <c r="G31" s="34">
        <f>Input_1!G31</f>
        <v>30</v>
      </c>
      <c r="H31" s="34">
        <f>Input_1!H31</f>
        <v>30</v>
      </c>
      <c r="I31" s="34">
        <f>Input_1!I31</f>
        <v>30</v>
      </c>
      <c r="J31" s="34">
        <f>Input_1!J31</f>
        <v>30</v>
      </c>
      <c r="K31" s="34">
        <f>Input_1!K31</f>
        <v>9</v>
      </c>
      <c r="L31" s="34">
        <f>Input_1!L31</f>
        <v>9</v>
      </c>
      <c r="M31" s="34">
        <f>Input_1!M31</f>
        <v>9</v>
      </c>
      <c r="N31" s="34">
        <f>Input_1!N31</f>
        <v>9</v>
      </c>
      <c r="O31" s="34">
        <f>Input_1!O31</f>
        <v>9</v>
      </c>
      <c r="P31" s="34">
        <f>Input_1!P31</f>
        <v>9</v>
      </c>
      <c r="Q31" s="34">
        <f>Input_1!Q31</f>
        <v>9</v>
      </c>
      <c r="R31" s="34">
        <f>Input_1!R31</f>
        <v>9</v>
      </c>
      <c r="S31" s="34">
        <f>Input_1!S31</f>
        <v>9</v>
      </c>
      <c r="T31" s="34">
        <f>Input_1!T31</f>
        <v>9</v>
      </c>
      <c r="U31" s="34">
        <f>Input_1!U31</f>
        <v>9</v>
      </c>
      <c r="V31" s="34">
        <f>Input_1!V31</f>
        <v>9</v>
      </c>
      <c r="W31" s="34">
        <f>Input_1!W31</f>
        <v>9</v>
      </c>
      <c r="X31" s="34">
        <f>Input_1!X31</f>
        <v>9</v>
      </c>
      <c r="Y31" s="34">
        <f>Input_1!Y31</f>
        <v>9</v>
      </c>
      <c r="Z31" s="34">
        <f>Input_1!Z31</f>
        <v>9</v>
      </c>
      <c r="AA31" s="34">
        <f>Input_1!AA31</f>
        <v>9</v>
      </c>
      <c r="AB31" s="34">
        <f>Input_1!AB31</f>
        <v>9</v>
      </c>
      <c r="AC31" s="34">
        <f>Input_1!AC31</f>
        <v>9</v>
      </c>
      <c r="AD31" s="34">
        <f>Input_1!AD31</f>
        <v>9</v>
      </c>
      <c r="AE31" s="34">
        <f>Input_1!AE31</f>
        <v>9</v>
      </c>
      <c r="AF31" s="34">
        <f>Input_1!AF31</f>
        <v>9</v>
      </c>
      <c r="AG31" s="34">
        <f>Input_1!AG31</f>
        <v>9</v>
      </c>
      <c r="AH31" s="34">
        <f>Input_1!AH31</f>
        <v>9</v>
      </c>
      <c r="AI31" s="34">
        <f>Input_1!AI31</f>
        <v>9</v>
      </c>
      <c r="AJ31" s="34">
        <f>Input_1!AJ31</f>
        <v>9</v>
      </c>
      <c r="AK31" s="34">
        <f>Input_1!AK31</f>
        <v>9</v>
      </c>
      <c r="AL31" s="34">
        <f>Input_1!AL31</f>
        <v>9</v>
      </c>
      <c r="AM31" s="34">
        <f>Input_1!AM31</f>
        <v>9</v>
      </c>
      <c r="AN31" s="34">
        <f>Input_1!AN31</f>
        <v>9</v>
      </c>
      <c r="AO31" s="34">
        <f>Input_1!AO31</f>
        <v>30</v>
      </c>
      <c r="AP31" s="34">
        <f>Input_1!AP31</f>
        <v>30</v>
      </c>
      <c r="AQ31" s="34">
        <f>Input_1!AQ31</f>
        <v>30</v>
      </c>
      <c r="AR31" s="34">
        <f>Input_1!AR31</f>
        <v>30</v>
      </c>
      <c r="AS31" s="34">
        <f>Input_1!AS31</f>
        <v>30</v>
      </c>
      <c r="AT31" s="34">
        <f>Input_1!AT31</f>
        <v>30</v>
      </c>
      <c r="AU31" s="34">
        <f>Input_1!AU31</f>
        <v>30</v>
      </c>
      <c r="AV31" s="34">
        <f>Input_1!AV31</f>
        <v>30</v>
      </c>
      <c r="AW31" s="34">
        <f>Input_1!AW31</f>
        <v>22.1</v>
      </c>
      <c r="AX31" s="34">
        <f>Input_1!AX31</f>
        <v>22.1</v>
      </c>
      <c r="AY31" s="34">
        <f>Input_1!AY31</f>
        <v>26</v>
      </c>
      <c r="AZ31" s="34">
        <f>Input_1!AZ31</f>
        <v>26</v>
      </c>
      <c r="BA31" s="34">
        <f>Input_1!BA31</f>
        <v>26</v>
      </c>
      <c r="BB31" s="34">
        <f>Input_1!BB31</f>
        <v>26</v>
      </c>
      <c r="BC31" s="34">
        <f>Input_1!BC31</f>
        <v>23</v>
      </c>
      <c r="BD31" s="34">
        <f>Input_1!BD31</f>
        <v>23</v>
      </c>
      <c r="BE31" s="34">
        <f>Input_1!BE31</f>
        <v>23</v>
      </c>
      <c r="BF31" s="34">
        <f>Input_1!BF31</f>
        <v>23</v>
      </c>
      <c r="BG31" s="34">
        <f>Input_1!BG31</f>
        <v>20</v>
      </c>
      <c r="BH31" s="34">
        <f>Input_1!BH31</f>
        <v>20</v>
      </c>
      <c r="BI31" s="34">
        <f>Input_1!BI31</f>
        <v>29</v>
      </c>
      <c r="BJ31" s="34">
        <f>Input_1!BJ31</f>
        <v>29</v>
      </c>
      <c r="BK31" s="34">
        <f>Input_1!BK31</f>
        <v>29</v>
      </c>
      <c r="BL31" s="34">
        <f>Input_1!BL31</f>
        <v>29</v>
      </c>
      <c r="BM31" s="34">
        <f>Input_1!BM31</f>
        <v>30</v>
      </c>
      <c r="BN31" s="34">
        <f>Input_1!BN31</f>
        <v>30</v>
      </c>
      <c r="BO31" s="34">
        <f>Input_1!BO31</f>
        <v>30</v>
      </c>
      <c r="BP31" s="34">
        <f>Input_1!BP31</f>
        <v>30</v>
      </c>
      <c r="BQ31" s="34">
        <f>Input_1!BQ31</f>
        <v>17</v>
      </c>
      <c r="BR31" s="34">
        <f>Input_1!BR31</f>
        <v>17</v>
      </c>
      <c r="BS31" s="34">
        <f>Input_1!BS31</f>
        <v>30</v>
      </c>
      <c r="BT31" s="34">
        <f>Input_1!BT31</f>
        <v>30</v>
      </c>
      <c r="BU31" s="34">
        <f>Input_1!BU31</f>
        <v>18</v>
      </c>
      <c r="BV31" s="34">
        <f>Input_1!BV31</f>
        <v>18</v>
      </c>
      <c r="BW31" s="34">
        <f>Input_1!BW31</f>
        <v>22.1</v>
      </c>
      <c r="BX31" s="34">
        <f>Input_1!BX31</f>
        <v>23</v>
      </c>
      <c r="BY31" s="34">
        <f>Input_1!BY31</f>
        <v>23</v>
      </c>
      <c r="BZ31" s="34">
        <f>Input_1!BZ31</f>
        <v>23</v>
      </c>
      <c r="CA31" s="34">
        <f>Input_1!CA31</f>
        <v>25</v>
      </c>
      <c r="CB31" s="34">
        <f>Input_1!CB31</f>
        <v>25</v>
      </c>
      <c r="CC31" s="34">
        <f>Input_1!CC31</f>
        <v>25</v>
      </c>
      <c r="CD31" s="34">
        <f>Input_1!CD31</f>
        <v>22.1</v>
      </c>
      <c r="CE31" s="34">
        <f>Input_1!CE31</f>
        <v>18</v>
      </c>
      <c r="CF31" s="34">
        <f>Input_1!CF31</f>
        <v>18</v>
      </c>
      <c r="CG31" s="34">
        <f>Input_1!CG31</f>
        <v>8</v>
      </c>
      <c r="CH31" s="34">
        <f>Input_1!CH31</f>
        <v>8</v>
      </c>
      <c r="CI31" s="34">
        <f>Input_1!CI31</f>
        <v>8</v>
      </c>
      <c r="CJ31" s="34">
        <f>Input_1!CJ31</f>
        <v>30</v>
      </c>
      <c r="CK31" s="34">
        <f>Input_1!CK31</f>
        <v>30</v>
      </c>
      <c r="CL31" s="34">
        <f>Input_1!CL31</f>
        <v>30</v>
      </c>
      <c r="CM31" s="34">
        <f>Input_1!CM31</f>
        <v>30</v>
      </c>
      <c r="CN31" s="34">
        <f>Input_1!CN31</f>
        <v>8</v>
      </c>
      <c r="CO31" s="34">
        <f>Input_1!CO31</f>
        <v>8</v>
      </c>
      <c r="CP31" s="34">
        <f>Input_1!CP31</f>
        <v>15.3</v>
      </c>
      <c r="CQ31" s="34">
        <f>Input_1!CQ31</f>
        <v>15.3</v>
      </c>
      <c r="CR31" s="34">
        <f>Input_1!CR31</f>
        <v>30</v>
      </c>
      <c r="CS31" s="34">
        <f>Input_1!CS31</f>
        <v>30</v>
      </c>
      <c r="CT31" s="34">
        <f>Input_1!CT31</f>
        <v>30</v>
      </c>
      <c r="CU31" s="34">
        <f>Input_1!CU31</f>
        <v>30</v>
      </c>
      <c r="CV31" s="24">
        <f>Input_1!CV31</f>
        <v>30</v>
      </c>
    </row>
    <row r="32" spans="1:100" ht="14.5" customHeight="1" x14ac:dyDescent="0.35">
      <c r="A32" s="256"/>
      <c r="B32" s="249"/>
      <c r="C32" s="94">
        <v>43859</v>
      </c>
      <c r="D32" s="99" t="s">
        <v>6</v>
      </c>
      <c r="E32" s="19">
        <f>Input_1!E32</f>
        <v>9</v>
      </c>
      <c r="F32" s="34">
        <f>Input_1!F32</f>
        <v>9</v>
      </c>
      <c r="G32" s="34">
        <f>Input_1!G32</f>
        <v>9</v>
      </c>
      <c r="H32" s="34">
        <f>Input_1!H32</f>
        <v>9</v>
      </c>
      <c r="I32" s="34">
        <f>Input_1!I32</f>
        <v>9</v>
      </c>
      <c r="J32" s="34">
        <f>Input_1!J32</f>
        <v>9</v>
      </c>
      <c r="K32" s="34">
        <f>Input_1!K32</f>
        <v>9</v>
      </c>
      <c r="L32" s="34">
        <f>Input_1!L32</f>
        <v>9</v>
      </c>
      <c r="M32" s="34">
        <f>Input_1!M32</f>
        <v>9</v>
      </c>
      <c r="N32" s="34">
        <f>Input_1!N32</f>
        <v>9</v>
      </c>
      <c r="O32" s="34">
        <f>Input_1!O32</f>
        <v>9</v>
      </c>
      <c r="P32" s="34">
        <f>Input_1!P32</f>
        <v>9</v>
      </c>
      <c r="Q32" s="34">
        <f>Input_1!Q32</f>
        <v>9</v>
      </c>
      <c r="R32" s="34">
        <f>Input_1!R32</f>
        <v>9</v>
      </c>
      <c r="S32" s="34">
        <f>Input_1!S32</f>
        <v>9</v>
      </c>
      <c r="T32" s="34">
        <f>Input_1!T32</f>
        <v>9</v>
      </c>
      <c r="U32" s="34">
        <f>Input_1!U32</f>
        <v>9</v>
      </c>
      <c r="V32" s="34">
        <f>Input_1!V32</f>
        <v>9</v>
      </c>
      <c r="W32" s="34">
        <f>Input_1!W32</f>
        <v>9</v>
      </c>
      <c r="X32" s="34">
        <f>Input_1!X32</f>
        <v>9</v>
      </c>
      <c r="Y32" s="34">
        <f>Input_1!Y32</f>
        <v>9</v>
      </c>
      <c r="Z32" s="34">
        <f>Input_1!Z32</f>
        <v>9</v>
      </c>
      <c r="AA32" s="34">
        <f>Input_1!AA32</f>
        <v>9</v>
      </c>
      <c r="AB32" s="34">
        <f>Input_1!AB32</f>
        <v>9</v>
      </c>
      <c r="AC32" s="34">
        <f>Input_1!AC32</f>
        <v>9</v>
      </c>
      <c r="AD32" s="34">
        <f>Input_1!AD32</f>
        <v>9</v>
      </c>
      <c r="AE32" s="34">
        <f>Input_1!AE32</f>
        <v>9</v>
      </c>
      <c r="AF32" s="34">
        <f>Input_1!AF32</f>
        <v>9</v>
      </c>
      <c r="AG32" s="34">
        <f>Input_1!AG32</f>
        <v>9</v>
      </c>
      <c r="AH32" s="34">
        <f>Input_1!AH32</f>
        <v>9</v>
      </c>
      <c r="AI32" s="34">
        <f>Input_1!AI32</f>
        <v>9</v>
      </c>
      <c r="AJ32" s="34">
        <f>Input_1!AJ32</f>
        <v>9</v>
      </c>
      <c r="AK32" s="34">
        <f>Input_1!AK32</f>
        <v>9</v>
      </c>
      <c r="AL32" s="34">
        <f>Input_1!AL32</f>
        <v>9</v>
      </c>
      <c r="AM32" s="34">
        <f>Input_1!AM32</f>
        <v>9</v>
      </c>
      <c r="AN32" s="34">
        <f>Input_1!AN32</f>
        <v>9</v>
      </c>
      <c r="AO32" s="34">
        <f>Input_1!AO32</f>
        <v>9</v>
      </c>
      <c r="AP32" s="34">
        <f>Input_1!AP32</f>
        <v>9</v>
      </c>
      <c r="AQ32" s="34">
        <f>Input_1!AQ32</f>
        <v>9</v>
      </c>
      <c r="AR32" s="34">
        <f>Input_1!AR32</f>
        <v>9</v>
      </c>
      <c r="AS32" s="34">
        <f>Input_1!AS32</f>
        <v>9</v>
      </c>
      <c r="AT32" s="34">
        <f>Input_1!AT32</f>
        <v>9</v>
      </c>
      <c r="AU32" s="34">
        <f>Input_1!AU32</f>
        <v>30</v>
      </c>
      <c r="AV32" s="34">
        <f>Input_1!AV32</f>
        <v>30</v>
      </c>
      <c r="AW32" s="34">
        <f>Input_1!AW32</f>
        <v>30</v>
      </c>
      <c r="AX32" s="34">
        <f>Input_1!AX32</f>
        <v>30</v>
      </c>
      <c r="AY32" s="34">
        <f>Input_1!AY32</f>
        <v>30</v>
      </c>
      <c r="AZ32" s="34">
        <f>Input_1!AZ32</f>
        <v>30</v>
      </c>
      <c r="BA32" s="34">
        <f>Input_1!BA32</f>
        <v>15.2</v>
      </c>
      <c r="BB32" s="34">
        <f>Input_1!BB32</f>
        <v>22.1</v>
      </c>
      <c r="BC32" s="34">
        <f>Input_1!BC32</f>
        <v>22.1</v>
      </c>
      <c r="BD32" s="34">
        <f>Input_1!BD32</f>
        <v>26</v>
      </c>
      <c r="BE32" s="34">
        <f>Input_1!BE32</f>
        <v>23</v>
      </c>
      <c r="BF32" s="34">
        <f>Input_1!BF32</f>
        <v>23</v>
      </c>
      <c r="BG32" s="34">
        <f>Input_1!BG32</f>
        <v>23</v>
      </c>
      <c r="BH32" s="34">
        <f>Input_1!BH32</f>
        <v>23</v>
      </c>
      <c r="BI32" s="34">
        <f>Input_1!BI32</f>
        <v>23</v>
      </c>
      <c r="BJ32" s="34">
        <f>Input_1!BJ32</f>
        <v>23</v>
      </c>
      <c r="BK32" s="34">
        <f>Input_1!BK32</f>
        <v>15.2</v>
      </c>
      <c r="BL32" s="34">
        <f>Input_1!BL32</f>
        <v>29</v>
      </c>
      <c r="BM32" s="34">
        <f>Input_1!BM32</f>
        <v>29</v>
      </c>
      <c r="BN32" s="34">
        <f>Input_1!BN32</f>
        <v>29</v>
      </c>
      <c r="BO32" s="34">
        <f>Input_1!BO32</f>
        <v>29</v>
      </c>
      <c r="BP32" s="34">
        <f>Input_1!BP32</f>
        <v>29</v>
      </c>
      <c r="BQ32" s="34">
        <f>Input_1!BQ32</f>
        <v>29</v>
      </c>
      <c r="BR32" s="34">
        <f>Input_1!BR32</f>
        <v>29</v>
      </c>
      <c r="BS32" s="34">
        <f>Input_1!BS32</f>
        <v>29</v>
      </c>
      <c r="BT32" s="34">
        <f>Input_1!BT32</f>
        <v>29</v>
      </c>
      <c r="BU32" s="34">
        <f>Input_1!BU32</f>
        <v>17</v>
      </c>
      <c r="BV32" s="34">
        <f>Input_1!BV32</f>
        <v>17</v>
      </c>
      <c r="BW32" s="34">
        <f>Input_1!BW32</f>
        <v>17</v>
      </c>
      <c r="BX32" s="34">
        <f>Input_1!BX32</f>
        <v>17</v>
      </c>
      <c r="BY32" s="34">
        <f>Input_1!BY32</f>
        <v>30</v>
      </c>
      <c r="BZ32" s="34">
        <f>Input_1!BZ32</f>
        <v>8</v>
      </c>
      <c r="CA32" s="34">
        <f>Input_1!CA32</f>
        <v>8</v>
      </c>
      <c r="CB32" s="34">
        <f>Input_1!CB32</f>
        <v>8</v>
      </c>
      <c r="CC32" s="34">
        <f>Input_1!CC32</f>
        <v>8</v>
      </c>
      <c r="CD32" s="34">
        <f>Input_1!CD32</f>
        <v>8</v>
      </c>
      <c r="CE32" s="34">
        <f>Input_1!CE32</f>
        <v>8</v>
      </c>
      <c r="CF32" s="34">
        <f>Input_1!CF32</f>
        <v>8</v>
      </c>
      <c r="CG32" s="34">
        <f>Input_1!CG32</f>
        <v>23</v>
      </c>
      <c r="CH32" s="34">
        <f>Input_1!CH32</f>
        <v>23</v>
      </c>
      <c r="CI32" s="34">
        <f>Input_1!CI32</f>
        <v>23</v>
      </c>
      <c r="CJ32" s="34">
        <f>Input_1!CJ32</f>
        <v>23</v>
      </c>
      <c r="CK32" s="34">
        <f>Input_1!CK32</f>
        <v>25</v>
      </c>
      <c r="CL32" s="34">
        <f>Input_1!CL32</f>
        <v>25</v>
      </c>
      <c r="CM32" s="34">
        <f>Input_1!CM32</f>
        <v>25</v>
      </c>
      <c r="CN32" s="34">
        <f>Input_1!CN32</f>
        <v>25</v>
      </c>
      <c r="CO32" s="34">
        <f>Input_1!CO32</f>
        <v>25</v>
      </c>
      <c r="CP32" s="34">
        <f>Input_1!CP32</f>
        <v>30</v>
      </c>
      <c r="CQ32" s="34">
        <f>Input_1!CQ32</f>
        <v>30</v>
      </c>
      <c r="CR32" s="34">
        <f>Input_1!CR32</f>
        <v>30</v>
      </c>
      <c r="CS32" s="34">
        <f>Input_1!CS32</f>
        <v>15.3</v>
      </c>
      <c r="CT32" s="34">
        <f>Input_1!CT32</f>
        <v>15.3</v>
      </c>
      <c r="CU32" s="34">
        <f>Input_1!CU32</f>
        <v>30</v>
      </c>
      <c r="CV32" s="24">
        <f>Input_1!CV32</f>
        <v>30</v>
      </c>
    </row>
    <row r="33" spans="1:100" ht="14.5" customHeight="1" x14ac:dyDescent="0.35">
      <c r="A33" s="256"/>
      <c r="B33" s="249"/>
      <c r="C33" s="95">
        <v>43860</v>
      </c>
      <c r="D33" s="99" t="s">
        <v>7</v>
      </c>
      <c r="E33" s="19">
        <f>Input_1!E33</f>
        <v>30</v>
      </c>
      <c r="F33" s="34">
        <f>Input_1!F33</f>
        <v>30</v>
      </c>
      <c r="G33" s="34">
        <f>Input_1!G33</f>
        <v>30</v>
      </c>
      <c r="H33" s="34">
        <f>Input_1!H33</f>
        <v>30</v>
      </c>
      <c r="I33" s="34">
        <f>Input_1!I33</f>
        <v>30</v>
      </c>
      <c r="J33" s="34">
        <f>Input_1!J33</f>
        <v>30</v>
      </c>
      <c r="K33" s="34">
        <f>Input_1!K33</f>
        <v>30</v>
      </c>
      <c r="L33" s="34">
        <f>Input_1!L33</f>
        <v>9</v>
      </c>
      <c r="M33" s="34">
        <f>Input_1!M33</f>
        <v>9</v>
      </c>
      <c r="N33" s="34">
        <f>Input_1!N33</f>
        <v>9</v>
      </c>
      <c r="O33" s="34">
        <f>Input_1!O33</f>
        <v>9</v>
      </c>
      <c r="P33" s="34">
        <f>Input_1!P33</f>
        <v>9</v>
      </c>
      <c r="Q33" s="34">
        <f>Input_1!Q33</f>
        <v>9</v>
      </c>
      <c r="R33" s="34">
        <f>Input_1!R33</f>
        <v>9</v>
      </c>
      <c r="S33" s="34">
        <f>Input_1!S33</f>
        <v>9</v>
      </c>
      <c r="T33" s="34">
        <f>Input_1!T33</f>
        <v>9</v>
      </c>
      <c r="U33" s="34">
        <f>Input_1!U33</f>
        <v>9</v>
      </c>
      <c r="V33" s="34">
        <f>Input_1!V33</f>
        <v>9</v>
      </c>
      <c r="W33" s="34">
        <f>Input_1!W33</f>
        <v>9</v>
      </c>
      <c r="X33" s="34">
        <f>Input_1!X33</f>
        <v>9</v>
      </c>
      <c r="Y33" s="34">
        <f>Input_1!Y33</f>
        <v>9</v>
      </c>
      <c r="Z33" s="34">
        <f>Input_1!Z33</f>
        <v>9</v>
      </c>
      <c r="AA33" s="34">
        <f>Input_1!AA33</f>
        <v>9</v>
      </c>
      <c r="AB33" s="34">
        <f>Input_1!AB33</f>
        <v>9</v>
      </c>
      <c r="AC33" s="34">
        <f>Input_1!AC33</f>
        <v>9</v>
      </c>
      <c r="AD33" s="34">
        <f>Input_1!AD33</f>
        <v>9</v>
      </c>
      <c r="AE33" s="34">
        <f>Input_1!AE33</f>
        <v>9</v>
      </c>
      <c r="AF33" s="34">
        <f>Input_1!AF33</f>
        <v>9</v>
      </c>
      <c r="AG33" s="34">
        <f>Input_1!AG33</f>
        <v>9</v>
      </c>
      <c r="AH33" s="34">
        <f>Input_1!AH33</f>
        <v>9</v>
      </c>
      <c r="AI33" s="34">
        <f>Input_1!AI33</f>
        <v>9</v>
      </c>
      <c r="AJ33" s="34">
        <f>Input_1!AJ33</f>
        <v>9</v>
      </c>
      <c r="AK33" s="34">
        <f>Input_1!AK33</f>
        <v>9</v>
      </c>
      <c r="AL33" s="34">
        <f>Input_1!AL33</f>
        <v>9</v>
      </c>
      <c r="AM33" s="34">
        <f>Input_1!AM33</f>
        <v>9</v>
      </c>
      <c r="AN33" s="34">
        <f>Input_1!AN33</f>
        <v>9</v>
      </c>
      <c r="AO33" s="34">
        <f>Input_1!AO33</f>
        <v>9</v>
      </c>
      <c r="AP33" s="34">
        <f>Input_1!AP33</f>
        <v>9</v>
      </c>
      <c r="AQ33" s="34">
        <f>Input_1!AQ33</f>
        <v>9</v>
      </c>
      <c r="AR33" s="34">
        <f>Input_1!AR33</f>
        <v>9</v>
      </c>
      <c r="AS33" s="34">
        <f>Input_1!AS33</f>
        <v>9</v>
      </c>
      <c r="AT33" s="34">
        <f>Input_1!AT33</f>
        <v>9</v>
      </c>
      <c r="AU33" s="34">
        <f>Input_1!AU33</f>
        <v>9</v>
      </c>
      <c r="AV33" s="34">
        <f>Input_1!AV33</f>
        <v>9</v>
      </c>
      <c r="AW33" s="34">
        <f>Input_1!AW33</f>
        <v>9</v>
      </c>
      <c r="AX33" s="34">
        <f>Input_1!AX33</f>
        <v>9</v>
      </c>
      <c r="AY33" s="34">
        <f>Input_1!AY33</f>
        <v>9</v>
      </c>
      <c r="AZ33" s="34">
        <f>Input_1!AZ33</f>
        <v>9</v>
      </c>
      <c r="BA33" s="34">
        <f>Input_1!BA33</f>
        <v>15.2</v>
      </c>
      <c r="BB33" s="34">
        <f>Input_1!BB33</f>
        <v>15.2</v>
      </c>
      <c r="BC33" s="34">
        <f>Input_1!BC33</f>
        <v>25</v>
      </c>
      <c r="BD33" s="34">
        <f>Input_1!BD33</f>
        <v>25</v>
      </c>
      <c r="BE33" s="34">
        <f>Input_1!BE33</f>
        <v>25</v>
      </c>
      <c r="BF33" s="34">
        <f>Input_1!BF33</f>
        <v>25</v>
      </c>
      <c r="BG33" s="34">
        <f>Input_1!BG33</f>
        <v>25</v>
      </c>
      <c r="BH33" s="34">
        <f>Input_1!BH33</f>
        <v>25</v>
      </c>
      <c r="BI33" s="34">
        <f>Input_1!BI33</f>
        <v>25</v>
      </c>
      <c r="BJ33" s="34">
        <f>Input_1!BJ33</f>
        <v>25</v>
      </c>
      <c r="BK33" s="34">
        <f>Input_1!BK33</f>
        <v>25</v>
      </c>
      <c r="BL33" s="34">
        <f>Input_1!BL33</f>
        <v>25</v>
      </c>
      <c r="BM33" s="34">
        <f>Input_1!BM33</f>
        <v>25</v>
      </c>
      <c r="BN33" s="34">
        <f>Input_1!BN33</f>
        <v>25</v>
      </c>
      <c r="BO33" s="34">
        <f>Input_1!BO33</f>
        <v>25</v>
      </c>
      <c r="BP33" s="34">
        <f>Input_1!BP33</f>
        <v>25</v>
      </c>
      <c r="BQ33" s="34">
        <f>Input_1!BQ33</f>
        <v>25</v>
      </c>
      <c r="BR33" s="34">
        <f>Input_1!BR33</f>
        <v>25</v>
      </c>
      <c r="BS33" s="34">
        <f>Input_1!BS33</f>
        <v>22.1</v>
      </c>
      <c r="BT33" s="34">
        <f>Input_1!BT33</f>
        <v>22.1</v>
      </c>
      <c r="BU33" s="34">
        <f>Input_1!BU33</f>
        <v>29</v>
      </c>
      <c r="BV33" s="34">
        <f>Input_1!BV33</f>
        <v>29</v>
      </c>
      <c r="BW33" s="34">
        <f>Input_1!BW33</f>
        <v>29</v>
      </c>
      <c r="BX33" s="34">
        <f>Input_1!BX33</f>
        <v>25</v>
      </c>
      <c r="BY33" s="34">
        <f>Input_1!BY33</f>
        <v>17</v>
      </c>
      <c r="BZ33" s="34">
        <f>Input_1!BZ33</f>
        <v>17</v>
      </c>
      <c r="CA33" s="34">
        <f>Input_1!CA33</f>
        <v>17</v>
      </c>
      <c r="CB33" s="34">
        <f>Input_1!CB33</f>
        <v>17</v>
      </c>
      <c r="CC33" s="34">
        <f>Input_1!CC33</f>
        <v>23</v>
      </c>
      <c r="CD33" s="34">
        <f>Input_1!CD33</f>
        <v>23</v>
      </c>
      <c r="CE33" s="34">
        <f>Input_1!CE33</f>
        <v>23</v>
      </c>
      <c r="CF33" s="34">
        <f>Input_1!CF33</f>
        <v>30</v>
      </c>
      <c r="CG33" s="34">
        <f>Input_1!CG33</f>
        <v>30</v>
      </c>
      <c r="CH33" s="34">
        <f>Input_1!CH33</f>
        <v>30</v>
      </c>
      <c r="CI33" s="34">
        <f>Input_1!CI33</f>
        <v>30</v>
      </c>
      <c r="CJ33" s="34">
        <f>Input_1!CJ33</f>
        <v>30</v>
      </c>
      <c r="CK33" s="34">
        <f>Input_1!CK33</f>
        <v>30</v>
      </c>
      <c r="CL33" s="34">
        <f>Input_1!CL33</f>
        <v>25</v>
      </c>
      <c r="CM33" s="34">
        <f>Input_1!CM33</f>
        <v>25</v>
      </c>
      <c r="CN33" s="34">
        <f>Input_1!CN33</f>
        <v>25</v>
      </c>
      <c r="CO33" s="34">
        <f>Input_1!CO33</f>
        <v>25</v>
      </c>
      <c r="CP33" s="34">
        <f>Input_1!CP33</f>
        <v>15.3</v>
      </c>
      <c r="CQ33" s="34">
        <f>Input_1!CQ33</f>
        <v>15.3</v>
      </c>
      <c r="CR33" s="34">
        <f>Input_1!CR33</f>
        <v>30</v>
      </c>
      <c r="CS33" s="34">
        <f>Input_1!CS33</f>
        <v>30</v>
      </c>
      <c r="CT33" s="34">
        <f>Input_1!CT33</f>
        <v>30</v>
      </c>
      <c r="CU33" s="34">
        <f>Input_1!CU33</f>
        <v>30</v>
      </c>
      <c r="CV33" s="24">
        <f>Input_1!CV33</f>
        <v>30</v>
      </c>
    </row>
    <row r="34" spans="1:100" ht="14.5" customHeight="1" x14ac:dyDescent="0.35">
      <c r="A34" s="257"/>
      <c r="B34" s="249"/>
      <c r="C34" s="94">
        <v>43861</v>
      </c>
      <c r="D34" s="99" t="s">
        <v>8</v>
      </c>
      <c r="E34" s="19">
        <f>Input_1!E34</f>
        <v>30</v>
      </c>
      <c r="F34" s="34">
        <f>Input_1!F34</f>
        <v>30</v>
      </c>
      <c r="G34" s="34">
        <f>Input_1!G34</f>
        <v>9</v>
      </c>
      <c r="H34" s="34">
        <f>Input_1!H34</f>
        <v>9</v>
      </c>
      <c r="I34" s="34">
        <f>Input_1!I34</f>
        <v>9</v>
      </c>
      <c r="J34" s="34">
        <f>Input_1!J34</f>
        <v>9</v>
      </c>
      <c r="K34" s="34">
        <f>Input_1!K34</f>
        <v>9</v>
      </c>
      <c r="L34" s="34">
        <f>Input_1!L34</f>
        <v>9</v>
      </c>
      <c r="M34" s="34">
        <f>Input_1!M34</f>
        <v>9</v>
      </c>
      <c r="N34" s="34">
        <f>Input_1!N34</f>
        <v>9</v>
      </c>
      <c r="O34" s="34">
        <f>Input_1!O34</f>
        <v>9</v>
      </c>
      <c r="P34" s="34">
        <f>Input_1!P34</f>
        <v>9</v>
      </c>
      <c r="Q34" s="34">
        <f>Input_1!Q34</f>
        <v>9</v>
      </c>
      <c r="R34" s="34">
        <f>Input_1!R34</f>
        <v>9</v>
      </c>
      <c r="S34" s="34">
        <f>Input_1!S34</f>
        <v>9</v>
      </c>
      <c r="T34" s="34">
        <f>Input_1!T34</f>
        <v>9</v>
      </c>
      <c r="U34" s="34">
        <f>Input_1!U34</f>
        <v>9</v>
      </c>
      <c r="V34" s="34">
        <f>Input_1!V34</f>
        <v>9</v>
      </c>
      <c r="W34" s="34">
        <f>Input_1!W34</f>
        <v>9</v>
      </c>
      <c r="X34" s="34">
        <f>Input_1!X34</f>
        <v>9</v>
      </c>
      <c r="Y34" s="34">
        <f>Input_1!Y34</f>
        <v>9</v>
      </c>
      <c r="Z34" s="34">
        <f>Input_1!Z34</f>
        <v>9</v>
      </c>
      <c r="AA34" s="34">
        <f>Input_1!AA34</f>
        <v>9</v>
      </c>
      <c r="AB34" s="34">
        <f>Input_1!AB34</f>
        <v>9</v>
      </c>
      <c r="AC34" s="34">
        <f>Input_1!AC34</f>
        <v>9</v>
      </c>
      <c r="AD34" s="34">
        <f>Input_1!AD34</f>
        <v>9</v>
      </c>
      <c r="AE34" s="34">
        <f>Input_1!AE34</f>
        <v>9</v>
      </c>
      <c r="AF34" s="34">
        <f>Input_1!AF34</f>
        <v>9</v>
      </c>
      <c r="AG34" s="34">
        <f>Input_1!AG34</f>
        <v>9</v>
      </c>
      <c r="AH34" s="34">
        <f>Input_1!AH34</f>
        <v>9</v>
      </c>
      <c r="AI34" s="34">
        <f>Input_1!AI34</f>
        <v>9</v>
      </c>
      <c r="AJ34" s="34">
        <f>Input_1!AJ34</f>
        <v>9</v>
      </c>
      <c r="AK34" s="34">
        <f>Input_1!AK34</f>
        <v>9</v>
      </c>
      <c r="AL34" s="34">
        <f>Input_1!AL34</f>
        <v>9</v>
      </c>
      <c r="AM34" s="34">
        <f>Input_1!AM34</f>
        <v>9</v>
      </c>
      <c r="AN34" s="34">
        <f>Input_1!AN34</f>
        <v>9</v>
      </c>
      <c r="AO34" s="34">
        <f>Input_1!AO34</f>
        <v>9</v>
      </c>
      <c r="AP34" s="34">
        <f>Input_1!AP34</f>
        <v>9</v>
      </c>
      <c r="AQ34" s="34">
        <f>Input_1!AQ34</f>
        <v>9</v>
      </c>
      <c r="AR34" s="34">
        <f>Input_1!AR34</f>
        <v>9</v>
      </c>
      <c r="AS34" s="34">
        <f>Input_1!AS34</f>
        <v>9</v>
      </c>
      <c r="AT34" s="34">
        <f>Input_1!AT34</f>
        <v>9</v>
      </c>
      <c r="AU34" s="34">
        <f>Input_1!AU34</f>
        <v>30</v>
      </c>
      <c r="AV34" s="34">
        <f>Input_1!AV34</f>
        <v>30</v>
      </c>
      <c r="AW34" s="34">
        <f>Input_1!AW34</f>
        <v>30</v>
      </c>
      <c r="AX34" s="34">
        <f>Input_1!AX34</f>
        <v>23</v>
      </c>
      <c r="AY34" s="34">
        <f>Input_1!AY34</f>
        <v>23</v>
      </c>
      <c r="AZ34" s="34">
        <f>Input_1!AZ34</f>
        <v>30</v>
      </c>
      <c r="BA34" s="34">
        <f>Input_1!BA34</f>
        <v>30</v>
      </c>
      <c r="BB34" s="34">
        <f>Input_1!BB34</f>
        <v>16</v>
      </c>
      <c r="BC34" s="34">
        <f>Input_1!BC34</f>
        <v>16</v>
      </c>
      <c r="BD34" s="34">
        <f>Input_1!BD34</f>
        <v>16</v>
      </c>
      <c r="BE34" s="34">
        <f>Input_1!BE34</f>
        <v>13</v>
      </c>
      <c r="BF34" s="34">
        <f>Input_1!BF34</f>
        <v>13</v>
      </c>
      <c r="BG34" s="34">
        <f>Input_1!BG34</f>
        <v>13</v>
      </c>
      <c r="BH34" s="34">
        <f>Input_1!BH34</f>
        <v>22.1</v>
      </c>
      <c r="BI34" s="34">
        <f>Input_1!BI34</f>
        <v>23</v>
      </c>
      <c r="BJ34" s="34">
        <f>Input_1!BJ34</f>
        <v>16</v>
      </c>
      <c r="BK34" s="34">
        <f>Input_1!BK34</f>
        <v>16</v>
      </c>
      <c r="BL34" s="34">
        <f>Input_1!BL34</f>
        <v>16</v>
      </c>
      <c r="BM34" s="34">
        <f>Input_1!BM34</f>
        <v>16</v>
      </c>
      <c r="BN34" s="34">
        <f>Input_1!BN34</f>
        <v>16</v>
      </c>
      <c r="BO34" s="34">
        <f>Input_1!BO34</f>
        <v>16</v>
      </c>
      <c r="BP34" s="34">
        <f>Input_1!BP34</f>
        <v>16</v>
      </c>
      <c r="BQ34" s="34">
        <f>Input_1!BQ34</f>
        <v>16</v>
      </c>
      <c r="BR34" s="34">
        <f>Input_1!BR34</f>
        <v>16</v>
      </c>
      <c r="BS34" s="34">
        <f>Input_1!BS34</f>
        <v>16</v>
      </c>
      <c r="BT34" s="34">
        <f>Input_1!BT34</f>
        <v>23</v>
      </c>
      <c r="BU34" s="34">
        <f>Input_1!BU34</f>
        <v>22.1</v>
      </c>
      <c r="BV34" s="34">
        <f>Input_1!BV34</f>
        <v>22.1</v>
      </c>
      <c r="BW34" s="34">
        <f>Input_1!BW34</f>
        <v>16</v>
      </c>
      <c r="BX34" s="34">
        <f>Input_1!BX34</f>
        <v>16</v>
      </c>
      <c r="BY34" s="34">
        <f>Input_1!BY34</f>
        <v>16</v>
      </c>
      <c r="BZ34" s="34">
        <f>Input_1!BZ34</f>
        <v>16</v>
      </c>
      <c r="CA34" s="34">
        <f>Input_1!CA34</f>
        <v>16</v>
      </c>
      <c r="CB34" s="34">
        <f>Input_1!CB34</f>
        <v>16</v>
      </c>
      <c r="CC34" s="34">
        <f>Input_1!CC34</f>
        <v>30</v>
      </c>
      <c r="CD34" s="34">
        <f>Input_1!CD34</f>
        <v>30</v>
      </c>
      <c r="CE34" s="34">
        <f>Input_1!CE34</f>
        <v>16</v>
      </c>
      <c r="CF34" s="34">
        <f>Input_1!CF34</f>
        <v>23</v>
      </c>
      <c r="CG34" s="34">
        <f>Input_1!CG34</f>
        <v>23</v>
      </c>
      <c r="CH34" s="34">
        <f>Input_1!CH34</f>
        <v>23</v>
      </c>
      <c r="CI34" s="34">
        <f>Input_1!CI34</f>
        <v>25</v>
      </c>
      <c r="CJ34" s="34">
        <f>Input_1!CJ34</f>
        <v>25</v>
      </c>
      <c r="CK34" s="34">
        <f>Input_1!CK34</f>
        <v>25</v>
      </c>
      <c r="CL34" s="34">
        <f>Input_1!CL34</f>
        <v>25</v>
      </c>
      <c r="CM34" s="34">
        <f>Input_1!CM34</f>
        <v>16</v>
      </c>
      <c r="CN34" s="34">
        <f>Input_1!CN34</f>
        <v>16</v>
      </c>
      <c r="CO34" s="34">
        <f>Input_1!CO34</f>
        <v>16</v>
      </c>
      <c r="CP34" s="34">
        <f>Input_1!CP34</f>
        <v>16</v>
      </c>
      <c r="CQ34" s="34">
        <f>Input_1!CQ34</f>
        <v>15.3</v>
      </c>
      <c r="CR34" s="34">
        <f>Input_1!CR34</f>
        <v>15.3</v>
      </c>
      <c r="CS34" s="34">
        <f>Input_1!CS34</f>
        <v>30</v>
      </c>
      <c r="CT34" s="34">
        <f>Input_1!CT34</f>
        <v>30</v>
      </c>
      <c r="CU34" s="34">
        <f>Input_1!CU34</f>
        <v>30</v>
      </c>
      <c r="CV34" s="24">
        <f>Input_1!CV34</f>
        <v>30</v>
      </c>
    </row>
    <row r="35" spans="1:100" ht="14.5" customHeight="1" x14ac:dyDescent="0.35">
      <c r="A35" s="255" t="s">
        <v>13</v>
      </c>
      <c r="B35" s="249"/>
      <c r="C35" s="95">
        <v>43862</v>
      </c>
      <c r="D35" s="99" t="s">
        <v>9</v>
      </c>
      <c r="E35" s="19">
        <f>Input_1!E35</f>
        <v>31</v>
      </c>
      <c r="F35" s="34">
        <f>Input_1!F35</f>
        <v>31</v>
      </c>
      <c r="G35" s="34">
        <f>Input_1!G35</f>
        <v>31</v>
      </c>
      <c r="H35" s="34">
        <f>Input_1!H35</f>
        <v>31</v>
      </c>
      <c r="I35" s="34">
        <f>Input_1!I35</f>
        <v>31</v>
      </c>
      <c r="J35" s="34">
        <f>Input_1!J35</f>
        <v>30</v>
      </c>
      <c r="K35" s="34">
        <f>Input_1!K35</f>
        <v>30</v>
      </c>
      <c r="L35" s="34">
        <f>Input_1!L35</f>
        <v>30</v>
      </c>
      <c r="M35" s="34">
        <f>Input_1!M35</f>
        <v>23</v>
      </c>
      <c r="N35" s="34">
        <f>Input_1!N35</f>
        <v>23</v>
      </c>
      <c r="O35" s="34">
        <f>Input_1!O35</f>
        <v>23</v>
      </c>
      <c r="P35" s="34">
        <f>Input_1!P35</f>
        <v>23</v>
      </c>
      <c r="Q35" s="34">
        <f>Input_1!Q35</f>
        <v>30</v>
      </c>
      <c r="R35" s="34">
        <f>Input_1!R35</f>
        <v>9</v>
      </c>
      <c r="S35" s="34">
        <f>Input_1!S35</f>
        <v>9</v>
      </c>
      <c r="T35" s="34">
        <f>Input_1!T35</f>
        <v>9</v>
      </c>
      <c r="U35" s="34">
        <f>Input_1!U35</f>
        <v>9</v>
      </c>
      <c r="V35" s="34">
        <f>Input_1!V35</f>
        <v>9</v>
      </c>
      <c r="W35" s="34">
        <f>Input_1!W35</f>
        <v>9</v>
      </c>
      <c r="X35" s="34">
        <f>Input_1!X35</f>
        <v>9</v>
      </c>
      <c r="Y35" s="34">
        <f>Input_1!Y35</f>
        <v>9</v>
      </c>
      <c r="Z35" s="34">
        <f>Input_1!Z35</f>
        <v>9</v>
      </c>
      <c r="AA35" s="34">
        <f>Input_1!AA35</f>
        <v>9</v>
      </c>
      <c r="AB35" s="34">
        <f>Input_1!AB35</f>
        <v>9</v>
      </c>
      <c r="AC35" s="34">
        <f>Input_1!AC35</f>
        <v>9</v>
      </c>
      <c r="AD35" s="34">
        <f>Input_1!AD35</f>
        <v>9</v>
      </c>
      <c r="AE35" s="34">
        <f>Input_1!AE35</f>
        <v>9</v>
      </c>
      <c r="AF35" s="34">
        <f>Input_1!AF35</f>
        <v>9</v>
      </c>
      <c r="AG35" s="34">
        <f>Input_1!AG35</f>
        <v>9</v>
      </c>
      <c r="AH35" s="34">
        <f>Input_1!AH35</f>
        <v>9</v>
      </c>
      <c r="AI35" s="34">
        <f>Input_1!AI35</f>
        <v>9</v>
      </c>
      <c r="AJ35" s="34">
        <f>Input_1!AJ35</f>
        <v>9</v>
      </c>
      <c r="AK35" s="34">
        <f>Input_1!AK35</f>
        <v>9</v>
      </c>
      <c r="AL35" s="34">
        <f>Input_1!AL35</f>
        <v>9</v>
      </c>
      <c r="AM35" s="34">
        <f>Input_1!AM35</f>
        <v>9</v>
      </c>
      <c r="AN35" s="34">
        <f>Input_1!AN35</f>
        <v>9</v>
      </c>
      <c r="AO35" s="34">
        <f>Input_1!AO35</f>
        <v>30</v>
      </c>
      <c r="AP35" s="34">
        <f>Input_1!AP35</f>
        <v>30</v>
      </c>
      <c r="AQ35" s="34">
        <f>Input_1!AQ35</f>
        <v>30</v>
      </c>
      <c r="AR35" s="34">
        <f>Input_1!AR35</f>
        <v>30</v>
      </c>
      <c r="AS35" s="34">
        <f>Input_1!AS35</f>
        <v>30</v>
      </c>
      <c r="AT35" s="34">
        <f>Input_1!AT35</f>
        <v>30</v>
      </c>
      <c r="AU35" s="34">
        <f>Input_1!AU35</f>
        <v>30</v>
      </c>
      <c r="AV35" s="34">
        <f>Input_1!AV35</f>
        <v>30</v>
      </c>
      <c r="AW35" s="34">
        <f>Input_1!AW35</f>
        <v>21.2</v>
      </c>
      <c r="AX35" s="34">
        <f>Input_1!AX35</f>
        <v>21.2</v>
      </c>
      <c r="AY35" s="34">
        <f>Input_1!AY35</f>
        <v>21.2</v>
      </c>
      <c r="AZ35" s="34">
        <f>Input_1!AZ35</f>
        <v>15.1</v>
      </c>
      <c r="BA35" s="34">
        <f>Input_1!BA35</f>
        <v>15.2</v>
      </c>
      <c r="BB35" s="34">
        <f>Input_1!BB35</f>
        <v>27</v>
      </c>
      <c r="BC35" s="34">
        <f>Input_1!BC35</f>
        <v>22.1</v>
      </c>
      <c r="BD35" s="34">
        <f>Input_1!BD35</f>
        <v>22.1</v>
      </c>
      <c r="BE35" s="34">
        <f>Input_1!BE35</f>
        <v>32</v>
      </c>
      <c r="BF35" s="34">
        <f>Input_1!BF35</f>
        <v>26</v>
      </c>
      <c r="BG35" s="34">
        <f>Input_1!BG35</f>
        <v>32</v>
      </c>
      <c r="BH35" s="34">
        <f>Input_1!BH35</f>
        <v>32</v>
      </c>
      <c r="BI35" s="34">
        <f>Input_1!BI35</f>
        <v>22.1</v>
      </c>
      <c r="BJ35" s="34">
        <f>Input_1!BJ35</f>
        <v>22.1</v>
      </c>
      <c r="BK35" s="34">
        <f>Input_1!BK35</f>
        <v>26</v>
      </c>
      <c r="BL35" s="34">
        <f>Input_1!BL35</f>
        <v>23</v>
      </c>
      <c r="BM35" s="34">
        <f>Input_1!BM35</f>
        <v>23</v>
      </c>
      <c r="BN35" s="34">
        <f>Input_1!BN35</f>
        <v>23</v>
      </c>
      <c r="BO35" s="34">
        <f>Input_1!BO35</f>
        <v>25</v>
      </c>
      <c r="BP35" s="34">
        <f>Input_1!BP35</f>
        <v>30</v>
      </c>
      <c r="BQ35" s="34">
        <f>Input_1!BQ35</f>
        <v>30</v>
      </c>
      <c r="BR35" s="34">
        <f>Input_1!BR35</f>
        <v>30</v>
      </c>
      <c r="BS35" s="34">
        <f>Input_1!BS35</f>
        <v>9</v>
      </c>
      <c r="BT35" s="34">
        <f>Input_1!BT35</f>
        <v>9</v>
      </c>
      <c r="BU35" s="34">
        <f>Input_1!BU35</f>
        <v>9</v>
      </c>
      <c r="BV35" s="34">
        <f>Input_1!BV35</f>
        <v>9</v>
      </c>
      <c r="BW35" s="34">
        <f>Input_1!BW35</f>
        <v>9</v>
      </c>
      <c r="BX35" s="34">
        <f>Input_1!BX35</f>
        <v>9</v>
      </c>
      <c r="BY35" s="34">
        <f>Input_1!BY35</f>
        <v>9</v>
      </c>
      <c r="BZ35" s="34">
        <f>Input_1!BZ35</f>
        <v>9</v>
      </c>
      <c r="CA35" s="34">
        <f>Input_1!CA35</f>
        <v>9</v>
      </c>
      <c r="CB35" s="34">
        <f>Input_1!CB35</f>
        <v>9</v>
      </c>
      <c r="CC35" s="34">
        <f>Input_1!CC35</f>
        <v>9</v>
      </c>
      <c r="CD35" s="34">
        <f>Input_1!CD35</f>
        <v>9</v>
      </c>
      <c r="CE35" s="34">
        <f>Input_1!CE35</f>
        <v>9</v>
      </c>
      <c r="CF35" s="34">
        <f>Input_1!CF35</f>
        <v>9</v>
      </c>
      <c r="CG35" s="34">
        <f>Input_1!CG35</f>
        <v>30</v>
      </c>
      <c r="CH35" s="34">
        <f>Input_1!CH35</f>
        <v>25</v>
      </c>
      <c r="CI35" s="34">
        <f>Input_1!CI35</f>
        <v>25</v>
      </c>
      <c r="CJ35" s="34">
        <f>Input_1!CJ35</f>
        <v>25</v>
      </c>
      <c r="CK35" s="34">
        <f>Input_1!CK35</f>
        <v>25</v>
      </c>
      <c r="CL35" s="34">
        <f>Input_1!CL35</f>
        <v>25</v>
      </c>
      <c r="CM35" s="34">
        <f>Input_1!CM35</f>
        <v>25</v>
      </c>
      <c r="CN35" s="34">
        <f>Input_1!CN35</f>
        <v>25</v>
      </c>
      <c r="CO35" s="34">
        <f>Input_1!CO35</f>
        <v>25</v>
      </c>
      <c r="CP35" s="34">
        <f>Input_1!CP35</f>
        <v>25</v>
      </c>
      <c r="CQ35" s="34">
        <f>Input_1!CQ35</f>
        <v>20</v>
      </c>
      <c r="CR35" s="34">
        <f>Input_1!CR35</f>
        <v>15.3</v>
      </c>
      <c r="CS35" s="34">
        <f>Input_1!CS35</f>
        <v>15.3</v>
      </c>
      <c r="CT35" s="34">
        <f>Input_1!CT35</f>
        <v>30</v>
      </c>
      <c r="CU35" s="34">
        <f>Input_1!CU35</f>
        <v>30</v>
      </c>
      <c r="CV35" s="24">
        <f>Input_1!CV35</f>
        <v>25</v>
      </c>
    </row>
    <row r="36" spans="1:100" ht="14.5" customHeight="1" x14ac:dyDescent="0.35">
      <c r="A36" s="256"/>
      <c r="B36" s="250"/>
      <c r="C36" s="97">
        <v>43863</v>
      </c>
      <c r="D36" s="100" t="s">
        <v>10</v>
      </c>
      <c r="E36" s="19">
        <f>Input_1!E36</f>
        <v>25</v>
      </c>
      <c r="F36" s="34">
        <f>Input_1!F36</f>
        <v>25</v>
      </c>
      <c r="G36" s="34">
        <f>Input_1!G36</f>
        <v>25</v>
      </c>
      <c r="H36" s="34">
        <f>Input_1!H36</f>
        <v>9</v>
      </c>
      <c r="I36" s="34">
        <f>Input_1!I36</f>
        <v>9</v>
      </c>
      <c r="J36" s="34">
        <f>Input_1!J36</f>
        <v>9</v>
      </c>
      <c r="K36" s="34">
        <f>Input_1!K36</f>
        <v>9</v>
      </c>
      <c r="L36" s="34">
        <f>Input_1!L36</f>
        <v>9</v>
      </c>
      <c r="M36" s="34">
        <f>Input_1!M36</f>
        <v>9</v>
      </c>
      <c r="N36" s="34">
        <f>Input_1!N36</f>
        <v>9</v>
      </c>
      <c r="O36" s="34">
        <f>Input_1!O36</f>
        <v>9</v>
      </c>
      <c r="P36" s="34">
        <f>Input_1!P36</f>
        <v>9</v>
      </c>
      <c r="Q36" s="34">
        <f>Input_1!Q36</f>
        <v>9</v>
      </c>
      <c r="R36" s="34">
        <f>Input_1!R36</f>
        <v>9</v>
      </c>
      <c r="S36" s="34">
        <f>Input_1!S36</f>
        <v>9</v>
      </c>
      <c r="T36" s="34">
        <f>Input_1!T36</f>
        <v>9</v>
      </c>
      <c r="U36" s="34">
        <f>Input_1!U36</f>
        <v>9</v>
      </c>
      <c r="V36" s="34">
        <f>Input_1!V36</f>
        <v>9</v>
      </c>
      <c r="W36" s="34">
        <f>Input_1!W36</f>
        <v>9</v>
      </c>
      <c r="X36" s="34">
        <f>Input_1!X36</f>
        <v>9</v>
      </c>
      <c r="Y36" s="34">
        <f>Input_1!Y36</f>
        <v>9</v>
      </c>
      <c r="Z36" s="34">
        <f>Input_1!Z36</f>
        <v>9</v>
      </c>
      <c r="AA36" s="34">
        <f>Input_1!AA36</f>
        <v>9</v>
      </c>
      <c r="AB36" s="34">
        <f>Input_1!AB36</f>
        <v>9</v>
      </c>
      <c r="AC36" s="34">
        <f>Input_1!AC36</f>
        <v>9</v>
      </c>
      <c r="AD36" s="34">
        <f>Input_1!AD36</f>
        <v>9</v>
      </c>
      <c r="AE36" s="34">
        <f>Input_1!AE36</f>
        <v>9</v>
      </c>
      <c r="AF36" s="34">
        <f>Input_1!AF36</f>
        <v>9</v>
      </c>
      <c r="AG36" s="34">
        <f>Input_1!AG36</f>
        <v>9</v>
      </c>
      <c r="AH36" s="34">
        <f>Input_1!AH36</f>
        <v>9</v>
      </c>
      <c r="AI36" s="34">
        <f>Input_1!AI36</f>
        <v>9</v>
      </c>
      <c r="AJ36" s="34">
        <f>Input_1!AJ36</f>
        <v>9</v>
      </c>
      <c r="AK36" s="34">
        <f>Input_1!AK36</f>
        <v>9</v>
      </c>
      <c r="AL36" s="34">
        <f>Input_1!AL36</f>
        <v>9</v>
      </c>
      <c r="AM36" s="34">
        <f>Input_1!AM36</f>
        <v>9</v>
      </c>
      <c r="AN36" s="34">
        <f>Input_1!AN36</f>
        <v>9</v>
      </c>
      <c r="AO36" s="34">
        <f>Input_1!AO36</f>
        <v>9</v>
      </c>
      <c r="AP36" s="34">
        <f>Input_1!AP36</f>
        <v>9</v>
      </c>
      <c r="AQ36" s="34">
        <f>Input_1!AQ36</f>
        <v>9</v>
      </c>
      <c r="AR36" s="34">
        <f>Input_1!AR36</f>
        <v>9</v>
      </c>
      <c r="AS36" s="34">
        <f>Input_1!AS36</f>
        <v>9</v>
      </c>
      <c r="AT36" s="34">
        <f>Input_1!AT36</f>
        <v>9</v>
      </c>
      <c r="AU36" s="34">
        <f>Input_1!AU36</f>
        <v>9</v>
      </c>
      <c r="AV36" s="34">
        <f>Input_1!AV36</f>
        <v>30</v>
      </c>
      <c r="AW36" s="34">
        <f>Input_1!AW36</f>
        <v>22.1</v>
      </c>
      <c r="AX36" s="34">
        <f>Input_1!AX36</f>
        <v>26</v>
      </c>
      <c r="AY36" s="34">
        <f>Input_1!AY36</f>
        <v>26</v>
      </c>
      <c r="AZ36" s="34">
        <f>Input_1!AZ36</f>
        <v>26</v>
      </c>
      <c r="BA36" s="34">
        <f>Input_1!BA36</f>
        <v>26</v>
      </c>
      <c r="BB36" s="34">
        <f>Input_1!BB36</f>
        <v>26</v>
      </c>
      <c r="BC36" s="34">
        <f>Input_1!BC36</f>
        <v>26</v>
      </c>
      <c r="BD36" s="34">
        <f>Input_1!BD36</f>
        <v>22.1</v>
      </c>
      <c r="BE36" s="34">
        <f>Input_1!BE36</f>
        <v>22.1</v>
      </c>
      <c r="BF36" s="34">
        <f>Input_1!BF36</f>
        <v>23</v>
      </c>
      <c r="BG36" s="34">
        <f>Input_1!BG36</f>
        <v>23</v>
      </c>
      <c r="BH36" s="34">
        <f>Input_1!BH36</f>
        <v>23</v>
      </c>
      <c r="BI36" s="34">
        <f>Input_1!BI36</f>
        <v>23</v>
      </c>
      <c r="BJ36" s="34">
        <f>Input_1!BJ36</f>
        <v>29</v>
      </c>
      <c r="BK36" s="34">
        <f>Input_1!BK36</f>
        <v>29</v>
      </c>
      <c r="BL36" s="34">
        <f>Input_1!BL36</f>
        <v>29</v>
      </c>
      <c r="BM36" s="34">
        <f>Input_1!BM36</f>
        <v>29</v>
      </c>
      <c r="BN36" s="34">
        <f>Input_1!BN36</f>
        <v>29</v>
      </c>
      <c r="BO36" s="34">
        <f>Input_1!BO36</f>
        <v>29</v>
      </c>
      <c r="BP36" s="34">
        <f>Input_1!BP36</f>
        <v>29</v>
      </c>
      <c r="BQ36" s="34">
        <f>Input_1!BQ36</f>
        <v>29</v>
      </c>
      <c r="BR36" s="34">
        <f>Input_1!BR36</f>
        <v>29</v>
      </c>
      <c r="BS36" s="34">
        <f>Input_1!BS36</f>
        <v>29</v>
      </c>
      <c r="BT36" s="34">
        <f>Input_1!BT36</f>
        <v>29</v>
      </c>
      <c r="BU36" s="34">
        <f>Input_1!BU36</f>
        <v>29</v>
      </c>
      <c r="BV36" s="34">
        <f>Input_1!BV36</f>
        <v>29</v>
      </c>
      <c r="BW36" s="34">
        <f>Input_1!BW36</f>
        <v>29</v>
      </c>
      <c r="BX36" s="34">
        <f>Input_1!BX36</f>
        <v>29</v>
      </c>
      <c r="BY36" s="34">
        <f>Input_1!BY36</f>
        <v>29</v>
      </c>
      <c r="BZ36" s="34">
        <f>Input_1!BZ36</f>
        <v>29</v>
      </c>
      <c r="CA36" s="34">
        <f>Input_1!CA36</f>
        <v>23</v>
      </c>
      <c r="CB36" s="34">
        <f>Input_1!CB36</f>
        <v>23</v>
      </c>
      <c r="CC36" s="34">
        <f>Input_1!CC36</f>
        <v>23</v>
      </c>
      <c r="CD36" s="34">
        <f>Input_1!CD36</f>
        <v>23</v>
      </c>
      <c r="CE36" s="34">
        <f>Input_1!CE36</f>
        <v>20</v>
      </c>
      <c r="CF36" s="34">
        <f>Input_1!CF36</f>
        <v>20</v>
      </c>
      <c r="CG36" s="34">
        <f>Input_1!CG36</f>
        <v>20</v>
      </c>
      <c r="CH36" s="34">
        <f>Input_1!CH36</f>
        <v>20</v>
      </c>
      <c r="CI36" s="34">
        <f>Input_1!CI36</f>
        <v>20</v>
      </c>
      <c r="CJ36" s="34">
        <f>Input_1!CJ36</f>
        <v>20</v>
      </c>
      <c r="CK36" s="34">
        <f>Input_1!CK36</f>
        <v>20</v>
      </c>
      <c r="CL36" s="34">
        <f>Input_1!CL36</f>
        <v>20</v>
      </c>
      <c r="CM36" s="34">
        <f>Input_1!CM36</f>
        <v>20</v>
      </c>
      <c r="CN36" s="34">
        <f>Input_1!CN36</f>
        <v>20</v>
      </c>
      <c r="CO36" s="34">
        <f>Input_1!CO36</f>
        <v>20</v>
      </c>
      <c r="CP36" s="34">
        <f>Input_1!CP36</f>
        <v>20</v>
      </c>
      <c r="CQ36" s="34">
        <f>Input_1!CQ36</f>
        <v>20</v>
      </c>
      <c r="CR36" s="34">
        <f>Input_1!CR36</f>
        <v>20</v>
      </c>
      <c r="CS36" s="34">
        <f>Input_1!CS36</f>
        <v>15.3</v>
      </c>
      <c r="CT36" s="34">
        <f>Input_1!CT36</f>
        <v>15.3</v>
      </c>
      <c r="CU36" s="34">
        <f>Input_1!CU36</f>
        <v>30</v>
      </c>
      <c r="CV36" s="24">
        <f>Input_1!CV36</f>
        <v>30</v>
      </c>
    </row>
    <row r="37" spans="1:100" ht="14.5" customHeight="1" x14ac:dyDescent="0.35">
      <c r="A37" s="256"/>
      <c r="B37" s="248">
        <v>6</v>
      </c>
      <c r="C37" s="94">
        <v>43864</v>
      </c>
      <c r="D37" s="99" t="s">
        <v>4</v>
      </c>
      <c r="E37" s="19">
        <f>Input_1!E37</f>
        <v>30</v>
      </c>
      <c r="F37" s="34">
        <f>Input_1!F37</f>
        <v>30</v>
      </c>
      <c r="G37" s="34">
        <f>Input_1!G37</f>
        <v>9</v>
      </c>
      <c r="H37" s="34">
        <f>Input_1!H37</f>
        <v>9</v>
      </c>
      <c r="I37" s="34">
        <f>Input_1!I37</f>
        <v>9</v>
      </c>
      <c r="J37" s="34">
        <f>Input_1!J37</f>
        <v>9</v>
      </c>
      <c r="K37" s="34">
        <f>Input_1!K37</f>
        <v>9</v>
      </c>
      <c r="L37" s="34">
        <f>Input_1!L37</f>
        <v>9</v>
      </c>
      <c r="M37" s="34">
        <f>Input_1!M37</f>
        <v>9</v>
      </c>
      <c r="N37" s="34">
        <f>Input_1!N37</f>
        <v>9</v>
      </c>
      <c r="O37" s="34">
        <f>Input_1!O37</f>
        <v>9</v>
      </c>
      <c r="P37" s="34">
        <f>Input_1!P37</f>
        <v>9</v>
      </c>
      <c r="Q37" s="34">
        <f>Input_1!Q37</f>
        <v>9</v>
      </c>
      <c r="R37" s="34">
        <f>Input_1!R37</f>
        <v>9</v>
      </c>
      <c r="S37" s="34">
        <f>Input_1!S37</f>
        <v>9</v>
      </c>
      <c r="T37" s="34">
        <f>Input_1!T37</f>
        <v>9</v>
      </c>
      <c r="U37" s="34">
        <f>Input_1!U37</f>
        <v>9</v>
      </c>
      <c r="V37" s="34">
        <f>Input_1!V37</f>
        <v>9</v>
      </c>
      <c r="W37" s="34">
        <f>Input_1!W37</f>
        <v>9</v>
      </c>
      <c r="X37" s="34">
        <f>Input_1!X37</f>
        <v>9</v>
      </c>
      <c r="Y37" s="34">
        <f>Input_1!Y37</f>
        <v>9</v>
      </c>
      <c r="Z37" s="34">
        <f>Input_1!Z37</f>
        <v>9</v>
      </c>
      <c r="AA37" s="34">
        <f>Input_1!AA37</f>
        <v>9</v>
      </c>
      <c r="AB37" s="34">
        <f>Input_1!AB37</f>
        <v>9</v>
      </c>
      <c r="AC37" s="34">
        <f>Input_1!AC37</f>
        <v>9</v>
      </c>
      <c r="AD37" s="34">
        <f>Input_1!AD37</f>
        <v>9</v>
      </c>
      <c r="AE37" s="34">
        <f>Input_1!AE37</f>
        <v>9</v>
      </c>
      <c r="AF37" s="34">
        <f>Input_1!AF37</f>
        <v>9</v>
      </c>
      <c r="AG37" s="34">
        <f>Input_1!AG37</f>
        <v>9</v>
      </c>
      <c r="AH37" s="34">
        <f>Input_1!AH37</f>
        <v>15.2</v>
      </c>
      <c r="AI37" s="34">
        <f>Input_1!AI37</f>
        <v>15.2</v>
      </c>
      <c r="AJ37" s="34">
        <f>Input_1!AJ37</f>
        <v>22.1</v>
      </c>
      <c r="AK37" s="34">
        <f>Input_1!AK37</f>
        <v>22.1</v>
      </c>
      <c r="AL37" s="34">
        <f>Input_1!AL37</f>
        <v>25</v>
      </c>
      <c r="AM37" s="34">
        <f>Input_1!AM37</f>
        <v>25</v>
      </c>
      <c r="AN37" s="34">
        <f>Input_1!AN37</f>
        <v>22.3</v>
      </c>
      <c r="AO37" s="34">
        <f>Input_1!AO37</f>
        <v>22.3</v>
      </c>
      <c r="AP37" s="34">
        <f>Input_1!AP37</f>
        <v>23</v>
      </c>
      <c r="AQ37" s="34">
        <f>Input_1!AQ37</f>
        <v>23</v>
      </c>
      <c r="AR37" s="34">
        <f>Input_1!AR37</f>
        <v>8</v>
      </c>
      <c r="AS37" s="34">
        <f>Input_1!AS37</f>
        <v>8</v>
      </c>
      <c r="AT37" s="34">
        <f>Input_1!AT37</f>
        <v>8</v>
      </c>
      <c r="AU37" s="34">
        <f>Input_1!AU37</f>
        <v>8</v>
      </c>
      <c r="AV37" s="34">
        <f>Input_1!AV37</f>
        <v>8</v>
      </c>
      <c r="AW37" s="34">
        <f>Input_1!AW37</f>
        <v>8</v>
      </c>
      <c r="AX37" s="34">
        <f>Input_1!AX37</f>
        <v>8</v>
      </c>
      <c r="AY37" s="34">
        <f>Input_1!AY37</f>
        <v>8</v>
      </c>
      <c r="AZ37" s="34">
        <f>Input_1!AZ37</f>
        <v>8</v>
      </c>
      <c r="BA37" s="34">
        <f>Input_1!BA37</f>
        <v>8</v>
      </c>
      <c r="BB37" s="34">
        <f>Input_1!BB37</f>
        <v>8</v>
      </c>
      <c r="BC37" s="34">
        <f>Input_1!BC37</f>
        <v>8</v>
      </c>
      <c r="BD37" s="34">
        <f>Input_1!BD37</f>
        <v>8</v>
      </c>
      <c r="BE37" s="34">
        <f>Input_1!BE37</f>
        <v>8</v>
      </c>
      <c r="BF37" s="34">
        <f>Input_1!BF37</f>
        <v>8</v>
      </c>
      <c r="BG37" s="34">
        <f>Input_1!BG37</f>
        <v>8</v>
      </c>
      <c r="BH37" s="34">
        <f>Input_1!BH37</f>
        <v>8</v>
      </c>
      <c r="BI37" s="34">
        <f>Input_1!BI37</f>
        <v>8</v>
      </c>
      <c r="BJ37" s="34">
        <f>Input_1!BJ37</f>
        <v>8</v>
      </c>
      <c r="BK37" s="34">
        <f>Input_1!BK37</f>
        <v>8</v>
      </c>
      <c r="BL37" s="34">
        <f>Input_1!BL37</f>
        <v>8</v>
      </c>
      <c r="BM37" s="34">
        <f>Input_1!BM37</f>
        <v>8</v>
      </c>
      <c r="BN37" s="34">
        <f>Input_1!BN37</f>
        <v>8</v>
      </c>
      <c r="BO37" s="34">
        <f>Input_1!BO37</f>
        <v>8</v>
      </c>
      <c r="BP37" s="34">
        <f>Input_1!BP37</f>
        <v>8</v>
      </c>
      <c r="BQ37" s="34">
        <f>Input_1!BQ37</f>
        <v>8</v>
      </c>
      <c r="BR37" s="34">
        <f>Input_1!BR37</f>
        <v>8</v>
      </c>
      <c r="BS37" s="34">
        <f>Input_1!BS37</f>
        <v>8</v>
      </c>
      <c r="BT37" s="34">
        <f>Input_1!BT37</f>
        <v>8</v>
      </c>
      <c r="BU37" s="34">
        <f>Input_1!BU37</f>
        <v>8</v>
      </c>
      <c r="BV37" s="34">
        <f>Input_1!BV37</f>
        <v>32</v>
      </c>
      <c r="BW37" s="34">
        <f>Input_1!BW37</f>
        <v>27</v>
      </c>
      <c r="BX37" s="34">
        <f>Input_1!BX37</f>
        <v>22.4</v>
      </c>
      <c r="BY37" s="34">
        <f>Input_1!BY37</f>
        <v>22.4</v>
      </c>
      <c r="BZ37" s="34">
        <f>Input_1!BZ37</f>
        <v>22.4</v>
      </c>
      <c r="CA37" s="34">
        <f>Input_1!CA37</f>
        <v>25</v>
      </c>
      <c r="CB37" s="34">
        <f>Input_1!CB37</f>
        <v>25</v>
      </c>
      <c r="CC37" s="34">
        <f>Input_1!CC37</f>
        <v>22.1</v>
      </c>
      <c r="CD37" s="34">
        <f>Input_1!CD37</f>
        <v>22.1</v>
      </c>
      <c r="CE37" s="34">
        <f>Input_1!CE37</f>
        <v>22.1</v>
      </c>
      <c r="CF37" s="34">
        <f>Input_1!CF37</f>
        <v>22.1</v>
      </c>
      <c r="CG37" s="34">
        <f>Input_1!CG37</f>
        <v>22.1</v>
      </c>
      <c r="CH37" s="34">
        <f>Input_1!CH37</f>
        <v>20</v>
      </c>
      <c r="CI37" s="34">
        <f>Input_1!CI37</f>
        <v>20</v>
      </c>
      <c r="CJ37" s="34">
        <f>Input_1!CJ37</f>
        <v>20</v>
      </c>
      <c r="CK37" s="34">
        <f>Input_1!CK37</f>
        <v>20</v>
      </c>
      <c r="CL37" s="34">
        <f>Input_1!CL37</f>
        <v>20</v>
      </c>
      <c r="CM37" s="34">
        <f>Input_1!CM37</f>
        <v>20</v>
      </c>
      <c r="CN37" s="34">
        <f>Input_1!CN37</f>
        <v>20</v>
      </c>
      <c r="CO37" s="34">
        <f>Input_1!CO37</f>
        <v>20</v>
      </c>
      <c r="CP37" s="34">
        <f>Input_1!CP37</f>
        <v>20</v>
      </c>
      <c r="CQ37" s="34">
        <f>Input_1!CQ37</f>
        <v>25</v>
      </c>
      <c r="CR37" s="34">
        <f>Input_1!CR37</f>
        <v>30</v>
      </c>
      <c r="CS37" s="34">
        <f>Input_1!CS37</f>
        <v>30</v>
      </c>
      <c r="CT37" s="34">
        <f>Input_1!CT37</f>
        <v>30</v>
      </c>
      <c r="CU37" s="34">
        <f>Input_1!CU37</f>
        <v>30</v>
      </c>
      <c r="CV37" s="24">
        <f>Input_1!CV37</f>
        <v>15.3</v>
      </c>
    </row>
    <row r="38" spans="1:100" ht="14.5" customHeight="1" x14ac:dyDescent="0.35">
      <c r="A38" s="256"/>
      <c r="B38" s="249"/>
      <c r="C38" s="95">
        <v>43865</v>
      </c>
      <c r="D38" s="99" t="s">
        <v>5</v>
      </c>
      <c r="E38" s="19">
        <f>Input_1!E38</f>
        <v>15.3</v>
      </c>
      <c r="F38" s="34">
        <f>Input_1!F38</f>
        <v>30</v>
      </c>
      <c r="G38" s="34">
        <f>Input_1!G38</f>
        <v>30</v>
      </c>
      <c r="H38" s="34">
        <f>Input_1!H38</f>
        <v>30</v>
      </c>
      <c r="I38" s="34">
        <f>Input_1!I38</f>
        <v>9</v>
      </c>
      <c r="J38" s="34">
        <f>Input_1!J38</f>
        <v>9</v>
      </c>
      <c r="K38" s="34">
        <f>Input_1!K38</f>
        <v>9</v>
      </c>
      <c r="L38" s="34">
        <f>Input_1!L38</f>
        <v>9</v>
      </c>
      <c r="M38" s="34">
        <f>Input_1!M38</f>
        <v>9</v>
      </c>
      <c r="N38" s="34">
        <f>Input_1!N38</f>
        <v>9</v>
      </c>
      <c r="O38" s="34">
        <f>Input_1!O38</f>
        <v>9</v>
      </c>
      <c r="P38" s="34">
        <f>Input_1!P38</f>
        <v>9</v>
      </c>
      <c r="Q38" s="34">
        <f>Input_1!Q38</f>
        <v>9</v>
      </c>
      <c r="R38" s="34">
        <f>Input_1!R38</f>
        <v>9</v>
      </c>
      <c r="S38" s="34">
        <f>Input_1!S38</f>
        <v>9</v>
      </c>
      <c r="T38" s="34">
        <f>Input_1!T38</f>
        <v>9</v>
      </c>
      <c r="U38" s="34">
        <f>Input_1!U38</f>
        <v>9</v>
      </c>
      <c r="V38" s="34">
        <f>Input_1!V38</f>
        <v>9</v>
      </c>
      <c r="W38" s="34">
        <f>Input_1!W38</f>
        <v>9</v>
      </c>
      <c r="X38" s="34">
        <f>Input_1!X38</f>
        <v>9</v>
      </c>
      <c r="Y38" s="34">
        <f>Input_1!Y38</f>
        <v>9</v>
      </c>
      <c r="Z38" s="34">
        <f>Input_1!Z38</f>
        <v>9</v>
      </c>
      <c r="AA38" s="34">
        <f>Input_1!AA38</f>
        <v>9</v>
      </c>
      <c r="AB38" s="34">
        <f>Input_1!AB38</f>
        <v>9</v>
      </c>
      <c r="AC38" s="34">
        <f>Input_1!AC38</f>
        <v>9</v>
      </c>
      <c r="AD38" s="34">
        <f>Input_1!AD38</f>
        <v>9</v>
      </c>
      <c r="AE38" s="34">
        <f>Input_1!AE38</f>
        <v>9</v>
      </c>
      <c r="AF38" s="34">
        <f>Input_1!AF38</f>
        <v>9</v>
      </c>
      <c r="AG38" s="34">
        <f>Input_1!AG38</f>
        <v>15.2</v>
      </c>
      <c r="AH38" s="34">
        <f>Input_1!AH38</f>
        <v>15.2</v>
      </c>
      <c r="AI38" s="34">
        <f>Input_1!AI38</f>
        <v>15.2</v>
      </c>
      <c r="AJ38" s="34">
        <f>Input_1!AJ38</f>
        <v>22.4</v>
      </c>
      <c r="AK38" s="34">
        <f>Input_1!AK38</f>
        <v>22.4</v>
      </c>
      <c r="AL38" s="34">
        <f>Input_1!AL38</f>
        <v>22.4</v>
      </c>
      <c r="AM38" s="34">
        <f>Input_1!AM38</f>
        <v>22.4</v>
      </c>
      <c r="AN38" s="34">
        <f>Input_1!AN38</f>
        <v>32</v>
      </c>
      <c r="AO38" s="34">
        <f>Input_1!AO38</f>
        <v>8</v>
      </c>
      <c r="AP38" s="34">
        <f>Input_1!AP38</f>
        <v>8</v>
      </c>
      <c r="AQ38" s="34">
        <f>Input_1!AQ38</f>
        <v>8</v>
      </c>
      <c r="AR38" s="34">
        <f>Input_1!AR38</f>
        <v>8</v>
      </c>
      <c r="AS38" s="34">
        <f>Input_1!AS38</f>
        <v>8</v>
      </c>
      <c r="AT38" s="34">
        <f>Input_1!AT38</f>
        <v>8</v>
      </c>
      <c r="AU38" s="34">
        <f>Input_1!AU38</f>
        <v>8</v>
      </c>
      <c r="AV38" s="34">
        <f>Input_1!AV38</f>
        <v>8</v>
      </c>
      <c r="AW38" s="34">
        <f>Input_1!AW38</f>
        <v>8</v>
      </c>
      <c r="AX38" s="34">
        <f>Input_1!AX38</f>
        <v>8</v>
      </c>
      <c r="AY38" s="34">
        <f>Input_1!AY38</f>
        <v>8</v>
      </c>
      <c r="AZ38" s="34">
        <f>Input_1!AZ38</f>
        <v>8</v>
      </c>
      <c r="BA38" s="34">
        <f>Input_1!BA38</f>
        <v>8</v>
      </c>
      <c r="BB38" s="34">
        <f>Input_1!BB38</f>
        <v>8</v>
      </c>
      <c r="BC38" s="34">
        <f>Input_1!BC38</f>
        <v>8</v>
      </c>
      <c r="BD38" s="34">
        <f>Input_1!BD38</f>
        <v>8</v>
      </c>
      <c r="BE38" s="34">
        <f>Input_1!BE38</f>
        <v>8</v>
      </c>
      <c r="BF38" s="34">
        <f>Input_1!BF38</f>
        <v>8</v>
      </c>
      <c r="BG38" s="34">
        <f>Input_1!BG38</f>
        <v>8</v>
      </c>
      <c r="BH38" s="34">
        <f>Input_1!BH38</f>
        <v>8</v>
      </c>
      <c r="BI38" s="34">
        <f>Input_1!BI38</f>
        <v>8</v>
      </c>
      <c r="BJ38" s="34">
        <f>Input_1!BJ38</f>
        <v>8</v>
      </c>
      <c r="BK38" s="34">
        <f>Input_1!BK38</f>
        <v>8</v>
      </c>
      <c r="BL38" s="34">
        <f>Input_1!BL38</f>
        <v>8</v>
      </c>
      <c r="BM38" s="34">
        <f>Input_1!BM38</f>
        <v>8</v>
      </c>
      <c r="BN38" s="34">
        <f>Input_1!BN38</f>
        <v>8</v>
      </c>
      <c r="BO38" s="34">
        <f>Input_1!BO38</f>
        <v>8</v>
      </c>
      <c r="BP38" s="34">
        <f>Input_1!BP38</f>
        <v>8</v>
      </c>
      <c r="BQ38" s="34">
        <f>Input_1!BQ38</f>
        <v>8</v>
      </c>
      <c r="BR38" s="34">
        <f>Input_1!BR38</f>
        <v>8</v>
      </c>
      <c r="BS38" s="34">
        <f>Input_1!BS38</f>
        <v>8</v>
      </c>
      <c r="BT38" s="34">
        <f>Input_1!BT38</f>
        <v>8</v>
      </c>
      <c r="BU38" s="34">
        <f>Input_1!BU38</f>
        <v>8</v>
      </c>
      <c r="BV38" s="34">
        <f>Input_1!BV38</f>
        <v>8</v>
      </c>
      <c r="BW38" s="34">
        <f>Input_1!BW38</f>
        <v>22.3</v>
      </c>
      <c r="BX38" s="34">
        <f>Input_1!BX38</f>
        <v>22.3</v>
      </c>
      <c r="BY38" s="34">
        <f>Input_1!BY38</f>
        <v>22.3</v>
      </c>
      <c r="BZ38" s="34">
        <f>Input_1!BZ38</f>
        <v>22.3</v>
      </c>
      <c r="CA38" s="34">
        <f>Input_1!CA38</f>
        <v>22.3</v>
      </c>
      <c r="CB38" s="34">
        <f>Input_1!CB38</f>
        <v>32</v>
      </c>
      <c r="CC38" s="34">
        <f>Input_1!CC38</f>
        <v>22.1</v>
      </c>
      <c r="CD38" s="34">
        <f>Input_1!CD38</f>
        <v>23</v>
      </c>
      <c r="CE38" s="34">
        <f>Input_1!CE38</f>
        <v>23</v>
      </c>
      <c r="CF38" s="34">
        <f>Input_1!CF38</f>
        <v>23</v>
      </c>
      <c r="CG38" s="34">
        <f>Input_1!CG38</f>
        <v>23</v>
      </c>
      <c r="CH38" s="34">
        <f>Input_1!CH38</f>
        <v>25</v>
      </c>
      <c r="CI38" s="34">
        <f>Input_1!CI38</f>
        <v>25</v>
      </c>
      <c r="CJ38" s="34">
        <f>Input_1!CJ38</f>
        <v>25</v>
      </c>
      <c r="CK38" s="34">
        <f>Input_1!CK38</f>
        <v>25</v>
      </c>
      <c r="CL38" s="34">
        <f>Input_1!CL38</f>
        <v>22.1</v>
      </c>
      <c r="CM38" s="34">
        <f>Input_1!CM38</f>
        <v>23</v>
      </c>
      <c r="CN38" s="34">
        <f>Input_1!CN38</f>
        <v>30</v>
      </c>
      <c r="CO38" s="34">
        <f>Input_1!CO38</f>
        <v>15.3</v>
      </c>
      <c r="CP38" s="34">
        <f>Input_1!CP38</f>
        <v>15.3</v>
      </c>
      <c r="CQ38" s="34">
        <f>Input_1!CQ38</f>
        <v>25</v>
      </c>
      <c r="CR38" s="34">
        <f>Input_1!CR38</f>
        <v>9</v>
      </c>
      <c r="CS38" s="34">
        <f>Input_1!CS38</f>
        <v>9</v>
      </c>
      <c r="CT38" s="34">
        <f>Input_1!CT38</f>
        <v>9</v>
      </c>
      <c r="CU38" s="34">
        <f>Input_1!CU38</f>
        <v>9</v>
      </c>
      <c r="CV38" s="24">
        <f>Input_1!CV38</f>
        <v>9</v>
      </c>
    </row>
    <row r="39" spans="1:100" ht="14.5" customHeight="1" x14ac:dyDescent="0.35">
      <c r="A39" s="256"/>
      <c r="B39" s="249"/>
      <c r="C39" s="94">
        <v>43866</v>
      </c>
      <c r="D39" s="99" t="s">
        <v>6</v>
      </c>
      <c r="E39" s="19">
        <f>Input_1!E39</f>
        <v>9</v>
      </c>
      <c r="F39" s="34">
        <f>Input_1!F39</f>
        <v>9</v>
      </c>
      <c r="G39" s="34">
        <f>Input_1!G39</f>
        <v>9</v>
      </c>
      <c r="H39" s="34">
        <f>Input_1!H39</f>
        <v>9</v>
      </c>
      <c r="I39" s="34">
        <f>Input_1!I39</f>
        <v>9</v>
      </c>
      <c r="J39" s="34">
        <f>Input_1!J39</f>
        <v>9</v>
      </c>
      <c r="K39" s="34">
        <f>Input_1!K39</f>
        <v>9</v>
      </c>
      <c r="L39" s="34">
        <f>Input_1!L39</f>
        <v>9</v>
      </c>
      <c r="M39" s="34">
        <f>Input_1!M39</f>
        <v>9</v>
      </c>
      <c r="N39" s="34">
        <f>Input_1!N39</f>
        <v>9</v>
      </c>
      <c r="O39" s="34">
        <f>Input_1!O39</f>
        <v>9</v>
      </c>
      <c r="P39" s="34">
        <f>Input_1!P39</f>
        <v>9</v>
      </c>
      <c r="Q39" s="34">
        <f>Input_1!Q39</f>
        <v>9</v>
      </c>
      <c r="R39" s="34">
        <f>Input_1!R39</f>
        <v>9</v>
      </c>
      <c r="S39" s="34">
        <f>Input_1!S39</f>
        <v>9</v>
      </c>
      <c r="T39" s="34">
        <f>Input_1!T39</f>
        <v>9</v>
      </c>
      <c r="U39" s="34">
        <f>Input_1!U39</f>
        <v>9</v>
      </c>
      <c r="V39" s="34">
        <f>Input_1!V39</f>
        <v>9</v>
      </c>
      <c r="W39" s="34">
        <f>Input_1!W39</f>
        <v>9</v>
      </c>
      <c r="X39" s="34">
        <f>Input_1!X39</f>
        <v>9</v>
      </c>
      <c r="Y39" s="34">
        <f>Input_1!Y39</f>
        <v>9</v>
      </c>
      <c r="Z39" s="34">
        <f>Input_1!Z39</f>
        <v>9</v>
      </c>
      <c r="AA39" s="34">
        <f>Input_1!AA39</f>
        <v>9</v>
      </c>
      <c r="AB39" s="34">
        <f>Input_1!AB39</f>
        <v>9</v>
      </c>
      <c r="AC39" s="34">
        <f>Input_1!AC39</f>
        <v>9</v>
      </c>
      <c r="AD39" s="34">
        <f>Input_1!AD39</f>
        <v>9</v>
      </c>
      <c r="AE39" s="34">
        <f>Input_1!AE39</f>
        <v>15.2</v>
      </c>
      <c r="AF39" s="34">
        <f>Input_1!AF39</f>
        <v>15.2</v>
      </c>
      <c r="AG39" s="34">
        <f>Input_1!AG39</f>
        <v>15.2</v>
      </c>
      <c r="AH39" s="34">
        <f>Input_1!AH39</f>
        <v>22.1</v>
      </c>
      <c r="AI39" s="34">
        <f>Input_1!AI39</f>
        <v>22.1</v>
      </c>
      <c r="AJ39" s="34">
        <f>Input_1!AJ39</f>
        <v>22.3</v>
      </c>
      <c r="AK39" s="34">
        <f>Input_1!AK39</f>
        <v>8</v>
      </c>
      <c r="AL39" s="34">
        <f>Input_1!AL39</f>
        <v>8</v>
      </c>
      <c r="AM39" s="34">
        <f>Input_1!AM39</f>
        <v>8</v>
      </c>
      <c r="AN39" s="34">
        <f>Input_1!AN39</f>
        <v>8</v>
      </c>
      <c r="AO39" s="34">
        <f>Input_1!AO39</f>
        <v>8</v>
      </c>
      <c r="AP39" s="34">
        <f>Input_1!AP39</f>
        <v>8</v>
      </c>
      <c r="AQ39" s="34">
        <f>Input_1!AQ39</f>
        <v>8</v>
      </c>
      <c r="AR39" s="34">
        <f>Input_1!AR39</f>
        <v>8</v>
      </c>
      <c r="AS39" s="34">
        <f>Input_1!AS39</f>
        <v>8</v>
      </c>
      <c r="AT39" s="34">
        <f>Input_1!AT39</f>
        <v>8</v>
      </c>
      <c r="AU39" s="34">
        <f>Input_1!AU39</f>
        <v>8</v>
      </c>
      <c r="AV39" s="34">
        <f>Input_1!AV39</f>
        <v>8</v>
      </c>
      <c r="AW39" s="34">
        <f>Input_1!AW39</f>
        <v>8</v>
      </c>
      <c r="AX39" s="34">
        <f>Input_1!AX39</f>
        <v>8</v>
      </c>
      <c r="AY39" s="34">
        <f>Input_1!AY39</f>
        <v>8</v>
      </c>
      <c r="AZ39" s="34">
        <f>Input_1!AZ39</f>
        <v>8</v>
      </c>
      <c r="BA39" s="34">
        <f>Input_1!BA39</f>
        <v>8</v>
      </c>
      <c r="BB39" s="34">
        <f>Input_1!BB39</f>
        <v>8</v>
      </c>
      <c r="BC39" s="34">
        <f>Input_1!BC39</f>
        <v>8</v>
      </c>
      <c r="BD39" s="34">
        <f>Input_1!BD39</f>
        <v>8</v>
      </c>
      <c r="BE39" s="34">
        <f>Input_1!BE39</f>
        <v>8</v>
      </c>
      <c r="BF39" s="34">
        <f>Input_1!BF39</f>
        <v>8</v>
      </c>
      <c r="BG39" s="34">
        <f>Input_1!BG39</f>
        <v>8</v>
      </c>
      <c r="BH39" s="34">
        <f>Input_1!BH39</f>
        <v>8</v>
      </c>
      <c r="BI39" s="34">
        <f>Input_1!BI39</f>
        <v>8</v>
      </c>
      <c r="BJ39" s="34">
        <f>Input_1!BJ39</f>
        <v>8</v>
      </c>
      <c r="BK39" s="34">
        <f>Input_1!BK39</f>
        <v>8</v>
      </c>
      <c r="BL39" s="34">
        <f>Input_1!BL39</f>
        <v>8</v>
      </c>
      <c r="BM39" s="34">
        <f>Input_1!BM39</f>
        <v>8</v>
      </c>
      <c r="BN39" s="34">
        <f>Input_1!BN39</f>
        <v>8</v>
      </c>
      <c r="BO39" s="34">
        <f>Input_1!BO39</f>
        <v>8</v>
      </c>
      <c r="BP39" s="34">
        <f>Input_1!BP39</f>
        <v>8</v>
      </c>
      <c r="BQ39" s="34">
        <f>Input_1!BQ39</f>
        <v>8</v>
      </c>
      <c r="BR39" s="34">
        <f>Input_1!BR39</f>
        <v>8</v>
      </c>
      <c r="BS39" s="34">
        <f>Input_1!BS39</f>
        <v>8</v>
      </c>
      <c r="BT39" s="34">
        <f>Input_1!BT39</f>
        <v>8</v>
      </c>
      <c r="BU39" s="34">
        <f>Input_1!BU39</f>
        <v>8</v>
      </c>
      <c r="BV39" s="34">
        <f>Input_1!BV39</f>
        <v>8</v>
      </c>
      <c r="BW39" s="34">
        <f>Input_1!BW39</f>
        <v>22.3</v>
      </c>
      <c r="BX39" s="34">
        <f>Input_1!BX39</f>
        <v>22.3</v>
      </c>
      <c r="BY39" s="34">
        <f>Input_1!BY39</f>
        <v>22.1</v>
      </c>
      <c r="BZ39" s="34">
        <f>Input_1!BZ39</f>
        <v>22.1</v>
      </c>
      <c r="CA39" s="34">
        <f>Input_1!CA39</f>
        <v>23</v>
      </c>
      <c r="CB39" s="34">
        <f>Input_1!CB39</f>
        <v>23</v>
      </c>
      <c r="CC39" s="34">
        <f>Input_1!CC39</f>
        <v>23</v>
      </c>
      <c r="CD39" s="34">
        <f>Input_1!CD39</f>
        <v>23</v>
      </c>
      <c r="CE39" s="34">
        <f>Input_1!CE39</f>
        <v>25</v>
      </c>
      <c r="CF39" s="34">
        <f>Input_1!CF39</f>
        <v>25</v>
      </c>
      <c r="CG39" s="34">
        <f>Input_1!CG39</f>
        <v>30</v>
      </c>
      <c r="CH39" s="34">
        <f>Input_1!CH39</f>
        <v>30</v>
      </c>
      <c r="CI39" s="34">
        <f>Input_1!CI39</f>
        <v>11</v>
      </c>
      <c r="CJ39" s="34">
        <f>Input_1!CJ39</f>
        <v>11</v>
      </c>
      <c r="CK39" s="34">
        <f>Input_1!CK39</f>
        <v>11</v>
      </c>
      <c r="CL39" s="34">
        <f>Input_1!CL39</f>
        <v>11</v>
      </c>
      <c r="CM39" s="34">
        <f>Input_1!CM39</f>
        <v>30</v>
      </c>
      <c r="CN39" s="34">
        <f>Input_1!CN39</f>
        <v>30</v>
      </c>
      <c r="CO39" s="34">
        <f>Input_1!CO39</f>
        <v>30</v>
      </c>
      <c r="CP39" s="34">
        <f>Input_1!CP39</f>
        <v>30</v>
      </c>
      <c r="CQ39" s="34">
        <f>Input_1!CQ39</f>
        <v>15.3</v>
      </c>
      <c r="CR39" s="34">
        <f>Input_1!CR39</f>
        <v>15.3</v>
      </c>
      <c r="CS39" s="34">
        <f>Input_1!CS39</f>
        <v>30</v>
      </c>
      <c r="CT39" s="34">
        <f>Input_1!CT39</f>
        <v>30</v>
      </c>
      <c r="CU39" s="34">
        <f>Input_1!CU39</f>
        <v>9</v>
      </c>
      <c r="CV39" s="24">
        <f>Input_1!CV39</f>
        <v>9</v>
      </c>
    </row>
    <row r="40" spans="1:100" ht="14.5" customHeight="1" x14ac:dyDescent="0.35">
      <c r="A40" s="256"/>
      <c r="B40" s="249"/>
      <c r="C40" s="95">
        <v>43867</v>
      </c>
      <c r="D40" s="99" t="s">
        <v>7</v>
      </c>
      <c r="E40" s="19">
        <f>Input_1!E40</f>
        <v>9</v>
      </c>
      <c r="F40" s="34">
        <f>Input_1!F40</f>
        <v>9</v>
      </c>
      <c r="G40" s="34">
        <f>Input_1!G40</f>
        <v>9</v>
      </c>
      <c r="H40" s="34">
        <f>Input_1!H40</f>
        <v>9</v>
      </c>
      <c r="I40" s="34">
        <f>Input_1!I40</f>
        <v>9</v>
      </c>
      <c r="J40" s="34">
        <f>Input_1!J40</f>
        <v>9</v>
      </c>
      <c r="K40" s="34">
        <f>Input_1!K40</f>
        <v>9</v>
      </c>
      <c r="L40" s="34">
        <f>Input_1!L40</f>
        <v>9</v>
      </c>
      <c r="M40" s="34">
        <f>Input_1!M40</f>
        <v>9</v>
      </c>
      <c r="N40" s="34">
        <f>Input_1!N40</f>
        <v>9</v>
      </c>
      <c r="O40" s="34">
        <f>Input_1!O40</f>
        <v>9</v>
      </c>
      <c r="P40" s="34">
        <f>Input_1!P40</f>
        <v>9</v>
      </c>
      <c r="Q40" s="34">
        <f>Input_1!Q40</f>
        <v>9</v>
      </c>
      <c r="R40" s="34">
        <f>Input_1!R40</f>
        <v>9</v>
      </c>
      <c r="S40" s="34">
        <f>Input_1!S40</f>
        <v>9</v>
      </c>
      <c r="T40" s="34">
        <f>Input_1!T40</f>
        <v>9</v>
      </c>
      <c r="U40" s="34">
        <f>Input_1!U40</f>
        <v>9</v>
      </c>
      <c r="V40" s="34">
        <f>Input_1!V40</f>
        <v>9</v>
      </c>
      <c r="W40" s="34">
        <f>Input_1!W40</f>
        <v>9</v>
      </c>
      <c r="X40" s="34">
        <f>Input_1!X40</f>
        <v>9</v>
      </c>
      <c r="Y40" s="34">
        <f>Input_1!Y40</f>
        <v>9</v>
      </c>
      <c r="Z40" s="34">
        <f>Input_1!Z40</f>
        <v>9</v>
      </c>
      <c r="AA40" s="34">
        <f>Input_1!AA40</f>
        <v>9</v>
      </c>
      <c r="AB40" s="34">
        <f>Input_1!AB40</f>
        <v>9</v>
      </c>
      <c r="AC40" s="34">
        <f>Input_1!AC40</f>
        <v>9</v>
      </c>
      <c r="AD40" s="34">
        <f>Input_1!AD40</f>
        <v>9</v>
      </c>
      <c r="AE40" s="34">
        <f>Input_1!AE40</f>
        <v>9</v>
      </c>
      <c r="AF40" s="34">
        <f>Input_1!AF40</f>
        <v>9</v>
      </c>
      <c r="AG40" s="34">
        <f>Input_1!AG40</f>
        <v>15.2</v>
      </c>
      <c r="AH40" s="34">
        <f>Input_1!AH40</f>
        <v>15.2</v>
      </c>
      <c r="AI40" s="34">
        <f>Input_1!AI40</f>
        <v>22.3</v>
      </c>
      <c r="AJ40" s="34">
        <f>Input_1!AJ40</f>
        <v>22.3</v>
      </c>
      <c r="AK40" s="34">
        <f>Input_1!AK40</f>
        <v>22.4</v>
      </c>
      <c r="AL40" s="34">
        <f>Input_1!AL40</f>
        <v>22.4</v>
      </c>
      <c r="AM40" s="34">
        <f>Input_1!AM40</f>
        <v>8</v>
      </c>
      <c r="AN40" s="34">
        <f>Input_1!AN40</f>
        <v>8</v>
      </c>
      <c r="AO40" s="34">
        <f>Input_1!AO40</f>
        <v>8</v>
      </c>
      <c r="AP40" s="34">
        <f>Input_1!AP40</f>
        <v>8</v>
      </c>
      <c r="AQ40" s="34">
        <f>Input_1!AQ40</f>
        <v>8</v>
      </c>
      <c r="AR40" s="34">
        <f>Input_1!AR40</f>
        <v>8</v>
      </c>
      <c r="AS40" s="34">
        <f>Input_1!AS40</f>
        <v>8</v>
      </c>
      <c r="AT40" s="34">
        <f>Input_1!AT40</f>
        <v>8</v>
      </c>
      <c r="AU40" s="34">
        <f>Input_1!AU40</f>
        <v>8</v>
      </c>
      <c r="AV40" s="34">
        <f>Input_1!AV40</f>
        <v>8</v>
      </c>
      <c r="AW40" s="34">
        <f>Input_1!AW40</f>
        <v>8</v>
      </c>
      <c r="AX40" s="34">
        <f>Input_1!AX40</f>
        <v>8</v>
      </c>
      <c r="AY40" s="34">
        <f>Input_1!AY40</f>
        <v>8</v>
      </c>
      <c r="AZ40" s="34">
        <f>Input_1!AZ40</f>
        <v>8</v>
      </c>
      <c r="BA40" s="34">
        <f>Input_1!BA40</f>
        <v>8</v>
      </c>
      <c r="BB40" s="34">
        <f>Input_1!BB40</f>
        <v>8</v>
      </c>
      <c r="BC40" s="34">
        <f>Input_1!BC40</f>
        <v>8</v>
      </c>
      <c r="BD40" s="34">
        <f>Input_1!BD40</f>
        <v>8</v>
      </c>
      <c r="BE40" s="34">
        <f>Input_1!BE40</f>
        <v>8</v>
      </c>
      <c r="BF40" s="34">
        <f>Input_1!BF40</f>
        <v>8</v>
      </c>
      <c r="BG40" s="34">
        <f>Input_1!BG40</f>
        <v>8</v>
      </c>
      <c r="BH40" s="34">
        <f>Input_1!BH40</f>
        <v>8</v>
      </c>
      <c r="BI40" s="34">
        <f>Input_1!BI40</f>
        <v>8</v>
      </c>
      <c r="BJ40" s="34">
        <f>Input_1!BJ40</f>
        <v>8</v>
      </c>
      <c r="BK40" s="34">
        <f>Input_1!BK40</f>
        <v>8</v>
      </c>
      <c r="BL40" s="34">
        <f>Input_1!BL40</f>
        <v>8</v>
      </c>
      <c r="BM40" s="34">
        <f>Input_1!BM40</f>
        <v>8</v>
      </c>
      <c r="BN40" s="34">
        <f>Input_1!BN40</f>
        <v>8</v>
      </c>
      <c r="BO40" s="34">
        <f>Input_1!BO40</f>
        <v>8</v>
      </c>
      <c r="BP40" s="34">
        <f>Input_1!BP40</f>
        <v>8</v>
      </c>
      <c r="BQ40" s="34">
        <f>Input_1!BQ40</f>
        <v>8</v>
      </c>
      <c r="BR40" s="34">
        <f>Input_1!BR40</f>
        <v>8</v>
      </c>
      <c r="BS40" s="34">
        <f>Input_1!BS40</f>
        <v>8</v>
      </c>
      <c r="BT40" s="34">
        <f>Input_1!BT40</f>
        <v>8</v>
      </c>
      <c r="BU40" s="34">
        <f>Input_1!BU40</f>
        <v>8</v>
      </c>
      <c r="BV40" s="34">
        <f>Input_1!BV40</f>
        <v>8</v>
      </c>
      <c r="BW40" s="34">
        <f>Input_1!BW40</f>
        <v>22.3</v>
      </c>
      <c r="BX40" s="34">
        <f>Input_1!BX40</f>
        <v>22.3</v>
      </c>
      <c r="BY40" s="34">
        <f>Input_1!BY40</f>
        <v>22.4</v>
      </c>
      <c r="BZ40" s="34">
        <f>Input_1!BZ40</f>
        <v>32</v>
      </c>
      <c r="CA40" s="34">
        <f>Input_1!CA40</f>
        <v>23</v>
      </c>
      <c r="CB40" s="34">
        <f>Input_1!CB40</f>
        <v>23</v>
      </c>
      <c r="CC40" s="34">
        <f>Input_1!CC40</f>
        <v>23</v>
      </c>
      <c r="CD40" s="34">
        <f>Input_1!CD40</f>
        <v>23</v>
      </c>
      <c r="CE40" s="34">
        <f>Input_1!CE40</f>
        <v>23</v>
      </c>
      <c r="CF40" s="34">
        <f>Input_1!CF40</f>
        <v>23</v>
      </c>
      <c r="CG40" s="34">
        <f>Input_1!CG40</f>
        <v>30</v>
      </c>
      <c r="CH40" s="34">
        <f>Input_1!CH40</f>
        <v>9</v>
      </c>
      <c r="CI40" s="34">
        <f>Input_1!CI40</f>
        <v>9</v>
      </c>
      <c r="CJ40" s="34">
        <f>Input_1!CJ40</f>
        <v>9</v>
      </c>
      <c r="CK40" s="34">
        <f>Input_1!CK40</f>
        <v>9</v>
      </c>
      <c r="CL40" s="34">
        <f>Input_1!CL40</f>
        <v>9</v>
      </c>
      <c r="CM40" s="34">
        <f>Input_1!CM40</f>
        <v>30</v>
      </c>
      <c r="CN40" s="34">
        <f>Input_1!CN40</f>
        <v>30</v>
      </c>
      <c r="CO40" s="34">
        <f>Input_1!CO40</f>
        <v>25</v>
      </c>
      <c r="CP40" s="34">
        <f>Input_1!CP40</f>
        <v>25</v>
      </c>
      <c r="CQ40" s="34">
        <f>Input_1!CQ40</f>
        <v>25</v>
      </c>
      <c r="CR40" s="34">
        <f>Input_1!CR40</f>
        <v>15.3</v>
      </c>
      <c r="CS40" s="34">
        <f>Input_1!CS40</f>
        <v>15.3</v>
      </c>
      <c r="CT40" s="34">
        <f>Input_1!CT40</f>
        <v>15.3</v>
      </c>
      <c r="CU40" s="34">
        <f>Input_1!CU40</f>
        <v>30</v>
      </c>
      <c r="CV40" s="24">
        <f>Input_1!CV40</f>
        <v>30</v>
      </c>
    </row>
    <row r="41" spans="1:100" ht="14.5" customHeight="1" x14ac:dyDescent="0.35">
      <c r="A41" s="256"/>
      <c r="B41" s="249"/>
      <c r="C41" s="94">
        <v>43868</v>
      </c>
      <c r="D41" s="99" t="s">
        <v>8</v>
      </c>
      <c r="E41" s="19">
        <f>Input_1!E41</f>
        <v>9</v>
      </c>
      <c r="F41" s="34">
        <f>Input_1!F41</f>
        <v>9</v>
      </c>
      <c r="G41" s="34">
        <f>Input_1!G41</f>
        <v>9</v>
      </c>
      <c r="H41" s="34">
        <f>Input_1!H41</f>
        <v>9</v>
      </c>
      <c r="I41" s="34">
        <f>Input_1!I41</f>
        <v>9</v>
      </c>
      <c r="J41" s="34">
        <f>Input_1!J41</f>
        <v>9</v>
      </c>
      <c r="K41" s="34">
        <f>Input_1!K41</f>
        <v>9</v>
      </c>
      <c r="L41" s="34">
        <f>Input_1!L41</f>
        <v>9</v>
      </c>
      <c r="M41" s="34">
        <f>Input_1!M41</f>
        <v>9</v>
      </c>
      <c r="N41" s="34">
        <f>Input_1!N41</f>
        <v>9</v>
      </c>
      <c r="O41" s="34">
        <f>Input_1!O41</f>
        <v>9</v>
      </c>
      <c r="P41" s="34">
        <f>Input_1!P41</f>
        <v>9</v>
      </c>
      <c r="Q41" s="34">
        <f>Input_1!Q41</f>
        <v>9</v>
      </c>
      <c r="R41" s="34">
        <f>Input_1!R41</f>
        <v>9</v>
      </c>
      <c r="S41" s="34">
        <f>Input_1!S41</f>
        <v>9</v>
      </c>
      <c r="T41" s="34">
        <f>Input_1!T41</f>
        <v>9</v>
      </c>
      <c r="U41" s="34">
        <f>Input_1!U41</f>
        <v>9</v>
      </c>
      <c r="V41" s="34">
        <f>Input_1!V41</f>
        <v>9</v>
      </c>
      <c r="W41" s="34">
        <f>Input_1!W41</f>
        <v>9</v>
      </c>
      <c r="X41" s="34">
        <f>Input_1!X41</f>
        <v>9</v>
      </c>
      <c r="Y41" s="34">
        <f>Input_1!Y41</f>
        <v>9</v>
      </c>
      <c r="Z41" s="34">
        <f>Input_1!Z41</f>
        <v>9</v>
      </c>
      <c r="AA41" s="34">
        <f>Input_1!AA41</f>
        <v>9</v>
      </c>
      <c r="AB41" s="34">
        <f>Input_1!AB41</f>
        <v>9</v>
      </c>
      <c r="AC41" s="34">
        <f>Input_1!AC41</f>
        <v>9</v>
      </c>
      <c r="AD41" s="34">
        <f>Input_1!AD41</f>
        <v>9</v>
      </c>
      <c r="AE41" s="34">
        <f>Input_1!AE41</f>
        <v>9</v>
      </c>
      <c r="AF41" s="34">
        <f>Input_1!AF41</f>
        <v>9</v>
      </c>
      <c r="AG41" s="34">
        <f>Input_1!AG41</f>
        <v>9</v>
      </c>
      <c r="AH41" s="34">
        <f>Input_1!AH41</f>
        <v>9</v>
      </c>
      <c r="AI41" s="34">
        <f>Input_1!AI41</f>
        <v>15.2</v>
      </c>
      <c r="AJ41" s="34">
        <f>Input_1!AJ41</f>
        <v>15.2</v>
      </c>
      <c r="AK41" s="34">
        <f>Input_1!AK41</f>
        <v>22.4</v>
      </c>
      <c r="AL41" s="34">
        <f>Input_1!AL41</f>
        <v>22.4</v>
      </c>
      <c r="AM41" s="34">
        <f>Input_1!AM41</f>
        <v>22.3</v>
      </c>
      <c r="AN41" s="34">
        <f>Input_1!AN41</f>
        <v>8</v>
      </c>
      <c r="AO41" s="34">
        <f>Input_1!AO41</f>
        <v>8</v>
      </c>
      <c r="AP41" s="34">
        <f>Input_1!AP41</f>
        <v>8</v>
      </c>
      <c r="AQ41" s="34">
        <f>Input_1!AQ41</f>
        <v>8</v>
      </c>
      <c r="AR41" s="34">
        <f>Input_1!AR41</f>
        <v>8</v>
      </c>
      <c r="AS41" s="34">
        <f>Input_1!AS41</f>
        <v>8</v>
      </c>
      <c r="AT41" s="34">
        <f>Input_1!AT41</f>
        <v>8</v>
      </c>
      <c r="AU41" s="34">
        <f>Input_1!AU41</f>
        <v>8</v>
      </c>
      <c r="AV41" s="34">
        <f>Input_1!AV41</f>
        <v>8</v>
      </c>
      <c r="AW41" s="34">
        <f>Input_1!AW41</f>
        <v>8</v>
      </c>
      <c r="AX41" s="34">
        <f>Input_1!AX41</f>
        <v>8</v>
      </c>
      <c r="AY41" s="34">
        <f>Input_1!AY41</f>
        <v>8</v>
      </c>
      <c r="AZ41" s="34">
        <f>Input_1!AZ41</f>
        <v>8</v>
      </c>
      <c r="BA41" s="34">
        <f>Input_1!BA41</f>
        <v>8</v>
      </c>
      <c r="BB41" s="34">
        <f>Input_1!BB41</f>
        <v>8</v>
      </c>
      <c r="BC41" s="34">
        <f>Input_1!BC41</f>
        <v>8</v>
      </c>
      <c r="BD41" s="34">
        <f>Input_1!BD41</f>
        <v>8</v>
      </c>
      <c r="BE41" s="34">
        <f>Input_1!BE41</f>
        <v>8</v>
      </c>
      <c r="BF41" s="34">
        <f>Input_1!BF41</f>
        <v>8</v>
      </c>
      <c r="BG41" s="34">
        <f>Input_1!BG41</f>
        <v>8</v>
      </c>
      <c r="BH41" s="34">
        <f>Input_1!BH41</f>
        <v>8</v>
      </c>
      <c r="BI41" s="34">
        <f>Input_1!BI41</f>
        <v>8</v>
      </c>
      <c r="BJ41" s="34">
        <f>Input_1!BJ41</f>
        <v>8</v>
      </c>
      <c r="BK41" s="34">
        <f>Input_1!BK41</f>
        <v>8</v>
      </c>
      <c r="BL41" s="34">
        <f>Input_1!BL41</f>
        <v>8</v>
      </c>
      <c r="BM41" s="34">
        <f>Input_1!BM41</f>
        <v>8</v>
      </c>
      <c r="BN41" s="34">
        <f>Input_1!BN41</f>
        <v>8</v>
      </c>
      <c r="BO41" s="34">
        <f>Input_1!BO41</f>
        <v>8</v>
      </c>
      <c r="BP41" s="34">
        <f>Input_1!BP41</f>
        <v>8</v>
      </c>
      <c r="BQ41" s="34">
        <f>Input_1!BQ41</f>
        <v>8</v>
      </c>
      <c r="BR41" s="34">
        <f>Input_1!BR41</f>
        <v>8</v>
      </c>
      <c r="BS41" s="34">
        <f>Input_1!BS41</f>
        <v>8</v>
      </c>
      <c r="BT41" s="34">
        <f>Input_1!BT41</f>
        <v>8</v>
      </c>
      <c r="BU41" s="34">
        <f>Input_1!BU41</f>
        <v>8</v>
      </c>
      <c r="BV41" s="34">
        <f>Input_1!BV41</f>
        <v>8</v>
      </c>
      <c r="BW41" s="34">
        <f>Input_1!BW41</f>
        <v>22.3</v>
      </c>
      <c r="BX41" s="34">
        <f>Input_1!BX41</f>
        <v>22.3</v>
      </c>
      <c r="BY41" s="34">
        <f>Input_1!BY41</f>
        <v>22.4</v>
      </c>
      <c r="BZ41" s="34">
        <f>Input_1!BZ41</f>
        <v>22.4</v>
      </c>
      <c r="CA41" s="34">
        <f>Input_1!CA41</f>
        <v>30</v>
      </c>
      <c r="CB41" s="34">
        <f>Input_1!CB41</f>
        <v>30</v>
      </c>
      <c r="CC41" s="34">
        <f>Input_1!CC41</f>
        <v>30</v>
      </c>
      <c r="CD41" s="34">
        <f>Input_1!CD41</f>
        <v>30</v>
      </c>
      <c r="CE41" s="34">
        <f>Input_1!CE41</f>
        <v>23</v>
      </c>
      <c r="CF41" s="34">
        <f>Input_1!CF41</f>
        <v>23</v>
      </c>
      <c r="CG41" s="34">
        <f>Input_1!CG41</f>
        <v>23</v>
      </c>
      <c r="CH41" s="34">
        <f>Input_1!CH41</f>
        <v>23</v>
      </c>
      <c r="CI41" s="34">
        <f>Input_1!CI41</f>
        <v>25</v>
      </c>
      <c r="CJ41" s="34">
        <f>Input_1!CJ41</f>
        <v>25</v>
      </c>
      <c r="CK41" s="34">
        <f>Input_1!CK41</f>
        <v>25</v>
      </c>
      <c r="CL41" s="34">
        <f>Input_1!CL41</f>
        <v>25</v>
      </c>
      <c r="CM41" s="34">
        <f>Input_1!CM41</f>
        <v>30</v>
      </c>
      <c r="CN41" s="34">
        <f>Input_1!CN41</f>
        <v>30</v>
      </c>
      <c r="CO41" s="34">
        <f>Input_1!CO41</f>
        <v>30</v>
      </c>
      <c r="CP41" s="34">
        <f>Input_1!CP41</f>
        <v>30</v>
      </c>
      <c r="CQ41" s="34">
        <f>Input_1!CQ41</f>
        <v>30</v>
      </c>
      <c r="CR41" s="34">
        <f>Input_1!CR41</f>
        <v>30</v>
      </c>
      <c r="CS41" s="34">
        <f>Input_1!CS41</f>
        <v>15.3</v>
      </c>
      <c r="CT41" s="34">
        <f>Input_1!CT41</f>
        <v>15.3</v>
      </c>
      <c r="CU41" s="34">
        <f>Input_1!CU41</f>
        <v>30</v>
      </c>
      <c r="CV41" s="24">
        <f>Input_1!CV41</f>
        <v>30</v>
      </c>
    </row>
    <row r="42" spans="1:100" ht="14.5" customHeight="1" x14ac:dyDescent="0.35">
      <c r="A42" s="256"/>
      <c r="B42" s="249"/>
      <c r="C42" s="95">
        <v>43869</v>
      </c>
      <c r="D42" s="99" t="s">
        <v>9</v>
      </c>
      <c r="E42" s="19">
        <f>Input_1!E42</f>
        <v>30</v>
      </c>
      <c r="F42" s="34">
        <f>Input_1!F42</f>
        <v>30</v>
      </c>
      <c r="G42" s="34">
        <f>Input_1!G42</f>
        <v>9</v>
      </c>
      <c r="H42" s="34">
        <f>Input_1!H42</f>
        <v>9</v>
      </c>
      <c r="I42" s="34">
        <f>Input_1!I42</f>
        <v>9</v>
      </c>
      <c r="J42" s="34">
        <f>Input_1!J42</f>
        <v>9</v>
      </c>
      <c r="K42" s="34">
        <f>Input_1!K42</f>
        <v>9</v>
      </c>
      <c r="L42" s="34">
        <f>Input_1!L42</f>
        <v>9</v>
      </c>
      <c r="M42" s="34">
        <f>Input_1!M42</f>
        <v>9</v>
      </c>
      <c r="N42" s="34">
        <f>Input_1!N42</f>
        <v>9</v>
      </c>
      <c r="O42" s="34">
        <f>Input_1!O42</f>
        <v>9</v>
      </c>
      <c r="P42" s="34">
        <f>Input_1!P42</f>
        <v>9</v>
      </c>
      <c r="Q42" s="34">
        <f>Input_1!Q42</f>
        <v>9</v>
      </c>
      <c r="R42" s="34">
        <f>Input_1!R42</f>
        <v>9</v>
      </c>
      <c r="S42" s="34">
        <f>Input_1!S42</f>
        <v>9</v>
      </c>
      <c r="T42" s="34">
        <f>Input_1!T42</f>
        <v>9</v>
      </c>
      <c r="U42" s="34">
        <f>Input_1!U42</f>
        <v>9</v>
      </c>
      <c r="V42" s="34">
        <f>Input_1!V42</f>
        <v>9</v>
      </c>
      <c r="W42" s="34">
        <f>Input_1!W42</f>
        <v>9</v>
      </c>
      <c r="X42" s="34">
        <f>Input_1!X42</f>
        <v>9</v>
      </c>
      <c r="Y42" s="34">
        <f>Input_1!Y42</f>
        <v>9</v>
      </c>
      <c r="Z42" s="34">
        <f>Input_1!Z42</f>
        <v>9</v>
      </c>
      <c r="AA42" s="34">
        <f>Input_1!AA42</f>
        <v>9</v>
      </c>
      <c r="AB42" s="34">
        <f>Input_1!AB42</f>
        <v>9</v>
      </c>
      <c r="AC42" s="34">
        <f>Input_1!AC42</f>
        <v>9</v>
      </c>
      <c r="AD42" s="34">
        <f>Input_1!AD42</f>
        <v>9</v>
      </c>
      <c r="AE42" s="34">
        <f>Input_1!AE42</f>
        <v>9</v>
      </c>
      <c r="AF42" s="34">
        <f>Input_1!AF42</f>
        <v>9</v>
      </c>
      <c r="AG42" s="34">
        <f>Input_1!AG42</f>
        <v>9</v>
      </c>
      <c r="AH42" s="34">
        <f>Input_1!AH42</f>
        <v>9</v>
      </c>
      <c r="AI42" s="34">
        <f>Input_1!AI42</f>
        <v>9</v>
      </c>
      <c r="AJ42" s="34">
        <f>Input_1!AJ42</f>
        <v>9</v>
      </c>
      <c r="AK42" s="34">
        <f>Input_1!AK42</f>
        <v>9</v>
      </c>
      <c r="AL42" s="34">
        <f>Input_1!AL42</f>
        <v>9</v>
      </c>
      <c r="AM42" s="34">
        <f>Input_1!AM42</f>
        <v>9</v>
      </c>
      <c r="AN42" s="34">
        <f>Input_1!AN42</f>
        <v>9</v>
      </c>
      <c r="AO42" s="34">
        <f>Input_1!AO42</f>
        <v>9</v>
      </c>
      <c r="AP42" s="34">
        <f>Input_1!AP42</f>
        <v>9</v>
      </c>
      <c r="AQ42" s="34">
        <f>Input_1!AQ42</f>
        <v>9</v>
      </c>
      <c r="AR42" s="34">
        <f>Input_1!AR42</f>
        <v>9</v>
      </c>
      <c r="AS42" s="34">
        <f>Input_1!AS42</f>
        <v>9</v>
      </c>
      <c r="AT42" s="34">
        <f>Input_1!AT42</f>
        <v>9</v>
      </c>
      <c r="AU42" s="34">
        <f>Input_1!AU42</f>
        <v>30</v>
      </c>
      <c r="AV42" s="34">
        <f>Input_1!AV42</f>
        <v>30</v>
      </c>
      <c r="AW42" s="34">
        <f>Input_1!AW42</f>
        <v>30</v>
      </c>
      <c r="AX42" s="34">
        <f>Input_1!AX42</f>
        <v>15.2</v>
      </c>
      <c r="AY42" s="34">
        <f>Input_1!AY42</f>
        <v>22.1</v>
      </c>
      <c r="AZ42" s="34">
        <f>Input_1!AZ42</f>
        <v>22.1</v>
      </c>
      <c r="BA42" s="34">
        <f>Input_1!BA42</f>
        <v>26</v>
      </c>
      <c r="BB42" s="34">
        <f>Input_1!BB42</f>
        <v>26</v>
      </c>
      <c r="BC42" s="34">
        <f>Input_1!BC42</f>
        <v>20</v>
      </c>
      <c r="BD42" s="34">
        <f>Input_1!BD42</f>
        <v>20</v>
      </c>
      <c r="BE42" s="34">
        <f>Input_1!BE42</f>
        <v>20</v>
      </c>
      <c r="BF42" s="34">
        <f>Input_1!BF42</f>
        <v>20</v>
      </c>
      <c r="BG42" s="34">
        <f>Input_1!BG42</f>
        <v>20</v>
      </c>
      <c r="BH42" s="34">
        <f>Input_1!BH42</f>
        <v>20</v>
      </c>
      <c r="BI42" s="34">
        <f>Input_1!BI42</f>
        <v>20</v>
      </c>
      <c r="BJ42" s="34">
        <f>Input_1!BJ42</f>
        <v>20</v>
      </c>
      <c r="BK42" s="34">
        <f>Input_1!BK42</f>
        <v>20</v>
      </c>
      <c r="BL42" s="34">
        <f>Input_1!BL42</f>
        <v>20</v>
      </c>
      <c r="BM42" s="34">
        <f>Input_1!BM42</f>
        <v>20</v>
      </c>
      <c r="BN42" s="34">
        <f>Input_1!BN42</f>
        <v>20</v>
      </c>
      <c r="BO42" s="34">
        <f>Input_1!BO42</f>
        <v>20</v>
      </c>
      <c r="BP42" s="34">
        <f>Input_1!BP42</f>
        <v>20</v>
      </c>
      <c r="BQ42" s="34">
        <f>Input_1!BQ42</f>
        <v>20</v>
      </c>
      <c r="BR42" s="34">
        <f>Input_1!BR42</f>
        <v>20</v>
      </c>
      <c r="BS42" s="34">
        <f>Input_1!BS42</f>
        <v>23</v>
      </c>
      <c r="BT42" s="34">
        <f>Input_1!BT42</f>
        <v>23</v>
      </c>
      <c r="BU42" s="34">
        <f>Input_1!BU42</f>
        <v>30</v>
      </c>
      <c r="BV42" s="34">
        <f>Input_1!BV42</f>
        <v>30</v>
      </c>
      <c r="BW42" s="34">
        <f>Input_1!BW42</f>
        <v>11</v>
      </c>
      <c r="BX42" s="34">
        <f>Input_1!BX42</f>
        <v>11</v>
      </c>
      <c r="BY42" s="34">
        <f>Input_1!BY42</f>
        <v>11</v>
      </c>
      <c r="BZ42" s="34">
        <f>Input_1!BZ42</f>
        <v>11</v>
      </c>
      <c r="CA42" s="34">
        <f>Input_1!CA42</f>
        <v>11</v>
      </c>
      <c r="CB42" s="34">
        <f>Input_1!CB42</f>
        <v>23</v>
      </c>
      <c r="CC42" s="34">
        <f>Input_1!CC42</f>
        <v>23</v>
      </c>
      <c r="CD42" s="34">
        <f>Input_1!CD42</f>
        <v>23</v>
      </c>
      <c r="CE42" s="34">
        <f>Input_1!CE42</f>
        <v>23</v>
      </c>
      <c r="CF42" s="34">
        <f>Input_1!CF42</f>
        <v>30</v>
      </c>
      <c r="CG42" s="34">
        <f>Input_1!CG42</f>
        <v>30</v>
      </c>
      <c r="CH42" s="34">
        <f>Input_1!CH42</f>
        <v>30</v>
      </c>
      <c r="CI42" s="34">
        <f>Input_1!CI42</f>
        <v>30</v>
      </c>
      <c r="CJ42" s="34">
        <f>Input_1!CJ42</f>
        <v>11</v>
      </c>
      <c r="CK42" s="34">
        <f>Input_1!CK42</f>
        <v>11</v>
      </c>
      <c r="CL42" s="34">
        <f>Input_1!CL42</f>
        <v>11</v>
      </c>
      <c r="CM42" s="34">
        <f>Input_1!CM42</f>
        <v>11</v>
      </c>
      <c r="CN42" s="34">
        <f>Input_1!CN42</f>
        <v>11</v>
      </c>
      <c r="CO42" s="34">
        <f>Input_1!CO42</f>
        <v>30</v>
      </c>
      <c r="CP42" s="34">
        <f>Input_1!CP42</f>
        <v>30</v>
      </c>
      <c r="CQ42" s="34">
        <f>Input_1!CQ42</f>
        <v>30</v>
      </c>
      <c r="CR42" s="34">
        <f>Input_1!CR42</f>
        <v>30</v>
      </c>
      <c r="CS42" s="34">
        <f>Input_1!CS42</f>
        <v>15.3</v>
      </c>
      <c r="CT42" s="34">
        <f>Input_1!CT42</f>
        <v>15.3</v>
      </c>
      <c r="CU42" s="34">
        <f>Input_1!CU42</f>
        <v>31</v>
      </c>
      <c r="CV42" s="24">
        <f>Input_1!CV42</f>
        <v>31</v>
      </c>
    </row>
    <row r="43" spans="1:100" ht="14.5" customHeight="1" x14ac:dyDescent="0.35">
      <c r="A43" s="256"/>
      <c r="B43" s="250"/>
      <c r="C43" s="97">
        <v>43870</v>
      </c>
      <c r="D43" s="100" t="s">
        <v>10</v>
      </c>
      <c r="E43" s="19">
        <f>Input_1!E43</f>
        <v>30</v>
      </c>
      <c r="F43" s="34">
        <f>Input_1!F43</f>
        <v>30</v>
      </c>
      <c r="G43" s="34">
        <f>Input_1!G43</f>
        <v>9</v>
      </c>
      <c r="H43" s="34">
        <f>Input_1!H43</f>
        <v>9</v>
      </c>
      <c r="I43" s="34">
        <f>Input_1!I43</f>
        <v>9</v>
      </c>
      <c r="J43" s="34">
        <f>Input_1!J43</f>
        <v>9</v>
      </c>
      <c r="K43" s="34">
        <f>Input_1!K43</f>
        <v>9</v>
      </c>
      <c r="L43" s="34">
        <f>Input_1!L43</f>
        <v>9</v>
      </c>
      <c r="M43" s="34">
        <f>Input_1!M43</f>
        <v>9</v>
      </c>
      <c r="N43" s="34">
        <f>Input_1!N43</f>
        <v>9</v>
      </c>
      <c r="O43" s="34">
        <f>Input_1!O43</f>
        <v>9</v>
      </c>
      <c r="P43" s="34">
        <f>Input_1!P43</f>
        <v>9</v>
      </c>
      <c r="Q43" s="34">
        <f>Input_1!Q43</f>
        <v>9</v>
      </c>
      <c r="R43" s="34">
        <f>Input_1!R43</f>
        <v>9</v>
      </c>
      <c r="S43" s="34">
        <f>Input_1!S43</f>
        <v>9</v>
      </c>
      <c r="T43" s="34">
        <f>Input_1!T43</f>
        <v>9</v>
      </c>
      <c r="U43" s="34">
        <f>Input_1!U43</f>
        <v>9</v>
      </c>
      <c r="V43" s="34">
        <f>Input_1!V43</f>
        <v>9</v>
      </c>
      <c r="W43" s="34">
        <f>Input_1!W43</f>
        <v>9</v>
      </c>
      <c r="X43" s="34">
        <f>Input_1!X43</f>
        <v>9</v>
      </c>
      <c r="Y43" s="34">
        <f>Input_1!Y43</f>
        <v>9</v>
      </c>
      <c r="Z43" s="34">
        <f>Input_1!Z43</f>
        <v>9</v>
      </c>
      <c r="AA43" s="34">
        <f>Input_1!AA43</f>
        <v>9</v>
      </c>
      <c r="AB43" s="34">
        <f>Input_1!AB43</f>
        <v>9</v>
      </c>
      <c r="AC43" s="34">
        <f>Input_1!AC43</f>
        <v>9</v>
      </c>
      <c r="AD43" s="34">
        <f>Input_1!AD43</f>
        <v>9</v>
      </c>
      <c r="AE43" s="34">
        <f>Input_1!AE43</f>
        <v>9</v>
      </c>
      <c r="AF43" s="34">
        <f>Input_1!AF43</f>
        <v>9</v>
      </c>
      <c r="AG43" s="34">
        <f>Input_1!AG43</f>
        <v>9</v>
      </c>
      <c r="AH43" s="34">
        <f>Input_1!AH43</f>
        <v>9</v>
      </c>
      <c r="AI43" s="34">
        <f>Input_1!AI43</f>
        <v>9</v>
      </c>
      <c r="AJ43" s="34">
        <f>Input_1!AJ43</f>
        <v>9</v>
      </c>
      <c r="AK43" s="34">
        <f>Input_1!AK43</f>
        <v>9</v>
      </c>
      <c r="AL43" s="34">
        <f>Input_1!AL43</f>
        <v>9</v>
      </c>
      <c r="AM43" s="34">
        <f>Input_1!AM43</f>
        <v>9</v>
      </c>
      <c r="AN43" s="34">
        <f>Input_1!AN43</f>
        <v>9</v>
      </c>
      <c r="AO43" s="34">
        <f>Input_1!AO43</f>
        <v>9</v>
      </c>
      <c r="AP43" s="34">
        <f>Input_1!AP43</f>
        <v>9</v>
      </c>
      <c r="AQ43" s="34">
        <f>Input_1!AQ43</f>
        <v>9</v>
      </c>
      <c r="AR43" s="34">
        <f>Input_1!AR43</f>
        <v>9</v>
      </c>
      <c r="AS43" s="34">
        <f>Input_1!AS43</f>
        <v>9</v>
      </c>
      <c r="AT43" s="34">
        <f>Input_1!AT43</f>
        <v>30</v>
      </c>
      <c r="AU43" s="34">
        <f>Input_1!AU43</f>
        <v>30</v>
      </c>
      <c r="AV43" s="34">
        <f>Input_1!AV43</f>
        <v>30</v>
      </c>
      <c r="AW43" s="34">
        <f>Input_1!AW43</f>
        <v>30</v>
      </c>
      <c r="AX43" s="34">
        <f>Input_1!AX43</f>
        <v>23</v>
      </c>
      <c r="AY43" s="34">
        <f>Input_1!AY43</f>
        <v>23</v>
      </c>
      <c r="AZ43" s="34">
        <f>Input_1!AZ43</f>
        <v>8</v>
      </c>
      <c r="BA43" s="34">
        <f>Input_1!BA43</f>
        <v>8</v>
      </c>
      <c r="BB43" s="34">
        <f>Input_1!BB43</f>
        <v>8</v>
      </c>
      <c r="BC43" s="34">
        <f>Input_1!BC43</f>
        <v>11</v>
      </c>
      <c r="BD43" s="34">
        <f>Input_1!BD43</f>
        <v>11</v>
      </c>
      <c r="BE43" s="34">
        <f>Input_1!BE43</f>
        <v>25</v>
      </c>
      <c r="BF43" s="34">
        <f>Input_1!BF43</f>
        <v>25</v>
      </c>
      <c r="BG43" s="34">
        <f>Input_1!BG43</f>
        <v>25</v>
      </c>
      <c r="BH43" s="34">
        <f>Input_1!BH43</f>
        <v>25</v>
      </c>
      <c r="BI43" s="34">
        <f>Input_1!BI43</f>
        <v>25</v>
      </c>
      <c r="BJ43" s="34">
        <f>Input_1!BJ43</f>
        <v>25</v>
      </c>
      <c r="BK43" s="34">
        <f>Input_1!BK43</f>
        <v>25</v>
      </c>
      <c r="BL43" s="34">
        <f>Input_1!BL43</f>
        <v>25</v>
      </c>
      <c r="BM43" s="34">
        <f>Input_1!BM43</f>
        <v>25</v>
      </c>
      <c r="BN43" s="34">
        <f>Input_1!BN43</f>
        <v>25</v>
      </c>
      <c r="BO43" s="34">
        <f>Input_1!BO43</f>
        <v>25</v>
      </c>
      <c r="BP43" s="34">
        <f>Input_1!BP43</f>
        <v>25</v>
      </c>
      <c r="BQ43" s="34">
        <f>Input_1!BQ43</f>
        <v>25</v>
      </c>
      <c r="BR43" s="34">
        <f>Input_1!BR43</f>
        <v>25</v>
      </c>
      <c r="BS43" s="34">
        <f>Input_1!BS43</f>
        <v>25</v>
      </c>
      <c r="BT43" s="34">
        <f>Input_1!BT43</f>
        <v>25</v>
      </c>
      <c r="BU43" s="34">
        <f>Input_1!BU43</f>
        <v>25</v>
      </c>
      <c r="BV43" s="34">
        <f>Input_1!BV43</f>
        <v>25</v>
      </c>
      <c r="BW43" s="34">
        <f>Input_1!BW43</f>
        <v>25</v>
      </c>
      <c r="BX43" s="34">
        <f>Input_1!BX43</f>
        <v>25</v>
      </c>
      <c r="BY43" s="34">
        <f>Input_1!BY43</f>
        <v>25</v>
      </c>
      <c r="BZ43" s="34">
        <f>Input_1!BZ43</f>
        <v>23</v>
      </c>
      <c r="CA43" s="34">
        <f>Input_1!CA43</f>
        <v>23</v>
      </c>
      <c r="CB43" s="34">
        <f>Input_1!CB43</f>
        <v>23</v>
      </c>
      <c r="CC43" s="34">
        <f>Input_1!CC43</f>
        <v>23</v>
      </c>
      <c r="CD43" s="34">
        <f>Input_1!CD43</f>
        <v>25</v>
      </c>
      <c r="CE43" s="34">
        <f>Input_1!CE43</f>
        <v>25</v>
      </c>
      <c r="CF43" s="34">
        <f>Input_1!CF43</f>
        <v>25</v>
      </c>
      <c r="CG43" s="34">
        <f>Input_1!CG43</f>
        <v>25</v>
      </c>
      <c r="CH43" s="34">
        <f>Input_1!CH43</f>
        <v>25</v>
      </c>
      <c r="CI43" s="34">
        <f>Input_1!CI43</f>
        <v>25</v>
      </c>
      <c r="CJ43" s="34">
        <f>Input_1!CJ43</f>
        <v>30</v>
      </c>
      <c r="CK43" s="34">
        <f>Input_1!CK43</f>
        <v>30</v>
      </c>
      <c r="CL43" s="34">
        <f>Input_1!CL43</f>
        <v>30</v>
      </c>
      <c r="CM43" s="34">
        <f>Input_1!CM43</f>
        <v>30</v>
      </c>
      <c r="CN43" s="34">
        <f>Input_1!CN43</f>
        <v>30</v>
      </c>
      <c r="CO43" s="34">
        <f>Input_1!CO43</f>
        <v>30</v>
      </c>
      <c r="CP43" s="34">
        <f>Input_1!CP43</f>
        <v>30</v>
      </c>
      <c r="CQ43" s="34">
        <f>Input_1!CQ43</f>
        <v>15.3</v>
      </c>
      <c r="CR43" s="34">
        <f>Input_1!CR43</f>
        <v>15.3</v>
      </c>
      <c r="CS43" s="34">
        <f>Input_1!CS43</f>
        <v>30</v>
      </c>
      <c r="CT43" s="34">
        <f>Input_1!CT43</f>
        <v>30</v>
      </c>
      <c r="CU43" s="34">
        <f>Input_1!CU43</f>
        <v>30</v>
      </c>
      <c r="CV43" s="24">
        <f>Input_1!CV43</f>
        <v>30</v>
      </c>
    </row>
    <row r="44" spans="1:100" ht="14.5" customHeight="1" x14ac:dyDescent="0.35">
      <c r="A44" s="256"/>
      <c r="B44" s="248">
        <v>7</v>
      </c>
      <c r="C44" s="94">
        <v>43871</v>
      </c>
      <c r="D44" s="99" t="s">
        <v>4</v>
      </c>
      <c r="E44" s="19">
        <f>Input_1!E44</f>
        <v>9</v>
      </c>
      <c r="F44" s="34">
        <f>Input_1!F44</f>
        <v>9</v>
      </c>
      <c r="G44" s="34">
        <f>Input_1!G44</f>
        <v>9</v>
      </c>
      <c r="H44" s="34">
        <f>Input_1!H44</f>
        <v>9</v>
      </c>
      <c r="I44" s="34">
        <f>Input_1!I44</f>
        <v>9</v>
      </c>
      <c r="J44" s="34">
        <f>Input_1!J44</f>
        <v>9</v>
      </c>
      <c r="K44" s="34">
        <f>Input_1!K44</f>
        <v>9</v>
      </c>
      <c r="L44" s="34">
        <f>Input_1!L44</f>
        <v>9</v>
      </c>
      <c r="M44" s="34">
        <f>Input_1!M44</f>
        <v>9</v>
      </c>
      <c r="N44" s="34">
        <f>Input_1!N44</f>
        <v>9</v>
      </c>
      <c r="O44" s="34">
        <f>Input_1!O44</f>
        <v>9</v>
      </c>
      <c r="P44" s="34">
        <f>Input_1!P44</f>
        <v>9</v>
      </c>
      <c r="Q44" s="34">
        <f>Input_1!Q44</f>
        <v>9</v>
      </c>
      <c r="R44" s="34">
        <f>Input_1!R44</f>
        <v>9</v>
      </c>
      <c r="S44" s="34">
        <f>Input_1!S44</f>
        <v>9</v>
      </c>
      <c r="T44" s="34">
        <f>Input_1!T44</f>
        <v>9</v>
      </c>
      <c r="U44" s="34">
        <f>Input_1!U44</f>
        <v>9</v>
      </c>
      <c r="V44" s="34">
        <f>Input_1!V44</f>
        <v>9</v>
      </c>
      <c r="W44" s="34">
        <f>Input_1!W44</f>
        <v>9</v>
      </c>
      <c r="X44" s="34">
        <f>Input_1!X44</f>
        <v>9</v>
      </c>
      <c r="Y44" s="34">
        <f>Input_1!Y44</f>
        <v>9</v>
      </c>
      <c r="Z44" s="34">
        <f>Input_1!Z44</f>
        <v>9</v>
      </c>
      <c r="AA44" s="34">
        <f>Input_1!AA44</f>
        <v>9</v>
      </c>
      <c r="AB44" s="34">
        <f>Input_1!AB44</f>
        <v>9</v>
      </c>
      <c r="AC44" s="34">
        <f>Input_1!AC44</f>
        <v>9</v>
      </c>
      <c r="AD44" s="34">
        <f>Input_1!AD44</f>
        <v>9</v>
      </c>
      <c r="AE44" s="34">
        <f>Input_1!AE44</f>
        <v>9</v>
      </c>
      <c r="AF44" s="34">
        <f>Input_1!AF44</f>
        <v>9</v>
      </c>
      <c r="AG44" s="34">
        <f>Input_1!AG44</f>
        <v>15.2</v>
      </c>
      <c r="AH44" s="34">
        <f>Input_1!AH44</f>
        <v>15.2</v>
      </c>
      <c r="AI44" s="34">
        <f>Input_1!AI44</f>
        <v>15.2</v>
      </c>
      <c r="AJ44" s="34">
        <f>Input_1!AJ44</f>
        <v>22.4</v>
      </c>
      <c r="AK44" s="34">
        <f>Input_1!AK44</f>
        <v>22.3</v>
      </c>
      <c r="AL44" s="34">
        <f>Input_1!AL44</f>
        <v>22.3</v>
      </c>
      <c r="AM44" s="34">
        <f>Input_1!AM44</f>
        <v>8</v>
      </c>
      <c r="AN44" s="34">
        <f>Input_1!AN44</f>
        <v>8</v>
      </c>
      <c r="AO44" s="34">
        <f>Input_1!AO44</f>
        <v>8</v>
      </c>
      <c r="AP44" s="34">
        <f>Input_1!AP44</f>
        <v>8</v>
      </c>
      <c r="AQ44" s="34">
        <f>Input_1!AQ44</f>
        <v>8</v>
      </c>
      <c r="AR44" s="34">
        <f>Input_1!AR44</f>
        <v>8</v>
      </c>
      <c r="AS44" s="34">
        <f>Input_1!AS44</f>
        <v>8</v>
      </c>
      <c r="AT44" s="34">
        <f>Input_1!AT44</f>
        <v>8</v>
      </c>
      <c r="AU44" s="34">
        <f>Input_1!AU44</f>
        <v>8</v>
      </c>
      <c r="AV44" s="34">
        <f>Input_1!AV44</f>
        <v>8</v>
      </c>
      <c r="AW44" s="34">
        <f>Input_1!AW44</f>
        <v>8</v>
      </c>
      <c r="AX44" s="34">
        <f>Input_1!AX44</f>
        <v>8</v>
      </c>
      <c r="AY44" s="34">
        <f>Input_1!AY44</f>
        <v>8</v>
      </c>
      <c r="AZ44" s="34">
        <f>Input_1!AZ44</f>
        <v>8</v>
      </c>
      <c r="BA44" s="34">
        <f>Input_1!BA44</f>
        <v>8</v>
      </c>
      <c r="BB44" s="34">
        <f>Input_1!BB44</f>
        <v>8</v>
      </c>
      <c r="BC44" s="34">
        <f>Input_1!BC44</f>
        <v>23</v>
      </c>
      <c r="BD44" s="34">
        <f>Input_1!BD44</f>
        <v>23</v>
      </c>
      <c r="BE44" s="34">
        <f>Input_1!BE44</f>
        <v>8</v>
      </c>
      <c r="BF44" s="34">
        <f>Input_1!BF44</f>
        <v>8</v>
      </c>
      <c r="BG44" s="34">
        <f>Input_1!BG44</f>
        <v>8</v>
      </c>
      <c r="BH44" s="34">
        <f>Input_1!BH44</f>
        <v>8</v>
      </c>
      <c r="BI44" s="34">
        <f>Input_1!BI44</f>
        <v>8</v>
      </c>
      <c r="BJ44" s="34">
        <f>Input_1!BJ44</f>
        <v>8</v>
      </c>
      <c r="BK44" s="34">
        <f>Input_1!BK44</f>
        <v>8</v>
      </c>
      <c r="BL44" s="34">
        <f>Input_1!BL44</f>
        <v>8</v>
      </c>
      <c r="BM44" s="34">
        <f>Input_1!BM44</f>
        <v>8</v>
      </c>
      <c r="BN44" s="34">
        <f>Input_1!BN44</f>
        <v>8</v>
      </c>
      <c r="BO44" s="34">
        <f>Input_1!BO44</f>
        <v>8</v>
      </c>
      <c r="BP44" s="34">
        <f>Input_1!BP44</f>
        <v>8</v>
      </c>
      <c r="BQ44" s="34">
        <f>Input_1!BQ44</f>
        <v>8</v>
      </c>
      <c r="BR44" s="34">
        <f>Input_1!BR44</f>
        <v>8</v>
      </c>
      <c r="BS44" s="34">
        <f>Input_1!BS44</f>
        <v>22.3</v>
      </c>
      <c r="BT44" s="34">
        <f>Input_1!BT44</f>
        <v>26</v>
      </c>
      <c r="BU44" s="34">
        <f>Input_1!BU44</f>
        <v>22.4</v>
      </c>
      <c r="BV44" s="34">
        <f>Input_1!BV44</f>
        <v>22.4</v>
      </c>
      <c r="BW44" s="34">
        <f>Input_1!BW44</f>
        <v>32</v>
      </c>
      <c r="BX44" s="34">
        <f>Input_1!BX44</f>
        <v>11</v>
      </c>
      <c r="BY44" s="34">
        <f>Input_1!BY44</f>
        <v>11</v>
      </c>
      <c r="BZ44" s="34">
        <f>Input_1!BZ44</f>
        <v>11</v>
      </c>
      <c r="CA44" s="34">
        <f>Input_1!CA44</f>
        <v>11</v>
      </c>
      <c r="CB44" s="34">
        <f>Input_1!CB44</f>
        <v>11</v>
      </c>
      <c r="CC44" s="34">
        <f>Input_1!CC44</f>
        <v>23</v>
      </c>
      <c r="CD44" s="34">
        <f>Input_1!CD44</f>
        <v>23</v>
      </c>
      <c r="CE44" s="34">
        <f>Input_1!CE44</f>
        <v>23</v>
      </c>
      <c r="CF44" s="34">
        <f>Input_1!CF44</f>
        <v>23</v>
      </c>
      <c r="CG44" s="34">
        <f>Input_1!CG44</f>
        <v>19</v>
      </c>
      <c r="CH44" s="34">
        <f>Input_1!CH44</f>
        <v>19</v>
      </c>
      <c r="CI44" s="34">
        <f>Input_1!CI44</f>
        <v>19</v>
      </c>
      <c r="CJ44" s="34">
        <f>Input_1!CJ44</f>
        <v>19</v>
      </c>
      <c r="CK44" s="34">
        <f>Input_1!CK44</f>
        <v>25</v>
      </c>
      <c r="CL44" s="34">
        <f>Input_1!CL44</f>
        <v>25</v>
      </c>
      <c r="CM44" s="34">
        <f>Input_1!CM44</f>
        <v>25</v>
      </c>
      <c r="CN44" s="34">
        <f>Input_1!CN44</f>
        <v>25</v>
      </c>
      <c r="CO44" s="34">
        <f>Input_1!CO44</f>
        <v>22.1</v>
      </c>
      <c r="CP44" s="34">
        <f>Input_1!CP44</f>
        <v>25</v>
      </c>
      <c r="CQ44" s="34">
        <f>Input_1!CQ44</f>
        <v>25</v>
      </c>
      <c r="CR44" s="34">
        <f>Input_1!CR44</f>
        <v>25</v>
      </c>
      <c r="CS44" s="34">
        <f>Input_1!CS44</f>
        <v>25</v>
      </c>
      <c r="CT44" s="34">
        <f>Input_1!CT44</f>
        <v>15.3</v>
      </c>
      <c r="CU44" s="34">
        <f>Input_1!CU44</f>
        <v>15.3</v>
      </c>
      <c r="CV44" s="24">
        <f>Input_1!CV44</f>
        <v>30</v>
      </c>
    </row>
    <row r="45" spans="1:100" ht="14.5" customHeight="1" x14ac:dyDescent="0.35">
      <c r="A45" s="256"/>
      <c r="B45" s="249"/>
      <c r="C45" s="95">
        <v>43872</v>
      </c>
      <c r="D45" s="99" t="s">
        <v>5</v>
      </c>
      <c r="E45" s="19">
        <f>Input_1!E45</f>
        <v>30</v>
      </c>
      <c r="F45" s="34">
        <f>Input_1!F45</f>
        <v>30</v>
      </c>
      <c r="G45" s="34">
        <f>Input_1!G45</f>
        <v>30</v>
      </c>
      <c r="H45" s="34">
        <f>Input_1!H45</f>
        <v>30</v>
      </c>
      <c r="I45" s="34">
        <f>Input_1!I45</f>
        <v>9</v>
      </c>
      <c r="J45" s="34">
        <f>Input_1!J45</f>
        <v>9</v>
      </c>
      <c r="K45" s="34">
        <f>Input_1!K45</f>
        <v>9</v>
      </c>
      <c r="L45" s="34">
        <f>Input_1!L45</f>
        <v>9</v>
      </c>
      <c r="M45" s="34">
        <f>Input_1!M45</f>
        <v>9</v>
      </c>
      <c r="N45" s="34">
        <f>Input_1!N45</f>
        <v>9</v>
      </c>
      <c r="O45" s="34">
        <f>Input_1!O45</f>
        <v>9</v>
      </c>
      <c r="P45" s="34">
        <f>Input_1!P45</f>
        <v>9</v>
      </c>
      <c r="Q45" s="34">
        <f>Input_1!Q45</f>
        <v>9</v>
      </c>
      <c r="R45" s="34">
        <f>Input_1!R45</f>
        <v>9</v>
      </c>
      <c r="S45" s="34">
        <f>Input_1!S45</f>
        <v>9</v>
      </c>
      <c r="T45" s="34">
        <f>Input_1!T45</f>
        <v>9</v>
      </c>
      <c r="U45" s="34">
        <f>Input_1!U45</f>
        <v>9</v>
      </c>
      <c r="V45" s="34">
        <f>Input_1!V45</f>
        <v>9</v>
      </c>
      <c r="W45" s="34">
        <f>Input_1!W45</f>
        <v>9</v>
      </c>
      <c r="X45" s="34">
        <f>Input_1!X45</f>
        <v>9</v>
      </c>
      <c r="Y45" s="34">
        <f>Input_1!Y45</f>
        <v>9</v>
      </c>
      <c r="Z45" s="34">
        <f>Input_1!Z45</f>
        <v>9</v>
      </c>
      <c r="AA45" s="34">
        <f>Input_1!AA45</f>
        <v>9</v>
      </c>
      <c r="AB45" s="34">
        <f>Input_1!AB45</f>
        <v>9</v>
      </c>
      <c r="AC45" s="34">
        <f>Input_1!AC45</f>
        <v>9</v>
      </c>
      <c r="AD45" s="34">
        <f>Input_1!AD45</f>
        <v>9</v>
      </c>
      <c r="AE45" s="34">
        <f>Input_1!AE45</f>
        <v>9</v>
      </c>
      <c r="AF45" s="34">
        <f>Input_1!AF45</f>
        <v>9</v>
      </c>
      <c r="AG45" s="34">
        <f>Input_1!AG45</f>
        <v>15.2</v>
      </c>
      <c r="AH45" s="34">
        <f>Input_1!AH45</f>
        <v>15.2</v>
      </c>
      <c r="AI45" s="34">
        <f>Input_1!AI45</f>
        <v>15.2</v>
      </c>
      <c r="AJ45" s="34">
        <f>Input_1!AJ45</f>
        <v>22.4</v>
      </c>
      <c r="AK45" s="34">
        <f>Input_1!AK45</f>
        <v>22.3</v>
      </c>
      <c r="AL45" s="34">
        <f>Input_1!AL45</f>
        <v>8</v>
      </c>
      <c r="AM45" s="34">
        <f>Input_1!AM45</f>
        <v>8</v>
      </c>
      <c r="AN45" s="34">
        <f>Input_1!AN45</f>
        <v>8</v>
      </c>
      <c r="AO45" s="34">
        <f>Input_1!AO45</f>
        <v>8</v>
      </c>
      <c r="AP45" s="34">
        <f>Input_1!AP45</f>
        <v>8</v>
      </c>
      <c r="AQ45" s="34">
        <f>Input_1!AQ45</f>
        <v>8</v>
      </c>
      <c r="AR45" s="34">
        <f>Input_1!AR45</f>
        <v>8</v>
      </c>
      <c r="AS45" s="34">
        <f>Input_1!AS45</f>
        <v>8</v>
      </c>
      <c r="AT45" s="34">
        <f>Input_1!AT45</f>
        <v>8</v>
      </c>
      <c r="AU45" s="34">
        <f>Input_1!AU45</f>
        <v>8</v>
      </c>
      <c r="AV45" s="34">
        <f>Input_1!AV45</f>
        <v>8</v>
      </c>
      <c r="AW45" s="34">
        <f>Input_1!AW45</f>
        <v>8</v>
      </c>
      <c r="AX45" s="34">
        <f>Input_1!AX45</f>
        <v>8</v>
      </c>
      <c r="AY45" s="34">
        <f>Input_1!AY45</f>
        <v>8</v>
      </c>
      <c r="AZ45" s="34">
        <f>Input_1!AZ45</f>
        <v>8</v>
      </c>
      <c r="BA45" s="34">
        <f>Input_1!BA45</f>
        <v>8</v>
      </c>
      <c r="BB45" s="34">
        <f>Input_1!BB45</f>
        <v>8</v>
      </c>
      <c r="BC45" s="34">
        <f>Input_1!BC45</f>
        <v>8</v>
      </c>
      <c r="BD45" s="34">
        <f>Input_1!BD45</f>
        <v>8</v>
      </c>
      <c r="BE45" s="34">
        <f>Input_1!BE45</f>
        <v>8</v>
      </c>
      <c r="BF45" s="34">
        <f>Input_1!BF45</f>
        <v>8</v>
      </c>
      <c r="BG45" s="34">
        <f>Input_1!BG45</f>
        <v>8</v>
      </c>
      <c r="BH45" s="34">
        <f>Input_1!BH45</f>
        <v>8</v>
      </c>
      <c r="BI45" s="34">
        <f>Input_1!BI45</f>
        <v>8</v>
      </c>
      <c r="BJ45" s="34">
        <f>Input_1!BJ45</f>
        <v>8</v>
      </c>
      <c r="BK45" s="34">
        <f>Input_1!BK45</f>
        <v>8</v>
      </c>
      <c r="BL45" s="34">
        <f>Input_1!BL45</f>
        <v>8</v>
      </c>
      <c r="BM45" s="34">
        <f>Input_1!BM45</f>
        <v>8</v>
      </c>
      <c r="BN45" s="34">
        <f>Input_1!BN45</f>
        <v>8</v>
      </c>
      <c r="BO45" s="34">
        <f>Input_1!BO45</f>
        <v>8</v>
      </c>
      <c r="BP45" s="34">
        <f>Input_1!BP45</f>
        <v>8</v>
      </c>
      <c r="BQ45" s="34">
        <f>Input_1!BQ45</f>
        <v>8</v>
      </c>
      <c r="BR45" s="34">
        <f>Input_1!BR45</f>
        <v>8</v>
      </c>
      <c r="BS45" s="34">
        <f>Input_1!BS45</f>
        <v>8</v>
      </c>
      <c r="BT45" s="34">
        <f>Input_1!BT45</f>
        <v>8</v>
      </c>
      <c r="BU45" s="34">
        <f>Input_1!BU45</f>
        <v>8</v>
      </c>
      <c r="BV45" s="34">
        <f>Input_1!BV45</f>
        <v>8</v>
      </c>
      <c r="BW45" s="34">
        <f>Input_1!BW45</f>
        <v>8</v>
      </c>
      <c r="BX45" s="34">
        <f>Input_1!BX45</f>
        <v>8</v>
      </c>
      <c r="BY45" s="34">
        <f>Input_1!BY45</f>
        <v>8</v>
      </c>
      <c r="BZ45" s="34">
        <f>Input_1!BZ45</f>
        <v>8</v>
      </c>
      <c r="CA45" s="34">
        <f>Input_1!CA45</f>
        <v>22.3</v>
      </c>
      <c r="CB45" s="34">
        <f>Input_1!CB45</f>
        <v>22.4</v>
      </c>
      <c r="CC45" s="34">
        <f>Input_1!CC45</f>
        <v>32</v>
      </c>
      <c r="CD45" s="34">
        <f>Input_1!CD45</f>
        <v>23</v>
      </c>
      <c r="CE45" s="34">
        <f>Input_1!CE45</f>
        <v>23</v>
      </c>
      <c r="CF45" s="34">
        <f>Input_1!CF45</f>
        <v>23</v>
      </c>
      <c r="CG45" s="34">
        <f>Input_1!CG45</f>
        <v>23</v>
      </c>
      <c r="CH45" s="34">
        <f>Input_1!CH45</f>
        <v>30</v>
      </c>
      <c r="CI45" s="34">
        <f>Input_1!CI45</f>
        <v>30</v>
      </c>
      <c r="CJ45" s="34">
        <f>Input_1!CJ45</f>
        <v>30</v>
      </c>
      <c r="CK45" s="34">
        <f>Input_1!CK45</f>
        <v>30</v>
      </c>
      <c r="CL45" s="34">
        <f>Input_1!CL45</f>
        <v>30</v>
      </c>
      <c r="CM45" s="34">
        <f>Input_1!CM45</f>
        <v>30</v>
      </c>
      <c r="CN45" s="34">
        <f>Input_1!CN45</f>
        <v>30</v>
      </c>
      <c r="CO45" s="34">
        <f>Input_1!CO45</f>
        <v>30</v>
      </c>
      <c r="CP45" s="34">
        <f>Input_1!CP45</f>
        <v>30</v>
      </c>
      <c r="CQ45" s="34">
        <f>Input_1!CQ45</f>
        <v>15.3</v>
      </c>
      <c r="CR45" s="34">
        <f>Input_1!CR45</f>
        <v>15.3</v>
      </c>
      <c r="CS45" s="34">
        <f>Input_1!CS45</f>
        <v>30</v>
      </c>
      <c r="CT45" s="34">
        <f>Input_1!CT45</f>
        <v>30</v>
      </c>
      <c r="CU45" s="34">
        <f>Input_1!CU45</f>
        <v>9</v>
      </c>
      <c r="CV45" s="24">
        <f>Input_1!CV45</f>
        <v>9</v>
      </c>
    </row>
    <row r="46" spans="1:100" ht="14.5" customHeight="1" x14ac:dyDescent="0.35">
      <c r="A46" s="256"/>
      <c r="B46" s="249"/>
      <c r="C46" s="94">
        <v>43873</v>
      </c>
      <c r="D46" s="99" t="s">
        <v>6</v>
      </c>
      <c r="E46" s="19">
        <f>Input_1!E46</f>
        <v>9</v>
      </c>
      <c r="F46" s="34">
        <f>Input_1!F46</f>
        <v>9</v>
      </c>
      <c r="G46" s="34">
        <f>Input_1!G46</f>
        <v>9</v>
      </c>
      <c r="H46" s="34">
        <f>Input_1!H46</f>
        <v>9</v>
      </c>
      <c r="I46" s="34">
        <f>Input_1!I46</f>
        <v>9</v>
      </c>
      <c r="J46" s="34">
        <f>Input_1!J46</f>
        <v>9</v>
      </c>
      <c r="K46" s="34">
        <f>Input_1!K46</f>
        <v>9</v>
      </c>
      <c r="L46" s="34">
        <f>Input_1!L46</f>
        <v>9</v>
      </c>
      <c r="M46" s="34">
        <f>Input_1!M46</f>
        <v>9</v>
      </c>
      <c r="N46" s="34">
        <f>Input_1!N46</f>
        <v>9</v>
      </c>
      <c r="O46" s="34">
        <f>Input_1!O46</f>
        <v>9</v>
      </c>
      <c r="P46" s="34">
        <f>Input_1!P46</f>
        <v>9</v>
      </c>
      <c r="Q46" s="34">
        <f>Input_1!Q46</f>
        <v>9</v>
      </c>
      <c r="R46" s="34">
        <f>Input_1!R46</f>
        <v>9</v>
      </c>
      <c r="S46" s="34">
        <f>Input_1!S46</f>
        <v>9</v>
      </c>
      <c r="T46" s="34">
        <f>Input_1!T46</f>
        <v>9</v>
      </c>
      <c r="U46" s="34">
        <f>Input_1!U46</f>
        <v>9</v>
      </c>
      <c r="V46" s="34">
        <f>Input_1!V46</f>
        <v>9</v>
      </c>
      <c r="W46" s="34">
        <f>Input_1!W46</f>
        <v>9</v>
      </c>
      <c r="X46" s="34">
        <f>Input_1!X46</f>
        <v>9</v>
      </c>
      <c r="Y46" s="34">
        <f>Input_1!Y46</f>
        <v>9</v>
      </c>
      <c r="Z46" s="34">
        <f>Input_1!Z46</f>
        <v>9</v>
      </c>
      <c r="AA46" s="34">
        <f>Input_1!AA46</f>
        <v>9</v>
      </c>
      <c r="AB46" s="34">
        <f>Input_1!AB46</f>
        <v>9</v>
      </c>
      <c r="AC46" s="34">
        <f>Input_1!AC46</f>
        <v>9</v>
      </c>
      <c r="AD46" s="34">
        <f>Input_1!AD46</f>
        <v>9</v>
      </c>
      <c r="AE46" s="34">
        <f>Input_1!AE46</f>
        <v>9</v>
      </c>
      <c r="AF46" s="34">
        <f>Input_1!AF46</f>
        <v>9</v>
      </c>
      <c r="AG46" s="34">
        <f>Input_1!AG46</f>
        <v>15.2</v>
      </c>
      <c r="AH46" s="34">
        <f>Input_1!AH46</f>
        <v>15.2</v>
      </c>
      <c r="AI46" s="34">
        <f>Input_1!AI46</f>
        <v>15.2</v>
      </c>
      <c r="AJ46" s="34">
        <f>Input_1!AJ46</f>
        <v>22.4</v>
      </c>
      <c r="AK46" s="34">
        <f>Input_1!AK46</f>
        <v>22.3</v>
      </c>
      <c r="AL46" s="34">
        <f>Input_1!AL46</f>
        <v>8</v>
      </c>
      <c r="AM46" s="34">
        <f>Input_1!AM46</f>
        <v>8</v>
      </c>
      <c r="AN46" s="34">
        <f>Input_1!AN46</f>
        <v>8</v>
      </c>
      <c r="AO46" s="34">
        <f>Input_1!AO46</f>
        <v>8</v>
      </c>
      <c r="AP46" s="34">
        <f>Input_1!AP46</f>
        <v>8</v>
      </c>
      <c r="AQ46" s="34">
        <f>Input_1!AQ46</f>
        <v>8</v>
      </c>
      <c r="AR46" s="34">
        <f>Input_1!AR46</f>
        <v>8</v>
      </c>
      <c r="AS46" s="34">
        <f>Input_1!AS46</f>
        <v>8</v>
      </c>
      <c r="AT46" s="34">
        <f>Input_1!AT46</f>
        <v>8</v>
      </c>
      <c r="AU46" s="34">
        <f>Input_1!AU46</f>
        <v>8</v>
      </c>
      <c r="AV46" s="34">
        <f>Input_1!AV46</f>
        <v>8</v>
      </c>
      <c r="AW46" s="34">
        <f>Input_1!AW46</f>
        <v>8</v>
      </c>
      <c r="AX46" s="34">
        <f>Input_1!AX46</f>
        <v>8</v>
      </c>
      <c r="AY46" s="34">
        <f>Input_1!AY46</f>
        <v>8</v>
      </c>
      <c r="AZ46" s="34">
        <f>Input_1!AZ46</f>
        <v>8</v>
      </c>
      <c r="BA46" s="34">
        <f>Input_1!BA46</f>
        <v>8</v>
      </c>
      <c r="BB46" s="34">
        <f>Input_1!BB46</f>
        <v>8</v>
      </c>
      <c r="BC46" s="34">
        <f>Input_1!BC46</f>
        <v>8</v>
      </c>
      <c r="BD46" s="34">
        <f>Input_1!BD46</f>
        <v>8</v>
      </c>
      <c r="BE46" s="34">
        <f>Input_1!BE46</f>
        <v>8</v>
      </c>
      <c r="BF46" s="34">
        <f>Input_1!BF46</f>
        <v>8</v>
      </c>
      <c r="BG46" s="34">
        <f>Input_1!BG46</f>
        <v>8</v>
      </c>
      <c r="BH46" s="34">
        <f>Input_1!BH46</f>
        <v>8</v>
      </c>
      <c r="BI46" s="34">
        <f>Input_1!BI46</f>
        <v>8</v>
      </c>
      <c r="BJ46" s="34">
        <f>Input_1!BJ46</f>
        <v>8</v>
      </c>
      <c r="BK46" s="34">
        <f>Input_1!BK46</f>
        <v>8</v>
      </c>
      <c r="BL46" s="34">
        <f>Input_1!BL46</f>
        <v>8</v>
      </c>
      <c r="BM46" s="34">
        <f>Input_1!BM46</f>
        <v>8</v>
      </c>
      <c r="BN46" s="34">
        <f>Input_1!BN46</f>
        <v>8</v>
      </c>
      <c r="BO46" s="34">
        <f>Input_1!BO46</f>
        <v>8</v>
      </c>
      <c r="BP46" s="34">
        <f>Input_1!BP46</f>
        <v>8</v>
      </c>
      <c r="BQ46" s="34">
        <f>Input_1!BQ46</f>
        <v>8</v>
      </c>
      <c r="BR46" s="34">
        <f>Input_1!BR46</f>
        <v>8</v>
      </c>
      <c r="BS46" s="34">
        <f>Input_1!BS46</f>
        <v>8</v>
      </c>
      <c r="BT46" s="34">
        <f>Input_1!BT46</f>
        <v>8</v>
      </c>
      <c r="BU46" s="34">
        <f>Input_1!BU46</f>
        <v>8</v>
      </c>
      <c r="BV46" s="34">
        <f>Input_1!BV46</f>
        <v>8</v>
      </c>
      <c r="BW46" s="34">
        <f>Input_1!BW46</f>
        <v>8</v>
      </c>
      <c r="BX46" s="34">
        <f>Input_1!BX46</f>
        <v>8</v>
      </c>
      <c r="BY46" s="34">
        <f>Input_1!BY46</f>
        <v>8</v>
      </c>
      <c r="BZ46" s="34">
        <f>Input_1!BZ46</f>
        <v>22.3</v>
      </c>
      <c r="CA46" s="34">
        <f>Input_1!CA46</f>
        <v>22.4</v>
      </c>
      <c r="CB46" s="34">
        <f>Input_1!CB46</f>
        <v>32</v>
      </c>
      <c r="CC46" s="34">
        <f>Input_1!CC46</f>
        <v>32</v>
      </c>
      <c r="CD46" s="34">
        <f>Input_1!CD46</f>
        <v>23</v>
      </c>
      <c r="CE46" s="34">
        <f>Input_1!CE46</f>
        <v>23</v>
      </c>
      <c r="CF46" s="34">
        <f>Input_1!CF46</f>
        <v>23</v>
      </c>
      <c r="CG46" s="34">
        <f>Input_1!CG46</f>
        <v>23</v>
      </c>
      <c r="CH46" s="34">
        <f>Input_1!CH46</f>
        <v>25</v>
      </c>
      <c r="CI46" s="34">
        <f>Input_1!CI46</f>
        <v>15.3</v>
      </c>
      <c r="CJ46" s="34">
        <f>Input_1!CJ46</f>
        <v>15.3</v>
      </c>
      <c r="CK46" s="34">
        <f>Input_1!CK46</f>
        <v>30</v>
      </c>
      <c r="CL46" s="34">
        <f>Input_1!CL46</f>
        <v>30</v>
      </c>
      <c r="CM46" s="34">
        <f>Input_1!CM46</f>
        <v>30</v>
      </c>
      <c r="CN46" s="34">
        <f>Input_1!CN46</f>
        <v>25</v>
      </c>
      <c r="CO46" s="34">
        <f>Input_1!CO46</f>
        <v>25</v>
      </c>
      <c r="CP46" s="34">
        <f>Input_1!CP46</f>
        <v>25</v>
      </c>
      <c r="CQ46" s="34">
        <f>Input_1!CQ46</f>
        <v>25</v>
      </c>
      <c r="CR46" s="34">
        <f>Input_1!CR46</f>
        <v>25</v>
      </c>
      <c r="CS46" s="34">
        <f>Input_1!CS46</f>
        <v>30</v>
      </c>
      <c r="CT46" s="34">
        <f>Input_1!CT46</f>
        <v>30</v>
      </c>
      <c r="CU46" s="34">
        <f>Input_1!CU46</f>
        <v>15.3</v>
      </c>
      <c r="CV46" s="24">
        <f>Input_1!CV46</f>
        <v>15.3</v>
      </c>
    </row>
    <row r="47" spans="1:100" ht="14.5" customHeight="1" x14ac:dyDescent="0.35">
      <c r="A47" s="256"/>
      <c r="B47" s="249"/>
      <c r="C47" s="95">
        <v>43874</v>
      </c>
      <c r="D47" s="99" t="s">
        <v>7</v>
      </c>
      <c r="E47" s="19">
        <f>Input_1!E47</f>
        <v>30</v>
      </c>
      <c r="F47" s="34">
        <f>Input_1!F47</f>
        <v>30</v>
      </c>
      <c r="G47" s="34">
        <f>Input_1!G47</f>
        <v>30</v>
      </c>
      <c r="H47" s="34">
        <f>Input_1!H47</f>
        <v>30</v>
      </c>
      <c r="I47" s="34">
        <f>Input_1!I47</f>
        <v>9</v>
      </c>
      <c r="J47" s="34">
        <f>Input_1!J47</f>
        <v>9</v>
      </c>
      <c r="K47" s="34">
        <f>Input_1!K47</f>
        <v>9</v>
      </c>
      <c r="L47" s="34">
        <f>Input_1!L47</f>
        <v>9</v>
      </c>
      <c r="M47" s="34">
        <f>Input_1!M47</f>
        <v>9</v>
      </c>
      <c r="N47" s="34">
        <f>Input_1!N47</f>
        <v>9</v>
      </c>
      <c r="O47" s="34">
        <f>Input_1!O47</f>
        <v>9</v>
      </c>
      <c r="P47" s="34">
        <f>Input_1!P47</f>
        <v>9</v>
      </c>
      <c r="Q47" s="34">
        <f>Input_1!Q47</f>
        <v>9</v>
      </c>
      <c r="R47" s="34">
        <f>Input_1!R47</f>
        <v>9</v>
      </c>
      <c r="S47" s="34">
        <f>Input_1!S47</f>
        <v>9</v>
      </c>
      <c r="T47" s="34">
        <f>Input_1!T47</f>
        <v>9</v>
      </c>
      <c r="U47" s="34">
        <f>Input_1!U47</f>
        <v>9</v>
      </c>
      <c r="V47" s="34">
        <f>Input_1!V47</f>
        <v>9</v>
      </c>
      <c r="W47" s="34">
        <f>Input_1!W47</f>
        <v>9</v>
      </c>
      <c r="X47" s="34">
        <f>Input_1!X47</f>
        <v>9</v>
      </c>
      <c r="Y47" s="34">
        <f>Input_1!Y47</f>
        <v>9</v>
      </c>
      <c r="Z47" s="34">
        <f>Input_1!Z47</f>
        <v>9</v>
      </c>
      <c r="AA47" s="34">
        <f>Input_1!AA47</f>
        <v>9</v>
      </c>
      <c r="AB47" s="34">
        <f>Input_1!AB47</f>
        <v>9</v>
      </c>
      <c r="AC47" s="34">
        <f>Input_1!AC47</f>
        <v>9</v>
      </c>
      <c r="AD47" s="34">
        <f>Input_1!AD47</f>
        <v>9</v>
      </c>
      <c r="AE47" s="34">
        <f>Input_1!AE47</f>
        <v>9</v>
      </c>
      <c r="AF47" s="34">
        <f>Input_1!AF47</f>
        <v>9</v>
      </c>
      <c r="AG47" s="34">
        <f>Input_1!AG47</f>
        <v>15.2</v>
      </c>
      <c r="AH47" s="34">
        <f>Input_1!AH47</f>
        <v>15.2</v>
      </c>
      <c r="AI47" s="34">
        <f>Input_1!AI47</f>
        <v>22.4</v>
      </c>
      <c r="AJ47" s="34">
        <f>Input_1!AJ47</f>
        <v>22.4</v>
      </c>
      <c r="AK47" s="34">
        <f>Input_1!AK47</f>
        <v>22.3</v>
      </c>
      <c r="AL47" s="34">
        <f>Input_1!AL47</f>
        <v>22.1</v>
      </c>
      <c r="AM47" s="34">
        <f>Input_1!AM47</f>
        <v>23</v>
      </c>
      <c r="AN47" s="34">
        <f>Input_1!AN47</f>
        <v>8</v>
      </c>
      <c r="AO47" s="34">
        <f>Input_1!AO47</f>
        <v>8</v>
      </c>
      <c r="AP47" s="34">
        <f>Input_1!AP47</f>
        <v>8</v>
      </c>
      <c r="AQ47" s="34">
        <f>Input_1!AQ47</f>
        <v>8</v>
      </c>
      <c r="AR47" s="34">
        <f>Input_1!AR47</f>
        <v>8</v>
      </c>
      <c r="AS47" s="34">
        <f>Input_1!AS47</f>
        <v>22</v>
      </c>
      <c r="AT47" s="34">
        <f>Input_1!AT47</f>
        <v>23</v>
      </c>
      <c r="AU47" s="34">
        <f>Input_1!AU47</f>
        <v>8</v>
      </c>
      <c r="AV47" s="34">
        <f>Input_1!AV47</f>
        <v>8</v>
      </c>
      <c r="AW47" s="34">
        <f>Input_1!AW47</f>
        <v>8</v>
      </c>
      <c r="AX47" s="34">
        <f>Input_1!AX47</f>
        <v>8</v>
      </c>
      <c r="AY47" s="34">
        <f>Input_1!AY47</f>
        <v>8</v>
      </c>
      <c r="AZ47" s="34">
        <f>Input_1!AZ47</f>
        <v>8</v>
      </c>
      <c r="BA47" s="34">
        <f>Input_1!BA47</f>
        <v>8</v>
      </c>
      <c r="BB47" s="34">
        <f>Input_1!BB47</f>
        <v>8</v>
      </c>
      <c r="BC47" s="34">
        <f>Input_1!BC47</f>
        <v>8</v>
      </c>
      <c r="BD47" s="34">
        <f>Input_1!BD47</f>
        <v>8</v>
      </c>
      <c r="BE47" s="34">
        <f>Input_1!BE47</f>
        <v>8</v>
      </c>
      <c r="BF47" s="34">
        <f>Input_1!BF47</f>
        <v>8</v>
      </c>
      <c r="BG47" s="34">
        <f>Input_1!BG47</f>
        <v>8</v>
      </c>
      <c r="BH47" s="34">
        <f>Input_1!BH47</f>
        <v>8</v>
      </c>
      <c r="BI47" s="34">
        <f>Input_1!BI47</f>
        <v>8</v>
      </c>
      <c r="BJ47" s="34">
        <f>Input_1!BJ47</f>
        <v>8</v>
      </c>
      <c r="BK47" s="34">
        <f>Input_1!BK47</f>
        <v>8</v>
      </c>
      <c r="BL47" s="34">
        <f>Input_1!BL47</f>
        <v>8</v>
      </c>
      <c r="BM47" s="34">
        <f>Input_1!BM47</f>
        <v>8</v>
      </c>
      <c r="BN47" s="34">
        <f>Input_1!BN47</f>
        <v>8</v>
      </c>
      <c r="BO47" s="34">
        <f>Input_1!BO47</f>
        <v>8</v>
      </c>
      <c r="BP47" s="34">
        <f>Input_1!BP47</f>
        <v>8</v>
      </c>
      <c r="BQ47" s="34">
        <f>Input_1!BQ47</f>
        <v>8</v>
      </c>
      <c r="BR47" s="34">
        <f>Input_1!BR47</f>
        <v>8</v>
      </c>
      <c r="BS47" s="34">
        <f>Input_1!BS47</f>
        <v>8</v>
      </c>
      <c r="BT47" s="34">
        <f>Input_1!BT47</f>
        <v>8</v>
      </c>
      <c r="BU47" s="34">
        <f>Input_1!BU47</f>
        <v>8</v>
      </c>
      <c r="BV47" s="34">
        <f>Input_1!BV47</f>
        <v>8</v>
      </c>
      <c r="BW47" s="34">
        <f>Input_1!BW47</f>
        <v>8</v>
      </c>
      <c r="BX47" s="34">
        <f>Input_1!BX47</f>
        <v>8</v>
      </c>
      <c r="BY47" s="34">
        <f>Input_1!BY47</f>
        <v>8</v>
      </c>
      <c r="BZ47" s="34">
        <f>Input_1!BZ47</f>
        <v>8</v>
      </c>
      <c r="CA47" s="34">
        <f>Input_1!CA47</f>
        <v>8</v>
      </c>
      <c r="CB47" s="34">
        <f>Input_1!CB47</f>
        <v>8</v>
      </c>
      <c r="CC47" s="34">
        <f>Input_1!CC47</f>
        <v>8</v>
      </c>
      <c r="CD47" s="34">
        <f>Input_1!CD47</f>
        <v>8</v>
      </c>
      <c r="CE47" s="34">
        <f>Input_1!CE47</f>
        <v>8</v>
      </c>
      <c r="CF47" s="34">
        <f>Input_1!CF47</f>
        <v>22.3</v>
      </c>
      <c r="CG47" s="34">
        <f>Input_1!CG47</f>
        <v>22.3</v>
      </c>
      <c r="CH47" s="34">
        <f>Input_1!CH47</f>
        <v>22.4</v>
      </c>
      <c r="CI47" s="34">
        <f>Input_1!CI47</f>
        <v>22.4</v>
      </c>
      <c r="CJ47" s="34">
        <f>Input_1!CJ47</f>
        <v>23</v>
      </c>
      <c r="CK47" s="34">
        <f>Input_1!CK47</f>
        <v>23</v>
      </c>
      <c r="CL47" s="34">
        <f>Input_1!CL47</f>
        <v>23</v>
      </c>
      <c r="CM47" s="34">
        <f>Input_1!CM47</f>
        <v>23</v>
      </c>
      <c r="CN47" s="34">
        <f>Input_1!CN47</f>
        <v>25</v>
      </c>
      <c r="CO47" s="34">
        <f>Input_1!CO47</f>
        <v>25</v>
      </c>
      <c r="CP47" s="34">
        <f>Input_1!CP47</f>
        <v>25</v>
      </c>
      <c r="CQ47" s="34">
        <f>Input_1!CQ47</f>
        <v>25</v>
      </c>
      <c r="CR47" s="34">
        <f>Input_1!CR47</f>
        <v>30</v>
      </c>
      <c r="CS47" s="34">
        <f>Input_1!CS47</f>
        <v>30</v>
      </c>
      <c r="CT47" s="34">
        <f>Input_1!CT47</f>
        <v>15.3</v>
      </c>
      <c r="CU47" s="34">
        <f>Input_1!CU47</f>
        <v>15.3</v>
      </c>
      <c r="CV47" s="24">
        <f>Input_1!CV47</f>
        <v>30</v>
      </c>
    </row>
    <row r="48" spans="1:100" ht="14.5" customHeight="1" x14ac:dyDescent="0.35">
      <c r="A48" s="256"/>
      <c r="B48" s="249"/>
      <c r="C48" s="94">
        <v>43875</v>
      </c>
      <c r="D48" s="99" t="s">
        <v>8</v>
      </c>
      <c r="E48" s="19">
        <f>Input_1!E48</f>
        <v>30</v>
      </c>
      <c r="F48" s="34">
        <f>Input_1!F48</f>
        <v>30</v>
      </c>
      <c r="G48" s="34">
        <f>Input_1!G48</f>
        <v>30</v>
      </c>
      <c r="H48" s="34">
        <f>Input_1!H48</f>
        <v>30</v>
      </c>
      <c r="I48" s="34">
        <f>Input_1!I48</f>
        <v>9</v>
      </c>
      <c r="J48" s="34">
        <f>Input_1!J48</f>
        <v>9</v>
      </c>
      <c r="K48" s="34">
        <f>Input_1!K48</f>
        <v>9</v>
      </c>
      <c r="L48" s="34">
        <f>Input_1!L48</f>
        <v>9</v>
      </c>
      <c r="M48" s="34">
        <f>Input_1!M48</f>
        <v>9</v>
      </c>
      <c r="N48" s="34">
        <f>Input_1!N48</f>
        <v>9</v>
      </c>
      <c r="O48" s="34">
        <f>Input_1!O48</f>
        <v>9</v>
      </c>
      <c r="P48" s="34">
        <f>Input_1!P48</f>
        <v>9</v>
      </c>
      <c r="Q48" s="34">
        <f>Input_1!Q48</f>
        <v>9</v>
      </c>
      <c r="R48" s="34">
        <f>Input_1!R48</f>
        <v>9</v>
      </c>
      <c r="S48" s="34">
        <f>Input_1!S48</f>
        <v>9</v>
      </c>
      <c r="T48" s="34">
        <f>Input_1!T48</f>
        <v>9</v>
      </c>
      <c r="U48" s="34">
        <f>Input_1!U48</f>
        <v>9</v>
      </c>
      <c r="V48" s="34">
        <f>Input_1!V48</f>
        <v>9</v>
      </c>
      <c r="W48" s="34">
        <f>Input_1!W48</f>
        <v>9</v>
      </c>
      <c r="X48" s="34">
        <f>Input_1!X48</f>
        <v>9</v>
      </c>
      <c r="Y48" s="34">
        <f>Input_1!Y48</f>
        <v>9</v>
      </c>
      <c r="Z48" s="34">
        <f>Input_1!Z48</f>
        <v>9</v>
      </c>
      <c r="AA48" s="34">
        <f>Input_1!AA48</f>
        <v>9</v>
      </c>
      <c r="AB48" s="34">
        <f>Input_1!AB48</f>
        <v>9</v>
      </c>
      <c r="AC48" s="34">
        <f>Input_1!AC48</f>
        <v>9</v>
      </c>
      <c r="AD48" s="34">
        <f>Input_1!AD48</f>
        <v>9</v>
      </c>
      <c r="AE48" s="34">
        <f>Input_1!AE48</f>
        <v>9</v>
      </c>
      <c r="AF48" s="34">
        <f>Input_1!AF48</f>
        <v>9</v>
      </c>
      <c r="AG48" s="34">
        <f>Input_1!AG48</f>
        <v>15.2</v>
      </c>
      <c r="AH48" s="34">
        <f>Input_1!AH48</f>
        <v>15.2</v>
      </c>
      <c r="AI48" s="34">
        <f>Input_1!AI48</f>
        <v>15.2</v>
      </c>
      <c r="AJ48" s="34">
        <f>Input_1!AJ48</f>
        <v>22.3</v>
      </c>
      <c r="AK48" s="34">
        <f>Input_1!AK48</f>
        <v>22.3</v>
      </c>
      <c r="AL48" s="34">
        <f>Input_1!AL48</f>
        <v>23</v>
      </c>
      <c r="AM48" s="34">
        <f>Input_1!AM48</f>
        <v>8</v>
      </c>
      <c r="AN48" s="34">
        <f>Input_1!AN48</f>
        <v>8</v>
      </c>
      <c r="AO48" s="34">
        <f>Input_1!AO48</f>
        <v>8</v>
      </c>
      <c r="AP48" s="34">
        <f>Input_1!AP48</f>
        <v>8</v>
      </c>
      <c r="AQ48" s="34">
        <f>Input_1!AQ48</f>
        <v>8</v>
      </c>
      <c r="AR48" s="34">
        <f>Input_1!AR48</f>
        <v>8</v>
      </c>
      <c r="AS48" s="34">
        <f>Input_1!AS48</f>
        <v>8</v>
      </c>
      <c r="AT48" s="34">
        <f>Input_1!AT48</f>
        <v>8</v>
      </c>
      <c r="AU48" s="34">
        <f>Input_1!AU48</f>
        <v>8</v>
      </c>
      <c r="AV48" s="34">
        <f>Input_1!AV48</f>
        <v>8</v>
      </c>
      <c r="AW48" s="34">
        <f>Input_1!AW48</f>
        <v>8</v>
      </c>
      <c r="AX48" s="34">
        <f>Input_1!AX48</f>
        <v>8</v>
      </c>
      <c r="AY48" s="34">
        <f>Input_1!AY48</f>
        <v>8</v>
      </c>
      <c r="AZ48" s="34">
        <f>Input_1!AZ48</f>
        <v>8</v>
      </c>
      <c r="BA48" s="34">
        <f>Input_1!BA48</f>
        <v>8</v>
      </c>
      <c r="BB48" s="34">
        <f>Input_1!BB48</f>
        <v>8</v>
      </c>
      <c r="BC48" s="34">
        <f>Input_1!BC48</f>
        <v>8</v>
      </c>
      <c r="BD48" s="34">
        <f>Input_1!BD48</f>
        <v>8</v>
      </c>
      <c r="BE48" s="34">
        <f>Input_1!BE48</f>
        <v>8</v>
      </c>
      <c r="BF48" s="34">
        <f>Input_1!BF48</f>
        <v>8</v>
      </c>
      <c r="BG48" s="34">
        <f>Input_1!BG48</f>
        <v>8</v>
      </c>
      <c r="BH48" s="34">
        <f>Input_1!BH48</f>
        <v>8</v>
      </c>
      <c r="BI48" s="34">
        <f>Input_1!BI48</f>
        <v>8</v>
      </c>
      <c r="BJ48" s="34">
        <f>Input_1!BJ48</f>
        <v>8</v>
      </c>
      <c r="BK48" s="34">
        <f>Input_1!BK48</f>
        <v>8</v>
      </c>
      <c r="BL48" s="34">
        <f>Input_1!BL48</f>
        <v>8</v>
      </c>
      <c r="BM48" s="34">
        <f>Input_1!BM48</f>
        <v>8</v>
      </c>
      <c r="BN48" s="34">
        <f>Input_1!BN48</f>
        <v>8</v>
      </c>
      <c r="BO48" s="34">
        <f>Input_1!BO48</f>
        <v>8</v>
      </c>
      <c r="BP48" s="34">
        <f>Input_1!BP48</f>
        <v>8</v>
      </c>
      <c r="BQ48" s="34">
        <f>Input_1!BQ48</f>
        <v>8</v>
      </c>
      <c r="BR48" s="34">
        <f>Input_1!BR48</f>
        <v>8</v>
      </c>
      <c r="BS48" s="34">
        <f>Input_1!BS48</f>
        <v>8</v>
      </c>
      <c r="BT48" s="34">
        <f>Input_1!BT48</f>
        <v>8</v>
      </c>
      <c r="BU48" s="34">
        <f>Input_1!BU48</f>
        <v>8</v>
      </c>
      <c r="BV48" s="34">
        <f>Input_1!BV48</f>
        <v>8</v>
      </c>
      <c r="BW48" s="34">
        <f>Input_1!BW48</f>
        <v>8</v>
      </c>
      <c r="BX48" s="34">
        <f>Input_1!BX48</f>
        <v>8</v>
      </c>
      <c r="BY48" s="34">
        <f>Input_1!BY48</f>
        <v>25</v>
      </c>
      <c r="BZ48" s="34">
        <f>Input_1!BZ48</f>
        <v>23</v>
      </c>
      <c r="CA48" s="34">
        <f>Input_1!CA48</f>
        <v>23</v>
      </c>
      <c r="CB48" s="34">
        <f>Input_1!CB48</f>
        <v>25</v>
      </c>
      <c r="CC48" s="34">
        <f>Input_1!CC48</f>
        <v>25</v>
      </c>
      <c r="CD48" s="34">
        <f>Input_1!CD48</f>
        <v>25</v>
      </c>
      <c r="CE48" s="34">
        <f>Input_1!CE48</f>
        <v>25</v>
      </c>
      <c r="CF48" s="34">
        <f>Input_1!CF48</f>
        <v>25</v>
      </c>
      <c r="CG48" s="34">
        <f>Input_1!CG48</f>
        <v>25</v>
      </c>
      <c r="CH48" s="34">
        <f>Input_1!CH48</f>
        <v>25</v>
      </c>
      <c r="CI48" s="34">
        <f>Input_1!CI48</f>
        <v>25</v>
      </c>
      <c r="CJ48" s="34">
        <f>Input_1!CJ48</f>
        <v>25</v>
      </c>
      <c r="CK48" s="34">
        <f>Input_1!CK48</f>
        <v>25</v>
      </c>
      <c r="CL48" s="34">
        <f>Input_1!CL48</f>
        <v>25</v>
      </c>
      <c r="CM48" s="34">
        <f>Input_1!CM48</f>
        <v>25</v>
      </c>
      <c r="CN48" s="34">
        <f>Input_1!CN48</f>
        <v>25</v>
      </c>
      <c r="CO48" s="34">
        <f>Input_1!CO48</f>
        <v>25</v>
      </c>
      <c r="CP48" s="34">
        <f>Input_1!CP48</f>
        <v>25</v>
      </c>
      <c r="CQ48" s="34">
        <f>Input_1!CQ48</f>
        <v>25</v>
      </c>
      <c r="CR48" s="34">
        <f>Input_1!CR48</f>
        <v>25</v>
      </c>
      <c r="CS48" s="34">
        <f>Input_1!CS48</f>
        <v>25</v>
      </c>
      <c r="CT48" s="34">
        <f>Input_1!CT48</f>
        <v>25</v>
      </c>
      <c r="CU48" s="34">
        <f>Input_1!CU48</f>
        <v>25</v>
      </c>
      <c r="CV48" s="24">
        <f>Input_1!CV48</f>
        <v>25</v>
      </c>
    </row>
    <row r="49" spans="1:100" ht="14.5" customHeight="1" x14ac:dyDescent="0.35">
      <c r="A49" s="256"/>
      <c r="B49" s="249"/>
      <c r="C49" s="94">
        <v>43876</v>
      </c>
      <c r="D49" s="99" t="s">
        <v>9</v>
      </c>
      <c r="E49" s="19">
        <f>Input_1!E49</f>
        <v>22.1</v>
      </c>
      <c r="F49" s="34">
        <f>Input_1!F49</f>
        <v>30</v>
      </c>
      <c r="G49" s="34">
        <f>Input_1!G49</f>
        <v>30</v>
      </c>
      <c r="H49" s="34">
        <f>Input_1!H49</f>
        <v>15.3</v>
      </c>
      <c r="I49" s="34">
        <f>Input_1!I49</f>
        <v>15.3</v>
      </c>
      <c r="J49" s="34">
        <f>Input_1!J49</f>
        <v>30</v>
      </c>
      <c r="K49" s="34">
        <f>Input_1!K49</f>
        <v>30</v>
      </c>
      <c r="L49" s="34">
        <f>Input_1!L49</f>
        <v>30</v>
      </c>
      <c r="M49" s="34">
        <f>Input_1!M49</f>
        <v>9</v>
      </c>
      <c r="N49" s="34">
        <f>Input_1!N49</f>
        <v>9</v>
      </c>
      <c r="O49" s="34">
        <f>Input_1!O49</f>
        <v>9</v>
      </c>
      <c r="P49" s="34">
        <f>Input_1!P49</f>
        <v>9</v>
      </c>
      <c r="Q49" s="34">
        <f>Input_1!Q49</f>
        <v>9</v>
      </c>
      <c r="R49" s="34">
        <f>Input_1!R49</f>
        <v>9</v>
      </c>
      <c r="S49" s="34">
        <f>Input_1!S49</f>
        <v>9</v>
      </c>
      <c r="T49" s="34">
        <f>Input_1!T49</f>
        <v>9</v>
      </c>
      <c r="U49" s="34">
        <f>Input_1!U49</f>
        <v>9</v>
      </c>
      <c r="V49" s="34">
        <f>Input_1!V49</f>
        <v>9</v>
      </c>
      <c r="W49" s="34">
        <f>Input_1!W49</f>
        <v>9</v>
      </c>
      <c r="X49" s="34">
        <f>Input_1!X49</f>
        <v>9</v>
      </c>
      <c r="Y49" s="34">
        <f>Input_1!Y49</f>
        <v>9</v>
      </c>
      <c r="Z49" s="34">
        <f>Input_1!Z49</f>
        <v>9</v>
      </c>
      <c r="AA49" s="34">
        <f>Input_1!AA49</f>
        <v>9</v>
      </c>
      <c r="AB49" s="34">
        <f>Input_1!AB49</f>
        <v>9</v>
      </c>
      <c r="AC49" s="34">
        <f>Input_1!AC49</f>
        <v>9</v>
      </c>
      <c r="AD49" s="34">
        <f>Input_1!AD49</f>
        <v>9</v>
      </c>
      <c r="AE49" s="34">
        <f>Input_1!AE49</f>
        <v>9</v>
      </c>
      <c r="AF49" s="34">
        <f>Input_1!AF49</f>
        <v>9</v>
      </c>
      <c r="AG49" s="34">
        <f>Input_1!AG49</f>
        <v>9</v>
      </c>
      <c r="AH49" s="34">
        <f>Input_1!AH49</f>
        <v>9</v>
      </c>
      <c r="AI49" s="34">
        <f>Input_1!AI49</f>
        <v>9</v>
      </c>
      <c r="AJ49" s="34">
        <f>Input_1!AJ49</f>
        <v>9</v>
      </c>
      <c r="AK49" s="34">
        <f>Input_1!AK49</f>
        <v>9</v>
      </c>
      <c r="AL49" s="34">
        <f>Input_1!AL49</f>
        <v>9</v>
      </c>
      <c r="AM49" s="34">
        <f>Input_1!AM49</f>
        <v>9</v>
      </c>
      <c r="AN49" s="34">
        <f>Input_1!AN49</f>
        <v>9</v>
      </c>
      <c r="AO49" s="34">
        <f>Input_1!AO49</f>
        <v>9</v>
      </c>
      <c r="AP49" s="34">
        <f>Input_1!AP49</f>
        <v>9</v>
      </c>
      <c r="AQ49" s="34">
        <f>Input_1!AQ49</f>
        <v>9</v>
      </c>
      <c r="AR49" s="34">
        <f>Input_1!AR49</f>
        <v>9</v>
      </c>
      <c r="AS49" s="34">
        <f>Input_1!AS49</f>
        <v>30</v>
      </c>
      <c r="AT49" s="34">
        <f>Input_1!AT49</f>
        <v>30</v>
      </c>
      <c r="AU49" s="34">
        <f>Input_1!AU49</f>
        <v>30</v>
      </c>
      <c r="AV49" s="34">
        <f>Input_1!AV49</f>
        <v>30</v>
      </c>
      <c r="AW49" s="34">
        <f>Input_1!AW49</f>
        <v>30</v>
      </c>
      <c r="AX49" s="34">
        <f>Input_1!AX49</f>
        <v>30</v>
      </c>
      <c r="AY49" s="34">
        <f>Input_1!AY49</f>
        <v>15.2</v>
      </c>
      <c r="AZ49" s="34">
        <f>Input_1!AZ49</f>
        <v>15.2</v>
      </c>
      <c r="BA49" s="34">
        <f>Input_1!BA49</f>
        <v>26</v>
      </c>
      <c r="BB49" s="34">
        <f>Input_1!BB49</f>
        <v>22.1</v>
      </c>
      <c r="BC49" s="34">
        <f>Input_1!BC49</f>
        <v>22.1</v>
      </c>
      <c r="BD49" s="34">
        <f>Input_1!BD49</f>
        <v>22.1</v>
      </c>
      <c r="BE49" s="34">
        <f>Input_1!BE49</f>
        <v>22.1</v>
      </c>
      <c r="BF49" s="34">
        <f>Input_1!BF49</f>
        <v>22.1</v>
      </c>
      <c r="BG49" s="34">
        <f>Input_1!BG49</f>
        <v>22.1</v>
      </c>
      <c r="BH49" s="34">
        <f>Input_1!BH49</f>
        <v>22.1</v>
      </c>
      <c r="BI49" s="34">
        <f>Input_1!BI49</f>
        <v>22.1</v>
      </c>
      <c r="BJ49" s="34">
        <f>Input_1!BJ49</f>
        <v>22.1</v>
      </c>
      <c r="BK49" s="34">
        <f>Input_1!BK49</f>
        <v>23</v>
      </c>
      <c r="BL49" s="34">
        <f>Input_1!BL49</f>
        <v>23</v>
      </c>
      <c r="BM49" s="34">
        <f>Input_1!BM49</f>
        <v>25</v>
      </c>
      <c r="BN49" s="34">
        <f>Input_1!BN49</f>
        <v>25</v>
      </c>
      <c r="BO49" s="34">
        <f>Input_1!BO49</f>
        <v>25</v>
      </c>
      <c r="BP49" s="34">
        <f>Input_1!BP49</f>
        <v>25</v>
      </c>
      <c r="BQ49" s="34">
        <f>Input_1!BQ49</f>
        <v>25</v>
      </c>
      <c r="BR49" s="34">
        <f>Input_1!BR49</f>
        <v>30</v>
      </c>
      <c r="BS49" s="34">
        <f>Input_1!BS49</f>
        <v>30</v>
      </c>
      <c r="BT49" s="34">
        <f>Input_1!BT49</f>
        <v>11</v>
      </c>
      <c r="BU49" s="34">
        <f>Input_1!BU49</f>
        <v>11</v>
      </c>
      <c r="BV49" s="34">
        <f>Input_1!BV49</f>
        <v>11</v>
      </c>
      <c r="BW49" s="34">
        <f>Input_1!BW49</f>
        <v>11</v>
      </c>
      <c r="BX49" s="34">
        <f>Input_1!BX49</f>
        <v>11</v>
      </c>
      <c r="BY49" s="34">
        <f>Input_1!BY49</f>
        <v>11</v>
      </c>
      <c r="BZ49" s="34">
        <f>Input_1!BZ49</f>
        <v>11</v>
      </c>
      <c r="CA49" s="34">
        <f>Input_1!CA49</f>
        <v>11</v>
      </c>
      <c r="CB49" s="34">
        <f>Input_1!CB49</f>
        <v>30</v>
      </c>
      <c r="CC49" s="34">
        <f>Input_1!CC49</f>
        <v>23</v>
      </c>
      <c r="CD49" s="34">
        <f>Input_1!CD49</f>
        <v>23</v>
      </c>
      <c r="CE49" s="34">
        <f>Input_1!CE49</f>
        <v>23</v>
      </c>
      <c r="CF49" s="34">
        <f>Input_1!CF49</f>
        <v>23</v>
      </c>
      <c r="CG49" s="34">
        <f>Input_1!CG49</f>
        <v>20</v>
      </c>
      <c r="CH49" s="34">
        <f>Input_1!CH49</f>
        <v>20</v>
      </c>
      <c r="CI49" s="34">
        <f>Input_1!CI49</f>
        <v>25</v>
      </c>
      <c r="CJ49" s="34">
        <f>Input_1!CJ49</f>
        <v>25</v>
      </c>
      <c r="CK49" s="34">
        <f>Input_1!CK49</f>
        <v>20</v>
      </c>
      <c r="CL49" s="34">
        <f>Input_1!CL49</f>
        <v>20</v>
      </c>
      <c r="CM49" s="34">
        <f>Input_1!CM49</f>
        <v>20</v>
      </c>
      <c r="CN49" s="34">
        <f>Input_1!CN49</f>
        <v>20</v>
      </c>
      <c r="CO49" s="34">
        <f>Input_1!CO49</f>
        <v>30</v>
      </c>
      <c r="CP49" s="34">
        <f>Input_1!CP49</f>
        <v>30</v>
      </c>
      <c r="CQ49" s="34">
        <f>Input_1!CQ49</f>
        <v>30</v>
      </c>
      <c r="CR49" s="34">
        <f>Input_1!CR49</f>
        <v>30</v>
      </c>
      <c r="CS49" s="34">
        <f>Input_1!CS49</f>
        <v>30</v>
      </c>
      <c r="CT49" s="34">
        <f>Input_1!CT49</f>
        <v>20</v>
      </c>
      <c r="CU49" s="34">
        <f>Input_1!CU49</f>
        <v>15.3</v>
      </c>
      <c r="CV49" s="24">
        <f>Input_1!CV49</f>
        <v>15.3</v>
      </c>
    </row>
    <row r="50" spans="1:100" ht="14.5" customHeight="1" x14ac:dyDescent="0.35">
      <c r="A50" s="256"/>
      <c r="B50" s="250"/>
      <c r="C50" s="96">
        <v>43877</v>
      </c>
      <c r="D50" s="100" t="s">
        <v>10</v>
      </c>
      <c r="E50" s="19">
        <f>Input_1!E50</f>
        <v>30</v>
      </c>
      <c r="F50" s="34">
        <f>Input_1!F50</f>
        <v>30</v>
      </c>
      <c r="G50" s="34">
        <f>Input_1!G50</f>
        <v>9</v>
      </c>
      <c r="H50" s="34">
        <f>Input_1!H50</f>
        <v>9</v>
      </c>
      <c r="I50" s="34">
        <f>Input_1!I50</f>
        <v>9</v>
      </c>
      <c r="J50" s="34">
        <f>Input_1!J50</f>
        <v>9</v>
      </c>
      <c r="K50" s="34">
        <f>Input_1!K50</f>
        <v>9</v>
      </c>
      <c r="L50" s="34">
        <f>Input_1!L50</f>
        <v>9</v>
      </c>
      <c r="M50" s="34">
        <f>Input_1!M50</f>
        <v>9</v>
      </c>
      <c r="N50" s="34">
        <f>Input_1!N50</f>
        <v>9</v>
      </c>
      <c r="O50" s="34">
        <f>Input_1!O50</f>
        <v>9</v>
      </c>
      <c r="P50" s="34">
        <f>Input_1!P50</f>
        <v>9</v>
      </c>
      <c r="Q50" s="34">
        <f>Input_1!Q50</f>
        <v>9</v>
      </c>
      <c r="R50" s="34">
        <f>Input_1!R50</f>
        <v>9</v>
      </c>
      <c r="S50" s="34">
        <f>Input_1!S50</f>
        <v>9</v>
      </c>
      <c r="T50" s="34">
        <f>Input_1!T50</f>
        <v>9</v>
      </c>
      <c r="U50" s="34">
        <f>Input_1!U50</f>
        <v>9</v>
      </c>
      <c r="V50" s="34">
        <f>Input_1!V50</f>
        <v>9</v>
      </c>
      <c r="W50" s="34">
        <f>Input_1!W50</f>
        <v>9</v>
      </c>
      <c r="X50" s="34">
        <f>Input_1!X50</f>
        <v>9</v>
      </c>
      <c r="Y50" s="34">
        <f>Input_1!Y50</f>
        <v>9</v>
      </c>
      <c r="Z50" s="34">
        <f>Input_1!Z50</f>
        <v>9</v>
      </c>
      <c r="AA50" s="34">
        <f>Input_1!AA50</f>
        <v>9</v>
      </c>
      <c r="AB50" s="34">
        <f>Input_1!AB50</f>
        <v>9</v>
      </c>
      <c r="AC50" s="34">
        <f>Input_1!AC50</f>
        <v>9</v>
      </c>
      <c r="AD50" s="34">
        <f>Input_1!AD50</f>
        <v>9</v>
      </c>
      <c r="AE50" s="34">
        <f>Input_1!AE50</f>
        <v>9</v>
      </c>
      <c r="AF50" s="34">
        <f>Input_1!AF50</f>
        <v>9</v>
      </c>
      <c r="AG50" s="34">
        <f>Input_1!AG50</f>
        <v>9</v>
      </c>
      <c r="AH50" s="34">
        <f>Input_1!AH50</f>
        <v>9</v>
      </c>
      <c r="AI50" s="34">
        <f>Input_1!AI50</f>
        <v>9</v>
      </c>
      <c r="AJ50" s="34">
        <f>Input_1!AJ50</f>
        <v>9</v>
      </c>
      <c r="AK50" s="34">
        <f>Input_1!AK50</f>
        <v>9</v>
      </c>
      <c r="AL50" s="34">
        <f>Input_1!AL50</f>
        <v>9</v>
      </c>
      <c r="AM50" s="34">
        <f>Input_1!AM50</f>
        <v>9</v>
      </c>
      <c r="AN50" s="34">
        <f>Input_1!AN50</f>
        <v>9</v>
      </c>
      <c r="AO50" s="34">
        <f>Input_1!AO50</f>
        <v>30</v>
      </c>
      <c r="AP50" s="34">
        <f>Input_1!AP50</f>
        <v>30</v>
      </c>
      <c r="AQ50" s="34">
        <f>Input_1!AQ50</f>
        <v>15.2</v>
      </c>
      <c r="AR50" s="34">
        <f>Input_1!AR50</f>
        <v>15.2</v>
      </c>
      <c r="AS50" s="34">
        <f>Input_1!AS50</f>
        <v>26</v>
      </c>
      <c r="AT50" s="34">
        <f>Input_1!AT50</f>
        <v>26</v>
      </c>
      <c r="AU50" s="34">
        <f>Input_1!AU50</f>
        <v>22.1</v>
      </c>
      <c r="AV50" s="34">
        <f>Input_1!AV50</f>
        <v>22.1</v>
      </c>
      <c r="AW50" s="34">
        <f>Input_1!AW50</f>
        <v>11</v>
      </c>
      <c r="AX50" s="34">
        <f>Input_1!AX50</f>
        <v>11</v>
      </c>
      <c r="AY50" s="34">
        <f>Input_1!AY50</f>
        <v>11</v>
      </c>
      <c r="AZ50" s="34">
        <f>Input_1!AZ50</f>
        <v>11</v>
      </c>
      <c r="BA50" s="34">
        <f>Input_1!BA50</f>
        <v>11</v>
      </c>
      <c r="BB50" s="34">
        <f>Input_1!BB50</f>
        <v>11</v>
      </c>
      <c r="BC50" s="34">
        <f>Input_1!BC50</f>
        <v>11</v>
      </c>
      <c r="BD50" s="34">
        <f>Input_1!BD50</f>
        <v>11</v>
      </c>
      <c r="BE50" s="34">
        <f>Input_1!BE50</f>
        <v>11</v>
      </c>
      <c r="BF50" s="34">
        <f>Input_1!BF50</f>
        <v>11</v>
      </c>
      <c r="BG50" s="34">
        <f>Input_1!BG50</f>
        <v>23</v>
      </c>
      <c r="BH50" s="34">
        <f>Input_1!BH50</f>
        <v>23</v>
      </c>
      <c r="BI50" s="34">
        <f>Input_1!BI50</f>
        <v>23</v>
      </c>
      <c r="BJ50" s="34">
        <f>Input_1!BJ50</f>
        <v>23</v>
      </c>
      <c r="BK50" s="34">
        <f>Input_1!BK50</f>
        <v>11</v>
      </c>
      <c r="BL50" s="34">
        <f>Input_1!BL50</f>
        <v>11</v>
      </c>
      <c r="BM50" s="34">
        <f>Input_1!BM50</f>
        <v>11</v>
      </c>
      <c r="BN50" s="34">
        <f>Input_1!BN50</f>
        <v>11</v>
      </c>
      <c r="BO50" s="34">
        <f>Input_1!BO50</f>
        <v>11</v>
      </c>
      <c r="BP50" s="34">
        <f>Input_1!BP50</f>
        <v>11</v>
      </c>
      <c r="BQ50" s="34">
        <f>Input_1!BQ50</f>
        <v>11</v>
      </c>
      <c r="BR50" s="34">
        <f>Input_1!BR50</f>
        <v>11</v>
      </c>
      <c r="BS50" s="34">
        <f>Input_1!BS50</f>
        <v>11</v>
      </c>
      <c r="BT50" s="34">
        <f>Input_1!BT50</f>
        <v>11</v>
      </c>
      <c r="BU50" s="34">
        <f>Input_1!BU50</f>
        <v>11</v>
      </c>
      <c r="BV50" s="34">
        <f>Input_1!BV50</f>
        <v>11</v>
      </c>
      <c r="BW50" s="34">
        <f>Input_1!BW50</f>
        <v>11</v>
      </c>
      <c r="BX50" s="34">
        <f>Input_1!BX50</f>
        <v>11</v>
      </c>
      <c r="BY50" s="34">
        <f>Input_1!BY50</f>
        <v>11</v>
      </c>
      <c r="BZ50" s="34">
        <f>Input_1!BZ50</f>
        <v>11</v>
      </c>
      <c r="CA50" s="34">
        <f>Input_1!CA50</f>
        <v>11</v>
      </c>
      <c r="CB50" s="34">
        <f>Input_1!CB50</f>
        <v>11</v>
      </c>
      <c r="CC50" s="34">
        <f>Input_1!CC50</f>
        <v>23</v>
      </c>
      <c r="CD50" s="34">
        <f>Input_1!CD50</f>
        <v>23</v>
      </c>
      <c r="CE50" s="34">
        <f>Input_1!CE50</f>
        <v>11</v>
      </c>
      <c r="CF50" s="34">
        <f>Input_1!CF50</f>
        <v>11</v>
      </c>
      <c r="CG50" s="34">
        <f>Input_1!CG50</f>
        <v>11</v>
      </c>
      <c r="CH50" s="34">
        <f>Input_1!CH50</f>
        <v>11</v>
      </c>
      <c r="CI50" s="34">
        <f>Input_1!CI50</f>
        <v>11</v>
      </c>
      <c r="CJ50" s="34">
        <f>Input_1!CJ50</f>
        <v>11</v>
      </c>
      <c r="CK50" s="34">
        <f>Input_1!CK50</f>
        <v>11</v>
      </c>
      <c r="CL50" s="34">
        <f>Input_1!CL50</f>
        <v>11</v>
      </c>
      <c r="CM50" s="34">
        <f>Input_1!CM50</f>
        <v>11</v>
      </c>
      <c r="CN50" s="34">
        <f>Input_1!CN50</f>
        <v>11</v>
      </c>
      <c r="CO50" s="34">
        <f>Input_1!CO50</f>
        <v>15.3</v>
      </c>
      <c r="CP50" s="34">
        <f>Input_1!CP50</f>
        <v>15.3</v>
      </c>
      <c r="CQ50" s="34">
        <f>Input_1!CQ50</f>
        <v>30</v>
      </c>
      <c r="CR50" s="34">
        <f>Input_1!CR50</f>
        <v>30</v>
      </c>
      <c r="CS50" s="34">
        <f>Input_1!CS50</f>
        <v>30</v>
      </c>
      <c r="CT50" s="34">
        <f>Input_1!CT50</f>
        <v>30</v>
      </c>
      <c r="CU50" s="34">
        <f>Input_1!CU50</f>
        <v>30</v>
      </c>
      <c r="CV50" s="24">
        <f>Input_1!CV50</f>
        <v>30</v>
      </c>
    </row>
    <row r="51" spans="1:100" ht="14.5" customHeight="1" x14ac:dyDescent="0.35">
      <c r="A51" s="256"/>
      <c r="B51" s="248">
        <v>8</v>
      </c>
      <c r="C51" s="94">
        <v>43878</v>
      </c>
      <c r="D51" s="99" t="s">
        <v>4</v>
      </c>
      <c r="E51" s="19">
        <f>Input_1!E51</f>
        <v>30</v>
      </c>
      <c r="F51" s="34">
        <f>Input_1!F51</f>
        <v>30</v>
      </c>
      <c r="G51" s="34">
        <f>Input_1!G51</f>
        <v>9</v>
      </c>
      <c r="H51" s="34">
        <f>Input_1!H51</f>
        <v>9</v>
      </c>
      <c r="I51" s="34">
        <f>Input_1!I51</f>
        <v>9</v>
      </c>
      <c r="J51" s="34">
        <f>Input_1!J51</f>
        <v>9</v>
      </c>
      <c r="K51" s="34">
        <f>Input_1!K51</f>
        <v>9</v>
      </c>
      <c r="L51" s="34">
        <f>Input_1!L51</f>
        <v>9</v>
      </c>
      <c r="M51" s="34">
        <f>Input_1!M51</f>
        <v>9</v>
      </c>
      <c r="N51" s="34">
        <f>Input_1!N51</f>
        <v>9</v>
      </c>
      <c r="O51" s="34">
        <f>Input_1!O51</f>
        <v>9</v>
      </c>
      <c r="P51" s="34">
        <f>Input_1!P51</f>
        <v>9</v>
      </c>
      <c r="Q51" s="34">
        <f>Input_1!Q51</f>
        <v>9</v>
      </c>
      <c r="R51" s="34">
        <f>Input_1!R51</f>
        <v>9</v>
      </c>
      <c r="S51" s="34">
        <f>Input_1!S51</f>
        <v>9</v>
      </c>
      <c r="T51" s="34">
        <f>Input_1!T51</f>
        <v>9</v>
      </c>
      <c r="U51" s="34">
        <f>Input_1!U51</f>
        <v>9</v>
      </c>
      <c r="V51" s="34">
        <f>Input_1!V51</f>
        <v>9</v>
      </c>
      <c r="W51" s="34">
        <f>Input_1!W51</f>
        <v>9</v>
      </c>
      <c r="X51" s="34">
        <f>Input_1!X51</f>
        <v>9</v>
      </c>
      <c r="Y51" s="34">
        <f>Input_1!Y51</f>
        <v>9</v>
      </c>
      <c r="Z51" s="34">
        <f>Input_1!Z51</f>
        <v>9</v>
      </c>
      <c r="AA51" s="34">
        <f>Input_1!AA51</f>
        <v>15.2</v>
      </c>
      <c r="AB51" s="34">
        <f>Input_1!AB51</f>
        <v>15.2</v>
      </c>
      <c r="AC51" s="34">
        <f>Input_1!AC51</f>
        <v>22.1</v>
      </c>
      <c r="AD51" s="34">
        <f>Input_1!AD51</f>
        <v>22.3</v>
      </c>
      <c r="AE51" s="34">
        <f>Input_1!AE51</f>
        <v>23</v>
      </c>
      <c r="AF51" s="34">
        <f>Input_1!AF51</f>
        <v>8</v>
      </c>
      <c r="AG51" s="34">
        <f>Input_1!AG51</f>
        <v>8</v>
      </c>
      <c r="AH51" s="34">
        <f>Input_1!AH51</f>
        <v>8</v>
      </c>
      <c r="AI51" s="34">
        <f>Input_1!AI51</f>
        <v>8</v>
      </c>
      <c r="AJ51" s="34">
        <f>Input_1!AJ51</f>
        <v>8</v>
      </c>
      <c r="AK51" s="34">
        <f>Input_1!AK51</f>
        <v>8</v>
      </c>
      <c r="AL51" s="34">
        <f>Input_1!AL51</f>
        <v>8</v>
      </c>
      <c r="AM51" s="34">
        <f>Input_1!AM51</f>
        <v>8</v>
      </c>
      <c r="AN51" s="34">
        <f>Input_1!AN51</f>
        <v>8</v>
      </c>
      <c r="AO51" s="34">
        <f>Input_1!AO51</f>
        <v>8</v>
      </c>
      <c r="AP51" s="34">
        <f>Input_1!AP51</f>
        <v>8</v>
      </c>
      <c r="AQ51" s="34">
        <f>Input_1!AQ51</f>
        <v>8</v>
      </c>
      <c r="AR51" s="34">
        <f>Input_1!AR51</f>
        <v>8</v>
      </c>
      <c r="AS51" s="34">
        <f>Input_1!AS51</f>
        <v>8</v>
      </c>
      <c r="AT51" s="34">
        <f>Input_1!AT51</f>
        <v>8</v>
      </c>
      <c r="AU51" s="34">
        <f>Input_1!AU51</f>
        <v>8</v>
      </c>
      <c r="AV51" s="34">
        <f>Input_1!AV51</f>
        <v>8</v>
      </c>
      <c r="AW51" s="34">
        <f>Input_1!AW51</f>
        <v>8</v>
      </c>
      <c r="AX51" s="34">
        <f>Input_1!AX51</f>
        <v>8</v>
      </c>
      <c r="AY51" s="34">
        <f>Input_1!AY51</f>
        <v>8</v>
      </c>
      <c r="AZ51" s="34">
        <f>Input_1!AZ51</f>
        <v>8</v>
      </c>
      <c r="BA51" s="34">
        <f>Input_1!BA51</f>
        <v>8</v>
      </c>
      <c r="BB51" s="34">
        <f>Input_1!BB51</f>
        <v>8</v>
      </c>
      <c r="BC51" s="34">
        <f>Input_1!BC51</f>
        <v>8</v>
      </c>
      <c r="BD51" s="34">
        <f>Input_1!BD51</f>
        <v>8</v>
      </c>
      <c r="BE51" s="34">
        <f>Input_1!BE51</f>
        <v>8</v>
      </c>
      <c r="BF51" s="34">
        <f>Input_1!BF51</f>
        <v>8</v>
      </c>
      <c r="BG51" s="34">
        <f>Input_1!BG51</f>
        <v>8</v>
      </c>
      <c r="BH51" s="34">
        <f>Input_1!BH51</f>
        <v>8</v>
      </c>
      <c r="BI51" s="34">
        <f>Input_1!BI51</f>
        <v>8</v>
      </c>
      <c r="BJ51" s="34">
        <f>Input_1!BJ51</f>
        <v>8</v>
      </c>
      <c r="BK51" s="34">
        <f>Input_1!BK51</f>
        <v>8</v>
      </c>
      <c r="BL51" s="34">
        <f>Input_1!BL51</f>
        <v>8</v>
      </c>
      <c r="BM51" s="34">
        <f>Input_1!BM51</f>
        <v>8</v>
      </c>
      <c r="BN51" s="34">
        <f>Input_1!BN51</f>
        <v>8</v>
      </c>
      <c r="BO51" s="34">
        <f>Input_1!BO51</f>
        <v>8</v>
      </c>
      <c r="BP51" s="34">
        <f>Input_1!BP51</f>
        <v>8</v>
      </c>
      <c r="BQ51" s="34">
        <f>Input_1!BQ51</f>
        <v>8</v>
      </c>
      <c r="BR51" s="34">
        <f>Input_1!BR51</f>
        <v>8</v>
      </c>
      <c r="BS51" s="34">
        <f>Input_1!BS51</f>
        <v>8</v>
      </c>
      <c r="BT51" s="34">
        <f>Input_1!BT51</f>
        <v>8</v>
      </c>
      <c r="BU51" s="34">
        <f>Input_1!BU51</f>
        <v>8</v>
      </c>
      <c r="BV51" s="34">
        <f>Input_1!BV51</f>
        <v>8</v>
      </c>
      <c r="BW51" s="34">
        <f>Input_1!BW51</f>
        <v>8</v>
      </c>
      <c r="BX51" s="34">
        <f>Input_1!BX51</f>
        <v>32</v>
      </c>
      <c r="BY51" s="34">
        <f>Input_1!BY51</f>
        <v>22.3</v>
      </c>
      <c r="BZ51" s="34">
        <f>Input_1!BZ51</f>
        <v>22.3</v>
      </c>
      <c r="CA51" s="34">
        <f>Input_1!CA51</f>
        <v>22.4</v>
      </c>
      <c r="CB51" s="34">
        <f>Input_1!CB51</f>
        <v>22.4</v>
      </c>
      <c r="CC51" s="34">
        <f>Input_1!CC51</f>
        <v>23</v>
      </c>
      <c r="CD51" s="34">
        <f>Input_1!CD51</f>
        <v>23</v>
      </c>
      <c r="CE51" s="34">
        <f>Input_1!CE51</f>
        <v>23</v>
      </c>
      <c r="CF51" s="34">
        <f>Input_1!CF51</f>
        <v>23</v>
      </c>
      <c r="CG51" s="34">
        <f>Input_1!CG51</f>
        <v>23</v>
      </c>
      <c r="CH51" s="34">
        <f>Input_1!CH51</f>
        <v>23</v>
      </c>
      <c r="CI51" s="34">
        <f>Input_1!CI51</f>
        <v>20</v>
      </c>
      <c r="CJ51" s="34">
        <f>Input_1!CJ51</f>
        <v>20</v>
      </c>
      <c r="CK51" s="34">
        <f>Input_1!CK51</f>
        <v>20</v>
      </c>
      <c r="CL51" s="34">
        <f>Input_1!CL51</f>
        <v>20</v>
      </c>
      <c r="CM51" s="34">
        <f>Input_1!CM51</f>
        <v>30</v>
      </c>
      <c r="CN51" s="34">
        <f>Input_1!CN51</f>
        <v>30</v>
      </c>
      <c r="CO51" s="34">
        <f>Input_1!CO51</f>
        <v>30</v>
      </c>
      <c r="CP51" s="34">
        <f>Input_1!CP51</f>
        <v>30</v>
      </c>
      <c r="CQ51" s="34">
        <f>Input_1!CQ51</f>
        <v>15.3</v>
      </c>
      <c r="CR51" s="34">
        <f>Input_1!CR51</f>
        <v>15.3</v>
      </c>
      <c r="CS51" s="34">
        <f>Input_1!CS51</f>
        <v>30</v>
      </c>
      <c r="CT51" s="34">
        <f>Input_1!CT51</f>
        <v>30</v>
      </c>
      <c r="CU51" s="34">
        <f>Input_1!CU51</f>
        <v>30</v>
      </c>
      <c r="CV51" s="24">
        <f>Input_1!CV51</f>
        <v>30</v>
      </c>
    </row>
    <row r="52" spans="1:100" ht="14.5" customHeight="1" x14ac:dyDescent="0.35">
      <c r="A52" s="256"/>
      <c r="B52" s="249"/>
      <c r="C52" s="95">
        <v>43879</v>
      </c>
      <c r="D52" s="99" t="s">
        <v>5</v>
      </c>
      <c r="E52" s="19">
        <f>Input_1!E52</f>
        <v>9</v>
      </c>
      <c r="F52" s="34">
        <f>Input_1!F52</f>
        <v>9</v>
      </c>
      <c r="G52" s="34">
        <f>Input_1!G52</f>
        <v>9</v>
      </c>
      <c r="H52" s="34">
        <f>Input_1!H52</f>
        <v>9</v>
      </c>
      <c r="I52" s="34">
        <f>Input_1!I52</f>
        <v>9</v>
      </c>
      <c r="J52" s="34">
        <f>Input_1!J52</f>
        <v>9</v>
      </c>
      <c r="K52" s="34">
        <f>Input_1!K52</f>
        <v>9</v>
      </c>
      <c r="L52" s="34">
        <f>Input_1!L52</f>
        <v>9</v>
      </c>
      <c r="M52" s="34">
        <f>Input_1!M52</f>
        <v>9</v>
      </c>
      <c r="N52" s="34">
        <f>Input_1!N52</f>
        <v>9</v>
      </c>
      <c r="O52" s="34">
        <f>Input_1!O52</f>
        <v>9</v>
      </c>
      <c r="P52" s="34">
        <f>Input_1!P52</f>
        <v>9</v>
      </c>
      <c r="Q52" s="34">
        <f>Input_1!Q52</f>
        <v>9</v>
      </c>
      <c r="R52" s="34">
        <f>Input_1!R52</f>
        <v>9</v>
      </c>
      <c r="S52" s="34">
        <f>Input_1!S52</f>
        <v>9</v>
      </c>
      <c r="T52" s="34">
        <f>Input_1!T52</f>
        <v>9</v>
      </c>
      <c r="U52" s="34">
        <f>Input_1!U52</f>
        <v>9</v>
      </c>
      <c r="V52" s="34">
        <f>Input_1!V52</f>
        <v>9</v>
      </c>
      <c r="W52" s="34">
        <f>Input_1!W52</f>
        <v>9</v>
      </c>
      <c r="X52" s="34">
        <f>Input_1!X52</f>
        <v>9</v>
      </c>
      <c r="Y52" s="34">
        <f>Input_1!Y52</f>
        <v>9</v>
      </c>
      <c r="Z52" s="34">
        <f>Input_1!Z52</f>
        <v>9</v>
      </c>
      <c r="AA52" s="34">
        <f>Input_1!AA52</f>
        <v>9</v>
      </c>
      <c r="AB52" s="34">
        <f>Input_1!AB52</f>
        <v>9</v>
      </c>
      <c r="AC52" s="34">
        <f>Input_1!AC52</f>
        <v>9</v>
      </c>
      <c r="AD52" s="34">
        <f>Input_1!AD52</f>
        <v>9</v>
      </c>
      <c r="AE52" s="34">
        <f>Input_1!AE52</f>
        <v>15.2</v>
      </c>
      <c r="AF52" s="34">
        <f>Input_1!AF52</f>
        <v>15.2</v>
      </c>
      <c r="AG52" s="34">
        <f>Input_1!AG52</f>
        <v>15.2</v>
      </c>
      <c r="AH52" s="34">
        <f>Input_1!AH52</f>
        <v>22.1</v>
      </c>
      <c r="AI52" s="34">
        <f>Input_1!AI52</f>
        <v>22.1</v>
      </c>
      <c r="AJ52" s="34">
        <f>Input_1!AJ52</f>
        <v>22.3</v>
      </c>
      <c r="AK52" s="34">
        <f>Input_1!AK52</f>
        <v>22.3</v>
      </c>
      <c r="AL52" s="34">
        <f>Input_1!AL52</f>
        <v>23</v>
      </c>
      <c r="AM52" s="34">
        <f>Input_1!AM52</f>
        <v>23</v>
      </c>
      <c r="AN52" s="34">
        <f>Input_1!AN52</f>
        <v>8</v>
      </c>
      <c r="AO52" s="34">
        <f>Input_1!AO52</f>
        <v>8</v>
      </c>
      <c r="AP52" s="34">
        <f>Input_1!AP52</f>
        <v>8</v>
      </c>
      <c r="AQ52" s="34">
        <f>Input_1!AQ52</f>
        <v>8</v>
      </c>
      <c r="AR52" s="34">
        <f>Input_1!AR52</f>
        <v>8</v>
      </c>
      <c r="AS52" s="34">
        <f>Input_1!AS52</f>
        <v>8</v>
      </c>
      <c r="AT52" s="34">
        <f>Input_1!AT52</f>
        <v>8</v>
      </c>
      <c r="AU52" s="34">
        <f>Input_1!AU52</f>
        <v>8</v>
      </c>
      <c r="AV52" s="34">
        <f>Input_1!AV52</f>
        <v>8</v>
      </c>
      <c r="AW52" s="34">
        <f>Input_1!AW52</f>
        <v>8</v>
      </c>
      <c r="AX52" s="34">
        <f>Input_1!AX52</f>
        <v>8</v>
      </c>
      <c r="AY52" s="34">
        <f>Input_1!AY52</f>
        <v>8</v>
      </c>
      <c r="AZ52" s="34">
        <f>Input_1!AZ52</f>
        <v>8</v>
      </c>
      <c r="BA52" s="34">
        <f>Input_1!BA52</f>
        <v>8</v>
      </c>
      <c r="BB52" s="34">
        <f>Input_1!BB52</f>
        <v>8</v>
      </c>
      <c r="BC52" s="34">
        <f>Input_1!BC52</f>
        <v>8</v>
      </c>
      <c r="BD52" s="34">
        <f>Input_1!BD52</f>
        <v>8</v>
      </c>
      <c r="BE52" s="34">
        <f>Input_1!BE52</f>
        <v>8</v>
      </c>
      <c r="BF52" s="34">
        <f>Input_1!BF52</f>
        <v>8</v>
      </c>
      <c r="BG52" s="34">
        <f>Input_1!BG52</f>
        <v>8</v>
      </c>
      <c r="BH52" s="34">
        <f>Input_1!BH52</f>
        <v>8</v>
      </c>
      <c r="BI52" s="34">
        <f>Input_1!BI52</f>
        <v>8</v>
      </c>
      <c r="BJ52" s="34">
        <f>Input_1!BJ52</f>
        <v>8</v>
      </c>
      <c r="BK52" s="34">
        <f>Input_1!BK52</f>
        <v>8</v>
      </c>
      <c r="BL52" s="34">
        <f>Input_1!BL52</f>
        <v>8</v>
      </c>
      <c r="BM52" s="34">
        <f>Input_1!BM52</f>
        <v>8</v>
      </c>
      <c r="BN52" s="34">
        <f>Input_1!BN52</f>
        <v>8</v>
      </c>
      <c r="BO52" s="34">
        <f>Input_1!BO52</f>
        <v>8</v>
      </c>
      <c r="BP52" s="34">
        <f>Input_1!BP52</f>
        <v>8</v>
      </c>
      <c r="BQ52" s="34">
        <f>Input_1!BQ52</f>
        <v>8</v>
      </c>
      <c r="BR52" s="34">
        <f>Input_1!BR52</f>
        <v>8</v>
      </c>
      <c r="BS52" s="34">
        <f>Input_1!BS52</f>
        <v>8</v>
      </c>
      <c r="BT52" s="34">
        <f>Input_1!BT52</f>
        <v>8</v>
      </c>
      <c r="BU52" s="34">
        <f>Input_1!BU52</f>
        <v>8</v>
      </c>
      <c r="BV52" s="34">
        <f>Input_1!BV52</f>
        <v>8</v>
      </c>
      <c r="BW52" s="34">
        <f>Input_1!BW52</f>
        <v>8</v>
      </c>
      <c r="BX52" s="34">
        <f>Input_1!BX52</f>
        <v>22.3</v>
      </c>
      <c r="BY52" s="34">
        <f>Input_1!BY52</f>
        <v>22.3</v>
      </c>
      <c r="BZ52" s="34">
        <f>Input_1!BZ52</f>
        <v>22.1</v>
      </c>
      <c r="CA52" s="34">
        <f>Input_1!CA52</f>
        <v>22.1</v>
      </c>
      <c r="CB52" s="34">
        <f>Input_1!CB52</f>
        <v>20</v>
      </c>
      <c r="CC52" s="34">
        <f>Input_1!CC52</f>
        <v>23</v>
      </c>
      <c r="CD52" s="34">
        <f>Input_1!CD52</f>
        <v>23</v>
      </c>
      <c r="CE52" s="34">
        <f>Input_1!CE52</f>
        <v>23</v>
      </c>
      <c r="CF52" s="34">
        <f>Input_1!CF52</f>
        <v>25</v>
      </c>
      <c r="CG52" s="34">
        <f>Input_1!CG52</f>
        <v>25</v>
      </c>
      <c r="CH52" s="34">
        <f>Input_1!CH52</f>
        <v>25</v>
      </c>
      <c r="CI52" s="34">
        <f>Input_1!CI52</f>
        <v>25</v>
      </c>
      <c r="CJ52" s="34">
        <f>Input_1!CJ52</f>
        <v>25</v>
      </c>
      <c r="CK52" s="34">
        <f>Input_1!CK52</f>
        <v>22.1</v>
      </c>
      <c r="CL52" s="34">
        <f>Input_1!CL52</f>
        <v>22.1</v>
      </c>
      <c r="CM52" s="34">
        <f>Input_1!CM52</f>
        <v>25</v>
      </c>
      <c r="CN52" s="34">
        <f>Input_1!CN52</f>
        <v>30</v>
      </c>
      <c r="CO52" s="34">
        <f>Input_1!CO52</f>
        <v>30</v>
      </c>
      <c r="CP52" s="34">
        <f>Input_1!CP52</f>
        <v>15.3</v>
      </c>
      <c r="CQ52" s="34">
        <f>Input_1!CQ52</f>
        <v>15.3</v>
      </c>
      <c r="CR52" s="34">
        <f>Input_1!CR52</f>
        <v>30</v>
      </c>
      <c r="CS52" s="34">
        <f>Input_1!CS52</f>
        <v>30</v>
      </c>
      <c r="CT52" s="34">
        <f>Input_1!CT52</f>
        <v>30</v>
      </c>
      <c r="CU52" s="34">
        <f>Input_1!CU52</f>
        <v>9</v>
      </c>
      <c r="CV52" s="24">
        <f>Input_1!CV52</f>
        <v>9</v>
      </c>
    </row>
    <row r="53" spans="1:100" ht="14.5" customHeight="1" x14ac:dyDescent="0.35">
      <c r="A53" s="256"/>
      <c r="B53" s="249"/>
      <c r="C53" s="94">
        <v>43880</v>
      </c>
      <c r="D53" s="99" t="s">
        <v>6</v>
      </c>
      <c r="E53" s="19">
        <f>Input_1!E53</f>
        <v>9</v>
      </c>
      <c r="F53" s="34">
        <f>Input_1!F53</f>
        <v>9</v>
      </c>
      <c r="G53" s="34">
        <f>Input_1!G53</f>
        <v>9</v>
      </c>
      <c r="H53" s="34">
        <f>Input_1!H53</f>
        <v>9</v>
      </c>
      <c r="I53" s="34">
        <f>Input_1!I53</f>
        <v>9</v>
      </c>
      <c r="J53" s="34">
        <f>Input_1!J53</f>
        <v>9</v>
      </c>
      <c r="K53" s="34">
        <f>Input_1!K53</f>
        <v>9</v>
      </c>
      <c r="L53" s="34">
        <f>Input_1!L53</f>
        <v>9</v>
      </c>
      <c r="M53" s="34">
        <f>Input_1!M53</f>
        <v>9</v>
      </c>
      <c r="N53" s="34">
        <f>Input_1!N53</f>
        <v>9</v>
      </c>
      <c r="O53" s="34">
        <f>Input_1!O53</f>
        <v>9</v>
      </c>
      <c r="P53" s="34">
        <f>Input_1!P53</f>
        <v>9</v>
      </c>
      <c r="Q53" s="34">
        <f>Input_1!Q53</f>
        <v>9</v>
      </c>
      <c r="R53" s="34">
        <f>Input_1!R53</f>
        <v>9</v>
      </c>
      <c r="S53" s="34">
        <f>Input_1!S53</f>
        <v>9</v>
      </c>
      <c r="T53" s="34">
        <f>Input_1!T53</f>
        <v>9</v>
      </c>
      <c r="U53" s="34">
        <f>Input_1!U53</f>
        <v>9</v>
      </c>
      <c r="V53" s="34">
        <f>Input_1!V53</f>
        <v>9</v>
      </c>
      <c r="W53" s="34">
        <f>Input_1!W53</f>
        <v>9</v>
      </c>
      <c r="X53" s="34">
        <f>Input_1!X53</f>
        <v>9</v>
      </c>
      <c r="Y53" s="34">
        <f>Input_1!Y53</f>
        <v>9</v>
      </c>
      <c r="Z53" s="34">
        <f>Input_1!Z53</f>
        <v>9</v>
      </c>
      <c r="AA53" s="34">
        <f>Input_1!AA53</f>
        <v>9</v>
      </c>
      <c r="AB53" s="34">
        <f>Input_1!AB53</f>
        <v>9</v>
      </c>
      <c r="AC53" s="34">
        <f>Input_1!AC53</f>
        <v>9</v>
      </c>
      <c r="AD53" s="34">
        <f>Input_1!AD53</f>
        <v>9</v>
      </c>
      <c r="AE53" s="34">
        <f>Input_1!AE53</f>
        <v>9</v>
      </c>
      <c r="AF53" s="34">
        <f>Input_1!AF53</f>
        <v>9</v>
      </c>
      <c r="AG53" s="34">
        <f>Input_1!AG53</f>
        <v>15.2</v>
      </c>
      <c r="AH53" s="34">
        <f>Input_1!AH53</f>
        <v>15.2</v>
      </c>
      <c r="AI53" s="34">
        <f>Input_1!AI53</f>
        <v>15.2</v>
      </c>
      <c r="AJ53" s="34">
        <f>Input_1!AJ53</f>
        <v>22.4</v>
      </c>
      <c r="AK53" s="34">
        <f>Input_1!AK53</f>
        <v>23</v>
      </c>
      <c r="AL53" s="34">
        <f>Input_1!AL53</f>
        <v>22.3</v>
      </c>
      <c r="AM53" s="34">
        <f>Input_1!AM53</f>
        <v>8</v>
      </c>
      <c r="AN53" s="34">
        <f>Input_1!AN53</f>
        <v>8</v>
      </c>
      <c r="AO53" s="34">
        <f>Input_1!AO53</f>
        <v>8</v>
      </c>
      <c r="AP53" s="34">
        <f>Input_1!AP53</f>
        <v>8</v>
      </c>
      <c r="AQ53" s="34">
        <f>Input_1!AQ53</f>
        <v>8</v>
      </c>
      <c r="AR53" s="34">
        <f>Input_1!AR53</f>
        <v>8</v>
      </c>
      <c r="AS53" s="34">
        <f>Input_1!AS53</f>
        <v>8</v>
      </c>
      <c r="AT53" s="34">
        <f>Input_1!AT53</f>
        <v>8</v>
      </c>
      <c r="AU53" s="34">
        <f>Input_1!AU53</f>
        <v>8</v>
      </c>
      <c r="AV53" s="34">
        <f>Input_1!AV53</f>
        <v>8</v>
      </c>
      <c r="AW53" s="34">
        <f>Input_1!AW53</f>
        <v>8</v>
      </c>
      <c r="AX53" s="34">
        <f>Input_1!AX53</f>
        <v>8</v>
      </c>
      <c r="AY53" s="34">
        <f>Input_1!AY53</f>
        <v>8</v>
      </c>
      <c r="AZ53" s="34">
        <f>Input_1!AZ53</f>
        <v>8</v>
      </c>
      <c r="BA53" s="34">
        <f>Input_1!BA53</f>
        <v>8</v>
      </c>
      <c r="BB53" s="34">
        <f>Input_1!BB53</f>
        <v>8</v>
      </c>
      <c r="BC53" s="34">
        <f>Input_1!BC53</f>
        <v>8</v>
      </c>
      <c r="BD53" s="34">
        <f>Input_1!BD53</f>
        <v>8</v>
      </c>
      <c r="BE53" s="34">
        <f>Input_1!BE53</f>
        <v>8</v>
      </c>
      <c r="BF53" s="34">
        <f>Input_1!BF53</f>
        <v>8</v>
      </c>
      <c r="BG53" s="34">
        <f>Input_1!BG53</f>
        <v>23</v>
      </c>
      <c r="BH53" s="34">
        <f>Input_1!BH53</f>
        <v>23</v>
      </c>
      <c r="BI53" s="34">
        <f>Input_1!BI53</f>
        <v>8</v>
      </c>
      <c r="BJ53" s="34">
        <f>Input_1!BJ53</f>
        <v>8</v>
      </c>
      <c r="BK53" s="34">
        <f>Input_1!BK53</f>
        <v>8</v>
      </c>
      <c r="BL53" s="34">
        <f>Input_1!BL53</f>
        <v>8</v>
      </c>
      <c r="BM53" s="34">
        <f>Input_1!BM53</f>
        <v>8</v>
      </c>
      <c r="BN53" s="34">
        <f>Input_1!BN53</f>
        <v>8</v>
      </c>
      <c r="BO53" s="34">
        <f>Input_1!BO53</f>
        <v>8</v>
      </c>
      <c r="BP53" s="34">
        <f>Input_1!BP53</f>
        <v>8</v>
      </c>
      <c r="BQ53" s="34">
        <f>Input_1!BQ53</f>
        <v>8</v>
      </c>
      <c r="BR53" s="34">
        <f>Input_1!BR53</f>
        <v>8</v>
      </c>
      <c r="BS53" s="34">
        <f>Input_1!BS53</f>
        <v>8</v>
      </c>
      <c r="BT53" s="34">
        <f>Input_1!BT53</f>
        <v>8</v>
      </c>
      <c r="BU53" s="34">
        <f>Input_1!BU53</f>
        <v>8</v>
      </c>
      <c r="BV53" s="34">
        <f>Input_1!BV53</f>
        <v>32</v>
      </c>
      <c r="BW53" s="34">
        <f>Input_1!BW53</f>
        <v>22.3</v>
      </c>
      <c r="BX53" s="34">
        <f>Input_1!BX53</f>
        <v>22.4</v>
      </c>
      <c r="BY53" s="34">
        <f>Input_1!BY53</f>
        <v>22.4</v>
      </c>
      <c r="BZ53" s="34">
        <f>Input_1!BZ53</f>
        <v>23</v>
      </c>
      <c r="CA53" s="34">
        <f>Input_1!CA53</f>
        <v>23</v>
      </c>
      <c r="CB53" s="34">
        <f>Input_1!CB53</f>
        <v>23</v>
      </c>
      <c r="CC53" s="34">
        <f>Input_1!CC53</f>
        <v>23</v>
      </c>
      <c r="CD53" s="34">
        <f>Input_1!CD53</f>
        <v>30</v>
      </c>
      <c r="CE53" s="34">
        <f>Input_1!CE53</f>
        <v>30</v>
      </c>
      <c r="CF53" s="34">
        <f>Input_1!CF53</f>
        <v>30</v>
      </c>
      <c r="CG53" s="34">
        <f>Input_1!CG53</f>
        <v>30</v>
      </c>
      <c r="CH53" s="34">
        <f>Input_1!CH53</f>
        <v>30</v>
      </c>
      <c r="CI53" s="34">
        <f>Input_1!CI53</f>
        <v>25</v>
      </c>
      <c r="CJ53" s="34">
        <f>Input_1!CJ53</f>
        <v>25</v>
      </c>
      <c r="CK53" s="34">
        <f>Input_1!CK53</f>
        <v>25</v>
      </c>
      <c r="CL53" s="34">
        <f>Input_1!CL53</f>
        <v>25</v>
      </c>
      <c r="CM53" s="34">
        <f>Input_1!CM53</f>
        <v>15.3</v>
      </c>
      <c r="CN53" s="34">
        <f>Input_1!CN53</f>
        <v>15.3</v>
      </c>
      <c r="CO53" s="34">
        <f>Input_1!CO53</f>
        <v>30</v>
      </c>
      <c r="CP53" s="34">
        <f>Input_1!CP53</f>
        <v>30</v>
      </c>
      <c r="CQ53" s="34">
        <f>Input_1!CQ53</f>
        <v>30</v>
      </c>
      <c r="CR53" s="34">
        <f>Input_1!CR53</f>
        <v>30</v>
      </c>
      <c r="CS53" s="34">
        <f>Input_1!CS53</f>
        <v>9</v>
      </c>
      <c r="CT53" s="34">
        <f>Input_1!CT53</f>
        <v>9</v>
      </c>
      <c r="CU53" s="34">
        <f>Input_1!CU53</f>
        <v>9</v>
      </c>
      <c r="CV53" s="24">
        <f>Input_1!CV53</f>
        <v>9</v>
      </c>
    </row>
    <row r="54" spans="1:100" ht="14.5" customHeight="1" x14ac:dyDescent="0.35">
      <c r="A54" s="256"/>
      <c r="B54" s="249"/>
      <c r="C54" s="94">
        <v>43881</v>
      </c>
      <c r="D54" s="99" t="s">
        <v>7</v>
      </c>
      <c r="E54" s="19">
        <f>Input_1!E54</f>
        <v>9</v>
      </c>
      <c r="F54" s="34">
        <f>Input_1!F54</f>
        <v>9</v>
      </c>
      <c r="G54" s="34">
        <f>Input_1!G54</f>
        <v>9</v>
      </c>
      <c r="H54" s="34">
        <f>Input_1!H54</f>
        <v>9</v>
      </c>
      <c r="I54" s="34">
        <f>Input_1!I54</f>
        <v>9</v>
      </c>
      <c r="J54" s="34">
        <f>Input_1!J54</f>
        <v>9</v>
      </c>
      <c r="K54" s="34">
        <f>Input_1!K54</f>
        <v>9</v>
      </c>
      <c r="L54" s="34">
        <f>Input_1!L54</f>
        <v>9</v>
      </c>
      <c r="M54" s="34">
        <f>Input_1!M54</f>
        <v>9</v>
      </c>
      <c r="N54" s="34">
        <f>Input_1!N54</f>
        <v>9</v>
      </c>
      <c r="O54" s="34">
        <f>Input_1!O54</f>
        <v>9</v>
      </c>
      <c r="P54" s="34">
        <f>Input_1!P54</f>
        <v>9</v>
      </c>
      <c r="Q54" s="34">
        <f>Input_1!Q54</f>
        <v>9</v>
      </c>
      <c r="R54" s="34">
        <f>Input_1!R54</f>
        <v>9</v>
      </c>
      <c r="S54" s="34">
        <f>Input_1!S54</f>
        <v>9</v>
      </c>
      <c r="T54" s="34">
        <f>Input_1!T54</f>
        <v>9</v>
      </c>
      <c r="U54" s="34">
        <f>Input_1!U54</f>
        <v>9</v>
      </c>
      <c r="V54" s="34">
        <f>Input_1!V54</f>
        <v>9</v>
      </c>
      <c r="W54" s="34">
        <f>Input_1!W54</f>
        <v>9</v>
      </c>
      <c r="X54" s="34">
        <f>Input_1!X54</f>
        <v>9</v>
      </c>
      <c r="Y54" s="34">
        <f>Input_1!Y54</f>
        <v>9</v>
      </c>
      <c r="Z54" s="34">
        <f>Input_1!Z54</f>
        <v>9</v>
      </c>
      <c r="AA54" s="34">
        <f>Input_1!AA54</f>
        <v>9</v>
      </c>
      <c r="AB54" s="34">
        <f>Input_1!AB54</f>
        <v>15.2</v>
      </c>
      <c r="AC54" s="34">
        <f>Input_1!AC54</f>
        <v>22.1</v>
      </c>
      <c r="AD54" s="34">
        <f>Input_1!AD54</f>
        <v>22.3</v>
      </c>
      <c r="AE54" s="34">
        <f>Input_1!AE54</f>
        <v>32</v>
      </c>
      <c r="AF54" s="34">
        <f>Input_1!AF54</f>
        <v>23</v>
      </c>
      <c r="AG54" s="34">
        <f>Input_1!AG54</f>
        <v>30</v>
      </c>
      <c r="AH54" s="34">
        <f>Input_1!AH54</f>
        <v>8</v>
      </c>
      <c r="AI54" s="34">
        <f>Input_1!AI54</f>
        <v>8</v>
      </c>
      <c r="AJ54" s="34">
        <f>Input_1!AJ54</f>
        <v>8</v>
      </c>
      <c r="AK54" s="34">
        <f>Input_1!AK54</f>
        <v>8</v>
      </c>
      <c r="AL54" s="34">
        <f>Input_1!AL54</f>
        <v>8</v>
      </c>
      <c r="AM54" s="34">
        <f>Input_1!AM54</f>
        <v>8</v>
      </c>
      <c r="AN54" s="34">
        <f>Input_1!AN54</f>
        <v>8</v>
      </c>
      <c r="AO54" s="34">
        <f>Input_1!AO54</f>
        <v>8</v>
      </c>
      <c r="AP54" s="34">
        <f>Input_1!AP54</f>
        <v>8</v>
      </c>
      <c r="AQ54" s="34">
        <f>Input_1!AQ54</f>
        <v>8</v>
      </c>
      <c r="AR54" s="34">
        <f>Input_1!AR54</f>
        <v>8</v>
      </c>
      <c r="AS54" s="34">
        <f>Input_1!AS54</f>
        <v>8</v>
      </c>
      <c r="AT54" s="34">
        <f>Input_1!AT54</f>
        <v>8</v>
      </c>
      <c r="AU54" s="34">
        <f>Input_1!AU54</f>
        <v>8</v>
      </c>
      <c r="AV54" s="34">
        <f>Input_1!AV54</f>
        <v>8</v>
      </c>
      <c r="AW54" s="34">
        <f>Input_1!AW54</f>
        <v>8</v>
      </c>
      <c r="AX54" s="34">
        <f>Input_1!AX54</f>
        <v>8</v>
      </c>
      <c r="AY54" s="34">
        <f>Input_1!AY54</f>
        <v>8</v>
      </c>
      <c r="AZ54" s="34">
        <f>Input_1!AZ54</f>
        <v>8</v>
      </c>
      <c r="BA54" s="34">
        <f>Input_1!BA54</f>
        <v>8</v>
      </c>
      <c r="BB54" s="34">
        <f>Input_1!BB54</f>
        <v>8</v>
      </c>
      <c r="BC54" s="34">
        <f>Input_1!BC54</f>
        <v>8</v>
      </c>
      <c r="BD54" s="34">
        <f>Input_1!BD54</f>
        <v>8</v>
      </c>
      <c r="BE54" s="34">
        <f>Input_1!BE54</f>
        <v>8</v>
      </c>
      <c r="BF54" s="34">
        <f>Input_1!BF54</f>
        <v>8</v>
      </c>
      <c r="BG54" s="34">
        <f>Input_1!BG54</f>
        <v>8</v>
      </c>
      <c r="BH54" s="34">
        <f>Input_1!BH54</f>
        <v>8</v>
      </c>
      <c r="BI54" s="34">
        <f>Input_1!BI54</f>
        <v>8</v>
      </c>
      <c r="BJ54" s="34">
        <f>Input_1!BJ54</f>
        <v>8</v>
      </c>
      <c r="BK54" s="34">
        <f>Input_1!BK54</f>
        <v>8</v>
      </c>
      <c r="BL54" s="34">
        <f>Input_1!BL54</f>
        <v>8</v>
      </c>
      <c r="BM54" s="34">
        <f>Input_1!BM54</f>
        <v>8</v>
      </c>
      <c r="BN54" s="34">
        <f>Input_1!BN54</f>
        <v>8</v>
      </c>
      <c r="BO54" s="34">
        <f>Input_1!BO54</f>
        <v>8</v>
      </c>
      <c r="BP54" s="34">
        <f>Input_1!BP54</f>
        <v>8</v>
      </c>
      <c r="BQ54" s="34">
        <f>Input_1!BQ54</f>
        <v>8</v>
      </c>
      <c r="BR54" s="34">
        <f>Input_1!BR54</f>
        <v>8</v>
      </c>
      <c r="BS54" s="34">
        <f>Input_1!BS54</f>
        <v>8</v>
      </c>
      <c r="BT54" s="34">
        <f>Input_1!BT54</f>
        <v>8</v>
      </c>
      <c r="BU54" s="34">
        <f>Input_1!BU54</f>
        <v>8</v>
      </c>
      <c r="BV54" s="34">
        <f>Input_1!BV54</f>
        <v>8</v>
      </c>
      <c r="BW54" s="34">
        <f>Input_1!BW54</f>
        <v>32</v>
      </c>
      <c r="BX54" s="34">
        <f>Input_1!BX54</f>
        <v>22.3</v>
      </c>
      <c r="BY54" s="34">
        <f>Input_1!BY54</f>
        <v>22.4</v>
      </c>
      <c r="BZ54" s="34">
        <f>Input_1!BZ54</f>
        <v>27</v>
      </c>
      <c r="CA54" s="34">
        <f>Input_1!CA54</f>
        <v>23</v>
      </c>
      <c r="CB54" s="34">
        <f>Input_1!CB54</f>
        <v>23</v>
      </c>
      <c r="CC54" s="34">
        <f>Input_1!CC54</f>
        <v>23</v>
      </c>
      <c r="CD54" s="34">
        <f>Input_1!CD54</f>
        <v>23</v>
      </c>
      <c r="CE54" s="34">
        <f>Input_1!CE54</f>
        <v>30</v>
      </c>
      <c r="CF54" s="34">
        <f>Input_1!CF54</f>
        <v>30</v>
      </c>
      <c r="CG54" s="34">
        <f>Input_1!CG54</f>
        <v>30</v>
      </c>
      <c r="CH54" s="34">
        <f>Input_1!CH54</f>
        <v>30</v>
      </c>
      <c r="CI54" s="34">
        <f>Input_1!CI54</f>
        <v>25</v>
      </c>
      <c r="CJ54" s="34">
        <f>Input_1!CJ54</f>
        <v>25</v>
      </c>
      <c r="CK54" s="34">
        <f>Input_1!CK54</f>
        <v>25</v>
      </c>
      <c r="CL54" s="34">
        <f>Input_1!CL54</f>
        <v>25</v>
      </c>
      <c r="CM54" s="34">
        <f>Input_1!CM54</f>
        <v>15.3</v>
      </c>
      <c r="CN54" s="34">
        <f>Input_1!CN54</f>
        <v>15.3</v>
      </c>
      <c r="CO54" s="34">
        <f>Input_1!CO54</f>
        <v>15.3</v>
      </c>
      <c r="CP54" s="34">
        <f>Input_1!CP54</f>
        <v>30</v>
      </c>
      <c r="CQ54" s="34">
        <f>Input_1!CQ54</f>
        <v>30</v>
      </c>
      <c r="CR54" s="34">
        <f>Input_1!CR54</f>
        <v>30</v>
      </c>
      <c r="CS54" s="34">
        <f>Input_1!CS54</f>
        <v>30</v>
      </c>
      <c r="CT54" s="34">
        <f>Input_1!CT54</f>
        <v>30</v>
      </c>
      <c r="CU54" s="34">
        <f>Input_1!CU54</f>
        <v>9</v>
      </c>
      <c r="CV54" s="24">
        <f>Input_1!CV54</f>
        <v>9</v>
      </c>
    </row>
    <row r="55" spans="1:100" ht="14.5" customHeight="1" x14ac:dyDescent="0.35">
      <c r="A55" s="256"/>
      <c r="B55" s="249"/>
      <c r="C55" s="95">
        <v>43882</v>
      </c>
      <c r="D55" s="99" t="s">
        <v>8</v>
      </c>
      <c r="E55" s="19">
        <f>Input_1!E55</f>
        <v>9</v>
      </c>
      <c r="F55" s="34">
        <f>Input_1!F55</f>
        <v>9</v>
      </c>
      <c r="G55" s="34">
        <f>Input_1!G55</f>
        <v>9</v>
      </c>
      <c r="H55" s="34">
        <f>Input_1!H55</f>
        <v>9</v>
      </c>
      <c r="I55" s="34">
        <f>Input_1!I55</f>
        <v>9</v>
      </c>
      <c r="J55" s="34">
        <f>Input_1!J55</f>
        <v>9</v>
      </c>
      <c r="K55" s="34">
        <f>Input_1!K55</f>
        <v>9</v>
      </c>
      <c r="L55" s="34">
        <f>Input_1!L55</f>
        <v>9</v>
      </c>
      <c r="M55" s="34">
        <f>Input_1!M55</f>
        <v>9</v>
      </c>
      <c r="N55" s="34">
        <f>Input_1!N55</f>
        <v>9</v>
      </c>
      <c r="O55" s="34">
        <f>Input_1!O55</f>
        <v>9</v>
      </c>
      <c r="P55" s="34">
        <f>Input_1!P55</f>
        <v>9</v>
      </c>
      <c r="Q55" s="34">
        <f>Input_1!Q55</f>
        <v>9</v>
      </c>
      <c r="R55" s="34">
        <f>Input_1!R55</f>
        <v>9</v>
      </c>
      <c r="S55" s="34">
        <f>Input_1!S55</f>
        <v>9</v>
      </c>
      <c r="T55" s="34">
        <f>Input_1!T55</f>
        <v>9</v>
      </c>
      <c r="U55" s="34">
        <f>Input_1!U55</f>
        <v>9</v>
      </c>
      <c r="V55" s="34">
        <f>Input_1!V55</f>
        <v>9</v>
      </c>
      <c r="W55" s="34">
        <f>Input_1!W55</f>
        <v>9</v>
      </c>
      <c r="X55" s="34">
        <f>Input_1!X55</f>
        <v>9</v>
      </c>
      <c r="Y55" s="34">
        <f>Input_1!Y55</f>
        <v>9</v>
      </c>
      <c r="Z55" s="34">
        <f>Input_1!Z55</f>
        <v>9</v>
      </c>
      <c r="AA55" s="34">
        <f>Input_1!AA55</f>
        <v>9</v>
      </c>
      <c r="AB55" s="34">
        <f>Input_1!AB55</f>
        <v>9</v>
      </c>
      <c r="AC55" s="34">
        <f>Input_1!AC55</f>
        <v>9</v>
      </c>
      <c r="AD55" s="34">
        <f>Input_1!AD55</f>
        <v>9</v>
      </c>
      <c r="AE55" s="34">
        <f>Input_1!AE55</f>
        <v>9</v>
      </c>
      <c r="AF55" s="34">
        <f>Input_1!AF55</f>
        <v>9</v>
      </c>
      <c r="AG55" s="34">
        <f>Input_1!AG55</f>
        <v>15.2</v>
      </c>
      <c r="AH55" s="34">
        <f>Input_1!AH55</f>
        <v>15.2</v>
      </c>
      <c r="AI55" s="34">
        <f>Input_1!AI55</f>
        <v>22.4</v>
      </c>
      <c r="AJ55" s="34">
        <f>Input_1!AJ55</f>
        <v>22.3</v>
      </c>
      <c r="AK55" s="34">
        <f>Input_1!AK55</f>
        <v>22.3</v>
      </c>
      <c r="AL55" s="34">
        <f>Input_1!AL55</f>
        <v>23</v>
      </c>
      <c r="AM55" s="34">
        <f>Input_1!AM55</f>
        <v>8</v>
      </c>
      <c r="AN55" s="34">
        <f>Input_1!AN55</f>
        <v>8</v>
      </c>
      <c r="AO55" s="34">
        <f>Input_1!AO55</f>
        <v>8</v>
      </c>
      <c r="AP55" s="34">
        <f>Input_1!AP55</f>
        <v>8</v>
      </c>
      <c r="AQ55" s="34">
        <f>Input_1!AQ55</f>
        <v>8</v>
      </c>
      <c r="AR55" s="34">
        <f>Input_1!AR55</f>
        <v>8</v>
      </c>
      <c r="AS55" s="34">
        <f>Input_1!AS55</f>
        <v>8</v>
      </c>
      <c r="AT55" s="34">
        <f>Input_1!AT55</f>
        <v>8</v>
      </c>
      <c r="AU55" s="34">
        <f>Input_1!AU55</f>
        <v>8</v>
      </c>
      <c r="AV55" s="34">
        <f>Input_1!AV55</f>
        <v>8</v>
      </c>
      <c r="AW55" s="34">
        <f>Input_1!AW55</f>
        <v>8</v>
      </c>
      <c r="AX55" s="34">
        <f>Input_1!AX55</f>
        <v>8</v>
      </c>
      <c r="AY55" s="34">
        <f>Input_1!AY55</f>
        <v>8</v>
      </c>
      <c r="AZ55" s="34">
        <f>Input_1!AZ55</f>
        <v>8</v>
      </c>
      <c r="BA55" s="34">
        <f>Input_1!BA55</f>
        <v>8</v>
      </c>
      <c r="BB55" s="34">
        <f>Input_1!BB55</f>
        <v>8</v>
      </c>
      <c r="BC55" s="34">
        <f>Input_1!BC55</f>
        <v>8</v>
      </c>
      <c r="BD55" s="34">
        <f>Input_1!BD55</f>
        <v>8</v>
      </c>
      <c r="BE55" s="34">
        <f>Input_1!BE55</f>
        <v>8</v>
      </c>
      <c r="BF55" s="34">
        <f>Input_1!BF55</f>
        <v>8</v>
      </c>
      <c r="BG55" s="34">
        <f>Input_1!BG55</f>
        <v>8</v>
      </c>
      <c r="BH55" s="34">
        <f>Input_1!BH55</f>
        <v>8</v>
      </c>
      <c r="BI55" s="34">
        <f>Input_1!BI55</f>
        <v>8</v>
      </c>
      <c r="BJ55" s="34">
        <f>Input_1!BJ55</f>
        <v>8</v>
      </c>
      <c r="BK55" s="34">
        <f>Input_1!BK55</f>
        <v>8</v>
      </c>
      <c r="BL55" s="34">
        <f>Input_1!BL55</f>
        <v>8</v>
      </c>
      <c r="BM55" s="34">
        <f>Input_1!BM55</f>
        <v>8</v>
      </c>
      <c r="BN55" s="34">
        <f>Input_1!BN55</f>
        <v>8</v>
      </c>
      <c r="BO55" s="34">
        <f>Input_1!BO55</f>
        <v>8</v>
      </c>
      <c r="BP55" s="34">
        <f>Input_1!BP55</f>
        <v>8</v>
      </c>
      <c r="BQ55" s="34">
        <f>Input_1!BQ55</f>
        <v>8</v>
      </c>
      <c r="BR55" s="34">
        <f>Input_1!BR55</f>
        <v>8</v>
      </c>
      <c r="BS55" s="34">
        <f>Input_1!BS55</f>
        <v>8</v>
      </c>
      <c r="BT55" s="34">
        <f>Input_1!BT55</f>
        <v>8</v>
      </c>
      <c r="BU55" s="34">
        <f>Input_1!BU55</f>
        <v>32</v>
      </c>
      <c r="BV55" s="34">
        <f>Input_1!BV55</f>
        <v>22.4</v>
      </c>
      <c r="BW55" s="34">
        <f>Input_1!BW55</f>
        <v>22.3</v>
      </c>
      <c r="BX55" s="34">
        <f>Input_1!BX55</f>
        <v>23</v>
      </c>
      <c r="BY55" s="34">
        <f>Input_1!BY55</f>
        <v>29</v>
      </c>
      <c r="BZ55" s="34">
        <f>Input_1!BZ55</f>
        <v>29</v>
      </c>
      <c r="CA55" s="34">
        <f>Input_1!CA55</f>
        <v>29</v>
      </c>
      <c r="CB55" s="34">
        <f>Input_1!CB55</f>
        <v>29</v>
      </c>
      <c r="CC55" s="34">
        <f>Input_1!CC55</f>
        <v>29</v>
      </c>
      <c r="CD55" s="34">
        <f>Input_1!CD55</f>
        <v>29</v>
      </c>
      <c r="CE55" s="34">
        <f>Input_1!CE55</f>
        <v>29</v>
      </c>
      <c r="CF55" s="34">
        <f>Input_1!CF55</f>
        <v>22.1</v>
      </c>
      <c r="CG55" s="34">
        <f>Input_1!CG55</f>
        <v>29</v>
      </c>
      <c r="CH55" s="34">
        <f>Input_1!CH55</f>
        <v>29</v>
      </c>
      <c r="CI55" s="34">
        <f>Input_1!CI55</f>
        <v>29</v>
      </c>
      <c r="CJ55" s="34">
        <f>Input_1!CJ55</f>
        <v>29</v>
      </c>
      <c r="CK55" s="34">
        <f>Input_1!CK55</f>
        <v>23</v>
      </c>
      <c r="CL55" s="34">
        <f>Input_1!CL55</f>
        <v>23</v>
      </c>
      <c r="CM55" s="34">
        <f>Input_1!CM55</f>
        <v>23</v>
      </c>
      <c r="CN55" s="34">
        <f>Input_1!CN55</f>
        <v>23</v>
      </c>
      <c r="CO55" s="34">
        <f>Input_1!CO55</f>
        <v>30</v>
      </c>
      <c r="CP55" s="34">
        <f>Input_1!CP55</f>
        <v>30</v>
      </c>
      <c r="CQ55" s="34">
        <f>Input_1!CQ55</f>
        <v>30</v>
      </c>
      <c r="CR55" s="34">
        <f>Input_1!CR55</f>
        <v>30</v>
      </c>
      <c r="CS55" s="34">
        <f>Input_1!CS55</f>
        <v>30</v>
      </c>
      <c r="CT55" s="34">
        <f>Input_1!CT55</f>
        <v>30</v>
      </c>
      <c r="CU55" s="34">
        <f>Input_1!CU55</f>
        <v>9</v>
      </c>
      <c r="CV55" s="24">
        <f>Input_1!CV55</f>
        <v>9</v>
      </c>
    </row>
    <row r="56" spans="1:100" ht="14.5" customHeight="1" x14ac:dyDescent="0.35">
      <c r="A56" s="256"/>
      <c r="B56" s="249"/>
      <c r="C56" s="94">
        <v>43883</v>
      </c>
      <c r="D56" s="99" t="s">
        <v>9</v>
      </c>
      <c r="E56" s="19">
        <f>Input_1!E56</f>
        <v>9</v>
      </c>
      <c r="F56" s="34">
        <f>Input_1!F56</f>
        <v>9</v>
      </c>
      <c r="G56" s="34">
        <f>Input_1!G56</f>
        <v>9</v>
      </c>
      <c r="H56" s="34">
        <f>Input_1!H56</f>
        <v>9</v>
      </c>
      <c r="I56" s="34">
        <f>Input_1!I56</f>
        <v>9</v>
      </c>
      <c r="J56" s="34">
        <f>Input_1!J56</f>
        <v>9</v>
      </c>
      <c r="K56" s="34">
        <f>Input_1!K56</f>
        <v>9</v>
      </c>
      <c r="L56" s="34">
        <f>Input_1!L56</f>
        <v>9</v>
      </c>
      <c r="M56" s="34">
        <f>Input_1!M56</f>
        <v>9</v>
      </c>
      <c r="N56" s="34">
        <f>Input_1!N56</f>
        <v>9</v>
      </c>
      <c r="O56" s="34">
        <f>Input_1!O56</f>
        <v>9</v>
      </c>
      <c r="P56" s="34">
        <f>Input_1!P56</f>
        <v>9</v>
      </c>
      <c r="Q56" s="34">
        <f>Input_1!Q56</f>
        <v>9</v>
      </c>
      <c r="R56" s="34">
        <f>Input_1!R56</f>
        <v>9</v>
      </c>
      <c r="S56" s="34">
        <f>Input_1!S56</f>
        <v>9</v>
      </c>
      <c r="T56" s="34">
        <f>Input_1!T56</f>
        <v>9</v>
      </c>
      <c r="U56" s="34">
        <f>Input_1!U56</f>
        <v>9</v>
      </c>
      <c r="V56" s="34">
        <f>Input_1!V56</f>
        <v>9</v>
      </c>
      <c r="W56" s="34">
        <f>Input_1!W56</f>
        <v>9</v>
      </c>
      <c r="X56" s="34">
        <f>Input_1!X56</f>
        <v>9</v>
      </c>
      <c r="Y56" s="34">
        <f>Input_1!Y56</f>
        <v>9</v>
      </c>
      <c r="Z56" s="34">
        <f>Input_1!Z56</f>
        <v>9</v>
      </c>
      <c r="AA56" s="34">
        <f>Input_1!AA56</f>
        <v>9</v>
      </c>
      <c r="AB56" s="34">
        <f>Input_1!AB56</f>
        <v>9</v>
      </c>
      <c r="AC56" s="34">
        <f>Input_1!AC56</f>
        <v>9</v>
      </c>
      <c r="AD56" s="34">
        <f>Input_1!AD56</f>
        <v>9</v>
      </c>
      <c r="AE56" s="34">
        <f>Input_1!AE56</f>
        <v>9</v>
      </c>
      <c r="AF56" s="34">
        <f>Input_1!AF56</f>
        <v>9</v>
      </c>
      <c r="AG56" s="34">
        <f>Input_1!AG56</f>
        <v>9</v>
      </c>
      <c r="AH56" s="34">
        <f>Input_1!AH56</f>
        <v>9</v>
      </c>
      <c r="AI56" s="34">
        <f>Input_1!AI56</f>
        <v>9</v>
      </c>
      <c r="AJ56" s="34">
        <f>Input_1!AJ56</f>
        <v>9</v>
      </c>
      <c r="AK56" s="34">
        <f>Input_1!AK56</f>
        <v>9</v>
      </c>
      <c r="AL56" s="34">
        <f>Input_1!AL56</f>
        <v>9</v>
      </c>
      <c r="AM56" s="34">
        <f>Input_1!AM56</f>
        <v>9</v>
      </c>
      <c r="AN56" s="34">
        <f>Input_1!AN56</f>
        <v>9</v>
      </c>
      <c r="AO56" s="34">
        <f>Input_1!AO56</f>
        <v>9</v>
      </c>
      <c r="AP56" s="34">
        <f>Input_1!AP56</f>
        <v>9</v>
      </c>
      <c r="AQ56" s="34">
        <f>Input_1!AQ56</f>
        <v>9</v>
      </c>
      <c r="AR56" s="34">
        <f>Input_1!AR56</f>
        <v>9</v>
      </c>
      <c r="AS56" s="34">
        <f>Input_1!AS56</f>
        <v>30</v>
      </c>
      <c r="AT56" s="34">
        <f>Input_1!AT56</f>
        <v>30</v>
      </c>
      <c r="AU56" s="34">
        <f>Input_1!AU56</f>
        <v>30</v>
      </c>
      <c r="AV56" s="34">
        <f>Input_1!AV56</f>
        <v>30</v>
      </c>
      <c r="AW56" s="34">
        <f>Input_1!AW56</f>
        <v>30</v>
      </c>
      <c r="AX56" s="34">
        <f>Input_1!AX56</f>
        <v>30</v>
      </c>
      <c r="AY56" s="34">
        <f>Input_1!AY56</f>
        <v>25</v>
      </c>
      <c r="AZ56" s="34">
        <f>Input_1!AZ56</f>
        <v>25</v>
      </c>
      <c r="BA56" s="34">
        <f>Input_1!BA56</f>
        <v>23</v>
      </c>
      <c r="BB56" s="34">
        <f>Input_1!BB56</f>
        <v>23</v>
      </c>
      <c r="BC56" s="34">
        <f>Input_1!BC56</f>
        <v>22.1</v>
      </c>
      <c r="BD56" s="34">
        <f>Input_1!BD56</f>
        <v>22.1</v>
      </c>
      <c r="BE56" s="34">
        <f>Input_1!BE56</f>
        <v>22.1</v>
      </c>
      <c r="BF56" s="34">
        <f>Input_1!BF56</f>
        <v>22.1</v>
      </c>
      <c r="BG56" s="34">
        <f>Input_1!BG56</f>
        <v>23</v>
      </c>
      <c r="BH56" s="34">
        <f>Input_1!BH56</f>
        <v>25</v>
      </c>
      <c r="BI56" s="34">
        <f>Input_1!BI56</f>
        <v>26</v>
      </c>
      <c r="BJ56" s="34">
        <f>Input_1!BJ56</f>
        <v>26</v>
      </c>
      <c r="BK56" s="34">
        <f>Input_1!BK56</f>
        <v>25</v>
      </c>
      <c r="BL56" s="34">
        <f>Input_1!BL56</f>
        <v>25</v>
      </c>
      <c r="BM56" s="34">
        <f>Input_1!BM56</f>
        <v>30</v>
      </c>
      <c r="BN56" s="34">
        <f>Input_1!BN56</f>
        <v>30</v>
      </c>
      <c r="BO56" s="34">
        <f>Input_1!BO56</f>
        <v>30</v>
      </c>
      <c r="BP56" s="34">
        <f>Input_1!BP56</f>
        <v>30</v>
      </c>
      <c r="BQ56" s="34">
        <f>Input_1!BQ56</f>
        <v>30</v>
      </c>
      <c r="BR56" s="34">
        <f>Input_1!BR56</f>
        <v>30</v>
      </c>
      <c r="BS56" s="34">
        <f>Input_1!BS56</f>
        <v>30</v>
      </c>
      <c r="BT56" s="34">
        <f>Input_1!BT56</f>
        <v>9</v>
      </c>
      <c r="BU56" s="34">
        <f>Input_1!BU56</f>
        <v>9</v>
      </c>
      <c r="BV56" s="34">
        <f>Input_1!BV56</f>
        <v>9</v>
      </c>
      <c r="BW56" s="34">
        <f>Input_1!BW56</f>
        <v>9</v>
      </c>
      <c r="BX56" s="34">
        <f>Input_1!BX56</f>
        <v>9</v>
      </c>
      <c r="BY56" s="34">
        <f>Input_1!BY56</f>
        <v>9</v>
      </c>
      <c r="BZ56" s="34">
        <f>Input_1!BZ56</f>
        <v>9</v>
      </c>
      <c r="CA56" s="34">
        <f>Input_1!CA56</f>
        <v>23</v>
      </c>
      <c r="CB56" s="34">
        <f>Input_1!CB56</f>
        <v>23</v>
      </c>
      <c r="CC56" s="34">
        <f>Input_1!CC56</f>
        <v>23</v>
      </c>
      <c r="CD56" s="34">
        <f>Input_1!CD56</f>
        <v>30</v>
      </c>
      <c r="CE56" s="34">
        <f>Input_1!CE56</f>
        <v>25</v>
      </c>
      <c r="CF56" s="34">
        <f>Input_1!CF56</f>
        <v>25</v>
      </c>
      <c r="CG56" s="34">
        <f>Input_1!CG56</f>
        <v>25</v>
      </c>
      <c r="CH56" s="34">
        <f>Input_1!CH56</f>
        <v>25</v>
      </c>
      <c r="CI56" s="34">
        <f>Input_1!CI56</f>
        <v>25</v>
      </c>
      <c r="CJ56" s="34">
        <f>Input_1!CJ56</f>
        <v>25</v>
      </c>
      <c r="CK56" s="34">
        <f>Input_1!CK56</f>
        <v>25</v>
      </c>
      <c r="CL56" s="34">
        <f>Input_1!CL56</f>
        <v>25</v>
      </c>
      <c r="CM56" s="34">
        <f>Input_1!CM56</f>
        <v>25</v>
      </c>
      <c r="CN56" s="34">
        <f>Input_1!CN56</f>
        <v>25</v>
      </c>
      <c r="CO56" s="34">
        <f>Input_1!CO56</f>
        <v>25</v>
      </c>
      <c r="CP56" s="34">
        <f>Input_1!CP56</f>
        <v>25</v>
      </c>
      <c r="CQ56" s="34">
        <f>Input_1!CQ56</f>
        <v>30</v>
      </c>
      <c r="CR56" s="34">
        <f>Input_1!CR56</f>
        <v>30</v>
      </c>
      <c r="CS56" s="34">
        <f>Input_1!CS56</f>
        <v>30</v>
      </c>
      <c r="CT56" s="34">
        <f>Input_1!CT56</f>
        <v>30</v>
      </c>
      <c r="CU56" s="34">
        <f>Input_1!CU56</f>
        <v>30</v>
      </c>
      <c r="CV56" s="24">
        <f>Input_1!CV56</f>
        <v>30</v>
      </c>
    </row>
    <row r="57" spans="1:100" ht="14.5" customHeight="1" x14ac:dyDescent="0.35">
      <c r="A57" s="256"/>
      <c r="B57" s="250"/>
      <c r="C57" s="96">
        <v>43884</v>
      </c>
      <c r="D57" s="100" t="s">
        <v>10</v>
      </c>
      <c r="E57" s="19">
        <f>Input_1!E57</f>
        <v>15.3</v>
      </c>
      <c r="F57" s="34">
        <f>Input_1!F57</f>
        <v>15.3</v>
      </c>
      <c r="G57" s="34">
        <f>Input_1!G57</f>
        <v>30</v>
      </c>
      <c r="H57" s="34">
        <f>Input_1!H57</f>
        <v>30</v>
      </c>
      <c r="I57" s="34">
        <f>Input_1!I57</f>
        <v>9</v>
      </c>
      <c r="J57" s="34">
        <f>Input_1!J57</f>
        <v>9</v>
      </c>
      <c r="K57" s="34">
        <f>Input_1!K57</f>
        <v>9</v>
      </c>
      <c r="L57" s="34">
        <f>Input_1!L57</f>
        <v>9</v>
      </c>
      <c r="M57" s="34">
        <f>Input_1!M57</f>
        <v>9</v>
      </c>
      <c r="N57" s="34">
        <f>Input_1!N57</f>
        <v>9</v>
      </c>
      <c r="O57" s="34">
        <f>Input_1!O57</f>
        <v>9</v>
      </c>
      <c r="P57" s="34">
        <f>Input_1!P57</f>
        <v>9</v>
      </c>
      <c r="Q57" s="34">
        <f>Input_1!Q57</f>
        <v>9</v>
      </c>
      <c r="R57" s="34">
        <f>Input_1!R57</f>
        <v>9</v>
      </c>
      <c r="S57" s="34">
        <f>Input_1!S57</f>
        <v>9</v>
      </c>
      <c r="T57" s="34">
        <f>Input_1!T57</f>
        <v>9</v>
      </c>
      <c r="U57" s="34">
        <f>Input_1!U57</f>
        <v>9</v>
      </c>
      <c r="V57" s="34">
        <f>Input_1!V57</f>
        <v>9</v>
      </c>
      <c r="W57" s="34">
        <f>Input_1!W57</f>
        <v>9</v>
      </c>
      <c r="X57" s="34">
        <f>Input_1!X57</f>
        <v>9</v>
      </c>
      <c r="Y57" s="34">
        <f>Input_1!Y57</f>
        <v>9</v>
      </c>
      <c r="Z57" s="34">
        <f>Input_1!Z57</f>
        <v>9</v>
      </c>
      <c r="AA57" s="34">
        <f>Input_1!AA57</f>
        <v>9</v>
      </c>
      <c r="AB57" s="34">
        <f>Input_1!AB57</f>
        <v>9</v>
      </c>
      <c r="AC57" s="34">
        <f>Input_1!AC57</f>
        <v>9</v>
      </c>
      <c r="AD57" s="34">
        <f>Input_1!AD57</f>
        <v>9</v>
      </c>
      <c r="AE57" s="34">
        <f>Input_1!AE57</f>
        <v>9</v>
      </c>
      <c r="AF57" s="34">
        <f>Input_1!AF57</f>
        <v>9</v>
      </c>
      <c r="AG57" s="34">
        <f>Input_1!AG57</f>
        <v>9</v>
      </c>
      <c r="AH57" s="34">
        <f>Input_1!AH57</f>
        <v>9</v>
      </c>
      <c r="AI57" s="34">
        <f>Input_1!AI57</f>
        <v>9</v>
      </c>
      <c r="AJ57" s="34">
        <f>Input_1!AJ57</f>
        <v>9</v>
      </c>
      <c r="AK57" s="34">
        <f>Input_1!AK57</f>
        <v>9</v>
      </c>
      <c r="AL57" s="34">
        <f>Input_1!AL57</f>
        <v>9</v>
      </c>
      <c r="AM57" s="34">
        <f>Input_1!AM57</f>
        <v>9</v>
      </c>
      <c r="AN57" s="34">
        <f>Input_1!AN57</f>
        <v>30</v>
      </c>
      <c r="AO57" s="34">
        <f>Input_1!AO57</f>
        <v>30</v>
      </c>
      <c r="AP57" s="34">
        <f>Input_1!AP57</f>
        <v>15.2</v>
      </c>
      <c r="AQ57" s="34">
        <f>Input_1!AQ57</f>
        <v>15.2</v>
      </c>
      <c r="AR57" s="34">
        <f>Input_1!AR57</f>
        <v>22.1</v>
      </c>
      <c r="AS57" s="34">
        <f>Input_1!AS57</f>
        <v>25</v>
      </c>
      <c r="AT57" s="34">
        <f>Input_1!AT57</f>
        <v>25</v>
      </c>
      <c r="AU57" s="34">
        <f>Input_1!AU57</f>
        <v>25</v>
      </c>
      <c r="AV57" s="34">
        <f>Input_1!AV57</f>
        <v>25</v>
      </c>
      <c r="AW57" s="34">
        <f>Input_1!AW57</f>
        <v>32</v>
      </c>
      <c r="AX57" s="34">
        <f>Input_1!AX57</f>
        <v>23</v>
      </c>
      <c r="AY57" s="34">
        <f>Input_1!AY57</f>
        <v>23</v>
      </c>
      <c r="AZ57" s="34">
        <f>Input_1!AZ57</f>
        <v>23</v>
      </c>
      <c r="BA57" s="34">
        <f>Input_1!BA57</f>
        <v>25</v>
      </c>
      <c r="BB57" s="34">
        <f>Input_1!BB57</f>
        <v>25</v>
      </c>
      <c r="BC57" s="34">
        <f>Input_1!BC57</f>
        <v>25</v>
      </c>
      <c r="BD57" s="34">
        <f>Input_1!BD57</f>
        <v>25</v>
      </c>
      <c r="BE57" s="34">
        <f>Input_1!BE57</f>
        <v>25</v>
      </c>
      <c r="BF57" s="34">
        <f>Input_1!BF57</f>
        <v>25</v>
      </c>
      <c r="BG57" s="34">
        <f>Input_1!BG57</f>
        <v>25</v>
      </c>
      <c r="BH57" s="34">
        <f>Input_1!BH57</f>
        <v>25</v>
      </c>
      <c r="BI57" s="34">
        <f>Input_1!BI57</f>
        <v>25</v>
      </c>
      <c r="BJ57" s="34">
        <f>Input_1!BJ57</f>
        <v>25</v>
      </c>
      <c r="BK57" s="34">
        <f>Input_1!BK57</f>
        <v>25</v>
      </c>
      <c r="BL57" s="34">
        <f>Input_1!BL57</f>
        <v>25</v>
      </c>
      <c r="BM57" s="34">
        <f>Input_1!BM57</f>
        <v>25</v>
      </c>
      <c r="BN57" s="34">
        <f>Input_1!BN57</f>
        <v>25</v>
      </c>
      <c r="BO57" s="34">
        <f>Input_1!BO57</f>
        <v>25</v>
      </c>
      <c r="BP57" s="34">
        <f>Input_1!BP57</f>
        <v>25</v>
      </c>
      <c r="BQ57" s="34">
        <f>Input_1!BQ57</f>
        <v>25</v>
      </c>
      <c r="BR57" s="34">
        <f>Input_1!BR57</f>
        <v>25</v>
      </c>
      <c r="BS57" s="34">
        <f>Input_1!BS57</f>
        <v>25</v>
      </c>
      <c r="BT57" s="34">
        <f>Input_1!BT57</f>
        <v>25</v>
      </c>
      <c r="BU57" s="34">
        <f>Input_1!BU57</f>
        <v>25</v>
      </c>
      <c r="BV57" s="34">
        <f>Input_1!BV57</f>
        <v>25</v>
      </c>
      <c r="BW57" s="34">
        <f>Input_1!BW57</f>
        <v>25</v>
      </c>
      <c r="BX57" s="34">
        <f>Input_1!BX57</f>
        <v>25</v>
      </c>
      <c r="BY57" s="34">
        <f>Input_1!BY57</f>
        <v>25</v>
      </c>
      <c r="BZ57" s="34">
        <f>Input_1!BZ57</f>
        <v>25</v>
      </c>
      <c r="CA57" s="34">
        <f>Input_1!CA57</f>
        <v>22.1</v>
      </c>
      <c r="CB57" s="34">
        <f>Input_1!CB57</f>
        <v>23</v>
      </c>
      <c r="CC57" s="34">
        <f>Input_1!CC57</f>
        <v>23</v>
      </c>
      <c r="CD57" s="34">
        <f>Input_1!CD57</f>
        <v>23</v>
      </c>
      <c r="CE57" s="34">
        <f>Input_1!CE57</f>
        <v>25</v>
      </c>
      <c r="CF57" s="34">
        <f>Input_1!CF57</f>
        <v>25</v>
      </c>
      <c r="CG57" s="34">
        <f>Input_1!CG57</f>
        <v>25</v>
      </c>
      <c r="CH57" s="34">
        <f>Input_1!CH57</f>
        <v>22.1</v>
      </c>
      <c r="CI57" s="34">
        <f>Input_1!CI57</f>
        <v>22.1</v>
      </c>
      <c r="CJ57" s="34">
        <f>Input_1!CJ57</f>
        <v>22.1</v>
      </c>
      <c r="CK57" s="34">
        <f>Input_1!CK57</f>
        <v>25</v>
      </c>
      <c r="CL57" s="34">
        <f>Input_1!CL57</f>
        <v>25</v>
      </c>
      <c r="CM57" s="34">
        <f>Input_1!CM57</f>
        <v>30</v>
      </c>
      <c r="CN57" s="34">
        <f>Input_1!CN57</f>
        <v>30</v>
      </c>
      <c r="CO57" s="34">
        <f>Input_1!CO57</f>
        <v>15.3</v>
      </c>
      <c r="CP57" s="34">
        <f>Input_1!CP57</f>
        <v>15.3</v>
      </c>
      <c r="CQ57" s="34">
        <f>Input_1!CQ57</f>
        <v>9</v>
      </c>
      <c r="CR57" s="34">
        <f>Input_1!CR57</f>
        <v>9</v>
      </c>
      <c r="CS57" s="34">
        <f>Input_1!CS57</f>
        <v>9</v>
      </c>
      <c r="CT57" s="34">
        <f>Input_1!CT57</f>
        <v>9</v>
      </c>
      <c r="CU57" s="34">
        <f>Input_1!CU57</f>
        <v>9</v>
      </c>
      <c r="CV57" s="24">
        <f>Input_1!CV57</f>
        <v>9</v>
      </c>
    </row>
    <row r="58" spans="1:100" ht="14.5" customHeight="1" x14ac:dyDescent="0.35">
      <c r="A58" s="256"/>
      <c r="B58" s="248">
        <v>9</v>
      </c>
      <c r="C58" s="94">
        <v>43885</v>
      </c>
      <c r="D58" s="99" t="s">
        <v>4</v>
      </c>
      <c r="E58" s="19">
        <f>Input_1!E58</f>
        <v>9</v>
      </c>
      <c r="F58" s="34">
        <f>Input_1!F58</f>
        <v>9</v>
      </c>
      <c r="G58" s="34">
        <f>Input_1!G58</f>
        <v>9</v>
      </c>
      <c r="H58" s="34">
        <f>Input_1!H58</f>
        <v>9</v>
      </c>
      <c r="I58" s="34">
        <f>Input_1!I58</f>
        <v>9</v>
      </c>
      <c r="J58" s="34">
        <f>Input_1!J58</f>
        <v>9</v>
      </c>
      <c r="K58" s="34">
        <f>Input_1!K58</f>
        <v>9</v>
      </c>
      <c r="L58" s="34">
        <f>Input_1!L58</f>
        <v>9</v>
      </c>
      <c r="M58" s="34">
        <f>Input_1!M58</f>
        <v>9</v>
      </c>
      <c r="N58" s="34">
        <f>Input_1!N58</f>
        <v>9</v>
      </c>
      <c r="O58" s="34">
        <f>Input_1!O58</f>
        <v>9</v>
      </c>
      <c r="P58" s="34">
        <f>Input_1!P58</f>
        <v>9</v>
      </c>
      <c r="Q58" s="34">
        <f>Input_1!Q58</f>
        <v>9</v>
      </c>
      <c r="R58" s="34">
        <f>Input_1!R58</f>
        <v>9</v>
      </c>
      <c r="S58" s="34">
        <f>Input_1!S58</f>
        <v>9</v>
      </c>
      <c r="T58" s="34">
        <f>Input_1!T58</f>
        <v>9</v>
      </c>
      <c r="U58" s="34">
        <f>Input_1!U58</f>
        <v>9</v>
      </c>
      <c r="V58" s="34">
        <f>Input_1!V58</f>
        <v>9</v>
      </c>
      <c r="W58" s="34">
        <f>Input_1!W58</f>
        <v>9</v>
      </c>
      <c r="X58" s="34">
        <f>Input_1!X58</f>
        <v>9</v>
      </c>
      <c r="Y58" s="34">
        <f>Input_1!Y58</f>
        <v>9</v>
      </c>
      <c r="Z58" s="34">
        <f>Input_1!Z58</f>
        <v>9</v>
      </c>
      <c r="AA58" s="34">
        <f>Input_1!AA58</f>
        <v>15.2</v>
      </c>
      <c r="AB58" s="34">
        <f>Input_1!AB58</f>
        <v>15.2</v>
      </c>
      <c r="AC58" s="34">
        <f>Input_1!AC58</f>
        <v>22.1</v>
      </c>
      <c r="AD58" s="34">
        <f>Input_1!AD58</f>
        <v>22.3</v>
      </c>
      <c r="AE58" s="34">
        <f>Input_1!AE58</f>
        <v>23</v>
      </c>
      <c r="AF58" s="34">
        <f>Input_1!AF58</f>
        <v>8</v>
      </c>
      <c r="AG58" s="34">
        <f>Input_1!AG58</f>
        <v>8</v>
      </c>
      <c r="AH58" s="34">
        <f>Input_1!AH58</f>
        <v>8</v>
      </c>
      <c r="AI58" s="34">
        <f>Input_1!AI58</f>
        <v>8</v>
      </c>
      <c r="AJ58" s="34">
        <f>Input_1!AJ58</f>
        <v>8</v>
      </c>
      <c r="AK58" s="34">
        <f>Input_1!AK58</f>
        <v>8</v>
      </c>
      <c r="AL58" s="34">
        <f>Input_1!AL58</f>
        <v>8</v>
      </c>
      <c r="AM58" s="34">
        <f>Input_1!AM58</f>
        <v>8</v>
      </c>
      <c r="AN58" s="34">
        <f>Input_1!AN58</f>
        <v>8</v>
      </c>
      <c r="AO58" s="34">
        <f>Input_1!AO58</f>
        <v>8</v>
      </c>
      <c r="AP58" s="34">
        <f>Input_1!AP58</f>
        <v>8</v>
      </c>
      <c r="AQ58" s="34">
        <f>Input_1!AQ58</f>
        <v>8</v>
      </c>
      <c r="AR58" s="34">
        <f>Input_1!AR58</f>
        <v>8</v>
      </c>
      <c r="AS58" s="34">
        <f>Input_1!AS58</f>
        <v>8</v>
      </c>
      <c r="AT58" s="34">
        <f>Input_1!AT58</f>
        <v>8</v>
      </c>
      <c r="AU58" s="34">
        <f>Input_1!AU58</f>
        <v>8</v>
      </c>
      <c r="AV58" s="34">
        <f>Input_1!AV58</f>
        <v>8</v>
      </c>
      <c r="AW58" s="34">
        <f>Input_1!AW58</f>
        <v>8</v>
      </c>
      <c r="AX58" s="34">
        <f>Input_1!AX58</f>
        <v>8</v>
      </c>
      <c r="AY58" s="34">
        <f>Input_1!AY58</f>
        <v>8</v>
      </c>
      <c r="AZ58" s="34">
        <f>Input_1!AZ58</f>
        <v>8</v>
      </c>
      <c r="BA58" s="34">
        <f>Input_1!BA58</f>
        <v>8</v>
      </c>
      <c r="BB58" s="34">
        <f>Input_1!BB58</f>
        <v>8</v>
      </c>
      <c r="BC58" s="34">
        <f>Input_1!BC58</f>
        <v>8</v>
      </c>
      <c r="BD58" s="34">
        <f>Input_1!BD58</f>
        <v>8</v>
      </c>
      <c r="BE58" s="34">
        <f>Input_1!BE58</f>
        <v>8</v>
      </c>
      <c r="BF58" s="34">
        <f>Input_1!BF58</f>
        <v>8</v>
      </c>
      <c r="BG58" s="34">
        <f>Input_1!BG58</f>
        <v>8</v>
      </c>
      <c r="BH58" s="34">
        <f>Input_1!BH58</f>
        <v>8</v>
      </c>
      <c r="BI58" s="34">
        <f>Input_1!BI58</f>
        <v>8</v>
      </c>
      <c r="BJ58" s="34">
        <f>Input_1!BJ58</f>
        <v>8</v>
      </c>
      <c r="BK58" s="34">
        <f>Input_1!BK58</f>
        <v>8</v>
      </c>
      <c r="BL58" s="34">
        <f>Input_1!BL58</f>
        <v>8</v>
      </c>
      <c r="BM58" s="34">
        <f>Input_1!BM58</f>
        <v>8</v>
      </c>
      <c r="BN58" s="34">
        <f>Input_1!BN58</f>
        <v>8</v>
      </c>
      <c r="BO58" s="34">
        <f>Input_1!BO58</f>
        <v>8</v>
      </c>
      <c r="BP58" s="34">
        <f>Input_1!BP58</f>
        <v>8</v>
      </c>
      <c r="BQ58" s="34">
        <f>Input_1!BQ58</f>
        <v>8</v>
      </c>
      <c r="BR58" s="34">
        <f>Input_1!BR58</f>
        <v>8</v>
      </c>
      <c r="BS58" s="34">
        <f>Input_1!BS58</f>
        <v>8</v>
      </c>
      <c r="BT58" s="34">
        <f>Input_1!BT58</f>
        <v>8</v>
      </c>
      <c r="BU58" s="34">
        <f>Input_1!BU58</f>
        <v>8</v>
      </c>
      <c r="BV58" s="34">
        <f>Input_1!BV58</f>
        <v>8</v>
      </c>
      <c r="BW58" s="34">
        <f>Input_1!BW58</f>
        <v>8</v>
      </c>
      <c r="BX58" s="34">
        <f>Input_1!BX58</f>
        <v>22.3</v>
      </c>
      <c r="BY58" s="34">
        <f>Input_1!BY58</f>
        <v>22.4</v>
      </c>
      <c r="BZ58" s="34">
        <f>Input_1!BZ58</f>
        <v>22.4</v>
      </c>
      <c r="CA58" s="34">
        <f>Input_1!CA58</f>
        <v>32</v>
      </c>
      <c r="CB58" s="34">
        <f>Input_1!CB58</f>
        <v>23</v>
      </c>
      <c r="CC58" s="34">
        <f>Input_1!CC58</f>
        <v>23</v>
      </c>
      <c r="CD58" s="34">
        <f>Input_1!CD58</f>
        <v>23</v>
      </c>
      <c r="CE58" s="34">
        <f>Input_1!CE58</f>
        <v>23</v>
      </c>
      <c r="CF58" s="34">
        <f>Input_1!CF58</f>
        <v>25</v>
      </c>
      <c r="CG58" s="34">
        <f>Input_1!CG58</f>
        <v>25</v>
      </c>
      <c r="CH58" s="34">
        <f>Input_1!CH58</f>
        <v>25</v>
      </c>
      <c r="CI58" s="34">
        <f>Input_1!CI58</f>
        <v>25</v>
      </c>
      <c r="CJ58" s="34">
        <f>Input_1!CJ58</f>
        <v>25</v>
      </c>
      <c r="CK58" s="34">
        <f>Input_1!CK58</f>
        <v>30</v>
      </c>
      <c r="CL58" s="34">
        <f>Input_1!CL58</f>
        <v>15.3</v>
      </c>
      <c r="CM58" s="34">
        <f>Input_1!CM58</f>
        <v>15.3</v>
      </c>
      <c r="CN58" s="34">
        <f>Input_1!CN58</f>
        <v>30</v>
      </c>
      <c r="CO58" s="34">
        <f>Input_1!CO58</f>
        <v>30</v>
      </c>
      <c r="CP58" s="34">
        <f>Input_1!CP58</f>
        <v>15.2</v>
      </c>
      <c r="CQ58" s="34">
        <f>Input_1!CQ58</f>
        <v>15.2</v>
      </c>
      <c r="CR58" s="34">
        <f>Input_1!CR58</f>
        <v>9</v>
      </c>
      <c r="CS58" s="34">
        <f>Input_1!CS58</f>
        <v>9</v>
      </c>
      <c r="CT58" s="34">
        <f>Input_1!CT58</f>
        <v>9</v>
      </c>
      <c r="CU58" s="34">
        <f>Input_1!CU58</f>
        <v>9</v>
      </c>
      <c r="CV58" s="24">
        <f>Input_1!CV58</f>
        <v>9</v>
      </c>
    </row>
    <row r="59" spans="1:100" ht="14.5" customHeight="1" x14ac:dyDescent="0.35">
      <c r="A59" s="256"/>
      <c r="B59" s="249"/>
      <c r="C59" s="94">
        <v>43886</v>
      </c>
      <c r="D59" s="99" t="s">
        <v>5</v>
      </c>
      <c r="E59" s="19">
        <f>Input_1!E59</f>
        <v>9</v>
      </c>
      <c r="F59" s="34">
        <f>Input_1!F59</f>
        <v>9</v>
      </c>
      <c r="G59" s="34">
        <f>Input_1!G59</f>
        <v>9</v>
      </c>
      <c r="H59" s="34">
        <f>Input_1!H59</f>
        <v>9</v>
      </c>
      <c r="I59" s="34">
        <f>Input_1!I59</f>
        <v>9</v>
      </c>
      <c r="J59" s="34">
        <f>Input_1!J59</f>
        <v>9</v>
      </c>
      <c r="K59" s="34">
        <f>Input_1!K59</f>
        <v>9</v>
      </c>
      <c r="L59" s="34">
        <f>Input_1!L59</f>
        <v>9</v>
      </c>
      <c r="M59" s="34">
        <f>Input_1!M59</f>
        <v>9</v>
      </c>
      <c r="N59" s="34">
        <f>Input_1!N59</f>
        <v>9</v>
      </c>
      <c r="O59" s="34">
        <f>Input_1!O59</f>
        <v>9</v>
      </c>
      <c r="P59" s="34">
        <f>Input_1!P59</f>
        <v>9</v>
      </c>
      <c r="Q59" s="34">
        <f>Input_1!Q59</f>
        <v>9</v>
      </c>
      <c r="R59" s="34">
        <f>Input_1!R59</f>
        <v>9</v>
      </c>
      <c r="S59" s="34">
        <f>Input_1!S59</f>
        <v>9</v>
      </c>
      <c r="T59" s="34">
        <f>Input_1!T59</f>
        <v>9</v>
      </c>
      <c r="U59" s="34">
        <f>Input_1!U59</f>
        <v>9</v>
      </c>
      <c r="V59" s="34">
        <f>Input_1!V59</f>
        <v>9</v>
      </c>
      <c r="W59" s="34">
        <f>Input_1!W59</f>
        <v>9</v>
      </c>
      <c r="X59" s="34">
        <f>Input_1!X59</f>
        <v>9</v>
      </c>
      <c r="Y59" s="34">
        <f>Input_1!Y59</f>
        <v>9</v>
      </c>
      <c r="Z59" s="34">
        <f>Input_1!Z59</f>
        <v>9</v>
      </c>
      <c r="AA59" s="34">
        <f>Input_1!AA59</f>
        <v>9</v>
      </c>
      <c r="AB59" s="34">
        <f>Input_1!AB59</f>
        <v>9</v>
      </c>
      <c r="AC59" s="34">
        <f>Input_1!AC59</f>
        <v>9</v>
      </c>
      <c r="AD59" s="34">
        <f>Input_1!AD59</f>
        <v>9</v>
      </c>
      <c r="AE59" s="34">
        <f>Input_1!AE59</f>
        <v>9</v>
      </c>
      <c r="AF59" s="34">
        <f>Input_1!AF59</f>
        <v>9</v>
      </c>
      <c r="AG59" s="34">
        <f>Input_1!AG59</f>
        <v>15.2</v>
      </c>
      <c r="AH59" s="34">
        <f>Input_1!AH59</f>
        <v>15.2</v>
      </c>
      <c r="AI59" s="34">
        <f>Input_1!AI59</f>
        <v>15.2</v>
      </c>
      <c r="AJ59" s="34">
        <f>Input_1!AJ59</f>
        <v>22.3</v>
      </c>
      <c r="AK59" s="34">
        <f>Input_1!AK59</f>
        <v>22.4</v>
      </c>
      <c r="AL59" s="34">
        <f>Input_1!AL59</f>
        <v>23</v>
      </c>
      <c r="AM59" s="34">
        <f>Input_1!AM59</f>
        <v>8</v>
      </c>
      <c r="AN59" s="34">
        <f>Input_1!AN59</f>
        <v>8</v>
      </c>
      <c r="AO59" s="34">
        <f>Input_1!AO59</f>
        <v>8</v>
      </c>
      <c r="AP59" s="34">
        <f>Input_1!AP59</f>
        <v>8</v>
      </c>
      <c r="AQ59" s="34">
        <f>Input_1!AQ59</f>
        <v>8</v>
      </c>
      <c r="AR59" s="34">
        <f>Input_1!AR59</f>
        <v>8</v>
      </c>
      <c r="AS59" s="34">
        <f>Input_1!AS59</f>
        <v>8</v>
      </c>
      <c r="AT59" s="34">
        <f>Input_1!AT59</f>
        <v>8</v>
      </c>
      <c r="AU59" s="34">
        <f>Input_1!AU59</f>
        <v>8</v>
      </c>
      <c r="AV59" s="34">
        <f>Input_1!AV59</f>
        <v>8</v>
      </c>
      <c r="AW59" s="34">
        <f>Input_1!AW59</f>
        <v>8</v>
      </c>
      <c r="AX59" s="34">
        <f>Input_1!AX59</f>
        <v>8</v>
      </c>
      <c r="AY59" s="34">
        <f>Input_1!AY59</f>
        <v>8</v>
      </c>
      <c r="AZ59" s="34">
        <f>Input_1!AZ59</f>
        <v>8</v>
      </c>
      <c r="BA59" s="34">
        <f>Input_1!BA59</f>
        <v>8</v>
      </c>
      <c r="BB59" s="34">
        <f>Input_1!BB59</f>
        <v>8</v>
      </c>
      <c r="BC59" s="34">
        <f>Input_1!BC59</f>
        <v>8</v>
      </c>
      <c r="BD59" s="34">
        <f>Input_1!BD59</f>
        <v>8</v>
      </c>
      <c r="BE59" s="34">
        <f>Input_1!BE59</f>
        <v>8</v>
      </c>
      <c r="BF59" s="34">
        <f>Input_1!BF59</f>
        <v>8</v>
      </c>
      <c r="BG59" s="34">
        <f>Input_1!BG59</f>
        <v>8</v>
      </c>
      <c r="BH59" s="34">
        <f>Input_1!BH59</f>
        <v>8</v>
      </c>
      <c r="BI59" s="34">
        <f>Input_1!BI59</f>
        <v>8</v>
      </c>
      <c r="BJ59" s="34">
        <f>Input_1!BJ59</f>
        <v>8</v>
      </c>
      <c r="BK59" s="34">
        <f>Input_1!BK59</f>
        <v>8</v>
      </c>
      <c r="BL59" s="34">
        <f>Input_1!BL59</f>
        <v>8</v>
      </c>
      <c r="BM59" s="34">
        <f>Input_1!BM59</f>
        <v>8</v>
      </c>
      <c r="BN59" s="34">
        <f>Input_1!BN59</f>
        <v>8</v>
      </c>
      <c r="BO59" s="34">
        <f>Input_1!BO59</f>
        <v>8</v>
      </c>
      <c r="BP59" s="34">
        <f>Input_1!BP59</f>
        <v>8</v>
      </c>
      <c r="BQ59" s="34">
        <f>Input_1!BQ59</f>
        <v>8</v>
      </c>
      <c r="BR59" s="34">
        <f>Input_1!BR59</f>
        <v>8</v>
      </c>
      <c r="BS59" s="34">
        <f>Input_1!BS59</f>
        <v>8</v>
      </c>
      <c r="BT59" s="34">
        <f>Input_1!BT59</f>
        <v>8</v>
      </c>
      <c r="BU59" s="34">
        <f>Input_1!BU59</f>
        <v>8</v>
      </c>
      <c r="BV59" s="34">
        <f>Input_1!BV59</f>
        <v>8</v>
      </c>
      <c r="BW59" s="34">
        <f>Input_1!BW59</f>
        <v>22.3</v>
      </c>
      <c r="BX59" s="34">
        <f>Input_1!BX59</f>
        <v>22.4</v>
      </c>
      <c r="BY59" s="34">
        <f>Input_1!BY59</f>
        <v>22.4</v>
      </c>
      <c r="BZ59" s="34">
        <f>Input_1!BZ59</f>
        <v>32</v>
      </c>
      <c r="CA59" s="34">
        <f>Input_1!CA59</f>
        <v>23</v>
      </c>
      <c r="CB59" s="34">
        <f>Input_1!CB59</f>
        <v>23</v>
      </c>
      <c r="CC59" s="34">
        <f>Input_1!CC59</f>
        <v>23</v>
      </c>
      <c r="CD59" s="34">
        <f>Input_1!CD59</f>
        <v>23</v>
      </c>
      <c r="CE59" s="34">
        <f>Input_1!CE59</f>
        <v>30</v>
      </c>
      <c r="CF59" s="34">
        <f>Input_1!CF59</f>
        <v>30</v>
      </c>
      <c r="CG59" s="34">
        <f>Input_1!CG59</f>
        <v>30</v>
      </c>
      <c r="CH59" s="34">
        <f>Input_1!CH59</f>
        <v>25</v>
      </c>
      <c r="CI59" s="34">
        <f>Input_1!CI59</f>
        <v>25</v>
      </c>
      <c r="CJ59" s="34">
        <f>Input_1!CJ59</f>
        <v>25</v>
      </c>
      <c r="CK59" s="34">
        <f>Input_1!CK59</f>
        <v>15.3</v>
      </c>
      <c r="CL59" s="34">
        <f>Input_1!CL59</f>
        <v>15.3</v>
      </c>
      <c r="CM59" s="34">
        <f>Input_1!CM59</f>
        <v>30</v>
      </c>
      <c r="CN59" s="34">
        <f>Input_1!CN59</f>
        <v>30</v>
      </c>
      <c r="CO59" s="34">
        <f>Input_1!CO59</f>
        <v>30</v>
      </c>
      <c r="CP59" s="34">
        <f>Input_1!CP59</f>
        <v>9</v>
      </c>
      <c r="CQ59" s="34">
        <f>Input_1!CQ59</f>
        <v>9</v>
      </c>
      <c r="CR59" s="34">
        <f>Input_1!CR59</f>
        <v>9</v>
      </c>
      <c r="CS59" s="34">
        <f>Input_1!CS59</f>
        <v>9</v>
      </c>
      <c r="CT59" s="34">
        <f>Input_1!CT59</f>
        <v>9</v>
      </c>
      <c r="CU59" s="34">
        <f>Input_1!CU59</f>
        <v>9</v>
      </c>
      <c r="CV59" s="24">
        <f>Input_1!CV59</f>
        <v>9</v>
      </c>
    </row>
    <row r="60" spans="1:100" ht="14.5" customHeight="1" x14ac:dyDescent="0.35">
      <c r="A60" s="256"/>
      <c r="B60" s="249"/>
      <c r="C60" s="95">
        <v>43887</v>
      </c>
      <c r="D60" s="99" t="s">
        <v>6</v>
      </c>
      <c r="E60" s="19">
        <f>Input_1!E60</f>
        <v>9</v>
      </c>
      <c r="F60" s="34">
        <f>Input_1!F60</f>
        <v>9</v>
      </c>
      <c r="G60" s="34">
        <f>Input_1!G60</f>
        <v>9</v>
      </c>
      <c r="H60" s="34">
        <f>Input_1!H60</f>
        <v>9</v>
      </c>
      <c r="I60" s="34">
        <f>Input_1!I60</f>
        <v>9</v>
      </c>
      <c r="J60" s="34">
        <f>Input_1!J60</f>
        <v>9</v>
      </c>
      <c r="K60" s="34">
        <f>Input_1!K60</f>
        <v>9</v>
      </c>
      <c r="L60" s="34">
        <f>Input_1!L60</f>
        <v>9</v>
      </c>
      <c r="M60" s="34">
        <f>Input_1!M60</f>
        <v>9</v>
      </c>
      <c r="N60" s="34">
        <f>Input_1!N60</f>
        <v>9</v>
      </c>
      <c r="O60" s="34">
        <f>Input_1!O60</f>
        <v>9</v>
      </c>
      <c r="P60" s="34">
        <f>Input_1!P60</f>
        <v>9</v>
      </c>
      <c r="Q60" s="34">
        <f>Input_1!Q60</f>
        <v>9</v>
      </c>
      <c r="R60" s="34">
        <f>Input_1!R60</f>
        <v>9</v>
      </c>
      <c r="S60" s="34">
        <f>Input_1!S60</f>
        <v>9</v>
      </c>
      <c r="T60" s="34">
        <f>Input_1!T60</f>
        <v>9</v>
      </c>
      <c r="U60" s="34">
        <f>Input_1!U60</f>
        <v>9</v>
      </c>
      <c r="V60" s="34">
        <f>Input_1!V60</f>
        <v>9</v>
      </c>
      <c r="W60" s="34">
        <f>Input_1!W60</f>
        <v>9</v>
      </c>
      <c r="X60" s="34">
        <f>Input_1!X60</f>
        <v>9</v>
      </c>
      <c r="Y60" s="34">
        <f>Input_1!Y60</f>
        <v>9</v>
      </c>
      <c r="Z60" s="34">
        <f>Input_1!Z60</f>
        <v>9</v>
      </c>
      <c r="AA60" s="34">
        <f>Input_1!AA60</f>
        <v>15.2</v>
      </c>
      <c r="AB60" s="34">
        <f>Input_1!AB60</f>
        <v>15.2</v>
      </c>
      <c r="AC60" s="34">
        <f>Input_1!AC60</f>
        <v>22.1</v>
      </c>
      <c r="AD60" s="34">
        <f>Input_1!AD60</f>
        <v>22.3</v>
      </c>
      <c r="AE60" s="34">
        <f>Input_1!AE60</f>
        <v>32</v>
      </c>
      <c r="AF60" s="34">
        <f>Input_1!AF60</f>
        <v>23</v>
      </c>
      <c r="AG60" s="34">
        <f>Input_1!AG60</f>
        <v>23</v>
      </c>
      <c r="AH60" s="34">
        <f>Input_1!AH60</f>
        <v>8</v>
      </c>
      <c r="AI60" s="34">
        <f>Input_1!AI60</f>
        <v>8</v>
      </c>
      <c r="AJ60" s="34">
        <f>Input_1!AJ60</f>
        <v>8</v>
      </c>
      <c r="AK60" s="34">
        <f>Input_1!AK60</f>
        <v>8</v>
      </c>
      <c r="AL60" s="34">
        <f>Input_1!AL60</f>
        <v>8</v>
      </c>
      <c r="AM60" s="34">
        <f>Input_1!AM60</f>
        <v>8</v>
      </c>
      <c r="AN60" s="34">
        <f>Input_1!AN60</f>
        <v>8</v>
      </c>
      <c r="AO60" s="34">
        <f>Input_1!AO60</f>
        <v>8</v>
      </c>
      <c r="AP60" s="34">
        <f>Input_1!AP60</f>
        <v>8</v>
      </c>
      <c r="AQ60" s="34">
        <f>Input_1!AQ60</f>
        <v>8</v>
      </c>
      <c r="AR60" s="34">
        <f>Input_1!AR60</f>
        <v>8</v>
      </c>
      <c r="AS60" s="34">
        <f>Input_1!AS60</f>
        <v>8</v>
      </c>
      <c r="AT60" s="34">
        <f>Input_1!AT60</f>
        <v>8</v>
      </c>
      <c r="AU60" s="34">
        <f>Input_1!AU60</f>
        <v>8</v>
      </c>
      <c r="AV60" s="34">
        <f>Input_1!AV60</f>
        <v>8</v>
      </c>
      <c r="AW60" s="34">
        <f>Input_1!AW60</f>
        <v>8</v>
      </c>
      <c r="AX60" s="34">
        <f>Input_1!AX60</f>
        <v>8</v>
      </c>
      <c r="AY60" s="34">
        <f>Input_1!AY60</f>
        <v>8</v>
      </c>
      <c r="AZ60" s="34">
        <f>Input_1!AZ60</f>
        <v>8</v>
      </c>
      <c r="BA60" s="34">
        <f>Input_1!BA60</f>
        <v>8</v>
      </c>
      <c r="BB60" s="34">
        <f>Input_1!BB60</f>
        <v>8</v>
      </c>
      <c r="BC60" s="34">
        <f>Input_1!BC60</f>
        <v>8</v>
      </c>
      <c r="BD60" s="34">
        <f>Input_1!BD60</f>
        <v>8</v>
      </c>
      <c r="BE60" s="34">
        <f>Input_1!BE60</f>
        <v>23</v>
      </c>
      <c r="BF60" s="34">
        <f>Input_1!BF60</f>
        <v>23</v>
      </c>
      <c r="BG60" s="34">
        <f>Input_1!BG60</f>
        <v>25</v>
      </c>
      <c r="BH60" s="34">
        <f>Input_1!BH60</f>
        <v>25</v>
      </c>
      <c r="BI60" s="34">
        <f>Input_1!BI60</f>
        <v>8</v>
      </c>
      <c r="BJ60" s="34">
        <f>Input_1!BJ60</f>
        <v>8</v>
      </c>
      <c r="BK60" s="34">
        <f>Input_1!BK60</f>
        <v>8</v>
      </c>
      <c r="BL60" s="34">
        <f>Input_1!BL60</f>
        <v>8</v>
      </c>
      <c r="BM60" s="34">
        <f>Input_1!BM60</f>
        <v>8</v>
      </c>
      <c r="BN60" s="34">
        <f>Input_1!BN60</f>
        <v>8</v>
      </c>
      <c r="BO60" s="34">
        <f>Input_1!BO60</f>
        <v>8</v>
      </c>
      <c r="BP60" s="34">
        <f>Input_1!BP60</f>
        <v>8</v>
      </c>
      <c r="BQ60" s="34">
        <f>Input_1!BQ60</f>
        <v>8</v>
      </c>
      <c r="BR60" s="34">
        <f>Input_1!BR60</f>
        <v>8</v>
      </c>
      <c r="BS60" s="34">
        <f>Input_1!BS60</f>
        <v>8</v>
      </c>
      <c r="BT60" s="34">
        <f>Input_1!BT60</f>
        <v>8</v>
      </c>
      <c r="BU60" s="34">
        <f>Input_1!BU60</f>
        <v>8</v>
      </c>
      <c r="BV60" s="34">
        <f>Input_1!BV60</f>
        <v>32</v>
      </c>
      <c r="BW60" s="34">
        <f>Input_1!BW60</f>
        <v>22.3</v>
      </c>
      <c r="BX60" s="34">
        <f>Input_1!BX60</f>
        <v>22.3</v>
      </c>
      <c r="BY60" s="34">
        <f>Input_1!BY60</f>
        <v>22.4</v>
      </c>
      <c r="BZ60" s="34">
        <f>Input_1!BZ60</f>
        <v>22.4</v>
      </c>
      <c r="CA60" s="34">
        <f>Input_1!CA60</f>
        <v>23</v>
      </c>
      <c r="CB60" s="34">
        <f>Input_1!CB60</f>
        <v>23</v>
      </c>
      <c r="CC60" s="34">
        <f>Input_1!CC60</f>
        <v>25</v>
      </c>
      <c r="CD60" s="34">
        <f>Input_1!CD60</f>
        <v>25</v>
      </c>
      <c r="CE60" s="34">
        <f>Input_1!CE60</f>
        <v>25</v>
      </c>
      <c r="CF60" s="34">
        <f>Input_1!CF60</f>
        <v>25</v>
      </c>
      <c r="CG60" s="34">
        <f>Input_1!CG60</f>
        <v>25</v>
      </c>
      <c r="CH60" s="34">
        <f>Input_1!CH60</f>
        <v>25</v>
      </c>
      <c r="CI60" s="34">
        <f>Input_1!CI60</f>
        <v>25</v>
      </c>
      <c r="CJ60" s="34">
        <f>Input_1!CJ60</f>
        <v>25</v>
      </c>
      <c r="CK60" s="34">
        <f>Input_1!CK60</f>
        <v>30</v>
      </c>
      <c r="CL60" s="34">
        <f>Input_1!CL60</f>
        <v>30</v>
      </c>
      <c r="CM60" s="34">
        <f>Input_1!CM60</f>
        <v>15.3</v>
      </c>
      <c r="CN60" s="34">
        <f>Input_1!CN60</f>
        <v>15.3</v>
      </c>
      <c r="CO60" s="34">
        <f>Input_1!CO60</f>
        <v>30</v>
      </c>
      <c r="CP60" s="34">
        <f>Input_1!CP60</f>
        <v>30</v>
      </c>
      <c r="CQ60" s="34">
        <f>Input_1!CQ60</f>
        <v>9</v>
      </c>
      <c r="CR60" s="34">
        <f>Input_1!CR60</f>
        <v>9</v>
      </c>
      <c r="CS60" s="34">
        <f>Input_1!CS60</f>
        <v>9</v>
      </c>
      <c r="CT60" s="34">
        <f>Input_1!CT60</f>
        <v>9</v>
      </c>
      <c r="CU60" s="34">
        <f>Input_1!CU60</f>
        <v>9</v>
      </c>
      <c r="CV60" s="24">
        <f>Input_1!CV60</f>
        <v>9</v>
      </c>
    </row>
    <row r="61" spans="1:100" ht="14.5" customHeight="1" x14ac:dyDescent="0.35">
      <c r="A61" s="256"/>
      <c r="B61" s="249"/>
      <c r="C61" s="94">
        <v>43888</v>
      </c>
      <c r="D61" s="99" t="s">
        <v>7</v>
      </c>
      <c r="E61" s="19">
        <f>Input_1!E61</f>
        <v>9</v>
      </c>
      <c r="F61" s="34">
        <f>Input_1!F61</f>
        <v>9</v>
      </c>
      <c r="G61" s="34">
        <f>Input_1!G61</f>
        <v>9</v>
      </c>
      <c r="H61" s="34">
        <f>Input_1!H61</f>
        <v>9</v>
      </c>
      <c r="I61" s="34">
        <f>Input_1!I61</f>
        <v>9</v>
      </c>
      <c r="J61" s="34">
        <f>Input_1!J61</f>
        <v>9</v>
      </c>
      <c r="K61" s="34">
        <f>Input_1!K61</f>
        <v>9</v>
      </c>
      <c r="L61" s="34">
        <f>Input_1!L61</f>
        <v>9</v>
      </c>
      <c r="M61" s="34">
        <f>Input_1!M61</f>
        <v>9</v>
      </c>
      <c r="N61" s="34">
        <f>Input_1!N61</f>
        <v>9</v>
      </c>
      <c r="O61" s="34">
        <f>Input_1!O61</f>
        <v>9</v>
      </c>
      <c r="P61" s="34">
        <f>Input_1!P61</f>
        <v>9</v>
      </c>
      <c r="Q61" s="34">
        <f>Input_1!Q61</f>
        <v>9</v>
      </c>
      <c r="R61" s="34">
        <f>Input_1!R61</f>
        <v>9</v>
      </c>
      <c r="S61" s="34">
        <f>Input_1!S61</f>
        <v>9</v>
      </c>
      <c r="T61" s="34">
        <f>Input_1!T61</f>
        <v>9</v>
      </c>
      <c r="U61" s="34">
        <f>Input_1!U61</f>
        <v>9</v>
      </c>
      <c r="V61" s="34">
        <f>Input_1!V61</f>
        <v>9</v>
      </c>
      <c r="W61" s="34">
        <f>Input_1!W61</f>
        <v>9</v>
      </c>
      <c r="X61" s="34">
        <f>Input_1!X61</f>
        <v>9</v>
      </c>
      <c r="Y61" s="34">
        <f>Input_1!Y61</f>
        <v>9</v>
      </c>
      <c r="Z61" s="34">
        <f>Input_1!Z61</f>
        <v>9</v>
      </c>
      <c r="AA61" s="34">
        <f>Input_1!AA61</f>
        <v>9</v>
      </c>
      <c r="AB61" s="34">
        <f>Input_1!AB61</f>
        <v>9</v>
      </c>
      <c r="AC61" s="34">
        <f>Input_1!AC61</f>
        <v>9</v>
      </c>
      <c r="AD61" s="34">
        <f>Input_1!AD61</f>
        <v>9</v>
      </c>
      <c r="AE61" s="34">
        <f>Input_1!AE61</f>
        <v>9</v>
      </c>
      <c r="AF61" s="34">
        <f>Input_1!AF61</f>
        <v>9</v>
      </c>
      <c r="AG61" s="34">
        <f>Input_1!AG61</f>
        <v>9</v>
      </c>
      <c r="AH61" s="34">
        <f>Input_1!AH61</f>
        <v>15.2</v>
      </c>
      <c r="AI61" s="34">
        <f>Input_1!AI61</f>
        <v>15.2</v>
      </c>
      <c r="AJ61" s="34">
        <f>Input_1!AJ61</f>
        <v>22.4</v>
      </c>
      <c r="AK61" s="34">
        <f>Input_1!AK61</f>
        <v>22.3</v>
      </c>
      <c r="AL61" s="34">
        <f>Input_1!AL61</f>
        <v>23</v>
      </c>
      <c r="AM61" s="34">
        <f>Input_1!AM61</f>
        <v>8</v>
      </c>
      <c r="AN61" s="34">
        <f>Input_1!AN61</f>
        <v>8</v>
      </c>
      <c r="AO61" s="34">
        <f>Input_1!AO61</f>
        <v>8</v>
      </c>
      <c r="AP61" s="34">
        <f>Input_1!AP61</f>
        <v>8</v>
      </c>
      <c r="AQ61" s="34">
        <f>Input_1!AQ61</f>
        <v>8</v>
      </c>
      <c r="AR61" s="34">
        <f>Input_1!AR61</f>
        <v>8</v>
      </c>
      <c r="AS61" s="34">
        <f>Input_1!AS61</f>
        <v>8</v>
      </c>
      <c r="AT61" s="34">
        <f>Input_1!AT61</f>
        <v>8</v>
      </c>
      <c r="AU61" s="34">
        <f>Input_1!AU61</f>
        <v>8</v>
      </c>
      <c r="AV61" s="34">
        <f>Input_1!AV61</f>
        <v>8</v>
      </c>
      <c r="AW61" s="34">
        <f>Input_1!AW61</f>
        <v>8</v>
      </c>
      <c r="AX61" s="34">
        <f>Input_1!AX61</f>
        <v>8</v>
      </c>
      <c r="AY61" s="34">
        <f>Input_1!AY61</f>
        <v>8</v>
      </c>
      <c r="AZ61" s="34">
        <f>Input_1!AZ61</f>
        <v>8</v>
      </c>
      <c r="BA61" s="34">
        <f>Input_1!BA61</f>
        <v>8</v>
      </c>
      <c r="BB61" s="34">
        <f>Input_1!BB61</f>
        <v>8</v>
      </c>
      <c r="BC61" s="34">
        <f>Input_1!BC61</f>
        <v>8</v>
      </c>
      <c r="BD61" s="34">
        <f>Input_1!BD61</f>
        <v>8</v>
      </c>
      <c r="BE61" s="34">
        <f>Input_1!BE61</f>
        <v>8</v>
      </c>
      <c r="BF61" s="34">
        <f>Input_1!BF61</f>
        <v>8</v>
      </c>
      <c r="BG61" s="34">
        <f>Input_1!BG61</f>
        <v>8</v>
      </c>
      <c r="BH61" s="34">
        <f>Input_1!BH61</f>
        <v>8</v>
      </c>
      <c r="BI61" s="34">
        <f>Input_1!BI61</f>
        <v>8</v>
      </c>
      <c r="BJ61" s="34">
        <f>Input_1!BJ61</f>
        <v>8</v>
      </c>
      <c r="BK61" s="34">
        <f>Input_1!BK61</f>
        <v>8</v>
      </c>
      <c r="BL61" s="34">
        <f>Input_1!BL61</f>
        <v>8</v>
      </c>
      <c r="BM61" s="34">
        <f>Input_1!BM61</f>
        <v>8</v>
      </c>
      <c r="BN61" s="34">
        <f>Input_1!BN61</f>
        <v>8</v>
      </c>
      <c r="BO61" s="34">
        <f>Input_1!BO61</f>
        <v>8</v>
      </c>
      <c r="BP61" s="34">
        <f>Input_1!BP61</f>
        <v>8</v>
      </c>
      <c r="BQ61" s="34">
        <f>Input_1!BQ61</f>
        <v>8</v>
      </c>
      <c r="BR61" s="34">
        <f>Input_1!BR61</f>
        <v>8</v>
      </c>
      <c r="BS61" s="34">
        <f>Input_1!BS61</f>
        <v>8</v>
      </c>
      <c r="BT61" s="34">
        <f>Input_1!BT61</f>
        <v>8</v>
      </c>
      <c r="BU61" s="34">
        <f>Input_1!BU61</f>
        <v>8</v>
      </c>
      <c r="BV61" s="34">
        <f>Input_1!BV61</f>
        <v>22.3</v>
      </c>
      <c r="BW61" s="34">
        <f>Input_1!BW61</f>
        <v>22.4</v>
      </c>
      <c r="BX61" s="34">
        <f>Input_1!BX61</f>
        <v>32</v>
      </c>
      <c r="BY61" s="34">
        <f>Input_1!BY61</f>
        <v>32</v>
      </c>
      <c r="BZ61" s="34">
        <f>Input_1!BZ61</f>
        <v>23</v>
      </c>
      <c r="CA61" s="34">
        <f>Input_1!CA61</f>
        <v>23</v>
      </c>
      <c r="CB61" s="34">
        <f>Input_1!CB61</f>
        <v>23</v>
      </c>
      <c r="CC61" s="34">
        <f>Input_1!CC61</f>
        <v>23</v>
      </c>
      <c r="CD61" s="34">
        <f>Input_1!CD61</f>
        <v>30</v>
      </c>
      <c r="CE61" s="34">
        <f>Input_1!CE61</f>
        <v>30</v>
      </c>
      <c r="CF61" s="34">
        <f>Input_1!CF61</f>
        <v>30</v>
      </c>
      <c r="CG61" s="34">
        <f>Input_1!CG61</f>
        <v>30</v>
      </c>
      <c r="CH61" s="34">
        <f>Input_1!CH61</f>
        <v>30</v>
      </c>
      <c r="CI61" s="34">
        <f>Input_1!CI61</f>
        <v>30</v>
      </c>
      <c r="CJ61" s="34">
        <f>Input_1!CJ61</f>
        <v>15.3</v>
      </c>
      <c r="CK61" s="34">
        <f>Input_1!CK61</f>
        <v>15.3</v>
      </c>
      <c r="CL61" s="34">
        <f>Input_1!CL61</f>
        <v>25</v>
      </c>
      <c r="CM61" s="34">
        <f>Input_1!CM61</f>
        <v>25</v>
      </c>
      <c r="CN61" s="34">
        <f>Input_1!CN61</f>
        <v>25</v>
      </c>
      <c r="CO61" s="34">
        <f>Input_1!CO61</f>
        <v>30</v>
      </c>
      <c r="CP61" s="34">
        <f>Input_1!CP61</f>
        <v>30</v>
      </c>
      <c r="CQ61" s="34">
        <f>Input_1!CQ61</f>
        <v>9</v>
      </c>
      <c r="CR61" s="34">
        <f>Input_1!CR61</f>
        <v>9</v>
      </c>
      <c r="CS61" s="34">
        <f>Input_1!CS61</f>
        <v>9</v>
      </c>
      <c r="CT61" s="34">
        <f>Input_1!CT61</f>
        <v>9</v>
      </c>
      <c r="CU61" s="34">
        <f>Input_1!CU61</f>
        <v>9</v>
      </c>
      <c r="CV61" s="24">
        <f>Input_1!CV61</f>
        <v>9</v>
      </c>
    </row>
    <row r="62" spans="1:100" ht="14.5" customHeight="1" x14ac:dyDescent="0.35">
      <c r="A62" s="256"/>
      <c r="B62" s="249"/>
      <c r="C62" s="95">
        <v>43889</v>
      </c>
      <c r="D62" s="99" t="s">
        <v>8</v>
      </c>
      <c r="E62" s="19">
        <f>Input_1!E62</f>
        <v>9</v>
      </c>
      <c r="F62" s="34">
        <f>Input_1!F62</f>
        <v>9</v>
      </c>
      <c r="G62" s="34">
        <f>Input_1!G62</f>
        <v>9</v>
      </c>
      <c r="H62" s="34">
        <f>Input_1!H62</f>
        <v>9</v>
      </c>
      <c r="I62" s="34">
        <f>Input_1!I62</f>
        <v>9</v>
      </c>
      <c r="J62" s="34">
        <f>Input_1!J62</f>
        <v>9</v>
      </c>
      <c r="K62" s="34">
        <f>Input_1!K62</f>
        <v>9</v>
      </c>
      <c r="L62" s="34">
        <f>Input_1!L62</f>
        <v>9</v>
      </c>
      <c r="M62" s="34">
        <f>Input_1!M62</f>
        <v>9</v>
      </c>
      <c r="N62" s="34">
        <f>Input_1!N62</f>
        <v>9</v>
      </c>
      <c r="O62" s="34">
        <f>Input_1!O62</f>
        <v>9</v>
      </c>
      <c r="P62" s="34">
        <f>Input_1!P62</f>
        <v>9</v>
      </c>
      <c r="Q62" s="34">
        <f>Input_1!Q62</f>
        <v>9</v>
      </c>
      <c r="R62" s="34">
        <f>Input_1!R62</f>
        <v>9</v>
      </c>
      <c r="S62" s="34">
        <f>Input_1!S62</f>
        <v>9</v>
      </c>
      <c r="T62" s="34">
        <f>Input_1!T62</f>
        <v>9</v>
      </c>
      <c r="U62" s="34">
        <f>Input_1!U62</f>
        <v>9</v>
      </c>
      <c r="V62" s="34">
        <f>Input_1!V62</f>
        <v>9</v>
      </c>
      <c r="W62" s="34">
        <f>Input_1!W62</f>
        <v>9</v>
      </c>
      <c r="X62" s="34">
        <f>Input_1!X62</f>
        <v>9</v>
      </c>
      <c r="Y62" s="34">
        <f>Input_1!Y62</f>
        <v>9</v>
      </c>
      <c r="Z62" s="34">
        <f>Input_1!Z62</f>
        <v>9</v>
      </c>
      <c r="AA62" s="34">
        <f>Input_1!AA62</f>
        <v>9</v>
      </c>
      <c r="AB62" s="34">
        <f>Input_1!AB62</f>
        <v>9</v>
      </c>
      <c r="AC62" s="34">
        <f>Input_1!AC62</f>
        <v>9</v>
      </c>
      <c r="AD62" s="34">
        <f>Input_1!AD62</f>
        <v>9</v>
      </c>
      <c r="AE62" s="34">
        <f>Input_1!AE62</f>
        <v>9</v>
      </c>
      <c r="AF62" s="34">
        <f>Input_1!AF62</f>
        <v>9</v>
      </c>
      <c r="AG62" s="34">
        <f>Input_1!AG62</f>
        <v>15.2</v>
      </c>
      <c r="AH62" s="34">
        <f>Input_1!AH62</f>
        <v>15.2</v>
      </c>
      <c r="AI62" s="34">
        <f>Input_1!AI62</f>
        <v>15.2</v>
      </c>
      <c r="AJ62" s="34">
        <f>Input_1!AJ62</f>
        <v>22.4</v>
      </c>
      <c r="AK62" s="34">
        <f>Input_1!AK62</f>
        <v>22.3</v>
      </c>
      <c r="AL62" s="34">
        <f>Input_1!AL62</f>
        <v>23</v>
      </c>
      <c r="AM62" s="34">
        <f>Input_1!AM62</f>
        <v>8</v>
      </c>
      <c r="AN62" s="34">
        <f>Input_1!AN62</f>
        <v>8</v>
      </c>
      <c r="AO62" s="34">
        <f>Input_1!AO62</f>
        <v>8</v>
      </c>
      <c r="AP62" s="34">
        <f>Input_1!AP62</f>
        <v>8</v>
      </c>
      <c r="AQ62" s="34">
        <f>Input_1!AQ62</f>
        <v>8</v>
      </c>
      <c r="AR62" s="34">
        <f>Input_1!AR62</f>
        <v>8</v>
      </c>
      <c r="AS62" s="34">
        <f>Input_1!AS62</f>
        <v>8</v>
      </c>
      <c r="AT62" s="34">
        <f>Input_1!AT62</f>
        <v>8</v>
      </c>
      <c r="AU62" s="34">
        <f>Input_1!AU62</f>
        <v>8</v>
      </c>
      <c r="AV62" s="34">
        <f>Input_1!AV62</f>
        <v>8</v>
      </c>
      <c r="AW62" s="34">
        <f>Input_1!AW62</f>
        <v>8</v>
      </c>
      <c r="AX62" s="34">
        <f>Input_1!AX62</f>
        <v>8</v>
      </c>
      <c r="AY62" s="34">
        <f>Input_1!AY62</f>
        <v>8</v>
      </c>
      <c r="AZ62" s="34">
        <f>Input_1!AZ62</f>
        <v>8</v>
      </c>
      <c r="BA62" s="34">
        <f>Input_1!BA62</f>
        <v>8</v>
      </c>
      <c r="BB62" s="34">
        <f>Input_1!BB62</f>
        <v>8</v>
      </c>
      <c r="BC62" s="34">
        <f>Input_1!BC62</f>
        <v>23</v>
      </c>
      <c r="BD62" s="34">
        <f>Input_1!BD62</f>
        <v>23</v>
      </c>
      <c r="BE62" s="34">
        <f>Input_1!BE62</f>
        <v>23</v>
      </c>
      <c r="BF62" s="34">
        <f>Input_1!BF62</f>
        <v>8</v>
      </c>
      <c r="BG62" s="34">
        <f>Input_1!BG62</f>
        <v>8</v>
      </c>
      <c r="BH62" s="34">
        <f>Input_1!BH62</f>
        <v>8</v>
      </c>
      <c r="BI62" s="34">
        <f>Input_1!BI62</f>
        <v>8</v>
      </c>
      <c r="BJ62" s="34">
        <f>Input_1!BJ62</f>
        <v>8</v>
      </c>
      <c r="BK62" s="34">
        <f>Input_1!BK62</f>
        <v>8</v>
      </c>
      <c r="BL62" s="34">
        <f>Input_1!BL62</f>
        <v>8</v>
      </c>
      <c r="BM62" s="34">
        <f>Input_1!BM62</f>
        <v>8</v>
      </c>
      <c r="BN62" s="34">
        <f>Input_1!BN62</f>
        <v>8</v>
      </c>
      <c r="BO62" s="34">
        <f>Input_1!BO62</f>
        <v>8</v>
      </c>
      <c r="BP62" s="34">
        <f>Input_1!BP62</f>
        <v>8</v>
      </c>
      <c r="BQ62" s="34">
        <f>Input_1!BQ62</f>
        <v>8</v>
      </c>
      <c r="BR62" s="34">
        <f>Input_1!BR62</f>
        <v>8</v>
      </c>
      <c r="BS62" s="34">
        <f>Input_1!BS62</f>
        <v>8</v>
      </c>
      <c r="BT62" s="34">
        <f>Input_1!BT62</f>
        <v>8</v>
      </c>
      <c r="BU62" s="34">
        <f>Input_1!BU62</f>
        <v>8</v>
      </c>
      <c r="BV62" s="34">
        <f>Input_1!BV62</f>
        <v>8</v>
      </c>
      <c r="BW62" s="34">
        <f>Input_1!BW62</f>
        <v>25</v>
      </c>
      <c r="BX62" s="34">
        <f>Input_1!BX62</f>
        <v>25</v>
      </c>
      <c r="BY62" s="34">
        <f>Input_1!BY62</f>
        <v>25</v>
      </c>
      <c r="BZ62" s="34">
        <f>Input_1!BZ62</f>
        <v>25</v>
      </c>
      <c r="CA62" s="34">
        <f>Input_1!CA62</f>
        <v>25</v>
      </c>
      <c r="CB62" s="34">
        <f>Input_1!CB62</f>
        <v>25</v>
      </c>
      <c r="CC62" s="34">
        <f>Input_1!CC62</f>
        <v>25</v>
      </c>
      <c r="CD62" s="34">
        <f>Input_1!CD62</f>
        <v>25</v>
      </c>
      <c r="CE62" s="34">
        <f>Input_1!CE62</f>
        <v>25</v>
      </c>
      <c r="CF62" s="34">
        <f>Input_1!CF62</f>
        <v>25</v>
      </c>
      <c r="CG62" s="34">
        <f>Input_1!CG62</f>
        <v>25</v>
      </c>
      <c r="CH62" s="34">
        <f>Input_1!CH62</f>
        <v>25</v>
      </c>
      <c r="CI62" s="34">
        <f>Input_1!CI62</f>
        <v>25</v>
      </c>
      <c r="CJ62" s="34">
        <f>Input_1!CJ62</f>
        <v>22.4</v>
      </c>
      <c r="CK62" s="34">
        <f>Input_1!CK62</f>
        <v>22.4</v>
      </c>
      <c r="CL62" s="34">
        <f>Input_1!CL62</f>
        <v>32</v>
      </c>
      <c r="CM62" s="34">
        <f>Input_1!CM62</f>
        <v>25</v>
      </c>
      <c r="CN62" s="34">
        <f>Input_1!CN62</f>
        <v>25</v>
      </c>
      <c r="CO62" s="34">
        <f>Input_1!CO62</f>
        <v>30</v>
      </c>
      <c r="CP62" s="34">
        <f>Input_1!CP62</f>
        <v>30</v>
      </c>
      <c r="CQ62" s="34">
        <f>Input_1!CQ62</f>
        <v>9</v>
      </c>
      <c r="CR62" s="34">
        <f>Input_1!CR62</f>
        <v>9</v>
      </c>
      <c r="CS62" s="34">
        <f>Input_1!CS62</f>
        <v>9</v>
      </c>
      <c r="CT62" s="34">
        <f>Input_1!CT62</f>
        <v>9</v>
      </c>
      <c r="CU62" s="34">
        <f>Input_1!CU62</f>
        <v>9</v>
      </c>
      <c r="CV62" s="24">
        <f>Input_1!CV62</f>
        <v>9</v>
      </c>
    </row>
    <row r="63" spans="1:100" ht="14.5" customHeight="1" x14ac:dyDescent="0.35">
      <c r="A63" s="257"/>
      <c r="B63" s="249"/>
      <c r="C63" s="94">
        <v>43890</v>
      </c>
      <c r="D63" s="99" t="s">
        <v>9</v>
      </c>
      <c r="E63" s="19">
        <f>Input_1!E63</f>
        <v>9</v>
      </c>
      <c r="F63" s="34">
        <f>Input_1!F63</f>
        <v>9</v>
      </c>
      <c r="G63" s="34">
        <f>Input_1!G63</f>
        <v>9</v>
      </c>
      <c r="H63" s="34">
        <f>Input_1!H63</f>
        <v>9</v>
      </c>
      <c r="I63" s="34">
        <f>Input_1!I63</f>
        <v>9</v>
      </c>
      <c r="J63" s="34">
        <f>Input_1!J63</f>
        <v>9</v>
      </c>
      <c r="K63" s="34">
        <f>Input_1!K63</f>
        <v>9</v>
      </c>
      <c r="L63" s="34">
        <f>Input_1!L63</f>
        <v>9</v>
      </c>
      <c r="M63" s="34">
        <f>Input_1!M63</f>
        <v>9</v>
      </c>
      <c r="N63" s="34">
        <f>Input_1!N63</f>
        <v>9</v>
      </c>
      <c r="O63" s="34">
        <f>Input_1!O63</f>
        <v>9</v>
      </c>
      <c r="P63" s="34">
        <f>Input_1!P63</f>
        <v>9</v>
      </c>
      <c r="Q63" s="34">
        <f>Input_1!Q63</f>
        <v>9</v>
      </c>
      <c r="R63" s="34">
        <f>Input_1!R63</f>
        <v>9</v>
      </c>
      <c r="S63" s="34">
        <f>Input_1!S63</f>
        <v>9</v>
      </c>
      <c r="T63" s="34">
        <f>Input_1!T63</f>
        <v>9</v>
      </c>
      <c r="U63" s="34">
        <f>Input_1!U63</f>
        <v>9</v>
      </c>
      <c r="V63" s="34">
        <f>Input_1!V63</f>
        <v>9</v>
      </c>
      <c r="W63" s="34">
        <f>Input_1!W63</f>
        <v>9</v>
      </c>
      <c r="X63" s="34">
        <f>Input_1!X63</f>
        <v>9</v>
      </c>
      <c r="Y63" s="34">
        <f>Input_1!Y63</f>
        <v>9</v>
      </c>
      <c r="Z63" s="34">
        <f>Input_1!Z63</f>
        <v>9</v>
      </c>
      <c r="AA63" s="34">
        <f>Input_1!AA63</f>
        <v>9</v>
      </c>
      <c r="AB63" s="34">
        <f>Input_1!AB63</f>
        <v>9</v>
      </c>
      <c r="AC63" s="34">
        <f>Input_1!AC63</f>
        <v>9</v>
      </c>
      <c r="AD63" s="34">
        <f>Input_1!AD63</f>
        <v>9</v>
      </c>
      <c r="AE63" s="34">
        <f>Input_1!AE63</f>
        <v>9</v>
      </c>
      <c r="AF63" s="34">
        <f>Input_1!AF63</f>
        <v>9</v>
      </c>
      <c r="AG63" s="34">
        <f>Input_1!AG63</f>
        <v>9</v>
      </c>
      <c r="AH63" s="34">
        <f>Input_1!AH63</f>
        <v>9</v>
      </c>
      <c r="AI63" s="34">
        <f>Input_1!AI63</f>
        <v>9</v>
      </c>
      <c r="AJ63" s="34">
        <f>Input_1!AJ63</f>
        <v>9</v>
      </c>
      <c r="AK63" s="34">
        <f>Input_1!AK63</f>
        <v>9</v>
      </c>
      <c r="AL63" s="34">
        <f>Input_1!AL63</f>
        <v>9</v>
      </c>
      <c r="AM63" s="34">
        <f>Input_1!AM63</f>
        <v>9</v>
      </c>
      <c r="AN63" s="34">
        <f>Input_1!AN63</f>
        <v>9</v>
      </c>
      <c r="AO63" s="34">
        <f>Input_1!AO63</f>
        <v>9</v>
      </c>
      <c r="AP63" s="34">
        <f>Input_1!AP63</f>
        <v>9</v>
      </c>
      <c r="AQ63" s="34">
        <f>Input_1!AQ63</f>
        <v>9</v>
      </c>
      <c r="AR63" s="34">
        <f>Input_1!AR63</f>
        <v>9</v>
      </c>
      <c r="AS63" s="34">
        <f>Input_1!AS63</f>
        <v>30</v>
      </c>
      <c r="AT63" s="34">
        <f>Input_1!AT63</f>
        <v>30</v>
      </c>
      <c r="AU63" s="34">
        <f>Input_1!AU63</f>
        <v>30</v>
      </c>
      <c r="AV63" s="34">
        <f>Input_1!AV63</f>
        <v>23</v>
      </c>
      <c r="AW63" s="34">
        <f>Input_1!AW63</f>
        <v>23</v>
      </c>
      <c r="AX63" s="34">
        <f>Input_1!AX63</f>
        <v>23</v>
      </c>
      <c r="AY63" s="34">
        <f>Input_1!AY63</f>
        <v>23</v>
      </c>
      <c r="AZ63" s="34">
        <f>Input_1!AZ63</f>
        <v>15.1</v>
      </c>
      <c r="BA63" s="34">
        <f>Input_1!BA63</f>
        <v>15.1</v>
      </c>
      <c r="BB63" s="34">
        <f>Input_1!BB63</f>
        <v>15.2</v>
      </c>
      <c r="BC63" s="34">
        <f>Input_1!BC63</f>
        <v>15.2</v>
      </c>
      <c r="BD63" s="34">
        <f>Input_1!BD63</f>
        <v>22.1</v>
      </c>
      <c r="BE63" s="34">
        <f>Input_1!BE63</f>
        <v>22.1</v>
      </c>
      <c r="BF63" s="34">
        <f>Input_1!BF63</f>
        <v>26</v>
      </c>
      <c r="BG63" s="34">
        <f>Input_1!BG63</f>
        <v>26</v>
      </c>
      <c r="BH63" s="34">
        <f>Input_1!BH63</f>
        <v>22.1</v>
      </c>
      <c r="BI63" s="34">
        <f>Input_1!BI63</f>
        <v>22.1</v>
      </c>
      <c r="BJ63" s="34">
        <f>Input_1!BJ63</f>
        <v>25</v>
      </c>
      <c r="BK63" s="34">
        <f>Input_1!BK63</f>
        <v>25</v>
      </c>
      <c r="BL63" s="34">
        <f>Input_1!BL63</f>
        <v>11</v>
      </c>
      <c r="BM63" s="34">
        <f>Input_1!BM63</f>
        <v>11</v>
      </c>
      <c r="BN63" s="34">
        <f>Input_1!BN63</f>
        <v>11</v>
      </c>
      <c r="BO63" s="34">
        <f>Input_1!BO63</f>
        <v>11</v>
      </c>
      <c r="BP63" s="34">
        <f>Input_1!BP63</f>
        <v>11</v>
      </c>
      <c r="BQ63" s="34">
        <f>Input_1!BQ63</f>
        <v>11</v>
      </c>
      <c r="BR63" s="34">
        <f>Input_1!BR63</f>
        <v>11</v>
      </c>
      <c r="BS63" s="34">
        <f>Input_1!BS63</f>
        <v>11</v>
      </c>
      <c r="BT63" s="34">
        <f>Input_1!BT63</f>
        <v>30</v>
      </c>
      <c r="BU63" s="34">
        <f>Input_1!BU63</f>
        <v>30</v>
      </c>
      <c r="BV63" s="34">
        <f>Input_1!BV63</f>
        <v>30</v>
      </c>
      <c r="BW63" s="34">
        <f>Input_1!BW63</f>
        <v>22.1</v>
      </c>
      <c r="BX63" s="34">
        <f>Input_1!BX63</f>
        <v>22.1</v>
      </c>
      <c r="BY63" s="34">
        <f>Input_1!BY63</f>
        <v>11</v>
      </c>
      <c r="BZ63" s="34">
        <f>Input_1!BZ63</f>
        <v>22.1</v>
      </c>
      <c r="CA63" s="34">
        <f>Input_1!CA63</f>
        <v>30</v>
      </c>
      <c r="CB63" s="34">
        <f>Input_1!CB63</f>
        <v>30</v>
      </c>
      <c r="CC63" s="34">
        <f>Input_1!CC63</f>
        <v>30</v>
      </c>
      <c r="CD63" s="34">
        <f>Input_1!CD63</f>
        <v>30</v>
      </c>
      <c r="CE63" s="34">
        <f>Input_1!CE63</f>
        <v>23</v>
      </c>
      <c r="CF63" s="34">
        <f>Input_1!CF63</f>
        <v>23</v>
      </c>
      <c r="CG63" s="34">
        <f>Input_1!CG63</f>
        <v>23</v>
      </c>
      <c r="CH63" s="34">
        <f>Input_1!CH63</f>
        <v>23</v>
      </c>
      <c r="CI63" s="34">
        <f>Input_1!CI63</f>
        <v>25</v>
      </c>
      <c r="CJ63" s="34">
        <f>Input_1!CJ63</f>
        <v>25</v>
      </c>
      <c r="CK63" s="34">
        <f>Input_1!CK63</f>
        <v>25</v>
      </c>
      <c r="CL63" s="34">
        <f>Input_1!CL63</f>
        <v>25</v>
      </c>
      <c r="CM63" s="34">
        <f>Input_1!CM63</f>
        <v>25</v>
      </c>
      <c r="CN63" s="34">
        <f>Input_1!CN63</f>
        <v>25</v>
      </c>
      <c r="CO63" s="34">
        <f>Input_1!CO63</f>
        <v>19</v>
      </c>
      <c r="CP63" s="34">
        <f>Input_1!CP63</f>
        <v>19</v>
      </c>
      <c r="CQ63" s="34">
        <f>Input_1!CQ63</f>
        <v>15.3</v>
      </c>
      <c r="CR63" s="34">
        <f>Input_1!CR63</f>
        <v>15.3</v>
      </c>
      <c r="CS63" s="34">
        <f>Input_1!CS63</f>
        <v>30</v>
      </c>
      <c r="CT63" s="34">
        <f>Input_1!CT63</f>
        <v>30</v>
      </c>
      <c r="CU63" s="34">
        <f>Input_1!CU63</f>
        <v>30</v>
      </c>
      <c r="CV63" s="24">
        <f>Input_1!CV63</f>
        <v>9</v>
      </c>
    </row>
    <row r="64" spans="1:100" ht="14.5" customHeight="1" x14ac:dyDescent="0.35">
      <c r="A64" s="255" t="s">
        <v>14</v>
      </c>
      <c r="B64" s="250"/>
      <c r="C64" s="97">
        <v>43891</v>
      </c>
      <c r="D64" s="100" t="s">
        <v>10</v>
      </c>
      <c r="E64" s="19">
        <f>Input_1!E64</f>
        <v>9</v>
      </c>
      <c r="F64" s="34">
        <f>Input_1!F64</f>
        <v>9</v>
      </c>
      <c r="G64" s="34">
        <f>Input_1!G64</f>
        <v>9</v>
      </c>
      <c r="H64" s="34">
        <f>Input_1!H64</f>
        <v>9</v>
      </c>
      <c r="I64" s="34">
        <f>Input_1!I64</f>
        <v>9</v>
      </c>
      <c r="J64" s="34">
        <f>Input_1!J64</f>
        <v>9</v>
      </c>
      <c r="K64" s="34">
        <f>Input_1!K64</f>
        <v>9</v>
      </c>
      <c r="L64" s="34">
        <f>Input_1!L64</f>
        <v>9</v>
      </c>
      <c r="M64" s="34">
        <f>Input_1!M64</f>
        <v>9</v>
      </c>
      <c r="N64" s="34">
        <f>Input_1!N64</f>
        <v>9</v>
      </c>
      <c r="O64" s="34">
        <f>Input_1!O64</f>
        <v>9</v>
      </c>
      <c r="P64" s="34">
        <f>Input_1!P64</f>
        <v>9</v>
      </c>
      <c r="Q64" s="34">
        <f>Input_1!Q64</f>
        <v>9</v>
      </c>
      <c r="R64" s="34">
        <f>Input_1!R64</f>
        <v>9</v>
      </c>
      <c r="S64" s="34">
        <f>Input_1!S64</f>
        <v>9</v>
      </c>
      <c r="T64" s="34">
        <f>Input_1!T64</f>
        <v>9</v>
      </c>
      <c r="U64" s="34">
        <f>Input_1!U64</f>
        <v>9</v>
      </c>
      <c r="V64" s="34">
        <f>Input_1!V64</f>
        <v>9</v>
      </c>
      <c r="W64" s="34">
        <f>Input_1!W64</f>
        <v>9</v>
      </c>
      <c r="X64" s="34">
        <f>Input_1!X64</f>
        <v>9</v>
      </c>
      <c r="Y64" s="34">
        <f>Input_1!Y64</f>
        <v>9</v>
      </c>
      <c r="Z64" s="34">
        <f>Input_1!Z64</f>
        <v>9</v>
      </c>
      <c r="AA64" s="34">
        <f>Input_1!AA64</f>
        <v>9</v>
      </c>
      <c r="AB64" s="34">
        <f>Input_1!AB64</f>
        <v>9</v>
      </c>
      <c r="AC64" s="34">
        <f>Input_1!AC64</f>
        <v>9</v>
      </c>
      <c r="AD64" s="34">
        <f>Input_1!AD64</f>
        <v>9</v>
      </c>
      <c r="AE64" s="34">
        <f>Input_1!AE64</f>
        <v>9</v>
      </c>
      <c r="AF64" s="34">
        <f>Input_1!AF64</f>
        <v>9</v>
      </c>
      <c r="AG64" s="34">
        <f>Input_1!AG64</f>
        <v>9</v>
      </c>
      <c r="AH64" s="34">
        <f>Input_1!AH64</f>
        <v>9</v>
      </c>
      <c r="AI64" s="34">
        <f>Input_1!AI64</f>
        <v>9</v>
      </c>
      <c r="AJ64" s="34">
        <f>Input_1!AJ64</f>
        <v>9</v>
      </c>
      <c r="AK64" s="34">
        <f>Input_1!AK64</f>
        <v>9</v>
      </c>
      <c r="AL64" s="34">
        <f>Input_1!AL64</f>
        <v>9</v>
      </c>
      <c r="AM64" s="34">
        <f>Input_1!AM64</f>
        <v>9</v>
      </c>
      <c r="AN64" s="34">
        <f>Input_1!AN64</f>
        <v>9</v>
      </c>
      <c r="AO64" s="34">
        <f>Input_1!AO64</f>
        <v>9</v>
      </c>
      <c r="AP64" s="34">
        <f>Input_1!AP64</f>
        <v>9</v>
      </c>
      <c r="AQ64" s="34">
        <f>Input_1!AQ64</f>
        <v>30</v>
      </c>
      <c r="AR64" s="34">
        <f>Input_1!AR64</f>
        <v>30</v>
      </c>
      <c r="AS64" s="34">
        <f>Input_1!AS64</f>
        <v>30</v>
      </c>
      <c r="AT64" s="34">
        <f>Input_1!AT64</f>
        <v>30</v>
      </c>
      <c r="AU64" s="34">
        <f>Input_1!AU64</f>
        <v>30</v>
      </c>
      <c r="AV64" s="34">
        <f>Input_1!AV64</f>
        <v>30</v>
      </c>
      <c r="AW64" s="34">
        <f>Input_1!AW64</f>
        <v>15.2</v>
      </c>
      <c r="AX64" s="34">
        <f>Input_1!AX64</f>
        <v>15.2</v>
      </c>
      <c r="AY64" s="34">
        <f>Input_1!AY64</f>
        <v>15.2</v>
      </c>
      <c r="AZ64" s="34">
        <f>Input_1!AZ64</f>
        <v>25</v>
      </c>
      <c r="BA64" s="34">
        <f>Input_1!BA64</f>
        <v>22.1</v>
      </c>
      <c r="BB64" s="34">
        <f>Input_1!BB64</f>
        <v>22.1</v>
      </c>
      <c r="BC64" s="34">
        <f>Input_1!BC64</f>
        <v>22.1</v>
      </c>
      <c r="BD64" s="34">
        <f>Input_1!BD64</f>
        <v>23</v>
      </c>
      <c r="BE64" s="34">
        <f>Input_1!BE64</f>
        <v>22.1</v>
      </c>
      <c r="BF64" s="34">
        <f>Input_1!BF64</f>
        <v>22.1</v>
      </c>
      <c r="BG64" s="34">
        <f>Input_1!BG64</f>
        <v>22.1</v>
      </c>
      <c r="BH64" s="34">
        <f>Input_1!BH64</f>
        <v>23</v>
      </c>
      <c r="BI64" s="34">
        <f>Input_1!BI64</f>
        <v>23</v>
      </c>
      <c r="BJ64" s="34">
        <f>Input_1!BJ64</f>
        <v>23</v>
      </c>
      <c r="BK64" s="34">
        <f>Input_1!BK64</f>
        <v>11</v>
      </c>
      <c r="BL64" s="34">
        <f>Input_1!BL64</f>
        <v>11</v>
      </c>
      <c r="BM64" s="34">
        <f>Input_1!BM64</f>
        <v>11</v>
      </c>
      <c r="BN64" s="34">
        <f>Input_1!BN64</f>
        <v>11</v>
      </c>
      <c r="BO64" s="34">
        <f>Input_1!BO64</f>
        <v>30</v>
      </c>
      <c r="BP64" s="34">
        <f>Input_1!BP64</f>
        <v>30</v>
      </c>
      <c r="BQ64" s="34">
        <f>Input_1!BQ64</f>
        <v>11</v>
      </c>
      <c r="BR64" s="34">
        <f>Input_1!BR64</f>
        <v>11</v>
      </c>
      <c r="BS64" s="34">
        <f>Input_1!BS64</f>
        <v>23</v>
      </c>
      <c r="BT64" s="34">
        <f>Input_1!BT64</f>
        <v>23</v>
      </c>
      <c r="BU64" s="34">
        <f>Input_1!BU64</f>
        <v>19</v>
      </c>
      <c r="BV64" s="34">
        <f>Input_1!BV64</f>
        <v>19</v>
      </c>
      <c r="BW64" s="34">
        <f>Input_1!BW64</f>
        <v>19</v>
      </c>
      <c r="BX64" s="34">
        <f>Input_1!BX64</f>
        <v>19</v>
      </c>
      <c r="BY64" s="34">
        <f>Input_1!BY64</f>
        <v>23</v>
      </c>
      <c r="BZ64" s="34">
        <f>Input_1!BZ64</f>
        <v>23</v>
      </c>
      <c r="CA64" s="34">
        <f>Input_1!CA64</f>
        <v>23</v>
      </c>
      <c r="CB64" s="34">
        <f>Input_1!CB64</f>
        <v>23</v>
      </c>
      <c r="CC64" s="34">
        <f>Input_1!CC64</f>
        <v>25</v>
      </c>
      <c r="CD64" s="34">
        <f>Input_1!CD64</f>
        <v>25</v>
      </c>
      <c r="CE64" s="34">
        <f>Input_1!CE64</f>
        <v>25</v>
      </c>
      <c r="CF64" s="34">
        <f>Input_1!CF64</f>
        <v>25</v>
      </c>
      <c r="CG64" s="34">
        <f>Input_1!CG64</f>
        <v>8</v>
      </c>
      <c r="CH64" s="34">
        <f>Input_1!CH64</f>
        <v>8</v>
      </c>
      <c r="CI64" s="34">
        <f>Input_1!CI64</f>
        <v>8</v>
      </c>
      <c r="CJ64" s="34">
        <f>Input_1!CJ64</f>
        <v>8</v>
      </c>
      <c r="CK64" s="34">
        <f>Input_1!CK64</f>
        <v>30</v>
      </c>
      <c r="CL64" s="34">
        <f>Input_1!CL64</f>
        <v>30</v>
      </c>
      <c r="CM64" s="34">
        <f>Input_1!CM64</f>
        <v>30</v>
      </c>
      <c r="CN64" s="34">
        <f>Input_1!CN64</f>
        <v>15.3</v>
      </c>
      <c r="CO64" s="34">
        <f>Input_1!CO64</f>
        <v>15.3</v>
      </c>
      <c r="CP64" s="34">
        <f>Input_1!CP64</f>
        <v>30</v>
      </c>
      <c r="CQ64" s="34">
        <f>Input_1!CQ64</f>
        <v>30</v>
      </c>
      <c r="CR64" s="34">
        <f>Input_1!CR64</f>
        <v>30</v>
      </c>
      <c r="CS64" s="34">
        <f>Input_1!CS64</f>
        <v>30</v>
      </c>
      <c r="CT64" s="34">
        <f>Input_1!CT64</f>
        <v>9</v>
      </c>
      <c r="CU64" s="34">
        <f>Input_1!CU64</f>
        <v>9</v>
      </c>
      <c r="CV64" s="24">
        <f>Input_1!CV64</f>
        <v>9</v>
      </c>
    </row>
    <row r="65" spans="1:103" ht="14.5" customHeight="1" x14ac:dyDescent="0.35">
      <c r="A65" s="256"/>
      <c r="B65" s="248">
        <v>10</v>
      </c>
      <c r="C65" s="95">
        <v>43892</v>
      </c>
      <c r="D65" s="99" t="s">
        <v>4</v>
      </c>
      <c r="E65" s="19">
        <f>Input_1!E65</f>
        <v>9</v>
      </c>
      <c r="F65" s="34">
        <f>Input_1!F65</f>
        <v>9</v>
      </c>
      <c r="G65" s="34">
        <f>Input_1!G65</f>
        <v>9</v>
      </c>
      <c r="H65" s="34">
        <f>Input_1!H65</f>
        <v>9</v>
      </c>
      <c r="I65" s="34">
        <f>Input_1!I65</f>
        <v>9</v>
      </c>
      <c r="J65" s="34">
        <f>Input_1!J65</f>
        <v>9</v>
      </c>
      <c r="K65" s="34">
        <f>Input_1!K65</f>
        <v>9</v>
      </c>
      <c r="L65" s="34">
        <f>Input_1!L65</f>
        <v>9</v>
      </c>
      <c r="M65" s="34">
        <f>Input_1!M65</f>
        <v>9</v>
      </c>
      <c r="N65" s="34">
        <f>Input_1!N65</f>
        <v>9</v>
      </c>
      <c r="O65" s="34">
        <f>Input_1!O65</f>
        <v>9</v>
      </c>
      <c r="P65" s="34">
        <f>Input_1!P65</f>
        <v>9</v>
      </c>
      <c r="Q65" s="34">
        <f>Input_1!Q65</f>
        <v>9</v>
      </c>
      <c r="R65" s="34">
        <f>Input_1!R65</f>
        <v>9</v>
      </c>
      <c r="S65" s="34">
        <f>Input_1!S65</f>
        <v>9</v>
      </c>
      <c r="T65" s="34">
        <f>Input_1!T65</f>
        <v>9</v>
      </c>
      <c r="U65" s="34">
        <f>Input_1!U65</f>
        <v>9</v>
      </c>
      <c r="V65" s="34">
        <f>Input_1!V65</f>
        <v>9</v>
      </c>
      <c r="W65" s="34">
        <f>Input_1!W65</f>
        <v>9</v>
      </c>
      <c r="X65" s="34">
        <f>Input_1!X65</f>
        <v>9</v>
      </c>
      <c r="Y65" s="34">
        <f>Input_1!Y65</f>
        <v>9</v>
      </c>
      <c r="Z65" s="34">
        <f>Input_1!Z65</f>
        <v>9</v>
      </c>
      <c r="AA65" s="34">
        <f>Input_1!AA65</f>
        <v>9</v>
      </c>
      <c r="AB65" s="34">
        <f>Input_1!AB65</f>
        <v>9</v>
      </c>
      <c r="AC65" s="34">
        <f>Input_1!AC65</f>
        <v>9</v>
      </c>
      <c r="AD65" s="34">
        <f>Input_1!AD65</f>
        <v>9</v>
      </c>
      <c r="AE65" s="34">
        <f>Input_1!AE65</f>
        <v>9</v>
      </c>
      <c r="AF65" s="34">
        <f>Input_1!AF65</f>
        <v>9</v>
      </c>
      <c r="AG65" s="34">
        <f>Input_1!AG65</f>
        <v>15.2</v>
      </c>
      <c r="AH65" s="34">
        <f>Input_1!AH65</f>
        <v>15.2</v>
      </c>
      <c r="AI65" s="34">
        <f>Input_1!AI65</f>
        <v>15.2</v>
      </c>
      <c r="AJ65" s="34">
        <f>Input_1!AJ65</f>
        <v>22.1</v>
      </c>
      <c r="AK65" s="34">
        <f>Input_1!AK65</f>
        <v>22.1</v>
      </c>
      <c r="AL65" s="34">
        <f>Input_1!AL65</f>
        <v>22.1</v>
      </c>
      <c r="AM65" s="34">
        <f>Input_1!AM65</f>
        <v>22.1</v>
      </c>
      <c r="AN65" s="34">
        <f>Input_1!AN65</f>
        <v>32</v>
      </c>
      <c r="AO65" s="34">
        <f>Input_1!AO65</f>
        <v>8</v>
      </c>
      <c r="AP65" s="34">
        <f>Input_1!AP65</f>
        <v>8</v>
      </c>
      <c r="AQ65" s="34">
        <f>Input_1!AQ65</f>
        <v>8</v>
      </c>
      <c r="AR65" s="34">
        <f>Input_1!AR65</f>
        <v>8</v>
      </c>
      <c r="AS65" s="34">
        <f>Input_1!AS65</f>
        <v>8</v>
      </c>
      <c r="AT65" s="34">
        <f>Input_1!AT65</f>
        <v>8</v>
      </c>
      <c r="AU65" s="34">
        <f>Input_1!AU65</f>
        <v>8</v>
      </c>
      <c r="AV65" s="34">
        <f>Input_1!AV65</f>
        <v>8</v>
      </c>
      <c r="AW65" s="34">
        <f>Input_1!AW65</f>
        <v>25</v>
      </c>
      <c r="AX65" s="34">
        <f>Input_1!AX65</f>
        <v>25</v>
      </c>
      <c r="AY65" s="34">
        <f>Input_1!AY65</f>
        <v>25</v>
      </c>
      <c r="AZ65" s="34">
        <f>Input_1!AZ65</f>
        <v>25</v>
      </c>
      <c r="BA65" s="34">
        <f>Input_1!BA65</f>
        <v>18</v>
      </c>
      <c r="BB65" s="34">
        <f>Input_1!BB65</f>
        <v>18</v>
      </c>
      <c r="BC65" s="34">
        <f>Input_1!BC65</f>
        <v>18</v>
      </c>
      <c r="BD65" s="34">
        <f>Input_1!BD65</f>
        <v>8</v>
      </c>
      <c r="BE65" s="34">
        <f>Input_1!BE65</f>
        <v>8</v>
      </c>
      <c r="BF65" s="34">
        <f>Input_1!BF65</f>
        <v>8</v>
      </c>
      <c r="BG65" s="34">
        <f>Input_1!BG65</f>
        <v>8</v>
      </c>
      <c r="BH65" s="34">
        <f>Input_1!BH65</f>
        <v>8</v>
      </c>
      <c r="BI65" s="34">
        <f>Input_1!BI65</f>
        <v>8</v>
      </c>
      <c r="BJ65" s="34">
        <f>Input_1!BJ65</f>
        <v>8</v>
      </c>
      <c r="BK65" s="34">
        <f>Input_1!BK65</f>
        <v>8</v>
      </c>
      <c r="BL65" s="34">
        <f>Input_1!BL65</f>
        <v>8</v>
      </c>
      <c r="BM65" s="34">
        <f>Input_1!BM65</f>
        <v>8</v>
      </c>
      <c r="BN65" s="34">
        <f>Input_1!BN65</f>
        <v>8</v>
      </c>
      <c r="BO65" s="34">
        <f>Input_1!BO65</f>
        <v>22.1</v>
      </c>
      <c r="BP65" s="34">
        <f>Input_1!BP65</f>
        <v>22.1</v>
      </c>
      <c r="BQ65" s="34">
        <f>Input_1!BQ65</f>
        <v>25</v>
      </c>
      <c r="BR65" s="34">
        <f>Input_1!BR65</f>
        <v>25</v>
      </c>
      <c r="BS65" s="34">
        <f>Input_1!BS65</f>
        <v>25</v>
      </c>
      <c r="BT65" s="34">
        <f>Input_1!BT65</f>
        <v>25</v>
      </c>
      <c r="BU65" s="34">
        <f>Input_1!BU65</f>
        <v>22.1</v>
      </c>
      <c r="BV65" s="34">
        <f>Input_1!BV65</f>
        <v>23</v>
      </c>
      <c r="BW65" s="34">
        <f>Input_1!BW65</f>
        <v>23</v>
      </c>
      <c r="BX65" s="34">
        <f>Input_1!BX65</f>
        <v>23</v>
      </c>
      <c r="BY65" s="34">
        <f>Input_1!BY65</f>
        <v>22.1</v>
      </c>
      <c r="BZ65" s="34">
        <f>Input_1!BZ65</f>
        <v>22.1</v>
      </c>
      <c r="CA65" s="34">
        <f>Input_1!CA65</f>
        <v>30</v>
      </c>
      <c r="CB65" s="34">
        <f>Input_1!CB65</f>
        <v>30</v>
      </c>
      <c r="CC65" s="34">
        <f>Input_1!CC65</f>
        <v>30</v>
      </c>
      <c r="CD65" s="34">
        <f>Input_1!CD65</f>
        <v>30</v>
      </c>
      <c r="CE65" s="34">
        <f>Input_1!CE65</f>
        <v>25</v>
      </c>
      <c r="CF65" s="34">
        <f>Input_1!CF65</f>
        <v>25</v>
      </c>
      <c r="CG65" s="34">
        <f>Input_1!CG65</f>
        <v>19</v>
      </c>
      <c r="CH65" s="34">
        <f>Input_1!CH65</f>
        <v>19</v>
      </c>
      <c r="CI65" s="34">
        <f>Input_1!CI65</f>
        <v>23</v>
      </c>
      <c r="CJ65" s="34">
        <f>Input_1!CJ65</f>
        <v>23</v>
      </c>
      <c r="CK65" s="34">
        <f>Input_1!CK65</f>
        <v>23</v>
      </c>
      <c r="CL65" s="34">
        <f>Input_1!CL65</f>
        <v>23</v>
      </c>
      <c r="CM65" s="34">
        <f>Input_1!CM65</f>
        <v>23</v>
      </c>
      <c r="CN65" s="34">
        <f>Input_1!CN65</f>
        <v>23</v>
      </c>
      <c r="CO65" s="34">
        <f>Input_1!CO65</f>
        <v>30</v>
      </c>
      <c r="CP65" s="34">
        <f>Input_1!CP65</f>
        <v>30</v>
      </c>
      <c r="CQ65" s="34">
        <f>Input_1!CQ65</f>
        <v>15.3</v>
      </c>
      <c r="CR65" s="34">
        <f>Input_1!CR65</f>
        <v>15.3</v>
      </c>
      <c r="CS65" s="34">
        <f>Input_1!CS65</f>
        <v>15.3</v>
      </c>
      <c r="CT65" s="34">
        <f>Input_1!CT65</f>
        <v>30</v>
      </c>
      <c r="CU65" s="34">
        <f>Input_1!CU65</f>
        <v>30</v>
      </c>
      <c r="CV65" s="24">
        <f>Input_1!CV65</f>
        <v>30</v>
      </c>
    </row>
    <row r="66" spans="1:103" ht="14.5" customHeight="1" x14ac:dyDescent="0.35">
      <c r="A66" s="256"/>
      <c r="B66" s="249"/>
      <c r="C66" s="94">
        <v>43893</v>
      </c>
      <c r="D66" s="99" t="s">
        <v>5</v>
      </c>
      <c r="E66" s="19">
        <f>Input_1!E66</f>
        <v>30</v>
      </c>
      <c r="F66" s="34">
        <f>Input_1!F66</f>
        <v>30</v>
      </c>
      <c r="G66" s="34">
        <f>Input_1!G66</f>
        <v>9</v>
      </c>
      <c r="H66" s="34">
        <f>Input_1!H66</f>
        <v>9</v>
      </c>
      <c r="I66" s="34">
        <f>Input_1!I66</f>
        <v>9</v>
      </c>
      <c r="J66" s="34">
        <f>Input_1!J66</f>
        <v>9</v>
      </c>
      <c r="K66" s="34">
        <f>Input_1!K66</f>
        <v>9</v>
      </c>
      <c r="L66" s="34">
        <f>Input_1!L66</f>
        <v>9</v>
      </c>
      <c r="M66" s="34">
        <f>Input_1!M66</f>
        <v>9</v>
      </c>
      <c r="N66" s="34">
        <f>Input_1!N66</f>
        <v>9</v>
      </c>
      <c r="O66" s="34">
        <f>Input_1!O66</f>
        <v>9</v>
      </c>
      <c r="P66" s="34">
        <f>Input_1!P66</f>
        <v>9</v>
      </c>
      <c r="Q66" s="34">
        <f>Input_1!Q66</f>
        <v>9</v>
      </c>
      <c r="R66" s="34">
        <f>Input_1!R66</f>
        <v>9</v>
      </c>
      <c r="S66" s="34">
        <f>Input_1!S66</f>
        <v>9</v>
      </c>
      <c r="T66" s="34">
        <f>Input_1!T66</f>
        <v>9</v>
      </c>
      <c r="U66" s="34">
        <f>Input_1!U66</f>
        <v>9</v>
      </c>
      <c r="V66" s="34">
        <f>Input_1!V66</f>
        <v>9</v>
      </c>
      <c r="W66" s="34">
        <f>Input_1!W66</f>
        <v>9</v>
      </c>
      <c r="X66" s="34">
        <f>Input_1!X66</f>
        <v>9</v>
      </c>
      <c r="Y66" s="34">
        <f>Input_1!Y66</f>
        <v>9</v>
      </c>
      <c r="Z66" s="34">
        <f>Input_1!Z66</f>
        <v>9</v>
      </c>
      <c r="AA66" s="34">
        <f>Input_1!AA66</f>
        <v>9</v>
      </c>
      <c r="AB66" s="34">
        <f>Input_1!AB66</f>
        <v>9</v>
      </c>
      <c r="AC66" s="34">
        <f>Input_1!AC66</f>
        <v>9</v>
      </c>
      <c r="AD66" s="34">
        <f>Input_1!AD66</f>
        <v>9</v>
      </c>
      <c r="AE66" s="34">
        <f>Input_1!AE66</f>
        <v>9</v>
      </c>
      <c r="AF66" s="34">
        <f>Input_1!AF66</f>
        <v>9</v>
      </c>
      <c r="AG66" s="34">
        <f>Input_1!AG66</f>
        <v>9</v>
      </c>
      <c r="AH66" s="34">
        <f>Input_1!AH66</f>
        <v>15.2</v>
      </c>
      <c r="AI66" s="34">
        <f>Input_1!AI66</f>
        <v>15.2</v>
      </c>
      <c r="AJ66" s="34">
        <f>Input_1!AJ66</f>
        <v>22.1</v>
      </c>
      <c r="AK66" s="34">
        <f>Input_1!AK66</f>
        <v>22.1</v>
      </c>
      <c r="AL66" s="34">
        <f>Input_1!AL66</f>
        <v>11</v>
      </c>
      <c r="AM66" s="34">
        <f>Input_1!AM66</f>
        <v>11</v>
      </c>
      <c r="AN66" s="34">
        <f>Input_1!AN66</f>
        <v>22.1</v>
      </c>
      <c r="AO66" s="34">
        <f>Input_1!AO66</f>
        <v>23</v>
      </c>
      <c r="AP66" s="34">
        <f>Input_1!AP66</f>
        <v>23</v>
      </c>
      <c r="AQ66" s="34">
        <f>Input_1!AQ66</f>
        <v>30</v>
      </c>
      <c r="AR66" s="34">
        <f>Input_1!AR66</f>
        <v>30</v>
      </c>
      <c r="AS66" s="34">
        <f>Input_1!AS66</f>
        <v>30</v>
      </c>
      <c r="AT66" s="34">
        <f>Input_1!AT66</f>
        <v>30</v>
      </c>
      <c r="AU66" s="34">
        <f>Input_1!AU66</f>
        <v>30</v>
      </c>
      <c r="AV66" s="34">
        <f>Input_1!AV66</f>
        <v>30</v>
      </c>
      <c r="AW66" s="34">
        <f>Input_1!AW66</f>
        <v>30</v>
      </c>
      <c r="AX66" s="34">
        <f>Input_1!AX66</f>
        <v>30</v>
      </c>
      <c r="AY66" s="34">
        <f>Input_1!AY66</f>
        <v>30</v>
      </c>
      <c r="AZ66" s="34">
        <f>Input_1!AZ66</f>
        <v>30</v>
      </c>
      <c r="BA66" s="34">
        <f>Input_1!BA66</f>
        <v>23</v>
      </c>
      <c r="BB66" s="34">
        <f>Input_1!BB66</f>
        <v>23</v>
      </c>
      <c r="BC66" s="34">
        <f>Input_1!BC66</f>
        <v>23</v>
      </c>
      <c r="BD66" s="34">
        <f>Input_1!BD66</f>
        <v>21.3</v>
      </c>
      <c r="BE66" s="34">
        <f>Input_1!BE66</f>
        <v>21.3</v>
      </c>
      <c r="BF66" s="34">
        <f>Input_1!BF66</f>
        <v>21.3</v>
      </c>
      <c r="BG66" s="34">
        <f>Input_1!BG66</f>
        <v>21.3</v>
      </c>
      <c r="BH66" s="34">
        <f>Input_1!BH66</f>
        <v>21.3</v>
      </c>
      <c r="BI66" s="34">
        <f>Input_1!BI66</f>
        <v>21.3</v>
      </c>
      <c r="BJ66" s="34">
        <f>Input_1!BJ66</f>
        <v>21.3</v>
      </c>
      <c r="BK66" s="34">
        <f>Input_1!BK66</f>
        <v>15.3</v>
      </c>
      <c r="BL66" s="34">
        <f>Input_1!BL66</f>
        <v>15.3</v>
      </c>
      <c r="BM66" s="34">
        <f>Input_1!BM66</f>
        <v>30</v>
      </c>
      <c r="BN66" s="34">
        <f>Input_1!BN66</f>
        <v>30</v>
      </c>
      <c r="BO66" s="34">
        <f>Input_1!BO66</f>
        <v>30</v>
      </c>
      <c r="BP66" s="34">
        <f>Input_1!BP66</f>
        <v>30</v>
      </c>
      <c r="BQ66" s="34">
        <f>Input_1!BQ66</f>
        <v>30</v>
      </c>
      <c r="BR66" s="34">
        <f>Input_1!BR66</f>
        <v>30</v>
      </c>
      <c r="BS66" s="34">
        <f>Input_1!BS66</f>
        <v>30</v>
      </c>
      <c r="BT66" s="34">
        <f>Input_1!BT66</f>
        <v>30</v>
      </c>
      <c r="BU66" s="34">
        <f>Input_1!BU66</f>
        <v>1.2</v>
      </c>
      <c r="BV66" s="34">
        <f>Input_1!BV66</f>
        <v>1.2</v>
      </c>
      <c r="BW66" s="34">
        <f>Input_1!BW66</f>
        <v>1.2</v>
      </c>
      <c r="BX66" s="34">
        <f>Input_1!BX66</f>
        <v>1.2</v>
      </c>
      <c r="BY66" s="34">
        <f>Input_1!BY66</f>
        <v>1.2</v>
      </c>
      <c r="BZ66" s="34">
        <f>Input_1!BZ66</f>
        <v>23</v>
      </c>
      <c r="CA66" s="34">
        <f>Input_1!CA66</f>
        <v>23</v>
      </c>
      <c r="CB66" s="34">
        <f>Input_1!CB66</f>
        <v>23</v>
      </c>
      <c r="CC66" s="34">
        <f>Input_1!CC66</f>
        <v>30</v>
      </c>
      <c r="CD66" s="34">
        <f>Input_1!CD66</f>
        <v>9</v>
      </c>
      <c r="CE66" s="34">
        <f>Input_1!CE66</f>
        <v>9</v>
      </c>
      <c r="CF66" s="34">
        <f>Input_1!CF66</f>
        <v>9</v>
      </c>
      <c r="CG66" s="34">
        <f>Input_1!CG66</f>
        <v>9</v>
      </c>
      <c r="CH66" s="34">
        <f>Input_1!CH66</f>
        <v>9</v>
      </c>
      <c r="CI66" s="34">
        <f>Input_1!CI66</f>
        <v>30</v>
      </c>
      <c r="CJ66" s="34">
        <f>Input_1!CJ66</f>
        <v>30</v>
      </c>
      <c r="CK66" s="34">
        <f>Input_1!CK66</f>
        <v>30</v>
      </c>
      <c r="CL66" s="34">
        <f>Input_1!CL66</f>
        <v>1.2</v>
      </c>
      <c r="CM66" s="34">
        <f>Input_1!CM66</f>
        <v>1.2</v>
      </c>
      <c r="CN66" s="34">
        <f>Input_1!CN66</f>
        <v>18</v>
      </c>
      <c r="CO66" s="34">
        <f>Input_1!CO66</f>
        <v>18</v>
      </c>
      <c r="CP66" s="34">
        <f>Input_1!CP66</f>
        <v>30</v>
      </c>
      <c r="CQ66" s="34">
        <f>Input_1!CQ66</f>
        <v>30</v>
      </c>
      <c r="CR66" s="34">
        <f>Input_1!CR66</f>
        <v>30</v>
      </c>
      <c r="CS66" s="34">
        <f>Input_1!CS66</f>
        <v>15.3</v>
      </c>
      <c r="CT66" s="34">
        <f>Input_1!CT66</f>
        <v>15.3</v>
      </c>
      <c r="CU66" s="34">
        <f>Input_1!CU66</f>
        <v>30</v>
      </c>
      <c r="CV66" s="24">
        <f>Input_1!CV66</f>
        <v>30</v>
      </c>
      <c r="CW66" s="24">
        <f>Input_1!CW66</f>
        <v>0</v>
      </c>
      <c r="CX66" s="24">
        <f>Input_1!CX66</f>
        <v>0</v>
      </c>
      <c r="CY66" s="147" t="s">
        <v>23</v>
      </c>
    </row>
    <row r="67" spans="1:103" ht="14.5" customHeight="1" x14ac:dyDescent="0.35">
      <c r="A67" s="256"/>
      <c r="B67" s="249"/>
      <c r="C67" s="95">
        <v>43894</v>
      </c>
      <c r="D67" s="99" t="s">
        <v>6</v>
      </c>
      <c r="E67" s="19">
        <f>Input_1!E67</f>
        <v>30</v>
      </c>
      <c r="F67" s="34">
        <f>Input_1!F67</f>
        <v>30</v>
      </c>
      <c r="G67" s="34">
        <f>Input_1!G67</f>
        <v>30</v>
      </c>
      <c r="H67" s="34">
        <f>Input_1!H67</f>
        <v>30</v>
      </c>
      <c r="I67" s="34">
        <f>Input_1!I67</f>
        <v>9</v>
      </c>
      <c r="J67" s="34">
        <f>Input_1!J67</f>
        <v>9</v>
      </c>
      <c r="K67" s="34">
        <f>Input_1!K67</f>
        <v>9</v>
      </c>
      <c r="L67" s="34">
        <f>Input_1!L67</f>
        <v>9</v>
      </c>
      <c r="M67" s="34">
        <f>Input_1!M67</f>
        <v>9</v>
      </c>
      <c r="N67" s="34">
        <f>Input_1!N67</f>
        <v>9</v>
      </c>
      <c r="O67" s="34">
        <f>Input_1!O67</f>
        <v>9</v>
      </c>
      <c r="P67" s="34">
        <f>Input_1!P67</f>
        <v>9</v>
      </c>
      <c r="Q67" s="34">
        <f>Input_1!Q67</f>
        <v>9</v>
      </c>
      <c r="R67" s="34">
        <f>Input_1!R67</f>
        <v>9</v>
      </c>
      <c r="S67" s="34">
        <f>Input_1!S67</f>
        <v>9</v>
      </c>
      <c r="T67" s="34">
        <f>Input_1!T67</f>
        <v>9</v>
      </c>
      <c r="U67" s="34">
        <f>Input_1!U67</f>
        <v>9</v>
      </c>
      <c r="V67" s="34">
        <f>Input_1!V67</f>
        <v>9</v>
      </c>
      <c r="W67" s="34">
        <f>Input_1!W67</f>
        <v>9</v>
      </c>
      <c r="X67" s="34">
        <f>Input_1!X67</f>
        <v>9</v>
      </c>
      <c r="Y67" s="34">
        <f>Input_1!Y67</f>
        <v>9</v>
      </c>
      <c r="Z67" s="34">
        <f>Input_1!Z67</f>
        <v>9</v>
      </c>
      <c r="AA67" s="34">
        <f>Input_1!AA67</f>
        <v>9</v>
      </c>
      <c r="AB67" s="34">
        <f>Input_1!AB67</f>
        <v>9</v>
      </c>
      <c r="AC67" s="34">
        <f>Input_1!AC67</f>
        <v>9</v>
      </c>
      <c r="AD67" s="34">
        <f>Input_1!AD67</f>
        <v>9</v>
      </c>
      <c r="AE67" s="34">
        <f>Input_1!AE67</f>
        <v>9</v>
      </c>
      <c r="AF67" s="34">
        <f>Input_1!AF67</f>
        <v>25</v>
      </c>
      <c r="AG67" s="34">
        <f>Input_1!AG67</f>
        <v>25</v>
      </c>
      <c r="AH67" s="34">
        <f>Input_1!AH67</f>
        <v>25</v>
      </c>
      <c r="AI67" s="34">
        <f>Input_1!AI67</f>
        <v>30</v>
      </c>
      <c r="AJ67" s="34">
        <f>Input_1!AJ67</f>
        <v>30</v>
      </c>
      <c r="AK67" s="34">
        <f>Input_1!AK67</f>
        <v>30</v>
      </c>
      <c r="AL67" s="34">
        <f>Input_1!AL67</f>
        <v>30</v>
      </c>
      <c r="AM67" s="34">
        <f>Input_1!AM67</f>
        <v>30</v>
      </c>
      <c r="AN67" s="34">
        <f>Input_1!AN67</f>
        <v>30</v>
      </c>
      <c r="AO67" s="34">
        <f>Input_1!AO67</f>
        <v>30</v>
      </c>
      <c r="AP67" s="34">
        <f>Input_1!AP67</f>
        <v>30</v>
      </c>
      <c r="AQ67" s="34">
        <f>Input_1!AQ67</f>
        <v>30</v>
      </c>
      <c r="AR67" s="34">
        <f>Input_1!AR67</f>
        <v>15.2</v>
      </c>
      <c r="AS67" s="34">
        <f>Input_1!AS67</f>
        <v>15.2</v>
      </c>
      <c r="AT67" s="34">
        <f>Input_1!AT67</f>
        <v>22.1</v>
      </c>
      <c r="AU67" s="34">
        <f>Input_1!AU67</f>
        <v>22.1</v>
      </c>
      <c r="AV67" s="34">
        <f>Input_1!AV67</f>
        <v>22.1</v>
      </c>
      <c r="AW67" s="34">
        <f>Input_1!AW67</f>
        <v>29</v>
      </c>
      <c r="AX67" s="34">
        <f>Input_1!AX67</f>
        <v>29</v>
      </c>
      <c r="AY67" s="34">
        <f>Input_1!AY67</f>
        <v>29</v>
      </c>
      <c r="AZ67" s="34">
        <f>Input_1!AZ67</f>
        <v>29</v>
      </c>
      <c r="BA67" s="34">
        <f>Input_1!BA67</f>
        <v>22.1</v>
      </c>
      <c r="BB67" s="34">
        <f>Input_1!BB67</f>
        <v>22.1</v>
      </c>
      <c r="BC67" s="34">
        <f>Input_1!BC67</f>
        <v>22.1</v>
      </c>
      <c r="BD67" s="34">
        <f>Input_1!BD67</f>
        <v>22.1</v>
      </c>
      <c r="BE67" s="34">
        <f>Input_1!BE67</f>
        <v>22.1</v>
      </c>
      <c r="BF67" s="34">
        <f>Input_1!BF67</f>
        <v>23</v>
      </c>
      <c r="BG67" s="34">
        <f>Input_1!BG67</f>
        <v>23</v>
      </c>
      <c r="BH67" s="34">
        <f>Input_1!BH67</f>
        <v>23</v>
      </c>
      <c r="BI67" s="34">
        <f>Input_1!BI67</f>
        <v>23</v>
      </c>
      <c r="BJ67" s="34">
        <f>Input_1!BJ67</f>
        <v>30</v>
      </c>
      <c r="BK67" s="34">
        <f>Input_1!BK67</f>
        <v>30</v>
      </c>
      <c r="BL67" s="34">
        <f>Input_1!BL67</f>
        <v>30</v>
      </c>
      <c r="BM67" s="34">
        <f>Input_1!BM67</f>
        <v>30</v>
      </c>
      <c r="BN67" s="34">
        <f>Input_1!BN67</f>
        <v>30</v>
      </c>
      <c r="BO67" s="34">
        <f>Input_1!BO67</f>
        <v>21.3</v>
      </c>
      <c r="BP67" s="34">
        <f>Input_1!BP67</f>
        <v>21.3</v>
      </c>
      <c r="BQ67" s="34">
        <f>Input_1!BQ67</f>
        <v>21.3</v>
      </c>
      <c r="BR67" s="34">
        <f>Input_1!BR67</f>
        <v>21.3</v>
      </c>
      <c r="BS67" s="34">
        <f>Input_1!BS67</f>
        <v>11</v>
      </c>
      <c r="BT67" s="34">
        <f>Input_1!BT67</f>
        <v>11</v>
      </c>
      <c r="BU67" s="34">
        <f>Input_1!BU67</f>
        <v>15.3</v>
      </c>
      <c r="BV67" s="34">
        <f>Input_1!BV67</f>
        <v>15.3</v>
      </c>
      <c r="BW67" s="34">
        <f>Input_1!BW67</f>
        <v>25</v>
      </c>
      <c r="BX67" s="34">
        <f>Input_1!BX67</f>
        <v>22.1</v>
      </c>
      <c r="BY67" s="34">
        <f>Input_1!BY67</f>
        <v>22.1</v>
      </c>
      <c r="BZ67" s="34">
        <f>Input_1!BZ67</f>
        <v>23</v>
      </c>
      <c r="CA67" s="34">
        <f>Input_1!CA67</f>
        <v>23</v>
      </c>
      <c r="CB67" s="34">
        <f>Input_1!CB67</f>
        <v>23</v>
      </c>
      <c r="CC67" s="34">
        <f>Input_1!CC67</f>
        <v>23</v>
      </c>
      <c r="CD67" s="34">
        <f>Input_1!CD67</f>
        <v>30</v>
      </c>
      <c r="CE67" s="34">
        <f>Input_1!CE67</f>
        <v>30</v>
      </c>
      <c r="CF67" s="34">
        <f>Input_1!CF67</f>
        <v>30</v>
      </c>
      <c r="CG67" s="34">
        <f>Input_1!CG67</f>
        <v>30</v>
      </c>
      <c r="CH67" s="34">
        <f>Input_1!CH67</f>
        <v>16</v>
      </c>
      <c r="CI67" s="34">
        <f>Input_1!CI67</f>
        <v>16</v>
      </c>
      <c r="CJ67" s="34">
        <f>Input_1!CJ67</f>
        <v>16</v>
      </c>
      <c r="CK67" s="34">
        <f>Input_1!CK67</f>
        <v>3.2</v>
      </c>
      <c r="CL67" s="34">
        <f>Input_1!CL67</f>
        <v>3.2</v>
      </c>
      <c r="CM67" s="34">
        <f>Input_1!CM67</f>
        <v>3.2</v>
      </c>
      <c r="CN67" s="34">
        <f>Input_1!CN67</f>
        <v>15.3</v>
      </c>
      <c r="CO67" s="34">
        <f>Input_1!CO67</f>
        <v>15.3</v>
      </c>
      <c r="CP67" s="34">
        <f>Input_1!CP67</f>
        <v>30</v>
      </c>
      <c r="CQ67" s="34">
        <f>Input_1!CQ67</f>
        <v>30</v>
      </c>
      <c r="CR67" s="34">
        <f>Input_1!CR67</f>
        <v>30</v>
      </c>
      <c r="CS67" s="34">
        <f>Input_1!CS67</f>
        <v>30</v>
      </c>
      <c r="CT67" s="34">
        <f>Input_1!CT67</f>
        <v>9</v>
      </c>
      <c r="CU67" s="34">
        <f>Input_1!CU67</f>
        <v>9</v>
      </c>
      <c r="CV67" s="24">
        <f>Input_1!CV67</f>
        <v>9</v>
      </c>
      <c r="CX67" s="27">
        <v>1</v>
      </c>
      <c r="CY67" s="148" t="s">
        <v>366</v>
      </c>
    </row>
    <row r="68" spans="1:103" ht="14.5" customHeight="1" x14ac:dyDescent="0.35">
      <c r="A68" s="256"/>
      <c r="B68" s="249"/>
      <c r="C68" s="94">
        <v>43895</v>
      </c>
      <c r="D68" s="99" t="s">
        <v>7</v>
      </c>
      <c r="E68" s="19">
        <f>Input_1!E68</f>
        <v>9</v>
      </c>
      <c r="F68" s="34">
        <f>Input_1!F68</f>
        <v>9</v>
      </c>
      <c r="G68" s="34">
        <f>Input_1!G68</f>
        <v>9</v>
      </c>
      <c r="H68" s="34">
        <f>Input_1!H68</f>
        <v>9</v>
      </c>
      <c r="I68" s="34">
        <f>Input_1!I68</f>
        <v>9</v>
      </c>
      <c r="J68" s="34">
        <f>Input_1!J68</f>
        <v>9</v>
      </c>
      <c r="K68" s="34">
        <f>Input_1!K68</f>
        <v>9</v>
      </c>
      <c r="L68" s="34">
        <f>Input_1!L68</f>
        <v>9</v>
      </c>
      <c r="M68" s="34">
        <f>Input_1!M68</f>
        <v>9</v>
      </c>
      <c r="N68" s="34">
        <f>Input_1!N68</f>
        <v>9</v>
      </c>
      <c r="O68" s="34">
        <f>Input_1!O68</f>
        <v>9</v>
      </c>
      <c r="P68" s="34">
        <f>Input_1!P68</f>
        <v>9</v>
      </c>
      <c r="Q68" s="34">
        <f>Input_1!Q68</f>
        <v>9</v>
      </c>
      <c r="R68" s="34">
        <f>Input_1!R68</f>
        <v>9</v>
      </c>
      <c r="S68" s="34">
        <f>Input_1!S68</f>
        <v>9</v>
      </c>
      <c r="T68" s="34">
        <f>Input_1!T68</f>
        <v>9</v>
      </c>
      <c r="U68" s="34">
        <f>Input_1!U68</f>
        <v>9</v>
      </c>
      <c r="V68" s="34">
        <f>Input_1!V68</f>
        <v>9</v>
      </c>
      <c r="W68" s="34">
        <f>Input_1!W68</f>
        <v>9</v>
      </c>
      <c r="X68" s="34">
        <f>Input_1!X68</f>
        <v>9</v>
      </c>
      <c r="Y68" s="34">
        <f>Input_1!Y68</f>
        <v>9</v>
      </c>
      <c r="Z68" s="34">
        <f>Input_1!Z68</f>
        <v>9</v>
      </c>
      <c r="AA68" s="34">
        <f>Input_1!AA68</f>
        <v>9</v>
      </c>
      <c r="AB68" s="34">
        <f>Input_1!AB68</f>
        <v>9</v>
      </c>
      <c r="AC68" s="34">
        <f>Input_1!AC68</f>
        <v>9</v>
      </c>
      <c r="AD68" s="34">
        <f>Input_1!AD68</f>
        <v>9</v>
      </c>
      <c r="AE68" s="34">
        <f>Input_1!AE68</f>
        <v>9</v>
      </c>
      <c r="AF68" s="34">
        <f>Input_1!AF68</f>
        <v>9</v>
      </c>
      <c r="AG68" s="34">
        <f>Input_1!AG68</f>
        <v>9</v>
      </c>
      <c r="AH68" s="34">
        <f>Input_1!AH68</f>
        <v>9</v>
      </c>
      <c r="AI68" s="34">
        <f>Input_1!AI68</f>
        <v>9</v>
      </c>
      <c r="AJ68" s="34">
        <f>Input_1!AJ68</f>
        <v>9</v>
      </c>
      <c r="AK68" s="34">
        <f>Input_1!AK68</f>
        <v>9</v>
      </c>
      <c r="AL68" s="34">
        <f>Input_1!AL68</f>
        <v>9</v>
      </c>
      <c r="AM68" s="34">
        <f>Input_1!AM68</f>
        <v>9</v>
      </c>
      <c r="AN68" s="34">
        <f>Input_1!AN68</f>
        <v>9</v>
      </c>
      <c r="AO68" s="34">
        <f>Input_1!AO68</f>
        <v>15.2</v>
      </c>
      <c r="AP68" s="34">
        <f>Input_1!AP68</f>
        <v>15.2</v>
      </c>
      <c r="AQ68" s="34">
        <f>Input_1!AQ68</f>
        <v>30</v>
      </c>
      <c r="AR68" s="34">
        <f>Input_1!AR68</f>
        <v>30</v>
      </c>
      <c r="AS68" s="34">
        <f>Input_1!AS68</f>
        <v>30</v>
      </c>
      <c r="AT68" s="34">
        <f>Input_1!AT68</f>
        <v>30</v>
      </c>
      <c r="AU68" s="34">
        <f>Input_1!AU68</f>
        <v>30</v>
      </c>
      <c r="AV68" s="34">
        <f>Input_1!AV68</f>
        <v>30</v>
      </c>
      <c r="AW68" s="34">
        <f>Input_1!AW68</f>
        <v>9</v>
      </c>
      <c r="AX68" s="34">
        <f>Input_1!AX68</f>
        <v>9</v>
      </c>
      <c r="AY68" s="34">
        <f>Input_1!AY68</f>
        <v>9</v>
      </c>
      <c r="AZ68" s="34">
        <f>Input_1!AZ68</f>
        <v>9</v>
      </c>
      <c r="BA68" s="34">
        <f>Input_1!BA68</f>
        <v>9</v>
      </c>
      <c r="BB68" s="34">
        <f>Input_1!BB68</f>
        <v>9</v>
      </c>
      <c r="BC68" s="34">
        <f>Input_1!BC68</f>
        <v>9</v>
      </c>
      <c r="BD68" s="34">
        <f>Input_1!BD68</f>
        <v>15.2</v>
      </c>
      <c r="BE68" s="34">
        <f>Input_1!BE68</f>
        <v>15.2</v>
      </c>
      <c r="BF68" s="34">
        <f>Input_1!BF68</f>
        <v>22.1</v>
      </c>
      <c r="BG68" s="34">
        <f>Input_1!BG68</f>
        <v>23</v>
      </c>
      <c r="BH68" s="34">
        <f>Input_1!BH68</f>
        <v>23</v>
      </c>
      <c r="BI68" s="34">
        <f>Input_1!BI68</f>
        <v>23</v>
      </c>
      <c r="BJ68" s="34">
        <f>Input_1!BJ68</f>
        <v>23</v>
      </c>
      <c r="BK68" s="34">
        <f>Input_1!BK68</f>
        <v>22.1</v>
      </c>
      <c r="BL68" s="34">
        <f>Input_1!BL68</f>
        <v>8</v>
      </c>
      <c r="BM68" s="34">
        <f>Input_1!BM68</f>
        <v>8</v>
      </c>
      <c r="BN68" s="34">
        <f>Input_1!BN68</f>
        <v>8</v>
      </c>
      <c r="BO68" s="34">
        <f>Input_1!BO68</f>
        <v>8</v>
      </c>
      <c r="BP68" s="34">
        <f>Input_1!BP68</f>
        <v>8</v>
      </c>
      <c r="BQ68" s="34">
        <f>Input_1!BQ68</f>
        <v>8</v>
      </c>
      <c r="BR68" s="34">
        <f>Input_1!BR68</f>
        <v>8</v>
      </c>
      <c r="BS68" s="34">
        <f>Input_1!BS68</f>
        <v>8</v>
      </c>
      <c r="BT68" s="34">
        <f>Input_1!BT68</f>
        <v>8</v>
      </c>
      <c r="BU68" s="34">
        <f>Input_1!BU68</f>
        <v>30</v>
      </c>
      <c r="BV68" s="34">
        <f>Input_1!BV68</f>
        <v>30</v>
      </c>
      <c r="BW68" s="34">
        <f>Input_1!BW68</f>
        <v>30</v>
      </c>
      <c r="BX68" s="34">
        <f>Input_1!BX68</f>
        <v>8</v>
      </c>
      <c r="BY68" s="34">
        <f>Input_1!BY68</f>
        <v>8</v>
      </c>
      <c r="BZ68" s="34">
        <f>Input_1!BZ68</f>
        <v>23</v>
      </c>
      <c r="CA68" s="34">
        <f>Input_1!CA68</f>
        <v>23</v>
      </c>
      <c r="CB68" s="34">
        <f>Input_1!CB68</f>
        <v>23</v>
      </c>
      <c r="CC68" s="34">
        <f>Input_1!CC68</f>
        <v>23</v>
      </c>
      <c r="CD68" s="34">
        <f>Input_1!CD68</f>
        <v>23</v>
      </c>
      <c r="CE68" s="34">
        <f>Input_1!CE68</f>
        <v>23</v>
      </c>
      <c r="CF68" s="34">
        <f>Input_1!CF68</f>
        <v>8</v>
      </c>
      <c r="CG68" s="34">
        <f>Input_1!CG68</f>
        <v>8</v>
      </c>
      <c r="CH68" s="34">
        <f>Input_1!CH68</f>
        <v>8</v>
      </c>
      <c r="CI68" s="34">
        <f>Input_1!CI68</f>
        <v>8</v>
      </c>
      <c r="CJ68" s="34">
        <f>Input_1!CJ68</f>
        <v>30</v>
      </c>
      <c r="CK68" s="34">
        <f>Input_1!CK68</f>
        <v>30</v>
      </c>
      <c r="CL68" s="34">
        <f>Input_1!CL68</f>
        <v>20</v>
      </c>
      <c r="CM68" s="34">
        <f>Input_1!CM68</f>
        <v>20</v>
      </c>
      <c r="CN68" s="34">
        <f>Input_1!CN68</f>
        <v>20</v>
      </c>
      <c r="CO68" s="34">
        <f>Input_1!CO68</f>
        <v>15.3</v>
      </c>
      <c r="CP68" s="34">
        <f>Input_1!CP68</f>
        <v>15.3</v>
      </c>
      <c r="CQ68" s="34">
        <f>Input_1!CQ68</f>
        <v>30</v>
      </c>
      <c r="CR68" s="34">
        <f>Input_1!CR68</f>
        <v>30</v>
      </c>
      <c r="CS68" s="34">
        <f>Input_1!CS68</f>
        <v>30</v>
      </c>
      <c r="CT68" s="34">
        <f>Input_1!CT68</f>
        <v>30</v>
      </c>
      <c r="CU68" s="34">
        <f>Input_1!CU68</f>
        <v>9</v>
      </c>
      <c r="CV68" s="24">
        <f>Input_1!CV68</f>
        <v>9</v>
      </c>
      <c r="CX68" s="27">
        <v>1.1000000000000001</v>
      </c>
      <c r="CY68" s="148" t="s">
        <v>366</v>
      </c>
    </row>
    <row r="69" spans="1:103" ht="14.5" customHeight="1" x14ac:dyDescent="0.35">
      <c r="A69" s="256"/>
      <c r="B69" s="249"/>
      <c r="C69" s="94">
        <v>43896</v>
      </c>
      <c r="D69" s="99" t="s">
        <v>8</v>
      </c>
      <c r="E69" s="19">
        <f>Input_1!E69</f>
        <v>9</v>
      </c>
      <c r="F69" s="34">
        <f>Input_1!F69</f>
        <v>9</v>
      </c>
      <c r="G69" s="34">
        <f>Input_1!G69</f>
        <v>9</v>
      </c>
      <c r="H69" s="34">
        <f>Input_1!H69</f>
        <v>9</v>
      </c>
      <c r="I69" s="34">
        <f>Input_1!I69</f>
        <v>9</v>
      </c>
      <c r="J69" s="34">
        <f>Input_1!J69</f>
        <v>9</v>
      </c>
      <c r="K69" s="34">
        <f>Input_1!K69</f>
        <v>9</v>
      </c>
      <c r="L69" s="34">
        <f>Input_1!L69</f>
        <v>9</v>
      </c>
      <c r="M69" s="34">
        <f>Input_1!M69</f>
        <v>9</v>
      </c>
      <c r="N69" s="34">
        <f>Input_1!N69</f>
        <v>9</v>
      </c>
      <c r="O69" s="34">
        <f>Input_1!O69</f>
        <v>9</v>
      </c>
      <c r="P69" s="34">
        <f>Input_1!P69</f>
        <v>9</v>
      </c>
      <c r="Q69" s="34">
        <f>Input_1!Q69</f>
        <v>9</v>
      </c>
      <c r="R69" s="34">
        <f>Input_1!R69</f>
        <v>9</v>
      </c>
      <c r="S69" s="34">
        <f>Input_1!S69</f>
        <v>9</v>
      </c>
      <c r="T69" s="34">
        <f>Input_1!T69</f>
        <v>9</v>
      </c>
      <c r="U69" s="34">
        <f>Input_1!U69</f>
        <v>9</v>
      </c>
      <c r="V69" s="34">
        <f>Input_1!V69</f>
        <v>9</v>
      </c>
      <c r="W69" s="34">
        <f>Input_1!W69</f>
        <v>9</v>
      </c>
      <c r="X69" s="34">
        <f>Input_1!X69</f>
        <v>9</v>
      </c>
      <c r="Y69" s="34">
        <f>Input_1!Y69</f>
        <v>9</v>
      </c>
      <c r="Z69" s="34">
        <f>Input_1!Z69</f>
        <v>9</v>
      </c>
      <c r="AA69" s="34">
        <f>Input_1!AA69</f>
        <v>9</v>
      </c>
      <c r="AB69" s="34">
        <f>Input_1!AB69</f>
        <v>9</v>
      </c>
      <c r="AC69" s="34">
        <f>Input_1!AC69</f>
        <v>9</v>
      </c>
      <c r="AD69" s="34">
        <f>Input_1!AD69</f>
        <v>9</v>
      </c>
      <c r="AE69" s="34">
        <f>Input_1!AE69</f>
        <v>9</v>
      </c>
      <c r="AF69" s="34">
        <f>Input_1!AF69</f>
        <v>9</v>
      </c>
      <c r="AG69" s="34">
        <f>Input_1!AG69</f>
        <v>9</v>
      </c>
      <c r="AH69" s="34">
        <f>Input_1!AH69</f>
        <v>9</v>
      </c>
      <c r="AI69" s="34">
        <f>Input_1!AI69</f>
        <v>15.2</v>
      </c>
      <c r="AJ69" s="34">
        <f>Input_1!AJ69</f>
        <v>15.2</v>
      </c>
      <c r="AK69" s="34">
        <f>Input_1!AK69</f>
        <v>15.2</v>
      </c>
      <c r="AL69" s="34">
        <f>Input_1!AL69</f>
        <v>22.1</v>
      </c>
      <c r="AM69" s="34">
        <f>Input_1!AM69</f>
        <v>22.1</v>
      </c>
      <c r="AN69" s="34">
        <f>Input_1!AN69</f>
        <v>32</v>
      </c>
      <c r="AO69" s="34">
        <f>Input_1!AO69</f>
        <v>3.1</v>
      </c>
      <c r="AP69" s="34">
        <f>Input_1!AP69</f>
        <v>3.1</v>
      </c>
      <c r="AQ69" s="34">
        <f>Input_1!AQ69</f>
        <v>3.1</v>
      </c>
      <c r="AR69" s="34">
        <f>Input_1!AR69</f>
        <v>3.1</v>
      </c>
      <c r="AS69" s="34">
        <f>Input_1!AS69</f>
        <v>3.1</v>
      </c>
      <c r="AT69" s="34">
        <f>Input_1!AT69</f>
        <v>3.1</v>
      </c>
      <c r="AU69" s="34">
        <f>Input_1!AU69</f>
        <v>3.1</v>
      </c>
      <c r="AV69" s="34">
        <f>Input_1!AV69</f>
        <v>3.1</v>
      </c>
      <c r="AW69" s="34">
        <f>Input_1!AW69</f>
        <v>2.1</v>
      </c>
      <c r="AX69" s="34">
        <f>Input_1!AX69</f>
        <v>2.1</v>
      </c>
      <c r="AY69" s="34">
        <f>Input_1!AY69</f>
        <v>2.1</v>
      </c>
      <c r="AZ69" s="34">
        <f>Input_1!AZ69</f>
        <v>2.1</v>
      </c>
      <c r="BA69" s="34">
        <f>Input_1!BA69</f>
        <v>2.1</v>
      </c>
      <c r="BB69" s="34">
        <f>Input_1!BB69</f>
        <v>2.1</v>
      </c>
      <c r="BC69" s="34">
        <f>Input_1!BC69</f>
        <v>2.1</v>
      </c>
      <c r="BD69" s="34">
        <f>Input_1!BD69</f>
        <v>2.1</v>
      </c>
      <c r="BE69" s="34">
        <f>Input_1!BE69</f>
        <v>23</v>
      </c>
      <c r="BF69" s="34">
        <f>Input_1!BF69</f>
        <v>23</v>
      </c>
      <c r="BG69" s="34">
        <f>Input_1!BG69</f>
        <v>8</v>
      </c>
      <c r="BH69" s="34">
        <f>Input_1!BH69</f>
        <v>8</v>
      </c>
      <c r="BI69" s="34">
        <f>Input_1!BI69</f>
        <v>8</v>
      </c>
      <c r="BJ69" s="34">
        <f>Input_1!BJ69</f>
        <v>8</v>
      </c>
      <c r="BK69" s="34">
        <f>Input_1!BK69</f>
        <v>8</v>
      </c>
      <c r="BL69" s="34">
        <f>Input_1!BL69</f>
        <v>8</v>
      </c>
      <c r="BM69" s="34">
        <f>Input_1!BM69</f>
        <v>8</v>
      </c>
      <c r="BN69" s="34">
        <f>Input_1!BN69</f>
        <v>8</v>
      </c>
      <c r="BO69" s="34">
        <f>Input_1!BO69</f>
        <v>32</v>
      </c>
      <c r="BP69" s="34">
        <f>Input_1!BP69</f>
        <v>22.1</v>
      </c>
      <c r="BQ69" s="34">
        <f>Input_1!BQ69</f>
        <v>22.1</v>
      </c>
      <c r="BR69" s="34">
        <f>Input_1!BR69</f>
        <v>23</v>
      </c>
      <c r="BS69" s="34">
        <f>Input_1!BS69</f>
        <v>23</v>
      </c>
      <c r="BT69" s="34">
        <f>Input_1!BT69</f>
        <v>30</v>
      </c>
      <c r="BU69" s="34">
        <f>Input_1!BU69</f>
        <v>30</v>
      </c>
      <c r="BV69" s="34">
        <f>Input_1!BV69</f>
        <v>30</v>
      </c>
      <c r="BW69" s="34">
        <f>Input_1!BW69</f>
        <v>30</v>
      </c>
      <c r="BX69" s="34">
        <f>Input_1!BX69</f>
        <v>30</v>
      </c>
      <c r="BY69" s="34">
        <f>Input_1!BY69</f>
        <v>23</v>
      </c>
      <c r="BZ69" s="34">
        <f>Input_1!BZ69</f>
        <v>1.2</v>
      </c>
      <c r="CA69" s="34">
        <f>Input_1!CA69</f>
        <v>23</v>
      </c>
      <c r="CB69" s="34">
        <f>Input_1!CB69</f>
        <v>23</v>
      </c>
      <c r="CC69" s="34">
        <f>Input_1!CC69</f>
        <v>23</v>
      </c>
      <c r="CD69" s="34">
        <f>Input_1!CD69</f>
        <v>23</v>
      </c>
      <c r="CE69" s="34">
        <f>Input_1!CE69</f>
        <v>25</v>
      </c>
      <c r="CF69" s="34">
        <f>Input_1!CF69</f>
        <v>25</v>
      </c>
      <c r="CG69" s="34">
        <f>Input_1!CG69</f>
        <v>25</v>
      </c>
      <c r="CH69" s="34">
        <f>Input_1!CH69</f>
        <v>25</v>
      </c>
      <c r="CI69" s="34">
        <f>Input_1!CI69</f>
        <v>25</v>
      </c>
      <c r="CJ69" s="34">
        <f>Input_1!CJ69</f>
        <v>30</v>
      </c>
      <c r="CK69" s="34">
        <f>Input_1!CK69</f>
        <v>30</v>
      </c>
      <c r="CL69" s="34">
        <f>Input_1!CL69</f>
        <v>20</v>
      </c>
      <c r="CM69" s="34">
        <f>Input_1!CM69</f>
        <v>15.3</v>
      </c>
      <c r="CN69" s="34">
        <f>Input_1!CN69</f>
        <v>15.3</v>
      </c>
      <c r="CO69" s="34">
        <f>Input_1!CO69</f>
        <v>30</v>
      </c>
      <c r="CP69" s="34">
        <f>Input_1!CP69</f>
        <v>30</v>
      </c>
      <c r="CQ69" s="34">
        <f>Input_1!CQ69</f>
        <v>30</v>
      </c>
      <c r="CR69" s="34">
        <f>Input_1!CR69</f>
        <v>30</v>
      </c>
      <c r="CS69" s="34">
        <f>Input_1!CS69</f>
        <v>30</v>
      </c>
      <c r="CT69" s="34">
        <f>Input_1!CT69</f>
        <v>30</v>
      </c>
      <c r="CU69" s="34">
        <f>Input_1!CU69</f>
        <v>9</v>
      </c>
      <c r="CV69" s="24">
        <f>Input_1!CV69</f>
        <v>9</v>
      </c>
      <c r="CX69" s="27">
        <v>1.2</v>
      </c>
      <c r="CY69" s="148" t="s">
        <v>366</v>
      </c>
    </row>
    <row r="70" spans="1:103" ht="14.5" customHeight="1" x14ac:dyDescent="0.35">
      <c r="A70" s="256"/>
      <c r="B70" s="249"/>
      <c r="C70" s="95">
        <v>43897</v>
      </c>
      <c r="D70" s="99" t="s">
        <v>9</v>
      </c>
      <c r="E70" s="19">
        <f>Input_1!E70</f>
        <v>9</v>
      </c>
      <c r="F70" s="34">
        <f>Input_1!F70</f>
        <v>9</v>
      </c>
      <c r="G70" s="34">
        <f>Input_1!G70</f>
        <v>9</v>
      </c>
      <c r="H70" s="34">
        <f>Input_1!H70</f>
        <v>9</v>
      </c>
      <c r="I70" s="34">
        <f>Input_1!I70</f>
        <v>9</v>
      </c>
      <c r="J70" s="34">
        <f>Input_1!J70</f>
        <v>9</v>
      </c>
      <c r="K70" s="34">
        <f>Input_1!K70</f>
        <v>9</v>
      </c>
      <c r="L70" s="34">
        <f>Input_1!L70</f>
        <v>9</v>
      </c>
      <c r="M70" s="34">
        <f>Input_1!M70</f>
        <v>9</v>
      </c>
      <c r="N70" s="34">
        <f>Input_1!N70</f>
        <v>9</v>
      </c>
      <c r="O70" s="34">
        <f>Input_1!O70</f>
        <v>9</v>
      </c>
      <c r="P70" s="34">
        <f>Input_1!P70</f>
        <v>9</v>
      </c>
      <c r="Q70" s="34">
        <f>Input_1!Q70</f>
        <v>9</v>
      </c>
      <c r="R70" s="34">
        <f>Input_1!R70</f>
        <v>9</v>
      </c>
      <c r="S70" s="34">
        <f>Input_1!S70</f>
        <v>9</v>
      </c>
      <c r="T70" s="34">
        <f>Input_1!T70</f>
        <v>9</v>
      </c>
      <c r="U70" s="34">
        <f>Input_1!U70</f>
        <v>9</v>
      </c>
      <c r="V70" s="34">
        <f>Input_1!V70</f>
        <v>9</v>
      </c>
      <c r="W70" s="34">
        <f>Input_1!W70</f>
        <v>9</v>
      </c>
      <c r="X70" s="34">
        <f>Input_1!X70</f>
        <v>9</v>
      </c>
      <c r="Y70" s="34">
        <f>Input_1!Y70</f>
        <v>9</v>
      </c>
      <c r="Z70" s="34">
        <f>Input_1!Z70</f>
        <v>9</v>
      </c>
      <c r="AA70" s="34">
        <f>Input_1!AA70</f>
        <v>9</v>
      </c>
      <c r="AB70" s="34">
        <f>Input_1!AB70</f>
        <v>9</v>
      </c>
      <c r="AC70" s="34">
        <f>Input_1!AC70</f>
        <v>9</v>
      </c>
      <c r="AD70" s="34">
        <f>Input_1!AD70</f>
        <v>9</v>
      </c>
      <c r="AE70" s="34">
        <f>Input_1!AE70</f>
        <v>9</v>
      </c>
      <c r="AF70" s="34">
        <f>Input_1!AF70</f>
        <v>9</v>
      </c>
      <c r="AG70" s="34">
        <f>Input_1!AG70</f>
        <v>9</v>
      </c>
      <c r="AH70" s="34">
        <f>Input_1!AH70</f>
        <v>9</v>
      </c>
      <c r="AI70" s="34">
        <f>Input_1!AI70</f>
        <v>9</v>
      </c>
      <c r="AJ70" s="34">
        <f>Input_1!AJ70</f>
        <v>9</v>
      </c>
      <c r="AK70" s="34">
        <f>Input_1!AK70</f>
        <v>9</v>
      </c>
      <c r="AL70" s="34">
        <f>Input_1!AL70</f>
        <v>9</v>
      </c>
      <c r="AM70" s="34">
        <f>Input_1!AM70</f>
        <v>9</v>
      </c>
      <c r="AN70" s="34">
        <f>Input_1!AN70</f>
        <v>9</v>
      </c>
      <c r="AO70" s="34">
        <f>Input_1!AO70</f>
        <v>9</v>
      </c>
      <c r="AP70" s="34">
        <f>Input_1!AP70</f>
        <v>9</v>
      </c>
      <c r="AQ70" s="34">
        <f>Input_1!AQ70</f>
        <v>9</v>
      </c>
      <c r="AR70" s="34">
        <f>Input_1!AR70</f>
        <v>9</v>
      </c>
      <c r="AS70" s="34">
        <f>Input_1!AS70</f>
        <v>9</v>
      </c>
      <c r="AT70" s="34">
        <f>Input_1!AT70</f>
        <v>9</v>
      </c>
      <c r="AU70" s="34">
        <f>Input_1!AU70</f>
        <v>9</v>
      </c>
      <c r="AV70" s="34">
        <f>Input_1!AV70</f>
        <v>9</v>
      </c>
      <c r="AW70" s="34">
        <f>Input_1!AW70</f>
        <v>30</v>
      </c>
      <c r="AX70" s="34">
        <f>Input_1!AX70</f>
        <v>30</v>
      </c>
      <c r="AY70" s="34">
        <f>Input_1!AY70</f>
        <v>30</v>
      </c>
      <c r="AZ70" s="34">
        <f>Input_1!AZ70</f>
        <v>30</v>
      </c>
      <c r="BA70" s="34">
        <f>Input_1!BA70</f>
        <v>15.2</v>
      </c>
      <c r="BB70" s="34">
        <f>Input_1!BB70</f>
        <v>15.2</v>
      </c>
      <c r="BC70" s="34">
        <f>Input_1!BC70</f>
        <v>22.1</v>
      </c>
      <c r="BD70" s="34">
        <f>Input_1!BD70</f>
        <v>22.1</v>
      </c>
      <c r="BE70" s="34">
        <f>Input_1!BE70</f>
        <v>26</v>
      </c>
      <c r="BF70" s="34">
        <f>Input_1!BF70</f>
        <v>26</v>
      </c>
      <c r="BG70" s="34">
        <f>Input_1!BG70</f>
        <v>23</v>
      </c>
      <c r="BH70" s="34">
        <f>Input_1!BH70</f>
        <v>23</v>
      </c>
      <c r="BI70" s="34">
        <f>Input_1!BI70</f>
        <v>23</v>
      </c>
      <c r="BJ70" s="34">
        <f>Input_1!BJ70</f>
        <v>23</v>
      </c>
      <c r="BK70" s="34">
        <f>Input_1!BK70</f>
        <v>30</v>
      </c>
      <c r="BL70" s="34">
        <f>Input_1!BL70</f>
        <v>30</v>
      </c>
      <c r="BM70" s="34">
        <f>Input_1!BM70</f>
        <v>30</v>
      </c>
      <c r="BN70" s="34">
        <f>Input_1!BN70</f>
        <v>1.2</v>
      </c>
      <c r="BO70" s="34">
        <f>Input_1!BO70</f>
        <v>1.2</v>
      </c>
      <c r="BP70" s="34">
        <f>Input_1!BP70</f>
        <v>1.2</v>
      </c>
      <c r="BQ70" s="34">
        <f>Input_1!BQ70</f>
        <v>1.2</v>
      </c>
      <c r="BR70" s="34">
        <f>Input_1!BR70</f>
        <v>1.2</v>
      </c>
      <c r="BS70" s="34">
        <f>Input_1!BS70</f>
        <v>1.2</v>
      </c>
      <c r="BT70" s="34">
        <f>Input_1!BT70</f>
        <v>30</v>
      </c>
      <c r="BU70" s="34">
        <f>Input_1!BU70</f>
        <v>1.2</v>
      </c>
      <c r="BV70" s="34">
        <f>Input_1!BV70</f>
        <v>23</v>
      </c>
      <c r="BW70" s="34">
        <f>Input_1!BW70</f>
        <v>23</v>
      </c>
      <c r="BX70" s="34">
        <f>Input_1!BX70</f>
        <v>30</v>
      </c>
      <c r="BY70" s="34">
        <f>Input_1!BY70</f>
        <v>25</v>
      </c>
      <c r="BZ70" s="34">
        <f>Input_1!BZ70</f>
        <v>3.2</v>
      </c>
      <c r="CA70" s="34">
        <f>Input_1!CA70</f>
        <v>23</v>
      </c>
      <c r="CB70" s="34">
        <f>Input_1!CB70</f>
        <v>23</v>
      </c>
      <c r="CC70" s="34">
        <f>Input_1!CC70</f>
        <v>23</v>
      </c>
      <c r="CD70" s="34">
        <f>Input_1!CD70</f>
        <v>23</v>
      </c>
      <c r="CE70" s="34">
        <f>Input_1!CE70</f>
        <v>30</v>
      </c>
      <c r="CF70" s="34">
        <f>Input_1!CF70</f>
        <v>30</v>
      </c>
      <c r="CG70" s="34">
        <f>Input_1!CG70</f>
        <v>30</v>
      </c>
      <c r="CH70" s="34">
        <f>Input_1!CH70</f>
        <v>15.3</v>
      </c>
      <c r="CI70" s="34">
        <f>Input_1!CI70</f>
        <v>8</v>
      </c>
      <c r="CJ70" s="34">
        <f>Input_1!CJ70</f>
        <v>8</v>
      </c>
      <c r="CK70" s="34">
        <f>Input_1!CK70</f>
        <v>8</v>
      </c>
      <c r="CL70" s="34">
        <f>Input_1!CL70</f>
        <v>8</v>
      </c>
      <c r="CM70" s="34">
        <f>Input_1!CM70</f>
        <v>8</v>
      </c>
      <c r="CN70" s="34">
        <f>Input_1!CN70</f>
        <v>30</v>
      </c>
      <c r="CO70" s="34">
        <f>Input_1!CO70</f>
        <v>30</v>
      </c>
      <c r="CP70" s="34">
        <f>Input_1!CP70</f>
        <v>30</v>
      </c>
      <c r="CQ70" s="34">
        <f>Input_1!CQ70</f>
        <v>30</v>
      </c>
      <c r="CR70" s="34">
        <f>Input_1!CR70</f>
        <v>30</v>
      </c>
      <c r="CS70" s="34">
        <f>Input_1!CS70</f>
        <v>15.3</v>
      </c>
      <c r="CT70" s="34">
        <f>Input_1!CT70</f>
        <v>15.3</v>
      </c>
      <c r="CU70" s="34">
        <f>Input_1!CU70</f>
        <v>25</v>
      </c>
      <c r="CV70" s="24">
        <f>Input_1!CV70</f>
        <v>25</v>
      </c>
      <c r="CX70" s="27">
        <v>2</v>
      </c>
      <c r="CY70" s="148" t="s">
        <v>367</v>
      </c>
    </row>
    <row r="71" spans="1:103" ht="14.5" customHeight="1" x14ac:dyDescent="0.35">
      <c r="A71" s="256"/>
      <c r="B71" s="250"/>
      <c r="C71" s="97">
        <v>43898</v>
      </c>
      <c r="D71" s="100" t="s">
        <v>10</v>
      </c>
      <c r="E71" s="19">
        <f>Input_1!E71</f>
        <v>25</v>
      </c>
      <c r="F71" s="34">
        <f>Input_1!F71</f>
        <v>25</v>
      </c>
      <c r="G71" s="34">
        <f>Input_1!G71</f>
        <v>25</v>
      </c>
      <c r="H71" s="34">
        <f>Input_1!H71</f>
        <v>9</v>
      </c>
      <c r="I71" s="34">
        <f>Input_1!I71</f>
        <v>9</v>
      </c>
      <c r="J71" s="34">
        <f>Input_1!J71</f>
        <v>9</v>
      </c>
      <c r="K71" s="34">
        <f>Input_1!K71</f>
        <v>9</v>
      </c>
      <c r="L71" s="34">
        <f>Input_1!L71</f>
        <v>9</v>
      </c>
      <c r="M71" s="34">
        <f>Input_1!M71</f>
        <v>9</v>
      </c>
      <c r="N71" s="34">
        <f>Input_1!N71</f>
        <v>9</v>
      </c>
      <c r="O71" s="34">
        <f>Input_1!O71</f>
        <v>9</v>
      </c>
      <c r="P71" s="34">
        <f>Input_1!P71</f>
        <v>9</v>
      </c>
      <c r="Q71" s="34">
        <f>Input_1!Q71</f>
        <v>9</v>
      </c>
      <c r="R71" s="34">
        <f>Input_1!R71</f>
        <v>9</v>
      </c>
      <c r="S71" s="34">
        <f>Input_1!S71</f>
        <v>9</v>
      </c>
      <c r="T71" s="34">
        <f>Input_1!T71</f>
        <v>9</v>
      </c>
      <c r="U71" s="34">
        <f>Input_1!U71</f>
        <v>9</v>
      </c>
      <c r="V71" s="34">
        <f>Input_1!V71</f>
        <v>9</v>
      </c>
      <c r="W71" s="34">
        <f>Input_1!W71</f>
        <v>9</v>
      </c>
      <c r="X71" s="34">
        <f>Input_1!X71</f>
        <v>9</v>
      </c>
      <c r="Y71" s="34">
        <f>Input_1!Y71</f>
        <v>9</v>
      </c>
      <c r="Z71" s="34">
        <f>Input_1!Z71</f>
        <v>9</v>
      </c>
      <c r="AA71" s="34">
        <f>Input_1!AA71</f>
        <v>9</v>
      </c>
      <c r="AB71" s="34">
        <f>Input_1!AB71</f>
        <v>9</v>
      </c>
      <c r="AC71" s="34">
        <f>Input_1!AC71</f>
        <v>9</v>
      </c>
      <c r="AD71" s="34">
        <f>Input_1!AD71</f>
        <v>9</v>
      </c>
      <c r="AE71" s="34">
        <f>Input_1!AE71</f>
        <v>9</v>
      </c>
      <c r="AF71" s="34">
        <f>Input_1!AF71</f>
        <v>9</v>
      </c>
      <c r="AG71" s="34">
        <f>Input_1!AG71</f>
        <v>9</v>
      </c>
      <c r="AH71" s="34">
        <f>Input_1!AH71</f>
        <v>9</v>
      </c>
      <c r="AI71" s="34">
        <f>Input_1!AI71</f>
        <v>9</v>
      </c>
      <c r="AJ71" s="34">
        <f>Input_1!AJ71</f>
        <v>9</v>
      </c>
      <c r="AK71" s="34">
        <f>Input_1!AK71</f>
        <v>9</v>
      </c>
      <c r="AL71" s="34">
        <f>Input_1!AL71</f>
        <v>9</v>
      </c>
      <c r="AM71" s="34">
        <f>Input_1!AM71</f>
        <v>9</v>
      </c>
      <c r="AN71" s="34">
        <f>Input_1!AN71</f>
        <v>9</v>
      </c>
      <c r="AO71" s="34">
        <f>Input_1!AO71</f>
        <v>9</v>
      </c>
      <c r="AP71" s="34">
        <f>Input_1!AP71</f>
        <v>9</v>
      </c>
      <c r="AQ71" s="34">
        <f>Input_1!AQ71</f>
        <v>9</v>
      </c>
      <c r="AR71" s="34">
        <f>Input_1!AR71</f>
        <v>9</v>
      </c>
      <c r="AS71" s="34">
        <f>Input_1!AS71</f>
        <v>9</v>
      </c>
      <c r="AT71" s="34">
        <f>Input_1!AT71</f>
        <v>9</v>
      </c>
      <c r="AU71" s="34">
        <f>Input_1!AU71</f>
        <v>9</v>
      </c>
      <c r="AV71" s="34">
        <f>Input_1!AV71</f>
        <v>15.2</v>
      </c>
      <c r="AW71" s="34">
        <f>Input_1!AW71</f>
        <v>15.2</v>
      </c>
      <c r="AX71" s="34">
        <f>Input_1!AX71</f>
        <v>8</v>
      </c>
      <c r="AY71" s="34">
        <f>Input_1!AY71</f>
        <v>8</v>
      </c>
      <c r="AZ71" s="34">
        <f>Input_1!AZ71</f>
        <v>8</v>
      </c>
      <c r="BA71" s="34">
        <f>Input_1!BA71</f>
        <v>8</v>
      </c>
      <c r="BB71" s="34">
        <f>Input_1!BB71</f>
        <v>8</v>
      </c>
      <c r="BC71" s="34">
        <f>Input_1!BC71</f>
        <v>8</v>
      </c>
      <c r="BD71" s="34">
        <f>Input_1!BD71</f>
        <v>8</v>
      </c>
      <c r="BE71" s="34">
        <f>Input_1!BE71</f>
        <v>8</v>
      </c>
      <c r="BF71" s="34">
        <f>Input_1!BF71</f>
        <v>8</v>
      </c>
      <c r="BG71" s="34">
        <f>Input_1!BG71</f>
        <v>23</v>
      </c>
      <c r="BH71" s="34">
        <f>Input_1!BH71</f>
        <v>23</v>
      </c>
      <c r="BI71" s="34">
        <f>Input_1!BI71</f>
        <v>23</v>
      </c>
      <c r="BJ71" s="34">
        <f>Input_1!BJ71</f>
        <v>23</v>
      </c>
      <c r="BK71" s="34">
        <f>Input_1!BK71</f>
        <v>8</v>
      </c>
      <c r="BL71" s="34">
        <f>Input_1!BL71</f>
        <v>8</v>
      </c>
      <c r="BM71" s="34">
        <f>Input_1!BM71</f>
        <v>8</v>
      </c>
      <c r="BN71" s="34">
        <f>Input_1!BN71</f>
        <v>8</v>
      </c>
      <c r="BO71" s="34">
        <f>Input_1!BO71</f>
        <v>23</v>
      </c>
      <c r="BP71" s="34">
        <f>Input_1!BP71</f>
        <v>23</v>
      </c>
      <c r="BQ71" s="34">
        <f>Input_1!BQ71</f>
        <v>30</v>
      </c>
      <c r="BR71" s="34">
        <f>Input_1!BR71</f>
        <v>30</v>
      </c>
      <c r="BS71" s="34">
        <f>Input_1!BS71</f>
        <v>30</v>
      </c>
      <c r="BT71" s="34">
        <f>Input_1!BT71</f>
        <v>30</v>
      </c>
      <c r="BU71" s="34">
        <f>Input_1!BU71</f>
        <v>21.3</v>
      </c>
      <c r="BV71" s="34">
        <f>Input_1!BV71</f>
        <v>21.3</v>
      </c>
      <c r="BW71" s="34">
        <f>Input_1!BW71</f>
        <v>21.3</v>
      </c>
      <c r="BX71" s="34">
        <f>Input_1!BX71</f>
        <v>21.3</v>
      </c>
      <c r="BY71" s="34">
        <f>Input_1!BY71</f>
        <v>15.3</v>
      </c>
      <c r="BZ71" s="34">
        <f>Input_1!BZ71</f>
        <v>15.3</v>
      </c>
      <c r="CA71" s="34">
        <f>Input_1!CA71</f>
        <v>25</v>
      </c>
      <c r="CB71" s="34">
        <f>Input_1!CB71</f>
        <v>30</v>
      </c>
      <c r="CC71" s="34">
        <f>Input_1!CC71</f>
        <v>3.2</v>
      </c>
      <c r="CD71" s="34">
        <f>Input_1!CD71</f>
        <v>3.2</v>
      </c>
      <c r="CE71" s="34">
        <f>Input_1!CE71</f>
        <v>3.2</v>
      </c>
      <c r="CF71" s="34">
        <f>Input_1!CF71</f>
        <v>3.2</v>
      </c>
      <c r="CG71" s="34">
        <f>Input_1!CG71</f>
        <v>3.2</v>
      </c>
      <c r="CH71" s="34">
        <f>Input_1!CH71</f>
        <v>3.2</v>
      </c>
      <c r="CI71" s="34">
        <f>Input_1!CI71</f>
        <v>3.2</v>
      </c>
      <c r="CJ71" s="34">
        <f>Input_1!CJ71</f>
        <v>3.2</v>
      </c>
      <c r="CK71" s="34">
        <f>Input_1!CK71</f>
        <v>3.2</v>
      </c>
      <c r="CL71" s="34">
        <f>Input_1!CL71</f>
        <v>3.2</v>
      </c>
      <c r="CM71" s="34">
        <f>Input_1!CM71</f>
        <v>30</v>
      </c>
      <c r="CN71" s="34">
        <f>Input_1!CN71</f>
        <v>30</v>
      </c>
      <c r="CO71" s="34">
        <f>Input_1!CO71</f>
        <v>30</v>
      </c>
      <c r="CP71" s="34">
        <f>Input_1!CP71</f>
        <v>30</v>
      </c>
      <c r="CQ71" s="34">
        <f>Input_1!CQ71</f>
        <v>15.3</v>
      </c>
      <c r="CR71" s="34">
        <f>Input_1!CR71</f>
        <v>15.3</v>
      </c>
      <c r="CS71" s="34">
        <f>Input_1!CS71</f>
        <v>8</v>
      </c>
      <c r="CT71" s="34">
        <f>Input_1!CT71</f>
        <v>8</v>
      </c>
      <c r="CU71" s="34">
        <f>Input_1!CU71</f>
        <v>30</v>
      </c>
      <c r="CV71" s="24">
        <f>Input_1!CV71</f>
        <v>30</v>
      </c>
      <c r="CX71" s="27">
        <v>2.1</v>
      </c>
      <c r="CY71" s="148" t="s">
        <v>367</v>
      </c>
    </row>
    <row r="72" spans="1:103" ht="14.5" customHeight="1" x14ac:dyDescent="0.35">
      <c r="A72" s="256"/>
      <c r="B72" s="248">
        <v>11</v>
      </c>
      <c r="C72" s="95">
        <v>43899</v>
      </c>
      <c r="D72" s="99" t="s">
        <v>4</v>
      </c>
      <c r="E72" s="19">
        <f>Input_1!E72</f>
        <v>30</v>
      </c>
      <c r="F72" s="34">
        <f>Input_1!F72</f>
        <v>30</v>
      </c>
      <c r="G72" s="34">
        <f>Input_1!G72</f>
        <v>30</v>
      </c>
      <c r="H72" s="34">
        <f>Input_1!H72</f>
        <v>9</v>
      </c>
      <c r="I72" s="34">
        <f>Input_1!I72</f>
        <v>9</v>
      </c>
      <c r="J72" s="34">
        <f>Input_1!J72</f>
        <v>9</v>
      </c>
      <c r="K72" s="34">
        <f>Input_1!K72</f>
        <v>9</v>
      </c>
      <c r="L72" s="34">
        <f>Input_1!L72</f>
        <v>9</v>
      </c>
      <c r="M72" s="34">
        <f>Input_1!M72</f>
        <v>9</v>
      </c>
      <c r="N72" s="34">
        <f>Input_1!N72</f>
        <v>9</v>
      </c>
      <c r="O72" s="34">
        <f>Input_1!O72</f>
        <v>9</v>
      </c>
      <c r="P72" s="34">
        <f>Input_1!P72</f>
        <v>9</v>
      </c>
      <c r="Q72" s="34">
        <f>Input_1!Q72</f>
        <v>9</v>
      </c>
      <c r="R72" s="34">
        <f>Input_1!R72</f>
        <v>9</v>
      </c>
      <c r="S72" s="34">
        <f>Input_1!S72</f>
        <v>9</v>
      </c>
      <c r="T72" s="34">
        <f>Input_1!T72</f>
        <v>9</v>
      </c>
      <c r="U72" s="34">
        <f>Input_1!U72</f>
        <v>9</v>
      </c>
      <c r="V72" s="34">
        <f>Input_1!V72</f>
        <v>9</v>
      </c>
      <c r="W72" s="34">
        <f>Input_1!W72</f>
        <v>9</v>
      </c>
      <c r="X72" s="34">
        <f>Input_1!X72</f>
        <v>9</v>
      </c>
      <c r="Y72" s="34">
        <f>Input_1!Y72</f>
        <v>9</v>
      </c>
      <c r="Z72" s="34">
        <f>Input_1!Z72</f>
        <v>9</v>
      </c>
      <c r="AA72" s="34">
        <f>Input_1!AA72</f>
        <v>9</v>
      </c>
      <c r="AB72" s="34">
        <f>Input_1!AB72</f>
        <v>9</v>
      </c>
      <c r="AC72" s="34">
        <f>Input_1!AC72</f>
        <v>9</v>
      </c>
      <c r="AD72" s="34">
        <f>Input_1!AD72</f>
        <v>9</v>
      </c>
      <c r="AE72" s="34">
        <f>Input_1!AE72</f>
        <v>9</v>
      </c>
      <c r="AF72" s="34">
        <f>Input_1!AF72</f>
        <v>9</v>
      </c>
      <c r="AG72" s="34">
        <f>Input_1!AG72</f>
        <v>9</v>
      </c>
      <c r="AH72" s="34">
        <f>Input_1!AH72</f>
        <v>9</v>
      </c>
      <c r="AI72" s="34">
        <f>Input_1!AI72</f>
        <v>9</v>
      </c>
      <c r="AJ72" s="34">
        <f>Input_1!AJ72</f>
        <v>9</v>
      </c>
      <c r="AK72" s="34">
        <f>Input_1!AK72</f>
        <v>9</v>
      </c>
      <c r="AL72" s="34">
        <f>Input_1!AL72</f>
        <v>9</v>
      </c>
      <c r="AM72" s="34">
        <f>Input_1!AM72</f>
        <v>9</v>
      </c>
      <c r="AN72" s="34">
        <f>Input_1!AN72</f>
        <v>9</v>
      </c>
      <c r="AO72" s="34">
        <f>Input_1!AO72</f>
        <v>9</v>
      </c>
      <c r="AP72" s="34">
        <f>Input_1!AP72</f>
        <v>9</v>
      </c>
      <c r="AQ72" s="34">
        <f>Input_1!AQ72</f>
        <v>9</v>
      </c>
      <c r="AR72" s="34">
        <f>Input_1!AR72</f>
        <v>9</v>
      </c>
      <c r="AS72" s="34">
        <f>Input_1!AS72</f>
        <v>9</v>
      </c>
      <c r="AT72" s="34">
        <f>Input_1!AT72</f>
        <v>9</v>
      </c>
      <c r="AU72" s="34">
        <f>Input_1!AU72</f>
        <v>15.2</v>
      </c>
      <c r="AV72" s="34">
        <f>Input_1!AV72</f>
        <v>15.2</v>
      </c>
      <c r="AW72" s="34">
        <f>Input_1!AW72</f>
        <v>23</v>
      </c>
      <c r="AX72" s="34">
        <f>Input_1!AX72</f>
        <v>23</v>
      </c>
      <c r="AY72" s="34">
        <f>Input_1!AY72</f>
        <v>23</v>
      </c>
      <c r="AZ72" s="34">
        <f>Input_1!AZ72</f>
        <v>23</v>
      </c>
      <c r="BA72" s="34">
        <f>Input_1!BA72</f>
        <v>15.2</v>
      </c>
      <c r="BB72" s="34">
        <f>Input_1!BB72</f>
        <v>22.1</v>
      </c>
      <c r="BC72" s="34">
        <f>Input_1!BC72</f>
        <v>22.1</v>
      </c>
      <c r="BD72" s="34">
        <f>Input_1!BD72</f>
        <v>22.1</v>
      </c>
      <c r="BE72" s="34">
        <f>Input_1!BE72</f>
        <v>32</v>
      </c>
      <c r="BF72" s="34">
        <f>Input_1!BF72</f>
        <v>3.2</v>
      </c>
      <c r="BG72" s="34">
        <f>Input_1!BG72</f>
        <v>3.2</v>
      </c>
      <c r="BH72" s="34">
        <f>Input_1!BH72</f>
        <v>3.2</v>
      </c>
      <c r="BI72" s="34">
        <f>Input_1!BI72</f>
        <v>3.2</v>
      </c>
      <c r="BJ72" s="34">
        <f>Input_1!BJ72</f>
        <v>3.2</v>
      </c>
      <c r="BK72" s="34">
        <f>Input_1!BK72</f>
        <v>3.2</v>
      </c>
      <c r="BL72" s="34">
        <f>Input_1!BL72</f>
        <v>3.2</v>
      </c>
      <c r="BM72" s="34">
        <f>Input_1!BM72</f>
        <v>3.2</v>
      </c>
      <c r="BN72" s="34">
        <f>Input_1!BN72</f>
        <v>3.2</v>
      </c>
      <c r="BO72" s="34">
        <f>Input_1!BO72</f>
        <v>3.2</v>
      </c>
      <c r="BP72" s="34">
        <f>Input_1!BP72</f>
        <v>25</v>
      </c>
      <c r="BQ72" s="34">
        <f>Input_1!BQ72</f>
        <v>25</v>
      </c>
      <c r="BR72" s="34">
        <f>Input_1!BR72</f>
        <v>25</v>
      </c>
      <c r="BS72" s="34">
        <f>Input_1!BS72</f>
        <v>1.2</v>
      </c>
      <c r="BT72" s="34">
        <f>Input_1!BT72</f>
        <v>1.2</v>
      </c>
      <c r="BU72" s="34">
        <f>Input_1!BU72</f>
        <v>1.2</v>
      </c>
      <c r="BV72" s="34">
        <f>Input_1!BV72</f>
        <v>32</v>
      </c>
      <c r="BW72" s="34">
        <f>Input_1!BW72</f>
        <v>22.1</v>
      </c>
      <c r="BX72" s="34">
        <f>Input_1!BX72</f>
        <v>22.1</v>
      </c>
      <c r="BY72" s="34">
        <f>Input_1!BY72</f>
        <v>25</v>
      </c>
      <c r="BZ72" s="34">
        <f>Input_1!BZ72</f>
        <v>25</v>
      </c>
      <c r="CA72" s="34">
        <f>Input_1!CA72</f>
        <v>23</v>
      </c>
      <c r="CB72" s="34">
        <f>Input_1!CB72</f>
        <v>23</v>
      </c>
      <c r="CC72" s="34">
        <f>Input_1!CC72</f>
        <v>23</v>
      </c>
      <c r="CD72" s="34">
        <f>Input_1!CD72</f>
        <v>23</v>
      </c>
      <c r="CE72" s="34">
        <f>Input_1!CE72</f>
        <v>25</v>
      </c>
      <c r="CF72" s="34">
        <f>Input_1!CF72</f>
        <v>1.2</v>
      </c>
      <c r="CG72" s="34">
        <f>Input_1!CG72</f>
        <v>1.2</v>
      </c>
      <c r="CH72" s="34">
        <f>Input_1!CH72</f>
        <v>1.2</v>
      </c>
      <c r="CI72" s="34">
        <f>Input_1!CI72</f>
        <v>1.2</v>
      </c>
      <c r="CJ72" s="34">
        <f>Input_1!CJ72</f>
        <v>23</v>
      </c>
      <c r="CK72" s="34">
        <f>Input_1!CK72</f>
        <v>23</v>
      </c>
      <c r="CL72" s="34">
        <f>Input_1!CL72</f>
        <v>30</v>
      </c>
      <c r="CM72" s="34">
        <f>Input_1!CM72</f>
        <v>30</v>
      </c>
      <c r="CN72" s="34">
        <f>Input_1!CN72</f>
        <v>30</v>
      </c>
      <c r="CO72" s="34">
        <f>Input_1!CO72</f>
        <v>15.3</v>
      </c>
      <c r="CP72" s="34">
        <f>Input_1!CP72</f>
        <v>15.3</v>
      </c>
      <c r="CQ72" s="34">
        <f>Input_1!CQ72</f>
        <v>30</v>
      </c>
      <c r="CR72" s="34">
        <f>Input_1!CR72</f>
        <v>30</v>
      </c>
      <c r="CS72" s="34">
        <f>Input_1!CS72</f>
        <v>30</v>
      </c>
      <c r="CT72" s="34">
        <f>Input_1!CT72</f>
        <v>30</v>
      </c>
      <c r="CU72" s="34">
        <f>Input_1!CU72</f>
        <v>30</v>
      </c>
      <c r="CV72" s="24">
        <f>Input_1!CV72</f>
        <v>30</v>
      </c>
      <c r="CX72" s="27">
        <v>2.2000000000000002</v>
      </c>
      <c r="CY72" s="148" t="s">
        <v>367</v>
      </c>
    </row>
    <row r="73" spans="1:103" ht="14.5" customHeight="1" x14ac:dyDescent="0.35">
      <c r="A73" s="256"/>
      <c r="B73" s="249"/>
      <c r="C73" s="94">
        <v>43900</v>
      </c>
      <c r="D73" s="99" t="s">
        <v>5</v>
      </c>
      <c r="E73" s="19">
        <f>Input_1!E73</f>
        <v>9</v>
      </c>
      <c r="F73" s="34">
        <f>Input_1!F73</f>
        <v>9</v>
      </c>
      <c r="G73" s="34">
        <f>Input_1!G73</f>
        <v>9</v>
      </c>
      <c r="H73" s="34">
        <f>Input_1!H73</f>
        <v>9</v>
      </c>
      <c r="I73" s="34">
        <f>Input_1!I73</f>
        <v>9</v>
      </c>
      <c r="J73" s="34">
        <f>Input_1!J73</f>
        <v>9</v>
      </c>
      <c r="K73" s="34">
        <f>Input_1!K73</f>
        <v>9</v>
      </c>
      <c r="L73" s="34">
        <f>Input_1!L73</f>
        <v>9</v>
      </c>
      <c r="M73" s="34">
        <f>Input_1!M73</f>
        <v>9</v>
      </c>
      <c r="N73" s="34">
        <f>Input_1!N73</f>
        <v>9</v>
      </c>
      <c r="O73" s="34">
        <f>Input_1!O73</f>
        <v>9</v>
      </c>
      <c r="P73" s="34">
        <f>Input_1!P73</f>
        <v>9</v>
      </c>
      <c r="Q73" s="34">
        <f>Input_1!Q73</f>
        <v>9</v>
      </c>
      <c r="R73" s="34">
        <f>Input_1!R73</f>
        <v>9</v>
      </c>
      <c r="S73" s="34">
        <f>Input_1!S73</f>
        <v>9</v>
      </c>
      <c r="T73" s="34">
        <f>Input_1!T73</f>
        <v>9</v>
      </c>
      <c r="U73" s="34">
        <f>Input_1!U73</f>
        <v>9</v>
      </c>
      <c r="V73" s="34">
        <f>Input_1!V73</f>
        <v>9</v>
      </c>
      <c r="W73" s="34">
        <f>Input_1!W73</f>
        <v>9</v>
      </c>
      <c r="X73" s="34">
        <f>Input_1!X73</f>
        <v>9</v>
      </c>
      <c r="Y73" s="34">
        <f>Input_1!Y73</f>
        <v>9</v>
      </c>
      <c r="Z73" s="34">
        <f>Input_1!Z73</f>
        <v>9</v>
      </c>
      <c r="AA73" s="34">
        <f>Input_1!AA73</f>
        <v>9</v>
      </c>
      <c r="AB73" s="34">
        <f>Input_1!AB73</f>
        <v>9</v>
      </c>
      <c r="AC73" s="34">
        <f>Input_1!AC73</f>
        <v>9</v>
      </c>
      <c r="AD73" s="34">
        <f>Input_1!AD73</f>
        <v>9</v>
      </c>
      <c r="AE73" s="34">
        <f>Input_1!AE73</f>
        <v>9</v>
      </c>
      <c r="AF73" s="34">
        <f>Input_1!AF73</f>
        <v>9</v>
      </c>
      <c r="AG73" s="34">
        <f>Input_1!AG73</f>
        <v>9</v>
      </c>
      <c r="AH73" s="34">
        <f>Input_1!AH73</f>
        <v>9</v>
      </c>
      <c r="AI73" s="34">
        <f>Input_1!AI73</f>
        <v>9</v>
      </c>
      <c r="AJ73" s="34">
        <f>Input_1!AJ73</f>
        <v>9</v>
      </c>
      <c r="AK73" s="34">
        <f>Input_1!AK73</f>
        <v>30</v>
      </c>
      <c r="AL73" s="34">
        <f>Input_1!AL73</f>
        <v>30</v>
      </c>
      <c r="AM73" s="34">
        <f>Input_1!AM73</f>
        <v>30</v>
      </c>
      <c r="AN73" s="34">
        <f>Input_1!AN73</f>
        <v>30</v>
      </c>
      <c r="AO73" s="34">
        <f>Input_1!AO73</f>
        <v>9</v>
      </c>
      <c r="AP73" s="34">
        <f>Input_1!AP73</f>
        <v>9</v>
      </c>
      <c r="AQ73" s="34">
        <f>Input_1!AQ73</f>
        <v>9</v>
      </c>
      <c r="AR73" s="34">
        <f>Input_1!AR73</f>
        <v>9</v>
      </c>
      <c r="AS73" s="34">
        <f>Input_1!AS73</f>
        <v>9</v>
      </c>
      <c r="AT73" s="34">
        <f>Input_1!AT73</f>
        <v>9</v>
      </c>
      <c r="AU73" s="34">
        <f>Input_1!AU73</f>
        <v>9</v>
      </c>
      <c r="AV73" s="34">
        <f>Input_1!AV73</f>
        <v>9</v>
      </c>
      <c r="AW73" s="34">
        <f>Input_1!AW73</f>
        <v>9</v>
      </c>
      <c r="AX73" s="34">
        <f>Input_1!AX73</f>
        <v>30</v>
      </c>
      <c r="AY73" s="34">
        <f>Input_1!AY73</f>
        <v>30</v>
      </c>
      <c r="AZ73" s="34">
        <f>Input_1!AZ73</f>
        <v>30</v>
      </c>
      <c r="BA73" s="34">
        <f>Input_1!BA73</f>
        <v>11</v>
      </c>
      <c r="BB73" s="34">
        <f>Input_1!BB73</f>
        <v>21.2</v>
      </c>
      <c r="BC73" s="34">
        <f>Input_1!BC73</f>
        <v>21.2</v>
      </c>
      <c r="BD73" s="34">
        <f>Input_1!BD73</f>
        <v>15.1</v>
      </c>
      <c r="BE73" s="34">
        <f>Input_1!BE73</f>
        <v>30</v>
      </c>
      <c r="BF73" s="34">
        <f>Input_1!BF73</f>
        <v>23</v>
      </c>
      <c r="BG73" s="34">
        <f>Input_1!BG73</f>
        <v>23</v>
      </c>
      <c r="BH73" s="34">
        <f>Input_1!BH73</f>
        <v>23</v>
      </c>
      <c r="BI73" s="34">
        <f>Input_1!BI73</f>
        <v>1.2</v>
      </c>
      <c r="BJ73" s="34">
        <f>Input_1!BJ73</f>
        <v>1.2</v>
      </c>
      <c r="BK73" s="34">
        <f>Input_1!BK73</f>
        <v>1.2</v>
      </c>
      <c r="BL73" s="34">
        <f>Input_1!BL73</f>
        <v>1.2</v>
      </c>
      <c r="BM73" s="34">
        <f>Input_1!BM73</f>
        <v>8</v>
      </c>
      <c r="BN73" s="34">
        <f>Input_1!BN73</f>
        <v>8</v>
      </c>
      <c r="BO73" s="34">
        <f>Input_1!BO73</f>
        <v>8</v>
      </c>
      <c r="BP73" s="34">
        <f>Input_1!BP73</f>
        <v>8</v>
      </c>
      <c r="BQ73" s="34">
        <f>Input_1!BQ73</f>
        <v>15.2</v>
      </c>
      <c r="BR73" s="34">
        <f>Input_1!BR73</f>
        <v>15.2</v>
      </c>
      <c r="BS73" s="34">
        <f>Input_1!BS73</f>
        <v>22.1</v>
      </c>
      <c r="BT73" s="34">
        <f>Input_1!BT73</f>
        <v>22.1</v>
      </c>
      <c r="BU73" s="34">
        <f>Input_1!BU73</f>
        <v>16</v>
      </c>
      <c r="BV73" s="34">
        <f>Input_1!BV73</f>
        <v>1.1000000000000001</v>
      </c>
      <c r="BW73" s="34">
        <f>Input_1!BW73</f>
        <v>1.1000000000000001</v>
      </c>
      <c r="BX73" s="34">
        <f>Input_1!BX73</f>
        <v>1.1000000000000001</v>
      </c>
      <c r="BY73" s="34">
        <f>Input_1!BY73</f>
        <v>1.1000000000000001</v>
      </c>
      <c r="BZ73" s="34">
        <f>Input_1!BZ73</f>
        <v>22.1</v>
      </c>
      <c r="CA73" s="34">
        <f>Input_1!CA73</f>
        <v>25</v>
      </c>
      <c r="CB73" s="34">
        <f>Input_1!CB73</f>
        <v>25</v>
      </c>
      <c r="CC73" s="34">
        <f>Input_1!CC73</f>
        <v>25</v>
      </c>
      <c r="CD73" s="34">
        <f>Input_1!CD73</f>
        <v>25</v>
      </c>
      <c r="CE73" s="34">
        <f>Input_1!CE73</f>
        <v>25</v>
      </c>
      <c r="CF73" s="34">
        <f>Input_1!CF73</f>
        <v>25</v>
      </c>
      <c r="CG73" s="34">
        <f>Input_1!CG73</f>
        <v>8</v>
      </c>
      <c r="CH73" s="34">
        <f>Input_1!CH73</f>
        <v>8</v>
      </c>
      <c r="CI73" s="34">
        <f>Input_1!CI73</f>
        <v>8</v>
      </c>
      <c r="CJ73" s="34">
        <f>Input_1!CJ73</f>
        <v>8</v>
      </c>
      <c r="CK73" s="34">
        <f>Input_1!CK73</f>
        <v>22.1</v>
      </c>
      <c r="CL73" s="34">
        <f>Input_1!CL73</f>
        <v>22.1</v>
      </c>
      <c r="CM73" s="34">
        <f>Input_1!CM73</f>
        <v>22.1</v>
      </c>
      <c r="CN73" s="34">
        <f>Input_1!CN73</f>
        <v>22.1</v>
      </c>
      <c r="CO73" s="34">
        <f>Input_1!CO73</f>
        <v>15.3</v>
      </c>
      <c r="CP73" s="34">
        <f>Input_1!CP73</f>
        <v>15.3</v>
      </c>
      <c r="CQ73" s="34">
        <f>Input_1!CQ73</f>
        <v>30</v>
      </c>
      <c r="CR73" s="34">
        <f>Input_1!CR73</f>
        <v>30</v>
      </c>
      <c r="CS73" s="34">
        <f>Input_1!CS73</f>
        <v>30</v>
      </c>
      <c r="CT73" s="34">
        <f>Input_1!CT73</f>
        <v>30</v>
      </c>
      <c r="CU73" s="34">
        <f>Input_1!CU73</f>
        <v>30</v>
      </c>
      <c r="CV73" s="24">
        <f>Input_1!CV73</f>
        <v>30</v>
      </c>
      <c r="CX73" s="27">
        <v>3</v>
      </c>
      <c r="CY73" s="148" t="s">
        <v>368</v>
      </c>
    </row>
    <row r="74" spans="1:103" ht="14.5" customHeight="1" x14ac:dyDescent="0.35">
      <c r="A74" s="256"/>
      <c r="B74" s="249"/>
      <c r="C74" s="94">
        <v>43901</v>
      </c>
      <c r="D74" s="99" t="s">
        <v>6</v>
      </c>
      <c r="E74" s="19">
        <f>Input_1!E74</f>
        <v>30</v>
      </c>
      <c r="F74" s="34">
        <f>Input_1!F74</f>
        <v>9</v>
      </c>
      <c r="G74" s="34">
        <f>Input_1!G74</f>
        <v>9</v>
      </c>
      <c r="H74" s="34">
        <f>Input_1!H74</f>
        <v>9</v>
      </c>
      <c r="I74" s="34">
        <f>Input_1!I74</f>
        <v>9</v>
      </c>
      <c r="J74" s="34">
        <f>Input_1!J74</f>
        <v>9</v>
      </c>
      <c r="K74" s="34">
        <f>Input_1!K74</f>
        <v>9</v>
      </c>
      <c r="L74" s="34">
        <f>Input_1!L74</f>
        <v>9</v>
      </c>
      <c r="M74" s="34">
        <f>Input_1!M74</f>
        <v>9</v>
      </c>
      <c r="N74" s="34">
        <f>Input_1!N74</f>
        <v>9</v>
      </c>
      <c r="O74" s="34">
        <f>Input_1!O74</f>
        <v>9</v>
      </c>
      <c r="P74" s="34">
        <f>Input_1!P74</f>
        <v>9</v>
      </c>
      <c r="Q74" s="34">
        <f>Input_1!Q74</f>
        <v>9</v>
      </c>
      <c r="R74" s="34">
        <f>Input_1!R74</f>
        <v>9</v>
      </c>
      <c r="S74" s="34">
        <f>Input_1!S74</f>
        <v>9</v>
      </c>
      <c r="T74" s="34">
        <f>Input_1!T74</f>
        <v>9</v>
      </c>
      <c r="U74" s="34">
        <f>Input_1!U74</f>
        <v>9</v>
      </c>
      <c r="V74" s="34">
        <f>Input_1!V74</f>
        <v>9</v>
      </c>
      <c r="W74" s="34">
        <f>Input_1!W74</f>
        <v>9</v>
      </c>
      <c r="X74" s="34">
        <f>Input_1!X74</f>
        <v>9</v>
      </c>
      <c r="Y74" s="34">
        <f>Input_1!Y74</f>
        <v>9</v>
      </c>
      <c r="Z74" s="34">
        <f>Input_1!Z74</f>
        <v>9</v>
      </c>
      <c r="AA74" s="34">
        <f>Input_1!AA74</f>
        <v>9</v>
      </c>
      <c r="AB74" s="34">
        <f>Input_1!AB74</f>
        <v>9</v>
      </c>
      <c r="AC74" s="34">
        <f>Input_1!AC74</f>
        <v>9</v>
      </c>
      <c r="AD74" s="34">
        <f>Input_1!AD74</f>
        <v>9</v>
      </c>
      <c r="AE74" s="34">
        <f>Input_1!AE74</f>
        <v>9</v>
      </c>
      <c r="AF74" s="34">
        <f>Input_1!AF74</f>
        <v>9</v>
      </c>
      <c r="AG74" s="34">
        <f>Input_1!AG74</f>
        <v>9</v>
      </c>
      <c r="AH74" s="34">
        <f>Input_1!AH74</f>
        <v>9</v>
      </c>
      <c r="AI74" s="34">
        <f>Input_1!AI74</f>
        <v>9</v>
      </c>
      <c r="AJ74" s="34">
        <f>Input_1!AJ74</f>
        <v>9</v>
      </c>
      <c r="AK74" s="34">
        <f>Input_1!AK74</f>
        <v>9</v>
      </c>
      <c r="AL74" s="34">
        <f>Input_1!AL74</f>
        <v>9</v>
      </c>
      <c r="AM74" s="34">
        <f>Input_1!AM74</f>
        <v>9</v>
      </c>
      <c r="AN74" s="34">
        <f>Input_1!AN74</f>
        <v>9</v>
      </c>
      <c r="AO74" s="34">
        <f>Input_1!AO74</f>
        <v>9</v>
      </c>
      <c r="AP74" s="34">
        <f>Input_1!AP74</f>
        <v>9</v>
      </c>
      <c r="AQ74" s="34">
        <f>Input_1!AQ74</f>
        <v>9</v>
      </c>
      <c r="AR74" s="34">
        <f>Input_1!AR74</f>
        <v>9</v>
      </c>
      <c r="AS74" s="34">
        <f>Input_1!AS74</f>
        <v>9</v>
      </c>
      <c r="AT74" s="34">
        <f>Input_1!AT74</f>
        <v>9</v>
      </c>
      <c r="AU74" s="34">
        <f>Input_1!AU74</f>
        <v>15.2</v>
      </c>
      <c r="AV74" s="34">
        <f>Input_1!AV74</f>
        <v>15.2</v>
      </c>
      <c r="AW74" s="34">
        <f>Input_1!AW74</f>
        <v>22.1</v>
      </c>
      <c r="AX74" s="34">
        <f>Input_1!AX74</f>
        <v>22.1</v>
      </c>
      <c r="AY74" s="34">
        <f>Input_1!AY74</f>
        <v>30</v>
      </c>
      <c r="AZ74" s="34">
        <f>Input_1!AZ74</f>
        <v>30</v>
      </c>
      <c r="BA74" s="34">
        <f>Input_1!BA74</f>
        <v>1.1000000000000001</v>
      </c>
      <c r="BB74" s="34">
        <f>Input_1!BB74</f>
        <v>1.1000000000000001</v>
      </c>
      <c r="BC74" s="34">
        <f>Input_1!BC74</f>
        <v>1.1000000000000001</v>
      </c>
      <c r="BD74" s="34">
        <f>Input_1!BD74</f>
        <v>1.1000000000000001</v>
      </c>
      <c r="BE74" s="34">
        <f>Input_1!BE74</f>
        <v>23</v>
      </c>
      <c r="BF74" s="34">
        <f>Input_1!BF74</f>
        <v>23</v>
      </c>
      <c r="BG74" s="34">
        <f>Input_1!BG74</f>
        <v>23</v>
      </c>
      <c r="BH74" s="34">
        <f>Input_1!BH74</f>
        <v>23</v>
      </c>
      <c r="BI74" s="34">
        <f>Input_1!BI74</f>
        <v>23</v>
      </c>
      <c r="BJ74" s="34">
        <f>Input_1!BJ74</f>
        <v>30</v>
      </c>
      <c r="BK74" s="34">
        <f>Input_1!BK74</f>
        <v>30</v>
      </c>
      <c r="BL74" s="34">
        <f>Input_1!BL74</f>
        <v>30</v>
      </c>
      <c r="BM74" s="34">
        <f>Input_1!BM74</f>
        <v>30</v>
      </c>
      <c r="BN74" s="34">
        <f>Input_1!BN74</f>
        <v>1.2</v>
      </c>
      <c r="BO74" s="34">
        <f>Input_1!BO74</f>
        <v>1.2</v>
      </c>
      <c r="BP74" s="34">
        <f>Input_1!BP74</f>
        <v>1.2</v>
      </c>
      <c r="BQ74" s="34">
        <f>Input_1!BQ74</f>
        <v>30</v>
      </c>
      <c r="BR74" s="34">
        <f>Input_1!BR74</f>
        <v>23</v>
      </c>
      <c r="BS74" s="34">
        <f>Input_1!BS74</f>
        <v>23</v>
      </c>
      <c r="BT74" s="34">
        <f>Input_1!BT74</f>
        <v>18</v>
      </c>
      <c r="BU74" s="34">
        <f>Input_1!BU74</f>
        <v>18</v>
      </c>
      <c r="BV74" s="34">
        <f>Input_1!BV74</f>
        <v>18</v>
      </c>
      <c r="BW74" s="34">
        <f>Input_1!BW74</f>
        <v>18</v>
      </c>
      <c r="BX74" s="34">
        <f>Input_1!BX74</f>
        <v>30</v>
      </c>
      <c r="BY74" s="34">
        <f>Input_1!BY74</f>
        <v>1.2</v>
      </c>
      <c r="BZ74" s="34">
        <f>Input_1!BZ74</f>
        <v>1.2</v>
      </c>
      <c r="CA74" s="34">
        <f>Input_1!CA74</f>
        <v>1.2</v>
      </c>
      <c r="CB74" s="34">
        <f>Input_1!CB74</f>
        <v>1.2</v>
      </c>
      <c r="CC74" s="34">
        <f>Input_1!CC74</f>
        <v>23</v>
      </c>
      <c r="CD74" s="34">
        <f>Input_1!CD74</f>
        <v>23</v>
      </c>
      <c r="CE74" s="34">
        <f>Input_1!CE74</f>
        <v>23</v>
      </c>
      <c r="CF74" s="34">
        <f>Input_1!CF74</f>
        <v>23</v>
      </c>
      <c r="CG74" s="34">
        <f>Input_1!CG74</f>
        <v>1.2</v>
      </c>
      <c r="CH74" s="34">
        <f>Input_1!CH74</f>
        <v>1.2</v>
      </c>
      <c r="CI74" s="34">
        <f>Input_1!CI74</f>
        <v>1.2</v>
      </c>
      <c r="CJ74" s="34">
        <f>Input_1!CJ74</f>
        <v>1.2</v>
      </c>
      <c r="CK74" s="34">
        <f>Input_1!CK74</f>
        <v>1.2</v>
      </c>
      <c r="CL74" s="34">
        <f>Input_1!CL74</f>
        <v>1.2</v>
      </c>
      <c r="CM74" s="34">
        <f>Input_1!CM74</f>
        <v>23</v>
      </c>
      <c r="CN74" s="34">
        <f>Input_1!CN74</f>
        <v>23</v>
      </c>
      <c r="CO74" s="34">
        <f>Input_1!CO74</f>
        <v>30</v>
      </c>
      <c r="CP74" s="34">
        <f>Input_1!CP74</f>
        <v>30</v>
      </c>
      <c r="CQ74" s="34">
        <f>Input_1!CQ74</f>
        <v>30</v>
      </c>
      <c r="CR74" s="34">
        <f>Input_1!CR74</f>
        <v>30</v>
      </c>
      <c r="CS74" s="34">
        <f>Input_1!CS74</f>
        <v>15.3</v>
      </c>
      <c r="CT74" s="34">
        <f>Input_1!CT74</f>
        <v>15.3</v>
      </c>
      <c r="CU74" s="34">
        <f>Input_1!CU74</f>
        <v>30</v>
      </c>
      <c r="CV74" s="24">
        <f>Input_1!CV74</f>
        <v>30</v>
      </c>
      <c r="CX74" s="27">
        <v>3.1</v>
      </c>
      <c r="CY74" s="148" t="s">
        <v>368</v>
      </c>
    </row>
    <row r="75" spans="1:103" ht="14.5" customHeight="1" x14ac:dyDescent="0.35">
      <c r="A75" s="256"/>
      <c r="B75" s="249"/>
      <c r="C75" s="95">
        <v>43902</v>
      </c>
      <c r="D75" s="99" t="s">
        <v>7</v>
      </c>
      <c r="E75" s="19">
        <f>Input_1!E75</f>
        <v>30</v>
      </c>
      <c r="F75" s="34">
        <f>Input_1!F75</f>
        <v>30</v>
      </c>
      <c r="G75" s="34">
        <f>Input_1!G75</f>
        <v>9</v>
      </c>
      <c r="H75" s="34">
        <f>Input_1!H75</f>
        <v>9</v>
      </c>
      <c r="I75" s="34">
        <f>Input_1!I75</f>
        <v>9</v>
      </c>
      <c r="J75" s="34">
        <f>Input_1!J75</f>
        <v>9</v>
      </c>
      <c r="K75" s="34">
        <f>Input_1!K75</f>
        <v>9</v>
      </c>
      <c r="L75" s="34">
        <f>Input_1!L75</f>
        <v>9</v>
      </c>
      <c r="M75" s="34">
        <f>Input_1!M75</f>
        <v>9</v>
      </c>
      <c r="N75" s="34">
        <f>Input_1!N75</f>
        <v>9</v>
      </c>
      <c r="O75" s="34">
        <f>Input_1!O75</f>
        <v>9</v>
      </c>
      <c r="P75" s="34">
        <f>Input_1!P75</f>
        <v>9</v>
      </c>
      <c r="Q75" s="34">
        <f>Input_1!Q75</f>
        <v>9</v>
      </c>
      <c r="R75" s="34">
        <f>Input_1!R75</f>
        <v>9</v>
      </c>
      <c r="S75" s="34">
        <f>Input_1!S75</f>
        <v>9</v>
      </c>
      <c r="T75" s="34">
        <f>Input_1!T75</f>
        <v>9</v>
      </c>
      <c r="U75" s="34">
        <f>Input_1!U75</f>
        <v>9</v>
      </c>
      <c r="V75" s="34">
        <f>Input_1!V75</f>
        <v>9</v>
      </c>
      <c r="W75" s="34">
        <f>Input_1!W75</f>
        <v>9</v>
      </c>
      <c r="X75" s="34">
        <f>Input_1!X75</f>
        <v>9</v>
      </c>
      <c r="Y75" s="34">
        <f>Input_1!Y75</f>
        <v>9</v>
      </c>
      <c r="Z75" s="34">
        <f>Input_1!Z75</f>
        <v>9</v>
      </c>
      <c r="AA75" s="34">
        <f>Input_1!AA75</f>
        <v>9</v>
      </c>
      <c r="AB75" s="34">
        <f>Input_1!AB75</f>
        <v>9</v>
      </c>
      <c r="AC75" s="34">
        <f>Input_1!AC75</f>
        <v>9</v>
      </c>
      <c r="AD75" s="34">
        <f>Input_1!AD75</f>
        <v>9</v>
      </c>
      <c r="AE75" s="34">
        <f>Input_1!AE75</f>
        <v>9</v>
      </c>
      <c r="AF75" s="34">
        <f>Input_1!AF75</f>
        <v>9</v>
      </c>
      <c r="AG75" s="34">
        <f>Input_1!AG75</f>
        <v>9</v>
      </c>
      <c r="AH75" s="34">
        <f>Input_1!AH75</f>
        <v>9</v>
      </c>
      <c r="AI75" s="34">
        <f>Input_1!AI75</f>
        <v>9</v>
      </c>
      <c r="AJ75" s="34">
        <f>Input_1!AJ75</f>
        <v>9</v>
      </c>
      <c r="AK75" s="34">
        <f>Input_1!AK75</f>
        <v>9</v>
      </c>
      <c r="AL75" s="34">
        <f>Input_1!AL75</f>
        <v>9</v>
      </c>
      <c r="AM75" s="34">
        <f>Input_1!AM75</f>
        <v>9</v>
      </c>
      <c r="AN75" s="34">
        <f>Input_1!AN75</f>
        <v>9</v>
      </c>
      <c r="AO75" s="34">
        <f>Input_1!AO75</f>
        <v>9</v>
      </c>
      <c r="AP75" s="34">
        <f>Input_1!AP75</f>
        <v>9</v>
      </c>
      <c r="AQ75" s="34">
        <f>Input_1!AQ75</f>
        <v>9</v>
      </c>
      <c r="AR75" s="34">
        <f>Input_1!AR75</f>
        <v>9</v>
      </c>
      <c r="AS75" s="34">
        <f>Input_1!AS75</f>
        <v>9</v>
      </c>
      <c r="AT75" s="34">
        <f>Input_1!AT75</f>
        <v>9</v>
      </c>
      <c r="AU75" s="34">
        <f>Input_1!AU75</f>
        <v>9</v>
      </c>
      <c r="AV75" s="34">
        <f>Input_1!AV75</f>
        <v>9</v>
      </c>
      <c r="AW75" s="34">
        <f>Input_1!AW75</f>
        <v>9</v>
      </c>
      <c r="AX75" s="34">
        <f>Input_1!AX75</f>
        <v>9</v>
      </c>
      <c r="AY75" s="34">
        <f>Input_1!AY75</f>
        <v>30</v>
      </c>
      <c r="AZ75" s="34">
        <f>Input_1!AZ75</f>
        <v>30</v>
      </c>
      <c r="BA75" s="34">
        <f>Input_1!BA75</f>
        <v>30</v>
      </c>
      <c r="BB75" s="34">
        <f>Input_1!BB75</f>
        <v>30</v>
      </c>
      <c r="BC75" s="34">
        <f>Input_1!BC75</f>
        <v>30</v>
      </c>
      <c r="BD75" s="34">
        <f>Input_1!BD75</f>
        <v>30</v>
      </c>
      <c r="BE75" s="34">
        <f>Input_1!BE75</f>
        <v>22.1</v>
      </c>
      <c r="BF75" s="34">
        <f>Input_1!BF75</f>
        <v>26</v>
      </c>
      <c r="BG75" s="34">
        <f>Input_1!BG75</f>
        <v>15.2</v>
      </c>
      <c r="BH75" s="34">
        <f>Input_1!BH75</f>
        <v>15.2</v>
      </c>
      <c r="BI75" s="34">
        <f>Input_1!BI75</f>
        <v>8</v>
      </c>
      <c r="BJ75" s="34">
        <f>Input_1!BJ75</f>
        <v>8</v>
      </c>
      <c r="BK75" s="34">
        <f>Input_1!BK75</f>
        <v>8</v>
      </c>
      <c r="BL75" s="34">
        <f>Input_1!BL75</f>
        <v>30</v>
      </c>
      <c r="BM75" s="34">
        <f>Input_1!BM75</f>
        <v>30</v>
      </c>
      <c r="BN75" s="34">
        <f>Input_1!BN75</f>
        <v>22.1</v>
      </c>
      <c r="BO75" s="34">
        <f>Input_1!BO75</f>
        <v>22.1</v>
      </c>
      <c r="BP75" s="34">
        <f>Input_1!BP75</f>
        <v>23</v>
      </c>
      <c r="BQ75" s="34">
        <f>Input_1!BQ75</f>
        <v>23</v>
      </c>
      <c r="BR75" s="34">
        <f>Input_1!BR75</f>
        <v>23</v>
      </c>
      <c r="BS75" s="34">
        <f>Input_1!BS75</f>
        <v>23</v>
      </c>
      <c r="BT75" s="34">
        <f>Input_1!BT75</f>
        <v>30</v>
      </c>
      <c r="BU75" s="34">
        <f>Input_1!BU75</f>
        <v>30</v>
      </c>
      <c r="BV75" s="34">
        <f>Input_1!BV75</f>
        <v>8</v>
      </c>
      <c r="BW75" s="34">
        <f>Input_1!BW75</f>
        <v>1.2</v>
      </c>
      <c r="BX75" s="34">
        <f>Input_1!BX75</f>
        <v>1.2</v>
      </c>
      <c r="BY75" s="34">
        <f>Input_1!BY75</f>
        <v>8</v>
      </c>
      <c r="BZ75" s="34">
        <f>Input_1!BZ75</f>
        <v>22.1</v>
      </c>
      <c r="CA75" s="34">
        <f>Input_1!CA75</f>
        <v>22.1</v>
      </c>
      <c r="CB75" s="34">
        <f>Input_1!CB75</f>
        <v>23</v>
      </c>
      <c r="CC75" s="34">
        <f>Input_1!CC75</f>
        <v>23</v>
      </c>
      <c r="CD75" s="34">
        <f>Input_1!CD75</f>
        <v>23</v>
      </c>
      <c r="CE75" s="34">
        <f>Input_1!CE75</f>
        <v>23</v>
      </c>
      <c r="CF75" s="34">
        <f>Input_1!CF75</f>
        <v>23</v>
      </c>
      <c r="CG75" s="34">
        <f>Input_1!CG75</f>
        <v>1.2</v>
      </c>
      <c r="CH75" s="34">
        <f>Input_1!CH75</f>
        <v>1.2</v>
      </c>
      <c r="CI75" s="34">
        <f>Input_1!CI75</f>
        <v>8</v>
      </c>
      <c r="CJ75" s="34">
        <f>Input_1!CJ75</f>
        <v>8</v>
      </c>
      <c r="CK75" s="34">
        <f>Input_1!CK75</f>
        <v>1.2</v>
      </c>
      <c r="CL75" s="34">
        <f>Input_1!CL75</f>
        <v>1.2</v>
      </c>
      <c r="CM75" s="34">
        <f>Input_1!CM75</f>
        <v>1.2</v>
      </c>
      <c r="CN75" s="34">
        <f>Input_1!CN75</f>
        <v>22.1</v>
      </c>
      <c r="CO75" s="34">
        <f>Input_1!CO75</f>
        <v>22.1</v>
      </c>
      <c r="CP75" s="34">
        <f>Input_1!CP75</f>
        <v>23</v>
      </c>
      <c r="CQ75" s="34">
        <f>Input_1!CQ75</f>
        <v>23</v>
      </c>
      <c r="CR75" s="34">
        <f>Input_1!CR75</f>
        <v>30</v>
      </c>
      <c r="CS75" s="34">
        <f>Input_1!CS75</f>
        <v>15.3</v>
      </c>
      <c r="CT75" s="34">
        <f>Input_1!CT75</f>
        <v>15.3</v>
      </c>
      <c r="CU75" s="34">
        <f>Input_1!CU75</f>
        <v>8</v>
      </c>
      <c r="CV75" s="24">
        <f>Input_1!CV75</f>
        <v>8</v>
      </c>
      <c r="CX75" s="27">
        <v>3.2</v>
      </c>
      <c r="CY75" s="148" t="s">
        <v>368</v>
      </c>
    </row>
    <row r="76" spans="1:103" ht="14.5" customHeight="1" x14ac:dyDescent="0.35">
      <c r="A76" s="256"/>
      <c r="B76" s="249"/>
      <c r="C76" s="94">
        <v>43903</v>
      </c>
      <c r="D76" s="99" t="s">
        <v>8</v>
      </c>
      <c r="E76" s="19">
        <f>Input_1!E76</f>
        <v>30</v>
      </c>
      <c r="F76" s="34">
        <f>Input_1!F76</f>
        <v>30</v>
      </c>
      <c r="G76" s="34">
        <f>Input_1!G76</f>
        <v>30</v>
      </c>
      <c r="H76" s="34">
        <f>Input_1!H76</f>
        <v>30</v>
      </c>
      <c r="I76" s="34">
        <f>Input_1!I76</f>
        <v>15.3</v>
      </c>
      <c r="J76" s="34">
        <f>Input_1!J76</f>
        <v>15.3</v>
      </c>
      <c r="K76" s="34">
        <f>Input_1!K76</f>
        <v>30</v>
      </c>
      <c r="L76" s="34">
        <f>Input_1!L76</f>
        <v>30</v>
      </c>
      <c r="M76" s="34">
        <f>Input_1!M76</f>
        <v>30</v>
      </c>
      <c r="N76" s="34">
        <f>Input_1!N76</f>
        <v>30</v>
      </c>
      <c r="O76" s="34">
        <f>Input_1!O76</f>
        <v>9</v>
      </c>
      <c r="P76" s="34">
        <f>Input_1!P76</f>
        <v>9</v>
      </c>
      <c r="Q76" s="34">
        <f>Input_1!Q76</f>
        <v>9</v>
      </c>
      <c r="R76" s="34">
        <f>Input_1!R76</f>
        <v>9</v>
      </c>
      <c r="S76" s="34">
        <f>Input_1!S76</f>
        <v>9</v>
      </c>
      <c r="T76" s="34">
        <f>Input_1!T76</f>
        <v>9</v>
      </c>
      <c r="U76" s="34">
        <f>Input_1!U76</f>
        <v>9</v>
      </c>
      <c r="V76" s="34">
        <f>Input_1!V76</f>
        <v>9</v>
      </c>
      <c r="W76" s="34">
        <f>Input_1!W76</f>
        <v>9</v>
      </c>
      <c r="X76" s="34">
        <f>Input_1!X76</f>
        <v>9</v>
      </c>
      <c r="Y76" s="34">
        <f>Input_1!Y76</f>
        <v>9</v>
      </c>
      <c r="Z76" s="34">
        <f>Input_1!Z76</f>
        <v>9</v>
      </c>
      <c r="AA76" s="34">
        <f>Input_1!AA76</f>
        <v>9</v>
      </c>
      <c r="AB76" s="34">
        <f>Input_1!AB76</f>
        <v>9</v>
      </c>
      <c r="AC76" s="34">
        <f>Input_1!AC76</f>
        <v>9</v>
      </c>
      <c r="AD76" s="34">
        <f>Input_1!AD76</f>
        <v>9</v>
      </c>
      <c r="AE76" s="34">
        <f>Input_1!AE76</f>
        <v>9</v>
      </c>
      <c r="AF76" s="34">
        <f>Input_1!AF76</f>
        <v>9</v>
      </c>
      <c r="AG76" s="34">
        <f>Input_1!AG76</f>
        <v>9</v>
      </c>
      <c r="AH76" s="34">
        <f>Input_1!AH76</f>
        <v>9</v>
      </c>
      <c r="AI76" s="34">
        <f>Input_1!AI76</f>
        <v>9</v>
      </c>
      <c r="AJ76" s="34">
        <f>Input_1!AJ76</f>
        <v>22.1</v>
      </c>
      <c r="AK76" s="34">
        <f>Input_1!AK76</f>
        <v>22.1</v>
      </c>
      <c r="AL76" s="34">
        <f>Input_1!AL76</f>
        <v>22.1</v>
      </c>
      <c r="AM76" s="34">
        <f>Input_1!AM76</f>
        <v>32</v>
      </c>
      <c r="AN76" s="34">
        <f>Input_1!AN76</f>
        <v>23</v>
      </c>
      <c r="AO76" s="34">
        <f>Input_1!AO76</f>
        <v>3.1</v>
      </c>
      <c r="AP76" s="34">
        <f>Input_1!AP76</f>
        <v>3.1</v>
      </c>
      <c r="AQ76" s="34">
        <f>Input_1!AQ76</f>
        <v>3.1</v>
      </c>
      <c r="AR76" s="34">
        <f>Input_1!AR76</f>
        <v>3.1</v>
      </c>
      <c r="AS76" s="34">
        <f>Input_1!AS76</f>
        <v>3.1</v>
      </c>
      <c r="AT76" s="34">
        <f>Input_1!AT76</f>
        <v>3.1</v>
      </c>
      <c r="AU76" s="34">
        <f>Input_1!AU76</f>
        <v>3.1</v>
      </c>
      <c r="AV76" s="34">
        <f>Input_1!AV76</f>
        <v>3.1</v>
      </c>
      <c r="AW76" s="34">
        <f>Input_1!AW76</f>
        <v>3.1</v>
      </c>
      <c r="AX76" s="34">
        <f>Input_1!AX76</f>
        <v>3.1</v>
      </c>
      <c r="AY76" s="34">
        <f>Input_1!AY76</f>
        <v>3.1</v>
      </c>
      <c r="AZ76" s="34">
        <f>Input_1!AZ76</f>
        <v>3.1</v>
      </c>
      <c r="BA76" s="34">
        <f>Input_1!BA76</f>
        <v>3.1</v>
      </c>
      <c r="BB76" s="34">
        <f>Input_1!BB76</f>
        <v>3.1</v>
      </c>
      <c r="BC76" s="34">
        <f>Input_1!BC76</f>
        <v>3.1</v>
      </c>
      <c r="BD76" s="34">
        <f>Input_1!BD76</f>
        <v>3.1</v>
      </c>
      <c r="BE76" s="34">
        <f>Input_1!BE76</f>
        <v>23</v>
      </c>
      <c r="BF76" s="34">
        <f>Input_1!BF76</f>
        <v>23</v>
      </c>
      <c r="BG76" s="34">
        <f>Input_1!BG76</f>
        <v>23</v>
      </c>
      <c r="BH76" s="34">
        <f>Input_1!BH76</f>
        <v>8</v>
      </c>
      <c r="BI76" s="34">
        <f>Input_1!BI76</f>
        <v>8</v>
      </c>
      <c r="BJ76" s="34">
        <f>Input_1!BJ76</f>
        <v>8</v>
      </c>
      <c r="BK76" s="34">
        <f>Input_1!BK76</f>
        <v>8</v>
      </c>
      <c r="BL76" s="34">
        <f>Input_1!BL76</f>
        <v>8</v>
      </c>
      <c r="BM76" s="34">
        <f>Input_1!BM76</f>
        <v>8</v>
      </c>
      <c r="BN76" s="34">
        <f>Input_1!BN76</f>
        <v>8</v>
      </c>
      <c r="BO76" s="34">
        <f>Input_1!BO76</f>
        <v>8</v>
      </c>
      <c r="BP76" s="34">
        <f>Input_1!BP76</f>
        <v>8</v>
      </c>
      <c r="BQ76" s="34">
        <f>Input_1!BQ76</f>
        <v>8</v>
      </c>
      <c r="BR76" s="34">
        <f>Input_1!BR76</f>
        <v>8</v>
      </c>
      <c r="BS76" s="34">
        <f>Input_1!BS76</f>
        <v>8</v>
      </c>
      <c r="BT76" s="34">
        <f>Input_1!BT76</f>
        <v>8</v>
      </c>
      <c r="BU76" s="34">
        <f>Input_1!BU76</f>
        <v>8</v>
      </c>
      <c r="BV76" s="34">
        <f>Input_1!BV76</f>
        <v>8</v>
      </c>
      <c r="BW76" s="34">
        <f>Input_1!BW76</f>
        <v>32</v>
      </c>
      <c r="BX76" s="34">
        <f>Input_1!BX76</f>
        <v>22.1</v>
      </c>
      <c r="BY76" s="34">
        <f>Input_1!BY76</f>
        <v>22.1</v>
      </c>
      <c r="BZ76" s="34">
        <f>Input_1!BZ76</f>
        <v>25</v>
      </c>
      <c r="CA76" s="34">
        <f>Input_1!CA76</f>
        <v>25</v>
      </c>
      <c r="CB76" s="34">
        <f>Input_1!CB76</f>
        <v>25</v>
      </c>
      <c r="CC76" s="34">
        <f>Input_1!CC76</f>
        <v>25</v>
      </c>
      <c r="CD76" s="34">
        <f>Input_1!CD76</f>
        <v>25</v>
      </c>
      <c r="CE76" s="34">
        <f>Input_1!CE76</f>
        <v>25</v>
      </c>
      <c r="CF76" s="34">
        <f>Input_1!CF76</f>
        <v>25</v>
      </c>
      <c r="CG76" s="34">
        <f>Input_1!CG76</f>
        <v>25</v>
      </c>
      <c r="CH76" s="34">
        <f>Input_1!CH76</f>
        <v>25</v>
      </c>
      <c r="CI76" s="34">
        <f>Input_1!CI76</f>
        <v>25</v>
      </c>
      <c r="CJ76" s="34">
        <f>Input_1!CJ76</f>
        <v>25</v>
      </c>
      <c r="CK76" s="34">
        <f>Input_1!CK76</f>
        <v>25</v>
      </c>
      <c r="CL76" s="34">
        <f>Input_1!CL76</f>
        <v>25</v>
      </c>
      <c r="CM76" s="34">
        <f>Input_1!CM76</f>
        <v>25</v>
      </c>
      <c r="CN76" s="34">
        <f>Input_1!CN76</f>
        <v>25</v>
      </c>
      <c r="CO76" s="34">
        <f>Input_1!CO76</f>
        <v>25</v>
      </c>
      <c r="CP76" s="34">
        <f>Input_1!CP76</f>
        <v>25</v>
      </c>
      <c r="CQ76" s="34">
        <f>Input_1!CQ76</f>
        <v>25</v>
      </c>
      <c r="CR76" s="34">
        <f>Input_1!CR76</f>
        <v>25</v>
      </c>
      <c r="CS76" s="34">
        <f>Input_1!CS76</f>
        <v>25</v>
      </c>
      <c r="CT76" s="34">
        <f>Input_1!CT76</f>
        <v>25</v>
      </c>
      <c r="CU76" s="34">
        <f>Input_1!CU76</f>
        <v>22.1</v>
      </c>
      <c r="CV76" s="24">
        <f>Input_1!CV76</f>
        <v>22.1</v>
      </c>
      <c r="CX76" s="27">
        <v>4</v>
      </c>
      <c r="CY76" s="148" t="s">
        <v>369</v>
      </c>
    </row>
    <row r="77" spans="1:103" ht="14.5" customHeight="1" x14ac:dyDescent="0.35">
      <c r="A77" s="256"/>
      <c r="B77" s="249"/>
      <c r="C77" s="95">
        <v>43904</v>
      </c>
      <c r="D77" s="99" t="s">
        <v>9</v>
      </c>
      <c r="E77" s="19">
        <f>Input_1!E77</f>
        <v>30</v>
      </c>
      <c r="F77" s="34">
        <f>Input_1!F77</f>
        <v>30</v>
      </c>
      <c r="G77" s="34">
        <f>Input_1!G77</f>
        <v>15.3</v>
      </c>
      <c r="H77" s="34">
        <f>Input_1!H77</f>
        <v>15.3</v>
      </c>
      <c r="I77" s="34">
        <f>Input_1!I77</f>
        <v>30</v>
      </c>
      <c r="J77" s="34">
        <f>Input_1!J77</f>
        <v>30</v>
      </c>
      <c r="K77" s="34">
        <f>Input_1!K77</f>
        <v>30</v>
      </c>
      <c r="L77" s="34">
        <f>Input_1!L77</f>
        <v>9</v>
      </c>
      <c r="M77" s="34">
        <f>Input_1!M77</f>
        <v>9</v>
      </c>
      <c r="N77" s="34">
        <f>Input_1!N77</f>
        <v>9</v>
      </c>
      <c r="O77" s="34">
        <f>Input_1!O77</f>
        <v>9</v>
      </c>
      <c r="P77" s="34">
        <f>Input_1!P77</f>
        <v>9</v>
      </c>
      <c r="Q77" s="34">
        <f>Input_1!Q77</f>
        <v>9</v>
      </c>
      <c r="R77" s="34">
        <f>Input_1!R77</f>
        <v>9</v>
      </c>
      <c r="S77" s="34">
        <f>Input_1!S77</f>
        <v>9</v>
      </c>
      <c r="T77" s="34">
        <f>Input_1!T77</f>
        <v>9</v>
      </c>
      <c r="U77" s="34">
        <f>Input_1!U77</f>
        <v>9</v>
      </c>
      <c r="V77" s="34">
        <f>Input_1!V77</f>
        <v>9</v>
      </c>
      <c r="W77" s="34">
        <f>Input_1!W77</f>
        <v>9</v>
      </c>
      <c r="X77" s="34">
        <f>Input_1!X77</f>
        <v>9</v>
      </c>
      <c r="Y77" s="34">
        <f>Input_1!Y77</f>
        <v>9</v>
      </c>
      <c r="Z77" s="34">
        <f>Input_1!Z77</f>
        <v>9</v>
      </c>
      <c r="AA77" s="34">
        <f>Input_1!AA77</f>
        <v>9</v>
      </c>
      <c r="AB77" s="34">
        <f>Input_1!AB77</f>
        <v>9</v>
      </c>
      <c r="AC77" s="34">
        <f>Input_1!AC77</f>
        <v>9</v>
      </c>
      <c r="AD77" s="34">
        <f>Input_1!AD77</f>
        <v>9</v>
      </c>
      <c r="AE77" s="34">
        <f>Input_1!AE77</f>
        <v>9</v>
      </c>
      <c r="AF77" s="34">
        <f>Input_1!AF77</f>
        <v>9</v>
      </c>
      <c r="AG77" s="34">
        <f>Input_1!AG77</f>
        <v>9</v>
      </c>
      <c r="AH77" s="34">
        <f>Input_1!AH77</f>
        <v>9</v>
      </c>
      <c r="AI77" s="34">
        <f>Input_1!AI77</f>
        <v>9</v>
      </c>
      <c r="AJ77" s="34">
        <f>Input_1!AJ77</f>
        <v>9</v>
      </c>
      <c r="AK77" s="34">
        <f>Input_1!AK77</f>
        <v>9</v>
      </c>
      <c r="AL77" s="34">
        <f>Input_1!AL77</f>
        <v>9</v>
      </c>
      <c r="AM77" s="34">
        <f>Input_1!AM77</f>
        <v>9</v>
      </c>
      <c r="AN77" s="34">
        <f>Input_1!AN77</f>
        <v>9</v>
      </c>
      <c r="AO77" s="34">
        <f>Input_1!AO77</f>
        <v>9</v>
      </c>
      <c r="AP77" s="34">
        <f>Input_1!AP77</f>
        <v>9</v>
      </c>
      <c r="AQ77" s="34">
        <f>Input_1!AQ77</f>
        <v>9</v>
      </c>
      <c r="AR77" s="34">
        <f>Input_1!AR77</f>
        <v>9</v>
      </c>
      <c r="AS77" s="34">
        <f>Input_1!AS77</f>
        <v>9</v>
      </c>
      <c r="AT77" s="34">
        <f>Input_1!AT77</f>
        <v>9</v>
      </c>
      <c r="AU77" s="34">
        <f>Input_1!AU77</f>
        <v>9</v>
      </c>
      <c r="AV77" s="34">
        <f>Input_1!AV77</f>
        <v>9</v>
      </c>
      <c r="AW77" s="34">
        <f>Input_1!AW77</f>
        <v>9</v>
      </c>
      <c r="AX77" s="34">
        <f>Input_1!AX77</f>
        <v>9</v>
      </c>
      <c r="AY77" s="34">
        <f>Input_1!AY77</f>
        <v>9</v>
      </c>
      <c r="AZ77" s="34">
        <f>Input_1!AZ77</f>
        <v>30</v>
      </c>
      <c r="BA77" s="34">
        <f>Input_1!BA77</f>
        <v>30</v>
      </c>
      <c r="BB77" s="34">
        <f>Input_1!BB77</f>
        <v>30</v>
      </c>
      <c r="BC77" s="34">
        <f>Input_1!BC77</f>
        <v>30</v>
      </c>
      <c r="BD77" s="34">
        <f>Input_1!BD77</f>
        <v>30</v>
      </c>
      <c r="BE77" s="34">
        <f>Input_1!BE77</f>
        <v>30</v>
      </c>
      <c r="BF77" s="34">
        <f>Input_1!BF77</f>
        <v>15.2</v>
      </c>
      <c r="BG77" s="34">
        <f>Input_1!BG77</f>
        <v>23</v>
      </c>
      <c r="BH77" s="34">
        <f>Input_1!BH77</f>
        <v>23</v>
      </c>
      <c r="BI77" s="34">
        <f>Input_1!BI77</f>
        <v>8</v>
      </c>
      <c r="BJ77" s="34">
        <f>Input_1!BJ77</f>
        <v>8</v>
      </c>
      <c r="BK77" s="34">
        <f>Input_1!BK77</f>
        <v>25</v>
      </c>
      <c r="BL77" s="34">
        <f>Input_1!BL77</f>
        <v>25</v>
      </c>
      <c r="BM77" s="34">
        <f>Input_1!BM77</f>
        <v>25</v>
      </c>
      <c r="BN77" s="34">
        <f>Input_1!BN77</f>
        <v>25</v>
      </c>
      <c r="BO77" s="34">
        <f>Input_1!BO77</f>
        <v>25</v>
      </c>
      <c r="BP77" s="34">
        <f>Input_1!BP77</f>
        <v>30</v>
      </c>
      <c r="BQ77" s="34">
        <f>Input_1!BQ77</f>
        <v>11</v>
      </c>
      <c r="BR77" s="34">
        <f>Input_1!BR77</f>
        <v>11</v>
      </c>
      <c r="BS77" s="34">
        <f>Input_1!BS77</f>
        <v>11</v>
      </c>
      <c r="BT77" s="34">
        <f>Input_1!BT77</f>
        <v>11</v>
      </c>
      <c r="BU77" s="34">
        <f>Input_1!BU77</f>
        <v>25</v>
      </c>
      <c r="BV77" s="34">
        <f>Input_1!BV77</f>
        <v>25</v>
      </c>
      <c r="BW77" s="34">
        <f>Input_1!BW77</f>
        <v>8</v>
      </c>
      <c r="BX77" s="34">
        <f>Input_1!BX77</f>
        <v>8</v>
      </c>
      <c r="BY77" s="34">
        <f>Input_1!BY77</f>
        <v>22.1</v>
      </c>
      <c r="BZ77" s="34">
        <f>Input_1!BZ77</f>
        <v>22.1</v>
      </c>
      <c r="CA77" s="34">
        <f>Input_1!CA77</f>
        <v>8</v>
      </c>
      <c r="CB77" s="34">
        <f>Input_1!CB77</f>
        <v>8</v>
      </c>
      <c r="CC77" s="34">
        <f>Input_1!CC77</f>
        <v>8</v>
      </c>
      <c r="CD77" s="34">
        <f>Input_1!CD77</f>
        <v>8</v>
      </c>
      <c r="CE77" s="34">
        <f>Input_1!CE77</f>
        <v>23</v>
      </c>
      <c r="CF77" s="34">
        <f>Input_1!CF77</f>
        <v>23</v>
      </c>
      <c r="CG77" s="34">
        <f>Input_1!CG77</f>
        <v>23</v>
      </c>
      <c r="CH77" s="34">
        <f>Input_1!CH77</f>
        <v>8</v>
      </c>
      <c r="CI77" s="34">
        <f>Input_1!CI77</f>
        <v>8</v>
      </c>
      <c r="CJ77" s="34">
        <f>Input_1!CJ77</f>
        <v>8</v>
      </c>
      <c r="CK77" s="34">
        <f>Input_1!CK77</f>
        <v>8</v>
      </c>
      <c r="CL77" s="34">
        <f>Input_1!CL77</f>
        <v>8</v>
      </c>
      <c r="CM77" s="34">
        <f>Input_1!CM77</f>
        <v>8</v>
      </c>
      <c r="CN77" s="34">
        <f>Input_1!CN77</f>
        <v>23</v>
      </c>
      <c r="CO77" s="34">
        <f>Input_1!CO77</f>
        <v>8</v>
      </c>
      <c r="CP77" s="34">
        <f>Input_1!CP77</f>
        <v>8</v>
      </c>
      <c r="CQ77" s="34">
        <f>Input_1!CQ77</f>
        <v>8</v>
      </c>
      <c r="CR77" s="34">
        <f>Input_1!CR77</f>
        <v>8</v>
      </c>
      <c r="CS77" s="34">
        <f>Input_1!CS77</f>
        <v>8</v>
      </c>
      <c r="CT77" s="34">
        <f>Input_1!CT77</f>
        <v>8</v>
      </c>
      <c r="CU77" s="34">
        <f>Input_1!CU77</f>
        <v>8</v>
      </c>
      <c r="CV77" s="24">
        <f>Input_1!CV77</f>
        <v>8</v>
      </c>
      <c r="CX77" s="27">
        <v>4.0999999999999996</v>
      </c>
      <c r="CY77" s="148" t="s">
        <v>369</v>
      </c>
    </row>
    <row r="78" spans="1:103" ht="14.5" customHeight="1" x14ac:dyDescent="0.35">
      <c r="A78" s="256"/>
      <c r="B78" s="250"/>
      <c r="C78" s="97">
        <v>43905</v>
      </c>
      <c r="D78" s="100" t="s">
        <v>10</v>
      </c>
      <c r="E78" s="19">
        <f>Input_1!E78</f>
        <v>8</v>
      </c>
      <c r="F78" s="34">
        <f>Input_1!F78</f>
        <v>8</v>
      </c>
      <c r="G78" s="34">
        <f>Input_1!G78</f>
        <v>8</v>
      </c>
      <c r="H78" s="34">
        <f>Input_1!H78</f>
        <v>8</v>
      </c>
      <c r="I78" s="34">
        <f>Input_1!I78</f>
        <v>8</v>
      </c>
      <c r="J78" s="34">
        <f>Input_1!J78</f>
        <v>8</v>
      </c>
      <c r="K78" s="34">
        <f>Input_1!K78</f>
        <v>8</v>
      </c>
      <c r="L78" s="34">
        <f>Input_1!L78</f>
        <v>15.3</v>
      </c>
      <c r="M78" s="34">
        <f>Input_1!M78</f>
        <v>15.3</v>
      </c>
      <c r="N78" s="34">
        <f>Input_1!N78</f>
        <v>30</v>
      </c>
      <c r="O78" s="34">
        <f>Input_1!O78</f>
        <v>30</v>
      </c>
      <c r="P78" s="34">
        <f>Input_1!P78</f>
        <v>30</v>
      </c>
      <c r="Q78" s="34">
        <f>Input_1!Q78</f>
        <v>30</v>
      </c>
      <c r="R78" s="34">
        <f>Input_1!R78</f>
        <v>30</v>
      </c>
      <c r="S78" s="34">
        <f>Input_1!S78</f>
        <v>9</v>
      </c>
      <c r="T78" s="34">
        <f>Input_1!T78</f>
        <v>9</v>
      </c>
      <c r="U78" s="34">
        <f>Input_1!U78</f>
        <v>9</v>
      </c>
      <c r="V78" s="34">
        <f>Input_1!V78</f>
        <v>9</v>
      </c>
      <c r="W78" s="34">
        <f>Input_1!W78</f>
        <v>9</v>
      </c>
      <c r="X78" s="34">
        <f>Input_1!X78</f>
        <v>9</v>
      </c>
      <c r="Y78" s="34">
        <f>Input_1!Y78</f>
        <v>9</v>
      </c>
      <c r="Z78" s="34">
        <f>Input_1!Z78</f>
        <v>9</v>
      </c>
      <c r="AA78" s="34">
        <f>Input_1!AA78</f>
        <v>9</v>
      </c>
      <c r="AB78" s="34">
        <f>Input_1!AB78</f>
        <v>9</v>
      </c>
      <c r="AC78" s="34">
        <f>Input_1!AC78</f>
        <v>9</v>
      </c>
      <c r="AD78" s="34">
        <f>Input_1!AD78</f>
        <v>9</v>
      </c>
      <c r="AE78" s="34">
        <f>Input_1!AE78</f>
        <v>9</v>
      </c>
      <c r="AF78" s="34">
        <f>Input_1!AF78</f>
        <v>9</v>
      </c>
      <c r="AG78" s="34">
        <f>Input_1!AG78</f>
        <v>9</v>
      </c>
      <c r="AH78" s="34">
        <f>Input_1!AH78</f>
        <v>9</v>
      </c>
      <c r="AI78" s="34">
        <f>Input_1!AI78</f>
        <v>9</v>
      </c>
      <c r="AJ78" s="34">
        <f>Input_1!AJ78</f>
        <v>9</v>
      </c>
      <c r="AK78" s="34">
        <f>Input_1!AK78</f>
        <v>9</v>
      </c>
      <c r="AL78" s="34">
        <f>Input_1!AL78</f>
        <v>9</v>
      </c>
      <c r="AM78" s="34">
        <f>Input_1!AM78</f>
        <v>9</v>
      </c>
      <c r="AN78" s="34">
        <f>Input_1!AN78</f>
        <v>9</v>
      </c>
      <c r="AO78" s="34">
        <f>Input_1!AO78</f>
        <v>9</v>
      </c>
      <c r="AP78" s="34">
        <f>Input_1!AP78</f>
        <v>9</v>
      </c>
      <c r="AQ78" s="34">
        <f>Input_1!AQ78</f>
        <v>30</v>
      </c>
      <c r="AR78" s="34">
        <f>Input_1!AR78</f>
        <v>30</v>
      </c>
      <c r="AS78" s="34">
        <f>Input_1!AS78</f>
        <v>30</v>
      </c>
      <c r="AT78" s="34">
        <f>Input_1!AT78</f>
        <v>30</v>
      </c>
      <c r="AU78" s="34">
        <f>Input_1!AU78</f>
        <v>30</v>
      </c>
      <c r="AV78" s="34">
        <f>Input_1!AV78</f>
        <v>22.1</v>
      </c>
      <c r="AW78" s="34">
        <f>Input_1!AW78</f>
        <v>22.1</v>
      </c>
      <c r="AX78" s="34">
        <f>Input_1!AX78</f>
        <v>22.1</v>
      </c>
      <c r="AY78" s="34">
        <f>Input_1!AY78</f>
        <v>22.1</v>
      </c>
      <c r="AZ78" s="34">
        <f>Input_1!AZ78</f>
        <v>11</v>
      </c>
      <c r="BA78" s="34">
        <f>Input_1!BA78</f>
        <v>11</v>
      </c>
      <c r="BB78" s="34">
        <f>Input_1!BB78</f>
        <v>11</v>
      </c>
      <c r="BC78" s="34">
        <f>Input_1!BC78</f>
        <v>11</v>
      </c>
      <c r="BD78" s="34">
        <f>Input_1!BD78</f>
        <v>11</v>
      </c>
      <c r="BE78" s="34">
        <f>Input_1!BE78</f>
        <v>16</v>
      </c>
      <c r="BF78" s="34">
        <f>Input_1!BF78</f>
        <v>16</v>
      </c>
      <c r="BG78" s="34">
        <f>Input_1!BG78</f>
        <v>8</v>
      </c>
      <c r="BH78" s="34">
        <f>Input_1!BH78</f>
        <v>8</v>
      </c>
      <c r="BI78" s="34">
        <f>Input_1!BI78</f>
        <v>8</v>
      </c>
      <c r="BJ78" s="34">
        <f>Input_1!BJ78</f>
        <v>8</v>
      </c>
      <c r="BK78" s="34">
        <f>Input_1!BK78</f>
        <v>8</v>
      </c>
      <c r="BL78" s="34">
        <f>Input_1!BL78</f>
        <v>8</v>
      </c>
      <c r="BM78" s="34">
        <f>Input_1!BM78</f>
        <v>22.1</v>
      </c>
      <c r="BN78" s="34">
        <f>Input_1!BN78</f>
        <v>26</v>
      </c>
      <c r="BO78" s="34">
        <f>Input_1!BO78</f>
        <v>30</v>
      </c>
      <c r="BP78" s="34">
        <f>Input_1!BP78</f>
        <v>30</v>
      </c>
      <c r="BQ78" s="34">
        <f>Input_1!BQ78</f>
        <v>8</v>
      </c>
      <c r="BR78" s="34">
        <f>Input_1!BR78</f>
        <v>8</v>
      </c>
      <c r="BS78" s="34">
        <f>Input_1!BS78</f>
        <v>8</v>
      </c>
      <c r="BT78" s="34">
        <f>Input_1!BT78</f>
        <v>8</v>
      </c>
      <c r="BU78" s="34">
        <f>Input_1!BU78</f>
        <v>8</v>
      </c>
      <c r="BV78" s="34">
        <f>Input_1!BV78</f>
        <v>8</v>
      </c>
      <c r="BW78" s="34">
        <f>Input_1!BW78</f>
        <v>8</v>
      </c>
      <c r="BX78" s="34">
        <f>Input_1!BX78</f>
        <v>8</v>
      </c>
      <c r="BY78" s="34">
        <f>Input_1!BY78</f>
        <v>8</v>
      </c>
      <c r="BZ78" s="34">
        <f>Input_1!BZ78</f>
        <v>23</v>
      </c>
      <c r="CA78" s="34">
        <f>Input_1!CA78</f>
        <v>23</v>
      </c>
      <c r="CB78" s="34">
        <f>Input_1!CB78</f>
        <v>23</v>
      </c>
      <c r="CC78" s="34">
        <f>Input_1!CC78</f>
        <v>11</v>
      </c>
      <c r="CD78" s="34">
        <f>Input_1!CD78</f>
        <v>11</v>
      </c>
      <c r="CE78" s="34">
        <f>Input_1!CE78</f>
        <v>8</v>
      </c>
      <c r="CF78" s="34">
        <f>Input_1!CF78</f>
        <v>8</v>
      </c>
      <c r="CG78" s="34">
        <f>Input_1!CG78</f>
        <v>8</v>
      </c>
      <c r="CH78" s="34">
        <f>Input_1!CH78</f>
        <v>8</v>
      </c>
      <c r="CI78" s="34">
        <f>Input_1!CI78</f>
        <v>30</v>
      </c>
      <c r="CJ78" s="34">
        <f>Input_1!CJ78</f>
        <v>30</v>
      </c>
      <c r="CK78" s="34">
        <f>Input_1!CK78</f>
        <v>8</v>
      </c>
      <c r="CL78" s="34">
        <f>Input_1!CL78</f>
        <v>8</v>
      </c>
      <c r="CM78" s="34">
        <f>Input_1!CM78</f>
        <v>8</v>
      </c>
      <c r="CN78" s="34">
        <f>Input_1!CN78</f>
        <v>30</v>
      </c>
      <c r="CO78" s="34">
        <f>Input_1!CO78</f>
        <v>15.3</v>
      </c>
      <c r="CP78" s="34">
        <f>Input_1!CP78</f>
        <v>15.3</v>
      </c>
      <c r="CQ78" s="34">
        <f>Input_1!CQ78</f>
        <v>15.3</v>
      </c>
      <c r="CR78" s="34">
        <f>Input_1!CR78</f>
        <v>31</v>
      </c>
      <c r="CS78" s="34">
        <f>Input_1!CS78</f>
        <v>30</v>
      </c>
      <c r="CT78" s="34">
        <f>Input_1!CT78</f>
        <v>30</v>
      </c>
      <c r="CU78" s="34">
        <f>Input_1!CU78</f>
        <v>30</v>
      </c>
      <c r="CV78" s="24">
        <f>Input_1!CV78</f>
        <v>30</v>
      </c>
      <c r="CX78" s="27">
        <v>4.2</v>
      </c>
      <c r="CY78" s="148" t="s">
        <v>369</v>
      </c>
    </row>
    <row r="79" spans="1:103" ht="14.5" customHeight="1" x14ac:dyDescent="0.35">
      <c r="A79" s="256"/>
      <c r="B79" s="248">
        <v>12</v>
      </c>
      <c r="C79" s="95">
        <v>43906</v>
      </c>
      <c r="D79" s="99" t="s">
        <v>4</v>
      </c>
      <c r="E79" s="19">
        <f>Input_1!E79</f>
        <v>30</v>
      </c>
      <c r="F79" s="34">
        <f>Input_1!F79</f>
        <v>30</v>
      </c>
      <c r="G79" s="34">
        <f>Input_1!G79</f>
        <v>30</v>
      </c>
      <c r="H79" s="34">
        <f>Input_1!H79</f>
        <v>9</v>
      </c>
      <c r="I79" s="34">
        <f>Input_1!I79</f>
        <v>9</v>
      </c>
      <c r="J79" s="34">
        <f>Input_1!J79</f>
        <v>9</v>
      </c>
      <c r="K79" s="34">
        <f>Input_1!K79</f>
        <v>9</v>
      </c>
      <c r="L79" s="34">
        <f>Input_1!L79</f>
        <v>9</v>
      </c>
      <c r="M79" s="34">
        <f>Input_1!M79</f>
        <v>9</v>
      </c>
      <c r="N79" s="34">
        <f>Input_1!N79</f>
        <v>9</v>
      </c>
      <c r="O79" s="34">
        <f>Input_1!O79</f>
        <v>9</v>
      </c>
      <c r="P79" s="34">
        <f>Input_1!P79</f>
        <v>9</v>
      </c>
      <c r="Q79" s="34">
        <f>Input_1!Q79</f>
        <v>9</v>
      </c>
      <c r="R79" s="34">
        <f>Input_1!R79</f>
        <v>9</v>
      </c>
      <c r="S79" s="34">
        <f>Input_1!S79</f>
        <v>9</v>
      </c>
      <c r="T79" s="34">
        <f>Input_1!T79</f>
        <v>9</v>
      </c>
      <c r="U79" s="34">
        <f>Input_1!U79</f>
        <v>9</v>
      </c>
      <c r="V79" s="34">
        <f>Input_1!V79</f>
        <v>9</v>
      </c>
      <c r="W79" s="34">
        <f>Input_1!W79</f>
        <v>9</v>
      </c>
      <c r="X79" s="34">
        <f>Input_1!X79</f>
        <v>9</v>
      </c>
      <c r="Y79" s="34">
        <f>Input_1!Y79</f>
        <v>9</v>
      </c>
      <c r="Z79" s="34">
        <f>Input_1!Z79</f>
        <v>9</v>
      </c>
      <c r="AA79" s="34">
        <f>Input_1!AA79</f>
        <v>9</v>
      </c>
      <c r="AB79" s="34">
        <f>Input_1!AB79</f>
        <v>9</v>
      </c>
      <c r="AC79" s="34">
        <f>Input_1!AC79</f>
        <v>9</v>
      </c>
      <c r="AD79" s="34">
        <f>Input_1!AD79</f>
        <v>9</v>
      </c>
      <c r="AE79" s="34">
        <f>Input_1!AE79</f>
        <v>9</v>
      </c>
      <c r="AF79" s="34">
        <f>Input_1!AF79</f>
        <v>9</v>
      </c>
      <c r="AG79" s="34">
        <f>Input_1!AG79</f>
        <v>9</v>
      </c>
      <c r="AH79" s="34">
        <f>Input_1!AH79</f>
        <v>15.2</v>
      </c>
      <c r="AI79" s="34">
        <f>Input_1!AI79</f>
        <v>15.2</v>
      </c>
      <c r="AJ79" s="34">
        <f>Input_1!AJ79</f>
        <v>22.1</v>
      </c>
      <c r="AK79" s="34">
        <f>Input_1!AK79</f>
        <v>22.1</v>
      </c>
      <c r="AL79" s="34">
        <f>Input_1!AL79</f>
        <v>22.1</v>
      </c>
      <c r="AM79" s="34">
        <f>Input_1!AM79</f>
        <v>22.1</v>
      </c>
      <c r="AN79" s="34">
        <f>Input_1!AN79</f>
        <v>22.1</v>
      </c>
      <c r="AO79" s="34">
        <f>Input_1!AO79</f>
        <v>32</v>
      </c>
      <c r="AP79" s="34">
        <f>Input_1!AP79</f>
        <v>23</v>
      </c>
      <c r="AQ79" s="34">
        <f>Input_1!AQ79</f>
        <v>23</v>
      </c>
      <c r="AR79" s="34">
        <f>Input_1!AR79</f>
        <v>8</v>
      </c>
      <c r="AS79" s="34">
        <f>Input_1!AS79</f>
        <v>8</v>
      </c>
      <c r="AT79" s="34">
        <f>Input_1!AT79</f>
        <v>8</v>
      </c>
      <c r="AU79" s="34">
        <f>Input_1!AU79</f>
        <v>8</v>
      </c>
      <c r="AV79" s="34">
        <f>Input_1!AV79</f>
        <v>8</v>
      </c>
      <c r="AW79" s="34">
        <f>Input_1!AW79</f>
        <v>16</v>
      </c>
      <c r="AX79" s="34">
        <f>Input_1!AX79</f>
        <v>16</v>
      </c>
      <c r="AY79" s="34">
        <f>Input_1!AY79</f>
        <v>30</v>
      </c>
      <c r="AZ79" s="34">
        <f>Input_1!AZ79</f>
        <v>30</v>
      </c>
      <c r="BA79" s="34">
        <f>Input_1!BA79</f>
        <v>8</v>
      </c>
      <c r="BB79" s="34">
        <f>Input_1!BB79</f>
        <v>8</v>
      </c>
      <c r="BC79" s="34">
        <f>Input_1!BC79</f>
        <v>8</v>
      </c>
      <c r="BD79" s="34">
        <f>Input_1!BD79</f>
        <v>8</v>
      </c>
      <c r="BE79" s="34">
        <f>Input_1!BE79</f>
        <v>8</v>
      </c>
      <c r="BF79" s="34">
        <f>Input_1!BF79</f>
        <v>8</v>
      </c>
      <c r="BG79" s="34">
        <f>Input_1!BG79</f>
        <v>8</v>
      </c>
      <c r="BH79" s="34">
        <f>Input_1!BH79</f>
        <v>8</v>
      </c>
      <c r="BI79" s="34">
        <f>Input_1!BI79</f>
        <v>8</v>
      </c>
      <c r="BJ79" s="34">
        <f>Input_1!BJ79</f>
        <v>8</v>
      </c>
      <c r="BK79" s="34">
        <f>Input_1!BK79</f>
        <v>8</v>
      </c>
      <c r="BL79" s="34">
        <f>Input_1!BL79</f>
        <v>30</v>
      </c>
      <c r="BM79" s="34">
        <f>Input_1!BM79</f>
        <v>30</v>
      </c>
      <c r="BN79" s="34">
        <f>Input_1!BN79</f>
        <v>29</v>
      </c>
      <c r="BO79" s="34">
        <f>Input_1!BO79</f>
        <v>29</v>
      </c>
      <c r="BP79" s="34">
        <f>Input_1!BP79</f>
        <v>29</v>
      </c>
      <c r="BQ79" s="34">
        <f>Input_1!BQ79</f>
        <v>29</v>
      </c>
      <c r="BR79" s="34">
        <f>Input_1!BR79</f>
        <v>29</v>
      </c>
      <c r="BS79" s="34">
        <f>Input_1!BS79</f>
        <v>30</v>
      </c>
      <c r="BT79" s="34">
        <f>Input_1!BT79</f>
        <v>8</v>
      </c>
      <c r="BU79" s="34">
        <f>Input_1!BU79</f>
        <v>8</v>
      </c>
      <c r="BV79" s="34">
        <f>Input_1!BV79</f>
        <v>8</v>
      </c>
      <c r="BW79" s="34">
        <f>Input_1!BW79</f>
        <v>8</v>
      </c>
      <c r="BX79" s="34">
        <f>Input_1!BX79</f>
        <v>32</v>
      </c>
      <c r="BY79" s="34">
        <f>Input_1!BY79</f>
        <v>32</v>
      </c>
      <c r="BZ79" s="34">
        <f>Input_1!BZ79</f>
        <v>22.1</v>
      </c>
      <c r="CA79" s="34">
        <f>Input_1!CA79</f>
        <v>30</v>
      </c>
      <c r="CB79" s="34">
        <f>Input_1!CB79</f>
        <v>30</v>
      </c>
      <c r="CC79" s="34">
        <f>Input_1!CC79</f>
        <v>30</v>
      </c>
      <c r="CD79" s="34">
        <f>Input_1!CD79</f>
        <v>30</v>
      </c>
      <c r="CE79" s="34">
        <f>Input_1!CE79</f>
        <v>23</v>
      </c>
      <c r="CF79" s="34">
        <f>Input_1!CF79</f>
        <v>23</v>
      </c>
      <c r="CG79" s="34">
        <f>Input_1!CG79</f>
        <v>23</v>
      </c>
      <c r="CH79" s="34">
        <f>Input_1!CH79</f>
        <v>23</v>
      </c>
      <c r="CI79" s="34">
        <f>Input_1!CI79</f>
        <v>30</v>
      </c>
      <c r="CJ79" s="34">
        <f>Input_1!CJ79</f>
        <v>30</v>
      </c>
      <c r="CK79" s="34">
        <f>Input_1!CK79</f>
        <v>30</v>
      </c>
      <c r="CL79" s="34">
        <f>Input_1!CL79</f>
        <v>30</v>
      </c>
      <c r="CM79" s="34">
        <f>Input_1!CM79</f>
        <v>30</v>
      </c>
      <c r="CN79" s="34">
        <f>Input_1!CN79</f>
        <v>30</v>
      </c>
      <c r="CO79" s="34">
        <f>Input_1!CO79</f>
        <v>15.3</v>
      </c>
      <c r="CP79" s="34">
        <f>Input_1!CP79</f>
        <v>15.3</v>
      </c>
      <c r="CQ79" s="34">
        <f>Input_1!CQ79</f>
        <v>30</v>
      </c>
      <c r="CR79" s="34">
        <f>Input_1!CR79</f>
        <v>30</v>
      </c>
      <c r="CS79" s="34">
        <f>Input_1!CS79</f>
        <v>30</v>
      </c>
      <c r="CT79" s="34">
        <f>Input_1!CT79</f>
        <v>30</v>
      </c>
      <c r="CU79" s="34">
        <f>Input_1!CU79</f>
        <v>9</v>
      </c>
      <c r="CV79" s="24">
        <f>Input_1!CV79</f>
        <v>9</v>
      </c>
      <c r="CX79" s="27">
        <v>5</v>
      </c>
      <c r="CY79" s="148" t="s">
        <v>370</v>
      </c>
    </row>
    <row r="80" spans="1:103" ht="14.5" customHeight="1" x14ac:dyDescent="0.35">
      <c r="A80" s="256"/>
      <c r="B80" s="249"/>
      <c r="C80" s="94">
        <v>43907</v>
      </c>
      <c r="D80" s="99" t="s">
        <v>5</v>
      </c>
      <c r="E80" s="19">
        <f>Input_1!E80</f>
        <v>9</v>
      </c>
      <c r="F80" s="34">
        <f>Input_1!F80</f>
        <v>9</v>
      </c>
      <c r="G80" s="34">
        <f>Input_1!G80</f>
        <v>9</v>
      </c>
      <c r="H80" s="34">
        <f>Input_1!H80</f>
        <v>9</v>
      </c>
      <c r="I80" s="34">
        <f>Input_1!I80</f>
        <v>9</v>
      </c>
      <c r="J80" s="34">
        <f>Input_1!J80</f>
        <v>9</v>
      </c>
      <c r="K80" s="34">
        <f>Input_1!K80</f>
        <v>9</v>
      </c>
      <c r="L80" s="34">
        <f>Input_1!L80</f>
        <v>9</v>
      </c>
      <c r="M80" s="34">
        <f>Input_1!M80</f>
        <v>9</v>
      </c>
      <c r="N80" s="34">
        <f>Input_1!N80</f>
        <v>9</v>
      </c>
      <c r="O80" s="34">
        <f>Input_1!O80</f>
        <v>9</v>
      </c>
      <c r="P80" s="34">
        <f>Input_1!P80</f>
        <v>9</v>
      </c>
      <c r="Q80" s="34">
        <f>Input_1!Q80</f>
        <v>9</v>
      </c>
      <c r="R80" s="34">
        <f>Input_1!R80</f>
        <v>9</v>
      </c>
      <c r="S80" s="34">
        <f>Input_1!S80</f>
        <v>9</v>
      </c>
      <c r="T80" s="34">
        <f>Input_1!T80</f>
        <v>9</v>
      </c>
      <c r="U80" s="34">
        <f>Input_1!U80</f>
        <v>9</v>
      </c>
      <c r="V80" s="34">
        <f>Input_1!V80</f>
        <v>9</v>
      </c>
      <c r="W80" s="34">
        <f>Input_1!W80</f>
        <v>9</v>
      </c>
      <c r="X80" s="34">
        <f>Input_1!X80</f>
        <v>9</v>
      </c>
      <c r="Y80" s="34">
        <f>Input_1!Y80</f>
        <v>9</v>
      </c>
      <c r="Z80" s="34">
        <f>Input_1!Z80</f>
        <v>9</v>
      </c>
      <c r="AA80" s="34">
        <f>Input_1!AA80</f>
        <v>9</v>
      </c>
      <c r="AB80" s="34">
        <f>Input_1!AB80</f>
        <v>9</v>
      </c>
      <c r="AC80" s="34">
        <f>Input_1!AC80</f>
        <v>9</v>
      </c>
      <c r="AD80" s="34">
        <f>Input_1!AD80</f>
        <v>9</v>
      </c>
      <c r="AE80" s="34">
        <f>Input_1!AE80</f>
        <v>9</v>
      </c>
      <c r="AF80" s="34">
        <f>Input_1!AF80</f>
        <v>9</v>
      </c>
      <c r="AG80" s="34">
        <f>Input_1!AG80</f>
        <v>9</v>
      </c>
      <c r="AH80" s="34">
        <f>Input_1!AH80</f>
        <v>9</v>
      </c>
      <c r="AI80" s="34">
        <f>Input_1!AI80</f>
        <v>9</v>
      </c>
      <c r="AJ80" s="34">
        <f>Input_1!AJ80</f>
        <v>9</v>
      </c>
      <c r="AK80" s="34">
        <f>Input_1!AK80</f>
        <v>9</v>
      </c>
      <c r="AL80" s="34">
        <f>Input_1!AL80</f>
        <v>9</v>
      </c>
      <c r="AM80" s="34">
        <f>Input_1!AM80</f>
        <v>9</v>
      </c>
      <c r="AN80" s="34">
        <f>Input_1!AN80</f>
        <v>9</v>
      </c>
      <c r="AO80" s="34">
        <f>Input_1!AO80</f>
        <v>9</v>
      </c>
      <c r="AP80" s="34">
        <f>Input_1!AP80</f>
        <v>9</v>
      </c>
      <c r="AQ80" s="34">
        <f>Input_1!AQ80</f>
        <v>9</v>
      </c>
      <c r="AR80" s="34">
        <f>Input_1!AR80</f>
        <v>9</v>
      </c>
      <c r="AS80" s="34">
        <f>Input_1!AS80</f>
        <v>9</v>
      </c>
      <c r="AT80" s="34">
        <f>Input_1!AT80</f>
        <v>30</v>
      </c>
      <c r="AU80" s="34">
        <f>Input_1!AU80</f>
        <v>30</v>
      </c>
      <c r="AV80" s="34">
        <f>Input_1!AV80</f>
        <v>30</v>
      </c>
      <c r="AW80" s="34">
        <f>Input_1!AW80</f>
        <v>22.1</v>
      </c>
      <c r="AX80" s="34">
        <f>Input_1!AX80</f>
        <v>22.1</v>
      </c>
      <c r="AY80" s="34">
        <f>Input_1!AY80</f>
        <v>32</v>
      </c>
      <c r="AZ80" s="34">
        <f>Input_1!AZ80</f>
        <v>16</v>
      </c>
      <c r="BA80" s="34">
        <f>Input_1!BA80</f>
        <v>1.1000000000000001</v>
      </c>
      <c r="BB80" s="34">
        <f>Input_1!BB80</f>
        <v>1.1000000000000001</v>
      </c>
      <c r="BC80" s="34">
        <f>Input_1!BC80</f>
        <v>1.1000000000000001</v>
      </c>
      <c r="BD80" s="34">
        <f>Input_1!BD80</f>
        <v>1.1000000000000001</v>
      </c>
      <c r="BE80" s="34">
        <f>Input_1!BE80</f>
        <v>1.1000000000000001</v>
      </c>
      <c r="BF80" s="34">
        <f>Input_1!BF80</f>
        <v>23</v>
      </c>
      <c r="BG80" s="34">
        <f>Input_1!BG80</f>
        <v>23</v>
      </c>
      <c r="BH80" s="34">
        <f>Input_1!BH80</f>
        <v>23</v>
      </c>
      <c r="BI80" s="34">
        <f>Input_1!BI80</f>
        <v>18</v>
      </c>
      <c r="BJ80" s="34">
        <f>Input_1!BJ80</f>
        <v>18</v>
      </c>
      <c r="BK80" s="34">
        <f>Input_1!BK80</f>
        <v>18</v>
      </c>
      <c r="BL80" s="34">
        <f>Input_1!BL80</f>
        <v>8</v>
      </c>
      <c r="BM80" s="34">
        <f>Input_1!BM80</f>
        <v>8</v>
      </c>
      <c r="BN80" s="34">
        <f>Input_1!BN80</f>
        <v>1.1000000000000001</v>
      </c>
      <c r="BO80" s="34">
        <f>Input_1!BO80</f>
        <v>1.1000000000000001</v>
      </c>
      <c r="BP80" s="34">
        <f>Input_1!BP80</f>
        <v>1.1000000000000001</v>
      </c>
      <c r="BQ80" s="34">
        <f>Input_1!BQ80</f>
        <v>1.1000000000000001</v>
      </c>
      <c r="BR80" s="34">
        <f>Input_1!BR80</f>
        <v>8</v>
      </c>
      <c r="BS80" s="34">
        <f>Input_1!BS80</f>
        <v>8</v>
      </c>
      <c r="BT80" s="34">
        <f>Input_1!BT80</f>
        <v>8</v>
      </c>
      <c r="BU80" s="34">
        <f>Input_1!BU80</f>
        <v>8</v>
      </c>
      <c r="BV80" s="34">
        <f>Input_1!BV80</f>
        <v>8</v>
      </c>
      <c r="BW80" s="34">
        <f>Input_1!BW80</f>
        <v>8</v>
      </c>
      <c r="BX80" s="34">
        <f>Input_1!BX80</f>
        <v>8</v>
      </c>
      <c r="BY80" s="34">
        <f>Input_1!BY80</f>
        <v>8</v>
      </c>
      <c r="BZ80" s="34">
        <f>Input_1!BZ80</f>
        <v>8</v>
      </c>
      <c r="CA80" s="34">
        <f>Input_1!CA80</f>
        <v>8</v>
      </c>
      <c r="CB80" s="34">
        <f>Input_1!CB80</f>
        <v>8</v>
      </c>
      <c r="CC80" s="34">
        <f>Input_1!CC80</f>
        <v>8</v>
      </c>
      <c r="CD80" s="34">
        <f>Input_1!CD80</f>
        <v>8</v>
      </c>
      <c r="CE80" s="34">
        <f>Input_1!CE80</f>
        <v>8</v>
      </c>
      <c r="CF80" s="34">
        <f>Input_1!CF80</f>
        <v>23</v>
      </c>
      <c r="CG80" s="34">
        <f>Input_1!CG80</f>
        <v>23</v>
      </c>
      <c r="CH80" s="34">
        <f>Input_1!CH80</f>
        <v>23</v>
      </c>
      <c r="CI80" s="34">
        <f>Input_1!CI80</f>
        <v>23</v>
      </c>
      <c r="CJ80" s="34">
        <f>Input_1!CJ80</f>
        <v>8</v>
      </c>
      <c r="CK80" s="34">
        <f>Input_1!CK80</f>
        <v>8</v>
      </c>
      <c r="CL80" s="34">
        <f>Input_1!CL80</f>
        <v>8</v>
      </c>
      <c r="CM80" s="34">
        <f>Input_1!CM80</f>
        <v>8</v>
      </c>
      <c r="CN80" s="34">
        <f>Input_1!CN80</f>
        <v>8</v>
      </c>
      <c r="CO80" s="34">
        <f>Input_1!CO80</f>
        <v>8</v>
      </c>
      <c r="CP80" s="34">
        <f>Input_1!CP80</f>
        <v>8</v>
      </c>
      <c r="CQ80" s="34">
        <f>Input_1!CQ80</f>
        <v>8</v>
      </c>
      <c r="CR80" s="34">
        <f>Input_1!CR80</f>
        <v>25</v>
      </c>
      <c r="CS80" s="34">
        <f>Input_1!CS80</f>
        <v>25</v>
      </c>
      <c r="CT80" s="34">
        <f>Input_1!CT80</f>
        <v>25</v>
      </c>
      <c r="CU80" s="34">
        <f>Input_1!CU80</f>
        <v>25</v>
      </c>
      <c r="CV80" s="24">
        <f>Input_1!CV80</f>
        <v>25</v>
      </c>
      <c r="CX80" s="27">
        <v>5.0999999999999996</v>
      </c>
      <c r="CY80" s="148" t="s">
        <v>370</v>
      </c>
    </row>
    <row r="81" spans="1:103" ht="14.5" customHeight="1" x14ac:dyDescent="0.35">
      <c r="A81" s="256"/>
      <c r="B81" s="249"/>
      <c r="C81" s="94">
        <v>43908</v>
      </c>
      <c r="D81" s="99" t="s">
        <v>6</v>
      </c>
      <c r="E81" s="19">
        <f>Input_1!E81</f>
        <v>8</v>
      </c>
      <c r="F81" s="34">
        <f>Input_1!F81</f>
        <v>8</v>
      </c>
      <c r="G81" s="34">
        <f>Input_1!G81</f>
        <v>8</v>
      </c>
      <c r="H81" s="34">
        <f>Input_1!H81</f>
        <v>30</v>
      </c>
      <c r="I81" s="34">
        <f>Input_1!I81</f>
        <v>8</v>
      </c>
      <c r="J81" s="34">
        <f>Input_1!J81</f>
        <v>8</v>
      </c>
      <c r="K81" s="34">
        <f>Input_1!K81</f>
        <v>30</v>
      </c>
      <c r="L81" s="34">
        <f>Input_1!L81</f>
        <v>30</v>
      </c>
      <c r="M81" s="34">
        <f>Input_1!M81</f>
        <v>8</v>
      </c>
      <c r="N81" s="34">
        <f>Input_1!N81</f>
        <v>8</v>
      </c>
      <c r="O81" s="34">
        <f>Input_1!O81</f>
        <v>8</v>
      </c>
      <c r="P81" s="34">
        <f>Input_1!P81</f>
        <v>8</v>
      </c>
      <c r="Q81" s="34">
        <f>Input_1!Q81</f>
        <v>8</v>
      </c>
      <c r="R81" s="34">
        <f>Input_1!R81</f>
        <v>8</v>
      </c>
      <c r="S81" s="34">
        <f>Input_1!S81</f>
        <v>23</v>
      </c>
      <c r="T81" s="34">
        <f>Input_1!T81</f>
        <v>8</v>
      </c>
      <c r="U81" s="34">
        <f>Input_1!U81</f>
        <v>8</v>
      </c>
      <c r="V81" s="34">
        <f>Input_1!V81</f>
        <v>8</v>
      </c>
      <c r="W81" s="34">
        <f>Input_1!W81</f>
        <v>8</v>
      </c>
      <c r="X81" s="34">
        <f>Input_1!X81</f>
        <v>8</v>
      </c>
      <c r="Y81" s="34">
        <f>Input_1!Y81</f>
        <v>15.3</v>
      </c>
      <c r="Z81" s="34">
        <f>Input_1!Z81</f>
        <v>15.3</v>
      </c>
      <c r="AA81" s="34">
        <f>Input_1!AA81</f>
        <v>30</v>
      </c>
      <c r="AB81" s="34">
        <f>Input_1!AB81</f>
        <v>9</v>
      </c>
      <c r="AC81" s="34">
        <f>Input_1!AC81</f>
        <v>9</v>
      </c>
      <c r="AD81" s="34">
        <f>Input_1!AD81</f>
        <v>9</v>
      </c>
      <c r="AE81" s="34">
        <f>Input_1!AE81</f>
        <v>9</v>
      </c>
      <c r="AF81" s="34">
        <f>Input_1!AF81</f>
        <v>9</v>
      </c>
      <c r="AG81" s="34">
        <f>Input_1!AG81</f>
        <v>9</v>
      </c>
      <c r="AH81" s="34">
        <f>Input_1!AH81</f>
        <v>9</v>
      </c>
      <c r="AI81" s="34">
        <f>Input_1!AI81</f>
        <v>9</v>
      </c>
      <c r="AJ81" s="34">
        <f>Input_1!AJ81</f>
        <v>9</v>
      </c>
      <c r="AK81" s="34">
        <f>Input_1!AK81</f>
        <v>9</v>
      </c>
      <c r="AL81" s="34">
        <f>Input_1!AL81</f>
        <v>9</v>
      </c>
      <c r="AM81" s="34">
        <f>Input_1!AM81</f>
        <v>9</v>
      </c>
      <c r="AN81" s="34">
        <f>Input_1!AN81</f>
        <v>9</v>
      </c>
      <c r="AO81" s="34">
        <f>Input_1!AO81</f>
        <v>9</v>
      </c>
      <c r="AP81" s="34">
        <f>Input_1!AP81</f>
        <v>9</v>
      </c>
      <c r="AQ81" s="34">
        <f>Input_1!AQ81</f>
        <v>9</v>
      </c>
      <c r="AR81" s="34">
        <f>Input_1!AR81</f>
        <v>9</v>
      </c>
      <c r="AS81" s="34">
        <f>Input_1!AS81</f>
        <v>9</v>
      </c>
      <c r="AT81" s="34">
        <f>Input_1!AT81</f>
        <v>9</v>
      </c>
      <c r="AU81" s="34">
        <f>Input_1!AU81</f>
        <v>9</v>
      </c>
      <c r="AV81" s="34">
        <f>Input_1!AV81</f>
        <v>9</v>
      </c>
      <c r="AW81" s="34">
        <f>Input_1!AW81</f>
        <v>9</v>
      </c>
      <c r="AX81" s="34">
        <f>Input_1!AX81</f>
        <v>9</v>
      </c>
      <c r="AY81" s="34">
        <f>Input_1!AY81</f>
        <v>9</v>
      </c>
      <c r="AZ81" s="34">
        <f>Input_1!AZ81</f>
        <v>9</v>
      </c>
      <c r="BA81" s="34">
        <f>Input_1!BA81</f>
        <v>30</v>
      </c>
      <c r="BB81" s="34">
        <f>Input_1!BB81</f>
        <v>30</v>
      </c>
      <c r="BC81" s="34">
        <f>Input_1!BC81</f>
        <v>30</v>
      </c>
      <c r="BD81" s="34">
        <f>Input_1!BD81</f>
        <v>30</v>
      </c>
      <c r="BE81" s="34">
        <f>Input_1!BE81</f>
        <v>23</v>
      </c>
      <c r="BF81" s="34">
        <f>Input_1!BF81</f>
        <v>23</v>
      </c>
      <c r="BG81" s="34">
        <f>Input_1!BG81</f>
        <v>23</v>
      </c>
      <c r="BH81" s="34">
        <f>Input_1!BH81</f>
        <v>23</v>
      </c>
      <c r="BI81" s="34">
        <f>Input_1!BI81</f>
        <v>30</v>
      </c>
      <c r="BJ81" s="34">
        <f>Input_1!BJ81</f>
        <v>30</v>
      </c>
      <c r="BK81" s="34">
        <f>Input_1!BK81</f>
        <v>30</v>
      </c>
      <c r="BL81" s="34">
        <f>Input_1!BL81</f>
        <v>30</v>
      </c>
      <c r="BM81" s="34">
        <f>Input_1!BM81</f>
        <v>15.2</v>
      </c>
      <c r="BN81" s="34">
        <f>Input_1!BN81</f>
        <v>15.2</v>
      </c>
      <c r="BO81" s="34">
        <f>Input_1!BO81</f>
        <v>15.2</v>
      </c>
      <c r="BP81" s="34">
        <f>Input_1!BP81</f>
        <v>15.2</v>
      </c>
      <c r="BQ81" s="34">
        <f>Input_1!BQ81</f>
        <v>11</v>
      </c>
      <c r="BR81" s="34">
        <f>Input_1!BR81</f>
        <v>11</v>
      </c>
      <c r="BS81" s="34">
        <f>Input_1!BS81</f>
        <v>11</v>
      </c>
      <c r="BT81" s="34">
        <f>Input_1!BT81</f>
        <v>11</v>
      </c>
      <c r="BU81" s="34">
        <f>Input_1!BU81</f>
        <v>22.1</v>
      </c>
      <c r="BV81" s="34">
        <f>Input_1!BV81</f>
        <v>26</v>
      </c>
      <c r="BW81" s="34">
        <f>Input_1!BW81</f>
        <v>11</v>
      </c>
      <c r="BX81" s="34">
        <f>Input_1!BX81</f>
        <v>11</v>
      </c>
      <c r="BY81" s="34">
        <f>Input_1!BY81</f>
        <v>25</v>
      </c>
      <c r="BZ81" s="34">
        <f>Input_1!BZ81</f>
        <v>29</v>
      </c>
      <c r="CA81" s="34">
        <f>Input_1!CA81</f>
        <v>29</v>
      </c>
      <c r="CB81" s="34">
        <f>Input_1!CB81</f>
        <v>29</v>
      </c>
      <c r="CC81" s="34">
        <f>Input_1!CC81</f>
        <v>29</v>
      </c>
      <c r="CD81" s="34">
        <f>Input_1!CD81</f>
        <v>30</v>
      </c>
      <c r="CE81" s="34">
        <f>Input_1!CE81</f>
        <v>30</v>
      </c>
      <c r="CF81" s="34">
        <f>Input_1!CF81</f>
        <v>8</v>
      </c>
      <c r="CG81" s="34">
        <f>Input_1!CG81</f>
        <v>23</v>
      </c>
      <c r="CH81" s="34">
        <f>Input_1!CH81</f>
        <v>23</v>
      </c>
      <c r="CI81" s="34">
        <f>Input_1!CI81</f>
        <v>23</v>
      </c>
      <c r="CJ81" s="34">
        <f>Input_1!CJ81</f>
        <v>23</v>
      </c>
      <c r="CK81" s="34">
        <f>Input_1!CK81</f>
        <v>25</v>
      </c>
      <c r="CL81" s="34">
        <f>Input_1!CL81</f>
        <v>25</v>
      </c>
      <c r="CM81" s="34">
        <f>Input_1!CM81</f>
        <v>25</v>
      </c>
      <c r="CN81" s="34">
        <f>Input_1!CN81</f>
        <v>25</v>
      </c>
      <c r="CO81" s="34">
        <f>Input_1!CO81</f>
        <v>25</v>
      </c>
      <c r="CP81" s="34">
        <f>Input_1!CP81</f>
        <v>25</v>
      </c>
      <c r="CQ81" s="34">
        <f>Input_1!CQ81</f>
        <v>15.3</v>
      </c>
      <c r="CR81" s="34">
        <f>Input_1!CR81</f>
        <v>15.3</v>
      </c>
      <c r="CS81" s="34">
        <f>Input_1!CS81</f>
        <v>30</v>
      </c>
      <c r="CT81" s="34">
        <f>Input_1!CT81</f>
        <v>30</v>
      </c>
      <c r="CU81" s="34">
        <f>Input_1!CU81</f>
        <v>30</v>
      </c>
      <c r="CV81" s="24">
        <f>Input_1!CV81</f>
        <v>30</v>
      </c>
      <c r="CX81" s="27">
        <v>5.2</v>
      </c>
      <c r="CY81" s="148" t="s">
        <v>370</v>
      </c>
    </row>
    <row r="82" spans="1:103" ht="14.5" customHeight="1" x14ac:dyDescent="0.35">
      <c r="A82" s="256"/>
      <c r="B82" s="249"/>
      <c r="C82" s="95">
        <v>43909</v>
      </c>
      <c r="D82" s="99" t="s">
        <v>7</v>
      </c>
      <c r="E82" s="19">
        <f>Input_1!E82</f>
        <v>9</v>
      </c>
      <c r="F82" s="34">
        <f>Input_1!F82</f>
        <v>9</v>
      </c>
      <c r="G82" s="34">
        <f>Input_1!G82</f>
        <v>9</v>
      </c>
      <c r="H82" s="34">
        <f>Input_1!H82</f>
        <v>9</v>
      </c>
      <c r="I82" s="34">
        <f>Input_1!I82</f>
        <v>9</v>
      </c>
      <c r="J82" s="34">
        <f>Input_1!J82</f>
        <v>9</v>
      </c>
      <c r="K82" s="34">
        <f>Input_1!K82</f>
        <v>9</v>
      </c>
      <c r="L82" s="34">
        <f>Input_1!L82</f>
        <v>9</v>
      </c>
      <c r="M82" s="34">
        <f>Input_1!M82</f>
        <v>9</v>
      </c>
      <c r="N82" s="34">
        <f>Input_1!N82</f>
        <v>9</v>
      </c>
      <c r="O82" s="34">
        <f>Input_1!O82</f>
        <v>9</v>
      </c>
      <c r="P82" s="34">
        <f>Input_1!P82</f>
        <v>9</v>
      </c>
      <c r="Q82" s="34">
        <f>Input_1!Q82</f>
        <v>9</v>
      </c>
      <c r="R82" s="34">
        <f>Input_1!R82</f>
        <v>9</v>
      </c>
      <c r="S82" s="34">
        <f>Input_1!S82</f>
        <v>9</v>
      </c>
      <c r="T82" s="34">
        <f>Input_1!T82</f>
        <v>9</v>
      </c>
      <c r="U82" s="34">
        <f>Input_1!U82</f>
        <v>9</v>
      </c>
      <c r="V82" s="34">
        <f>Input_1!V82</f>
        <v>9</v>
      </c>
      <c r="W82" s="34">
        <f>Input_1!W82</f>
        <v>9</v>
      </c>
      <c r="X82" s="34">
        <f>Input_1!X82</f>
        <v>9</v>
      </c>
      <c r="Y82" s="34">
        <f>Input_1!Y82</f>
        <v>9</v>
      </c>
      <c r="Z82" s="34">
        <f>Input_1!Z82</f>
        <v>9</v>
      </c>
      <c r="AA82" s="34">
        <f>Input_1!AA82</f>
        <v>15.2</v>
      </c>
      <c r="AB82" s="34">
        <f>Input_1!AB82</f>
        <v>15.2</v>
      </c>
      <c r="AC82" s="34">
        <f>Input_1!AC82</f>
        <v>22.1</v>
      </c>
      <c r="AD82" s="34">
        <f>Input_1!AD82</f>
        <v>22.4</v>
      </c>
      <c r="AE82" s="34">
        <f>Input_1!AE82</f>
        <v>32</v>
      </c>
      <c r="AF82" s="34">
        <f>Input_1!AF82</f>
        <v>23</v>
      </c>
      <c r="AG82" s="34">
        <f>Input_1!AG82</f>
        <v>25</v>
      </c>
      <c r="AH82" s="34">
        <f>Input_1!AH82</f>
        <v>25</v>
      </c>
      <c r="AI82" s="34">
        <f>Input_1!AI82</f>
        <v>25</v>
      </c>
      <c r="AJ82" s="34">
        <f>Input_1!AJ82</f>
        <v>25</v>
      </c>
      <c r="AK82" s="34">
        <f>Input_1!AK82</f>
        <v>25</v>
      </c>
      <c r="AL82" s="34">
        <f>Input_1!AL82</f>
        <v>25</v>
      </c>
      <c r="AM82" s="34">
        <f>Input_1!AM82</f>
        <v>25</v>
      </c>
      <c r="AN82" s="34">
        <f>Input_1!AN82</f>
        <v>25</v>
      </c>
      <c r="AO82" s="34">
        <f>Input_1!AO82</f>
        <v>25</v>
      </c>
      <c r="AP82" s="34">
        <f>Input_1!AP82</f>
        <v>30</v>
      </c>
      <c r="AQ82" s="34">
        <f>Input_1!AQ82</f>
        <v>30</v>
      </c>
      <c r="AR82" s="34">
        <f>Input_1!AR82</f>
        <v>8</v>
      </c>
      <c r="AS82" s="34">
        <f>Input_1!AS82</f>
        <v>8</v>
      </c>
      <c r="AT82" s="34">
        <f>Input_1!AT82</f>
        <v>8</v>
      </c>
      <c r="AU82" s="34">
        <f>Input_1!AU82</f>
        <v>8</v>
      </c>
      <c r="AV82" s="34">
        <f>Input_1!AV82</f>
        <v>8</v>
      </c>
      <c r="AW82" s="34">
        <f>Input_1!AW82</f>
        <v>8</v>
      </c>
      <c r="AX82" s="34">
        <f>Input_1!AX82</f>
        <v>8</v>
      </c>
      <c r="AY82" s="34">
        <f>Input_1!AY82</f>
        <v>8</v>
      </c>
      <c r="AZ82" s="34">
        <f>Input_1!AZ82</f>
        <v>8</v>
      </c>
      <c r="BA82" s="34">
        <f>Input_1!BA82</f>
        <v>8</v>
      </c>
      <c r="BB82" s="34">
        <f>Input_1!BB82</f>
        <v>30</v>
      </c>
      <c r="BC82" s="34">
        <f>Input_1!BC82</f>
        <v>30</v>
      </c>
      <c r="BD82" s="34">
        <f>Input_1!BD82</f>
        <v>30</v>
      </c>
      <c r="BE82" s="34">
        <f>Input_1!BE82</f>
        <v>8</v>
      </c>
      <c r="BF82" s="34">
        <f>Input_1!BF82</f>
        <v>8</v>
      </c>
      <c r="BG82" s="34">
        <f>Input_1!BG82</f>
        <v>30</v>
      </c>
      <c r="BH82" s="34">
        <f>Input_1!BH82</f>
        <v>30</v>
      </c>
      <c r="BI82" s="34">
        <f>Input_1!BI82</f>
        <v>8</v>
      </c>
      <c r="BJ82" s="34">
        <f>Input_1!BJ82</f>
        <v>8</v>
      </c>
      <c r="BK82" s="34">
        <f>Input_1!BK82</f>
        <v>30</v>
      </c>
      <c r="BL82" s="34">
        <f>Input_1!BL82</f>
        <v>8</v>
      </c>
      <c r="BM82" s="34">
        <f>Input_1!BM82</f>
        <v>8</v>
      </c>
      <c r="BN82" s="34">
        <f>Input_1!BN82</f>
        <v>8</v>
      </c>
      <c r="BO82" s="34">
        <f>Input_1!BO82</f>
        <v>8</v>
      </c>
      <c r="BP82" s="34">
        <f>Input_1!BP82</f>
        <v>8</v>
      </c>
      <c r="BQ82" s="34">
        <f>Input_1!BQ82</f>
        <v>8</v>
      </c>
      <c r="BR82" s="34">
        <f>Input_1!BR82</f>
        <v>8</v>
      </c>
      <c r="BS82" s="34">
        <f>Input_1!BS82</f>
        <v>8</v>
      </c>
      <c r="BT82" s="34">
        <f>Input_1!BT82</f>
        <v>8</v>
      </c>
      <c r="BU82" s="34">
        <f>Input_1!BU82</f>
        <v>8</v>
      </c>
      <c r="BV82" s="34">
        <f>Input_1!BV82</f>
        <v>8</v>
      </c>
      <c r="BW82" s="34">
        <f>Input_1!BW82</f>
        <v>8</v>
      </c>
      <c r="BX82" s="34">
        <f>Input_1!BX82</f>
        <v>8</v>
      </c>
      <c r="BY82" s="34">
        <f>Input_1!BY82</f>
        <v>32</v>
      </c>
      <c r="BZ82" s="34">
        <f>Input_1!BZ82</f>
        <v>22.1</v>
      </c>
      <c r="CA82" s="34">
        <f>Input_1!CA82</f>
        <v>22.1</v>
      </c>
      <c r="CB82" s="34">
        <f>Input_1!CB82</f>
        <v>23</v>
      </c>
      <c r="CC82" s="34">
        <f>Input_1!CC82</f>
        <v>23</v>
      </c>
      <c r="CD82" s="34">
        <f>Input_1!CD82</f>
        <v>8</v>
      </c>
      <c r="CE82" s="34">
        <f>Input_1!CE82</f>
        <v>8</v>
      </c>
      <c r="CF82" s="34">
        <f>Input_1!CF82</f>
        <v>8</v>
      </c>
      <c r="CG82" s="34">
        <f>Input_1!CG82</f>
        <v>8</v>
      </c>
      <c r="CH82" s="34">
        <f>Input_1!CH82</f>
        <v>8</v>
      </c>
      <c r="CI82" s="34">
        <f>Input_1!CI82</f>
        <v>8</v>
      </c>
      <c r="CJ82" s="34">
        <f>Input_1!CJ82</f>
        <v>8</v>
      </c>
      <c r="CK82" s="34">
        <f>Input_1!CK82</f>
        <v>8</v>
      </c>
      <c r="CL82" s="34">
        <f>Input_1!CL82</f>
        <v>8</v>
      </c>
      <c r="CM82" s="34">
        <f>Input_1!CM82</f>
        <v>8</v>
      </c>
      <c r="CN82" s="34">
        <f>Input_1!CN82</f>
        <v>8</v>
      </c>
      <c r="CO82" s="34">
        <f>Input_1!CO82</f>
        <v>8</v>
      </c>
      <c r="CP82" s="34">
        <f>Input_1!CP82</f>
        <v>8</v>
      </c>
      <c r="CQ82" s="34">
        <f>Input_1!CQ82</f>
        <v>8</v>
      </c>
      <c r="CR82" s="34">
        <f>Input_1!CR82</f>
        <v>8</v>
      </c>
      <c r="CS82" s="34">
        <f>Input_1!CS82</f>
        <v>15.3</v>
      </c>
      <c r="CT82" s="34">
        <f>Input_1!CT82</f>
        <v>15.3</v>
      </c>
      <c r="CU82" s="34">
        <f>Input_1!CU82</f>
        <v>30</v>
      </c>
      <c r="CV82" s="24">
        <f>Input_1!CV82</f>
        <v>30</v>
      </c>
      <c r="CX82" s="27">
        <v>6</v>
      </c>
      <c r="CY82" s="148" t="s">
        <v>371</v>
      </c>
    </row>
    <row r="83" spans="1:103" ht="14.5" customHeight="1" x14ac:dyDescent="0.35">
      <c r="A83" s="256"/>
      <c r="B83" s="249"/>
      <c r="C83" s="94">
        <v>43910</v>
      </c>
      <c r="D83" s="99" t="s">
        <v>8</v>
      </c>
      <c r="E83" s="19">
        <f>Input_1!E83</f>
        <v>9</v>
      </c>
      <c r="F83" s="34">
        <f>Input_1!F83</f>
        <v>9</v>
      </c>
      <c r="G83" s="34">
        <f>Input_1!G83</f>
        <v>9</v>
      </c>
      <c r="H83" s="34">
        <f>Input_1!H83</f>
        <v>9</v>
      </c>
      <c r="I83" s="34">
        <f>Input_1!I83</f>
        <v>9</v>
      </c>
      <c r="J83" s="34">
        <f>Input_1!J83</f>
        <v>9</v>
      </c>
      <c r="K83" s="34">
        <f>Input_1!K83</f>
        <v>9</v>
      </c>
      <c r="L83" s="34">
        <f>Input_1!L83</f>
        <v>9</v>
      </c>
      <c r="M83" s="34">
        <f>Input_1!M83</f>
        <v>9</v>
      </c>
      <c r="N83" s="34">
        <f>Input_1!N83</f>
        <v>9</v>
      </c>
      <c r="O83" s="34">
        <f>Input_1!O83</f>
        <v>9</v>
      </c>
      <c r="P83" s="34">
        <f>Input_1!P83</f>
        <v>9</v>
      </c>
      <c r="Q83" s="34">
        <f>Input_1!Q83</f>
        <v>9</v>
      </c>
      <c r="R83" s="34">
        <f>Input_1!R83</f>
        <v>9</v>
      </c>
      <c r="S83" s="34">
        <f>Input_1!S83</f>
        <v>9</v>
      </c>
      <c r="T83" s="34">
        <f>Input_1!T83</f>
        <v>9</v>
      </c>
      <c r="U83" s="34">
        <f>Input_1!U83</f>
        <v>9</v>
      </c>
      <c r="V83" s="34">
        <f>Input_1!V83</f>
        <v>9</v>
      </c>
      <c r="W83" s="34">
        <f>Input_1!W83</f>
        <v>9</v>
      </c>
      <c r="X83" s="34">
        <f>Input_1!X83</f>
        <v>9</v>
      </c>
      <c r="Y83" s="34">
        <f>Input_1!Y83</f>
        <v>9</v>
      </c>
      <c r="Z83" s="34">
        <f>Input_1!Z83</f>
        <v>9</v>
      </c>
      <c r="AA83" s="34">
        <f>Input_1!AA83</f>
        <v>9</v>
      </c>
      <c r="AB83" s="34">
        <f>Input_1!AB83</f>
        <v>9</v>
      </c>
      <c r="AC83" s="34">
        <f>Input_1!AC83</f>
        <v>15.1</v>
      </c>
      <c r="AD83" s="34">
        <f>Input_1!AD83</f>
        <v>15.1</v>
      </c>
      <c r="AE83" s="34">
        <f>Input_1!AE83</f>
        <v>15.1</v>
      </c>
      <c r="AF83" s="34">
        <f>Input_1!AF83</f>
        <v>22.1</v>
      </c>
      <c r="AG83" s="34">
        <f>Input_1!AG83</f>
        <v>32</v>
      </c>
      <c r="AH83" s="34">
        <f>Input_1!AH83</f>
        <v>8</v>
      </c>
      <c r="AI83" s="34">
        <f>Input_1!AI83</f>
        <v>8</v>
      </c>
      <c r="AJ83" s="34">
        <f>Input_1!AJ83</f>
        <v>8</v>
      </c>
      <c r="AK83" s="34">
        <f>Input_1!AK83</f>
        <v>8</v>
      </c>
      <c r="AL83" s="34">
        <f>Input_1!AL83</f>
        <v>8</v>
      </c>
      <c r="AM83" s="34">
        <f>Input_1!AM83</f>
        <v>8</v>
      </c>
      <c r="AN83" s="34">
        <f>Input_1!AN83</f>
        <v>8</v>
      </c>
      <c r="AO83" s="34">
        <f>Input_1!AO83</f>
        <v>3.1</v>
      </c>
      <c r="AP83" s="34">
        <f>Input_1!AP83</f>
        <v>3.1</v>
      </c>
      <c r="AQ83" s="34">
        <f>Input_1!AQ83</f>
        <v>3.1</v>
      </c>
      <c r="AR83" s="34">
        <f>Input_1!AR83</f>
        <v>3.1</v>
      </c>
      <c r="AS83" s="34">
        <f>Input_1!AS83</f>
        <v>3.1</v>
      </c>
      <c r="AT83" s="34">
        <f>Input_1!AT83</f>
        <v>3.1</v>
      </c>
      <c r="AU83" s="34">
        <f>Input_1!AU83</f>
        <v>3.1</v>
      </c>
      <c r="AV83" s="34">
        <f>Input_1!AV83</f>
        <v>3.1</v>
      </c>
      <c r="AW83" s="34">
        <f>Input_1!AW83</f>
        <v>3.1</v>
      </c>
      <c r="AX83" s="34">
        <f>Input_1!AX83</f>
        <v>3.1</v>
      </c>
      <c r="AY83" s="34">
        <f>Input_1!AY83</f>
        <v>3.1</v>
      </c>
      <c r="AZ83" s="34">
        <f>Input_1!AZ83</f>
        <v>3.1</v>
      </c>
      <c r="BA83" s="34">
        <f>Input_1!BA83</f>
        <v>3.1</v>
      </c>
      <c r="BB83" s="34">
        <f>Input_1!BB83</f>
        <v>3.1</v>
      </c>
      <c r="BC83" s="34">
        <f>Input_1!BC83</f>
        <v>3.1</v>
      </c>
      <c r="BD83" s="34">
        <f>Input_1!BD83</f>
        <v>3.1</v>
      </c>
      <c r="BE83" s="34">
        <f>Input_1!BE83</f>
        <v>3.2</v>
      </c>
      <c r="BF83" s="34">
        <f>Input_1!BF83</f>
        <v>3.2</v>
      </c>
      <c r="BG83" s="34">
        <f>Input_1!BG83</f>
        <v>3.2</v>
      </c>
      <c r="BH83" s="34">
        <f>Input_1!BH83</f>
        <v>3.2</v>
      </c>
      <c r="BI83" s="34">
        <f>Input_1!BI83</f>
        <v>25</v>
      </c>
      <c r="BJ83" s="34">
        <f>Input_1!BJ83</f>
        <v>25</v>
      </c>
      <c r="BK83" s="34">
        <f>Input_1!BK83</f>
        <v>25</v>
      </c>
      <c r="BL83" s="34">
        <f>Input_1!BL83</f>
        <v>25</v>
      </c>
      <c r="BM83" s="34">
        <f>Input_1!BM83</f>
        <v>25</v>
      </c>
      <c r="BN83" s="34">
        <f>Input_1!BN83</f>
        <v>25</v>
      </c>
      <c r="BO83" s="34">
        <f>Input_1!BO83</f>
        <v>25</v>
      </c>
      <c r="BP83" s="34">
        <f>Input_1!BP83</f>
        <v>25</v>
      </c>
      <c r="BQ83" s="34">
        <f>Input_1!BQ83</f>
        <v>25</v>
      </c>
      <c r="BR83" s="34">
        <f>Input_1!BR83</f>
        <v>8</v>
      </c>
      <c r="BS83" s="34">
        <f>Input_1!BS83</f>
        <v>8</v>
      </c>
      <c r="BT83" s="34">
        <f>Input_1!BT83</f>
        <v>8</v>
      </c>
      <c r="BU83" s="34">
        <f>Input_1!BU83</f>
        <v>8</v>
      </c>
      <c r="BV83" s="34">
        <f>Input_1!BV83</f>
        <v>30</v>
      </c>
      <c r="BW83" s="34">
        <f>Input_1!BW83</f>
        <v>30</v>
      </c>
      <c r="BX83" s="34">
        <f>Input_1!BX83</f>
        <v>8</v>
      </c>
      <c r="BY83" s="34">
        <f>Input_1!BY83</f>
        <v>8</v>
      </c>
      <c r="BZ83" s="34">
        <f>Input_1!BZ83</f>
        <v>30</v>
      </c>
      <c r="CA83" s="34">
        <f>Input_1!CA83</f>
        <v>30</v>
      </c>
      <c r="CB83" s="34">
        <f>Input_1!CB83</f>
        <v>8</v>
      </c>
      <c r="CC83" s="34">
        <f>Input_1!CC83</f>
        <v>8</v>
      </c>
      <c r="CD83" s="34">
        <f>Input_1!CD83</f>
        <v>8</v>
      </c>
      <c r="CE83" s="34">
        <f>Input_1!CE83</f>
        <v>30</v>
      </c>
      <c r="CF83" s="34">
        <f>Input_1!CF83</f>
        <v>32</v>
      </c>
      <c r="CG83" s="34">
        <f>Input_1!CG83</f>
        <v>22.1</v>
      </c>
      <c r="CH83" s="34">
        <f>Input_1!CH83</f>
        <v>22.1</v>
      </c>
      <c r="CI83" s="34">
        <f>Input_1!CI83</f>
        <v>23</v>
      </c>
      <c r="CJ83" s="34">
        <f>Input_1!CJ83</f>
        <v>8</v>
      </c>
      <c r="CK83" s="34">
        <f>Input_1!CK83</f>
        <v>8</v>
      </c>
      <c r="CL83" s="34">
        <f>Input_1!CL83</f>
        <v>8</v>
      </c>
      <c r="CM83" s="34">
        <f>Input_1!CM83</f>
        <v>8</v>
      </c>
      <c r="CN83" s="34">
        <f>Input_1!CN83</f>
        <v>8</v>
      </c>
      <c r="CO83" s="34">
        <f>Input_1!CO83</f>
        <v>8</v>
      </c>
      <c r="CP83" s="34">
        <f>Input_1!CP83</f>
        <v>8</v>
      </c>
      <c r="CQ83" s="34">
        <f>Input_1!CQ83</f>
        <v>15.3</v>
      </c>
      <c r="CR83" s="34">
        <f>Input_1!CR83</f>
        <v>8</v>
      </c>
      <c r="CS83" s="34">
        <f>Input_1!CS83</f>
        <v>8</v>
      </c>
      <c r="CT83" s="34">
        <f>Input_1!CT83</f>
        <v>8</v>
      </c>
      <c r="CU83" s="34">
        <f>Input_1!CU83</f>
        <v>8</v>
      </c>
      <c r="CV83" s="24">
        <f>Input_1!CV83</f>
        <v>8</v>
      </c>
      <c r="CX83" s="27">
        <v>6.1</v>
      </c>
      <c r="CY83" s="148" t="s">
        <v>371</v>
      </c>
    </row>
    <row r="84" spans="1:103" ht="14.5" customHeight="1" x14ac:dyDescent="0.35">
      <c r="A84" s="256"/>
      <c r="B84" s="249"/>
      <c r="C84" s="95">
        <v>43911</v>
      </c>
      <c r="D84" s="99" t="s">
        <v>9</v>
      </c>
      <c r="E84" s="19">
        <f>Input_1!E84</f>
        <v>8</v>
      </c>
      <c r="F84" s="34">
        <f>Input_1!F84</f>
        <v>8</v>
      </c>
      <c r="G84" s="34">
        <f>Input_1!G84</f>
        <v>8</v>
      </c>
      <c r="H84" s="34">
        <f>Input_1!H84</f>
        <v>8</v>
      </c>
      <c r="I84" s="34">
        <f>Input_1!I84</f>
        <v>8</v>
      </c>
      <c r="J84" s="34">
        <f>Input_1!J84</f>
        <v>8</v>
      </c>
      <c r="K84" s="34">
        <f>Input_1!K84</f>
        <v>8</v>
      </c>
      <c r="L84" s="34">
        <f>Input_1!L84</f>
        <v>8</v>
      </c>
      <c r="M84" s="34">
        <f>Input_1!M84</f>
        <v>8</v>
      </c>
      <c r="N84" s="34">
        <f>Input_1!N84</f>
        <v>8</v>
      </c>
      <c r="O84" s="34">
        <f>Input_1!O84</f>
        <v>8</v>
      </c>
      <c r="P84" s="34">
        <f>Input_1!P84</f>
        <v>8</v>
      </c>
      <c r="Q84" s="34">
        <f>Input_1!Q84</f>
        <v>9</v>
      </c>
      <c r="R84" s="34">
        <f>Input_1!R84</f>
        <v>9</v>
      </c>
      <c r="S84" s="34">
        <f>Input_1!S84</f>
        <v>9</v>
      </c>
      <c r="T84" s="34">
        <f>Input_1!T84</f>
        <v>9</v>
      </c>
      <c r="U84" s="34">
        <f>Input_1!U84</f>
        <v>9</v>
      </c>
      <c r="V84" s="34">
        <f>Input_1!V84</f>
        <v>9</v>
      </c>
      <c r="W84" s="34">
        <f>Input_1!W84</f>
        <v>9</v>
      </c>
      <c r="X84" s="34">
        <f>Input_1!X84</f>
        <v>9</v>
      </c>
      <c r="Y84" s="34">
        <f>Input_1!Y84</f>
        <v>9</v>
      </c>
      <c r="Z84" s="34">
        <f>Input_1!Z84</f>
        <v>9</v>
      </c>
      <c r="AA84" s="34">
        <f>Input_1!AA84</f>
        <v>9</v>
      </c>
      <c r="AB84" s="34">
        <f>Input_1!AB84</f>
        <v>9</v>
      </c>
      <c r="AC84" s="34">
        <f>Input_1!AC84</f>
        <v>9</v>
      </c>
      <c r="AD84" s="34">
        <f>Input_1!AD84</f>
        <v>9</v>
      </c>
      <c r="AE84" s="34">
        <f>Input_1!AE84</f>
        <v>9</v>
      </c>
      <c r="AF84" s="34">
        <f>Input_1!AF84</f>
        <v>9</v>
      </c>
      <c r="AG84" s="34">
        <f>Input_1!AG84</f>
        <v>9</v>
      </c>
      <c r="AH84" s="34">
        <f>Input_1!AH84</f>
        <v>9</v>
      </c>
      <c r="AI84" s="34">
        <f>Input_1!AI84</f>
        <v>9</v>
      </c>
      <c r="AJ84" s="34">
        <f>Input_1!AJ84</f>
        <v>9</v>
      </c>
      <c r="AK84" s="34">
        <f>Input_1!AK84</f>
        <v>9</v>
      </c>
      <c r="AL84" s="34">
        <f>Input_1!AL84</f>
        <v>9</v>
      </c>
      <c r="AM84" s="34">
        <f>Input_1!AM84</f>
        <v>9</v>
      </c>
      <c r="AN84" s="34">
        <f>Input_1!AN84</f>
        <v>9</v>
      </c>
      <c r="AO84" s="34">
        <f>Input_1!AO84</f>
        <v>9</v>
      </c>
      <c r="AP84" s="34">
        <f>Input_1!AP84</f>
        <v>9</v>
      </c>
      <c r="AQ84" s="34">
        <f>Input_1!AQ84</f>
        <v>9</v>
      </c>
      <c r="AR84" s="34">
        <f>Input_1!AR84</f>
        <v>30</v>
      </c>
      <c r="AS84" s="34">
        <f>Input_1!AS84</f>
        <v>30</v>
      </c>
      <c r="AT84" s="34">
        <f>Input_1!AT84</f>
        <v>30</v>
      </c>
      <c r="AU84" s="34">
        <f>Input_1!AU84</f>
        <v>30</v>
      </c>
      <c r="AV84" s="34">
        <f>Input_1!AV84</f>
        <v>30</v>
      </c>
      <c r="AW84" s="34">
        <f>Input_1!AW84</f>
        <v>15.1</v>
      </c>
      <c r="AX84" s="34">
        <f>Input_1!AX84</f>
        <v>15.1</v>
      </c>
      <c r="AY84" s="34">
        <f>Input_1!AY84</f>
        <v>15.1</v>
      </c>
      <c r="AZ84" s="34">
        <f>Input_1!AZ84</f>
        <v>23</v>
      </c>
      <c r="BA84" s="34">
        <f>Input_1!BA84</f>
        <v>23</v>
      </c>
      <c r="BB84" s="34">
        <f>Input_1!BB84</f>
        <v>8</v>
      </c>
      <c r="BC84" s="34">
        <f>Input_1!BC84</f>
        <v>8</v>
      </c>
      <c r="BD84" s="34">
        <f>Input_1!BD84</f>
        <v>8</v>
      </c>
      <c r="BE84" s="34">
        <f>Input_1!BE84</f>
        <v>23</v>
      </c>
      <c r="BF84" s="34">
        <f>Input_1!BF84</f>
        <v>23</v>
      </c>
      <c r="BG84" s="34">
        <f>Input_1!BG84</f>
        <v>8</v>
      </c>
      <c r="BH84" s="34">
        <f>Input_1!BH84</f>
        <v>8</v>
      </c>
      <c r="BI84" s="34">
        <f>Input_1!BI84</f>
        <v>8</v>
      </c>
      <c r="BJ84" s="34">
        <f>Input_1!BJ84</f>
        <v>8</v>
      </c>
      <c r="BK84" s="34">
        <f>Input_1!BK84</f>
        <v>8</v>
      </c>
      <c r="BL84" s="34">
        <f>Input_1!BL84</f>
        <v>8</v>
      </c>
      <c r="BM84" s="34">
        <f>Input_1!BM84</f>
        <v>8</v>
      </c>
      <c r="BN84" s="34">
        <f>Input_1!BN84</f>
        <v>8</v>
      </c>
      <c r="BO84" s="34">
        <f>Input_1!BO84</f>
        <v>8</v>
      </c>
      <c r="BP84" s="34">
        <f>Input_1!BP84</f>
        <v>8</v>
      </c>
      <c r="BQ84" s="34">
        <f>Input_1!BQ84</f>
        <v>8</v>
      </c>
      <c r="BR84" s="34">
        <f>Input_1!BR84</f>
        <v>8</v>
      </c>
      <c r="BS84" s="34">
        <f>Input_1!BS84</f>
        <v>30</v>
      </c>
      <c r="BT84" s="34">
        <f>Input_1!BT84</f>
        <v>30</v>
      </c>
      <c r="BU84" s="34">
        <f>Input_1!BU84</f>
        <v>8</v>
      </c>
      <c r="BV84" s="34">
        <f>Input_1!BV84</f>
        <v>8</v>
      </c>
      <c r="BW84" s="34">
        <f>Input_1!BW84</f>
        <v>8</v>
      </c>
      <c r="BX84" s="34">
        <f>Input_1!BX84</f>
        <v>8</v>
      </c>
      <c r="BY84" s="34">
        <f>Input_1!BY84</f>
        <v>8</v>
      </c>
      <c r="BZ84" s="34">
        <f>Input_1!BZ84</f>
        <v>8</v>
      </c>
      <c r="CA84" s="34">
        <f>Input_1!CA84</f>
        <v>8</v>
      </c>
      <c r="CB84" s="34">
        <f>Input_1!CB84</f>
        <v>8</v>
      </c>
      <c r="CC84" s="34">
        <f>Input_1!CC84</f>
        <v>8</v>
      </c>
      <c r="CD84" s="34">
        <f>Input_1!CD84</f>
        <v>23</v>
      </c>
      <c r="CE84" s="34">
        <f>Input_1!CE84</f>
        <v>23</v>
      </c>
      <c r="CF84" s="34">
        <f>Input_1!CF84</f>
        <v>23</v>
      </c>
      <c r="CG84" s="34">
        <f>Input_1!CG84</f>
        <v>8</v>
      </c>
      <c r="CH84" s="34">
        <f>Input_1!CH84</f>
        <v>8</v>
      </c>
      <c r="CI84" s="34">
        <f>Input_1!CI84</f>
        <v>25</v>
      </c>
      <c r="CJ84" s="34">
        <f>Input_1!CJ84</f>
        <v>25</v>
      </c>
      <c r="CK84" s="34">
        <f>Input_1!CK84</f>
        <v>25</v>
      </c>
      <c r="CL84" s="34">
        <f>Input_1!CL84</f>
        <v>8</v>
      </c>
      <c r="CM84" s="34">
        <f>Input_1!CM84</f>
        <v>8</v>
      </c>
      <c r="CN84" s="34">
        <f>Input_1!CN84</f>
        <v>8</v>
      </c>
      <c r="CO84" s="34">
        <f>Input_1!CO84</f>
        <v>8</v>
      </c>
      <c r="CP84" s="34">
        <f>Input_1!CP84</f>
        <v>8</v>
      </c>
      <c r="CQ84" s="34">
        <f>Input_1!CQ84</f>
        <v>30</v>
      </c>
      <c r="CR84" s="34">
        <f>Input_1!CR84</f>
        <v>30</v>
      </c>
      <c r="CS84" s="34">
        <f>Input_1!CS84</f>
        <v>15.2</v>
      </c>
      <c r="CT84" s="34">
        <f>Input_1!CT84</f>
        <v>15.2</v>
      </c>
      <c r="CU84" s="34">
        <f>Input_1!CU84</f>
        <v>15.2</v>
      </c>
      <c r="CV84" s="24">
        <f>Input_1!CV84</f>
        <v>15.2</v>
      </c>
      <c r="CX84" s="27">
        <v>6.2</v>
      </c>
      <c r="CY84" s="148" t="s">
        <v>371</v>
      </c>
    </row>
    <row r="85" spans="1:103" ht="14.5" customHeight="1" x14ac:dyDescent="0.35">
      <c r="A85" s="256"/>
      <c r="B85" s="250"/>
      <c r="C85" s="97">
        <v>43912</v>
      </c>
      <c r="D85" s="100" t="s">
        <v>10</v>
      </c>
      <c r="E85" s="19">
        <f>Input_1!E85</f>
        <v>30</v>
      </c>
      <c r="F85" s="34">
        <f>Input_1!F85</f>
        <v>30</v>
      </c>
      <c r="G85" s="34">
        <f>Input_1!G85</f>
        <v>30</v>
      </c>
      <c r="H85" s="34">
        <f>Input_1!H85</f>
        <v>30</v>
      </c>
      <c r="I85" s="34">
        <f>Input_1!I85</f>
        <v>30</v>
      </c>
      <c r="J85" s="34">
        <f>Input_1!J85</f>
        <v>30</v>
      </c>
      <c r="K85" s="34">
        <f>Input_1!K85</f>
        <v>30</v>
      </c>
      <c r="L85" s="34">
        <f>Input_1!L85</f>
        <v>9</v>
      </c>
      <c r="M85" s="34">
        <f>Input_1!M85</f>
        <v>9</v>
      </c>
      <c r="N85" s="34">
        <f>Input_1!N85</f>
        <v>9</v>
      </c>
      <c r="O85" s="34">
        <f>Input_1!O85</f>
        <v>9</v>
      </c>
      <c r="P85" s="34">
        <f>Input_1!P85</f>
        <v>9</v>
      </c>
      <c r="Q85" s="34">
        <f>Input_1!Q85</f>
        <v>9</v>
      </c>
      <c r="R85" s="34">
        <f>Input_1!R85</f>
        <v>9</v>
      </c>
      <c r="S85" s="34">
        <f>Input_1!S85</f>
        <v>9</v>
      </c>
      <c r="T85" s="34">
        <f>Input_1!T85</f>
        <v>9</v>
      </c>
      <c r="U85" s="34">
        <f>Input_1!U85</f>
        <v>9</v>
      </c>
      <c r="V85" s="34">
        <f>Input_1!V85</f>
        <v>9</v>
      </c>
      <c r="W85" s="34">
        <f>Input_1!W85</f>
        <v>9</v>
      </c>
      <c r="X85" s="34">
        <f>Input_1!X85</f>
        <v>9</v>
      </c>
      <c r="Y85" s="34">
        <f>Input_1!Y85</f>
        <v>9</v>
      </c>
      <c r="Z85" s="34">
        <f>Input_1!Z85</f>
        <v>9</v>
      </c>
      <c r="AA85" s="34">
        <f>Input_1!AA85</f>
        <v>9</v>
      </c>
      <c r="AB85" s="34">
        <f>Input_1!AB85</f>
        <v>9</v>
      </c>
      <c r="AC85" s="34">
        <f>Input_1!AC85</f>
        <v>9</v>
      </c>
      <c r="AD85" s="34">
        <f>Input_1!AD85</f>
        <v>9</v>
      </c>
      <c r="AE85" s="34">
        <f>Input_1!AE85</f>
        <v>9</v>
      </c>
      <c r="AF85" s="34">
        <f>Input_1!AF85</f>
        <v>9</v>
      </c>
      <c r="AG85" s="34">
        <f>Input_1!AG85</f>
        <v>9</v>
      </c>
      <c r="AH85" s="34">
        <f>Input_1!AH85</f>
        <v>9</v>
      </c>
      <c r="AI85" s="34">
        <f>Input_1!AI85</f>
        <v>9</v>
      </c>
      <c r="AJ85" s="34">
        <f>Input_1!AJ85</f>
        <v>9</v>
      </c>
      <c r="AK85" s="34">
        <f>Input_1!AK85</f>
        <v>9</v>
      </c>
      <c r="AL85" s="34">
        <f>Input_1!AL85</f>
        <v>9</v>
      </c>
      <c r="AM85" s="34">
        <f>Input_1!AM85</f>
        <v>9</v>
      </c>
      <c r="AN85" s="34">
        <f>Input_1!AN85</f>
        <v>9</v>
      </c>
      <c r="AO85" s="34">
        <f>Input_1!AO85</f>
        <v>9</v>
      </c>
      <c r="AP85" s="34">
        <f>Input_1!AP85</f>
        <v>9</v>
      </c>
      <c r="AQ85" s="34">
        <f>Input_1!AQ85</f>
        <v>9</v>
      </c>
      <c r="AR85" s="34">
        <f>Input_1!AR85</f>
        <v>9</v>
      </c>
      <c r="AS85" s="34">
        <f>Input_1!AS85</f>
        <v>9</v>
      </c>
      <c r="AT85" s="34">
        <f>Input_1!AT85</f>
        <v>9</v>
      </c>
      <c r="AU85" s="34">
        <f>Input_1!AU85</f>
        <v>9</v>
      </c>
      <c r="AV85" s="34">
        <f>Input_1!AV85</f>
        <v>9</v>
      </c>
      <c r="AW85" s="34">
        <f>Input_1!AW85</f>
        <v>9</v>
      </c>
      <c r="AX85" s="34">
        <f>Input_1!AX85</f>
        <v>9</v>
      </c>
      <c r="AY85" s="34">
        <f>Input_1!AY85</f>
        <v>9</v>
      </c>
      <c r="AZ85" s="34">
        <f>Input_1!AZ85</f>
        <v>9</v>
      </c>
      <c r="BA85" s="34">
        <f>Input_1!BA85</f>
        <v>30</v>
      </c>
      <c r="BB85" s="34">
        <f>Input_1!BB85</f>
        <v>30</v>
      </c>
      <c r="BC85" s="34">
        <f>Input_1!BC85</f>
        <v>30</v>
      </c>
      <c r="BD85" s="34">
        <f>Input_1!BD85</f>
        <v>30</v>
      </c>
      <c r="BE85" s="34">
        <f>Input_1!BE85</f>
        <v>8</v>
      </c>
      <c r="BF85" s="34">
        <f>Input_1!BF85</f>
        <v>8</v>
      </c>
      <c r="BG85" s="34">
        <f>Input_1!BG85</f>
        <v>8</v>
      </c>
      <c r="BH85" s="34">
        <f>Input_1!BH85</f>
        <v>8</v>
      </c>
      <c r="BI85" s="34">
        <f>Input_1!BI85</f>
        <v>8</v>
      </c>
      <c r="BJ85" s="34">
        <f>Input_1!BJ85</f>
        <v>8</v>
      </c>
      <c r="BK85" s="34">
        <f>Input_1!BK85</f>
        <v>30</v>
      </c>
      <c r="BL85" s="34">
        <f>Input_1!BL85</f>
        <v>30</v>
      </c>
      <c r="BM85" s="34">
        <f>Input_1!BM85</f>
        <v>30</v>
      </c>
      <c r="BN85" s="34">
        <f>Input_1!BN85</f>
        <v>30</v>
      </c>
      <c r="BO85" s="34">
        <f>Input_1!BO85</f>
        <v>8</v>
      </c>
      <c r="BP85" s="34">
        <f>Input_1!BP85</f>
        <v>8</v>
      </c>
      <c r="BQ85" s="34">
        <f>Input_1!BQ85</f>
        <v>8</v>
      </c>
      <c r="BR85" s="34">
        <f>Input_1!BR85</f>
        <v>8</v>
      </c>
      <c r="BS85" s="34">
        <f>Input_1!BS85</f>
        <v>8</v>
      </c>
      <c r="BT85" s="34">
        <f>Input_1!BT85</f>
        <v>8</v>
      </c>
      <c r="BU85" s="34">
        <f>Input_1!BU85</f>
        <v>8</v>
      </c>
      <c r="BV85" s="34">
        <f>Input_1!BV85</f>
        <v>30</v>
      </c>
      <c r="BW85" s="34">
        <f>Input_1!BW85</f>
        <v>30</v>
      </c>
      <c r="BX85" s="34">
        <f>Input_1!BX85</f>
        <v>30</v>
      </c>
      <c r="BY85" s="34">
        <f>Input_1!BY85</f>
        <v>30</v>
      </c>
      <c r="BZ85" s="34">
        <f>Input_1!BZ85</f>
        <v>30</v>
      </c>
      <c r="CA85" s="34">
        <f>Input_1!CA85</f>
        <v>30</v>
      </c>
      <c r="CB85" s="34">
        <f>Input_1!CB85</f>
        <v>30</v>
      </c>
      <c r="CC85" s="34">
        <f>Input_1!CC85</f>
        <v>30</v>
      </c>
      <c r="CD85" s="34">
        <f>Input_1!CD85</f>
        <v>30</v>
      </c>
      <c r="CE85" s="34">
        <f>Input_1!CE85</f>
        <v>30</v>
      </c>
      <c r="CF85" s="34">
        <f>Input_1!CF85</f>
        <v>30</v>
      </c>
      <c r="CG85" s="34">
        <f>Input_1!CG85</f>
        <v>30</v>
      </c>
      <c r="CH85" s="34">
        <f>Input_1!CH85</f>
        <v>30</v>
      </c>
      <c r="CI85" s="34">
        <f>Input_1!CI85</f>
        <v>30</v>
      </c>
      <c r="CJ85" s="34">
        <f>Input_1!CJ85</f>
        <v>30</v>
      </c>
      <c r="CK85" s="34">
        <f>Input_1!CK85</f>
        <v>8</v>
      </c>
      <c r="CL85" s="34">
        <f>Input_1!CL85</f>
        <v>8</v>
      </c>
      <c r="CM85" s="34">
        <f>Input_1!CM85</f>
        <v>8</v>
      </c>
      <c r="CN85" s="34">
        <f>Input_1!CN85</f>
        <v>8</v>
      </c>
      <c r="CO85" s="34">
        <f>Input_1!CO85</f>
        <v>30</v>
      </c>
      <c r="CP85" s="34">
        <f>Input_1!CP85</f>
        <v>30</v>
      </c>
      <c r="CQ85" s="34">
        <f>Input_1!CQ85</f>
        <v>30</v>
      </c>
      <c r="CR85" s="34">
        <f>Input_1!CR85</f>
        <v>30</v>
      </c>
      <c r="CS85" s="34">
        <f>Input_1!CS85</f>
        <v>30</v>
      </c>
      <c r="CT85" s="34">
        <f>Input_1!CT85</f>
        <v>30</v>
      </c>
      <c r="CU85" s="34">
        <f>Input_1!CU85</f>
        <v>15.3</v>
      </c>
      <c r="CV85" s="24">
        <f>Input_1!CV85</f>
        <v>15.3</v>
      </c>
      <c r="CX85" s="27">
        <v>7</v>
      </c>
      <c r="CY85" s="148" t="s">
        <v>59</v>
      </c>
    </row>
    <row r="86" spans="1:103" ht="14.5" customHeight="1" x14ac:dyDescent="0.35">
      <c r="A86" s="256"/>
      <c r="B86" s="248">
        <v>13</v>
      </c>
      <c r="C86" s="94">
        <v>43913</v>
      </c>
      <c r="D86" s="99" t="s">
        <v>4</v>
      </c>
      <c r="E86" s="19">
        <f>Input_1!E86</f>
        <v>15.3</v>
      </c>
      <c r="F86" s="34">
        <f>Input_1!F86</f>
        <v>15.3</v>
      </c>
      <c r="G86" s="34">
        <f>Input_1!G86</f>
        <v>9</v>
      </c>
      <c r="H86" s="34">
        <f>Input_1!H86</f>
        <v>9</v>
      </c>
      <c r="I86" s="34">
        <f>Input_1!I86</f>
        <v>9</v>
      </c>
      <c r="J86" s="34">
        <f>Input_1!J86</f>
        <v>9</v>
      </c>
      <c r="K86" s="34">
        <f>Input_1!K86</f>
        <v>9</v>
      </c>
      <c r="L86" s="34">
        <f>Input_1!L86</f>
        <v>9</v>
      </c>
      <c r="M86" s="34">
        <f>Input_1!M86</f>
        <v>9</v>
      </c>
      <c r="N86" s="34">
        <f>Input_1!N86</f>
        <v>9</v>
      </c>
      <c r="O86" s="34">
        <f>Input_1!O86</f>
        <v>9</v>
      </c>
      <c r="P86" s="34">
        <f>Input_1!P86</f>
        <v>9</v>
      </c>
      <c r="Q86" s="34">
        <f>Input_1!Q86</f>
        <v>9</v>
      </c>
      <c r="R86" s="34">
        <f>Input_1!R86</f>
        <v>9</v>
      </c>
      <c r="S86" s="34">
        <f>Input_1!S86</f>
        <v>9</v>
      </c>
      <c r="T86" s="34">
        <f>Input_1!T86</f>
        <v>9</v>
      </c>
      <c r="U86" s="34">
        <f>Input_1!U86</f>
        <v>9</v>
      </c>
      <c r="V86" s="34">
        <f>Input_1!V86</f>
        <v>9</v>
      </c>
      <c r="W86" s="34">
        <f>Input_1!W86</f>
        <v>9</v>
      </c>
      <c r="X86" s="34">
        <f>Input_1!X86</f>
        <v>9</v>
      </c>
      <c r="Y86" s="34">
        <f>Input_1!Y86</f>
        <v>9</v>
      </c>
      <c r="Z86" s="34">
        <f>Input_1!Z86</f>
        <v>9</v>
      </c>
      <c r="AA86" s="34">
        <f>Input_1!AA86</f>
        <v>9</v>
      </c>
      <c r="AB86" s="34">
        <f>Input_1!AB86</f>
        <v>9</v>
      </c>
      <c r="AC86" s="34">
        <f>Input_1!AC86</f>
        <v>9</v>
      </c>
      <c r="AD86" s="34">
        <f>Input_1!AD86</f>
        <v>9</v>
      </c>
      <c r="AE86" s="34">
        <f>Input_1!AE86</f>
        <v>9</v>
      </c>
      <c r="AF86" s="34">
        <f>Input_1!AF86</f>
        <v>9</v>
      </c>
      <c r="AG86" s="34">
        <f>Input_1!AG86</f>
        <v>9</v>
      </c>
      <c r="AH86" s="34">
        <f>Input_1!AH86</f>
        <v>9</v>
      </c>
      <c r="AI86" s="34">
        <f>Input_1!AI86</f>
        <v>9</v>
      </c>
      <c r="AJ86" s="34">
        <f>Input_1!AJ86</f>
        <v>9</v>
      </c>
      <c r="AK86" s="34">
        <f>Input_1!AK86</f>
        <v>9</v>
      </c>
      <c r="AL86" s="34">
        <f>Input_1!AL86</f>
        <v>9</v>
      </c>
      <c r="AM86" s="34">
        <f>Input_1!AM86</f>
        <v>9</v>
      </c>
      <c r="AN86" s="34">
        <f>Input_1!AN86</f>
        <v>30</v>
      </c>
      <c r="AO86" s="34">
        <f>Input_1!AO86</f>
        <v>30</v>
      </c>
      <c r="AP86" s="34">
        <f>Input_1!AP86</f>
        <v>30</v>
      </c>
      <c r="AQ86" s="34">
        <f>Input_1!AQ86</f>
        <v>15.2</v>
      </c>
      <c r="AR86" s="34">
        <f>Input_1!AR86</f>
        <v>8</v>
      </c>
      <c r="AS86" s="34">
        <f>Input_1!AS86</f>
        <v>8</v>
      </c>
      <c r="AT86" s="34">
        <f>Input_1!AT86</f>
        <v>8</v>
      </c>
      <c r="AU86" s="34">
        <f>Input_1!AU86</f>
        <v>8</v>
      </c>
      <c r="AV86" s="34">
        <f>Input_1!AV86</f>
        <v>8</v>
      </c>
      <c r="AW86" s="34">
        <f>Input_1!AW86</f>
        <v>23</v>
      </c>
      <c r="AX86" s="34">
        <f>Input_1!AX86</f>
        <v>30</v>
      </c>
      <c r="AY86" s="34">
        <f>Input_1!AY86</f>
        <v>29</v>
      </c>
      <c r="AZ86" s="34">
        <f>Input_1!AZ86</f>
        <v>15.2</v>
      </c>
      <c r="BA86" s="34">
        <f>Input_1!BA86</f>
        <v>8</v>
      </c>
      <c r="BB86" s="34">
        <f>Input_1!BB86</f>
        <v>8</v>
      </c>
      <c r="BC86" s="34">
        <f>Input_1!BC86</f>
        <v>22.1</v>
      </c>
      <c r="BD86" s="34">
        <f>Input_1!BD86</f>
        <v>22.1</v>
      </c>
      <c r="BE86" s="34">
        <f>Input_1!BE86</f>
        <v>23</v>
      </c>
      <c r="BF86" s="34">
        <f>Input_1!BF86</f>
        <v>8</v>
      </c>
      <c r="BG86" s="34">
        <f>Input_1!BG86</f>
        <v>8</v>
      </c>
      <c r="BH86" s="34">
        <f>Input_1!BH86</f>
        <v>8</v>
      </c>
      <c r="BI86" s="34">
        <f>Input_1!BI86</f>
        <v>8</v>
      </c>
      <c r="BJ86" s="34">
        <f>Input_1!BJ86</f>
        <v>30</v>
      </c>
      <c r="BK86" s="34">
        <f>Input_1!BK86</f>
        <v>30</v>
      </c>
      <c r="BL86" s="34">
        <f>Input_1!BL86</f>
        <v>30</v>
      </c>
      <c r="BM86" s="34">
        <f>Input_1!BM86</f>
        <v>30</v>
      </c>
      <c r="BN86" s="34">
        <f>Input_1!BN86</f>
        <v>8</v>
      </c>
      <c r="BO86" s="34">
        <f>Input_1!BO86</f>
        <v>8</v>
      </c>
      <c r="BP86" s="34">
        <f>Input_1!BP86</f>
        <v>8</v>
      </c>
      <c r="BQ86" s="34">
        <f>Input_1!BQ86</f>
        <v>8</v>
      </c>
      <c r="BR86" s="34">
        <f>Input_1!BR86</f>
        <v>8</v>
      </c>
      <c r="BS86" s="34">
        <f>Input_1!BS86</f>
        <v>8</v>
      </c>
      <c r="BT86" s="34">
        <f>Input_1!BT86</f>
        <v>23</v>
      </c>
      <c r="BU86" s="34">
        <f>Input_1!BU86</f>
        <v>23</v>
      </c>
      <c r="BV86" s="34">
        <f>Input_1!BV86</f>
        <v>30</v>
      </c>
      <c r="BW86" s="34">
        <f>Input_1!BW86</f>
        <v>30</v>
      </c>
      <c r="BX86" s="34">
        <f>Input_1!BX86</f>
        <v>15.2</v>
      </c>
      <c r="BY86" s="34">
        <f>Input_1!BY86</f>
        <v>8</v>
      </c>
      <c r="BZ86" s="34">
        <f>Input_1!BZ86</f>
        <v>8</v>
      </c>
      <c r="CA86" s="34">
        <f>Input_1!CA86</f>
        <v>8</v>
      </c>
      <c r="CB86" s="34">
        <f>Input_1!CB86</f>
        <v>8</v>
      </c>
      <c r="CC86" s="34">
        <f>Input_1!CC86</f>
        <v>8</v>
      </c>
      <c r="CD86" s="34">
        <f>Input_1!CD86</f>
        <v>8</v>
      </c>
      <c r="CE86" s="34">
        <f>Input_1!CE86</f>
        <v>8</v>
      </c>
      <c r="CF86" s="34">
        <f>Input_1!CF86</f>
        <v>8</v>
      </c>
      <c r="CG86" s="34">
        <f>Input_1!CG86</f>
        <v>8</v>
      </c>
      <c r="CH86" s="34">
        <f>Input_1!CH86</f>
        <v>8</v>
      </c>
      <c r="CI86" s="34">
        <f>Input_1!CI86</f>
        <v>23</v>
      </c>
      <c r="CJ86" s="34">
        <f>Input_1!CJ86</f>
        <v>23</v>
      </c>
      <c r="CK86" s="34">
        <f>Input_1!CK86</f>
        <v>23</v>
      </c>
      <c r="CL86" s="34">
        <f>Input_1!CL86</f>
        <v>25</v>
      </c>
      <c r="CM86" s="34">
        <f>Input_1!CM86</f>
        <v>25</v>
      </c>
      <c r="CN86" s="34">
        <f>Input_1!CN86</f>
        <v>30</v>
      </c>
      <c r="CO86" s="34">
        <f>Input_1!CO86</f>
        <v>30</v>
      </c>
      <c r="CP86" s="34">
        <f>Input_1!CP86</f>
        <v>30</v>
      </c>
      <c r="CQ86" s="34">
        <f>Input_1!CQ86</f>
        <v>30</v>
      </c>
      <c r="CR86" s="34">
        <f>Input_1!CR86</f>
        <v>30</v>
      </c>
      <c r="CS86" s="34">
        <f>Input_1!CS86</f>
        <v>30</v>
      </c>
      <c r="CT86" s="34">
        <f>Input_1!CT86</f>
        <v>30</v>
      </c>
      <c r="CU86" s="34">
        <f>Input_1!CU86</f>
        <v>8</v>
      </c>
      <c r="CV86" s="24">
        <f>Input_1!CV86</f>
        <v>8</v>
      </c>
      <c r="CX86" s="27">
        <v>7.1</v>
      </c>
      <c r="CY86" s="148" t="s">
        <v>59</v>
      </c>
    </row>
    <row r="87" spans="1:103" ht="14.5" customHeight="1" x14ac:dyDescent="0.35">
      <c r="A87" s="256"/>
      <c r="B87" s="249"/>
      <c r="C87" s="95">
        <v>43914</v>
      </c>
      <c r="D87" s="99" t="s">
        <v>5</v>
      </c>
      <c r="E87" s="19">
        <f>Input_1!E87</f>
        <v>15.3</v>
      </c>
      <c r="F87" s="34">
        <f>Input_1!F87</f>
        <v>15.3</v>
      </c>
      <c r="G87" s="34">
        <f>Input_1!G87</f>
        <v>30</v>
      </c>
      <c r="H87" s="34">
        <f>Input_1!H87</f>
        <v>30</v>
      </c>
      <c r="I87" s="34">
        <f>Input_1!I87</f>
        <v>30</v>
      </c>
      <c r="J87" s="34">
        <f>Input_1!J87</f>
        <v>9</v>
      </c>
      <c r="K87" s="34">
        <f>Input_1!K87</f>
        <v>9</v>
      </c>
      <c r="L87" s="34">
        <f>Input_1!L87</f>
        <v>9</v>
      </c>
      <c r="M87" s="34">
        <f>Input_1!M87</f>
        <v>9</v>
      </c>
      <c r="N87" s="34">
        <f>Input_1!N87</f>
        <v>9</v>
      </c>
      <c r="O87" s="34">
        <f>Input_1!O87</f>
        <v>9</v>
      </c>
      <c r="P87" s="34">
        <f>Input_1!P87</f>
        <v>9</v>
      </c>
      <c r="Q87" s="34">
        <f>Input_1!Q87</f>
        <v>9</v>
      </c>
      <c r="R87" s="34">
        <f>Input_1!R87</f>
        <v>9</v>
      </c>
      <c r="S87" s="34">
        <f>Input_1!S87</f>
        <v>9</v>
      </c>
      <c r="T87" s="34">
        <f>Input_1!T87</f>
        <v>9</v>
      </c>
      <c r="U87" s="34">
        <f>Input_1!U87</f>
        <v>9</v>
      </c>
      <c r="V87" s="34">
        <f>Input_1!V87</f>
        <v>9</v>
      </c>
      <c r="W87" s="34">
        <f>Input_1!W87</f>
        <v>9</v>
      </c>
      <c r="X87" s="34">
        <f>Input_1!X87</f>
        <v>9</v>
      </c>
      <c r="Y87" s="34">
        <f>Input_1!Y87</f>
        <v>9</v>
      </c>
      <c r="Z87" s="34">
        <f>Input_1!Z87</f>
        <v>9</v>
      </c>
      <c r="AA87" s="34">
        <f>Input_1!AA87</f>
        <v>9</v>
      </c>
      <c r="AB87" s="34">
        <f>Input_1!AB87</f>
        <v>9</v>
      </c>
      <c r="AC87" s="34">
        <f>Input_1!AC87</f>
        <v>9</v>
      </c>
      <c r="AD87" s="34">
        <f>Input_1!AD87</f>
        <v>9</v>
      </c>
      <c r="AE87" s="34">
        <f>Input_1!AE87</f>
        <v>9</v>
      </c>
      <c r="AF87" s="34">
        <f>Input_1!AF87</f>
        <v>9</v>
      </c>
      <c r="AG87" s="34">
        <f>Input_1!AG87</f>
        <v>9</v>
      </c>
      <c r="AH87" s="34">
        <f>Input_1!AH87</f>
        <v>9</v>
      </c>
      <c r="AI87" s="34">
        <f>Input_1!AI87</f>
        <v>9</v>
      </c>
      <c r="AJ87" s="34">
        <f>Input_1!AJ87</f>
        <v>9</v>
      </c>
      <c r="AK87" s="34">
        <f>Input_1!AK87</f>
        <v>9</v>
      </c>
      <c r="AL87" s="34">
        <f>Input_1!AL87</f>
        <v>9</v>
      </c>
      <c r="AM87" s="34">
        <f>Input_1!AM87</f>
        <v>9</v>
      </c>
      <c r="AN87" s="34">
        <f>Input_1!AN87</f>
        <v>9</v>
      </c>
      <c r="AO87" s="34">
        <f>Input_1!AO87</f>
        <v>9</v>
      </c>
      <c r="AP87" s="34">
        <f>Input_1!AP87</f>
        <v>9</v>
      </c>
      <c r="AQ87" s="34">
        <f>Input_1!AQ87</f>
        <v>9</v>
      </c>
      <c r="AR87" s="34">
        <f>Input_1!AR87</f>
        <v>9</v>
      </c>
      <c r="AS87" s="34">
        <f>Input_1!AS87</f>
        <v>9</v>
      </c>
      <c r="AT87" s="34">
        <f>Input_1!AT87</f>
        <v>9</v>
      </c>
      <c r="AU87" s="34">
        <f>Input_1!AU87</f>
        <v>30</v>
      </c>
      <c r="AV87" s="34">
        <f>Input_1!AV87</f>
        <v>30</v>
      </c>
      <c r="AW87" s="34">
        <f>Input_1!AW87</f>
        <v>30</v>
      </c>
      <c r="AX87" s="34">
        <f>Input_1!AX87</f>
        <v>30</v>
      </c>
      <c r="AY87" s="34">
        <f>Input_1!AY87</f>
        <v>30</v>
      </c>
      <c r="AZ87" s="34">
        <f>Input_1!AZ87</f>
        <v>30</v>
      </c>
      <c r="BA87" s="34">
        <f>Input_1!BA87</f>
        <v>30</v>
      </c>
      <c r="BB87" s="34">
        <f>Input_1!BB87</f>
        <v>30</v>
      </c>
      <c r="BC87" s="34">
        <f>Input_1!BC87</f>
        <v>23</v>
      </c>
      <c r="BD87" s="34">
        <f>Input_1!BD87</f>
        <v>23</v>
      </c>
      <c r="BE87" s="34">
        <f>Input_1!BE87</f>
        <v>20</v>
      </c>
      <c r="BF87" s="34">
        <f>Input_1!BF87</f>
        <v>15.1</v>
      </c>
      <c r="BG87" s="34">
        <f>Input_1!BG87</f>
        <v>8</v>
      </c>
      <c r="BH87" s="34">
        <f>Input_1!BH87</f>
        <v>8</v>
      </c>
      <c r="BI87" s="34">
        <f>Input_1!BI87</f>
        <v>8</v>
      </c>
      <c r="BJ87" s="34">
        <f>Input_1!BJ87</f>
        <v>30</v>
      </c>
      <c r="BK87" s="34">
        <f>Input_1!BK87</f>
        <v>16</v>
      </c>
      <c r="BL87" s="34">
        <f>Input_1!BL87</f>
        <v>16</v>
      </c>
      <c r="BM87" s="34">
        <f>Input_1!BM87</f>
        <v>2.2000000000000002</v>
      </c>
      <c r="BN87" s="34">
        <f>Input_1!BN87</f>
        <v>2.2000000000000002</v>
      </c>
      <c r="BO87" s="34">
        <f>Input_1!BO87</f>
        <v>2.2000000000000002</v>
      </c>
      <c r="BP87" s="34">
        <f>Input_1!BP87</f>
        <v>2.2000000000000002</v>
      </c>
      <c r="BQ87" s="34">
        <f>Input_1!BQ87</f>
        <v>2.2000000000000002</v>
      </c>
      <c r="BR87" s="34">
        <f>Input_1!BR87</f>
        <v>2.2000000000000002</v>
      </c>
      <c r="BS87" s="34">
        <f>Input_1!BS87</f>
        <v>2.2000000000000002</v>
      </c>
      <c r="BT87" s="34">
        <f>Input_1!BT87</f>
        <v>2.2000000000000002</v>
      </c>
      <c r="BU87" s="34">
        <f>Input_1!BU87</f>
        <v>2.2000000000000002</v>
      </c>
      <c r="BV87" s="34">
        <f>Input_1!BV87</f>
        <v>2.2000000000000002</v>
      </c>
      <c r="BW87" s="34">
        <f>Input_1!BW87</f>
        <v>30</v>
      </c>
      <c r="BX87" s="34">
        <f>Input_1!BX87</f>
        <v>30</v>
      </c>
      <c r="BY87" s="34">
        <f>Input_1!BY87</f>
        <v>23</v>
      </c>
      <c r="BZ87" s="34">
        <f>Input_1!BZ87</f>
        <v>23</v>
      </c>
      <c r="CA87" s="34">
        <f>Input_1!CA87</f>
        <v>23</v>
      </c>
      <c r="CB87" s="34">
        <f>Input_1!CB87</f>
        <v>2.2000000000000002</v>
      </c>
      <c r="CC87" s="34">
        <f>Input_1!CC87</f>
        <v>2.2000000000000002</v>
      </c>
      <c r="CD87" s="34">
        <f>Input_1!CD87</f>
        <v>8</v>
      </c>
      <c r="CE87" s="34">
        <f>Input_1!CE87</f>
        <v>8</v>
      </c>
      <c r="CF87" s="34">
        <f>Input_1!CF87</f>
        <v>8</v>
      </c>
      <c r="CG87" s="34">
        <f>Input_1!CG87</f>
        <v>8</v>
      </c>
      <c r="CH87" s="34">
        <f>Input_1!CH87</f>
        <v>8</v>
      </c>
      <c r="CI87" s="34">
        <f>Input_1!CI87</f>
        <v>8</v>
      </c>
      <c r="CJ87" s="34">
        <f>Input_1!CJ87</f>
        <v>8</v>
      </c>
      <c r="CK87" s="34">
        <f>Input_1!CK87</f>
        <v>8</v>
      </c>
      <c r="CL87" s="34">
        <f>Input_1!CL87</f>
        <v>8</v>
      </c>
      <c r="CM87" s="34">
        <f>Input_1!CM87</f>
        <v>30</v>
      </c>
      <c r="CN87" s="34">
        <f>Input_1!CN87</f>
        <v>23</v>
      </c>
      <c r="CO87" s="34">
        <f>Input_1!CO87</f>
        <v>8</v>
      </c>
      <c r="CP87" s="34">
        <f>Input_1!CP87</f>
        <v>8</v>
      </c>
      <c r="CQ87" s="34">
        <f>Input_1!CQ87</f>
        <v>8</v>
      </c>
      <c r="CR87" s="34">
        <f>Input_1!CR87</f>
        <v>8</v>
      </c>
      <c r="CS87" s="34">
        <f>Input_1!CS87</f>
        <v>8</v>
      </c>
      <c r="CT87" s="34">
        <f>Input_1!CT87</f>
        <v>8</v>
      </c>
      <c r="CU87" s="34">
        <f>Input_1!CU87</f>
        <v>8</v>
      </c>
      <c r="CV87" s="24">
        <f>Input_1!CV87</f>
        <v>8</v>
      </c>
      <c r="CX87" s="27">
        <v>7.2</v>
      </c>
      <c r="CY87" s="148" t="s">
        <v>59</v>
      </c>
    </row>
    <row r="88" spans="1:103" ht="14.5" customHeight="1" x14ac:dyDescent="0.35">
      <c r="A88" s="256"/>
      <c r="B88" s="249"/>
      <c r="C88" s="94">
        <v>43915</v>
      </c>
      <c r="D88" s="99" t="s">
        <v>6</v>
      </c>
      <c r="E88" s="19">
        <f>Input_1!E88</f>
        <v>30</v>
      </c>
      <c r="F88" s="34">
        <f>Input_1!F88</f>
        <v>30</v>
      </c>
      <c r="G88" s="34">
        <f>Input_1!G88</f>
        <v>30</v>
      </c>
      <c r="H88" s="34">
        <f>Input_1!H88</f>
        <v>8</v>
      </c>
      <c r="I88" s="34">
        <f>Input_1!I88</f>
        <v>8</v>
      </c>
      <c r="J88" s="34">
        <f>Input_1!J88</f>
        <v>8</v>
      </c>
      <c r="K88" s="34">
        <f>Input_1!K88</f>
        <v>8</v>
      </c>
      <c r="L88" s="34">
        <f>Input_1!L88</f>
        <v>8</v>
      </c>
      <c r="M88" s="34">
        <f>Input_1!M88</f>
        <v>8</v>
      </c>
      <c r="N88" s="34">
        <f>Input_1!N88</f>
        <v>8</v>
      </c>
      <c r="O88" s="34">
        <f>Input_1!O88</f>
        <v>8</v>
      </c>
      <c r="P88" s="34">
        <f>Input_1!P88</f>
        <v>8</v>
      </c>
      <c r="Q88" s="34">
        <f>Input_1!Q88</f>
        <v>8</v>
      </c>
      <c r="R88" s="34">
        <f>Input_1!R88</f>
        <v>8</v>
      </c>
      <c r="S88" s="34">
        <f>Input_1!S88</f>
        <v>8</v>
      </c>
      <c r="T88" s="34">
        <f>Input_1!T88</f>
        <v>8</v>
      </c>
      <c r="U88" s="34">
        <f>Input_1!U88</f>
        <v>8</v>
      </c>
      <c r="V88" s="34">
        <f>Input_1!V88</f>
        <v>8</v>
      </c>
      <c r="W88" s="34">
        <f>Input_1!W88</f>
        <v>8</v>
      </c>
      <c r="X88" s="34">
        <f>Input_1!X88</f>
        <v>8</v>
      </c>
      <c r="Y88" s="34">
        <f>Input_1!Y88</f>
        <v>8</v>
      </c>
      <c r="Z88" s="34">
        <f>Input_1!Z88</f>
        <v>8</v>
      </c>
      <c r="AA88" s="34">
        <f>Input_1!AA88</f>
        <v>8</v>
      </c>
      <c r="AB88" s="34">
        <f>Input_1!AB88</f>
        <v>8</v>
      </c>
      <c r="AC88" s="34">
        <f>Input_1!AC88</f>
        <v>8</v>
      </c>
      <c r="AD88" s="34">
        <f>Input_1!AD88</f>
        <v>8</v>
      </c>
      <c r="AE88" s="34">
        <f>Input_1!AE88</f>
        <v>8</v>
      </c>
      <c r="AF88" s="34">
        <f>Input_1!AF88</f>
        <v>15.3</v>
      </c>
      <c r="AG88" s="34">
        <f>Input_1!AG88</f>
        <v>15.3</v>
      </c>
      <c r="AH88" s="34">
        <f>Input_1!AH88</f>
        <v>30</v>
      </c>
      <c r="AI88" s="34">
        <f>Input_1!AI88</f>
        <v>30</v>
      </c>
      <c r="AJ88" s="34">
        <f>Input_1!AJ88</f>
        <v>30</v>
      </c>
      <c r="AK88" s="34">
        <f>Input_1!AK88</f>
        <v>9</v>
      </c>
      <c r="AL88" s="34">
        <f>Input_1!AL88</f>
        <v>9</v>
      </c>
      <c r="AM88" s="34">
        <f>Input_1!AM88</f>
        <v>9</v>
      </c>
      <c r="AN88" s="34">
        <f>Input_1!AN88</f>
        <v>9</v>
      </c>
      <c r="AO88" s="34">
        <f>Input_1!AO88</f>
        <v>9</v>
      </c>
      <c r="AP88" s="34">
        <f>Input_1!AP88</f>
        <v>8</v>
      </c>
      <c r="AQ88" s="34">
        <f>Input_1!AQ88</f>
        <v>8</v>
      </c>
      <c r="AR88" s="34">
        <f>Input_1!AR88</f>
        <v>8</v>
      </c>
      <c r="AS88" s="34">
        <f>Input_1!AS88</f>
        <v>8</v>
      </c>
      <c r="AT88" s="34">
        <f>Input_1!AT88</f>
        <v>8</v>
      </c>
      <c r="AU88" s="34">
        <f>Input_1!AU88</f>
        <v>8</v>
      </c>
      <c r="AV88" s="34">
        <f>Input_1!AV88</f>
        <v>8</v>
      </c>
      <c r="AW88" s="34">
        <f>Input_1!AW88</f>
        <v>8</v>
      </c>
      <c r="AX88" s="34">
        <f>Input_1!AX88</f>
        <v>8</v>
      </c>
      <c r="AY88" s="34">
        <f>Input_1!AY88</f>
        <v>8</v>
      </c>
      <c r="AZ88" s="34">
        <f>Input_1!AZ88</f>
        <v>8</v>
      </c>
      <c r="BA88" s="34">
        <f>Input_1!BA88</f>
        <v>8</v>
      </c>
      <c r="BB88" s="34">
        <f>Input_1!BB88</f>
        <v>8</v>
      </c>
      <c r="BC88" s="34">
        <f>Input_1!BC88</f>
        <v>8</v>
      </c>
      <c r="BD88" s="34">
        <f>Input_1!BD88</f>
        <v>8</v>
      </c>
      <c r="BE88" s="34">
        <f>Input_1!BE88</f>
        <v>8</v>
      </c>
      <c r="BF88" s="34">
        <f>Input_1!BF88</f>
        <v>8</v>
      </c>
      <c r="BG88" s="34">
        <f>Input_1!BG88</f>
        <v>9</v>
      </c>
      <c r="BH88" s="34">
        <f>Input_1!BH88</f>
        <v>9</v>
      </c>
      <c r="BI88" s="34">
        <f>Input_1!BI88</f>
        <v>9</v>
      </c>
      <c r="BJ88" s="34">
        <f>Input_1!BJ88</f>
        <v>9</v>
      </c>
      <c r="BK88" s="34">
        <f>Input_1!BK88</f>
        <v>9</v>
      </c>
      <c r="BL88" s="34">
        <f>Input_1!BL88</f>
        <v>9</v>
      </c>
      <c r="BM88" s="34">
        <f>Input_1!BM88</f>
        <v>9</v>
      </c>
      <c r="BN88" s="34">
        <f>Input_1!BN88</f>
        <v>9</v>
      </c>
      <c r="BO88" s="34">
        <f>Input_1!BO88</f>
        <v>9</v>
      </c>
      <c r="BP88" s="34">
        <f>Input_1!BP88</f>
        <v>9</v>
      </c>
      <c r="BQ88" s="34">
        <f>Input_1!BQ88</f>
        <v>9</v>
      </c>
      <c r="BR88" s="34">
        <f>Input_1!BR88</f>
        <v>9</v>
      </c>
      <c r="BS88" s="34">
        <f>Input_1!BS88</f>
        <v>9</v>
      </c>
      <c r="BT88" s="34">
        <f>Input_1!BT88</f>
        <v>9</v>
      </c>
      <c r="BU88" s="34">
        <f>Input_1!BU88</f>
        <v>23</v>
      </c>
      <c r="BV88" s="34">
        <f>Input_1!BV88</f>
        <v>23</v>
      </c>
      <c r="BW88" s="34">
        <f>Input_1!BW88</f>
        <v>23</v>
      </c>
      <c r="BX88" s="34">
        <f>Input_1!BX88</f>
        <v>23</v>
      </c>
      <c r="BY88" s="34">
        <f>Input_1!BY88</f>
        <v>23</v>
      </c>
      <c r="BZ88" s="34">
        <f>Input_1!BZ88</f>
        <v>23</v>
      </c>
      <c r="CA88" s="34">
        <f>Input_1!CA88</f>
        <v>23</v>
      </c>
      <c r="CB88" s="34">
        <f>Input_1!CB88</f>
        <v>30</v>
      </c>
      <c r="CC88" s="34">
        <f>Input_1!CC88</f>
        <v>30</v>
      </c>
      <c r="CD88" s="34">
        <f>Input_1!CD88</f>
        <v>30</v>
      </c>
      <c r="CE88" s="34">
        <f>Input_1!CE88</f>
        <v>30</v>
      </c>
      <c r="CF88" s="34">
        <f>Input_1!CF88</f>
        <v>30</v>
      </c>
      <c r="CG88" s="34">
        <f>Input_1!CG88</f>
        <v>9</v>
      </c>
      <c r="CH88" s="34">
        <f>Input_1!CH88</f>
        <v>9</v>
      </c>
      <c r="CI88" s="34">
        <f>Input_1!CI88</f>
        <v>9</v>
      </c>
      <c r="CJ88" s="34">
        <f>Input_1!CJ88</f>
        <v>9</v>
      </c>
      <c r="CK88" s="34">
        <f>Input_1!CK88</f>
        <v>9</v>
      </c>
      <c r="CL88" s="34">
        <f>Input_1!CL88</f>
        <v>9</v>
      </c>
      <c r="CM88" s="34">
        <f>Input_1!CM88</f>
        <v>9</v>
      </c>
      <c r="CN88" s="34">
        <f>Input_1!CN88</f>
        <v>9</v>
      </c>
      <c r="CO88" s="34">
        <f>Input_1!CO88</f>
        <v>2.2000000000000002</v>
      </c>
      <c r="CP88" s="34">
        <f>Input_1!CP88</f>
        <v>2.2000000000000002</v>
      </c>
      <c r="CQ88" s="34">
        <f>Input_1!CQ88</f>
        <v>8</v>
      </c>
      <c r="CR88" s="34">
        <f>Input_1!CR88</f>
        <v>8</v>
      </c>
      <c r="CS88" s="34">
        <f>Input_1!CS88</f>
        <v>8</v>
      </c>
      <c r="CT88" s="34">
        <f>Input_1!CT88</f>
        <v>8</v>
      </c>
      <c r="CU88" s="34">
        <f>Input_1!CU88</f>
        <v>15.3</v>
      </c>
      <c r="CV88" s="24">
        <f>Input_1!CV88</f>
        <v>15.3</v>
      </c>
      <c r="CX88" s="27">
        <v>8</v>
      </c>
      <c r="CY88" s="148" t="s">
        <v>185</v>
      </c>
    </row>
    <row r="89" spans="1:103" ht="14.5" customHeight="1" x14ac:dyDescent="0.35">
      <c r="A89" s="256"/>
      <c r="B89" s="249"/>
      <c r="C89" s="95">
        <v>43916</v>
      </c>
      <c r="D89" s="99" t="s">
        <v>7</v>
      </c>
      <c r="E89" s="19">
        <f>Input_1!E89</f>
        <v>30</v>
      </c>
      <c r="F89" s="34">
        <f>Input_1!F89</f>
        <v>30</v>
      </c>
      <c r="G89" s="34">
        <f>Input_1!G89</f>
        <v>30</v>
      </c>
      <c r="H89" s="34">
        <f>Input_1!H89</f>
        <v>30</v>
      </c>
      <c r="I89" s="34">
        <f>Input_1!I89</f>
        <v>30</v>
      </c>
      <c r="J89" s="34">
        <f>Input_1!J89</f>
        <v>30</v>
      </c>
      <c r="K89" s="34">
        <f>Input_1!K89</f>
        <v>30</v>
      </c>
      <c r="L89" s="34">
        <f>Input_1!L89</f>
        <v>30</v>
      </c>
      <c r="M89" s="34">
        <f>Input_1!M89</f>
        <v>9</v>
      </c>
      <c r="N89" s="34">
        <f>Input_1!N89</f>
        <v>9</v>
      </c>
      <c r="O89" s="34">
        <f>Input_1!O89</f>
        <v>9</v>
      </c>
      <c r="P89" s="34">
        <f>Input_1!P89</f>
        <v>9</v>
      </c>
      <c r="Q89" s="34">
        <f>Input_1!Q89</f>
        <v>9</v>
      </c>
      <c r="R89" s="34">
        <f>Input_1!R89</f>
        <v>9</v>
      </c>
      <c r="S89" s="34">
        <f>Input_1!S89</f>
        <v>9</v>
      </c>
      <c r="T89" s="34">
        <f>Input_1!T89</f>
        <v>9</v>
      </c>
      <c r="U89" s="34">
        <f>Input_1!U89</f>
        <v>9</v>
      </c>
      <c r="V89" s="34">
        <f>Input_1!V89</f>
        <v>9</v>
      </c>
      <c r="W89" s="34">
        <f>Input_1!W89</f>
        <v>9</v>
      </c>
      <c r="X89" s="34">
        <f>Input_1!X89</f>
        <v>9</v>
      </c>
      <c r="Y89" s="34">
        <f>Input_1!Y89</f>
        <v>9</v>
      </c>
      <c r="Z89" s="34">
        <f>Input_1!Z89</f>
        <v>9</v>
      </c>
      <c r="AA89" s="34">
        <f>Input_1!AA89</f>
        <v>9</v>
      </c>
      <c r="AB89" s="34">
        <f>Input_1!AB89</f>
        <v>9</v>
      </c>
      <c r="AC89" s="34">
        <f>Input_1!AC89</f>
        <v>9</v>
      </c>
      <c r="AD89" s="34">
        <f>Input_1!AD89</f>
        <v>9</v>
      </c>
      <c r="AE89" s="34">
        <f>Input_1!AE89</f>
        <v>9</v>
      </c>
      <c r="AF89" s="34">
        <f>Input_1!AF89</f>
        <v>9</v>
      </c>
      <c r="AG89" s="34">
        <f>Input_1!AG89</f>
        <v>9</v>
      </c>
      <c r="AH89" s="34">
        <f>Input_1!AH89</f>
        <v>9</v>
      </c>
      <c r="AI89" s="34">
        <f>Input_1!AI89</f>
        <v>9</v>
      </c>
      <c r="AJ89" s="34">
        <f>Input_1!AJ89</f>
        <v>9</v>
      </c>
      <c r="AK89" s="34">
        <f>Input_1!AK89</f>
        <v>9</v>
      </c>
      <c r="AL89" s="34">
        <f>Input_1!AL89</f>
        <v>9</v>
      </c>
      <c r="AM89" s="34">
        <f>Input_1!AM89</f>
        <v>9</v>
      </c>
      <c r="AN89" s="34">
        <f>Input_1!AN89</f>
        <v>9</v>
      </c>
      <c r="AO89" s="34">
        <f>Input_1!AO89</f>
        <v>9</v>
      </c>
      <c r="AP89" s="34">
        <f>Input_1!AP89</f>
        <v>9</v>
      </c>
      <c r="AQ89" s="34">
        <f>Input_1!AQ89</f>
        <v>9</v>
      </c>
      <c r="AR89" s="34">
        <f>Input_1!AR89</f>
        <v>9</v>
      </c>
      <c r="AS89" s="34">
        <f>Input_1!AS89</f>
        <v>9</v>
      </c>
      <c r="AT89" s="34">
        <f>Input_1!AT89</f>
        <v>9</v>
      </c>
      <c r="AU89" s="34">
        <f>Input_1!AU89</f>
        <v>9</v>
      </c>
      <c r="AV89" s="34">
        <f>Input_1!AV89</f>
        <v>9</v>
      </c>
      <c r="AW89" s="34">
        <f>Input_1!AW89</f>
        <v>9</v>
      </c>
      <c r="AX89" s="34">
        <f>Input_1!AX89</f>
        <v>9</v>
      </c>
      <c r="AY89" s="34">
        <f>Input_1!AY89</f>
        <v>9</v>
      </c>
      <c r="AZ89" s="34">
        <f>Input_1!AZ89</f>
        <v>9</v>
      </c>
      <c r="BA89" s="34">
        <f>Input_1!BA89</f>
        <v>9</v>
      </c>
      <c r="BB89" s="34">
        <f>Input_1!BB89</f>
        <v>30</v>
      </c>
      <c r="BC89" s="34">
        <f>Input_1!BC89</f>
        <v>30</v>
      </c>
      <c r="BD89" s="34">
        <f>Input_1!BD89</f>
        <v>30</v>
      </c>
      <c r="BE89" s="34">
        <f>Input_1!BE89</f>
        <v>30</v>
      </c>
      <c r="BF89" s="34">
        <f>Input_1!BF89</f>
        <v>30</v>
      </c>
      <c r="BG89" s="34">
        <f>Input_1!BG89</f>
        <v>30</v>
      </c>
      <c r="BH89" s="34">
        <f>Input_1!BH89</f>
        <v>15.2</v>
      </c>
      <c r="BI89" s="34">
        <f>Input_1!BI89</f>
        <v>23</v>
      </c>
      <c r="BJ89" s="34">
        <f>Input_1!BJ89</f>
        <v>23</v>
      </c>
      <c r="BK89" s="34">
        <f>Input_1!BK89</f>
        <v>23</v>
      </c>
      <c r="BL89" s="34">
        <f>Input_1!BL89</f>
        <v>23</v>
      </c>
      <c r="BM89" s="34">
        <f>Input_1!BM89</f>
        <v>23</v>
      </c>
      <c r="BN89" s="34">
        <f>Input_1!BN89</f>
        <v>23</v>
      </c>
      <c r="BO89" s="34">
        <f>Input_1!BO89</f>
        <v>23</v>
      </c>
      <c r="BP89" s="34">
        <f>Input_1!BP89</f>
        <v>11</v>
      </c>
      <c r="BQ89" s="34">
        <f>Input_1!BQ89</f>
        <v>11</v>
      </c>
      <c r="BR89" s="34">
        <f>Input_1!BR89</f>
        <v>11</v>
      </c>
      <c r="BS89" s="34">
        <f>Input_1!BS89</f>
        <v>2.2000000000000002</v>
      </c>
      <c r="BT89" s="34">
        <f>Input_1!BT89</f>
        <v>2.2000000000000002</v>
      </c>
      <c r="BU89" s="34">
        <f>Input_1!BU89</f>
        <v>2.2000000000000002</v>
      </c>
      <c r="BV89" s="34">
        <f>Input_1!BV89</f>
        <v>2.2000000000000002</v>
      </c>
      <c r="BW89" s="34">
        <f>Input_1!BW89</f>
        <v>23</v>
      </c>
      <c r="BX89" s="34">
        <f>Input_1!BX89</f>
        <v>23</v>
      </c>
      <c r="BY89" s="34">
        <f>Input_1!BY89</f>
        <v>23</v>
      </c>
      <c r="BZ89" s="34">
        <f>Input_1!BZ89</f>
        <v>8</v>
      </c>
      <c r="CA89" s="34">
        <f>Input_1!CA89</f>
        <v>8</v>
      </c>
      <c r="CB89" s="34">
        <f>Input_1!CB89</f>
        <v>8</v>
      </c>
      <c r="CC89" s="34">
        <f>Input_1!CC89</f>
        <v>8</v>
      </c>
      <c r="CD89" s="34">
        <f>Input_1!CD89</f>
        <v>8</v>
      </c>
      <c r="CE89" s="34">
        <f>Input_1!CE89</f>
        <v>8</v>
      </c>
      <c r="CF89" s="34">
        <f>Input_1!CF89</f>
        <v>8</v>
      </c>
      <c r="CG89" s="34">
        <f>Input_1!CG89</f>
        <v>8</v>
      </c>
      <c r="CH89" s="34">
        <f>Input_1!CH89</f>
        <v>8</v>
      </c>
      <c r="CI89" s="34">
        <f>Input_1!CI89</f>
        <v>8</v>
      </c>
      <c r="CJ89" s="34">
        <f>Input_1!CJ89</f>
        <v>23</v>
      </c>
      <c r="CK89" s="34">
        <f>Input_1!CK89</f>
        <v>23</v>
      </c>
      <c r="CL89" s="34">
        <f>Input_1!CL89</f>
        <v>23</v>
      </c>
      <c r="CM89" s="34">
        <f>Input_1!CM89</f>
        <v>23</v>
      </c>
      <c r="CN89" s="34">
        <f>Input_1!CN89</f>
        <v>23</v>
      </c>
      <c r="CO89" s="34">
        <f>Input_1!CO89</f>
        <v>23</v>
      </c>
      <c r="CP89" s="34">
        <f>Input_1!CP89</f>
        <v>23</v>
      </c>
      <c r="CQ89" s="34">
        <f>Input_1!CQ89</f>
        <v>8</v>
      </c>
      <c r="CR89" s="34">
        <f>Input_1!CR89</f>
        <v>8</v>
      </c>
      <c r="CS89" s="34">
        <f>Input_1!CS89</f>
        <v>8</v>
      </c>
      <c r="CT89" s="34">
        <f>Input_1!CT89</f>
        <v>30</v>
      </c>
      <c r="CU89" s="34">
        <f>Input_1!CU89</f>
        <v>8</v>
      </c>
      <c r="CV89" s="24">
        <f>Input_1!CV89</f>
        <v>8</v>
      </c>
      <c r="CX89" s="27">
        <v>9</v>
      </c>
      <c r="CY89" s="148" t="s">
        <v>26</v>
      </c>
    </row>
    <row r="90" spans="1:103" ht="14.5" customHeight="1" x14ac:dyDescent="0.35">
      <c r="A90" s="256"/>
      <c r="B90" s="249"/>
      <c r="C90" s="94">
        <v>43917</v>
      </c>
      <c r="D90" s="99" t="s">
        <v>8</v>
      </c>
      <c r="E90" s="19">
        <f>Input_1!E90</f>
        <v>8</v>
      </c>
      <c r="F90" s="34">
        <f>Input_1!F90</f>
        <v>8</v>
      </c>
      <c r="G90" s="34">
        <f>Input_1!G90</f>
        <v>8</v>
      </c>
      <c r="H90" s="34">
        <f>Input_1!H90</f>
        <v>8</v>
      </c>
      <c r="I90" s="34">
        <f>Input_1!I90</f>
        <v>8</v>
      </c>
      <c r="J90" s="34">
        <f>Input_1!J90</f>
        <v>8</v>
      </c>
      <c r="K90" s="34">
        <f>Input_1!K90</f>
        <v>8</v>
      </c>
      <c r="L90" s="34">
        <f>Input_1!L90</f>
        <v>8</v>
      </c>
      <c r="M90" s="34">
        <f>Input_1!M90</f>
        <v>8</v>
      </c>
      <c r="N90" s="34">
        <f>Input_1!N90</f>
        <v>8</v>
      </c>
      <c r="O90" s="34">
        <f>Input_1!O90</f>
        <v>15.3</v>
      </c>
      <c r="P90" s="34">
        <f>Input_1!P90</f>
        <v>15.3</v>
      </c>
      <c r="Q90" s="34">
        <f>Input_1!Q90</f>
        <v>9</v>
      </c>
      <c r="R90" s="34">
        <f>Input_1!R90</f>
        <v>9</v>
      </c>
      <c r="S90" s="34">
        <f>Input_1!S90</f>
        <v>9</v>
      </c>
      <c r="T90" s="34">
        <f>Input_1!T90</f>
        <v>9</v>
      </c>
      <c r="U90" s="34">
        <f>Input_1!U90</f>
        <v>30</v>
      </c>
      <c r="V90" s="34">
        <f>Input_1!V90</f>
        <v>30</v>
      </c>
      <c r="W90" s="34">
        <f>Input_1!W90</f>
        <v>9</v>
      </c>
      <c r="X90" s="34">
        <f>Input_1!X90</f>
        <v>9</v>
      </c>
      <c r="Y90" s="34">
        <f>Input_1!Y90</f>
        <v>9</v>
      </c>
      <c r="Z90" s="34">
        <f>Input_1!Z90</f>
        <v>9</v>
      </c>
      <c r="AA90" s="34">
        <f>Input_1!AA90</f>
        <v>9</v>
      </c>
      <c r="AB90" s="34">
        <f>Input_1!AB90</f>
        <v>9</v>
      </c>
      <c r="AC90" s="34">
        <f>Input_1!AC90</f>
        <v>9</v>
      </c>
      <c r="AD90" s="34">
        <f>Input_1!AD90</f>
        <v>9</v>
      </c>
      <c r="AE90" s="34">
        <f>Input_1!AE90</f>
        <v>9</v>
      </c>
      <c r="AF90" s="34">
        <f>Input_1!AF90</f>
        <v>9</v>
      </c>
      <c r="AG90" s="34">
        <f>Input_1!AG90</f>
        <v>9</v>
      </c>
      <c r="AH90" s="34">
        <f>Input_1!AH90</f>
        <v>9</v>
      </c>
      <c r="AI90" s="34">
        <f>Input_1!AI90</f>
        <v>9</v>
      </c>
      <c r="AJ90" s="34">
        <f>Input_1!AJ90</f>
        <v>9</v>
      </c>
      <c r="AK90" s="34">
        <f>Input_1!AK90</f>
        <v>9</v>
      </c>
      <c r="AL90" s="34">
        <f>Input_1!AL90</f>
        <v>9</v>
      </c>
      <c r="AM90" s="34">
        <f>Input_1!AM90</f>
        <v>9</v>
      </c>
      <c r="AN90" s="34">
        <f>Input_1!AN90</f>
        <v>9</v>
      </c>
      <c r="AO90" s="34">
        <f>Input_1!AO90</f>
        <v>8</v>
      </c>
      <c r="AP90" s="34">
        <f>Input_1!AP90</f>
        <v>8</v>
      </c>
      <c r="AQ90" s="34">
        <f>Input_1!AQ90</f>
        <v>8</v>
      </c>
      <c r="AR90" s="34">
        <f>Input_1!AR90</f>
        <v>8</v>
      </c>
      <c r="AS90" s="34">
        <f>Input_1!AS90</f>
        <v>30</v>
      </c>
      <c r="AT90" s="34">
        <f>Input_1!AT90</f>
        <v>30</v>
      </c>
      <c r="AU90" s="34">
        <f>Input_1!AU90</f>
        <v>30</v>
      </c>
      <c r="AV90" s="34">
        <f>Input_1!AV90</f>
        <v>30</v>
      </c>
      <c r="AW90" s="34">
        <f>Input_1!AW90</f>
        <v>30</v>
      </c>
      <c r="AX90" s="34">
        <f>Input_1!AX90</f>
        <v>30</v>
      </c>
      <c r="AY90" s="34">
        <f>Input_1!AY90</f>
        <v>30</v>
      </c>
      <c r="AZ90" s="34">
        <f>Input_1!AZ90</f>
        <v>23</v>
      </c>
      <c r="BA90" s="34">
        <f>Input_1!BA90</f>
        <v>23</v>
      </c>
      <c r="BB90" s="34">
        <f>Input_1!BB90</f>
        <v>23</v>
      </c>
      <c r="BC90" s="34">
        <f>Input_1!BC90</f>
        <v>23</v>
      </c>
      <c r="BD90" s="34">
        <f>Input_1!BD90</f>
        <v>11</v>
      </c>
      <c r="BE90" s="34">
        <f>Input_1!BE90</f>
        <v>20</v>
      </c>
      <c r="BF90" s="34">
        <f>Input_1!BF90</f>
        <v>30</v>
      </c>
      <c r="BG90" s="34">
        <f>Input_1!BG90</f>
        <v>8</v>
      </c>
      <c r="BH90" s="34">
        <f>Input_1!BH90</f>
        <v>8</v>
      </c>
      <c r="BI90" s="34">
        <f>Input_1!BI90</f>
        <v>8</v>
      </c>
      <c r="BJ90" s="34">
        <f>Input_1!BJ90</f>
        <v>8</v>
      </c>
      <c r="BK90" s="34">
        <f>Input_1!BK90</f>
        <v>30</v>
      </c>
      <c r="BL90" s="34">
        <f>Input_1!BL90</f>
        <v>30</v>
      </c>
      <c r="BM90" s="34">
        <f>Input_1!BM90</f>
        <v>30</v>
      </c>
      <c r="BN90" s="34">
        <f>Input_1!BN90</f>
        <v>30</v>
      </c>
      <c r="BO90" s="34">
        <f>Input_1!BO90</f>
        <v>30</v>
      </c>
      <c r="BP90" s="34">
        <f>Input_1!BP90</f>
        <v>8</v>
      </c>
      <c r="BQ90" s="34">
        <f>Input_1!BQ90</f>
        <v>8</v>
      </c>
      <c r="BR90" s="34">
        <f>Input_1!BR90</f>
        <v>8</v>
      </c>
      <c r="BS90" s="34">
        <f>Input_1!BS90</f>
        <v>8</v>
      </c>
      <c r="BT90" s="34">
        <f>Input_1!BT90</f>
        <v>8</v>
      </c>
      <c r="BU90" s="34">
        <f>Input_1!BU90</f>
        <v>8</v>
      </c>
      <c r="BV90" s="34">
        <f>Input_1!BV90</f>
        <v>8</v>
      </c>
      <c r="BW90" s="34">
        <f>Input_1!BW90</f>
        <v>8</v>
      </c>
      <c r="BX90" s="34">
        <f>Input_1!BX90</f>
        <v>8</v>
      </c>
      <c r="BY90" s="34">
        <f>Input_1!BY90</f>
        <v>8</v>
      </c>
      <c r="BZ90" s="34">
        <f>Input_1!BZ90</f>
        <v>8</v>
      </c>
      <c r="CA90" s="34">
        <f>Input_1!CA90</f>
        <v>8</v>
      </c>
      <c r="CB90" s="34">
        <f>Input_1!CB90</f>
        <v>23</v>
      </c>
      <c r="CC90" s="34">
        <f>Input_1!CC90</f>
        <v>23</v>
      </c>
      <c r="CD90" s="34">
        <f>Input_1!CD90</f>
        <v>23</v>
      </c>
      <c r="CE90" s="34">
        <f>Input_1!CE90</f>
        <v>23</v>
      </c>
      <c r="CF90" s="34">
        <f>Input_1!CF90</f>
        <v>30</v>
      </c>
      <c r="CG90" s="34">
        <f>Input_1!CG90</f>
        <v>30</v>
      </c>
      <c r="CH90" s="34">
        <f>Input_1!CH90</f>
        <v>30</v>
      </c>
      <c r="CI90" s="34">
        <f>Input_1!CI90</f>
        <v>23</v>
      </c>
      <c r="CJ90" s="34">
        <f>Input_1!CJ90</f>
        <v>23</v>
      </c>
      <c r="CK90" s="34">
        <f>Input_1!CK90</f>
        <v>23</v>
      </c>
      <c r="CL90" s="34">
        <f>Input_1!CL90</f>
        <v>23</v>
      </c>
      <c r="CM90" s="34">
        <f>Input_1!CM90</f>
        <v>23</v>
      </c>
      <c r="CN90" s="34">
        <f>Input_1!CN90</f>
        <v>8</v>
      </c>
      <c r="CO90" s="34">
        <f>Input_1!CO90</f>
        <v>8</v>
      </c>
      <c r="CP90" s="34">
        <f>Input_1!CP90</f>
        <v>8</v>
      </c>
      <c r="CQ90" s="34">
        <f>Input_1!CQ90</f>
        <v>8</v>
      </c>
      <c r="CR90" s="34">
        <f>Input_1!CR90</f>
        <v>8</v>
      </c>
      <c r="CS90" s="34">
        <f>Input_1!CS90</f>
        <v>8</v>
      </c>
      <c r="CT90" s="34">
        <f>Input_1!CT90</f>
        <v>8</v>
      </c>
      <c r="CU90" s="34">
        <f>Input_1!CU90</f>
        <v>8</v>
      </c>
      <c r="CV90" s="24">
        <f>Input_1!CV90</f>
        <v>8</v>
      </c>
      <c r="CX90" s="23">
        <v>10</v>
      </c>
      <c r="CY90" s="149" t="s">
        <v>119</v>
      </c>
    </row>
    <row r="91" spans="1:103" ht="14.5" customHeight="1" x14ac:dyDescent="0.35">
      <c r="A91" s="256"/>
      <c r="B91" s="249"/>
      <c r="C91" s="94">
        <v>43918</v>
      </c>
      <c r="D91" s="99" t="s">
        <v>9</v>
      </c>
      <c r="E91" s="19">
        <f>Input_1!E91</f>
        <v>8</v>
      </c>
      <c r="F91" s="34">
        <f>Input_1!F91</f>
        <v>8</v>
      </c>
      <c r="G91" s="34">
        <f>Input_1!G91</f>
        <v>8</v>
      </c>
      <c r="H91" s="34">
        <f>Input_1!H91</f>
        <v>8</v>
      </c>
      <c r="I91" s="34">
        <f>Input_1!I91</f>
        <v>8</v>
      </c>
      <c r="J91" s="34">
        <f>Input_1!J91</f>
        <v>15.3</v>
      </c>
      <c r="K91" s="34">
        <f>Input_1!K91</f>
        <v>15.3</v>
      </c>
      <c r="L91" s="34">
        <f>Input_1!L91</f>
        <v>30</v>
      </c>
      <c r="M91" s="34">
        <f>Input_1!M91</f>
        <v>30</v>
      </c>
      <c r="N91" s="34">
        <f>Input_1!N91</f>
        <v>30</v>
      </c>
      <c r="O91" s="34">
        <f>Input_1!O91</f>
        <v>30</v>
      </c>
      <c r="P91" s="34">
        <f>Input_1!P91</f>
        <v>9</v>
      </c>
      <c r="Q91" s="34">
        <f>Input_1!Q91</f>
        <v>9</v>
      </c>
      <c r="R91" s="34">
        <f>Input_1!R91</f>
        <v>9</v>
      </c>
      <c r="S91" s="34">
        <f>Input_1!S91</f>
        <v>9</v>
      </c>
      <c r="T91" s="34">
        <f>Input_1!T91</f>
        <v>9</v>
      </c>
      <c r="U91" s="34">
        <f>Input_1!U91</f>
        <v>9</v>
      </c>
      <c r="V91" s="34">
        <f>Input_1!V91</f>
        <v>9</v>
      </c>
      <c r="W91" s="34">
        <f>Input_1!W91</f>
        <v>9</v>
      </c>
      <c r="X91" s="34">
        <f>Input_1!X91</f>
        <v>9</v>
      </c>
      <c r="Y91" s="34">
        <f>Input_1!Y91</f>
        <v>9</v>
      </c>
      <c r="Z91" s="34">
        <f>Input_1!Z91</f>
        <v>9</v>
      </c>
      <c r="AA91" s="34">
        <f>Input_1!AA91</f>
        <v>9</v>
      </c>
      <c r="AB91" s="34">
        <f>Input_1!AB91</f>
        <v>9</v>
      </c>
      <c r="AC91" s="34">
        <f>Input_1!AC91</f>
        <v>9</v>
      </c>
      <c r="AD91" s="34">
        <f>Input_1!AD91</f>
        <v>9</v>
      </c>
      <c r="AE91" s="34">
        <f>Input_1!AE91</f>
        <v>9</v>
      </c>
      <c r="AF91" s="34">
        <f>Input_1!AF91</f>
        <v>9</v>
      </c>
      <c r="AG91" s="34">
        <f>Input_1!AG91</f>
        <v>9</v>
      </c>
      <c r="AH91" s="34">
        <f>Input_1!AH91</f>
        <v>9</v>
      </c>
      <c r="AI91" s="34">
        <f>Input_1!AI91</f>
        <v>9</v>
      </c>
      <c r="AJ91" s="34">
        <f>Input_1!AJ91</f>
        <v>9</v>
      </c>
      <c r="AK91" s="34">
        <f>Input_1!AK91</f>
        <v>9</v>
      </c>
      <c r="AL91" s="34">
        <f>Input_1!AL91</f>
        <v>9</v>
      </c>
      <c r="AM91" s="34">
        <f>Input_1!AM91</f>
        <v>9</v>
      </c>
      <c r="AN91" s="34">
        <f>Input_1!AN91</f>
        <v>9</v>
      </c>
      <c r="AO91" s="34">
        <f>Input_1!AO91</f>
        <v>9</v>
      </c>
      <c r="AP91" s="34">
        <f>Input_1!AP91</f>
        <v>9</v>
      </c>
      <c r="AQ91" s="34">
        <f>Input_1!AQ91</f>
        <v>9</v>
      </c>
      <c r="AR91" s="34">
        <f>Input_1!AR91</f>
        <v>9</v>
      </c>
      <c r="AS91" s="34">
        <f>Input_1!AS91</f>
        <v>9</v>
      </c>
      <c r="AT91" s="34">
        <f>Input_1!AT91</f>
        <v>9</v>
      </c>
      <c r="AU91" s="34">
        <f>Input_1!AU91</f>
        <v>9</v>
      </c>
      <c r="AV91" s="34">
        <f>Input_1!AV91</f>
        <v>9</v>
      </c>
      <c r="AW91" s="34">
        <f>Input_1!AW91</f>
        <v>9</v>
      </c>
      <c r="AX91" s="34">
        <f>Input_1!AX91</f>
        <v>9</v>
      </c>
      <c r="AY91" s="34">
        <f>Input_1!AY91</f>
        <v>9</v>
      </c>
      <c r="AZ91" s="34">
        <f>Input_1!AZ91</f>
        <v>9</v>
      </c>
      <c r="BA91" s="34">
        <f>Input_1!BA91</f>
        <v>30</v>
      </c>
      <c r="BB91" s="34">
        <f>Input_1!BB91</f>
        <v>30</v>
      </c>
      <c r="BC91" s="34">
        <f>Input_1!BC91</f>
        <v>30</v>
      </c>
      <c r="BD91" s="34">
        <f>Input_1!BD91</f>
        <v>30</v>
      </c>
      <c r="BE91" s="34">
        <f>Input_1!BE91</f>
        <v>30</v>
      </c>
      <c r="BF91" s="34">
        <f>Input_1!BF91</f>
        <v>30</v>
      </c>
      <c r="BG91" s="34">
        <f>Input_1!BG91</f>
        <v>30</v>
      </c>
      <c r="BH91" s="34">
        <f>Input_1!BH91</f>
        <v>8</v>
      </c>
      <c r="BI91" s="34">
        <f>Input_1!BI91</f>
        <v>23</v>
      </c>
      <c r="BJ91" s="34">
        <f>Input_1!BJ91</f>
        <v>23</v>
      </c>
      <c r="BK91" s="34">
        <f>Input_1!BK91</f>
        <v>23</v>
      </c>
      <c r="BL91" s="34">
        <f>Input_1!BL91</f>
        <v>23</v>
      </c>
      <c r="BM91" s="34">
        <f>Input_1!BM91</f>
        <v>30</v>
      </c>
      <c r="BN91" s="34">
        <f>Input_1!BN91</f>
        <v>30</v>
      </c>
      <c r="BO91" s="34">
        <f>Input_1!BO91</f>
        <v>30</v>
      </c>
      <c r="BP91" s="34">
        <f>Input_1!BP91</f>
        <v>8</v>
      </c>
      <c r="BQ91" s="34">
        <f>Input_1!BQ91</f>
        <v>8</v>
      </c>
      <c r="BR91" s="34">
        <f>Input_1!BR91</f>
        <v>8</v>
      </c>
      <c r="BS91" s="34">
        <f>Input_1!BS91</f>
        <v>8</v>
      </c>
      <c r="BT91" s="34">
        <f>Input_1!BT91</f>
        <v>8</v>
      </c>
      <c r="BU91" s="34">
        <f>Input_1!BU91</f>
        <v>8</v>
      </c>
      <c r="BV91" s="34">
        <f>Input_1!BV91</f>
        <v>8</v>
      </c>
      <c r="BW91" s="34">
        <f>Input_1!BW91</f>
        <v>8</v>
      </c>
      <c r="BX91" s="34">
        <f>Input_1!BX91</f>
        <v>8</v>
      </c>
      <c r="BY91" s="34">
        <f>Input_1!BY91</f>
        <v>30</v>
      </c>
      <c r="BZ91" s="34">
        <f>Input_1!BZ91</f>
        <v>30</v>
      </c>
      <c r="CA91" s="34">
        <f>Input_1!CA91</f>
        <v>23</v>
      </c>
      <c r="CB91" s="34">
        <f>Input_1!CB91</f>
        <v>23</v>
      </c>
      <c r="CC91" s="34">
        <f>Input_1!CC91</f>
        <v>23</v>
      </c>
      <c r="CD91" s="34">
        <f>Input_1!CD91</f>
        <v>30</v>
      </c>
      <c r="CE91" s="34">
        <f>Input_1!CE91</f>
        <v>30</v>
      </c>
      <c r="CF91" s="34">
        <f>Input_1!CF91</f>
        <v>30</v>
      </c>
      <c r="CG91" s="34">
        <f>Input_1!CG91</f>
        <v>8</v>
      </c>
      <c r="CH91" s="34">
        <f>Input_1!CH91</f>
        <v>9</v>
      </c>
      <c r="CI91" s="34">
        <f>Input_1!CI91</f>
        <v>30</v>
      </c>
      <c r="CJ91" s="34">
        <f>Input_1!CJ91</f>
        <v>30</v>
      </c>
      <c r="CK91" s="34">
        <f>Input_1!CK91</f>
        <v>30</v>
      </c>
      <c r="CL91" s="34">
        <f>Input_1!CL91</f>
        <v>30</v>
      </c>
      <c r="CM91" s="34">
        <f>Input_1!CM91</f>
        <v>8</v>
      </c>
      <c r="CN91" s="34">
        <f>Input_1!CN91</f>
        <v>8</v>
      </c>
      <c r="CO91" s="34">
        <f>Input_1!CO91</f>
        <v>8</v>
      </c>
      <c r="CP91" s="34">
        <f>Input_1!CP91</f>
        <v>8</v>
      </c>
      <c r="CQ91" s="34">
        <f>Input_1!CQ91</f>
        <v>8</v>
      </c>
      <c r="CR91" s="34">
        <f>Input_1!CR91</f>
        <v>8</v>
      </c>
      <c r="CS91" s="34">
        <f>Input_1!CS91</f>
        <v>8</v>
      </c>
      <c r="CT91" s="34">
        <f>Input_1!CT91</f>
        <v>8</v>
      </c>
      <c r="CU91" s="34">
        <f>Input_1!CU91</f>
        <v>8</v>
      </c>
      <c r="CV91" s="24">
        <f>Input_1!CV91</f>
        <v>8</v>
      </c>
      <c r="CX91" s="27">
        <v>11</v>
      </c>
      <c r="CY91" s="148" t="s">
        <v>120</v>
      </c>
    </row>
    <row r="92" spans="1:103" ht="14.5" customHeight="1" x14ac:dyDescent="0.35">
      <c r="A92" s="256"/>
      <c r="B92" s="250"/>
      <c r="C92" s="96">
        <v>43919</v>
      </c>
      <c r="D92" s="100" t="s">
        <v>10</v>
      </c>
      <c r="E92" s="19">
        <f>Input_1!E92</f>
        <v>30</v>
      </c>
      <c r="F92" s="34">
        <f>Input_1!F92</f>
        <v>30</v>
      </c>
      <c r="G92" s="34">
        <f>Input_1!G92</f>
        <v>30</v>
      </c>
      <c r="H92" s="34">
        <f>Input_1!H92</f>
        <v>30</v>
      </c>
      <c r="I92" s="34">
        <f>Input_1!I92</f>
        <v>30</v>
      </c>
      <c r="J92" s="34">
        <f>Input_1!J92</f>
        <v>30</v>
      </c>
      <c r="K92" s="34">
        <f>Input_1!K92</f>
        <v>30</v>
      </c>
      <c r="L92" s="34">
        <f>Input_1!L92</f>
        <v>15.3</v>
      </c>
      <c r="M92" s="34">
        <f>Input_1!M92</f>
        <v>15.3</v>
      </c>
      <c r="N92" s="34">
        <f>Input_1!N92</f>
        <v>30</v>
      </c>
      <c r="O92" s="34">
        <f>Input_1!O92</f>
        <v>30</v>
      </c>
      <c r="P92" s="34">
        <f>Input_1!P92</f>
        <v>30</v>
      </c>
      <c r="Q92" s="34">
        <f>Input_1!Q92</f>
        <v>30</v>
      </c>
      <c r="R92" s="34">
        <f>Input_1!R92</f>
        <v>30</v>
      </c>
      <c r="S92" s="34">
        <f>Input_1!S92</f>
        <v>30</v>
      </c>
      <c r="T92" s="34">
        <f>Input_1!T92</f>
        <v>30</v>
      </c>
      <c r="U92" s="34">
        <f>Input_1!U92</f>
        <v>9</v>
      </c>
      <c r="V92" s="34">
        <f>Input_1!V92</f>
        <v>9</v>
      </c>
      <c r="W92" s="34">
        <f>Input_1!W92</f>
        <v>9</v>
      </c>
      <c r="X92" s="34">
        <f>Input_1!X92</f>
        <v>9</v>
      </c>
      <c r="Y92" s="34">
        <f>Input_1!Y92</f>
        <v>9</v>
      </c>
      <c r="Z92" s="34">
        <f>Input_1!Z92</f>
        <v>9</v>
      </c>
      <c r="AA92" s="34">
        <f>Input_1!AA92</f>
        <v>9</v>
      </c>
      <c r="AB92" s="34">
        <f>Input_1!AB92</f>
        <v>9</v>
      </c>
      <c r="AC92" s="34">
        <f>Input_1!AC92</f>
        <v>9</v>
      </c>
      <c r="AD92" s="34">
        <f>Input_1!AD92</f>
        <v>9</v>
      </c>
      <c r="AE92" s="34">
        <f>Input_1!AE92</f>
        <v>9</v>
      </c>
      <c r="AF92" s="34">
        <f>Input_1!AF92</f>
        <v>9</v>
      </c>
      <c r="AG92" s="34">
        <f>Input_1!AG92</f>
        <v>9</v>
      </c>
      <c r="AH92" s="34">
        <f>Input_1!AH92</f>
        <v>9</v>
      </c>
      <c r="AI92" s="34">
        <f>Input_1!AI92</f>
        <v>9</v>
      </c>
      <c r="AJ92" s="34">
        <f>Input_1!AJ92</f>
        <v>9</v>
      </c>
      <c r="AK92" s="34">
        <f>Input_1!AK92</f>
        <v>9</v>
      </c>
      <c r="AL92" s="34">
        <f>Input_1!AL92</f>
        <v>9</v>
      </c>
      <c r="AM92" s="34">
        <f>Input_1!AM92</f>
        <v>9</v>
      </c>
      <c r="AN92" s="34">
        <f>Input_1!AN92</f>
        <v>9</v>
      </c>
      <c r="AO92" s="34">
        <f>Input_1!AO92</f>
        <v>9</v>
      </c>
      <c r="AP92" s="34">
        <f>Input_1!AP92</f>
        <v>9</v>
      </c>
      <c r="AQ92" s="34">
        <f>Input_1!AQ92</f>
        <v>9</v>
      </c>
      <c r="AR92" s="34">
        <f>Input_1!AR92</f>
        <v>30</v>
      </c>
      <c r="AS92" s="34">
        <f>Input_1!AS92</f>
        <v>30</v>
      </c>
      <c r="AT92" s="34">
        <f>Input_1!AT92</f>
        <v>30</v>
      </c>
      <c r="AU92" s="34">
        <f>Input_1!AU92</f>
        <v>8</v>
      </c>
      <c r="AV92" s="34">
        <f>Input_1!AV92</f>
        <v>8</v>
      </c>
      <c r="AW92" s="34">
        <f>Input_1!AW92</f>
        <v>8</v>
      </c>
      <c r="AX92" s="34">
        <f>Input_1!AX92</f>
        <v>8</v>
      </c>
      <c r="AY92" s="34">
        <f>Input_1!AY92</f>
        <v>8</v>
      </c>
      <c r="AZ92" s="34">
        <f>Input_1!AZ92</f>
        <v>8</v>
      </c>
      <c r="BA92" s="34">
        <f>Input_1!BA92</f>
        <v>8</v>
      </c>
      <c r="BB92" s="34">
        <f>Input_1!BB92</f>
        <v>8</v>
      </c>
      <c r="BC92" s="34">
        <f>Input_1!BC92</f>
        <v>8</v>
      </c>
      <c r="BD92" s="34">
        <f>Input_1!BD92</f>
        <v>8</v>
      </c>
      <c r="BE92" s="34">
        <f>Input_1!BE92</f>
        <v>8</v>
      </c>
      <c r="BF92" s="34">
        <f>Input_1!BF92</f>
        <v>8</v>
      </c>
      <c r="BG92" s="34">
        <f>Input_1!BG92</f>
        <v>8</v>
      </c>
      <c r="BH92" s="34">
        <f>Input_1!BH92</f>
        <v>8</v>
      </c>
      <c r="BI92" s="34">
        <f>Input_1!BI92</f>
        <v>8</v>
      </c>
      <c r="BJ92" s="34">
        <f>Input_1!BJ92</f>
        <v>8</v>
      </c>
      <c r="BK92" s="34">
        <f>Input_1!BK92</f>
        <v>8</v>
      </c>
      <c r="BL92" s="34">
        <f>Input_1!BL92</f>
        <v>8</v>
      </c>
      <c r="BM92" s="34">
        <f>Input_1!BM92</f>
        <v>30</v>
      </c>
      <c r="BN92" s="34">
        <f>Input_1!BN92</f>
        <v>30</v>
      </c>
      <c r="BO92" s="34">
        <f>Input_1!BO92</f>
        <v>30</v>
      </c>
      <c r="BP92" s="34">
        <f>Input_1!BP92</f>
        <v>8</v>
      </c>
      <c r="BQ92" s="34">
        <f>Input_1!BQ92</f>
        <v>8</v>
      </c>
      <c r="BR92" s="34">
        <f>Input_1!BR92</f>
        <v>8</v>
      </c>
      <c r="BS92" s="34">
        <f>Input_1!BS92</f>
        <v>8</v>
      </c>
      <c r="BT92" s="34">
        <f>Input_1!BT92</f>
        <v>30</v>
      </c>
      <c r="BU92" s="34">
        <f>Input_1!BU92</f>
        <v>30</v>
      </c>
      <c r="BV92" s="34">
        <f>Input_1!BV92</f>
        <v>30</v>
      </c>
      <c r="BW92" s="34">
        <f>Input_1!BW92</f>
        <v>8</v>
      </c>
      <c r="BX92" s="34">
        <f>Input_1!BX92</f>
        <v>8</v>
      </c>
      <c r="BY92" s="34">
        <f>Input_1!BY92</f>
        <v>8</v>
      </c>
      <c r="BZ92" s="34">
        <f>Input_1!BZ92</f>
        <v>23</v>
      </c>
      <c r="CA92" s="34">
        <f>Input_1!CA92</f>
        <v>23</v>
      </c>
      <c r="CB92" s="34">
        <f>Input_1!CB92</f>
        <v>23</v>
      </c>
      <c r="CC92" s="34">
        <f>Input_1!CC92</f>
        <v>23</v>
      </c>
      <c r="CD92" s="34">
        <f>Input_1!CD92</f>
        <v>8</v>
      </c>
      <c r="CE92" s="34">
        <f>Input_1!CE92</f>
        <v>8</v>
      </c>
      <c r="CF92" s="34">
        <f>Input_1!CF92</f>
        <v>8</v>
      </c>
      <c r="CG92" s="34">
        <f>Input_1!CG92</f>
        <v>8</v>
      </c>
      <c r="CH92" s="34">
        <f>Input_1!CH92</f>
        <v>8</v>
      </c>
      <c r="CI92" s="34">
        <f>Input_1!CI92</f>
        <v>8</v>
      </c>
      <c r="CJ92" s="34">
        <f>Input_1!CJ92</f>
        <v>8</v>
      </c>
      <c r="CK92" s="34">
        <f>Input_1!CK92</f>
        <v>8</v>
      </c>
      <c r="CL92" s="34">
        <f>Input_1!CL92</f>
        <v>30</v>
      </c>
      <c r="CM92" s="34">
        <f>Input_1!CM92</f>
        <v>30</v>
      </c>
      <c r="CN92" s="34">
        <f>Input_1!CN92</f>
        <v>30</v>
      </c>
      <c r="CO92" s="34">
        <f>Input_1!CO92</f>
        <v>30</v>
      </c>
      <c r="CP92" s="34">
        <f>Input_1!CP92</f>
        <v>8</v>
      </c>
      <c r="CQ92" s="34">
        <f>Input_1!CQ92</f>
        <v>8</v>
      </c>
      <c r="CR92" s="34">
        <f>Input_1!CR92</f>
        <v>8</v>
      </c>
      <c r="CS92" s="34">
        <f>Input_1!CS92</f>
        <v>8</v>
      </c>
      <c r="CT92" s="34">
        <f>Input_1!CT92</f>
        <v>8</v>
      </c>
      <c r="CU92" s="34">
        <f>Input_1!CU92</f>
        <v>8</v>
      </c>
      <c r="CV92" s="24">
        <f>Input_1!CV92</f>
        <v>8</v>
      </c>
      <c r="CX92" s="27">
        <v>12</v>
      </c>
      <c r="CY92" s="148" t="s">
        <v>27</v>
      </c>
    </row>
    <row r="93" spans="1:103" ht="14.5" customHeight="1" x14ac:dyDescent="0.35">
      <c r="A93" s="256"/>
      <c r="B93" s="248">
        <v>14</v>
      </c>
      <c r="C93" s="94">
        <v>43920</v>
      </c>
      <c r="D93" s="99" t="s">
        <v>4</v>
      </c>
      <c r="E93" s="19">
        <f>Input_1!E93</f>
        <v>8</v>
      </c>
      <c r="F93" s="34">
        <f>Input_1!F93</f>
        <v>8</v>
      </c>
      <c r="G93" s="34">
        <f>Input_1!G93</f>
        <v>8</v>
      </c>
      <c r="H93" s="34">
        <f>Input_1!H93</f>
        <v>8</v>
      </c>
      <c r="I93" s="34">
        <f>Input_1!I93</f>
        <v>8</v>
      </c>
      <c r="J93" s="34">
        <f>Input_1!J93</f>
        <v>8</v>
      </c>
      <c r="K93" s="34">
        <f>Input_1!K93</f>
        <v>8</v>
      </c>
      <c r="L93" s="34">
        <f>Input_1!L93</f>
        <v>8</v>
      </c>
      <c r="M93" s="34">
        <f>Input_1!M93</f>
        <v>8</v>
      </c>
      <c r="N93" s="34">
        <f>Input_1!N93</f>
        <v>8</v>
      </c>
      <c r="O93" s="34">
        <f>Input_1!O93</f>
        <v>8</v>
      </c>
      <c r="P93" s="34">
        <f>Input_1!P93</f>
        <v>8</v>
      </c>
      <c r="Q93" s="34">
        <f>Input_1!Q93</f>
        <v>15.3</v>
      </c>
      <c r="R93" s="34">
        <f>Input_1!R93</f>
        <v>15.3</v>
      </c>
      <c r="S93" s="34">
        <f>Input_1!S93</f>
        <v>30</v>
      </c>
      <c r="T93" s="34">
        <f>Input_1!T93</f>
        <v>30</v>
      </c>
      <c r="U93" s="34">
        <f>Input_1!U93</f>
        <v>9</v>
      </c>
      <c r="V93" s="34">
        <f>Input_1!V93</f>
        <v>9</v>
      </c>
      <c r="W93" s="34">
        <f>Input_1!W93</f>
        <v>9</v>
      </c>
      <c r="X93" s="34">
        <f>Input_1!X93</f>
        <v>9</v>
      </c>
      <c r="Y93" s="34">
        <f>Input_1!Y93</f>
        <v>9</v>
      </c>
      <c r="Z93" s="34">
        <f>Input_1!Z93</f>
        <v>9</v>
      </c>
      <c r="AA93" s="34">
        <f>Input_1!AA93</f>
        <v>9</v>
      </c>
      <c r="AB93" s="34">
        <f>Input_1!AB93</f>
        <v>9</v>
      </c>
      <c r="AC93" s="34">
        <f>Input_1!AC93</f>
        <v>9</v>
      </c>
      <c r="AD93" s="34">
        <f>Input_1!AD93</f>
        <v>9</v>
      </c>
      <c r="AE93" s="34">
        <f>Input_1!AE93</f>
        <v>9</v>
      </c>
      <c r="AF93" s="34">
        <f>Input_1!AF93</f>
        <v>9</v>
      </c>
      <c r="AG93" s="34">
        <f>Input_1!AG93</f>
        <v>9</v>
      </c>
      <c r="AH93" s="34">
        <f>Input_1!AH93</f>
        <v>9</v>
      </c>
      <c r="AI93" s="34">
        <f>Input_1!AI93</f>
        <v>9</v>
      </c>
      <c r="AJ93" s="34">
        <f>Input_1!AJ93</f>
        <v>9</v>
      </c>
      <c r="AK93" s="34">
        <f>Input_1!AK93</f>
        <v>9</v>
      </c>
      <c r="AL93" s="34">
        <f>Input_1!AL93</f>
        <v>9</v>
      </c>
      <c r="AM93" s="34">
        <f>Input_1!AM93</f>
        <v>9</v>
      </c>
      <c r="AN93" s="34">
        <f>Input_1!AN93</f>
        <v>9</v>
      </c>
      <c r="AO93" s="34">
        <f>Input_1!AO93</f>
        <v>9</v>
      </c>
      <c r="AP93" s="34">
        <f>Input_1!AP93</f>
        <v>9</v>
      </c>
      <c r="AQ93" s="34">
        <f>Input_1!AQ93</f>
        <v>9</v>
      </c>
      <c r="AR93" s="34">
        <f>Input_1!AR93</f>
        <v>9</v>
      </c>
      <c r="AS93" s="34">
        <f>Input_1!AS93</f>
        <v>9</v>
      </c>
      <c r="AT93" s="34">
        <f>Input_1!AT93</f>
        <v>9</v>
      </c>
      <c r="AU93" s="34">
        <f>Input_1!AU93</f>
        <v>9</v>
      </c>
      <c r="AV93" s="34">
        <f>Input_1!AV93</f>
        <v>9</v>
      </c>
      <c r="AW93" s="34">
        <f>Input_1!AW93</f>
        <v>9</v>
      </c>
      <c r="AX93" s="34">
        <f>Input_1!AX93</f>
        <v>9</v>
      </c>
      <c r="AY93" s="34">
        <f>Input_1!AY93</f>
        <v>9</v>
      </c>
      <c r="AZ93" s="34">
        <f>Input_1!AZ93</f>
        <v>9</v>
      </c>
      <c r="BA93" s="34">
        <f>Input_1!BA93</f>
        <v>30</v>
      </c>
      <c r="BB93" s="34">
        <f>Input_1!BB93</f>
        <v>30</v>
      </c>
      <c r="BC93" s="34">
        <f>Input_1!BC93</f>
        <v>30</v>
      </c>
      <c r="BD93" s="34">
        <f>Input_1!BD93</f>
        <v>30</v>
      </c>
      <c r="BE93" s="34">
        <f>Input_1!BE93</f>
        <v>30</v>
      </c>
      <c r="BF93" s="34">
        <f>Input_1!BF93</f>
        <v>30</v>
      </c>
      <c r="BG93" s="34">
        <f>Input_1!BG93</f>
        <v>30</v>
      </c>
      <c r="BH93" s="34">
        <f>Input_1!BH93</f>
        <v>30</v>
      </c>
      <c r="BI93" s="34">
        <f>Input_1!BI93</f>
        <v>23</v>
      </c>
      <c r="BJ93" s="34">
        <f>Input_1!BJ93</f>
        <v>23</v>
      </c>
      <c r="BK93" s="34">
        <f>Input_1!BK93</f>
        <v>23</v>
      </c>
      <c r="BL93" s="34">
        <f>Input_1!BL93</f>
        <v>23</v>
      </c>
      <c r="BM93" s="34">
        <f>Input_1!BM93</f>
        <v>8</v>
      </c>
      <c r="BN93" s="34">
        <f>Input_1!BN93</f>
        <v>8</v>
      </c>
      <c r="BO93" s="34">
        <f>Input_1!BO93</f>
        <v>8</v>
      </c>
      <c r="BP93" s="34">
        <f>Input_1!BP93</f>
        <v>8</v>
      </c>
      <c r="BQ93" s="34">
        <f>Input_1!BQ93</f>
        <v>8</v>
      </c>
      <c r="BR93" s="34">
        <f>Input_1!BR93</f>
        <v>8</v>
      </c>
      <c r="BS93" s="34">
        <f>Input_1!BS93</f>
        <v>8</v>
      </c>
      <c r="BT93" s="34">
        <f>Input_1!BT93</f>
        <v>8</v>
      </c>
      <c r="BU93" s="34">
        <f>Input_1!BU93</f>
        <v>8</v>
      </c>
      <c r="BV93" s="34">
        <f>Input_1!BV93</f>
        <v>8</v>
      </c>
      <c r="BW93" s="34">
        <f>Input_1!BW93</f>
        <v>8</v>
      </c>
      <c r="BX93" s="34">
        <f>Input_1!BX93</f>
        <v>25</v>
      </c>
      <c r="BY93" s="34">
        <f>Input_1!BY93</f>
        <v>25</v>
      </c>
      <c r="BZ93" s="34">
        <f>Input_1!BZ93</f>
        <v>23</v>
      </c>
      <c r="CA93" s="34">
        <f>Input_1!CA93</f>
        <v>23</v>
      </c>
      <c r="CB93" s="34">
        <f>Input_1!CB93</f>
        <v>23</v>
      </c>
      <c r="CC93" s="34">
        <f>Input_1!CC93</f>
        <v>8</v>
      </c>
      <c r="CD93" s="34">
        <f>Input_1!CD93</f>
        <v>8</v>
      </c>
      <c r="CE93" s="34">
        <f>Input_1!CE93</f>
        <v>8</v>
      </c>
      <c r="CF93" s="34">
        <f>Input_1!CF93</f>
        <v>8</v>
      </c>
      <c r="CG93" s="34">
        <f>Input_1!CG93</f>
        <v>25</v>
      </c>
      <c r="CH93" s="34">
        <f>Input_1!CH93</f>
        <v>25</v>
      </c>
      <c r="CI93" s="34">
        <f>Input_1!CI93</f>
        <v>25</v>
      </c>
      <c r="CJ93" s="34">
        <f>Input_1!CJ93</f>
        <v>25</v>
      </c>
      <c r="CK93" s="34">
        <f>Input_1!CK93</f>
        <v>25</v>
      </c>
      <c r="CL93" s="34">
        <f>Input_1!CL93</f>
        <v>25</v>
      </c>
      <c r="CM93" s="34">
        <f>Input_1!CM93</f>
        <v>8</v>
      </c>
      <c r="CN93" s="34">
        <f>Input_1!CN93</f>
        <v>8</v>
      </c>
      <c r="CO93" s="34">
        <f>Input_1!CO93</f>
        <v>8</v>
      </c>
      <c r="CP93" s="34">
        <f>Input_1!CP93</f>
        <v>8</v>
      </c>
      <c r="CQ93" s="34">
        <f>Input_1!CQ93</f>
        <v>8</v>
      </c>
      <c r="CR93" s="34">
        <f>Input_1!CR93</f>
        <v>8</v>
      </c>
      <c r="CS93" s="34">
        <f>Input_1!CS93</f>
        <v>8</v>
      </c>
      <c r="CT93" s="34">
        <f>Input_1!CT93</f>
        <v>8</v>
      </c>
      <c r="CU93" s="34">
        <f>Input_1!CU93</f>
        <v>8</v>
      </c>
      <c r="CV93" s="24">
        <f>Input_1!CV93</f>
        <v>8</v>
      </c>
      <c r="CX93" s="27">
        <v>13</v>
      </c>
      <c r="CY93" s="148" t="s">
        <v>28</v>
      </c>
    </row>
    <row r="94" spans="1:103" ht="14.5" customHeight="1" x14ac:dyDescent="0.35">
      <c r="A94" s="257"/>
      <c r="B94" s="249"/>
      <c r="C94" s="95">
        <v>43921</v>
      </c>
      <c r="D94" s="99" t="s">
        <v>5</v>
      </c>
      <c r="E94" s="19">
        <f>Input_1!E94</f>
        <v>30</v>
      </c>
      <c r="F94" s="34">
        <f>Input_1!F94</f>
        <v>30</v>
      </c>
      <c r="G94" s="34">
        <f>Input_1!G94</f>
        <v>30</v>
      </c>
      <c r="H94" s="34">
        <f>Input_1!H94</f>
        <v>30</v>
      </c>
      <c r="I94" s="34">
        <f>Input_1!I94</f>
        <v>30</v>
      </c>
      <c r="J94" s="34">
        <f>Input_1!J94</f>
        <v>30</v>
      </c>
      <c r="K94" s="34">
        <f>Input_1!K94</f>
        <v>30</v>
      </c>
      <c r="L94" s="34">
        <f>Input_1!L94</f>
        <v>30</v>
      </c>
      <c r="M94" s="34">
        <f>Input_1!M94</f>
        <v>30</v>
      </c>
      <c r="N94" s="34">
        <f>Input_1!N94</f>
        <v>30</v>
      </c>
      <c r="O94" s="34">
        <f>Input_1!O94</f>
        <v>30</v>
      </c>
      <c r="P94" s="34">
        <f>Input_1!P94</f>
        <v>9</v>
      </c>
      <c r="Q94" s="34">
        <f>Input_1!Q94</f>
        <v>9</v>
      </c>
      <c r="R94" s="34">
        <f>Input_1!R94</f>
        <v>9</v>
      </c>
      <c r="S94" s="34">
        <f>Input_1!S94</f>
        <v>9</v>
      </c>
      <c r="T94" s="34">
        <f>Input_1!T94</f>
        <v>9</v>
      </c>
      <c r="U94" s="34">
        <f>Input_1!U94</f>
        <v>9</v>
      </c>
      <c r="V94" s="34">
        <f>Input_1!V94</f>
        <v>9</v>
      </c>
      <c r="W94" s="34">
        <f>Input_1!W94</f>
        <v>9</v>
      </c>
      <c r="X94" s="34">
        <f>Input_1!X94</f>
        <v>9</v>
      </c>
      <c r="Y94" s="34">
        <f>Input_1!Y94</f>
        <v>9</v>
      </c>
      <c r="Z94" s="34">
        <f>Input_1!Z94</f>
        <v>9</v>
      </c>
      <c r="AA94" s="34">
        <f>Input_1!AA94</f>
        <v>9</v>
      </c>
      <c r="AB94" s="34">
        <f>Input_1!AB94</f>
        <v>9</v>
      </c>
      <c r="AC94" s="34">
        <f>Input_1!AC94</f>
        <v>9</v>
      </c>
      <c r="AD94" s="34">
        <f>Input_1!AD94</f>
        <v>9</v>
      </c>
      <c r="AE94" s="34">
        <f>Input_1!AE94</f>
        <v>9</v>
      </c>
      <c r="AF94" s="34">
        <f>Input_1!AF94</f>
        <v>9</v>
      </c>
      <c r="AG94" s="34">
        <f>Input_1!AG94</f>
        <v>9</v>
      </c>
      <c r="AH94" s="34">
        <f>Input_1!AH94</f>
        <v>9</v>
      </c>
      <c r="AI94" s="34">
        <f>Input_1!AI94</f>
        <v>9</v>
      </c>
      <c r="AJ94" s="34">
        <f>Input_1!AJ94</f>
        <v>9</v>
      </c>
      <c r="AK94" s="34">
        <f>Input_1!AK94</f>
        <v>9</v>
      </c>
      <c r="AL94" s="34">
        <f>Input_1!AL94</f>
        <v>9</v>
      </c>
      <c r="AM94" s="34">
        <f>Input_1!AM94</f>
        <v>9</v>
      </c>
      <c r="AN94" s="34">
        <f>Input_1!AN94</f>
        <v>9</v>
      </c>
      <c r="AO94" s="34">
        <f>Input_1!AO94</f>
        <v>9</v>
      </c>
      <c r="AP94" s="34">
        <f>Input_1!AP94</f>
        <v>9</v>
      </c>
      <c r="AQ94" s="34">
        <f>Input_1!AQ94</f>
        <v>9</v>
      </c>
      <c r="AR94" s="34">
        <f>Input_1!AR94</f>
        <v>9</v>
      </c>
      <c r="AS94" s="34">
        <f>Input_1!AS94</f>
        <v>9</v>
      </c>
      <c r="AT94" s="34">
        <f>Input_1!AT94</f>
        <v>9</v>
      </c>
      <c r="AU94" s="34">
        <f>Input_1!AU94</f>
        <v>9</v>
      </c>
      <c r="AV94" s="34">
        <f>Input_1!AV94</f>
        <v>9</v>
      </c>
      <c r="AW94" s="34">
        <f>Input_1!AW94</f>
        <v>9</v>
      </c>
      <c r="AX94" s="34">
        <f>Input_1!AX94</f>
        <v>9</v>
      </c>
      <c r="AY94" s="34">
        <f>Input_1!AY94</f>
        <v>9</v>
      </c>
      <c r="AZ94" s="34">
        <f>Input_1!AZ94</f>
        <v>30</v>
      </c>
      <c r="BA94" s="34">
        <f>Input_1!BA94</f>
        <v>30</v>
      </c>
      <c r="BB94" s="34">
        <f>Input_1!BB94</f>
        <v>30</v>
      </c>
      <c r="BC94" s="34">
        <f>Input_1!BC94</f>
        <v>30</v>
      </c>
      <c r="BD94" s="34">
        <f>Input_1!BD94</f>
        <v>15.2</v>
      </c>
      <c r="BE94" s="34">
        <f>Input_1!BE94</f>
        <v>23</v>
      </c>
      <c r="BF94" s="34">
        <f>Input_1!BF94</f>
        <v>23</v>
      </c>
      <c r="BG94" s="34">
        <f>Input_1!BG94</f>
        <v>23</v>
      </c>
      <c r="BH94" s="34">
        <f>Input_1!BH94</f>
        <v>8</v>
      </c>
      <c r="BI94" s="34">
        <f>Input_1!BI94</f>
        <v>8</v>
      </c>
      <c r="BJ94" s="34">
        <f>Input_1!BJ94</f>
        <v>8</v>
      </c>
      <c r="BK94" s="34">
        <f>Input_1!BK94</f>
        <v>8</v>
      </c>
      <c r="BL94" s="34">
        <f>Input_1!BL94</f>
        <v>8</v>
      </c>
      <c r="BM94" s="34">
        <f>Input_1!BM94</f>
        <v>30</v>
      </c>
      <c r="BN94" s="34">
        <f>Input_1!BN94</f>
        <v>30</v>
      </c>
      <c r="BO94" s="34">
        <f>Input_1!BO94</f>
        <v>23</v>
      </c>
      <c r="BP94" s="34">
        <f>Input_1!BP94</f>
        <v>1.2</v>
      </c>
      <c r="BQ94" s="34">
        <f>Input_1!BQ94</f>
        <v>1.2</v>
      </c>
      <c r="BR94" s="34">
        <f>Input_1!BR94</f>
        <v>1.2</v>
      </c>
      <c r="BS94" s="34">
        <f>Input_1!BS94</f>
        <v>1.2</v>
      </c>
      <c r="BT94" s="34">
        <f>Input_1!BT94</f>
        <v>1.2</v>
      </c>
      <c r="BU94" s="34">
        <f>Input_1!BU94</f>
        <v>1.2</v>
      </c>
      <c r="BV94" s="34">
        <f>Input_1!BV94</f>
        <v>1.1000000000000001</v>
      </c>
      <c r="BW94" s="34">
        <f>Input_1!BW94</f>
        <v>1.1000000000000001</v>
      </c>
      <c r="BX94" s="34">
        <f>Input_1!BX94</f>
        <v>1.1000000000000001</v>
      </c>
      <c r="BY94" s="34">
        <f>Input_1!BY94</f>
        <v>1.1000000000000001</v>
      </c>
      <c r="BZ94" s="34">
        <f>Input_1!BZ94</f>
        <v>30</v>
      </c>
      <c r="CA94" s="34">
        <f>Input_1!CA94</f>
        <v>30</v>
      </c>
      <c r="CB94" s="34">
        <f>Input_1!CB94</f>
        <v>30</v>
      </c>
      <c r="CC94" s="34">
        <f>Input_1!CC94</f>
        <v>23</v>
      </c>
      <c r="CD94" s="34">
        <f>Input_1!CD94</f>
        <v>23</v>
      </c>
      <c r="CE94" s="34">
        <f>Input_1!CE94</f>
        <v>23</v>
      </c>
      <c r="CF94" s="34">
        <f>Input_1!CF94</f>
        <v>23</v>
      </c>
      <c r="CG94" s="34">
        <f>Input_1!CG94</f>
        <v>23</v>
      </c>
      <c r="CH94" s="34">
        <f>Input_1!CH94</f>
        <v>23</v>
      </c>
      <c r="CI94" s="34">
        <f>Input_1!CI94</f>
        <v>30</v>
      </c>
      <c r="CJ94" s="34">
        <f>Input_1!CJ94</f>
        <v>30</v>
      </c>
      <c r="CK94" s="34">
        <f>Input_1!CK94</f>
        <v>1.2</v>
      </c>
      <c r="CL94" s="34">
        <f>Input_1!CL94</f>
        <v>1.2</v>
      </c>
      <c r="CM94" s="34">
        <f>Input_1!CM94</f>
        <v>1.2</v>
      </c>
      <c r="CN94" s="34">
        <f>Input_1!CN94</f>
        <v>8</v>
      </c>
      <c r="CO94" s="34">
        <f>Input_1!CO94</f>
        <v>8</v>
      </c>
      <c r="CP94" s="34">
        <f>Input_1!CP94</f>
        <v>8</v>
      </c>
      <c r="CQ94" s="34">
        <f>Input_1!CQ94</f>
        <v>8</v>
      </c>
      <c r="CR94" s="34">
        <f>Input_1!CR94</f>
        <v>8</v>
      </c>
      <c r="CS94" s="34">
        <f>Input_1!CS94</f>
        <v>8</v>
      </c>
      <c r="CT94" s="34">
        <f>Input_1!CT94</f>
        <v>8</v>
      </c>
      <c r="CU94" s="34">
        <f>Input_1!CU94</f>
        <v>8</v>
      </c>
      <c r="CV94" s="24">
        <f>Input_1!CV94</f>
        <v>8</v>
      </c>
      <c r="CX94" s="27">
        <v>14</v>
      </c>
      <c r="CY94" s="148" t="s">
        <v>29</v>
      </c>
    </row>
    <row r="95" spans="1:103" ht="14.5" customHeight="1" x14ac:dyDescent="0.35">
      <c r="A95" s="255" t="s">
        <v>15</v>
      </c>
      <c r="B95" s="249"/>
      <c r="C95" s="94">
        <v>43922</v>
      </c>
      <c r="D95" s="99" t="s">
        <v>6</v>
      </c>
      <c r="E95" s="19">
        <f>Input_1!E95</f>
        <v>30</v>
      </c>
      <c r="F95" s="34">
        <f>Input_1!F95</f>
        <v>15.3</v>
      </c>
      <c r="G95" s="34">
        <f>Input_1!G95</f>
        <v>15.3</v>
      </c>
      <c r="H95" s="34">
        <f>Input_1!H95</f>
        <v>15.3</v>
      </c>
      <c r="I95" s="34">
        <f>Input_1!I95</f>
        <v>30</v>
      </c>
      <c r="J95" s="34">
        <f>Input_1!J95</f>
        <v>30</v>
      </c>
      <c r="K95" s="34">
        <f>Input_1!K95</f>
        <v>30</v>
      </c>
      <c r="L95" s="34">
        <f>Input_1!L95</f>
        <v>30</v>
      </c>
      <c r="M95" s="34">
        <f>Input_1!M95</f>
        <v>30</v>
      </c>
      <c r="N95" s="34">
        <f>Input_1!N95</f>
        <v>30</v>
      </c>
      <c r="O95" s="34">
        <f>Input_1!O95</f>
        <v>30</v>
      </c>
      <c r="P95" s="34">
        <f>Input_1!P95</f>
        <v>30</v>
      </c>
      <c r="Q95" s="34">
        <f>Input_1!Q95</f>
        <v>30</v>
      </c>
      <c r="R95" s="34">
        <f>Input_1!R95</f>
        <v>30</v>
      </c>
      <c r="S95" s="34">
        <f>Input_1!S95</f>
        <v>9</v>
      </c>
      <c r="T95" s="34">
        <f>Input_1!T95</f>
        <v>9</v>
      </c>
      <c r="U95" s="34">
        <f>Input_1!U95</f>
        <v>9</v>
      </c>
      <c r="V95" s="34">
        <f>Input_1!V95</f>
        <v>9</v>
      </c>
      <c r="W95" s="34">
        <f>Input_1!W95</f>
        <v>9</v>
      </c>
      <c r="X95" s="34">
        <f>Input_1!X95</f>
        <v>9</v>
      </c>
      <c r="Y95" s="34">
        <f>Input_1!Y95</f>
        <v>9</v>
      </c>
      <c r="Z95" s="34">
        <f>Input_1!Z95</f>
        <v>9</v>
      </c>
      <c r="AA95" s="34">
        <f>Input_1!AA95</f>
        <v>9</v>
      </c>
      <c r="AB95" s="34">
        <f>Input_1!AB95</f>
        <v>9</v>
      </c>
      <c r="AC95" s="34">
        <f>Input_1!AC95</f>
        <v>9</v>
      </c>
      <c r="AD95" s="34">
        <f>Input_1!AD95</f>
        <v>9</v>
      </c>
      <c r="AE95" s="34">
        <f>Input_1!AE95</f>
        <v>9</v>
      </c>
      <c r="AF95" s="34">
        <f>Input_1!AF95</f>
        <v>9</v>
      </c>
      <c r="AG95" s="34">
        <f>Input_1!AG95</f>
        <v>9</v>
      </c>
      <c r="AH95" s="34">
        <f>Input_1!AH95</f>
        <v>9</v>
      </c>
      <c r="AI95" s="34">
        <f>Input_1!AI95</f>
        <v>9</v>
      </c>
      <c r="AJ95" s="34">
        <f>Input_1!AJ95</f>
        <v>9</v>
      </c>
      <c r="AK95" s="34">
        <f>Input_1!AK95</f>
        <v>9</v>
      </c>
      <c r="AL95" s="34">
        <f>Input_1!AL95</f>
        <v>9</v>
      </c>
      <c r="AM95" s="34">
        <f>Input_1!AM95</f>
        <v>9</v>
      </c>
      <c r="AN95" s="34">
        <f>Input_1!AN95</f>
        <v>9</v>
      </c>
      <c r="AO95" s="34">
        <f>Input_1!AO95</f>
        <v>9</v>
      </c>
      <c r="AP95" s="34">
        <f>Input_1!AP95</f>
        <v>9</v>
      </c>
      <c r="AQ95" s="34">
        <f>Input_1!AQ95</f>
        <v>9</v>
      </c>
      <c r="AR95" s="34">
        <f>Input_1!AR95</f>
        <v>9</v>
      </c>
      <c r="AS95" s="34">
        <f>Input_1!AS95</f>
        <v>30</v>
      </c>
      <c r="AT95" s="34">
        <f>Input_1!AT95</f>
        <v>30</v>
      </c>
      <c r="AU95" s="34">
        <f>Input_1!AU95</f>
        <v>30</v>
      </c>
      <c r="AV95" s="34">
        <f>Input_1!AV95</f>
        <v>30</v>
      </c>
      <c r="AW95" s="34">
        <f>Input_1!AW95</f>
        <v>30</v>
      </c>
      <c r="AX95" s="34">
        <f>Input_1!AX95</f>
        <v>30</v>
      </c>
      <c r="AY95" s="34">
        <f>Input_1!AY95</f>
        <v>30</v>
      </c>
      <c r="AZ95" s="34">
        <f>Input_1!AZ95</f>
        <v>15.2</v>
      </c>
      <c r="BA95" s="34">
        <f>Input_1!BA95</f>
        <v>2.1</v>
      </c>
      <c r="BB95" s="34">
        <f>Input_1!BB95</f>
        <v>2.1</v>
      </c>
      <c r="BC95" s="34">
        <f>Input_1!BC95</f>
        <v>2.1</v>
      </c>
      <c r="BD95" s="34">
        <f>Input_1!BD95</f>
        <v>2.1</v>
      </c>
      <c r="BE95" s="34">
        <f>Input_1!BE95</f>
        <v>23</v>
      </c>
      <c r="BF95" s="34">
        <f>Input_1!BF95</f>
        <v>23</v>
      </c>
      <c r="BG95" s="34">
        <f>Input_1!BG95</f>
        <v>8</v>
      </c>
      <c r="BH95" s="34">
        <f>Input_1!BH95</f>
        <v>8</v>
      </c>
      <c r="BI95" s="34">
        <f>Input_1!BI95</f>
        <v>25</v>
      </c>
      <c r="BJ95" s="34">
        <f>Input_1!BJ95</f>
        <v>25</v>
      </c>
      <c r="BK95" s="34">
        <f>Input_1!BK95</f>
        <v>22.1</v>
      </c>
      <c r="BL95" s="34">
        <f>Input_1!BL95</f>
        <v>22.1</v>
      </c>
      <c r="BM95" s="34">
        <f>Input_1!BM95</f>
        <v>26</v>
      </c>
      <c r="BN95" s="34">
        <f>Input_1!BN95</f>
        <v>23</v>
      </c>
      <c r="BO95" s="34">
        <f>Input_1!BO95</f>
        <v>23</v>
      </c>
      <c r="BP95" s="34">
        <f>Input_1!BP95</f>
        <v>30</v>
      </c>
      <c r="BQ95" s="34">
        <f>Input_1!BQ95</f>
        <v>30</v>
      </c>
      <c r="BR95" s="34">
        <f>Input_1!BR95</f>
        <v>30</v>
      </c>
      <c r="BS95" s="34">
        <f>Input_1!BS95</f>
        <v>8</v>
      </c>
      <c r="BT95" s="34">
        <f>Input_1!BT95</f>
        <v>8</v>
      </c>
      <c r="BU95" s="34">
        <f>Input_1!BU95</f>
        <v>8</v>
      </c>
      <c r="BV95" s="34">
        <f>Input_1!BV95</f>
        <v>8</v>
      </c>
      <c r="BW95" s="34">
        <f>Input_1!BW95</f>
        <v>8</v>
      </c>
      <c r="BX95" s="34">
        <f>Input_1!BX95</f>
        <v>8</v>
      </c>
      <c r="BY95" s="34">
        <f>Input_1!BY95</f>
        <v>8</v>
      </c>
      <c r="BZ95" s="34">
        <f>Input_1!BZ95</f>
        <v>8</v>
      </c>
      <c r="CA95" s="34">
        <f>Input_1!CA95</f>
        <v>8</v>
      </c>
      <c r="CB95" s="34">
        <f>Input_1!CB95</f>
        <v>8</v>
      </c>
      <c r="CC95" s="34">
        <f>Input_1!CC95</f>
        <v>8</v>
      </c>
      <c r="CD95" s="34">
        <f>Input_1!CD95</f>
        <v>23</v>
      </c>
      <c r="CE95" s="34">
        <f>Input_1!CE95</f>
        <v>23</v>
      </c>
      <c r="CF95" s="34">
        <f>Input_1!CF95</f>
        <v>23</v>
      </c>
      <c r="CG95" s="34">
        <f>Input_1!CG95</f>
        <v>23</v>
      </c>
      <c r="CH95" s="34">
        <f>Input_1!CH95</f>
        <v>25</v>
      </c>
      <c r="CI95" s="34">
        <f>Input_1!CI95</f>
        <v>25</v>
      </c>
      <c r="CJ95" s="34">
        <f>Input_1!CJ95</f>
        <v>25</v>
      </c>
      <c r="CK95" s="34">
        <f>Input_1!CK95</f>
        <v>25</v>
      </c>
      <c r="CL95" s="34">
        <f>Input_1!CL95</f>
        <v>8</v>
      </c>
      <c r="CM95" s="34">
        <f>Input_1!CM95</f>
        <v>8</v>
      </c>
      <c r="CN95" s="34">
        <f>Input_1!CN95</f>
        <v>8</v>
      </c>
      <c r="CO95" s="34">
        <f>Input_1!CO95</f>
        <v>8</v>
      </c>
      <c r="CP95" s="34">
        <f>Input_1!CP95</f>
        <v>8</v>
      </c>
      <c r="CQ95" s="34">
        <f>Input_1!CQ95</f>
        <v>8</v>
      </c>
      <c r="CR95" s="34">
        <f>Input_1!CR95</f>
        <v>8</v>
      </c>
      <c r="CS95" s="34">
        <f>Input_1!CS95</f>
        <v>8</v>
      </c>
      <c r="CT95" s="34">
        <f>Input_1!CT95</f>
        <v>8</v>
      </c>
      <c r="CU95" s="34">
        <f>Input_1!CU95</f>
        <v>8</v>
      </c>
      <c r="CV95" s="24">
        <f>Input_1!CV95</f>
        <v>8</v>
      </c>
      <c r="CX95" s="27">
        <v>15.1</v>
      </c>
      <c r="CY95" s="148" t="s">
        <v>126</v>
      </c>
    </row>
    <row r="96" spans="1:103" ht="14.5" customHeight="1" x14ac:dyDescent="0.35">
      <c r="A96" s="256"/>
      <c r="B96" s="249"/>
      <c r="C96" s="94">
        <v>43923</v>
      </c>
      <c r="D96" s="99" t="s">
        <v>7</v>
      </c>
      <c r="E96" s="19">
        <f>Input_1!E96</f>
        <v>8</v>
      </c>
      <c r="F96" s="34">
        <f>Input_1!F96</f>
        <v>8</v>
      </c>
      <c r="G96" s="34">
        <f>Input_1!G96</f>
        <v>8</v>
      </c>
      <c r="H96" s="34">
        <f>Input_1!H96</f>
        <v>8</v>
      </c>
      <c r="I96" s="34">
        <f>Input_1!I96</f>
        <v>8</v>
      </c>
      <c r="J96" s="34">
        <f>Input_1!J96</f>
        <v>8</v>
      </c>
      <c r="K96" s="34">
        <f>Input_1!K96</f>
        <v>8</v>
      </c>
      <c r="L96" s="34">
        <f>Input_1!L96</f>
        <v>8</v>
      </c>
      <c r="M96" s="34">
        <f>Input_1!M96</f>
        <v>8</v>
      </c>
      <c r="N96" s="34">
        <f>Input_1!N96</f>
        <v>8</v>
      </c>
      <c r="O96" s="34">
        <f>Input_1!O96</f>
        <v>8</v>
      </c>
      <c r="P96" s="34">
        <f>Input_1!P96</f>
        <v>8</v>
      </c>
      <c r="Q96" s="34">
        <f>Input_1!Q96</f>
        <v>8</v>
      </c>
      <c r="R96" s="34">
        <f>Input_1!R96</f>
        <v>8</v>
      </c>
      <c r="S96" s="34">
        <f>Input_1!S96</f>
        <v>8</v>
      </c>
      <c r="T96" s="34">
        <f>Input_1!T96</f>
        <v>8</v>
      </c>
      <c r="U96" s="34">
        <f>Input_1!U96</f>
        <v>9</v>
      </c>
      <c r="V96" s="34">
        <f>Input_1!V96</f>
        <v>9</v>
      </c>
      <c r="W96" s="34">
        <f>Input_1!W96</f>
        <v>9</v>
      </c>
      <c r="X96" s="34">
        <f>Input_1!X96</f>
        <v>9</v>
      </c>
      <c r="Y96" s="34">
        <f>Input_1!Y96</f>
        <v>9</v>
      </c>
      <c r="Z96" s="34">
        <f>Input_1!Z96</f>
        <v>9</v>
      </c>
      <c r="AA96" s="34">
        <f>Input_1!AA96</f>
        <v>9</v>
      </c>
      <c r="AB96" s="34">
        <f>Input_1!AB96</f>
        <v>9</v>
      </c>
      <c r="AC96" s="34">
        <f>Input_1!AC96</f>
        <v>9</v>
      </c>
      <c r="AD96" s="34">
        <f>Input_1!AD96</f>
        <v>9</v>
      </c>
      <c r="AE96" s="34">
        <f>Input_1!AE96</f>
        <v>9</v>
      </c>
      <c r="AF96" s="34">
        <f>Input_1!AF96</f>
        <v>9</v>
      </c>
      <c r="AG96" s="34">
        <f>Input_1!AG96</f>
        <v>9</v>
      </c>
      <c r="AH96" s="34">
        <f>Input_1!AH96</f>
        <v>9</v>
      </c>
      <c r="AI96" s="34">
        <f>Input_1!AI96</f>
        <v>9</v>
      </c>
      <c r="AJ96" s="34">
        <f>Input_1!AJ96</f>
        <v>9</v>
      </c>
      <c r="AK96" s="34">
        <f>Input_1!AK96</f>
        <v>9</v>
      </c>
      <c r="AL96" s="34">
        <f>Input_1!AL96</f>
        <v>9</v>
      </c>
      <c r="AM96" s="34">
        <f>Input_1!AM96</f>
        <v>9</v>
      </c>
      <c r="AN96" s="34">
        <f>Input_1!AN96</f>
        <v>9</v>
      </c>
      <c r="AO96" s="34">
        <f>Input_1!AO96</f>
        <v>9</v>
      </c>
      <c r="AP96" s="34">
        <f>Input_1!AP96</f>
        <v>9</v>
      </c>
      <c r="AQ96" s="34">
        <f>Input_1!AQ96</f>
        <v>9</v>
      </c>
      <c r="AR96" s="34">
        <f>Input_1!AR96</f>
        <v>9</v>
      </c>
      <c r="AS96" s="34">
        <f>Input_1!AS96</f>
        <v>9</v>
      </c>
      <c r="AT96" s="34">
        <f>Input_1!AT96</f>
        <v>9</v>
      </c>
      <c r="AU96" s="34">
        <f>Input_1!AU96</f>
        <v>9</v>
      </c>
      <c r="AV96" s="34">
        <f>Input_1!AV96</f>
        <v>9</v>
      </c>
      <c r="AW96" s="34">
        <f>Input_1!AW96</f>
        <v>9</v>
      </c>
      <c r="AX96" s="34">
        <f>Input_1!AX96</f>
        <v>9</v>
      </c>
      <c r="AY96" s="34">
        <f>Input_1!AY96</f>
        <v>9</v>
      </c>
      <c r="AZ96" s="34">
        <f>Input_1!AZ96</f>
        <v>9</v>
      </c>
      <c r="BA96" s="34">
        <f>Input_1!BA96</f>
        <v>9</v>
      </c>
      <c r="BB96" s="34">
        <f>Input_1!BB96</f>
        <v>9</v>
      </c>
      <c r="BC96" s="34">
        <f>Input_1!BC96</f>
        <v>9</v>
      </c>
      <c r="BD96" s="34">
        <f>Input_1!BD96</f>
        <v>9</v>
      </c>
      <c r="BE96" s="34">
        <f>Input_1!BE96</f>
        <v>30</v>
      </c>
      <c r="BF96" s="34">
        <f>Input_1!BF96</f>
        <v>30</v>
      </c>
      <c r="BG96" s="34">
        <f>Input_1!BG96</f>
        <v>15.3</v>
      </c>
      <c r="BH96" s="34">
        <f>Input_1!BH96</f>
        <v>23</v>
      </c>
      <c r="BI96" s="34">
        <f>Input_1!BI96</f>
        <v>23</v>
      </c>
      <c r="BJ96" s="34">
        <f>Input_1!BJ96</f>
        <v>23</v>
      </c>
      <c r="BK96" s="34">
        <f>Input_1!BK96</f>
        <v>23</v>
      </c>
      <c r="BL96" s="34">
        <f>Input_1!BL96</f>
        <v>23</v>
      </c>
      <c r="BM96" s="34">
        <f>Input_1!BM96</f>
        <v>23</v>
      </c>
      <c r="BN96" s="34">
        <f>Input_1!BN96</f>
        <v>23</v>
      </c>
      <c r="BO96" s="34">
        <f>Input_1!BO96</f>
        <v>23</v>
      </c>
      <c r="BP96" s="34">
        <f>Input_1!BP96</f>
        <v>30</v>
      </c>
      <c r="BQ96" s="34">
        <f>Input_1!BQ96</f>
        <v>30</v>
      </c>
      <c r="BR96" s="34">
        <f>Input_1!BR96</f>
        <v>30</v>
      </c>
      <c r="BS96" s="34">
        <f>Input_1!BS96</f>
        <v>30</v>
      </c>
      <c r="BT96" s="34">
        <f>Input_1!BT96</f>
        <v>30</v>
      </c>
      <c r="BU96" s="34">
        <f>Input_1!BU96</f>
        <v>30</v>
      </c>
      <c r="BV96" s="34">
        <f>Input_1!BV96</f>
        <v>30</v>
      </c>
      <c r="BW96" s="34">
        <f>Input_1!BW96</f>
        <v>30</v>
      </c>
      <c r="BX96" s="34">
        <f>Input_1!BX96</f>
        <v>30</v>
      </c>
      <c r="BY96" s="34">
        <f>Input_1!BY96</f>
        <v>23</v>
      </c>
      <c r="BZ96" s="34">
        <f>Input_1!BZ96</f>
        <v>23</v>
      </c>
      <c r="CA96" s="34">
        <f>Input_1!CA96</f>
        <v>23</v>
      </c>
      <c r="CB96" s="34">
        <f>Input_1!CB96</f>
        <v>23</v>
      </c>
      <c r="CC96" s="34">
        <f>Input_1!CC96</f>
        <v>23</v>
      </c>
      <c r="CD96" s="34">
        <f>Input_1!CD96</f>
        <v>23</v>
      </c>
      <c r="CE96" s="34">
        <f>Input_1!CE96</f>
        <v>8</v>
      </c>
      <c r="CF96" s="34">
        <f>Input_1!CF96</f>
        <v>8</v>
      </c>
      <c r="CG96" s="34">
        <f>Input_1!CG96</f>
        <v>8</v>
      </c>
      <c r="CH96" s="34">
        <f>Input_1!CH96</f>
        <v>8</v>
      </c>
      <c r="CI96" s="34">
        <f>Input_1!CI96</f>
        <v>25</v>
      </c>
      <c r="CJ96" s="34">
        <f>Input_1!CJ96</f>
        <v>8</v>
      </c>
      <c r="CK96" s="34">
        <f>Input_1!CK96</f>
        <v>8</v>
      </c>
      <c r="CL96" s="34">
        <f>Input_1!CL96</f>
        <v>8</v>
      </c>
      <c r="CM96" s="34">
        <f>Input_1!CM96</f>
        <v>8</v>
      </c>
      <c r="CN96" s="34">
        <f>Input_1!CN96</f>
        <v>8</v>
      </c>
      <c r="CO96" s="34">
        <f>Input_1!CO96</f>
        <v>8</v>
      </c>
      <c r="CP96" s="34">
        <f>Input_1!CP96</f>
        <v>8</v>
      </c>
      <c r="CQ96" s="34">
        <f>Input_1!CQ96</f>
        <v>8</v>
      </c>
      <c r="CR96" s="34">
        <f>Input_1!CR96</f>
        <v>8</v>
      </c>
      <c r="CS96" s="34">
        <f>Input_1!CS96</f>
        <v>8</v>
      </c>
      <c r="CT96" s="34">
        <f>Input_1!CT96</f>
        <v>8</v>
      </c>
      <c r="CU96" s="34">
        <f>Input_1!CU96</f>
        <v>8</v>
      </c>
      <c r="CV96" s="24">
        <f>Input_1!CV96</f>
        <v>8</v>
      </c>
      <c r="CX96" s="27">
        <v>15.2</v>
      </c>
      <c r="CY96" s="148" t="s">
        <v>31</v>
      </c>
    </row>
    <row r="97" spans="1:103" ht="14.5" customHeight="1" x14ac:dyDescent="0.35">
      <c r="A97" s="256"/>
      <c r="B97" s="249"/>
      <c r="C97" s="95">
        <v>43924</v>
      </c>
      <c r="D97" s="99" t="s">
        <v>8</v>
      </c>
      <c r="E97" s="19">
        <f>Input_1!E97</f>
        <v>30</v>
      </c>
      <c r="F97" s="34">
        <f>Input_1!F97</f>
        <v>30</v>
      </c>
      <c r="G97" s="34">
        <f>Input_1!G97</f>
        <v>30</v>
      </c>
      <c r="H97" s="34">
        <f>Input_1!H97</f>
        <v>30</v>
      </c>
      <c r="I97" s="34">
        <f>Input_1!I97</f>
        <v>30</v>
      </c>
      <c r="J97" s="34">
        <f>Input_1!J97</f>
        <v>30</v>
      </c>
      <c r="K97" s="34">
        <f>Input_1!K97</f>
        <v>30</v>
      </c>
      <c r="L97" s="34">
        <f>Input_1!L97</f>
        <v>30</v>
      </c>
      <c r="M97" s="34">
        <f>Input_1!M97</f>
        <v>15.3</v>
      </c>
      <c r="N97" s="34">
        <f>Input_1!N97</f>
        <v>15.3</v>
      </c>
      <c r="O97" s="34">
        <f>Input_1!O97</f>
        <v>9</v>
      </c>
      <c r="P97" s="34">
        <f>Input_1!P97</f>
        <v>9</v>
      </c>
      <c r="Q97" s="34">
        <f>Input_1!Q97</f>
        <v>9</v>
      </c>
      <c r="R97" s="34">
        <f>Input_1!R97</f>
        <v>9</v>
      </c>
      <c r="S97" s="34">
        <f>Input_1!S97</f>
        <v>9</v>
      </c>
      <c r="T97" s="34">
        <f>Input_1!T97</f>
        <v>9</v>
      </c>
      <c r="U97" s="34">
        <f>Input_1!U97</f>
        <v>9</v>
      </c>
      <c r="V97" s="34">
        <f>Input_1!V97</f>
        <v>9</v>
      </c>
      <c r="W97" s="34">
        <f>Input_1!W97</f>
        <v>9</v>
      </c>
      <c r="X97" s="34">
        <f>Input_1!X97</f>
        <v>9</v>
      </c>
      <c r="Y97" s="34">
        <f>Input_1!Y97</f>
        <v>9</v>
      </c>
      <c r="Z97" s="34">
        <f>Input_1!Z97</f>
        <v>9</v>
      </c>
      <c r="AA97" s="34">
        <f>Input_1!AA97</f>
        <v>9</v>
      </c>
      <c r="AB97" s="34">
        <f>Input_1!AB97</f>
        <v>9</v>
      </c>
      <c r="AC97" s="34">
        <f>Input_1!AC97</f>
        <v>9</v>
      </c>
      <c r="AD97" s="34">
        <f>Input_1!AD97</f>
        <v>9</v>
      </c>
      <c r="AE97" s="34">
        <f>Input_1!AE97</f>
        <v>9</v>
      </c>
      <c r="AF97" s="34">
        <f>Input_1!AF97</f>
        <v>9</v>
      </c>
      <c r="AG97" s="34">
        <f>Input_1!AG97</f>
        <v>9</v>
      </c>
      <c r="AH97" s="34">
        <f>Input_1!AH97</f>
        <v>9</v>
      </c>
      <c r="AI97" s="34">
        <f>Input_1!AI97</f>
        <v>9</v>
      </c>
      <c r="AJ97" s="34">
        <f>Input_1!AJ97</f>
        <v>9</v>
      </c>
      <c r="AK97" s="34">
        <f>Input_1!AK97</f>
        <v>9</v>
      </c>
      <c r="AL97" s="34">
        <f>Input_1!AL97</f>
        <v>9</v>
      </c>
      <c r="AM97" s="34">
        <f>Input_1!AM97</f>
        <v>9</v>
      </c>
      <c r="AN97" s="34">
        <f>Input_1!AN97</f>
        <v>9</v>
      </c>
      <c r="AO97" s="34">
        <f>Input_1!AO97</f>
        <v>9</v>
      </c>
      <c r="AP97" s="34">
        <f>Input_1!AP97</f>
        <v>9</v>
      </c>
      <c r="AQ97" s="34">
        <f>Input_1!AQ97</f>
        <v>9</v>
      </c>
      <c r="AR97" s="34">
        <f>Input_1!AR97</f>
        <v>9</v>
      </c>
      <c r="AS97" s="34">
        <f>Input_1!AS97</f>
        <v>9</v>
      </c>
      <c r="AT97" s="34">
        <f>Input_1!AT97</f>
        <v>9</v>
      </c>
      <c r="AU97" s="34">
        <f>Input_1!AU97</f>
        <v>9</v>
      </c>
      <c r="AV97" s="34">
        <f>Input_1!AV97</f>
        <v>9</v>
      </c>
      <c r="AW97" s="34">
        <f>Input_1!AW97</f>
        <v>3.1</v>
      </c>
      <c r="AX97" s="34">
        <f>Input_1!AX97</f>
        <v>3.1</v>
      </c>
      <c r="AY97" s="34">
        <f>Input_1!AY97</f>
        <v>3.1</v>
      </c>
      <c r="AZ97" s="34">
        <f>Input_1!AZ97</f>
        <v>3.1</v>
      </c>
      <c r="BA97" s="34">
        <f>Input_1!BA97</f>
        <v>3.1</v>
      </c>
      <c r="BB97" s="34">
        <f>Input_1!BB97</f>
        <v>3.1</v>
      </c>
      <c r="BC97" s="34">
        <f>Input_1!BC97</f>
        <v>3.1</v>
      </c>
      <c r="BD97" s="34">
        <f>Input_1!BD97</f>
        <v>3.1</v>
      </c>
      <c r="BE97" s="34">
        <f>Input_1!BE97</f>
        <v>3.2</v>
      </c>
      <c r="BF97" s="34">
        <f>Input_1!BF97</f>
        <v>3.2</v>
      </c>
      <c r="BG97" s="34">
        <f>Input_1!BG97</f>
        <v>3.2</v>
      </c>
      <c r="BH97" s="34">
        <f>Input_1!BH97</f>
        <v>23</v>
      </c>
      <c r="BI97" s="34">
        <f>Input_1!BI97</f>
        <v>23</v>
      </c>
      <c r="BJ97" s="34">
        <f>Input_1!BJ97</f>
        <v>23</v>
      </c>
      <c r="BK97" s="34">
        <f>Input_1!BK97</f>
        <v>23</v>
      </c>
      <c r="BL97" s="34">
        <f>Input_1!BL97</f>
        <v>25</v>
      </c>
      <c r="BM97" s="34">
        <f>Input_1!BM97</f>
        <v>25</v>
      </c>
      <c r="BN97" s="34">
        <f>Input_1!BN97</f>
        <v>30</v>
      </c>
      <c r="BO97" s="34">
        <f>Input_1!BO97</f>
        <v>30</v>
      </c>
      <c r="BP97" s="34">
        <f>Input_1!BP97</f>
        <v>30</v>
      </c>
      <c r="BQ97" s="34">
        <f>Input_1!BQ97</f>
        <v>30</v>
      </c>
      <c r="BR97" s="34">
        <f>Input_1!BR97</f>
        <v>30</v>
      </c>
      <c r="BS97" s="34">
        <f>Input_1!BS97</f>
        <v>9</v>
      </c>
      <c r="BT97" s="34">
        <f>Input_1!BT97</f>
        <v>9</v>
      </c>
      <c r="BU97" s="34">
        <f>Input_1!BU97</f>
        <v>9</v>
      </c>
      <c r="BV97" s="34">
        <f>Input_1!BV97</f>
        <v>9</v>
      </c>
      <c r="BW97" s="34">
        <f>Input_1!BW97</f>
        <v>9</v>
      </c>
      <c r="BX97" s="34">
        <f>Input_1!BX97</f>
        <v>9</v>
      </c>
      <c r="BY97" s="34">
        <f>Input_1!BY97</f>
        <v>9</v>
      </c>
      <c r="BZ97" s="34">
        <f>Input_1!BZ97</f>
        <v>8</v>
      </c>
      <c r="CA97" s="34">
        <f>Input_1!CA97</f>
        <v>8</v>
      </c>
      <c r="CB97" s="34">
        <f>Input_1!CB97</f>
        <v>25</v>
      </c>
      <c r="CC97" s="34">
        <f>Input_1!CC97</f>
        <v>25</v>
      </c>
      <c r="CD97" s="34">
        <f>Input_1!CD97</f>
        <v>25</v>
      </c>
      <c r="CE97" s="34">
        <f>Input_1!CE97</f>
        <v>25</v>
      </c>
      <c r="CF97" s="34">
        <f>Input_1!CF97</f>
        <v>30</v>
      </c>
      <c r="CG97" s="34">
        <f>Input_1!CG97</f>
        <v>2.2000000000000002</v>
      </c>
      <c r="CH97" s="34">
        <f>Input_1!CH97</f>
        <v>2.2000000000000002</v>
      </c>
      <c r="CI97" s="34">
        <f>Input_1!CI97</f>
        <v>2.2000000000000002</v>
      </c>
      <c r="CJ97" s="34">
        <f>Input_1!CJ97</f>
        <v>2.2000000000000002</v>
      </c>
      <c r="CK97" s="34">
        <f>Input_1!CK97</f>
        <v>25</v>
      </c>
      <c r="CL97" s="34">
        <f>Input_1!CL97</f>
        <v>25</v>
      </c>
      <c r="CM97" s="34">
        <f>Input_1!CM97</f>
        <v>30</v>
      </c>
      <c r="CN97" s="34">
        <f>Input_1!CN97</f>
        <v>30</v>
      </c>
      <c r="CO97" s="34">
        <f>Input_1!CO97</f>
        <v>30</v>
      </c>
      <c r="CP97" s="34">
        <f>Input_1!CP97</f>
        <v>30</v>
      </c>
      <c r="CQ97" s="34">
        <f>Input_1!CQ97</f>
        <v>15.3</v>
      </c>
      <c r="CR97" s="34">
        <f>Input_1!CR97</f>
        <v>15.3</v>
      </c>
      <c r="CS97" s="34">
        <f>Input_1!CS97</f>
        <v>30</v>
      </c>
      <c r="CT97" s="34">
        <f>Input_1!CT97</f>
        <v>30</v>
      </c>
      <c r="CU97" s="34">
        <f>Input_1!CU97</f>
        <v>30</v>
      </c>
      <c r="CV97" s="24">
        <f>Input_1!CV97</f>
        <v>30</v>
      </c>
      <c r="CX97" s="27">
        <v>15.3</v>
      </c>
      <c r="CY97" s="148" t="s">
        <v>32</v>
      </c>
    </row>
    <row r="98" spans="1:103" ht="14.5" customHeight="1" x14ac:dyDescent="0.35">
      <c r="A98" s="256"/>
      <c r="B98" s="249"/>
      <c r="C98" s="94">
        <v>43925</v>
      </c>
      <c r="D98" s="99" t="s">
        <v>9</v>
      </c>
      <c r="E98" s="19">
        <f>Input_1!E98</f>
        <v>30</v>
      </c>
      <c r="F98" s="34">
        <f>Input_1!F98</f>
        <v>9</v>
      </c>
      <c r="G98" s="34">
        <f>Input_1!G98</f>
        <v>9</v>
      </c>
      <c r="H98" s="34">
        <f>Input_1!H98</f>
        <v>9</v>
      </c>
      <c r="I98" s="34">
        <f>Input_1!I98</f>
        <v>9</v>
      </c>
      <c r="J98" s="34">
        <f>Input_1!J98</f>
        <v>9</v>
      </c>
      <c r="K98" s="34">
        <f>Input_1!K98</f>
        <v>9</v>
      </c>
      <c r="L98" s="34">
        <f>Input_1!L98</f>
        <v>9</v>
      </c>
      <c r="M98" s="34">
        <f>Input_1!M98</f>
        <v>9</v>
      </c>
      <c r="N98" s="34">
        <f>Input_1!N98</f>
        <v>9</v>
      </c>
      <c r="O98" s="34">
        <f>Input_1!O98</f>
        <v>9</v>
      </c>
      <c r="P98" s="34">
        <f>Input_1!P98</f>
        <v>9</v>
      </c>
      <c r="Q98" s="34">
        <f>Input_1!Q98</f>
        <v>9</v>
      </c>
      <c r="R98" s="34">
        <f>Input_1!R98</f>
        <v>9</v>
      </c>
      <c r="S98" s="34">
        <f>Input_1!S98</f>
        <v>9</v>
      </c>
      <c r="T98" s="34">
        <f>Input_1!T98</f>
        <v>9</v>
      </c>
      <c r="U98" s="34">
        <f>Input_1!U98</f>
        <v>9</v>
      </c>
      <c r="V98" s="34">
        <f>Input_1!V98</f>
        <v>9</v>
      </c>
      <c r="W98" s="34">
        <f>Input_1!W98</f>
        <v>9</v>
      </c>
      <c r="X98" s="34">
        <f>Input_1!X98</f>
        <v>9</v>
      </c>
      <c r="Y98" s="34">
        <f>Input_1!Y98</f>
        <v>9</v>
      </c>
      <c r="Z98" s="34">
        <f>Input_1!Z98</f>
        <v>9</v>
      </c>
      <c r="AA98" s="34">
        <f>Input_1!AA98</f>
        <v>9</v>
      </c>
      <c r="AB98" s="34">
        <f>Input_1!AB98</f>
        <v>9</v>
      </c>
      <c r="AC98" s="34">
        <f>Input_1!AC98</f>
        <v>9</v>
      </c>
      <c r="AD98" s="34">
        <f>Input_1!AD98</f>
        <v>9</v>
      </c>
      <c r="AE98" s="34">
        <f>Input_1!AE98</f>
        <v>9</v>
      </c>
      <c r="AF98" s="34">
        <f>Input_1!AF98</f>
        <v>9</v>
      </c>
      <c r="AG98" s="34">
        <f>Input_1!AG98</f>
        <v>9</v>
      </c>
      <c r="AH98" s="34">
        <f>Input_1!AH98</f>
        <v>9</v>
      </c>
      <c r="AI98" s="34">
        <f>Input_1!AI98</f>
        <v>9</v>
      </c>
      <c r="AJ98" s="34">
        <f>Input_1!AJ98</f>
        <v>9</v>
      </c>
      <c r="AK98" s="34">
        <f>Input_1!AK98</f>
        <v>9</v>
      </c>
      <c r="AL98" s="34">
        <f>Input_1!AL98</f>
        <v>9</v>
      </c>
      <c r="AM98" s="34">
        <f>Input_1!AM98</f>
        <v>9</v>
      </c>
      <c r="AN98" s="34">
        <f>Input_1!AN98</f>
        <v>9</v>
      </c>
      <c r="AO98" s="34">
        <f>Input_1!AO98</f>
        <v>9</v>
      </c>
      <c r="AP98" s="34">
        <f>Input_1!AP98</f>
        <v>9</v>
      </c>
      <c r="AQ98" s="34">
        <f>Input_1!AQ98</f>
        <v>9</v>
      </c>
      <c r="AR98" s="34">
        <f>Input_1!AR98</f>
        <v>9</v>
      </c>
      <c r="AS98" s="34">
        <f>Input_1!AS98</f>
        <v>9</v>
      </c>
      <c r="AT98" s="34">
        <f>Input_1!AT98</f>
        <v>30</v>
      </c>
      <c r="AU98" s="34">
        <f>Input_1!AU98</f>
        <v>30</v>
      </c>
      <c r="AV98" s="34">
        <f>Input_1!AV98</f>
        <v>30</v>
      </c>
      <c r="AW98" s="34">
        <f>Input_1!AW98</f>
        <v>30</v>
      </c>
      <c r="AX98" s="34">
        <f>Input_1!AX98</f>
        <v>15.2</v>
      </c>
      <c r="AY98" s="34">
        <f>Input_1!AY98</f>
        <v>15.2</v>
      </c>
      <c r="AZ98" s="34">
        <f>Input_1!AZ98</f>
        <v>3.2</v>
      </c>
      <c r="BA98" s="34">
        <f>Input_1!BA98</f>
        <v>3.2</v>
      </c>
      <c r="BB98" s="34">
        <f>Input_1!BB98</f>
        <v>3.2</v>
      </c>
      <c r="BC98" s="34">
        <f>Input_1!BC98</f>
        <v>3.2</v>
      </c>
      <c r="BD98" s="34">
        <f>Input_1!BD98</f>
        <v>3.2</v>
      </c>
      <c r="BE98" s="34">
        <f>Input_1!BE98</f>
        <v>3.2</v>
      </c>
      <c r="BF98" s="34">
        <f>Input_1!BF98</f>
        <v>3.2</v>
      </c>
      <c r="BG98" s="34">
        <f>Input_1!BG98</f>
        <v>3.2</v>
      </c>
      <c r="BH98" s="34">
        <f>Input_1!BH98</f>
        <v>3.2</v>
      </c>
      <c r="BI98" s="34">
        <f>Input_1!BI98</f>
        <v>30</v>
      </c>
      <c r="BJ98" s="34">
        <f>Input_1!BJ98</f>
        <v>30</v>
      </c>
      <c r="BK98" s="34">
        <f>Input_1!BK98</f>
        <v>30</v>
      </c>
      <c r="BL98" s="34">
        <f>Input_1!BL98</f>
        <v>30</v>
      </c>
      <c r="BM98" s="34">
        <f>Input_1!BM98</f>
        <v>30</v>
      </c>
      <c r="BN98" s="34">
        <f>Input_1!BN98</f>
        <v>30</v>
      </c>
      <c r="BO98" s="34">
        <f>Input_1!BO98</f>
        <v>30</v>
      </c>
      <c r="BP98" s="34">
        <f>Input_1!BP98</f>
        <v>30</v>
      </c>
      <c r="BQ98" s="34">
        <f>Input_1!BQ98</f>
        <v>2.2000000000000002</v>
      </c>
      <c r="BR98" s="34">
        <f>Input_1!BR98</f>
        <v>2.2000000000000002</v>
      </c>
      <c r="BS98" s="34">
        <f>Input_1!BS98</f>
        <v>2.2000000000000002</v>
      </c>
      <c r="BT98" s="34">
        <f>Input_1!BT98</f>
        <v>2.2000000000000002</v>
      </c>
      <c r="BU98" s="34">
        <f>Input_1!BU98</f>
        <v>2.2000000000000002</v>
      </c>
      <c r="BV98" s="34">
        <f>Input_1!BV98</f>
        <v>2.2000000000000002</v>
      </c>
      <c r="BW98" s="34">
        <f>Input_1!BW98</f>
        <v>2.2000000000000002</v>
      </c>
      <c r="BX98" s="34">
        <f>Input_1!BX98</f>
        <v>2.2000000000000002</v>
      </c>
      <c r="BY98" s="34">
        <f>Input_1!BY98</f>
        <v>30</v>
      </c>
      <c r="BZ98" s="34">
        <f>Input_1!BZ98</f>
        <v>30</v>
      </c>
      <c r="CA98" s="34">
        <f>Input_1!CA98</f>
        <v>23</v>
      </c>
      <c r="CB98" s="34">
        <f>Input_1!CB98</f>
        <v>23</v>
      </c>
      <c r="CC98" s="34">
        <f>Input_1!CC98</f>
        <v>23</v>
      </c>
      <c r="CD98" s="34">
        <f>Input_1!CD98</f>
        <v>25</v>
      </c>
      <c r="CE98" s="34">
        <f>Input_1!CE98</f>
        <v>25</v>
      </c>
      <c r="CF98" s="34">
        <f>Input_1!CF98</f>
        <v>25</v>
      </c>
      <c r="CG98" s="34">
        <f>Input_1!CG98</f>
        <v>23</v>
      </c>
      <c r="CH98" s="34">
        <f>Input_1!CH98</f>
        <v>23</v>
      </c>
      <c r="CI98" s="34">
        <f>Input_1!CI98</f>
        <v>8</v>
      </c>
      <c r="CJ98" s="34">
        <f>Input_1!CJ98</f>
        <v>8</v>
      </c>
      <c r="CK98" s="34">
        <f>Input_1!CK98</f>
        <v>8</v>
      </c>
      <c r="CL98" s="34">
        <f>Input_1!CL98</f>
        <v>8</v>
      </c>
      <c r="CM98" s="34">
        <f>Input_1!CM98</f>
        <v>8</v>
      </c>
      <c r="CN98" s="34">
        <f>Input_1!CN98</f>
        <v>8</v>
      </c>
      <c r="CO98" s="34">
        <f>Input_1!CO98</f>
        <v>8</v>
      </c>
      <c r="CP98" s="34">
        <f>Input_1!CP98</f>
        <v>8</v>
      </c>
      <c r="CQ98" s="34">
        <f>Input_1!CQ98</f>
        <v>8</v>
      </c>
      <c r="CR98" s="34">
        <f>Input_1!CR98</f>
        <v>8</v>
      </c>
      <c r="CS98" s="34">
        <f>Input_1!CS98</f>
        <v>8</v>
      </c>
      <c r="CT98" s="34">
        <f>Input_1!CT98</f>
        <v>8</v>
      </c>
      <c r="CU98" s="34">
        <f>Input_1!CU98</f>
        <v>8</v>
      </c>
      <c r="CV98" s="24">
        <f>Input_1!CV98</f>
        <v>8</v>
      </c>
      <c r="CX98" s="27">
        <v>16</v>
      </c>
      <c r="CY98" s="148" t="s">
        <v>33</v>
      </c>
    </row>
    <row r="99" spans="1:103" ht="14.5" customHeight="1" x14ac:dyDescent="0.35">
      <c r="A99" s="256"/>
      <c r="B99" s="250"/>
      <c r="C99" s="96">
        <v>43926</v>
      </c>
      <c r="D99" s="100" t="s">
        <v>10</v>
      </c>
      <c r="E99" s="19">
        <f>Input_1!E99</f>
        <v>8</v>
      </c>
      <c r="F99" s="34">
        <f>Input_1!F99</f>
        <v>8</v>
      </c>
      <c r="G99" s="34">
        <f>Input_1!G99</f>
        <v>8</v>
      </c>
      <c r="H99" s="34">
        <f>Input_1!H99</f>
        <v>8</v>
      </c>
      <c r="I99" s="34">
        <f>Input_1!I99</f>
        <v>8</v>
      </c>
      <c r="J99" s="34">
        <f>Input_1!J99</f>
        <v>8</v>
      </c>
      <c r="K99" s="34">
        <f>Input_1!K99</f>
        <v>8</v>
      </c>
      <c r="L99" s="34">
        <f>Input_1!L99</f>
        <v>8</v>
      </c>
      <c r="M99" s="34">
        <f>Input_1!M99</f>
        <v>8</v>
      </c>
      <c r="N99" s="34">
        <f>Input_1!N99</f>
        <v>8</v>
      </c>
      <c r="O99" s="34">
        <f>Input_1!O99</f>
        <v>8</v>
      </c>
      <c r="P99" s="34">
        <f>Input_1!P99</f>
        <v>15.3</v>
      </c>
      <c r="Q99" s="34">
        <f>Input_1!Q99</f>
        <v>15.3</v>
      </c>
      <c r="R99" s="34">
        <f>Input_1!R99</f>
        <v>30</v>
      </c>
      <c r="S99" s="34">
        <f>Input_1!S99</f>
        <v>30</v>
      </c>
      <c r="T99" s="34">
        <f>Input_1!T99</f>
        <v>30</v>
      </c>
      <c r="U99" s="34">
        <f>Input_1!U99</f>
        <v>9</v>
      </c>
      <c r="V99" s="34">
        <f>Input_1!V99</f>
        <v>9</v>
      </c>
      <c r="W99" s="34">
        <f>Input_1!W99</f>
        <v>9</v>
      </c>
      <c r="X99" s="34">
        <f>Input_1!X99</f>
        <v>9</v>
      </c>
      <c r="Y99" s="34">
        <f>Input_1!Y99</f>
        <v>9</v>
      </c>
      <c r="Z99" s="34">
        <f>Input_1!Z99</f>
        <v>9</v>
      </c>
      <c r="AA99" s="34">
        <f>Input_1!AA99</f>
        <v>9</v>
      </c>
      <c r="AB99" s="34">
        <f>Input_1!AB99</f>
        <v>9</v>
      </c>
      <c r="AC99" s="34">
        <f>Input_1!AC99</f>
        <v>9</v>
      </c>
      <c r="AD99" s="34">
        <f>Input_1!AD99</f>
        <v>9</v>
      </c>
      <c r="AE99" s="34">
        <f>Input_1!AE99</f>
        <v>9</v>
      </c>
      <c r="AF99" s="34">
        <f>Input_1!AF99</f>
        <v>9</v>
      </c>
      <c r="AG99" s="34">
        <f>Input_1!AG99</f>
        <v>9</v>
      </c>
      <c r="AH99" s="34">
        <f>Input_1!AH99</f>
        <v>9</v>
      </c>
      <c r="AI99" s="34">
        <f>Input_1!AI99</f>
        <v>9</v>
      </c>
      <c r="AJ99" s="34">
        <f>Input_1!AJ99</f>
        <v>9</v>
      </c>
      <c r="AK99" s="34">
        <f>Input_1!AK99</f>
        <v>9</v>
      </c>
      <c r="AL99" s="34">
        <f>Input_1!AL99</f>
        <v>9</v>
      </c>
      <c r="AM99" s="34">
        <f>Input_1!AM99</f>
        <v>9</v>
      </c>
      <c r="AN99" s="34">
        <f>Input_1!AN99</f>
        <v>9</v>
      </c>
      <c r="AO99" s="34">
        <f>Input_1!AO99</f>
        <v>9</v>
      </c>
      <c r="AP99" s="34">
        <f>Input_1!AP99</f>
        <v>9</v>
      </c>
      <c r="AQ99" s="34">
        <f>Input_1!AQ99</f>
        <v>9</v>
      </c>
      <c r="AR99" s="34">
        <f>Input_1!AR99</f>
        <v>9</v>
      </c>
      <c r="AS99" s="34">
        <f>Input_1!AS99</f>
        <v>9</v>
      </c>
      <c r="AT99" s="34">
        <f>Input_1!AT99</f>
        <v>9</v>
      </c>
      <c r="AU99" s="34">
        <f>Input_1!AU99</f>
        <v>9</v>
      </c>
      <c r="AV99" s="34">
        <f>Input_1!AV99</f>
        <v>9</v>
      </c>
      <c r="AW99" s="34">
        <f>Input_1!AW99</f>
        <v>9</v>
      </c>
      <c r="AX99" s="34">
        <f>Input_1!AX99</f>
        <v>9</v>
      </c>
      <c r="AY99" s="34">
        <f>Input_1!AY99</f>
        <v>9</v>
      </c>
      <c r="AZ99" s="34">
        <f>Input_1!AZ99</f>
        <v>9</v>
      </c>
      <c r="BA99" s="34">
        <f>Input_1!BA99</f>
        <v>9</v>
      </c>
      <c r="BB99" s="34">
        <f>Input_1!BB99</f>
        <v>30</v>
      </c>
      <c r="BC99" s="34">
        <f>Input_1!BC99</f>
        <v>30</v>
      </c>
      <c r="BD99" s="34">
        <f>Input_1!BD99</f>
        <v>30</v>
      </c>
      <c r="BE99" s="34">
        <f>Input_1!BE99</f>
        <v>30</v>
      </c>
      <c r="BF99" s="34">
        <f>Input_1!BF99</f>
        <v>23</v>
      </c>
      <c r="BG99" s="34">
        <f>Input_1!BG99</f>
        <v>23</v>
      </c>
      <c r="BH99" s="34">
        <f>Input_1!BH99</f>
        <v>23</v>
      </c>
      <c r="BI99" s="34">
        <f>Input_1!BI99</f>
        <v>23</v>
      </c>
      <c r="BJ99" s="34">
        <f>Input_1!BJ99</f>
        <v>8</v>
      </c>
      <c r="BK99" s="34">
        <f>Input_1!BK99</f>
        <v>8</v>
      </c>
      <c r="BL99" s="34">
        <f>Input_1!BL99</f>
        <v>8</v>
      </c>
      <c r="BM99" s="34">
        <f>Input_1!BM99</f>
        <v>8</v>
      </c>
      <c r="BN99" s="34">
        <f>Input_1!BN99</f>
        <v>8</v>
      </c>
      <c r="BO99" s="34">
        <f>Input_1!BO99</f>
        <v>8</v>
      </c>
      <c r="BP99" s="34">
        <f>Input_1!BP99</f>
        <v>8</v>
      </c>
      <c r="BQ99" s="34">
        <f>Input_1!BQ99</f>
        <v>8</v>
      </c>
      <c r="BR99" s="34">
        <f>Input_1!BR99</f>
        <v>8</v>
      </c>
      <c r="BS99" s="34">
        <f>Input_1!BS99</f>
        <v>8</v>
      </c>
      <c r="BT99" s="34">
        <f>Input_1!BT99</f>
        <v>8</v>
      </c>
      <c r="BU99" s="34">
        <f>Input_1!BU99</f>
        <v>32</v>
      </c>
      <c r="BV99" s="34">
        <f>Input_1!BV99</f>
        <v>32</v>
      </c>
      <c r="BW99" s="34">
        <f>Input_1!BW99</f>
        <v>32</v>
      </c>
      <c r="BX99" s="34">
        <f>Input_1!BX99</f>
        <v>32</v>
      </c>
      <c r="BY99" s="34">
        <f>Input_1!BY99</f>
        <v>32</v>
      </c>
      <c r="BZ99" s="34">
        <f>Input_1!BZ99</f>
        <v>23</v>
      </c>
      <c r="CA99" s="34">
        <f>Input_1!CA99</f>
        <v>23</v>
      </c>
      <c r="CB99" s="34">
        <f>Input_1!CB99</f>
        <v>23</v>
      </c>
      <c r="CC99" s="34">
        <f>Input_1!CC99</f>
        <v>23</v>
      </c>
      <c r="CD99" s="34">
        <f>Input_1!CD99</f>
        <v>23</v>
      </c>
      <c r="CE99" s="34">
        <f>Input_1!CE99</f>
        <v>25</v>
      </c>
      <c r="CF99" s="34">
        <f>Input_1!CF99</f>
        <v>25</v>
      </c>
      <c r="CG99" s="34">
        <f>Input_1!CG99</f>
        <v>25</v>
      </c>
      <c r="CH99" s="34">
        <f>Input_1!CH99</f>
        <v>8</v>
      </c>
      <c r="CI99" s="34">
        <f>Input_1!CI99</f>
        <v>8</v>
      </c>
      <c r="CJ99" s="34">
        <f>Input_1!CJ99</f>
        <v>8</v>
      </c>
      <c r="CK99" s="34">
        <f>Input_1!CK99</f>
        <v>8</v>
      </c>
      <c r="CL99" s="34">
        <f>Input_1!CL99</f>
        <v>8</v>
      </c>
      <c r="CM99" s="34">
        <f>Input_1!CM99</f>
        <v>8</v>
      </c>
      <c r="CN99" s="34">
        <f>Input_1!CN99</f>
        <v>8</v>
      </c>
      <c r="CO99" s="34">
        <f>Input_1!CO99</f>
        <v>8</v>
      </c>
      <c r="CP99" s="34">
        <f>Input_1!CP99</f>
        <v>8</v>
      </c>
      <c r="CQ99" s="34">
        <f>Input_1!CQ99</f>
        <v>8</v>
      </c>
      <c r="CR99" s="34">
        <f>Input_1!CR99</f>
        <v>8</v>
      </c>
      <c r="CS99" s="34">
        <f>Input_1!CS99</f>
        <v>8</v>
      </c>
      <c r="CT99" s="34">
        <f>Input_1!CT99</f>
        <v>8</v>
      </c>
      <c r="CU99" s="34">
        <f>Input_1!CU99</f>
        <v>8</v>
      </c>
      <c r="CV99" s="24">
        <f>Input_1!CV99</f>
        <v>8</v>
      </c>
      <c r="CX99" s="27">
        <v>17</v>
      </c>
      <c r="CY99" s="148" t="s">
        <v>34</v>
      </c>
    </row>
    <row r="100" spans="1:103" ht="14.5" customHeight="1" x14ac:dyDescent="0.35">
      <c r="A100" s="256"/>
      <c r="B100" s="248">
        <v>15</v>
      </c>
      <c r="C100" s="94">
        <v>43927</v>
      </c>
      <c r="D100" s="99" t="s">
        <v>4</v>
      </c>
      <c r="E100" s="19">
        <f>Input_1!E100</f>
        <v>8</v>
      </c>
      <c r="F100" s="34">
        <f>Input_1!F100</f>
        <v>8</v>
      </c>
      <c r="G100" s="34">
        <f>Input_1!G100</f>
        <v>8</v>
      </c>
      <c r="H100" s="34">
        <f>Input_1!H100</f>
        <v>8</v>
      </c>
      <c r="I100" s="34">
        <f>Input_1!I100</f>
        <v>8</v>
      </c>
      <c r="J100" s="34">
        <f>Input_1!J100</f>
        <v>8</v>
      </c>
      <c r="K100" s="34">
        <f>Input_1!K100</f>
        <v>8</v>
      </c>
      <c r="L100" s="34">
        <f>Input_1!L100</f>
        <v>8</v>
      </c>
      <c r="M100" s="34">
        <f>Input_1!M100</f>
        <v>8</v>
      </c>
      <c r="N100" s="34">
        <f>Input_1!N100</f>
        <v>8</v>
      </c>
      <c r="O100" s="34">
        <f>Input_1!O100</f>
        <v>8</v>
      </c>
      <c r="P100" s="34">
        <f>Input_1!P100</f>
        <v>15.3</v>
      </c>
      <c r="Q100" s="34">
        <f>Input_1!Q100</f>
        <v>15.3</v>
      </c>
      <c r="R100" s="34">
        <f>Input_1!R100</f>
        <v>30</v>
      </c>
      <c r="S100" s="34">
        <f>Input_1!S100</f>
        <v>30</v>
      </c>
      <c r="T100" s="34">
        <f>Input_1!T100</f>
        <v>30</v>
      </c>
      <c r="U100" s="34">
        <f>Input_1!U100</f>
        <v>9</v>
      </c>
      <c r="V100" s="34">
        <f>Input_1!V100</f>
        <v>9</v>
      </c>
      <c r="W100" s="34">
        <f>Input_1!W100</f>
        <v>9</v>
      </c>
      <c r="X100" s="34">
        <f>Input_1!X100</f>
        <v>9</v>
      </c>
      <c r="Y100" s="34">
        <f>Input_1!Y100</f>
        <v>9</v>
      </c>
      <c r="Z100" s="34">
        <f>Input_1!Z100</f>
        <v>9</v>
      </c>
      <c r="AA100" s="34">
        <f>Input_1!AA100</f>
        <v>9</v>
      </c>
      <c r="AB100" s="34">
        <f>Input_1!AB100</f>
        <v>9</v>
      </c>
      <c r="AC100" s="34">
        <f>Input_1!AC100</f>
        <v>9</v>
      </c>
      <c r="AD100" s="34">
        <f>Input_1!AD100</f>
        <v>9</v>
      </c>
      <c r="AE100" s="34">
        <f>Input_1!AE100</f>
        <v>9</v>
      </c>
      <c r="AF100" s="34">
        <f>Input_1!AF100</f>
        <v>9</v>
      </c>
      <c r="AG100" s="34">
        <f>Input_1!AG100</f>
        <v>9</v>
      </c>
      <c r="AH100" s="34">
        <f>Input_1!AH100</f>
        <v>9</v>
      </c>
      <c r="AI100" s="34">
        <f>Input_1!AI100</f>
        <v>9</v>
      </c>
      <c r="AJ100" s="34">
        <f>Input_1!AJ100</f>
        <v>9</v>
      </c>
      <c r="AK100" s="34">
        <f>Input_1!AK100</f>
        <v>9</v>
      </c>
      <c r="AL100" s="34">
        <f>Input_1!AL100</f>
        <v>9</v>
      </c>
      <c r="AM100" s="34">
        <f>Input_1!AM100</f>
        <v>9</v>
      </c>
      <c r="AN100" s="34">
        <f>Input_1!AN100</f>
        <v>9</v>
      </c>
      <c r="AO100" s="34">
        <f>Input_1!AO100</f>
        <v>9</v>
      </c>
      <c r="AP100" s="34">
        <f>Input_1!AP100</f>
        <v>9</v>
      </c>
      <c r="AQ100" s="34">
        <f>Input_1!AQ100</f>
        <v>9</v>
      </c>
      <c r="AR100" s="34">
        <f>Input_1!AR100</f>
        <v>9</v>
      </c>
      <c r="AS100" s="34">
        <f>Input_1!AS100</f>
        <v>9</v>
      </c>
      <c r="AT100" s="34">
        <f>Input_1!AT100</f>
        <v>9</v>
      </c>
      <c r="AU100" s="34">
        <f>Input_1!AU100</f>
        <v>9</v>
      </c>
      <c r="AV100" s="34">
        <f>Input_1!AV100</f>
        <v>9</v>
      </c>
      <c r="AW100" s="34">
        <f>Input_1!AW100</f>
        <v>9</v>
      </c>
      <c r="AX100" s="34">
        <f>Input_1!AX100</f>
        <v>9</v>
      </c>
      <c r="AY100" s="34">
        <f>Input_1!AY100</f>
        <v>9</v>
      </c>
      <c r="AZ100" s="34">
        <f>Input_1!AZ100</f>
        <v>9</v>
      </c>
      <c r="BA100" s="34">
        <f>Input_1!BA100</f>
        <v>30</v>
      </c>
      <c r="BB100" s="34">
        <f>Input_1!BB100</f>
        <v>30</v>
      </c>
      <c r="BC100" s="34">
        <f>Input_1!BC100</f>
        <v>30</v>
      </c>
      <c r="BD100" s="34">
        <f>Input_1!BD100</f>
        <v>30</v>
      </c>
      <c r="BE100" s="34">
        <f>Input_1!BE100</f>
        <v>23</v>
      </c>
      <c r="BF100" s="34">
        <f>Input_1!BF100</f>
        <v>23</v>
      </c>
      <c r="BG100" s="34">
        <f>Input_1!BG100</f>
        <v>23</v>
      </c>
      <c r="BH100" s="34">
        <f>Input_1!BH100</f>
        <v>25</v>
      </c>
      <c r="BI100" s="34">
        <f>Input_1!BI100</f>
        <v>25</v>
      </c>
      <c r="BJ100" s="34">
        <f>Input_1!BJ100</f>
        <v>25</v>
      </c>
      <c r="BK100" s="34">
        <f>Input_1!BK100</f>
        <v>30</v>
      </c>
      <c r="BL100" s="34">
        <f>Input_1!BL100</f>
        <v>30</v>
      </c>
      <c r="BM100" s="34">
        <f>Input_1!BM100</f>
        <v>30</v>
      </c>
      <c r="BN100" s="34">
        <f>Input_1!BN100</f>
        <v>8</v>
      </c>
      <c r="BO100" s="34">
        <f>Input_1!BO100</f>
        <v>8</v>
      </c>
      <c r="BP100" s="34">
        <f>Input_1!BP100</f>
        <v>8</v>
      </c>
      <c r="BQ100" s="34">
        <f>Input_1!BQ100</f>
        <v>8</v>
      </c>
      <c r="BR100" s="34">
        <f>Input_1!BR100</f>
        <v>8</v>
      </c>
      <c r="BS100" s="34">
        <f>Input_1!BS100</f>
        <v>23</v>
      </c>
      <c r="BT100" s="34">
        <f>Input_1!BT100</f>
        <v>23</v>
      </c>
      <c r="BU100" s="34">
        <f>Input_1!BU100</f>
        <v>8</v>
      </c>
      <c r="BV100" s="34">
        <f>Input_1!BV100</f>
        <v>8</v>
      </c>
      <c r="BW100" s="34">
        <f>Input_1!BW100</f>
        <v>8</v>
      </c>
      <c r="BX100" s="34">
        <f>Input_1!BX100</f>
        <v>8</v>
      </c>
      <c r="BY100" s="34">
        <f>Input_1!BY100</f>
        <v>8</v>
      </c>
      <c r="BZ100" s="34">
        <f>Input_1!BZ100</f>
        <v>8</v>
      </c>
      <c r="CA100" s="34">
        <f>Input_1!CA100</f>
        <v>8</v>
      </c>
      <c r="CB100" s="34">
        <f>Input_1!CB100</f>
        <v>8</v>
      </c>
      <c r="CC100" s="34">
        <f>Input_1!CC100</f>
        <v>25</v>
      </c>
      <c r="CD100" s="34">
        <f>Input_1!CD100</f>
        <v>25</v>
      </c>
      <c r="CE100" s="34">
        <f>Input_1!CE100</f>
        <v>25</v>
      </c>
      <c r="CF100" s="34">
        <f>Input_1!CF100</f>
        <v>23</v>
      </c>
      <c r="CG100" s="34">
        <f>Input_1!CG100</f>
        <v>23</v>
      </c>
      <c r="CH100" s="34">
        <f>Input_1!CH100</f>
        <v>23</v>
      </c>
      <c r="CI100" s="34">
        <f>Input_1!CI100</f>
        <v>8</v>
      </c>
      <c r="CJ100" s="34">
        <f>Input_1!CJ100</f>
        <v>8</v>
      </c>
      <c r="CK100" s="34">
        <f>Input_1!CK100</f>
        <v>8</v>
      </c>
      <c r="CL100" s="34">
        <f>Input_1!CL100</f>
        <v>8</v>
      </c>
      <c r="CM100" s="34">
        <f>Input_1!CM100</f>
        <v>8</v>
      </c>
      <c r="CN100" s="34">
        <f>Input_1!CN100</f>
        <v>8</v>
      </c>
      <c r="CO100" s="34">
        <f>Input_1!CO100</f>
        <v>30</v>
      </c>
      <c r="CP100" s="34">
        <f>Input_1!CP100</f>
        <v>30</v>
      </c>
      <c r="CQ100" s="34">
        <f>Input_1!CQ100</f>
        <v>30</v>
      </c>
      <c r="CR100" s="34">
        <f>Input_1!CR100</f>
        <v>30</v>
      </c>
      <c r="CS100" s="34">
        <f>Input_1!CS100</f>
        <v>8</v>
      </c>
      <c r="CT100" s="34">
        <f>Input_1!CT100</f>
        <v>8</v>
      </c>
      <c r="CU100" s="34">
        <f>Input_1!CU100</f>
        <v>8</v>
      </c>
      <c r="CV100" s="24">
        <f>Input_1!CV100</f>
        <v>8</v>
      </c>
      <c r="CX100" s="27">
        <v>18</v>
      </c>
      <c r="CY100" s="148" t="s">
        <v>35</v>
      </c>
    </row>
    <row r="101" spans="1:103" ht="14.5" customHeight="1" x14ac:dyDescent="0.35">
      <c r="A101" s="256"/>
      <c r="B101" s="249"/>
      <c r="C101" s="94">
        <v>43928</v>
      </c>
      <c r="D101" s="99" t="s">
        <v>5</v>
      </c>
      <c r="E101" s="19">
        <f>Input_1!E101</f>
        <v>30</v>
      </c>
      <c r="F101" s="34">
        <f>Input_1!F101</f>
        <v>30</v>
      </c>
      <c r="G101" s="34">
        <f>Input_1!G101</f>
        <v>8</v>
      </c>
      <c r="H101" s="34">
        <f>Input_1!H101</f>
        <v>8</v>
      </c>
      <c r="I101" s="34">
        <f>Input_1!I101</f>
        <v>8</v>
      </c>
      <c r="J101" s="34">
        <f>Input_1!J101</f>
        <v>8</v>
      </c>
      <c r="K101" s="34">
        <f>Input_1!K101</f>
        <v>8</v>
      </c>
      <c r="L101" s="34">
        <f>Input_1!L101</f>
        <v>8</v>
      </c>
      <c r="M101" s="34">
        <f>Input_1!M101</f>
        <v>8</v>
      </c>
      <c r="N101" s="34">
        <f>Input_1!N101</f>
        <v>8</v>
      </c>
      <c r="O101" s="34">
        <f>Input_1!O101</f>
        <v>8</v>
      </c>
      <c r="P101" s="34">
        <f>Input_1!P101</f>
        <v>8</v>
      </c>
      <c r="Q101" s="34">
        <f>Input_1!Q101</f>
        <v>30</v>
      </c>
      <c r="R101" s="34">
        <f>Input_1!R101</f>
        <v>30</v>
      </c>
      <c r="S101" s="34">
        <f>Input_1!S101</f>
        <v>30</v>
      </c>
      <c r="T101" s="34">
        <f>Input_1!T101</f>
        <v>8</v>
      </c>
      <c r="U101" s="34">
        <f>Input_1!U101</f>
        <v>8</v>
      </c>
      <c r="V101" s="34">
        <f>Input_1!V101</f>
        <v>8</v>
      </c>
      <c r="W101" s="34">
        <f>Input_1!W101</f>
        <v>8</v>
      </c>
      <c r="X101" s="34">
        <f>Input_1!X101</f>
        <v>8</v>
      </c>
      <c r="Y101" s="34">
        <f>Input_1!Y101</f>
        <v>8</v>
      </c>
      <c r="Z101" s="34">
        <f>Input_1!Z101</f>
        <v>25</v>
      </c>
      <c r="AA101" s="34">
        <f>Input_1!AA101</f>
        <v>25</v>
      </c>
      <c r="AB101" s="34">
        <f>Input_1!AB101</f>
        <v>8</v>
      </c>
      <c r="AC101" s="34">
        <f>Input_1!AC101</f>
        <v>8</v>
      </c>
      <c r="AD101" s="34">
        <f>Input_1!AD101</f>
        <v>8</v>
      </c>
      <c r="AE101" s="34">
        <f>Input_1!AE101</f>
        <v>8</v>
      </c>
      <c r="AF101" s="34">
        <f>Input_1!AF101</f>
        <v>8</v>
      </c>
      <c r="AG101" s="34">
        <f>Input_1!AG101</f>
        <v>9</v>
      </c>
      <c r="AH101" s="34">
        <f>Input_1!AH101</f>
        <v>9</v>
      </c>
      <c r="AI101" s="34">
        <f>Input_1!AI101</f>
        <v>9</v>
      </c>
      <c r="AJ101" s="34">
        <f>Input_1!AJ101</f>
        <v>9</v>
      </c>
      <c r="AK101" s="34">
        <f>Input_1!AK101</f>
        <v>9</v>
      </c>
      <c r="AL101" s="34">
        <f>Input_1!AL101</f>
        <v>9</v>
      </c>
      <c r="AM101" s="34">
        <f>Input_1!AM101</f>
        <v>9</v>
      </c>
      <c r="AN101" s="34">
        <f>Input_1!AN101</f>
        <v>9</v>
      </c>
      <c r="AO101" s="34">
        <f>Input_1!AO101</f>
        <v>9</v>
      </c>
      <c r="AP101" s="34">
        <f>Input_1!AP101</f>
        <v>9</v>
      </c>
      <c r="AQ101" s="34">
        <f>Input_1!AQ101</f>
        <v>9</v>
      </c>
      <c r="AR101" s="34">
        <f>Input_1!AR101</f>
        <v>9</v>
      </c>
      <c r="AS101" s="34">
        <f>Input_1!AS101</f>
        <v>9</v>
      </c>
      <c r="AT101" s="34">
        <f>Input_1!AT101</f>
        <v>9</v>
      </c>
      <c r="AU101" s="34">
        <f>Input_1!AU101</f>
        <v>9</v>
      </c>
      <c r="AV101" s="34">
        <f>Input_1!AV101</f>
        <v>9</v>
      </c>
      <c r="AW101" s="34">
        <f>Input_1!AW101</f>
        <v>9</v>
      </c>
      <c r="AX101" s="34">
        <f>Input_1!AX101</f>
        <v>9</v>
      </c>
      <c r="AY101" s="34">
        <f>Input_1!AY101</f>
        <v>9</v>
      </c>
      <c r="AZ101" s="34">
        <f>Input_1!AZ101</f>
        <v>9</v>
      </c>
      <c r="BA101" s="34">
        <f>Input_1!BA101</f>
        <v>9</v>
      </c>
      <c r="BB101" s="34">
        <f>Input_1!BB101</f>
        <v>9</v>
      </c>
      <c r="BC101" s="34">
        <f>Input_1!BC101</f>
        <v>9</v>
      </c>
      <c r="BD101" s="34">
        <f>Input_1!BD101</f>
        <v>9</v>
      </c>
      <c r="BE101" s="34">
        <f>Input_1!BE101</f>
        <v>9</v>
      </c>
      <c r="BF101" s="34">
        <f>Input_1!BF101</f>
        <v>9</v>
      </c>
      <c r="BG101" s="34">
        <f>Input_1!BG101</f>
        <v>9</v>
      </c>
      <c r="BH101" s="34">
        <f>Input_1!BH101</f>
        <v>9</v>
      </c>
      <c r="BI101" s="34">
        <f>Input_1!BI101</f>
        <v>9</v>
      </c>
      <c r="BJ101" s="34">
        <f>Input_1!BJ101</f>
        <v>9</v>
      </c>
      <c r="BK101" s="34">
        <f>Input_1!BK101</f>
        <v>9</v>
      </c>
      <c r="BL101" s="34">
        <f>Input_1!BL101</f>
        <v>9</v>
      </c>
      <c r="BM101" s="34">
        <f>Input_1!BM101</f>
        <v>9</v>
      </c>
      <c r="BN101" s="34">
        <f>Input_1!BN101</f>
        <v>9</v>
      </c>
      <c r="BO101" s="34">
        <f>Input_1!BO101</f>
        <v>9</v>
      </c>
      <c r="BP101" s="34">
        <f>Input_1!BP101</f>
        <v>9</v>
      </c>
      <c r="BQ101" s="34">
        <f>Input_1!BQ101</f>
        <v>9</v>
      </c>
      <c r="BR101" s="34">
        <f>Input_1!BR101</f>
        <v>9</v>
      </c>
      <c r="BS101" s="34">
        <f>Input_1!BS101</f>
        <v>30</v>
      </c>
      <c r="BT101" s="34">
        <f>Input_1!BT101</f>
        <v>30</v>
      </c>
      <c r="BU101" s="34">
        <f>Input_1!BU101</f>
        <v>30</v>
      </c>
      <c r="BV101" s="34">
        <f>Input_1!BV101</f>
        <v>30</v>
      </c>
      <c r="BW101" s="34">
        <f>Input_1!BW101</f>
        <v>30</v>
      </c>
      <c r="BX101" s="34">
        <f>Input_1!BX101</f>
        <v>30</v>
      </c>
      <c r="BY101" s="34">
        <f>Input_1!BY101</f>
        <v>30</v>
      </c>
      <c r="BZ101" s="34">
        <f>Input_1!BZ101</f>
        <v>30</v>
      </c>
      <c r="CA101" s="34">
        <f>Input_1!CA101</f>
        <v>8</v>
      </c>
      <c r="CB101" s="34">
        <f>Input_1!CB101</f>
        <v>8</v>
      </c>
      <c r="CC101" s="34">
        <f>Input_1!CC101</f>
        <v>8</v>
      </c>
      <c r="CD101" s="34">
        <f>Input_1!CD101</f>
        <v>8</v>
      </c>
      <c r="CE101" s="34">
        <f>Input_1!CE101</f>
        <v>8</v>
      </c>
      <c r="CF101" s="34">
        <f>Input_1!CF101</f>
        <v>8</v>
      </c>
      <c r="CG101" s="34">
        <f>Input_1!CG101</f>
        <v>8</v>
      </c>
      <c r="CH101" s="34">
        <f>Input_1!CH101</f>
        <v>8</v>
      </c>
      <c r="CI101" s="34">
        <f>Input_1!CI101</f>
        <v>8</v>
      </c>
      <c r="CJ101" s="34">
        <f>Input_1!CJ101</f>
        <v>8</v>
      </c>
      <c r="CK101" s="34">
        <f>Input_1!CK101</f>
        <v>8</v>
      </c>
      <c r="CL101" s="34">
        <f>Input_1!CL101</f>
        <v>8</v>
      </c>
      <c r="CM101" s="34">
        <f>Input_1!CM101</f>
        <v>8</v>
      </c>
      <c r="CN101" s="34">
        <f>Input_1!CN101</f>
        <v>8</v>
      </c>
      <c r="CO101" s="34">
        <f>Input_1!CO101</f>
        <v>8</v>
      </c>
      <c r="CP101" s="34">
        <f>Input_1!CP101</f>
        <v>8</v>
      </c>
      <c r="CQ101" s="34">
        <f>Input_1!CQ101</f>
        <v>8</v>
      </c>
      <c r="CR101" s="34">
        <f>Input_1!CR101</f>
        <v>8</v>
      </c>
      <c r="CS101" s="34">
        <f>Input_1!CS101</f>
        <v>15.3</v>
      </c>
      <c r="CT101" s="34">
        <f>Input_1!CT101</f>
        <v>15.3</v>
      </c>
      <c r="CU101" s="34">
        <f>Input_1!CU101</f>
        <v>30</v>
      </c>
      <c r="CV101" s="24">
        <f>Input_1!CV101</f>
        <v>30</v>
      </c>
      <c r="CX101" s="27">
        <v>19</v>
      </c>
      <c r="CY101" s="148" t="s">
        <v>36</v>
      </c>
    </row>
    <row r="102" spans="1:103" ht="14.5" customHeight="1" x14ac:dyDescent="0.35">
      <c r="A102" s="256"/>
      <c r="B102" s="249"/>
      <c r="C102" s="95">
        <v>43929</v>
      </c>
      <c r="D102" s="99" t="s">
        <v>6</v>
      </c>
      <c r="E102" s="19">
        <f>Input_1!E102</f>
        <v>2.2000000000000002</v>
      </c>
      <c r="F102" s="34">
        <f>Input_1!F102</f>
        <v>2.2000000000000002</v>
      </c>
      <c r="G102" s="34">
        <f>Input_1!G102</f>
        <v>2.2000000000000002</v>
      </c>
      <c r="H102" s="34">
        <f>Input_1!H102</f>
        <v>2.2000000000000002</v>
      </c>
      <c r="I102" s="34">
        <f>Input_1!I102</f>
        <v>2.2000000000000002</v>
      </c>
      <c r="J102" s="34">
        <f>Input_1!J102</f>
        <v>2.2000000000000002</v>
      </c>
      <c r="K102" s="34">
        <f>Input_1!K102</f>
        <v>2.2000000000000002</v>
      </c>
      <c r="L102" s="34">
        <f>Input_1!L102</f>
        <v>2.2000000000000002</v>
      </c>
      <c r="M102" s="34">
        <f>Input_1!M102</f>
        <v>2.2000000000000002</v>
      </c>
      <c r="N102" s="34">
        <f>Input_1!N102</f>
        <v>2.2000000000000002</v>
      </c>
      <c r="O102" s="34">
        <f>Input_1!O102</f>
        <v>2.2000000000000002</v>
      </c>
      <c r="P102" s="34">
        <f>Input_1!P102</f>
        <v>2.2000000000000002</v>
      </c>
      <c r="Q102" s="34">
        <f>Input_1!Q102</f>
        <v>30</v>
      </c>
      <c r="R102" s="34">
        <f>Input_1!R102</f>
        <v>30</v>
      </c>
      <c r="S102" s="34">
        <f>Input_1!S102</f>
        <v>30</v>
      </c>
      <c r="T102" s="34">
        <f>Input_1!T102</f>
        <v>30</v>
      </c>
      <c r="U102" s="34">
        <f>Input_1!U102</f>
        <v>9</v>
      </c>
      <c r="V102" s="34">
        <f>Input_1!V102</f>
        <v>9</v>
      </c>
      <c r="W102" s="34">
        <f>Input_1!W102</f>
        <v>9</v>
      </c>
      <c r="X102" s="34">
        <f>Input_1!X102</f>
        <v>9</v>
      </c>
      <c r="Y102" s="34">
        <f>Input_1!Y102</f>
        <v>9</v>
      </c>
      <c r="Z102" s="34">
        <f>Input_1!Z102</f>
        <v>9</v>
      </c>
      <c r="AA102" s="34">
        <f>Input_1!AA102</f>
        <v>9</v>
      </c>
      <c r="AB102" s="34">
        <f>Input_1!AB102</f>
        <v>9</v>
      </c>
      <c r="AC102" s="34">
        <f>Input_1!AC102</f>
        <v>9</v>
      </c>
      <c r="AD102" s="34">
        <f>Input_1!AD102</f>
        <v>9</v>
      </c>
      <c r="AE102" s="34">
        <f>Input_1!AE102</f>
        <v>9</v>
      </c>
      <c r="AF102" s="34">
        <f>Input_1!AF102</f>
        <v>9</v>
      </c>
      <c r="AG102" s="34">
        <f>Input_1!AG102</f>
        <v>9</v>
      </c>
      <c r="AH102" s="34">
        <f>Input_1!AH102</f>
        <v>9</v>
      </c>
      <c r="AI102" s="34">
        <f>Input_1!AI102</f>
        <v>9</v>
      </c>
      <c r="AJ102" s="34">
        <f>Input_1!AJ102</f>
        <v>9</v>
      </c>
      <c r="AK102" s="34">
        <f>Input_1!AK102</f>
        <v>9</v>
      </c>
      <c r="AL102" s="34">
        <f>Input_1!AL102</f>
        <v>9</v>
      </c>
      <c r="AM102" s="34">
        <f>Input_1!AM102</f>
        <v>9</v>
      </c>
      <c r="AN102" s="34">
        <f>Input_1!AN102</f>
        <v>9</v>
      </c>
      <c r="AO102" s="34">
        <f>Input_1!AO102</f>
        <v>9</v>
      </c>
      <c r="AP102" s="34">
        <f>Input_1!AP102</f>
        <v>9</v>
      </c>
      <c r="AQ102" s="34">
        <f>Input_1!AQ102</f>
        <v>9</v>
      </c>
      <c r="AR102" s="34">
        <f>Input_1!AR102</f>
        <v>9</v>
      </c>
      <c r="AS102" s="34">
        <f>Input_1!AS102</f>
        <v>9</v>
      </c>
      <c r="AT102" s="34">
        <f>Input_1!AT102</f>
        <v>9</v>
      </c>
      <c r="AU102" s="34">
        <f>Input_1!AU102</f>
        <v>9</v>
      </c>
      <c r="AV102" s="34">
        <f>Input_1!AV102</f>
        <v>9</v>
      </c>
      <c r="AW102" s="34">
        <f>Input_1!AW102</f>
        <v>9</v>
      </c>
      <c r="AX102" s="34">
        <f>Input_1!AX102</f>
        <v>9</v>
      </c>
      <c r="AY102" s="34">
        <f>Input_1!AY102</f>
        <v>9</v>
      </c>
      <c r="AZ102" s="34">
        <f>Input_1!AZ102</f>
        <v>9</v>
      </c>
      <c r="BA102" s="34">
        <f>Input_1!BA102</f>
        <v>9</v>
      </c>
      <c r="BB102" s="34">
        <f>Input_1!BB102</f>
        <v>30</v>
      </c>
      <c r="BC102" s="34">
        <f>Input_1!BC102</f>
        <v>30</v>
      </c>
      <c r="BD102" s="34">
        <f>Input_1!BD102</f>
        <v>30</v>
      </c>
      <c r="BE102" s="34">
        <f>Input_1!BE102</f>
        <v>30</v>
      </c>
      <c r="BF102" s="34">
        <f>Input_1!BF102</f>
        <v>30</v>
      </c>
      <c r="BG102" s="34">
        <f>Input_1!BG102</f>
        <v>30</v>
      </c>
      <c r="BH102" s="34">
        <f>Input_1!BH102</f>
        <v>2.2000000000000002</v>
      </c>
      <c r="BI102" s="34">
        <f>Input_1!BI102</f>
        <v>2.2000000000000002</v>
      </c>
      <c r="BJ102" s="34">
        <f>Input_1!BJ102</f>
        <v>2.2000000000000002</v>
      </c>
      <c r="BK102" s="34">
        <f>Input_1!BK102</f>
        <v>2.2000000000000002</v>
      </c>
      <c r="BL102" s="34">
        <f>Input_1!BL102</f>
        <v>8</v>
      </c>
      <c r="BM102" s="34">
        <f>Input_1!BM102</f>
        <v>8</v>
      </c>
      <c r="BN102" s="34">
        <f>Input_1!BN102</f>
        <v>8</v>
      </c>
      <c r="BO102" s="34">
        <f>Input_1!BO102</f>
        <v>23</v>
      </c>
      <c r="BP102" s="34">
        <f>Input_1!BP102</f>
        <v>23</v>
      </c>
      <c r="BQ102" s="34">
        <f>Input_1!BQ102</f>
        <v>23</v>
      </c>
      <c r="BR102" s="34">
        <f>Input_1!BR102</f>
        <v>2.2000000000000002</v>
      </c>
      <c r="BS102" s="34">
        <f>Input_1!BS102</f>
        <v>2.2000000000000002</v>
      </c>
      <c r="BT102" s="34">
        <f>Input_1!BT102</f>
        <v>2.2000000000000002</v>
      </c>
      <c r="BU102" s="34">
        <f>Input_1!BU102</f>
        <v>2.2000000000000002</v>
      </c>
      <c r="BV102" s="34">
        <f>Input_1!BV102</f>
        <v>2.2000000000000002</v>
      </c>
      <c r="BW102" s="34">
        <f>Input_1!BW102</f>
        <v>2.2000000000000002</v>
      </c>
      <c r="BX102" s="34">
        <f>Input_1!BX102</f>
        <v>2.2000000000000002</v>
      </c>
      <c r="BY102" s="34">
        <f>Input_1!BY102</f>
        <v>2.2000000000000002</v>
      </c>
      <c r="BZ102" s="34">
        <f>Input_1!BZ102</f>
        <v>2.2000000000000002</v>
      </c>
      <c r="CA102" s="34">
        <f>Input_1!CA102</f>
        <v>2.2000000000000002</v>
      </c>
      <c r="CB102" s="34">
        <f>Input_1!CB102</f>
        <v>2.2000000000000002</v>
      </c>
      <c r="CC102" s="34">
        <f>Input_1!CC102</f>
        <v>23</v>
      </c>
      <c r="CD102" s="34">
        <f>Input_1!CD102</f>
        <v>23</v>
      </c>
      <c r="CE102" s="34">
        <f>Input_1!CE102</f>
        <v>23</v>
      </c>
      <c r="CF102" s="34">
        <f>Input_1!CF102</f>
        <v>2.2000000000000002</v>
      </c>
      <c r="CG102" s="34">
        <f>Input_1!CG102</f>
        <v>2.2000000000000002</v>
      </c>
      <c r="CH102" s="34">
        <f>Input_1!CH102</f>
        <v>2.2000000000000002</v>
      </c>
      <c r="CI102" s="34">
        <f>Input_1!CI102</f>
        <v>25</v>
      </c>
      <c r="CJ102" s="34">
        <f>Input_1!CJ102</f>
        <v>25</v>
      </c>
      <c r="CK102" s="34">
        <f>Input_1!CK102</f>
        <v>25</v>
      </c>
      <c r="CL102" s="34">
        <f>Input_1!CL102</f>
        <v>25</v>
      </c>
      <c r="CM102" s="34">
        <f>Input_1!CM102</f>
        <v>23</v>
      </c>
      <c r="CN102" s="34">
        <f>Input_1!CN102</f>
        <v>8</v>
      </c>
      <c r="CO102" s="34">
        <f>Input_1!CO102</f>
        <v>8</v>
      </c>
      <c r="CP102" s="34">
        <f>Input_1!CP102</f>
        <v>8</v>
      </c>
      <c r="CQ102" s="34">
        <f>Input_1!CQ102</f>
        <v>15.3</v>
      </c>
      <c r="CR102" s="34">
        <f>Input_1!CR102</f>
        <v>15.3</v>
      </c>
      <c r="CS102" s="34">
        <f>Input_1!CS102</f>
        <v>30</v>
      </c>
      <c r="CT102" s="34">
        <f>Input_1!CT102</f>
        <v>30</v>
      </c>
      <c r="CU102" s="34">
        <f>Input_1!CU102</f>
        <v>30</v>
      </c>
      <c r="CV102" s="24">
        <f>Input_1!CV102</f>
        <v>30</v>
      </c>
      <c r="CX102" s="27">
        <v>20</v>
      </c>
      <c r="CY102" s="148" t="s">
        <v>37</v>
      </c>
    </row>
    <row r="103" spans="1:103" ht="14.5" customHeight="1" x14ac:dyDescent="0.35">
      <c r="A103" s="256"/>
      <c r="B103" s="249"/>
      <c r="C103" s="94">
        <v>43930</v>
      </c>
      <c r="D103" s="99" t="s">
        <v>7</v>
      </c>
      <c r="E103" s="19">
        <f>Input_1!E103</f>
        <v>2.2000000000000002</v>
      </c>
      <c r="F103" s="34">
        <f>Input_1!F103</f>
        <v>2.2000000000000002</v>
      </c>
      <c r="G103" s="34">
        <f>Input_1!G103</f>
        <v>2.2000000000000002</v>
      </c>
      <c r="H103" s="34">
        <f>Input_1!H103</f>
        <v>2.2000000000000002</v>
      </c>
      <c r="I103" s="34">
        <f>Input_1!I103</f>
        <v>30</v>
      </c>
      <c r="J103" s="34">
        <f>Input_1!J103</f>
        <v>30</v>
      </c>
      <c r="K103" s="34">
        <f>Input_1!K103</f>
        <v>30</v>
      </c>
      <c r="L103" s="34">
        <f>Input_1!L103</f>
        <v>2.2000000000000002</v>
      </c>
      <c r="M103" s="34">
        <f>Input_1!M103</f>
        <v>2.2000000000000002</v>
      </c>
      <c r="N103" s="34">
        <f>Input_1!N103</f>
        <v>2.2000000000000002</v>
      </c>
      <c r="O103" s="34">
        <f>Input_1!O103</f>
        <v>2.2000000000000002</v>
      </c>
      <c r="P103" s="34">
        <f>Input_1!P103</f>
        <v>30</v>
      </c>
      <c r="Q103" s="34">
        <f>Input_1!Q103</f>
        <v>30</v>
      </c>
      <c r="R103" s="34">
        <f>Input_1!R103</f>
        <v>2.2000000000000002</v>
      </c>
      <c r="S103" s="34">
        <f>Input_1!S103</f>
        <v>2.2000000000000002</v>
      </c>
      <c r="T103" s="34">
        <f>Input_1!T103</f>
        <v>2.2000000000000002</v>
      </c>
      <c r="U103" s="34">
        <f>Input_1!U103</f>
        <v>2.2000000000000002</v>
      </c>
      <c r="V103" s="34">
        <f>Input_1!V103</f>
        <v>2.2000000000000002</v>
      </c>
      <c r="W103" s="34">
        <f>Input_1!W103</f>
        <v>2.2000000000000002</v>
      </c>
      <c r="X103" s="34">
        <f>Input_1!X103</f>
        <v>2.2000000000000002</v>
      </c>
      <c r="Y103" s="34">
        <f>Input_1!Y103</f>
        <v>30</v>
      </c>
      <c r="Z103" s="34">
        <f>Input_1!Z103</f>
        <v>30</v>
      </c>
      <c r="AA103" s="34">
        <f>Input_1!AA103</f>
        <v>30</v>
      </c>
      <c r="AB103" s="34">
        <f>Input_1!AB103</f>
        <v>30</v>
      </c>
      <c r="AC103" s="34">
        <f>Input_1!AC103</f>
        <v>2.2000000000000002</v>
      </c>
      <c r="AD103" s="34">
        <f>Input_1!AD103</f>
        <v>2.2000000000000002</v>
      </c>
      <c r="AE103" s="34">
        <f>Input_1!AE103</f>
        <v>2.2000000000000002</v>
      </c>
      <c r="AF103" s="34">
        <f>Input_1!AF103</f>
        <v>2.2000000000000002</v>
      </c>
      <c r="AG103" s="34">
        <f>Input_1!AG103</f>
        <v>2.2000000000000002</v>
      </c>
      <c r="AH103" s="34">
        <f>Input_1!AH103</f>
        <v>2.2000000000000002</v>
      </c>
      <c r="AI103" s="34">
        <f>Input_1!AI103</f>
        <v>2.2000000000000002</v>
      </c>
      <c r="AJ103" s="34">
        <f>Input_1!AJ103</f>
        <v>2.2000000000000002</v>
      </c>
      <c r="AK103" s="34">
        <f>Input_1!AK103</f>
        <v>30</v>
      </c>
      <c r="AL103" s="34">
        <f>Input_1!AL103</f>
        <v>30</v>
      </c>
      <c r="AM103" s="34">
        <f>Input_1!AM103</f>
        <v>30</v>
      </c>
      <c r="AN103" s="34">
        <f>Input_1!AN103</f>
        <v>30</v>
      </c>
      <c r="AO103" s="34">
        <f>Input_1!AO103</f>
        <v>30</v>
      </c>
      <c r="AP103" s="34">
        <f>Input_1!AP103</f>
        <v>30</v>
      </c>
      <c r="AQ103" s="34">
        <f>Input_1!AQ103</f>
        <v>2.2000000000000002</v>
      </c>
      <c r="AR103" s="34">
        <f>Input_1!AR103</f>
        <v>2.2000000000000002</v>
      </c>
      <c r="AS103" s="34">
        <f>Input_1!AS103</f>
        <v>2.2000000000000002</v>
      </c>
      <c r="AT103" s="34">
        <f>Input_1!AT103</f>
        <v>2.2000000000000002</v>
      </c>
      <c r="AU103" s="34">
        <f>Input_1!AU103</f>
        <v>2.2000000000000002</v>
      </c>
      <c r="AV103" s="34">
        <f>Input_1!AV103</f>
        <v>2.2000000000000002</v>
      </c>
      <c r="AW103" s="34">
        <f>Input_1!AW103</f>
        <v>2.2000000000000002</v>
      </c>
      <c r="AX103" s="34">
        <f>Input_1!AX103</f>
        <v>2.2000000000000002</v>
      </c>
      <c r="AY103" s="34">
        <f>Input_1!AY103</f>
        <v>2.2000000000000002</v>
      </c>
      <c r="AZ103" s="34">
        <f>Input_1!AZ103</f>
        <v>2.2000000000000002</v>
      </c>
      <c r="BA103" s="34">
        <f>Input_1!BA103</f>
        <v>23</v>
      </c>
      <c r="BB103" s="34">
        <f>Input_1!BB103</f>
        <v>23</v>
      </c>
      <c r="BC103" s="34">
        <f>Input_1!BC103</f>
        <v>2.2000000000000002</v>
      </c>
      <c r="BD103" s="34">
        <f>Input_1!BD103</f>
        <v>2.2000000000000002</v>
      </c>
      <c r="BE103" s="34">
        <f>Input_1!BE103</f>
        <v>2.2000000000000002</v>
      </c>
      <c r="BF103" s="34">
        <f>Input_1!BF103</f>
        <v>2.2000000000000002</v>
      </c>
      <c r="BG103" s="34">
        <f>Input_1!BG103</f>
        <v>9</v>
      </c>
      <c r="BH103" s="34">
        <f>Input_1!BH103</f>
        <v>9</v>
      </c>
      <c r="BI103" s="34">
        <f>Input_1!BI103</f>
        <v>9</v>
      </c>
      <c r="BJ103" s="34">
        <f>Input_1!BJ103</f>
        <v>9</v>
      </c>
      <c r="BK103" s="34">
        <f>Input_1!BK103</f>
        <v>9</v>
      </c>
      <c r="BL103" s="34">
        <f>Input_1!BL103</f>
        <v>9</v>
      </c>
      <c r="BM103" s="34">
        <f>Input_1!BM103</f>
        <v>9</v>
      </c>
      <c r="BN103" s="34">
        <f>Input_1!BN103</f>
        <v>9</v>
      </c>
      <c r="BO103" s="34">
        <f>Input_1!BO103</f>
        <v>9</v>
      </c>
      <c r="BP103" s="34">
        <f>Input_1!BP103</f>
        <v>9</v>
      </c>
      <c r="BQ103" s="34">
        <f>Input_1!BQ103</f>
        <v>9</v>
      </c>
      <c r="BR103" s="34">
        <f>Input_1!BR103</f>
        <v>9</v>
      </c>
      <c r="BS103" s="34">
        <f>Input_1!BS103</f>
        <v>9</v>
      </c>
      <c r="BT103" s="34">
        <f>Input_1!BT103</f>
        <v>9</v>
      </c>
      <c r="BU103" s="34">
        <f>Input_1!BU103</f>
        <v>9</v>
      </c>
      <c r="BV103" s="34">
        <f>Input_1!BV103</f>
        <v>9</v>
      </c>
      <c r="BW103" s="34">
        <f>Input_1!BW103</f>
        <v>9</v>
      </c>
      <c r="BX103" s="34">
        <f>Input_1!BX103</f>
        <v>9</v>
      </c>
      <c r="BY103" s="34">
        <f>Input_1!BY103</f>
        <v>9</v>
      </c>
      <c r="BZ103" s="34">
        <f>Input_1!BZ103</f>
        <v>9</v>
      </c>
      <c r="CA103" s="34">
        <f>Input_1!CA103</f>
        <v>9</v>
      </c>
      <c r="CB103" s="34">
        <f>Input_1!CB103</f>
        <v>30</v>
      </c>
      <c r="CC103" s="34">
        <f>Input_1!CC103</f>
        <v>30</v>
      </c>
      <c r="CD103" s="34">
        <f>Input_1!CD103</f>
        <v>30</v>
      </c>
      <c r="CE103" s="34">
        <f>Input_1!CE103</f>
        <v>30</v>
      </c>
      <c r="CF103" s="34">
        <f>Input_1!CF103</f>
        <v>30</v>
      </c>
      <c r="CG103" s="34">
        <f>Input_1!CG103</f>
        <v>30</v>
      </c>
      <c r="CH103" s="34">
        <f>Input_1!CH103</f>
        <v>30</v>
      </c>
      <c r="CI103" s="34">
        <f>Input_1!CI103</f>
        <v>30</v>
      </c>
      <c r="CJ103" s="34">
        <f>Input_1!CJ103</f>
        <v>30</v>
      </c>
      <c r="CK103" s="34">
        <f>Input_1!CK103</f>
        <v>8</v>
      </c>
      <c r="CL103" s="34">
        <f>Input_1!CL103</f>
        <v>8</v>
      </c>
      <c r="CM103" s="34">
        <f>Input_1!CM103</f>
        <v>8</v>
      </c>
      <c r="CN103" s="34">
        <f>Input_1!CN103</f>
        <v>8</v>
      </c>
      <c r="CO103" s="34">
        <f>Input_1!CO103</f>
        <v>30</v>
      </c>
      <c r="CP103" s="34">
        <f>Input_1!CP103</f>
        <v>30</v>
      </c>
      <c r="CQ103" s="34">
        <f>Input_1!CQ103</f>
        <v>8</v>
      </c>
      <c r="CR103" s="34">
        <f>Input_1!CR103</f>
        <v>8</v>
      </c>
      <c r="CS103" s="34">
        <f>Input_1!CS103</f>
        <v>8</v>
      </c>
      <c r="CT103" s="34">
        <f>Input_1!CT103</f>
        <v>8</v>
      </c>
      <c r="CU103" s="34">
        <f>Input_1!CU103</f>
        <v>30</v>
      </c>
      <c r="CV103" s="24">
        <f>Input_1!CV103</f>
        <v>30</v>
      </c>
      <c r="CX103" s="27">
        <v>21</v>
      </c>
      <c r="CY103" s="148" t="s">
        <v>38</v>
      </c>
    </row>
    <row r="104" spans="1:103" ht="14.5" customHeight="1" x14ac:dyDescent="0.35">
      <c r="A104" s="256"/>
      <c r="B104" s="249"/>
      <c r="C104" s="95">
        <v>43931</v>
      </c>
      <c r="D104" s="99" t="s">
        <v>8</v>
      </c>
      <c r="E104" s="19">
        <f>Input_1!E104</f>
        <v>8</v>
      </c>
      <c r="F104" s="34">
        <f>Input_1!F104</f>
        <v>8</v>
      </c>
      <c r="G104" s="34">
        <f>Input_1!G104</f>
        <v>8</v>
      </c>
      <c r="H104" s="34">
        <f>Input_1!H104</f>
        <v>8</v>
      </c>
      <c r="I104" s="34">
        <f>Input_1!I104</f>
        <v>8</v>
      </c>
      <c r="J104" s="34">
        <f>Input_1!J104</f>
        <v>8</v>
      </c>
      <c r="K104" s="34">
        <f>Input_1!K104</f>
        <v>8</v>
      </c>
      <c r="L104" s="34">
        <f>Input_1!L104</f>
        <v>8</v>
      </c>
      <c r="M104" s="34">
        <f>Input_1!M104</f>
        <v>30</v>
      </c>
      <c r="N104" s="34">
        <f>Input_1!N104</f>
        <v>30</v>
      </c>
      <c r="O104" s="34">
        <f>Input_1!O104</f>
        <v>30</v>
      </c>
      <c r="P104" s="34">
        <f>Input_1!P104</f>
        <v>30</v>
      </c>
      <c r="Q104" s="34">
        <f>Input_1!Q104</f>
        <v>8</v>
      </c>
      <c r="R104" s="34">
        <f>Input_1!R104</f>
        <v>8</v>
      </c>
      <c r="S104" s="34">
        <f>Input_1!S104</f>
        <v>8</v>
      </c>
      <c r="T104" s="34">
        <f>Input_1!T104</f>
        <v>8</v>
      </c>
      <c r="U104" s="34">
        <f>Input_1!U104</f>
        <v>8</v>
      </c>
      <c r="V104" s="34">
        <f>Input_1!V104</f>
        <v>8</v>
      </c>
      <c r="W104" s="34">
        <f>Input_1!W104</f>
        <v>8</v>
      </c>
      <c r="X104" s="34">
        <f>Input_1!X104</f>
        <v>8</v>
      </c>
      <c r="Y104" s="34">
        <f>Input_1!Y104</f>
        <v>8</v>
      </c>
      <c r="Z104" s="34">
        <f>Input_1!Z104</f>
        <v>8</v>
      </c>
      <c r="AA104" s="34">
        <f>Input_1!AA104</f>
        <v>8</v>
      </c>
      <c r="AB104" s="34">
        <f>Input_1!AB104</f>
        <v>8</v>
      </c>
      <c r="AC104" s="34">
        <f>Input_1!AC104</f>
        <v>8</v>
      </c>
      <c r="AD104" s="34">
        <f>Input_1!AD104</f>
        <v>8</v>
      </c>
      <c r="AE104" s="34">
        <f>Input_1!AE104</f>
        <v>8</v>
      </c>
      <c r="AF104" s="34">
        <f>Input_1!AF104</f>
        <v>8</v>
      </c>
      <c r="AG104" s="34">
        <f>Input_1!AG104</f>
        <v>8</v>
      </c>
      <c r="AH104" s="34">
        <f>Input_1!AH104</f>
        <v>8</v>
      </c>
      <c r="AI104" s="34">
        <f>Input_1!AI104</f>
        <v>8</v>
      </c>
      <c r="AJ104" s="34">
        <f>Input_1!AJ104</f>
        <v>8</v>
      </c>
      <c r="AK104" s="34">
        <f>Input_1!AK104</f>
        <v>8</v>
      </c>
      <c r="AL104" s="34">
        <f>Input_1!AL104</f>
        <v>8</v>
      </c>
      <c r="AM104" s="34">
        <f>Input_1!AM104</f>
        <v>8</v>
      </c>
      <c r="AN104" s="34">
        <f>Input_1!AN104</f>
        <v>8</v>
      </c>
      <c r="AO104" s="34">
        <f>Input_1!AO104</f>
        <v>8</v>
      </c>
      <c r="AP104" s="34">
        <f>Input_1!AP104</f>
        <v>8</v>
      </c>
      <c r="AQ104" s="34">
        <f>Input_1!AQ104</f>
        <v>8</v>
      </c>
      <c r="AR104" s="34">
        <f>Input_1!AR104</f>
        <v>8</v>
      </c>
      <c r="AS104" s="34">
        <f>Input_1!AS104</f>
        <v>8</v>
      </c>
      <c r="AT104" s="34">
        <f>Input_1!AT104</f>
        <v>8</v>
      </c>
      <c r="AU104" s="34">
        <f>Input_1!AU104</f>
        <v>8</v>
      </c>
      <c r="AV104" s="34">
        <f>Input_1!AV104</f>
        <v>8</v>
      </c>
      <c r="AW104" s="34">
        <f>Input_1!AW104</f>
        <v>8</v>
      </c>
      <c r="AX104" s="34">
        <f>Input_1!AX104</f>
        <v>8</v>
      </c>
      <c r="AY104" s="34">
        <f>Input_1!AY104</f>
        <v>8</v>
      </c>
      <c r="AZ104" s="34">
        <f>Input_1!AZ104</f>
        <v>8</v>
      </c>
      <c r="BA104" s="34">
        <f>Input_1!BA104</f>
        <v>25</v>
      </c>
      <c r="BB104" s="34">
        <f>Input_1!BB104</f>
        <v>25</v>
      </c>
      <c r="BC104" s="34">
        <f>Input_1!BC104</f>
        <v>25</v>
      </c>
      <c r="BD104" s="34">
        <f>Input_1!BD104</f>
        <v>23</v>
      </c>
      <c r="BE104" s="34">
        <f>Input_1!BE104</f>
        <v>23</v>
      </c>
      <c r="BF104" s="34">
        <f>Input_1!BF104</f>
        <v>23</v>
      </c>
      <c r="BG104" s="34">
        <f>Input_1!BG104</f>
        <v>32</v>
      </c>
      <c r="BH104" s="34">
        <f>Input_1!BH104</f>
        <v>32</v>
      </c>
      <c r="BI104" s="34">
        <f>Input_1!BI104</f>
        <v>32</v>
      </c>
      <c r="BJ104" s="34">
        <f>Input_1!BJ104</f>
        <v>32</v>
      </c>
      <c r="BK104" s="34">
        <f>Input_1!BK104</f>
        <v>23</v>
      </c>
      <c r="BL104" s="34">
        <f>Input_1!BL104</f>
        <v>23</v>
      </c>
      <c r="BM104" s="34">
        <f>Input_1!BM104</f>
        <v>23</v>
      </c>
      <c r="BN104" s="34">
        <f>Input_1!BN104</f>
        <v>30</v>
      </c>
      <c r="BO104" s="34">
        <f>Input_1!BO104</f>
        <v>30</v>
      </c>
      <c r="BP104" s="34">
        <f>Input_1!BP104</f>
        <v>30</v>
      </c>
      <c r="BQ104" s="34">
        <f>Input_1!BQ104</f>
        <v>30</v>
      </c>
      <c r="BR104" s="34">
        <f>Input_1!BR104</f>
        <v>30</v>
      </c>
      <c r="BS104" s="34">
        <f>Input_1!BS104</f>
        <v>30</v>
      </c>
      <c r="BT104" s="34">
        <f>Input_1!BT104</f>
        <v>30</v>
      </c>
      <c r="BU104" s="34">
        <f>Input_1!BU104</f>
        <v>8</v>
      </c>
      <c r="BV104" s="34">
        <f>Input_1!BV104</f>
        <v>8</v>
      </c>
      <c r="BW104" s="34">
        <f>Input_1!BW104</f>
        <v>8</v>
      </c>
      <c r="BX104" s="34">
        <f>Input_1!BX104</f>
        <v>8</v>
      </c>
      <c r="BY104" s="34">
        <f>Input_1!BY104</f>
        <v>23</v>
      </c>
      <c r="BZ104" s="34">
        <f>Input_1!BZ104</f>
        <v>23</v>
      </c>
      <c r="CA104" s="34">
        <f>Input_1!CA104</f>
        <v>23</v>
      </c>
      <c r="CB104" s="34">
        <f>Input_1!CB104</f>
        <v>23</v>
      </c>
      <c r="CC104" s="34">
        <f>Input_1!CC104</f>
        <v>8</v>
      </c>
      <c r="CD104" s="34">
        <f>Input_1!CD104</f>
        <v>8</v>
      </c>
      <c r="CE104" s="34">
        <f>Input_1!CE104</f>
        <v>30</v>
      </c>
      <c r="CF104" s="34">
        <f>Input_1!CF104</f>
        <v>30</v>
      </c>
      <c r="CG104" s="34">
        <f>Input_1!CG104</f>
        <v>30</v>
      </c>
      <c r="CH104" s="34">
        <f>Input_1!CH104</f>
        <v>30</v>
      </c>
      <c r="CI104" s="34">
        <f>Input_1!CI104</f>
        <v>8</v>
      </c>
      <c r="CJ104" s="34">
        <f>Input_1!CJ104</f>
        <v>8</v>
      </c>
      <c r="CK104" s="34">
        <f>Input_1!CK104</f>
        <v>8</v>
      </c>
      <c r="CL104" s="34">
        <f>Input_1!CL104</f>
        <v>8</v>
      </c>
      <c r="CM104" s="34">
        <f>Input_1!CM104</f>
        <v>25</v>
      </c>
      <c r="CN104" s="34">
        <f>Input_1!CN104</f>
        <v>25</v>
      </c>
      <c r="CO104" s="34">
        <f>Input_1!CO104</f>
        <v>25</v>
      </c>
      <c r="CP104" s="34">
        <f>Input_1!CP104</f>
        <v>25</v>
      </c>
      <c r="CQ104" s="34">
        <f>Input_1!CQ104</f>
        <v>30</v>
      </c>
      <c r="CR104" s="34">
        <f>Input_1!CR104</f>
        <v>30</v>
      </c>
      <c r="CS104" s="34">
        <f>Input_1!CS104</f>
        <v>30</v>
      </c>
      <c r="CT104" s="34">
        <f>Input_1!CT104</f>
        <v>30</v>
      </c>
      <c r="CU104" s="34">
        <f>Input_1!CU104</f>
        <v>30</v>
      </c>
      <c r="CV104" s="24">
        <f>Input_1!CV104</f>
        <v>30</v>
      </c>
      <c r="CX104" s="27">
        <v>21.1</v>
      </c>
      <c r="CY104" s="148" t="s">
        <v>372</v>
      </c>
    </row>
    <row r="105" spans="1:103" ht="14.5" customHeight="1" x14ac:dyDescent="0.35">
      <c r="A105" s="256"/>
      <c r="B105" s="249"/>
      <c r="C105" s="94">
        <v>43932</v>
      </c>
      <c r="D105" s="99" t="s">
        <v>9</v>
      </c>
      <c r="E105" s="19">
        <f>Input_1!E105</f>
        <v>30</v>
      </c>
      <c r="F105" s="34">
        <f>Input_1!F105</f>
        <v>30</v>
      </c>
      <c r="G105" s="34">
        <f>Input_1!G105</f>
        <v>30</v>
      </c>
      <c r="H105" s="34">
        <f>Input_1!H105</f>
        <v>30</v>
      </c>
      <c r="I105" s="34">
        <f>Input_1!I105</f>
        <v>30</v>
      </c>
      <c r="J105" s="34">
        <f>Input_1!J105</f>
        <v>30</v>
      </c>
      <c r="K105" s="34">
        <f>Input_1!K105</f>
        <v>30</v>
      </c>
      <c r="L105" s="34">
        <f>Input_1!L105</f>
        <v>9</v>
      </c>
      <c r="M105" s="34">
        <f>Input_1!M105</f>
        <v>9</v>
      </c>
      <c r="N105" s="34">
        <f>Input_1!N105</f>
        <v>9</v>
      </c>
      <c r="O105" s="34">
        <f>Input_1!O105</f>
        <v>9</v>
      </c>
      <c r="P105" s="34">
        <f>Input_1!P105</f>
        <v>9</v>
      </c>
      <c r="Q105" s="34">
        <f>Input_1!Q105</f>
        <v>9</v>
      </c>
      <c r="R105" s="34">
        <f>Input_1!R105</f>
        <v>9</v>
      </c>
      <c r="S105" s="34">
        <f>Input_1!S105</f>
        <v>9</v>
      </c>
      <c r="T105" s="34">
        <f>Input_1!T105</f>
        <v>9</v>
      </c>
      <c r="U105" s="34">
        <f>Input_1!U105</f>
        <v>9</v>
      </c>
      <c r="V105" s="34">
        <f>Input_1!V105</f>
        <v>9</v>
      </c>
      <c r="W105" s="34">
        <f>Input_1!W105</f>
        <v>9</v>
      </c>
      <c r="X105" s="34">
        <f>Input_1!X105</f>
        <v>9</v>
      </c>
      <c r="Y105" s="34">
        <f>Input_1!Y105</f>
        <v>9</v>
      </c>
      <c r="Z105" s="34">
        <f>Input_1!Z105</f>
        <v>9</v>
      </c>
      <c r="AA105" s="34">
        <f>Input_1!AA105</f>
        <v>9</v>
      </c>
      <c r="AB105" s="34">
        <f>Input_1!AB105</f>
        <v>9</v>
      </c>
      <c r="AC105" s="34">
        <f>Input_1!AC105</f>
        <v>9</v>
      </c>
      <c r="AD105" s="34">
        <f>Input_1!AD105</f>
        <v>9</v>
      </c>
      <c r="AE105" s="34">
        <f>Input_1!AE105</f>
        <v>9</v>
      </c>
      <c r="AF105" s="34">
        <f>Input_1!AF105</f>
        <v>9</v>
      </c>
      <c r="AG105" s="34">
        <f>Input_1!AG105</f>
        <v>9</v>
      </c>
      <c r="AH105" s="34">
        <f>Input_1!AH105</f>
        <v>9</v>
      </c>
      <c r="AI105" s="34">
        <f>Input_1!AI105</f>
        <v>9</v>
      </c>
      <c r="AJ105" s="34">
        <f>Input_1!AJ105</f>
        <v>9</v>
      </c>
      <c r="AK105" s="34">
        <f>Input_1!AK105</f>
        <v>9</v>
      </c>
      <c r="AL105" s="34">
        <f>Input_1!AL105</f>
        <v>9</v>
      </c>
      <c r="AM105" s="34">
        <f>Input_1!AM105</f>
        <v>9</v>
      </c>
      <c r="AN105" s="34">
        <f>Input_1!AN105</f>
        <v>9</v>
      </c>
      <c r="AO105" s="34">
        <f>Input_1!AO105</f>
        <v>9</v>
      </c>
      <c r="AP105" s="34">
        <f>Input_1!AP105</f>
        <v>9</v>
      </c>
      <c r="AQ105" s="34">
        <f>Input_1!AQ105</f>
        <v>9</v>
      </c>
      <c r="AR105" s="34">
        <f>Input_1!AR105</f>
        <v>9</v>
      </c>
      <c r="AS105" s="34">
        <f>Input_1!AS105</f>
        <v>9</v>
      </c>
      <c r="AT105" s="34">
        <f>Input_1!AT105</f>
        <v>9</v>
      </c>
      <c r="AU105" s="34">
        <f>Input_1!AU105</f>
        <v>9</v>
      </c>
      <c r="AV105" s="34">
        <f>Input_1!AV105</f>
        <v>9</v>
      </c>
      <c r="AW105" s="34">
        <f>Input_1!AW105</f>
        <v>9</v>
      </c>
      <c r="AX105" s="34">
        <f>Input_1!AX105</f>
        <v>9</v>
      </c>
      <c r="AY105" s="34">
        <f>Input_1!AY105</f>
        <v>9</v>
      </c>
      <c r="AZ105" s="34">
        <f>Input_1!AZ105</f>
        <v>9</v>
      </c>
      <c r="BA105" s="34">
        <f>Input_1!BA105</f>
        <v>9</v>
      </c>
      <c r="BB105" s="34">
        <f>Input_1!BB105</f>
        <v>9</v>
      </c>
      <c r="BC105" s="34">
        <f>Input_1!BC105</f>
        <v>23</v>
      </c>
      <c r="BD105" s="34">
        <f>Input_1!BD105</f>
        <v>23</v>
      </c>
      <c r="BE105" s="34">
        <f>Input_1!BE105</f>
        <v>23</v>
      </c>
      <c r="BF105" s="34">
        <f>Input_1!BF105</f>
        <v>23</v>
      </c>
      <c r="BG105" s="34">
        <f>Input_1!BG105</f>
        <v>20</v>
      </c>
      <c r="BH105" s="34">
        <f>Input_1!BH105</f>
        <v>20</v>
      </c>
      <c r="BI105" s="34">
        <f>Input_1!BI105</f>
        <v>20</v>
      </c>
      <c r="BJ105" s="34">
        <f>Input_1!BJ105</f>
        <v>22.1</v>
      </c>
      <c r="BK105" s="34">
        <f>Input_1!BK105</f>
        <v>22.1</v>
      </c>
      <c r="BL105" s="34">
        <f>Input_1!BL105</f>
        <v>22.1</v>
      </c>
      <c r="BM105" s="34">
        <f>Input_1!BM105</f>
        <v>25</v>
      </c>
      <c r="BN105" s="34">
        <f>Input_1!BN105</f>
        <v>25</v>
      </c>
      <c r="BO105" s="34">
        <f>Input_1!BO105</f>
        <v>25</v>
      </c>
      <c r="BP105" s="34">
        <f>Input_1!BP105</f>
        <v>25</v>
      </c>
      <c r="BQ105" s="34">
        <f>Input_1!BQ105</f>
        <v>25</v>
      </c>
      <c r="BR105" s="34">
        <f>Input_1!BR105</f>
        <v>25</v>
      </c>
      <c r="BS105" s="34">
        <f>Input_1!BS105</f>
        <v>25</v>
      </c>
      <c r="BT105" s="34">
        <f>Input_1!BT105</f>
        <v>20</v>
      </c>
      <c r="BU105" s="34">
        <f>Input_1!BU105</f>
        <v>26</v>
      </c>
      <c r="BV105" s="34">
        <f>Input_1!BV105</f>
        <v>26</v>
      </c>
      <c r="BW105" s="34">
        <f>Input_1!BW105</f>
        <v>23</v>
      </c>
      <c r="BX105" s="34">
        <f>Input_1!BX105</f>
        <v>23</v>
      </c>
      <c r="BY105" s="34">
        <f>Input_1!BY105</f>
        <v>23</v>
      </c>
      <c r="BZ105" s="34">
        <f>Input_1!BZ105</f>
        <v>23</v>
      </c>
      <c r="CA105" s="34">
        <f>Input_1!CA105</f>
        <v>20</v>
      </c>
      <c r="CB105" s="34">
        <f>Input_1!CB105</f>
        <v>20</v>
      </c>
      <c r="CC105" s="34">
        <f>Input_1!CC105</f>
        <v>20</v>
      </c>
      <c r="CD105" s="34">
        <f>Input_1!CD105</f>
        <v>20</v>
      </c>
      <c r="CE105" s="34">
        <f>Input_1!CE105</f>
        <v>3.2</v>
      </c>
      <c r="CF105" s="34">
        <f>Input_1!CF105</f>
        <v>3.2</v>
      </c>
      <c r="CG105" s="34">
        <f>Input_1!CG105</f>
        <v>3.2</v>
      </c>
      <c r="CH105" s="34">
        <f>Input_1!CH105</f>
        <v>3.2</v>
      </c>
      <c r="CI105" s="34">
        <f>Input_1!CI105</f>
        <v>3.2</v>
      </c>
      <c r="CJ105" s="34">
        <f>Input_1!CJ105</f>
        <v>3.2</v>
      </c>
      <c r="CK105" s="34">
        <f>Input_1!CK105</f>
        <v>3.2</v>
      </c>
      <c r="CL105" s="34">
        <f>Input_1!CL105</f>
        <v>3.2</v>
      </c>
      <c r="CM105" s="34">
        <f>Input_1!CM105</f>
        <v>3.2</v>
      </c>
      <c r="CN105" s="34">
        <f>Input_1!CN105</f>
        <v>3.2</v>
      </c>
      <c r="CO105" s="34">
        <f>Input_1!CO105</f>
        <v>3.2</v>
      </c>
      <c r="CP105" s="34">
        <f>Input_1!CP105</f>
        <v>3.2</v>
      </c>
      <c r="CQ105" s="34">
        <f>Input_1!CQ105</f>
        <v>3.2</v>
      </c>
      <c r="CR105" s="34">
        <f>Input_1!CR105</f>
        <v>3.2</v>
      </c>
      <c r="CS105" s="34">
        <f>Input_1!CS105</f>
        <v>30</v>
      </c>
      <c r="CT105" s="34">
        <f>Input_1!CT105</f>
        <v>30</v>
      </c>
      <c r="CU105" s="34">
        <f>Input_1!CU105</f>
        <v>15.3</v>
      </c>
      <c r="CV105" s="24">
        <f>Input_1!CV105</f>
        <v>15.3</v>
      </c>
      <c r="CX105" s="27">
        <v>21.2</v>
      </c>
      <c r="CY105" s="148" t="s">
        <v>373</v>
      </c>
    </row>
    <row r="106" spans="1:103" ht="14.5" customHeight="1" x14ac:dyDescent="0.35">
      <c r="A106" s="256"/>
      <c r="B106" s="250"/>
      <c r="C106" s="97">
        <v>43933</v>
      </c>
      <c r="D106" s="100" t="s">
        <v>10</v>
      </c>
      <c r="E106" s="19">
        <f>Input_1!E106</f>
        <v>30</v>
      </c>
      <c r="F106" s="34">
        <f>Input_1!F106</f>
        <v>30</v>
      </c>
      <c r="G106" s="34">
        <f>Input_1!G106</f>
        <v>25</v>
      </c>
      <c r="H106" s="34">
        <f>Input_1!H106</f>
        <v>25</v>
      </c>
      <c r="I106" s="34">
        <f>Input_1!I106</f>
        <v>25</v>
      </c>
      <c r="J106" s="34">
        <f>Input_1!J106</f>
        <v>25</v>
      </c>
      <c r="K106" s="34">
        <f>Input_1!K106</f>
        <v>30</v>
      </c>
      <c r="L106" s="34">
        <f>Input_1!L106</f>
        <v>30</v>
      </c>
      <c r="M106" s="34">
        <f>Input_1!M106</f>
        <v>30</v>
      </c>
      <c r="N106" s="34">
        <f>Input_1!N106</f>
        <v>30</v>
      </c>
      <c r="O106" s="34">
        <f>Input_1!O106</f>
        <v>30</v>
      </c>
      <c r="P106" s="34">
        <f>Input_1!P106</f>
        <v>30</v>
      </c>
      <c r="Q106" s="34">
        <f>Input_1!Q106</f>
        <v>30</v>
      </c>
      <c r="R106" s="34">
        <f>Input_1!R106</f>
        <v>30</v>
      </c>
      <c r="S106" s="34">
        <f>Input_1!S106</f>
        <v>9</v>
      </c>
      <c r="T106" s="34">
        <f>Input_1!T106</f>
        <v>9</v>
      </c>
      <c r="U106" s="34">
        <f>Input_1!U106</f>
        <v>9</v>
      </c>
      <c r="V106" s="34">
        <f>Input_1!V106</f>
        <v>9</v>
      </c>
      <c r="W106" s="34">
        <f>Input_1!W106</f>
        <v>9</v>
      </c>
      <c r="X106" s="34">
        <f>Input_1!X106</f>
        <v>9</v>
      </c>
      <c r="Y106" s="34">
        <f>Input_1!Y106</f>
        <v>9</v>
      </c>
      <c r="Z106" s="34">
        <f>Input_1!Z106</f>
        <v>9</v>
      </c>
      <c r="AA106" s="34">
        <f>Input_1!AA106</f>
        <v>9</v>
      </c>
      <c r="AB106" s="34">
        <f>Input_1!AB106</f>
        <v>9</v>
      </c>
      <c r="AC106" s="34">
        <f>Input_1!AC106</f>
        <v>9</v>
      </c>
      <c r="AD106" s="34">
        <f>Input_1!AD106</f>
        <v>9</v>
      </c>
      <c r="AE106" s="34">
        <f>Input_1!AE106</f>
        <v>9</v>
      </c>
      <c r="AF106" s="34">
        <f>Input_1!AF106</f>
        <v>9</v>
      </c>
      <c r="AG106" s="34">
        <f>Input_1!AG106</f>
        <v>9</v>
      </c>
      <c r="AH106" s="34">
        <f>Input_1!AH106</f>
        <v>9</v>
      </c>
      <c r="AI106" s="34">
        <f>Input_1!AI106</f>
        <v>9</v>
      </c>
      <c r="AJ106" s="34">
        <f>Input_1!AJ106</f>
        <v>9</v>
      </c>
      <c r="AK106" s="34">
        <f>Input_1!AK106</f>
        <v>9</v>
      </c>
      <c r="AL106" s="34">
        <f>Input_1!AL106</f>
        <v>9</v>
      </c>
      <c r="AM106" s="34">
        <f>Input_1!AM106</f>
        <v>9</v>
      </c>
      <c r="AN106" s="34">
        <f>Input_1!AN106</f>
        <v>9</v>
      </c>
      <c r="AO106" s="34">
        <f>Input_1!AO106</f>
        <v>9</v>
      </c>
      <c r="AP106" s="34">
        <f>Input_1!AP106</f>
        <v>9</v>
      </c>
      <c r="AQ106" s="34">
        <f>Input_1!AQ106</f>
        <v>9</v>
      </c>
      <c r="AR106" s="34">
        <f>Input_1!AR106</f>
        <v>30</v>
      </c>
      <c r="AS106" s="34">
        <f>Input_1!AS106</f>
        <v>30</v>
      </c>
      <c r="AT106" s="34">
        <f>Input_1!AT106</f>
        <v>30</v>
      </c>
      <c r="AU106" s="34">
        <f>Input_1!AU106</f>
        <v>30</v>
      </c>
      <c r="AV106" s="34">
        <f>Input_1!AV106</f>
        <v>30</v>
      </c>
      <c r="AW106" s="34">
        <f>Input_1!AW106</f>
        <v>30</v>
      </c>
      <c r="AX106" s="34">
        <f>Input_1!AX106</f>
        <v>30</v>
      </c>
      <c r="AY106" s="34">
        <f>Input_1!AY106</f>
        <v>23</v>
      </c>
      <c r="AZ106" s="34">
        <f>Input_1!AZ106</f>
        <v>23</v>
      </c>
      <c r="BA106" s="34">
        <f>Input_1!BA106</f>
        <v>23</v>
      </c>
      <c r="BB106" s="34">
        <f>Input_1!BB106</f>
        <v>23</v>
      </c>
      <c r="BC106" s="34">
        <f>Input_1!BC106</f>
        <v>3.2</v>
      </c>
      <c r="BD106" s="34">
        <f>Input_1!BD106</f>
        <v>3.2</v>
      </c>
      <c r="BE106" s="34">
        <f>Input_1!BE106</f>
        <v>8</v>
      </c>
      <c r="BF106" s="34">
        <f>Input_1!BF106</f>
        <v>8</v>
      </c>
      <c r="BG106" s="34">
        <f>Input_1!BG106</f>
        <v>8</v>
      </c>
      <c r="BH106" s="34">
        <f>Input_1!BH106</f>
        <v>8</v>
      </c>
      <c r="BI106" s="34">
        <f>Input_1!BI106</f>
        <v>8</v>
      </c>
      <c r="BJ106" s="34">
        <f>Input_1!BJ106</f>
        <v>8</v>
      </c>
      <c r="BK106" s="34">
        <f>Input_1!BK106</f>
        <v>8</v>
      </c>
      <c r="BL106" s="34">
        <f>Input_1!BL106</f>
        <v>8</v>
      </c>
      <c r="BM106" s="34">
        <f>Input_1!BM106</f>
        <v>8</v>
      </c>
      <c r="BN106" s="34">
        <f>Input_1!BN106</f>
        <v>8</v>
      </c>
      <c r="BO106" s="34">
        <f>Input_1!BO106</f>
        <v>8</v>
      </c>
      <c r="BP106" s="34">
        <f>Input_1!BP106</f>
        <v>8</v>
      </c>
      <c r="BQ106" s="34">
        <f>Input_1!BQ106</f>
        <v>8</v>
      </c>
      <c r="BR106" s="34">
        <f>Input_1!BR106</f>
        <v>8</v>
      </c>
      <c r="BS106" s="34">
        <f>Input_1!BS106</f>
        <v>8</v>
      </c>
      <c r="BT106" s="34">
        <f>Input_1!BT106</f>
        <v>30</v>
      </c>
      <c r="BU106" s="34">
        <f>Input_1!BU106</f>
        <v>30</v>
      </c>
      <c r="BV106" s="34">
        <f>Input_1!BV106</f>
        <v>25</v>
      </c>
      <c r="BW106" s="34">
        <f>Input_1!BW106</f>
        <v>25</v>
      </c>
      <c r="BX106" s="34">
        <f>Input_1!BX106</f>
        <v>25</v>
      </c>
      <c r="BY106" s="34">
        <f>Input_1!BY106</f>
        <v>25</v>
      </c>
      <c r="BZ106" s="34">
        <f>Input_1!BZ106</f>
        <v>23</v>
      </c>
      <c r="CA106" s="34">
        <f>Input_1!CA106</f>
        <v>23</v>
      </c>
      <c r="CB106" s="34">
        <f>Input_1!CB106</f>
        <v>23</v>
      </c>
      <c r="CC106" s="34">
        <f>Input_1!CC106</f>
        <v>8</v>
      </c>
      <c r="CD106" s="34">
        <f>Input_1!CD106</f>
        <v>8</v>
      </c>
      <c r="CE106" s="34">
        <f>Input_1!CE106</f>
        <v>3.2</v>
      </c>
      <c r="CF106" s="34">
        <f>Input_1!CF106</f>
        <v>3.2</v>
      </c>
      <c r="CG106" s="34">
        <f>Input_1!CG106</f>
        <v>3.2</v>
      </c>
      <c r="CH106" s="34">
        <f>Input_1!CH106</f>
        <v>25</v>
      </c>
      <c r="CI106" s="34">
        <f>Input_1!CI106</f>
        <v>25</v>
      </c>
      <c r="CJ106" s="34">
        <f>Input_1!CJ106</f>
        <v>29</v>
      </c>
      <c r="CK106" s="34">
        <f>Input_1!CK106</f>
        <v>29</v>
      </c>
      <c r="CL106" s="34">
        <f>Input_1!CL106</f>
        <v>29</v>
      </c>
      <c r="CM106" s="34">
        <f>Input_1!CM106</f>
        <v>29</v>
      </c>
      <c r="CN106" s="34">
        <f>Input_1!CN106</f>
        <v>29</v>
      </c>
      <c r="CO106" s="34">
        <f>Input_1!CO106</f>
        <v>29</v>
      </c>
      <c r="CP106" s="34">
        <f>Input_1!CP106</f>
        <v>29</v>
      </c>
      <c r="CQ106" s="34">
        <f>Input_1!CQ106</f>
        <v>29</v>
      </c>
      <c r="CR106" s="34">
        <f>Input_1!CR106</f>
        <v>15.3</v>
      </c>
      <c r="CS106" s="34">
        <f>Input_1!CS106</f>
        <v>15.3</v>
      </c>
      <c r="CT106" s="34">
        <f>Input_1!CT106</f>
        <v>30</v>
      </c>
      <c r="CU106" s="34">
        <f>Input_1!CU106</f>
        <v>30</v>
      </c>
      <c r="CV106" s="24">
        <f>Input_1!CV106</f>
        <v>30</v>
      </c>
      <c r="CX106" s="27">
        <v>21.3</v>
      </c>
      <c r="CY106" s="148" t="s">
        <v>41</v>
      </c>
    </row>
    <row r="107" spans="1:103" ht="14.5" customHeight="1" x14ac:dyDescent="0.35">
      <c r="A107" s="256"/>
      <c r="B107" s="248">
        <v>16</v>
      </c>
      <c r="C107" s="95">
        <v>43934</v>
      </c>
      <c r="D107" s="99" t="s">
        <v>4</v>
      </c>
      <c r="E107" s="19">
        <f>Input_1!E107</f>
        <v>30</v>
      </c>
      <c r="F107" s="34">
        <f>Input_1!F107</f>
        <v>30</v>
      </c>
      <c r="G107" s="34">
        <f>Input_1!G107</f>
        <v>30</v>
      </c>
      <c r="H107" s="34">
        <f>Input_1!H107</f>
        <v>30</v>
      </c>
      <c r="I107" s="34">
        <f>Input_1!I107</f>
        <v>30</v>
      </c>
      <c r="J107" s="34">
        <f>Input_1!J107</f>
        <v>9</v>
      </c>
      <c r="K107" s="34">
        <f>Input_1!K107</f>
        <v>9</v>
      </c>
      <c r="L107" s="34">
        <f>Input_1!L107</f>
        <v>9</v>
      </c>
      <c r="M107" s="34">
        <f>Input_1!M107</f>
        <v>9</v>
      </c>
      <c r="N107" s="34">
        <f>Input_1!N107</f>
        <v>9</v>
      </c>
      <c r="O107" s="34">
        <f>Input_1!O107</f>
        <v>9</v>
      </c>
      <c r="P107" s="34">
        <f>Input_1!P107</f>
        <v>9</v>
      </c>
      <c r="Q107" s="34">
        <f>Input_1!Q107</f>
        <v>9</v>
      </c>
      <c r="R107" s="34">
        <f>Input_1!R107</f>
        <v>9</v>
      </c>
      <c r="S107" s="34">
        <f>Input_1!S107</f>
        <v>9</v>
      </c>
      <c r="T107" s="34">
        <f>Input_1!T107</f>
        <v>9</v>
      </c>
      <c r="U107" s="34">
        <f>Input_1!U107</f>
        <v>9</v>
      </c>
      <c r="V107" s="34">
        <f>Input_1!V107</f>
        <v>9</v>
      </c>
      <c r="W107" s="34">
        <f>Input_1!W107</f>
        <v>9</v>
      </c>
      <c r="X107" s="34">
        <f>Input_1!X107</f>
        <v>9</v>
      </c>
      <c r="Y107" s="34">
        <f>Input_1!Y107</f>
        <v>9</v>
      </c>
      <c r="Z107" s="34">
        <f>Input_1!Z107</f>
        <v>9</v>
      </c>
      <c r="AA107" s="34">
        <f>Input_1!AA107</f>
        <v>9</v>
      </c>
      <c r="AB107" s="34">
        <f>Input_1!AB107</f>
        <v>9</v>
      </c>
      <c r="AC107" s="34">
        <f>Input_1!AC107</f>
        <v>9</v>
      </c>
      <c r="AD107" s="34">
        <f>Input_1!AD107</f>
        <v>9</v>
      </c>
      <c r="AE107" s="34">
        <f>Input_1!AE107</f>
        <v>9</v>
      </c>
      <c r="AF107" s="34">
        <f>Input_1!AF107</f>
        <v>9</v>
      </c>
      <c r="AG107" s="34">
        <f>Input_1!AG107</f>
        <v>9</v>
      </c>
      <c r="AH107" s="34">
        <f>Input_1!AH107</f>
        <v>9</v>
      </c>
      <c r="AI107" s="34">
        <f>Input_1!AI107</f>
        <v>9</v>
      </c>
      <c r="AJ107" s="34">
        <f>Input_1!AJ107</f>
        <v>9</v>
      </c>
      <c r="AK107" s="34">
        <f>Input_1!AK107</f>
        <v>9</v>
      </c>
      <c r="AL107" s="34">
        <f>Input_1!AL107</f>
        <v>9</v>
      </c>
      <c r="AM107" s="34">
        <f>Input_1!AM107</f>
        <v>9</v>
      </c>
      <c r="AN107" s="34">
        <f>Input_1!AN107</f>
        <v>9</v>
      </c>
      <c r="AO107" s="34">
        <f>Input_1!AO107</f>
        <v>9</v>
      </c>
      <c r="AP107" s="34">
        <f>Input_1!AP107</f>
        <v>9</v>
      </c>
      <c r="AQ107" s="34">
        <f>Input_1!AQ107</f>
        <v>9</v>
      </c>
      <c r="AR107" s="34">
        <f>Input_1!AR107</f>
        <v>9</v>
      </c>
      <c r="AS107" s="34">
        <f>Input_1!AS107</f>
        <v>9</v>
      </c>
      <c r="AT107" s="34">
        <f>Input_1!AT107</f>
        <v>9</v>
      </c>
      <c r="AU107" s="34">
        <f>Input_1!AU107</f>
        <v>9</v>
      </c>
      <c r="AV107" s="34">
        <f>Input_1!AV107</f>
        <v>9</v>
      </c>
      <c r="AW107" s="34">
        <f>Input_1!AW107</f>
        <v>9</v>
      </c>
      <c r="AX107" s="34">
        <f>Input_1!AX107</f>
        <v>30</v>
      </c>
      <c r="AY107" s="34">
        <f>Input_1!AY107</f>
        <v>30</v>
      </c>
      <c r="AZ107" s="34">
        <f>Input_1!AZ107</f>
        <v>30</v>
      </c>
      <c r="BA107" s="34">
        <f>Input_1!BA107</f>
        <v>30</v>
      </c>
      <c r="BB107" s="34">
        <f>Input_1!BB107</f>
        <v>30</v>
      </c>
      <c r="BC107" s="34">
        <f>Input_1!BC107</f>
        <v>30</v>
      </c>
      <c r="BD107" s="34">
        <f>Input_1!BD107</f>
        <v>30</v>
      </c>
      <c r="BE107" s="34">
        <f>Input_1!BE107</f>
        <v>23</v>
      </c>
      <c r="BF107" s="34">
        <f>Input_1!BF107</f>
        <v>23</v>
      </c>
      <c r="BG107" s="34">
        <f>Input_1!BG107</f>
        <v>23</v>
      </c>
      <c r="BH107" s="34">
        <f>Input_1!BH107</f>
        <v>23</v>
      </c>
      <c r="BI107" s="34">
        <f>Input_1!BI107</f>
        <v>23</v>
      </c>
      <c r="BJ107" s="34">
        <f>Input_1!BJ107</f>
        <v>23</v>
      </c>
      <c r="BK107" s="34">
        <f>Input_1!BK107</f>
        <v>23</v>
      </c>
      <c r="BL107" s="34">
        <f>Input_1!BL107</f>
        <v>23</v>
      </c>
      <c r="BM107" s="34">
        <f>Input_1!BM107</f>
        <v>11</v>
      </c>
      <c r="BN107" s="34">
        <f>Input_1!BN107</f>
        <v>11</v>
      </c>
      <c r="BO107" s="34">
        <f>Input_1!BO107</f>
        <v>11</v>
      </c>
      <c r="BP107" s="34">
        <f>Input_1!BP107</f>
        <v>11</v>
      </c>
      <c r="BQ107" s="34">
        <f>Input_1!BQ107</f>
        <v>11</v>
      </c>
      <c r="BR107" s="34">
        <f>Input_1!BR107</f>
        <v>11</v>
      </c>
      <c r="BS107" s="34">
        <f>Input_1!BS107</f>
        <v>11</v>
      </c>
      <c r="BT107" s="34">
        <f>Input_1!BT107</f>
        <v>11</v>
      </c>
      <c r="BU107" s="34">
        <f>Input_1!BU107</f>
        <v>22.1</v>
      </c>
      <c r="BV107" s="34">
        <f>Input_1!BV107</f>
        <v>25</v>
      </c>
      <c r="BW107" s="34">
        <f>Input_1!BW107</f>
        <v>25</v>
      </c>
      <c r="BX107" s="34">
        <f>Input_1!BX107</f>
        <v>23</v>
      </c>
      <c r="BY107" s="34">
        <f>Input_1!BY107</f>
        <v>23</v>
      </c>
      <c r="BZ107" s="34">
        <f>Input_1!BZ107</f>
        <v>23</v>
      </c>
      <c r="CA107" s="34">
        <f>Input_1!CA107</f>
        <v>23</v>
      </c>
      <c r="CB107" s="34">
        <f>Input_1!CB107</f>
        <v>23</v>
      </c>
      <c r="CC107" s="34">
        <f>Input_1!CC107</f>
        <v>23</v>
      </c>
      <c r="CD107" s="34">
        <f>Input_1!CD107</f>
        <v>23</v>
      </c>
      <c r="CE107" s="34">
        <f>Input_1!CE107</f>
        <v>25</v>
      </c>
      <c r="CF107" s="34">
        <f>Input_1!CF107</f>
        <v>25</v>
      </c>
      <c r="CG107" s="34">
        <f>Input_1!CG107</f>
        <v>25</v>
      </c>
      <c r="CH107" s="34">
        <f>Input_1!CH107</f>
        <v>25</v>
      </c>
      <c r="CI107" s="34">
        <f>Input_1!CI107</f>
        <v>25</v>
      </c>
      <c r="CJ107" s="34">
        <f>Input_1!CJ107</f>
        <v>25</v>
      </c>
      <c r="CK107" s="34">
        <f>Input_1!CK107</f>
        <v>3.2</v>
      </c>
      <c r="CL107" s="34">
        <f>Input_1!CL107</f>
        <v>3.2</v>
      </c>
      <c r="CM107" s="34">
        <f>Input_1!CM107</f>
        <v>3.2</v>
      </c>
      <c r="CN107" s="34">
        <f>Input_1!CN107</f>
        <v>3.2</v>
      </c>
      <c r="CO107" s="34">
        <f>Input_1!CO107</f>
        <v>30</v>
      </c>
      <c r="CP107" s="34">
        <f>Input_1!CP107</f>
        <v>30</v>
      </c>
      <c r="CQ107" s="34">
        <f>Input_1!CQ107</f>
        <v>30</v>
      </c>
      <c r="CR107" s="34">
        <f>Input_1!CR107</f>
        <v>30</v>
      </c>
      <c r="CS107" s="34">
        <f>Input_1!CS107</f>
        <v>30</v>
      </c>
      <c r="CT107" s="34">
        <f>Input_1!CT107</f>
        <v>30</v>
      </c>
      <c r="CU107" s="34">
        <f>Input_1!CU107</f>
        <v>30</v>
      </c>
      <c r="CV107" s="24">
        <f>Input_1!CV107</f>
        <v>30</v>
      </c>
      <c r="CX107" s="27">
        <v>21.4</v>
      </c>
      <c r="CY107" s="148" t="s">
        <v>374</v>
      </c>
    </row>
    <row r="108" spans="1:103" ht="14.5" customHeight="1" x14ac:dyDescent="0.35">
      <c r="A108" s="256"/>
      <c r="B108" s="249"/>
      <c r="C108" s="94">
        <v>43935</v>
      </c>
      <c r="D108" s="99" t="s">
        <v>5</v>
      </c>
      <c r="E108" s="19">
        <f>Input_1!E108</f>
        <v>30</v>
      </c>
      <c r="F108" s="34">
        <f>Input_1!F108</f>
        <v>30</v>
      </c>
      <c r="G108" s="34">
        <f>Input_1!G108</f>
        <v>15.3</v>
      </c>
      <c r="H108" s="34">
        <f>Input_1!H108</f>
        <v>15.3</v>
      </c>
      <c r="I108" s="34">
        <f>Input_1!I108</f>
        <v>3.2</v>
      </c>
      <c r="J108" s="34">
        <f>Input_1!J108</f>
        <v>3.2</v>
      </c>
      <c r="K108" s="34">
        <f>Input_1!K108</f>
        <v>3.2</v>
      </c>
      <c r="L108" s="34">
        <f>Input_1!L108</f>
        <v>3.2</v>
      </c>
      <c r="M108" s="34">
        <f>Input_1!M108</f>
        <v>30</v>
      </c>
      <c r="N108" s="34">
        <f>Input_1!N108</f>
        <v>30</v>
      </c>
      <c r="O108" s="34">
        <f>Input_1!O108</f>
        <v>30</v>
      </c>
      <c r="P108" s="34">
        <f>Input_1!P108</f>
        <v>30</v>
      </c>
      <c r="Q108" s="34">
        <f>Input_1!Q108</f>
        <v>30</v>
      </c>
      <c r="R108" s="34">
        <f>Input_1!R108</f>
        <v>30</v>
      </c>
      <c r="S108" s="34">
        <f>Input_1!S108</f>
        <v>30</v>
      </c>
      <c r="T108" s="34">
        <f>Input_1!T108</f>
        <v>30</v>
      </c>
      <c r="U108" s="34">
        <f>Input_1!U108</f>
        <v>25</v>
      </c>
      <c r="V108" s="34">
        <f>Input_1!V108</f>
        <v>25</v>
      </c>
      <c r="W108" s="34">
        <f>Input_1!W108</f>
        <v>30</v>
      </c>
      <c r="X108" s="34">
        <f>Input_1!X108</f>
        <v>30</v>
      </c>
      <c r="Y108" s="34">
        <f>Input_1!Y108</f>
        <v>30</v>
      </c>
      <c r="Z108" s="34">
        <f>Input_1!Z108</f>
        <v>9</v>
      </c>
      <c r="AA108" s="34">
        <f>Input_1!AA108</f>
        <v>9</v>
      </c>
      <c r="AB108" s="34">
        <f>Input_1!AB108</f>
        <v>9</v>
      </c>
      <c r="AC108" s="34">
        <f>Input_1!AC108</f>
        <v>9</v>
      </c>
      <c r="AD108" s="34">
        <f>Input_1!AD108</f>
        <v>9</v>
      </c>
      <c r="AE108" s="34">
        <f>Input_1!AE108</f>
        <v>9</v>
      </c>
      <c r="AF108" s="34">
        <f>Input_1!AF108</f>
        <v>9</v>
      </c>
      <c r="AG108" s="34">
        <f>Input_1!AG108</f>
        <v>9</v>
      </c>
      <c r="AH108" s="34">
        <f>Input_1!AH108</f>
        <v>9</v>
      </c>
      <c r="AI108" s="34">
        <f>Input_1!AI108</f>
        <v>9</v>
      </c>
      <c r="AJ108" s="34">
        <f>Input_1!AJ108</f>
        <v>9</v>
      </c>
      <c r="AK108" s="34">
        <f>Input_1!AK108</f>
        <v>9</v>
      </c>
      <c r="AL108" s="34">
        <f>Input_1!AL108</f>
        <v>9</v>
      </c>
      <c r="AM108" s="34">
        <f>Input_1!AM108</f>
        <v>9</v>
      </c>
      <c r="AN108" s="34">
        <f>Input_1!AN108</f>
        <v>9</v>
      </c>
      <c r="AO108" s="34">
        <f>Input_1!AO108</f>
        <v>9</v>
      </c>
      <c r="AP108" s="34">
        <f>Input_1!AP108</f>
        <v>9</v>
      </c>
      <c r="AQ108" s="34">
        <f>Input_1!AQ108</f>
        <v>9</v>
      </c>
      <c r="AR108" s="34">
        <f>Input_1!AR108</f>
        <v>30</v>
      </c>
      <c r="AS108" s="34">
        <f>Input_1!AS108</f>
        <v>30</v>
      </c>
      <c r="AT108" s="34">
        <f>Input_1!AT108</f>
        <v>30</v>
      </c>
      <c r="AU108" s="34">
        <f>Input_1!AU108</f>
        <v>30</v>
      </c>
      <c r="AV108" s="34">
        <f>Input_1!AV108</f>
        <v>30</v>
      </c>
      <c r="AW108" s="34">
        <f>Input_1!AW108</f>
        <v>30</v>
      </c>
      <c r="AX108" s="34">
        <f>Input_1!AX108</f>
        <v>15.2</v>
      </c>
      <c r="AY108" s="34">
        <f>Input_1!AY108</f>
        <v>15.2</v>
      </c>
      <c r="AZ108" s="34">
        <f>Input_1!AZ108</f>
        <v>22.1</v>
      </c>
      <c r="BA108" s="34">
        <f>Input_1!BA108</f>
        <v>3.2</v>
      </c>
      <c r="BB108" s="34">
        <f>Input_1!BB108</f>
        <v>3.2</v>
      </c>
      <c r="BC108" s="34">
        <f>Input_1!BC108</f>
        <v>3.2</v>
      </c>
      <c r="BD108" s="34">
        <f>Input_1!BD108</f>
        <v>3.2</v>
      </c>
      <c r="BE108" s="34">
        <f>Input_1!BE108</f>
        <v>3.2</v>
      </c>
      <c r="BF108" s="34">
        <f>Input_1!BF108</f>
        <v>30</v>
      </c>
      <c r="BG108" s="34">
        <f>Input_1!BG108</f>
        <v>30</v>
      </c>
      <c r="BH108" s="34">
        <f>Input_1!BH108</f>
        <v>30</v>
      </c>
      <c r="BI108" s="34">
        <f>Input_1!BI108</f>
        <v>3.2</v>
      </c>
      <c r="BJ108" s="34">
        <f>Input_1!BJ108</f>
        <v>3.2</v>
      </c>
      <c r="BK108" s="34">
        <f>Input_1!BK108</f>
        <v>3.2</v>
      </c>
      <c r="BL108" s="34">
        <f>Input_1!BL108</f>
        <v>3.2</v>
      </c>
      <c r="BM108" s="34">
        <f>Input_1!BM108</f>
        <v>3.2</v>
      </c>
      <c r="BN108" s="34">
        <f>Input_1!BN108</f>
        <v>3.2</v>
      </c>
      <c r="BO108" s="34">
        <f>Input_1!BO108</f>
        <v>3.2</v>
      </c>
      <c r="BP108" s="34">
        <f>Input_1!BP108</f>
        <v>3.2</v>
      </c>
      <c r="BQ108" s="34">
        <f>Input_1!BQ108</f>
        <v>30</v>
      </c>
      <c r="BR108" s="34">
        <f>Input_1!BR108</f>
        <v>30</v>
      </c>
      <c r="BS108" s="34">
        <f>Input_1!BS108</f>
        <v>30</v>
      </c>
      <c r="BT108" s="34">
        <f>Input_1!BT108</f>
        <v>30</v>
      </c>
      <c r="BU108" s="34">
        <f>Input_1!BU108</f>
        <v>30</v>
      </c>
      <c r="BV108" s="34">
        <f>Input_1!BV108</f>
        <v>3.2</v>
      </c>
      <c r="BW108" s="34">
        <f>Input_1!BW108</f>
        <v>3.2</v>
      </c>
      <c r="BX108" s="34">
        <f>Input_1!BX108</f>
        <v>23</v>
      </c>
      <c r="BY108" s="34">
        <f>Input_1!BY108</f>
        <v>23</v>
      </c>
      <c r="BZ108" s="34">
        <f>Input_1!BZ108</f>
        <v>23</v>
      </c>
      <c r="CA108" s="34">
        <f>Input_1!CA108</f>
        <v>25</v>
      </c>
      <c r="CB108" s="34">
        <f>Input_1!CB108</f>
        <v>25</v>
      </c>
      <c r="CC108" s="34">
        <f>Input_1!CC108</f>
        <v>3.2</v>
      </c>
      <c r="CD108" s="34">
        <f>Input_1!CD108</f>
        <v>3.2</v>
      </c>
      <c r="CE108" s="34">
        <f>Input_1!CE108</f>
        <v>3.2</v>
      </c>
      <c r="CF108" s="34">
        <f>Input_1!CF108</f>
        <v>3.2</v>
      </c>
      <c r="CG108" s="34">
        <f>Input_1!CG108</f>
        <v>3.2</v>
      </c>
      <c r="CH108" s="34">
        <f>Input_1!CH108</f>
        <v>3.2</v>
      </c>
      <c r="CI108" s="34">
        <f>Input_1!CI108</f>
        <v>3.2</v>
      </c>
      <c r="CJ108" s="34">
        <f>Input_1!CJ108</f>
        <v>3.2</v>
      </c>
      <c r="CK108" s="34">
        <f>Input_1!CK108</f>
        <v>3.2</v>
      </c>
      <c r="CL108" s="34">
        <f>Input_1!CL108</f>
        <v>30</v>
      </c>
      <c r="CM108" s="34">
        <f>Input_1!CM108</f>
        <v>30</v>
      </c>
      <c r="CN108" s="34">
        <f>Input_1!CN108</f>
        <v>30</v>
      </c>
      <c r="CO108" s="34">
        <f>Input_1!CO108</f>
        <v>3.2</v>
      </c>
      <c r="CP108" s="34">
        <f>Input_1!CP108</f>
        <v>3.2</v>
      </c>
      <c r="CQ108" s="34">
        <f>Input_1!CQ108</f>
        <v>3.2</v>
      </c>
      <c r="CR108" s="34">
        <f>Input_1!CR108</f>
        <v>3.2</v>
      </c>
      <c r="CS108" s="34">
        <f>Input_1!CS108</f>
        <v>3.2</v>
      </c>
      <c r="CT108" s="34">
        <f>Input_1!CT108</f>
        <v>3.2</v>
      </c>
      <c r="CU108" s="34">
        <f>Input_1!CU108</f>
        <v>3.2</v>
      </c>
      <c r="CV108" s="24">
        <f>Input_1!CV108</f>
        <v>3.2</v>
      </c>
      <c r="CX108" s="27">
        <v>22</v>
      </c>
      <c r="CY108" s="148" t="s">
        <v>42</v>
      </c>
    </row>
    <row r="109" spans="1:103" ht="14.5" customHeight="1" x14ac:dyDescent="0.35">
      <c r="A109" s="256"/>
      <c r="B109" s="249"/>
      <c r="C109" s="95">
        <v>43936</v>
      </c>
      <c r="D109" s="99" t="s">
        <v>6</v>
      </c>
      <c r="E109" s="19">
        <f>Input_1!E109</f>
        <v>3.2</v>
      </c>
      <c r="F109" s="34">
        <f>Input_1!F109</f>
        <v>3.2</v>
      </c>
      <c r="G109" s="34">
        <f>Input_1!G109</f>
        <v>3.2</v>
      </c>
      <c r="H109" s="34">
        <f>Input_1!H109</f>
        <v>30</v>
      </c>
      <c r="I109" s="34">
        <f>Input_1!I109</f>
        <v>30</v>
      </c>
      <c r="J109" s="34">
        <f>Input_1!J109</f>
        <v>30</v>
      </c>
      <c r="K109" s="34">
        <f>Input_1!K109</f>
        <v>3.2</v>
      </c>
      <c r="L109" s="34">
        <f>Input_1!L109</f>
        <v>3.2</v>
      </c>
      <c r="M109" s="34">
        <f>Input_1!M109</f>
        <v>9</v>
      </c>
      <c r="N109" s="34">
        <f>Input_1!N109</f>
        <v>9</v>
      </c>
      <c r="O109" s="34">
        <f>Input_1!O109</f>
        <v>9</v>
      </c>
      <c r="P109" s="34">
        <f>Input_1!P109</f>
        <v>9</v>
      </c>
      <c r="Q109" s="34">
        <f>Input_1!Q109</f>
        <v>9</v>
      </c>
      <c r="R109" s="34">
        <f>Input_1!R109</f>
        <v>9</v>
      </c>
      <c r="S109" s="34">
        <f>Input_1!S109</f>
        <v>9</v>
      </c>
      <c r="T109" s="34">
        <f>Input_1!T109</f>
        <v>9</v>
      </c>
      <c r="U109" s="34">
        <f>Input_1!U109</f>
        <v>9</v>
      </c>
      <c r="V109" s="34">
        <f>Input_1!V109</f>
        <v>9</v>
      </c>
      <c r="W109" s="34">
        <f>Input_1!W109</f>
        <v>9</v>
      </c>
      <c r="X109" s="34">
        <f>Input_1!X109</f>
        <v>9</v>
      </c>
      <c r="Y109" s="34">
        <f>Input_1!Y109</f>
        <v>9</v>
      </c>
      <c r="Z109" s="34">
        <f>Input_1!Z109</f>
        <v>9</v>
      </c>
      <c r="AA109" s="34">
        <f>Input_1!AA109</f>
        <v>9</v>
      </c>
      <c r="AB109" s="34">
        <f>Input_1!AB109</f>
        <v>9</v>
      </c>
      <c r="AC109" s="34">
        <f>Input_1!AC109</f>
        <v>9</v>
      </c>
      <c r="AD109" s="34">
        <f>Input_1!AD109</f>
        <v>9</v>
      </c>
      <c r="AE109" s="34">
        <f>Input_1!AE109</f>
        <v>9</v>
      </c>
      <c r="AF109" s="34">
        <f>Input_1!AF109</f>
        <v>3.2</v>
      </c>
      <c r="AG109" s="34">
        <f>Input_1!AG109</f>
        <v>3.2</v>
      </c>
      <c r="AH109" s="34">
        <f>Input_1!AH109</f>
        <v>3.2</v>
      </c>
      <c r="AI109" s="34">
        <f>Input_1!AI109</f>
        <v>3.2</v>
      </c>
      <c r="AJ109" s="34">
        <f>Input_1!AJ109</f>
        <v>30</v>
      </c>
      <c r="AK109" s="34">
        <f>Input_1!AK109</f>
        <v>30</v>
      </c>
      <c r="AL109" s="34">
        <f>Input_1!AL109</f>
        <v>30</v>
      </c>
      <c r="AM109" s="34">
        <f>Input_1!AM109</f>
        <v>3.2</v>
      </c>
      <c r="AN109" s="34">
        <f>Input_1!AN109</f>
        <v>3.2</v>
      </c>
      <c r="AO109" s="34">
        <f>Input_1!AO109</f>
        <v>3.2</v>
      </c>
      <c r="AP109" s="34">
        <f>Input_1!AP109</f>
        <v>3.2</v>
      </c>
      <c r="AQ109" s="34">
        <f>Input_1!AQ109</f>
        <v>3.2</v>
      </c>
      <c r="AR109" s="34">
        <f>Input_1!AR109</f>
        <v>3.2</v>
      </c>
      <c r="AS109" s="34">
        <f>Input_1!AS109</f>
        <v>3.2</v>
      </c>
      <c r="AT109" s="34">
        <f>Input_1!AT109</f>
        <v>3.2</v>
      </c>
      <c r="AU109" s="34">
        <f>Input_1!AU109</f>
        <v>3.2</v>
      </c>
      <c r="AV109" s="34">
        <f>Input_1!AV109</f>
        <v>3.2</v>
      </c>
      <c r="AW109" s="34">
        <f>Input_1!AW109</f>
        <v>3.2</v>
      </c>
      <c r="AX109" s="34">
        <f>Input_1!AX109</f>
        <v>3.2</v>
      </c>
      <c r="AY109" s="34">
        <f>Input_1!AY109</f>
        <v>3.2</v>
      </c>
      <c r="AZ109" s="34">
        <f>Input_1!AZ109</f>
        <v>3.2</v>
      </c>
      <c r="BA109" s="34">
        <f>Input_1!BA109</f>
        <v>3.2</v>
      </c>
      <c r="BB109" s="34">
        <f>Input_1!BB109</f>
        <v>30</v>
      </c>
      <c r="BC109" s="34">
        <f>Input_1!BC109</f>
        <v>30</v>
      </c>
      <c r="BD109" s="34">
        <f>Input_1!BD109</f>
        <v>30</v>
      </c>
      <c r="BE109" s="34">
        <f>Input_1!BE109</f>
        <v>30</v>
      </c>
      <c r="BF109" s="34">
        <f>Input_1!BF109</f>
        <v>30</v>
      </c>
      <c r="BG109" s="34">
        <f>Input_1!BG109</f>
        <v>23</v>
      </c>
      <c r="BH109" s="34">
        <f>Input_1!BH109</f>
        <v>23</v>
      </c>
      <c r="BI109" s="34">
        <f>Input_1!BI109</f>
        <v>9</v>
      </c>
      <c r="BJ109" s="34">
        <f>Input_1!BJ109</f>
        <v>9</v>
      </c>
      <c r="BK109" s="34">
        <f>Input_1!BK109</f>
        <v>9</v>
      </c>
      <c r="BL109" s="34">
        <f>Input_1!BL109</f>
        <v>9</v>
      </c>
      <c r="BM109" s="34">
        <f>Input_1!BM109</f>
        <v>15.1</v>
      </c>
      <c r="BN109" s="34">
        <f>Input_1!BN109</f>
        <v>15.1</v>
      </c>
      <c r="BO109" s="34">
        <f>Input_1!BO109</f>
        <v>15.1</v>
      </c>
      <c r="BP109" s="34">
        <f>Input_1!BP109</f>
        <v>23</v>
      </c>
      <c r="BQ109" s="34">
        <f>Input_1!BQ109</f>
        <v>22.1</v>
      </c>
      <c r="BR109" s="34">
        <f>Input_1!BR109</f>
        <v>26</v>
      </c>
      <c r="BS109" s="34">
        <f>Input_1!BS109</f>
        <v>30</v>
      </c>
      <c r="BT109" s="34">
        <f>Input_1!BT109</f>
        <v>30</v>
      </c>
      <c r="BU109" s="34">
        <f>Input_1!BU109</f>
        <v>30</v>
      </c>
      <c r="BV109" s="34">
        <f>Input_1!BV109</f>
        <v>30</v>
      </c>
      <c r="BW109" s="34">
        <f>Input_1!BW109</f>
        <v>30</v>
      </c>
      <c r="BX109" s="34">
        <f>Input_1!BX109</f>
        <v>8</v>
      </c>
      <c r="BY109" s="34">
        <f>Input_1!BY109</f>
        <v>23</v>
      </c>
      <c r="BZ109" s="34">
        <f>Input_1!BZ109</f>
        <v>23</v>
      </c>
      <c r="CA109" s="34">
        <f>Input_1!CA109</f>
        <v>23</v>
      </c>
      <c r="CB109" s="34">
        <f>Input_1!CB109</f>
        <v>23</v>
      </c>
      <c r="CC109" s="34">
        <f>Input_1!CC109</f>
        <v>30</v>
      </c>
      <c r="CD109" s="34">
        <f>Input_1!CD109</f>
        <v>30</v>
      </c>
      <c r="CE109" s="34">
        <f>Input_1!CE109</f>
        <v>30</v>
      </c>
      <c r="CF109" s="34">
        <f>Input_1!CF109</f>
        <v>8</v>
      </c>
      <c r="CG109" s="34">
        <f>Input_1!CG109</f>
        <v>8</v>
      </c>
      <c r="CH109" s="34">
        <f>Input_1!CH109</f>
        <v>8</v>
      </c>
      <c r="CI109" s="34">
        <f>Input_1!CI109</f>
        <v>8</v>
      </c>
      <c r="CJ109" s="34">
        <f>Input_1!CJ109</f>
        <v>8</v>
      </c>
      <c r="CK109" s="34">
        <f>Input_1!CK109</f>
        <v>8</v>
      </c>
      <c r="CL109" s="34">
        <f>Input_1!CL109</f>
        <v>30</v>
      </c>
      <c r="CM109" s="34">
        <f>Input_1!CM109</f>
        <v>30</v>
      </c>
      <c r="CN109" s="34">
        <f>Input_1!CN109</f>
        <v>8</v>
      </c>
      <c r="CO109" s="34">
        <f>Input_1!CO109</f>
        <v>8</v>
      </c>
      <c r="CP109" s="34">
        <f>Input_1!CP109</f>
        <v>8</v>
      </c>
      <c r="CQ109" s="34">
        <f>Input_1!CQ109</f>
        <v>8</v>
      </c>
      <c r="CR109" s="34">
        <f>Input_1!CR109</f>
        <v>8</v>
      </c>
      <c r="CS109" s="34">
        <f>Input_1!CS109</f>
        <v>30</v>
      </c>
      <c r="CT109" s="34">
        <f>Input_1!CT109</f>
        <v>30</v>
      </c>
      <c r="CU109" s="34">
        <f>Input_1!CU109</f>
        <v>30</v>
      </c>
      <c r="CV109" s="24">
        <f>Input_1!CV109</f>
        <v>30</v>
      </c>
      <c r="CX109" s="27">
        <v>22.1</v>
      </c>
      <c r="CY109" s="148" t="s">
        <v>43</v>
      </c>
    </row>
    <row r="110" spans="1:103" ht="14.5" customHeight="1" x14ac:dyDescent="0.35">
      <c r="A110" s="256"/>
      <c r="B110" s="249"/>
      <c r="C110" s="94">
        <v>43937</v>
      </c>
      <c r="D110" s="99" t="s">
        <v>7</v>
      </c>
      <c r="E110" s="19">
        <f>Input_1!E110</f>
        <v>15.3</v>
      </c>
      <c r="F110" s="34">
        <f>Input_1!F110</f>
        <v>15.3</v>
      </c>
      <c r="G110" s="34">
        <f>Input_1!G110</f>
        <v>30</v>
      </c>
      <c r="H110" s="34">
        <f>Input_1!H110</f>
        <v>30</v>
      </c>
      <c r="I110" s="34">
        <f>Input_1!I110</f>
        <v>30</v>
      </c>
      <c r="J110" s="34">
        <f>Input_1!J110</f>
        <v>30</v>
      </c>
      <c r="K110" s="34">
        <f>Input_1!K110</f>
        <v>30</v>
      </c>
      <c r="L110" s="34">
        <f>Input_1!L110</f>
        <v>9</v>
      </c>
      <c r="M110" s="34">
        <f>Input_1!M110</f>
        <v>9</v>
      </c>
      <c r="N110" s="34">
        <f>Input_1!N110</f>
        <v>9</v>
      </c>
      <c r="O110" s="34">
        <f>Input_1!O110</f>
        <v>9</v>
      </c>
      <c r="P110" s="34">
        <f>Input_1!P110</f>
        <v>9</v>
      </c>
      <c r="Q110" s="34">
        <f>Input_1!Q110</f>
        <v>9</v>
      </c>
      <c r="R110" s="34">
        <f>Input_1!R110</f>
        <v>9</v>
      </c>
      <c r="S110" s="34">
        <f>Input_1!S110</f>
        <v>9</v>
      </c>
      <c r="T110" s="34">
        <f>Input_1!T110</f>
        <v>9</v>
      </c>
      <c r="U110" s="34">
        <f>Input_1!U110</f>
        <v>9</v>
      </c>
      <c r="V110" s="34">
        <f>Input_1!V110</f>
        <v>9</v>
      </c>
      <c r="W110" s="34">
        <f>Input_1!W110</f>
        <v>9</v>
      </c>
      <c r="X110" s="34">
        <f>Input_1!X110</f>
        <v>9</v>
      </c>
      <c r="Y110" s="34">
        <f>Input_1!Y110</f>
        <v>9</v>
      </c>
      <c r="Z110" s="34">
        <f>Input_1!Z110</f>
        <v>9</v>
      </c>
      <c r="AA110" s="34">
        <f>Input_1!AA110</f>
        <v>9</v>
      </c>
      <c r="AB110" s="34">
        <f>Input_1!AB110</f>
        <v>9</v>
      </c>
      <c r="AC110" s="34">
        <f>Input_1!AC110</f>
        <v>9</v>
      </c>
      <c r="AD110" s="34">
        <f>Input_1!AD110</f>
        <v>9</v>
      </c>
      <c r="AE110" s="34">
        <f>Input_1!AE110</f>
        <v>9</v>
      </c>
      <c r="AF110" s="34">
        <f>Input_1!AF110</f>
        <v>9</v>
      </c>
      <c r="AG110" s="34">
        <f>Input_1!AG110</f>
        <v>9</v>
      </c>
      <c r="AH110" s="34">
        <f>Input_1!AH110</f>
        <v>9</v>
      </c>
      <c r="AI110" s="34">
        <f>Input_1!AI110</f>
        <v>9</v>
      </c>
      <c r="AJ110" s="34">
        <f>Input_1!AJ110</f>
        <v>9</v>
      </c>
      <c r="AK110" s="34">
        <f>Input_1!AK110</f>
        <v>9</v>
      </c>
      <c r="AL110" s="34">
        <f>Input_1!AL110</f>
        <v>9</v>
      </c>
      <c r="AM110" s="34">
        <f>Input_1!AM110</f>
        <v>9</v>
      </c>
      <c r="AN110" s="34">
        <f>Input_1!AN110</f>
        <v>9</v>
      </c>
      <c r="AO110" s="34">
        <f>Input_1!AO110</f>
        <v>9</v>
      </c>
      <c r="AP110" s="34">
        <f>Input_1!AP110</f>
        <v>9</v>
      </c>
      <c r="AQ110" s="34">
        <f>Input_1!AQ110</f>
        <v>9</v>
      </c>
      <c r="AR110" s="34">
        <f>Input_1!AR110</f>
        <v>9</v>
      </c>
      <c r="AS110" s="34">
        <f>Input_1!AS110</f>
        <v>9</v>
      </c>
      <c r="AT110" s="34">
        <f>Input_1!AT110</f>
        <v>9</v>
      </c>
      <c r="AU110" s="34">
        <f>Input_1!AU110</f>
        <v>30</v>
      </c>
      <c r="AV110" s="34">
        <f>Input_1!AV110</f>
        <v>30</v>
      </c>
      <c r="AW110" s="34">
        <f>Input_1!AW110</f>
        <v>30</v>
      </c>
      <c r="AX110" s="34">
        <f>Input_1!AX110</f>
        <v>30</v>
      </c>
      <c r="AY110" s="34">
        <f>Input_1!AY110</f>
        <v>30</v>
      </c>
      <c r="AZ110" s="34">
        <f>Input_1!AZ110</f>
        <v>30</v>
      </c>
      <c r="BA110" s="34">
        <f>Input_1!BA110</f>
        <v>15.2</v>
      </c>
      <c r="BB110" s="34">
        <f>Input_1!BB110</f>
        <v>22.1</v>
      </c>
      <c r="BC110" s="34">
        <f>Input_1!BC110</f>
        <v>25</v>
      </c>
      <c r="BD110" s="34">
        <f>Input_1!BD110</f>
        <v>25</v>
      </c>
      <c r="BE110" s="34">
        <f>Input_1!BE110</f>
        <v>23</v>
      </c>
      <c r="BF110" s="34">
        <f>Input_1!BF110</f>
        <v>23</v>
      </c>
      <c r="BG110" s="34">
        <f>Input_1!BG110</f>
        <v>23</v>
      </c>
      <c r="BH110" s="34">
        <f>Input_1!BH110</f>
        <v>23</v>
      </c>
      <c r="BI110" s="34">
        <f>Input_1!BI110</f>
        <v>25</v>
      </c>
      <c r="BJ110" s="34">
        <f>Input_1!BJ110</f>
        <v>25</v>
      </c>
      <c r="BK110" s="34">
        <f>Input_1!BK110</f>
        <v>1.2</v>
      </c>
      <c r="BL110" s="34">
        <f>Input_1!BL110</f>
        <v>1.2</v>
      </c>
      <c r="BM110" s="34">
        <f>Input_1!BM110</f>
        <v>1.2</v>
      </c>
      <c r="BN110" s="34">
        <f>Input_1!BN110</f>
        <v>1.2</v>
      </c>
      <c r="BO110" s="34">
        <f>Input_1!BO110</f>
        <v>1.2</v>
      </c>
      <c r="BP110" s="34">
        <f>Input_1!BP110</f>
        <v>1.2</v>
      </c>
      <c r="BQ110" s="34">
        <f>Input_1!BQ110</f>
        <v>30</v>
      </c>
      <c r="BR110" s="34">
        <f>Input_1!BR110</f>
        <v>1.2</v>
      </c>
      <c r="BS110" s="34">
        <f>Input_1!BS110</f>
        <v>1.2</v>
      </c>
      <c r="BT110" s="34">
        <f>Input_1!BT110</f>
        <v>1.2</v>
      </c>
      <c r="BU110" s="34">
        <f>Input_1!BU110</f>
        <v>30</v>
      </c>
      <c r="BV110" s="34">
        <f>Input_1!BV110</f>
        <v>30</v>
      </c>
      <c r="BW110" s="34">
        <f>Input_1!BW110</f>
        <v>1.2</v>
      </c>
      <c r="BX110" s="34">
        <f>Input_1!BX110</f>
        <v>1.2</v>
      </c>
      <c r="BY110" s="34">
        <f>Input_1!BY110</f>
        <v>1.2</v>
      </c>
      <c r="BZ110" s="34">
        <f>Input_1!BZ110</f>
        <v>1.2</v>
      </c>
      <c r="CA110" s="34">
        <f>Input_1!CA110</f>
        <v>1.2</v>
      </c>
      <c r="CB110" s="34">
        <f>Input_1!CB110</f>
        <v>23</v>
      </c>
      <c r="CC110" s="34">
        <f>Input_1!CC110</f>
        <v>23</v>
      </c>
      <c r="CD110" s="34">
        <f>Input_1!CD110</f>
        <v>23</v>
      </c>
      <c r="CE110" s="34">
        <f>Input_1!CE110</f>
        <v>25</v>
      </c>
      <c r="CF110" s="34">
        <f>Input_1!CF110</f>
        <v>25</v>
      </c>
      <c r="CG110" s="34">
        <f>Input_1!CG110</f>
        <v>30</v>
      </c>
      <c r="CH110" s="34">
        <f>Input_1!CH110</f>
        <v>1.2</v>
      </c>
      <c r="CI110" s="34">
        <f>Input_1!CI110</f>
        <v>1.2</v>
      </c>
      <c r="CJ110" s="34">
        <f>Input_1!CJ110</f>
        <v>30</v>
      </c>
      <c r="CK110" s="34">
        <f>Input_1!CK110</f>
        <v>1.2</v>
      </c>
      <c r="CL110" s="34">
        <f>Input_1!CL110</f>
        <v>1.2</v>
      </c>
      <c r="CM110" s="34">
        <f>Input_1!CM110</f>
        <v>1.2</v>
      </c>
      <c r="CN110" s="34">
        <f>Input_1!CN110</f>
        <v>1.2</v>
      </c>
      <c r="CO110" s="34">
        <f>Input_1!CO110</f>
        <v>1.2</v>
      </c>
      <c r="CP110" s="34">
        <f>Input_1!CP110</f>
        <v>30</v>
      </c>
      <c r="CQ110" s="34">
        <f>Input_1!CQ110</f>
        <v>30</v>
      </c>
      <c r="CR110" s="34">
        <f>Input_1!CR110</f>
        <v>8</v>
      </c>
      <c r="CS110" s="34">
        <f>Input_1!CS110</f>
        <v>8</v>
      </c>
      <c r="CT110" s="34">
        <f>Input_1!CT110</f>
        <v>8</v>
      </c>
      <c r="CU110" s="34">
        <f>Input_1!CU110</f>
        <v>8</v>
      </c>
      <c r="CV110" s="24">
        <f>Input_1!CV110</f>
        <v>8</v>
      </c>
      <c r="CX110" s="27">
        <v>22.2</v>
      </c>
      <c r="CY110" s="148" t="s">
        <v>44</v>
      </c>
    </row>
    <row r="111" spans="1:103" ht="14.5" customHeight="1" x14ac:dyDescent="0.35">
      <c r="A111" s="256"/>
      <c r="B111" s="249"/>
      <c r="C111" s="94">
        <v>43938</v>
      </c>
      <c r="D111" s="99" t="s">
        <v>8</v>
      </c>
      <c r="E111" s="19">
        <f>Input_1!E111</f>
        <v>8</v>
      </c>
      <c r="F111" s="34">
        <f>Input_1!F111</f>
        <v>8</v>
      </c>
      <c r="G111" s="34">
        <f>Input_1!G111</f>
        <v>22.1</v>
      </c>
      <c r="H111" s="34">
        <f>Input_1!H111</f>
        <v>15.3</v>
      </c>
      <c r="I111" s="34">
        <f>Input_1!I111</f>
        <v>15.3</v>
      </c>
      <c r="J111" s="34">
        <f>Input_1!J111</f>
        <v>15.3</v>
      </c>
      <c r="K111" s="34">
        <f>Input_1!K111</f>
        <v>30</v>
      </c>
      <c r="L111" s="34">
        <f>Input_1!L111</f>
        <v>30</v>
      </c>
      <c r="M111" s="34">
        <f>Input_1!M111</f>
        <v>30</v>
      </c>
      <c r="N111" s="34">
        <f>Input_1!N111</f>
        <v>30</v>
      </c>
      <c r="O111" s="34">
        <f>Input_1!O111</f>
        <v>9</v>
      </c>
      <c r="P111" s="34">
        <f>Input_1!P111</f>
        <v>9</v>
      </c>
      <c r="Q111" s="34">
        <f>Input_1!Q111</f>
        <v>9</v>
      </c>
      <c r="R111" s="34">
        <f>Input_1!R111</f>
        <v>9</v>
      </c>
      <c r="S111" s="34">
        <f>Input_1!S111</f>
        <v>9</v>
      </c>
      <c r="T111" s="34">
        <f>Input_1!T111</f>
        <v>9</v>
      </c>
      <c r="U111" s="34">
        <f>Input_1!U111</f>
        <v>9</v>
      </c>
      <c r="V111" s="34">
        <f>Input_1!V111</f>
        <v>9</v>
      </c>
      <c r="W111" s="34">
        <f>Input_1!W111</f>
        <v>9</v>
      </c>
      <c r="X111" s="34">
        <f>Input_1!X111</f>
        <v>9</v>
      </c>
      <c r="Y111" s="34">
        <f>Input_1!Y111</f>
        <v>9</v>
      </c>
      <c r="Z111" s="34">
        <f>Input_1!Z111</f>
        <v>9</v>
      </c>
      <c r="AA111" s="34">
        <f>Input_1!AA111</f>
        <v>9</v>
      </c>
      <c r="AB111" s="34">
        <f>Input_1!AB111</f>
        <v>9</v>
      </c>
      <c r="AC111" s="34">
        <f>Input_1!AC111</f>
        <v>9</v>
      </c>
      <c r="AD111" s="34">
        <f>Input_1!AD111</f>
        <v>9</v>
      </c>
      <c r="AE111" s="34">
        <f>Input_1!AE111</f>
        <v>9</v>
      </c>
      <c r="AF111" s="34">
        <f>Input_1!AF111</f>
        <v>9</v>
      </c>
      <c r="AG111" s="34">
        <f>Input_1!AG111</f>
        <v>9</v>
      </c>
      <c r="AH111" s="34">
        <f>Input_1!AH111</f>
        <v>9</v>
      </c>
      <c r="AI111" s="34">
        <f>Input_1!AI111</f>
        <v>9</v>
      </c>
      <c r="AJ111" s="34">
        <f>Input_1!AJ111</f>
        <v>9</v>
      </c>
      <c r="AK111" s="34">
        <f>Input_1!AK111</f>
        <v>30</v>
      </c>
      <c r="AL111" s="34">
        <f>Input_1!AL111</f>
        <v>30</v>
      </c>
      <c r="AM111" s="34">
        <f>Input_1!AM111</f>
        <v>30</v>
      </c>
      <c r="AN111" s="34">
        <f>Input_1!AN111</f>
        <v>30</v>
      </c>
      <c r="AO111" s="34">
        <f>Input_1!AO111</f>
        <v>30</v>
      </c>
      <c r="AP111" s="34">
        <f>Input_1!AP111</f>
        <v>30</v>
      </c>
      <c r="AQ111" s="34">
        <f>Input_1!AQ111</f>
        <v>30</v>
      </c>
      <c r="AR111" s="34">
        <f>Input_1!AR111</f>
        <v>30</v>
      </c>
      <c r="AS111" s="34">
        <f>Input_1!AS111</f>
        <v>30</v>
      </c>
      <c r="AT111" s="34">
        <f>Input_1!AT111</f>
        <v>30</v>
      </c>
      <c r="AU111" s="34">
        <f>Input_1!AU111</f>
        <v>30</v>
      </c>
      <c r="AV111" s="34">
        <f>Input_1!AV111</f>
        <v>30</v>
      </c>
      <c r="AW111" s="34">
        <f>Input_1!AW111</f>
        <v>3.2</v>
      </c>
      <c r="AX111" s="34">
        <f>Input_1!AX111</f>
        <v>3.2</v>
      </c>
      <c r="AY111" s="34">
        <f>Input_1!AY111</f>
        <v>3.2</v>
      </c>
      <c r="AZ111" s="34">
        <f>Input_1!AZ111</f>
        <v>3.2</v>
      </c>
      <c r="BA111" s="34">
        <f>Input_1!BA111</f>
        <v>3.2</v>
      </c>
      <c r="BB111" s="34">
        <f>Input_1!BB111</f>
        <v>3.2</v>
      </c>
      <c r="BC111" s="34">
        <f>Input_1!BC111</f>
        <v>3.2</v>
      </c>
      <c r="BD111" s="34">
        <f>Input_1!BD111</f>
        <v>3.2</v>
      </c>
      <c r="BE111" s="34">
        <f>Input_1!BE111</f>
        <v>23</v>
      </c>
      <c r="BF111" s="34">
        <f>Input_1!BF111</f>
        <v>23</v>
      </c>
      <c r="BG111" s="34">
        <f>Input_1!BG111</f>
        <v>23</v>
      </c>
      <c r="BH111" s="34">
        <f>Input_1!BH111</f>
        <v>19</v>
      </c>
      <c r="BI111" s="34">
        <f>Input_1!BI111</f>
        <v>1.2</v>
      </c>
      <c r="BJ111" s="34">
        <f>Input_1!BJ111</f>
        <v>1.2</v>
      </c>
      <c r="BK111" s="34">
        <f>Input_1!BK111</f>
        <v>1.2</v>
      </c>
      <c r="BL111" s="34">
        <f>Input_1!BL111</f>
        <v>1.2</v>
      </c>
      <c r="BM111" s="34">
        <f>Input_1!BM111</f>
        <v>1.2</v>
      </c>
      <c r="BN111" s="34">
        <f>Input_1!BN111</f>
        <v>1.2</v>
      </c>
      <c r="BO111" s="34">
        <f>Input_1!BO111</f>
        <v>1.2</v>
      </c>
      <c r="BP111" s="34">
        <f>Input_1!BP111</f>
        <v>1.2</v>
      </c>
      <c r="BQ111" s="34">
        <f>Input_1!BQ111</f>
        <v>1.2</v>
      </c>
      <c r="BR111" s="34">
        <f>Input_1!BR111</f>
        <v>1.2</v>
      </c>
      <c r="BS111" s="34">
        <f>Input_1!BS111</f>
        <v>1.2</v>
      </c>
      <c r="BT111" s="34">
        <f>Input_1!BT111</f>
        <v>1.2</v>
      </c>
      <c r="BU111" s="34">
        <f>Input_1!BU111</f>
        <v>1.2</v>
      </c>
      <c r="BV111" s="34">
        <f>Input_1!BV111</f>
        <v>1.2</v>
      </c>
      <c r="BW111" s="34">
        <f>Input_1!BW111</f>
        <v>1.2</v>
      </c>
      <c r="BX111" s="34">
        <f>Input_1!BX111</f>
        <v>1.2</v>
      </c>
      <c r="BY111" s="34">
        <f>Input_1!BY111</f>
        <v>1.2</v>
      </c>
      <c r="BZ111" s="34">
        <f>Input_1!BZ111</f>
        <v>1.2</v>
      </c>
      <c r="CA111" s="34">
        <f>Input_1!CA111</f>
        <v>23</v>
      </c>
      <c r="CB111" s="34">
        <f>Input_1!CB111</f>
        <v>23</v>
      </c>
      <c r="CC111" s="34">
        <f>Input_1!CC111</f>
        <v>23</v>
      </c>
      <c r="CD111" s="34">
        <f>Input_1!CD111</f>
        <v>23</v>
      </c>
      <c r="CE111" s="34">
        <f>Input_1!CE111</f>
        <v>29</v>
      </c>
      <c r="CF111" s="34">
        <f>Input_1!CF111</f>
        <v>29</v>
      </c>
      <c r="CG111" s="34">
        <f>Input_1!CG111</f>
        <v>29</v>
      </c>
      <c r="CH111" s="34">
        <f>Input_1!CH111</f>
        <v>29</v>
      </c>
      <c r="CI111" s="34">
        <f>Input_1!CI111</f>
        <v>30</v>
      </c>
      <c r="CJ111" s="34">
        <f>Input_1!CJ111</f>
        <v>30</v>
      </c>
      <c r="CK111" s="34">
        <f>Input_1!CK111</f>
        <v>30</v>
      </c>
      <c r="CL111" s="34">
        <f>Input_1!CL111</f>
        <v>1.2</v>
      </c>
      <c r="CM111" s="34">
        <f>Input_1!CM111</f>
        <v>30</v>
      </c>
      <c r="CN111" s="34">
        <f>Input_1!CN111</f>
        <v>30</v>
      </c>
      <c r="CO111" s="34">
        <f>Input_1!CO111</f>
        <v>1.2</v>
      </c>
      <c r="CP111" s="34">
        <f>Input_1!CP111</f>
        <v>1.2</v>
      </c>
      <c r="CQ111" s="34">
        <f>Input_1!CQ111</f>
        <v>1.2</v>
      </c>
      <c r="CR111" s="34">
        <f>Input_1!CR111</f>
        <v>1.2</v>
      </c>
      <c r="CS111" s="34">
        <f>Input_1!CS111</f>
        <v>15.3</v>
      </c>
      <c r="CT111" s="34">
        <f>Input_1!CT111</f>
        <v>15.3</v>
      </c>
      <c r="CU111" s="34">
        <f>Input_1!CU111</f>
        <v>30</v>
      </c>
      <c r="CV111" s="24">
        <f>Input_1!CV111</f>
        <v>30</v>
      </c>
      <c r="CX111" s="27">
        <v>22.3</v>
      </c>
      <c r="CY111" s="148" t="s">
        <v>45</v>
      </c>
    </row>
    <row r="112" spans="1:103" ht="14.5" customHeight="1" x14ac:dyDescent="0.35">
      <c r="A112" s="256"/>
      <c r="B112" s="249"/>
      <c r="C112" s="95">
        <v>43939</v>
      </c>
      <c r="D112" s="99" t="s">
        <v>9</v>
      </c>
      <c r="E112" s="19">
        <f>Input_1!E112</f>
        <v>30</v>
      </c>
      <c r="F112" s="34">
        <f>Input_1!F112</f>
        <v>30</v>
      </c>
      <c r="G112" s="34">
        <f>Input_1!G112</f>
        <v>30</v>
      </c>
      <c r="H112" s="34">
        <f>Input_1!H112</f>
        <v>30</v>
      </c>
      <c r="I112" s="34">
        <f>Input_1!I112</f>
        <v>30</v>
      </c>
      <c r="J112" s="34">
        <f>Input_1!J112</f>
        <v>30</v>
      </c>
      <c r="K112" s="34">
        <f>Input_1!K112</f>
        <v>30</v>
      </c>
      <c r="L112" s="34">
        <f>Input_1!L112</f>
        <v>30</v>
      </c>
      <c r="M112" s="34">
        <f>Input_1!M112</f>
        <v>30</v>
      </c>
      <c r="N112" s="34">
        <f>Input_1!N112</f>
        <v>9</v>
      </c>
      <c r="O112" s="34">
        <f>Input_1!O112</f>
        <v>9</v>
      </c>
      <c r="P112" s="34">
        <f>Input_1!P112</f>
        <v>9</v>
      </c>
      <c r="Q112" s="34">
        <f>Input_1!Q112</f>
        <v>9</v>
      </c>
      <c r="R112" s="34">
        <f>Input_1!R112</f>
        <v>9</v>
      </c>
      <c r="S112" s="34">
        <f>Input_1!S112</f>
        <v>9</v>
      </c>
      <c r="T112" s="34">
        <f>Input_1!T112</f>
        <v>9</v>
      </c>
      <c r="U112" s="34">
        <f>Input_1!U112</f>
        <v>9</v>
      </c>
      <c r="V112" s="34">
        <f>Input_1!V112</f>
        <v>9</v>
      </c>
      <c r="W112" s="34">
        <f>Input_1!W112</f>
        <v>9</v>
      </c>
      <c r="X112" s="34">
        <f>Input_1!X112</f>
        <v>9</v>
      </c>
      <c r="Y112" s="34">
        <f>Input_1!Y112</f>
        <v>9</v>
      </c>
      <c r="Z112" s="34">
        <f>Input_1!Z112</f>
        <v>9</v>
      </c>
      <c r="AA112" s="34">
        <f>Input_1!AA112</f>
        <v>9</v>
      </c>
      <c r="AB112" s="34">
        <f>Input_1!AB112</f>
        <v>9</v>
      </c>
      <c r="AC112" s="34">
        <f>Input_1!AC112</f>
        <v>9</v>
      </c>
      <c r="AD112" s="34">
        <f>Input_1!AD112</f>
        <v>9</v>
      </c>
      <c r="AE112" s="34">
        <f>Input_1!AE112</f>
        <v>9</v>
      </c>
      <c r="AF112" s="34">
        <f>Input_1!AF112</f>
        <v>9</v>
      </c>
      <c r="AG112" s="34">
        <f>Input_1!AG112</f>
        <v>9</v>
      </c>
      <c r="AH112" s="34">
        <f>Input_1!AH112</f>
        <v>9</v>
      </c>
      <c r="AI112" s="34">
        <f>Input_1!AI112</f>
        <v>9</v>
      </c>
      <c r="AJ112" s="34">
        <f>Input_1!AJ112</f>
        <v>9</v>
      </c>
      <c r="AK112" s="34">
        <f>Input_1!AK112</f>
        <v>9</v>
      </c>
      <c r="AL112" s="34">
        <f>Input_1!AL112</f>
        <v>9</v>
      </c>
      <c r="AM112" s="34">
        <f>Input_1!AM112</f>
        <v>9</v>
      </c>
      <c r="AN112" s="34">
        <f>Input_1!AN112</f>
        <v>9</v>
      </c>
      <c r="AO112" s="34">
        <f>Input_1!AO112</f>
        <v>9</v>
      </c>
      <c r="AP112" s="34">
        <f>Input_1!AP112</f>
        <v>9</v>
      </c>
      <c r="AQ112" s="34">
        <f>Input_1!AQ112</f>
        <v>9</v>
      </c>
      <c r="AR112" s="34">
        <f>Input_1!AR112</f>
        <v>9</v>
      </c>
      <c r="AS112" s="34">
        <f>Input_1!AS112</f>
        <v>9</v>
      </c>
      <c r="AT112" s="34">
        <f>Input_1!AT112</f>
        <v>9</v>
      </c>
      <c r="AU112" s="34">
        <f>Input_1!AU112</f>
        <v>9</v>
      </c>
      <c r="AV112" s="34">
        <f>Input_1!AV112</f>
        <v>9</v>
      </c>
      <c r="AW112" s="34">
        <f>Input_1!AW112</f>
        <v>30</v>
      </c>
      <c r="AX112" s="34">
        <f>Input_1!AX112</f>
        <v>30</v>
      </c>
      <c r="AY112" s="34">
        <f>Input_1!AY112</f>
        <v>30</v>
      </c>
      <c r="AZ112" s="34">
        <f>Input_1!AZ112</f>
        <v>30</v>
      </c>
      <c r="BA112" s="34">
        <f>Input_1!BA112</f>
        <v>30</v>
      </c>
      <c r="BB112" s="34">
        <f>Input_1!BB112</f>
        <v>30</v>
      </c>
      <c r="BC112" s="34">
        <f>Input_1!BC112</f>
        <v>15.2</v>
      </c>
      <c r="BD112" s="34">
        <f>Input_1!BD112</f>
        <v>22.1</v>
      </c>
      <c r="BE112" s="34">
        <f>Input_1!BE112</f>
        <v>1.2</v>
      </c>
      <c r="BF112" s="34">
        <f>Input_1!BF112</f>
        <v>1.2</v>
      </c>
      <c r="BG112" s="34">
        <f>Input_1!BG112</f>
        <v>1.2</v>
      </c>
      <c r="BH112" s="34">
        <f>Input_1!BH112</f>
        <v>1.2</v>
      </c>
      <c r="BI112" s="34">
        <f>Input_1!BI112</f>
        <v>1.2</v>
      </c>
      <c r="BJ112" s="34">
        <f>Input_1!BJ112</f>
        <v>1.2</v>
      </c>
      <c r="BK112" s="34">
        <f>Input_1!BK112</f>
        <v>1.2</v>
      </c>
      <c r="BL112" s="34">
        <f>Input_1!BL112</f>
        <v>1.2</v>
      </c>
      <c r="BM112" s="34">
        <f>Input_1!BM112</f>
        <v>1.2</v>
      </c>
      <c r="BN112" s="34">
        <f>Input_1!BN112</f>
        <v>1.2</v>
      </c>
      <c r="BO112" s="34">
        <f>Input_1!BO112</f>
        <v>1.2</v>
      </c>
      <c r="BP112" s="34">
        <f>Input_1!BP112</f>
        <v>1.2</v>
      </c>
      <c r="BQ112" s="34">
        <f>Input_1!BQ112</f>
        <v>1.2</v>
      </c>
      <c r="BR112" s="34">
        <f>Input_1!BR112</f>
        <v>1.2</v>
      </c>
      <c r="BS112" s="34">
        <f>Input_1!BS112</f>
        <v>1.2</v>
      </c>
      <c r="BT112" s="34">
        <f>Input_1!BT112</f>
        <v>1.2</v>
      </c>
      <c r="BU112" s="34">
        <f>Input_1!BU112</f>
        <v>30</v>
      </c>
      <c r="BV112" s="34">
        <f>Input_1!BV112</f>
        <v>30</v>
      </c>
      <c r="BW112" s="34">
        <f>Input_1!BW112</f>
        <v>30</v>
      </c>
      <c r="BX112" s="34">
        <f>Input_1!BX112</f>
        <v>30</v>
      </c>
      <c r="BY112" s="34">
        <f>Input_1!BY112</f>
        <v>30</v>
      </c>
      <c r="BZ112" s="34">
        <f>Input_1!BZ112</f>
        <v>25</v>
      </c>
      <c r="CA112" s="34">
        <f>Input_1!CA112</f>
        <v>25</v>
      </c>
      <c r="CB112" s="34">
        <f>Input_1!CB112</f>
        <v>25</v>
      </c>
      <c r="CC112" s="34">
        <f>Input_1!CC112</f>
        <v>25</v>
      </c>
      <c r="CD112" s="34">
        <f>Input_1!CD112</f>
        <v>23</v>
      </c>
      <c r="CE112" s="34">
        <f>Input_1!CE112</f>
        <v>23</v>
      </c>
      <c r="CF112" s="34">
        <f>Input_1!CF112</f>
        <v>23</v>
      </c>
      <c r="CG112" s="34">
        <f>Input_1!CG112</f>
        <v>1.2</v>
      </c>
      <c r="CH112" s="34">
        <f>Input_1!CH112</f>
        <v>1.2</v>
      </c>
      <c r="CI112" s="34">
        <f>Input_1!CI112</f>
        <v>1.2</v>
      </c>
      <c r="CJ112" s="34">
        <f>Input_1!CJ112</f>
        <v>1.2</v>
      </c>
      <c r="CK112" s="34">
        <f>Input_1!CK112</f>
        <v>30</v>
      </c>
      <c r="CL112" s="34">
        <f>Input_1!CL112</f>
        <v>30</v>
      </c>
      <c r="CM112" s="34">
        <f>Input_1!CM112</f>
        <v>30</v>
      </c>
      <c r="CN112" s="34">
        <f>Input_1!CN112</f>
        <v>30</v>
      </c>
      <c r="CO112" s="34">
        <f>Input_1!CO112</f>
        <v>1.2</v>
      </c>
      <c r="CP112" s="34">
        <f>Input_1!CP112</f>
        <v>1.2</v>
      </c>
      <c r="CQ112" s="34">
        <f>Input_1!CQ112</f>
        <v>1.2</v>
      </c>
      <c r="CR112" s="34">
        <f>Input_1!CR112</f>
        <v>1.2</v>
      </c>
      <c r="CS112" s="34">
        <f>Input_1!CS112</f>
        <v>30</v>
      </c>
      <c r="CT112" s="34">
        <f>Input_1!CT112</f>
        <v>30</v>
      </c>
      <c r="CU112" s="34">
        <f>Input_1!CU112</f>
        <v>30</v>
      </c>
      <c r="CV112" s="24">
        <f>Input_1!CV112</f>
        <v>30</v>
      </c>
      <c r="CX112" s="27">
        <v>22.4</v>
      </c>
      <c r="CY112" s="148" t="s">
        <v>46</v>
      </c>
    </row>
    <row r="113" spans="1:103" ht="14.5" customHeight="1" x14ac:dyDescent="0.35">
      <c r="A113" s="256"/>
      <c r="B113" s="250"/>
      <c r="C113" s="97">
        <v>43940</v>
      </c>
      <c r="D113" s="100" t="s">
        <v>10</v>
      </c>
      <c r="E113" s="19">
        <f>Input_1!E113</f>
        <v>30</v>
      </c>
      <c r="F113" s="34">
        <f>Input_1!F113</f>
        <v>9</v>
      </c>
      <c r="G113" s="34">
        <f>Input_1!G113</f>
        <v>9</v>
      </c>
      <c r="H113" s="34">
        <f>Input_1!H113</f>
        <v>9</v>
      </c>
      <c r="I113" s="34">
        <f>Input_1!I113</f>
        <v>9</v>
      </c>
      <c r="J113" s="34">
        <f>Input_1!J113</f>
        <v>9</v>
      </c>
      <c r="K113" s="34">
        <f>Input_1!K113</f>
        <v>9</v>
      </c>
      <c r="L113" s="34">
        <f>Input_1!L113</f>
        <v>9</v>
      </c>
      <c r="M113" s="34">
        <f>Input_1!M113</f>
        <v>9</v>
      </c>
      <c r="N113" s="34">
        <f>Input_1!N113</f>
        <v>9</v>
      </c>
      <c r="O113" s="34">
        <f>Input_1!O113</f>
        <v>9</v>
      </c>
      <c r="P113" s="34">
        <f>Input_1!P113</f>
        <v>9</v>
      </c>
      <c r="Q113" s="34">
        <f>Input_1!Q113</f>
        <v>9</v>
      </c>
      <c r="R113" s="34">
        <f>Input_1!R113</f>
        <v>9</v>
      </c>
      <c r="S113" s="34">
        <f>Input_1!S113</f>
        <v>9</v>
      </c>
      <c r="T113" s="34">
        <f>Input_1!T113</f>
        <v>9</v>
      </c>
      <c r="U113" s="34">
        <f>Input_1!U113</f>
        <v>9</v>
      </c>
      <c r="V113" s="34">
        <f>Input_1!V113</f>
        <v>9</v>
      </c>
      <c r="W113" s="34">
        <f>Input_1!W113</f>
        <v>9</v>
      </c>
      <c r="X113" s="34">
        <f>Input_1!X113</f>
        <v>9</v>
      </c>
      <c r="Y113" s="34">
        <f>Input_1!Y113</f>
        <v>9</v>
      </c>
      <c r="Z113" s="34">
        <f>Input_1!Z113</f>
        <v>9</v>
      </c>
      <c r="AA113" s="34">
        <f>Input_1!AA113</f>
        <v>9</v>
      </c>
      <c r="AB113" s="34">
        <f>Input_1!AB113</f>
        <v>9</v>
      </c>
      <c r="AC113" s="34">
        <f>Input_1!AC113</f>
        <v>9</v>
      </c>
      <c r="AD113" s="34">
        <f>Input_1!AD113</f>
        <v>9</v>
      </c>
      <c r="AE113" s="34">
        <f>Input_1!AE113</f>
        <v>9</v>
      </c>
      <c r="AF113" s="34">
        <f>Input_1!AF113</f>
        <v>9</v>
      </c>
      <c r="AG113" s="34">
        <f>Input_1!AG113</f>
        <v>9</v>
      </c>
      <c r="AH113" s="34">
        <f>Input_1!AH113</f>
        <v>9</v>
      </c>
      <c r="AI113" s="34">
        <f>Input_1!AI113</f>
        <v>9</v>
      </c>
      <c r="AJ113" s="34">
        <f>Input_1!AJ113</f>
        <v>9</v>
      </c>
      <c r="AK113" s="34">
        <f>Input_1!AK113</f>
        <v>9</v>
      </c>
      <c r="AL113" s="34">
        <f>Input_1!AL113</f>
        <v>9</v>
      </c>
      <c r="AM113" s="34">
        <f>Input_1!AM113</f>
        <v>9</v>
      </c>
      <c r="AN113" s="34">
        <f>Input_1!AN113</f>
        <v>9</v>
      </c>
      <c r="AO113" s="34">
        <f>Input_1!AO113</f>
        <v>9</v>
      </c>
      <c r="AP113" s="34">
        <f>Input_1!AP113</f>
        <v>9</v>
      </c>
      <c r="AQ113" s="34">
        <f>Input_1!AQ113</f>
        <v>9</v>
      </c>
      <c r="AR113" s="34">
        <f>Input_1!AR113</f>
        <v>9</v>
      </c>
      <c r="AS113" s="34">
        <f>Input_1!AS113</f>
        <v>9</v>
      </c>
      <c r="AT113" s="34">
        <f>Input_1!AT113</f>
        <v>9</v>
      </c>
      <c r="AU113" s="34">
        <f>Input_1!AU113</f>
        <v>9</v>
      </c>
      <c r="AV113" s="34">
        <f>Input_1!AV113</f>
        <v>30</v>
      </c>
      <c r="AW113" s="34">
        <f>Input_1!AW113</f>
        <v>30</v>
      </c>
      <c r="AX113" s="34">
        <f>Input_1!AX113</f>
        <v>30</v>
      </c>
      <c r="AY113" s="34">
        <f>Input_1!AY113</f>
        <v>30</v>
      </c>
      <c r="AZ113" s="34">
        <f>Input_1!AZ113</f>
        <v>30</v>
      </c>
      <c r="BA113" s="34">
        <f>Input_1!BA113</f>
        <v>30</v>
      </c>
      <c r="BB113" s="34">
        <f>Input_1!BB113</f>
        <v>15.2</v>
      </c>
      <c r="BC113" s="34">
        <f>Input_1!BC113</f>
        <v>22.1</v>
      </c>
      <c r="BD113" s="34">
        <f>Input_1!BD113</f>
        <v>23</v>
      </c>
      <c r="BE113" s="34">
        <f>Input_1!BE113</f>
        <v>1.2</v>
      </c>
      <c r="BF113" s="34">
        <f>Input_1!BF113</f>
        <v>1.2</v>
      </c>
      <c r="BG113" s="34">
        <f>Input_1!BG113</f>
        <v>1.2</v>
      </c>
      <c r="BH113" s="34">
        <f>Input_1!BH113</f>
        <v>1.2</v>
      </c>
      <c r="BI113" s="34">
        <f>Input_1!BI113</f>
        <v>1.2</v>
      </c>
      <c r="BJ113" s="34">
        <f>Input_1!BJ113</f>
        <v>1.2</v>
      </c>
      <c r="BK113" s="34">
        <f>Input_1!BK113</f>
        <v>1.2</v>
      </c>
      <c r="BL113" s="34">
        <f>Input_1!BL113</f>
        <v>30</v>
      </c>
      <c r="BM113" s="34">
        <f>Input_1!BM113</f>
        <v>30</v>
      </c>
      <c r="BN113" s="34">
        <f>Input_1!BN113</f>
        <v>30</v>
      </c>
      <c r="BO113" s="34">
        <f>Input_1!BO113</f>
        <v>30</v>
      </c>
      <c r="BP113" s="34">
        <f>Input_1!BP113</f>
        <v>1.2</v>
      </c>
      <c r="BQ113" s="34">
        <f>Input_1!BQ113</f>
        <v>1.2</v>
      </c>
      <c r="BR113" s="34">
        <f>Input_1!BR113</f>
        <v>1.2</v>
      </c>
      <c r="BS113" s="34">
        <f>Input_1!BS113</f>
        <v>30</v>
      </c>
      <c r="BT113" s="34">
        <f>Input_1!BT113</f>
        <v>30</v>
      </c>
      <c r="BU113" s="34">
        <f>Input_1!BU113</f>
        <v>30</v>
      </c>
      <c r="BV113" s="34">
        <f>Input_1!BV113</f>
        <v>1.2</v>
      </c>
      <c r="BW113" s="34">
        <f>Input_1!BW113</f>
        <v>1.2</v>
      </c>
      <c r="BX113" s="34">
        <f>Input_1!BX113</f>
        <v>1.2</v>
      </c>
      <c r="BY113" s="34">
        <f>Input_1!BY113</f>
        <v>1.2</v>
      </c>
      <c r="BZ113" s="34">
        <f>Input_1!BZ113</f>
        <v>23</v>
      </c>
      <c r="CA113" s="34">
        <f>Input_1!CA113</f>
        <v>23</v>
      </c>
      <c r="CB113" s="34">
        <f>Input_1!CB113</f>
        <v>23</v>
      </c>
      <c r="CC113" s="34">
        <f>Input_1!CC113</f>
        <v>23</v>
      </c>
      <c r="CD113" s="34">
        <f>Input_1!CD113</f>
        <v>30</v>
      </c>
      <c r="CE113" s="34">
        <f>Input_1!CE113</f>
        <v>30</v>
      </c>
      <c r="CF113" s="34">
        <f>Input_1!CF113</f>
        <v>30</v>
      </c>
      <c r="CG113" s="34">
        <f>Input_1!CG113</f>
        <v>30</v>
      </c>
      <c r="CH113" s="34">
        <f>Input_1!CH113</f>
        <v>30</v>
      </c>
      <c r="CI113" s="34">
        <f>Input_1!CI113</f>
        <v>30</v>
      </c>
      <c r="CJ113" s="34">
        <f>Input_1!CJ113</f>
        <v>1.2</v>
      </c>
      <c r="CK113" s="34">
        <f>Input_1!CK113</f>
        <v>1.2</v>
      </c>
      <c r="CL113" s="34">
        <f>Input_1!CL113</f>
        <v>1.2</v>
      </c>
      <c r="CM113" s="34">
        <f>Input_1!CM113</f>
        <v>1.2</v>
      </c>
      <c r="CN113" s="34">
        <f>Input_1!CN113</f>
        <v>1.2</v>
      </c>
      <c r="CO113" s="34">
        <f>Input_1!CO113</f>
        <v>1.2</v>
      </c>
      <c r="CP113" s="34">
        <f>Input_1!CP113</f>
        <v>1.2</v>
      </c>
      <c r="CQ113" s="34">
        <f>Input_1!CQ113</f>
        <v>1.2</v>
      </c>
      <c r="CR113" s="34">
        <f>Input_1!CR113</f>
        <v>1.2</v>
      </c>
      <c r="CS113" s="34">
        <f>Input_1!CS113</f>
        <v>1.2</v>
      </c>
      <c r="CT113" s="34">
        <f>Input_1!CT113</f>
        <v>1.2</v>
      </c>
      <c r="CU113" s="34">
        <f>Input_1!CU113</f>
        <v>1.2</v>
      </c>
      <c r="CV113" s="24">
        <f>Input_1!CV113</f>
        <v>1.2</v>
      </c>
      <c r="CX113" s="27">
        <v>23</v>
      </c>
      <c r="CY113" s="148" t="s">
        <v>47</v>
      </c>
    </row>
    <row r="114" spans="1:103" ht="14.5" customHeight="1" x14ac:dyDescent="0.35">
      <c r="A114" s="256"/>
      <c r="B114" s="248">
        <v>17</v>
      </c>
      <c r="C114" s="95">
        <v>43941</v>
      </c>
      <c r="D114" s="99" t="s">
        <v>4</v>
      </c>
      <c r="E114" s="19">
        <f>Input_1!E114</f>
        <v>30</v>
      </c>
      <c r="F114" s="34">
        <f>Input_1!F114</f>
        <v>30</v>
      </c>
      <c r="G114" s="34">
        <f>Input_1!G114</f>
        <v>30</v>
      </c>
      <c r="H114" s="34">
        <f>Input_1!H114</f>
        <v>30</v>
      </c>
      <c r="I114" s="34">
        <f>Input_1!I114</f>
        <v>1.2</v>
      </c>
      <c r="J114" s="34">
        <f>Input_1!J114</f>
        <v>1.2</v>
      </c>
      <c r="K114" s="34">
        <f>Input_1!K114</f>
        <v>1.2</v>
      </c>
      <c r="L114" s="34">
        <f>Input_1!L114</f>
        <v>1.2</v>
      </c>
      <c r="M114" s="34">
        <f>Input_1!M114</f>
        <v>1.2</v>
      </c>
      <c r="N114" s="34">
        <f>Input_1!N114</f>
        <v>9</v>
      </c>
      <c r="O114" s="34">
        <f>Input_1!O114</f>
        <v>9</v>
      </c>
      <c r="P114" s="34">
        <f>Input_1!P114</f>
        <v>9</v>
      </c>
      <c r="Q114" s="34">
        <f>Input_1!Q114</f>
        <v>9</v>
      </c>
      <c r="R114" s="34">
        <f>Input_1!R114</f>
        <v>9</v>
      </c>
      <c r="S114" s="34">
        <f>Input_1!S114</f>
        <v>9</v>
      </c>
      <c r="T114" s="34">
        <f>Input_1!T114</f>
        <v>9</v>
      </c>
      <c r="U114" s="34">
        <f>Input_1!U114</f>
        <v>9</v>
      </c>
      <c r="V114" s="34">
        <f>Input_1!V114</f>
        <v>9</v>
      </c>
      <c r="W114" s="34">
        <f>Input_1!W114</f>
        <v>9</v>
      </c>
      <c r="X114" s="34">
        <f>Input_1!X114</f>
        <v>9</v>
      </c>
      <c r="Y114" s="34">
        <f>Input_1!Y114</f>
        <v>9</v>
      </c>
      <c r="Z114" s="34">
        <f>Input_1!Z114</f>
        <v>9</v>
      </c>
      <c r="AA114" s="34">
        <f>Input_1!AA114</f>
        <v>9</v>
      </c>
      <c r="AB114" s="34">
        <f>Input_1!AB114</f>
        <v>9</v>
      </c>
      <c r="AC114" s="34">
        <f>Input_1!AC114</f>
        <v>9</v>
      </c>
      <c r="AD114" s="34">
        <f>Input_1!AD114</f>
        <v>9</v>
      </c>
      <c r="AE114" s="34">
        <f>Input_1!AE114</f>
        <v>9</v>
      </c>
      <c r="AF114" s="34">
        <f>Input_1!AF114</f>
        <v>9</v>
      </c>
      <c r="AG114" s="34">
        <f>Input_1!AG114</f>
        <v>9</v>
      </c>
      <c r="AH114" s="34">
        <f>Input_1!AH114</f>
        <v>9</v>
      </c>
      <c r="AI114" s="34">
        <f>Input_1!AI114</f>
        <v>9</v>
      </c>
      <c r="AJ114" s="34">
        <f>Input_1!AJ114</f>
        <v>9</v>
      </c>
      <c r="AK114" s="34">
        <f>Input_1!AK114</f>
        <v>9</v>
      </c>
      <c r="AL114" s="34">
        <f>Input_1!AL114</f>
        <v>9</v>
      </c>
      <c r="AM114" s="34">
        <f>Input_1!AM114</f>
        <v>9</v>
      </c>
      <c r="AN114" s="34">
        <f>Input_1!AN114</f>
        <v>9</v>
      </c>
      <c r="AO114" s="34">
        <f>Input_1!AO114</f>
        <v>9</v>
      </c>
      <c r="AP114" s="34">
        <f>Input_1!AP114</f>
        <v>9</v>
      </c>
      <c r="AQ114" s="34">
        <f>Input_1!AQ114</f>
        <v>9</v>
      </c>
      <c r="AR114" s="34">
        <f>Input_1!AR114</f>
        <v>9</v>
      </c>
      <c r="AS114" s="34">
        <f>Input_1!AS114</f>
        <v>9</v>
      </c>
      <c r="AT114" s="34">
        <f>Input_1!AT114</f>
        <v>9</v>
      </c>
      <c r="AU114" s="34">
        <f>Input_1!AU114</f>
        <v>9</v>
      </c>
      <c r="AV114" s="34">
        <f>Input_1!AV114</f>
        <v>9</v>
      </c>
      <c r="AW114" s="34">
        <f>Input_1!AW114</f>
        <v>9</v>
      </c>
      <c r="AX114" s="34">
        <f>Input_1!AX114</f>
        <v>1.2</v>
      </c>
      <c r="AY114" s="34">
        <f>Input_1!AY114</f>
        <v>1.2</v>
      </c>
      <c r="AZ114" s="34">
        <f>Input_1!AZ114</f>
        <v>1.2</v>
      </c>
      <c r="BA114" s="34">
        <f>Input_1!BA114</f>
        <v>1.2</v>
      </c>
      <c r="BB114" s="34">
        <f>Input_1!BB114</f>
        <v>1.2</v>
      </c>
      <c r="BC114" s="34">
        <f>Input_1!BC114</f>
        <v>1.2</v>
      </c>
      <c r="BD114" s="34">
        <f>Input_1!BD114</f>
        <v>1.2</v>
      </c>
      <c r="BE114" s="34">
        <f>Input_1!BE114</f>
        <v>1.2</v>
      </c>
      <c r="BF114" s="34">
        <f>Input_1!BF114</f>
        <v>1.2</v>
      </c>
      <c r="BG114" s="34">
        <f>Input_1!BG114</f>
        <v>1.2</v>
      </c>
      <c r="BH114" s="34">
        <f>Input_1!BH114</f>
        <v>1.2</v>
      </c>
      <c r="BI114" s="34">
        <f>Input_1!BI114</f>
        <v>1.2</v>
      </c>
      <c r="BJ114" s="34">
        <f>Input_1!BJ114</f>
        <v>1.2</v>
      </c>
      <c r="BK114" s="34">
        <f>Input_1!BK114</f>
        <v>1.2</v>
      </c>
      <c r="BL114" s="34">
        <f>Input_1!BL114</f>
        <v>1.2</v>
      </c>
      <c r="BM114" s="34">
        <f>Input_1!BM114</f>
        <v>30</v>
      </c>
      <c r="BN114" s="34">
        <f>Input_1!BN114</f>
        <v>30</v>
      </c>
      <c r="BO114" s="34">
        <f>Input_1!BO114</f>
        <v>30</v>
      </c>
      <c r="BP114" s="34">
        <f>Input_1!BP114</f>
        <v>15.1</v>
      </c>
      <c r="BQ114" s="34">
        <f>Input_1!BQ114</f>
        <v>30</v>
      </c>
      <c r="BR114" s="34">
        <f>Input_1!BR114</f>
        <v>22.1</v>
      </c>
      <c r="BS114" s="34">
        <f>Input_1!BS114</f>
        <v>25</v>
      </c>
      <c r="BT114" s="34">
        <f>Input_1!BT114</f>
        <v>23</v>
      </c>
      <c r="BU114" s="34">
        <f>Input_1!BU114</f>
        <v>23</v>
      </c>
      <c r="BV114" s="34">
        <f>Input_1!BV114</f>
        <v>23</v>
      </c>
      <c r="BW114" s="34">
        <f>Input_1!BW114</f>
        <v>23</v>
      </c>
      <c r="BX114" s="34">
        <f>Input_1!BX114</f>
        <v>23</v>
      </c>
      <c r="BY114" s="34">
        <f>Input_1!BY114</f>
        <v>23</v>
      </c>
      <c r="BZ114" s="34">
        <f>Input_1!BZ114</f>
        <v>23</v>
      </c>
      <c r="CA114" s="34">
        <f>Input_1!CA114</f>
        <v>2.2000000000000002</v>
      </c>
      <c r="CB114" s="34">
        <f>Input_1!CB114</f>
        <v>2.2000000000000002</v>
      </c>
      <c r="CC114" s="34">
        <f>Input_1!CC114</f>
        <v>30</v>
      </c>
      <c r="CD114" s="34">
        <f>Input_1!CD114</f>
        <v>30</v>
      </c>
      <c r="CE114" s="34">
        <f>Input_1!CE114</f>
        <v>2.2000000000000002</v>
      </c>
      <c r="CF114" s="34">
        <f>Input_1!CF114</f>
        <v>2.2000000000000002</v>
      </c>
      <c r="CG114" s="34">
        <f>Input_1!CG114</f>
        <v>22.1</v>
      </c>
      <c r="CH114" s="34">
        <f>Input_1!CH114</f>
        <v>30</v>
      </c>
      <c r="CI114" s="34">
        <f>Input_1!CI114</f>
        <v>30</v>
      </c>
      <c r="CJ114" s="34">
        <f>Input_1!CJ114</f>
        <v>30</v>
      </c>
      <c r="CK114" s="34">
        <f>Input_1!CK114</f>
        <v>30</v>
      </c>
      <c r="CL114" s="34">
        <f>Input_1!CL114</f>
        <v>30</v>
      </c>
      <c r="CM114" s="34">
        <f>Input_1!CM114</f>
        <v>9</v>
      </c>
      <c r="CN114" s="34">
        <f>Input_1!CN114</f>
        <v>9</v>
      </c>
      <c r="CO114" s="34">
        <f>Input_1!CO114</f>
        <v>9</v>
      </c>
      <c r="CP114" s="34">
        <f>Input_1!CP114</f>
        <v>9</v>
      </c>
      <c r="CQ114" s="34">
        <f>Input_1!CQ114</f>
        <v>9</v>
      </c>
      <c r="CR114" s="34">
        <f>Input_1!CR114</f>
        <v>9</v>
      </c>
      <c r="CS114" s="34">
        <f>Input_1!CS114</f>
        <v>9</v>
      </c>
      <c r="CT114" s="34">
        <f>Input_1!CT114</f>
        <v>9</v>
      </c>
      <c r="CU114" s="34">
        <f>Input_1!CU114</f>
        <v>9</v>
      </c>
      <c r="CV114" s="24">
        <f>Input_1!CV114</f>
        <v>9</v>
      </c>
      <c r="CX114" s="27">
        <v>24</v>
      </c>
      <c r="CY114" s="148" t="s">
        <v>48</v>
      </c>
    </row>
    <row r="115" spans="1:103" ht="14.5" customHeight="1" x14ac:dyDescent="0.35">
      <c r="A115" s="256"/>
      <c r="B115" s="249"/>
      <c r="C115" s="94">
        <v>43942</v>
      </c>
      <c r="D115" s="99" t="s">
        <v>5</v>
      </c>
      <c r="E115" s="19">
        <f>Input_1!E115</f>
        <v>9</v>
      </c>
      <c r="F115" s="34">
        <f>Input_1!F115</f>
        <v>9</v>
      </c>
      <c r="G115" s="34">
        <f>Input_1!G115</f>
        <v>9</v>
      </c>
      <c r="H115" s="34">
        <f>Input_1!H115</f>
        <v>9</v>
      </c>
      <c r="I115" s="34">
        <f>Input_1!I115</f>
        <v>9</v>
      </c>
      <c r="J115" s="34">
        <f>Input_1!J115</f>
        <v>9</v>
      </c>
      <c r="K115" s="34">
        <f>Input_1!K115</f>
        <v>9</v>
      </c>
      <c r="L115" s="34">
        <f>Input_1!L115</f>
        <v>9</v>
      </c>
      <c r="M115" s="34">
        <f>Input_1!M115</f>
        <v>9</v>
      </c>
      <c r="N115" s="34">
        <f>Input_1!N115</f>
        <v>9</v>
      </c>
      <c r="O115" s="34">
        <f>Input_1!O115</f>
        <v>9</v>
      </c>
      <c r="P115" s="34">
        <f>Input_1!P115</f>
        <v>9</v>
      </c>
      <c r="Q115" s="34">
        <f>Input_1!Q115</f>
        <v>9</v>
      </c>
      <c r="R115" s="34">
        <f>Input_1!R115</f>
        <v>9</v>
      </c>
      <c r="S115" s="34">
        <f>Input_1!S115</f>
        <v>9</v>
      </c>
      <c r="T115" s="34">
        <f>Input_1!T115</f>
        <v>9</v>
      </c>
      <c r="U115" s="34">
        <f>Input_1!U115</f>
        <v>9</v>
      </c>
      <c r="V115" s="34">
        <f>Input_1!V115</f>
        <v>9</v>
      </c>
      <c r="W115" s="34">
        <f>Input_1!W115</f>
        <v>9</v>
      </c>
      <c r="X115" s="34">
        <f>Input_1!X115</f>
        <v>9</v>
      </c>
      <c r="Y115" s="34">
        <f>Input_1!Y115</f>
        <v>9</v>
      </c>
      <c r="Z115" s="34">
        <f>Input_1!Z115</f>
        <v>9</v>
      </c>
      <c r="AA115" s="34">
        <f>Input_1!AA115</f>
        <v>9</v>
      </c>
      <c r="AB115" s="34">
        <f>Input_1!AB115</f>
        <v>9</v>
      </c>
      <c r="AC115" s="34">
        <f>Input_1!AC115</f>
        <v>9</v>
      </c>
      <c r="AD115" s="34">
        <f>Input_1!AD115</f>
        <v>9</v>
      </c>
      <c r="AE115" s="34">
        <f>Input_1!AE115</f>
        <v>9</v>
      </c>
      <c r="AF115" s="34">
        <f>Input_1!AF115</f>
        <v>9</v>
      </c>
      <c r="AG115" s="34">
        <f>Input_1!AG115</f>
        <v>9</v>
      </c>
      <c r="AH115" s="34">
        <f>Input_1!AH115</f>
        <v>9</v>
      </c>
      <c r="AI115" s="34">
        <f>Input_1!AI115</f>
        <v>9</v>
      </c>
      <c r="AJ115" s="34">
        <f>Input_1!AJ115</f>
        <v>9</v>
      </c>
      <c r="AK115" s="34">
        <f>Input_1!AK115</f>
        <v>30</v>
      </c>
      <c r="AL115" s="34">
        <f>Input_1!AL115</f>
        <v>30</v>
      </c>
      <c r="AM115" s="34">
        <f>Input_1!AM115</f>
        <v>30</v>
      </c>
      <c r="AN115" s="34">
        <f>Input_1!AN115</f>
        <v>30</v>
      </c>
      <c r="AO115" s="34">
        <f>Input_1!AO115</f>
        <v>30</v>
      </c>
      <c r="AP115" s="34">
        <f>Input_1!AP115</f>
        <v>30</v>
      </c>
      <c r="AQ115" s="34">
        <f>Input_1!AQ115</f>
        <v>30</v>
      </c>
      <c r="AR115" s="34">
        <f>Input_1!AR115</f>
        <v>30</v>
      </c>
      <c r="AS115" s="34">
        <f>Input_1!AS115</f>
        <v>9</v>
      </c>
      <c r="AT115" s="34">
        <f>Input_1!AT115</f>
        <v>9</v>
      </c>
      <c r="AU115" s="34">
        <f>Input_1!AU115</f>
        <v>9</v>
      </c>
      <c r="AV115" s="34">
        <f>Input_1!AV115</f>
        <v>9</v>
      </c>
      <c r="AW115" s="34">
        <f>Input_1!AW115</f>
        <v>9</v>
      </c>
      <c r="AX115" s="34">
        <f>Input_1!AX115</f>
        <v>9</v>
      </c>
      <c r="AY115" s="34">
        <f>Input_1!AY115</f>
        <v>9</v>
      </c>
      <c r="AZ115" s="34">
        <f>Input_1!AZ115</f>
        <v>9</v>
      </c>
      <c r="BA115" s="34">
        <f>Input_1!BA115</f>
        <v>9</v>
      </c>
      <c r="BB115" s="34">
        <f>Input_1!BB115</f>
        <v>9</v>
      </c>
      <c r="BC115" s="34">
        <f>Input_1!BC115</f>
        <v>9</v>
      </c>
      <c r="BD115" s="34">
        <f>Input_1!BD115</f>
        <v>9</v>
      </c>
      <c r="BE115" s="34">
        <f>Input_1!BE115</f>
        <v>9</v>
      </c>
      <c r="BF115" s="34">
        <f>Input_1!BF115</f>
        <v>9</v>
      </c>
      <c r="BG115" s="34">
        <f>Input_1!BG115</f>
        <v>9</v>
      </c>
      <c r="BH115" s="34">
        <f>Input_1!BH115</f>
        <v>9</v>
      </c>
      <c r="BI115" s="34">
        <f>Input_1!BI115</f>
        <v>9</v>
      </c>
      <c r="BJ115" s="34">
        <f>Input_1!BJ115</f>
        <v>9</v>
      </c>
      <c r="BK115" s="34">
        <f>Input_1!BK115</f>
        <v>9</v>
      </c>
      <c r="BL115" s="34">
        <f>Input_1!BL115</f>
        <v>9</v>
      </c>
      <c r="BM115" s="34">
        <f>Input_1!BM115</f>
        <v>15.2</v>
      </c>
      <c r="BN115" s="34">
        <f>Input_1!BN115</f>
        <v>22.1</v>
      </c>
      <c r="BO115" s="34">
        <f>Input_1!BO115</f>
        <v>22.1</v>
      </c>
      <c r="BP115" s="34">
        <f>Input_1!BP115</f>
        <v>30</v>
      </c>
      <c r="BQ115" s="34">
        <f>Input_1!BQ115</f>
        <v>30</v>
      </c>
      <c r="BR115" s="34">
        <f>Input_1!BR115</f>
        <v>30</v>
      </c>
      <c r="BS115" s="34">
        <f>Input_1!BS115</f>
        <v>30</v>
      </c>
      <c r="BT115" s="34">
        <f>Input_1!BT115</f>
        <v>30</v>
      </c>
      <c r="BU115" s="34">
        <f>Input_1!BU115</f>
        <v>2.2000000000000002</v>
      </c>
      <c r="BV115" s="34">
        <f>Input_1!BV115</f>
        <v>1.2</v>
      </c>
      <c r="BW115" s="34">
        <f>Input_1!BW115</f>
        <v>1.2</v>
      </c>
      <c r="BX115" s="34">
        <f>Input_1!BX115</f>
        <v>1.2</v>
      </c>
      <c r="BY115" s="34">
        <f>Input_1!BY115</f>
        <v>1.2</v>
      </c>
      <c r="BZ115" s="34">
        <f>Input_1!BZ115</f>
        <v>23</v>
      </c>
      <c r="CA115" s="34">
        <f>Input_1!CA115</f>
        <v>23</v>
      </c>
      <c r="CB115" s="34">
        <f>Input_1!CB115</f>
        <v>23</v>
      </c>
      <c r="CC115" s="34">
        <f>Input_1!CC115</f>
        <v>23</v>
      </c>
      <c r="CD115" s="34">
        <f>Input_1!CD115</f>
        <v>30</v>
      </c>
      <c r="CE115" s="34">
        <f>Input_1!CE115</f>
        <v>30</v>
      </c>
      <c r="CF115" s="34">
        <f>Input_1!CF115</f>
        <v>30</v>
      </c>
      <c r="CG115" s="34">
        <f>Input_1!CG115</f>
        <v>30</v>
      </c>
      <c r="CH115" s="34">
        <f>Input_1!CH115</f>
        <v>2.2000000000000002</v>
      </c>
      <c r="CI115" s="34">
        <f>Input_1!CI115</f>
        <v>2.2000000000000002</v>
      </c>
      <c r="CJ115" s="34">
        <f>Input_1!CJ115</f>
        <v>2.2000000000000002</v>
      </c>
      <c r="CK115" s="34">
        <f>Input_1!CK115</f>
        <v>30</v>
      </c>
      <c r="CL115" s="34">
        <f>Input_1!CL115</f>
        <v>30</v>
      </c>
      <c r="CM115" s="34">
        <f>Input_1!CM115</f>
        <v>2.2000000000000002</v>
      </c>
      <c r="CN115" s="34">
        <f>Input_1!CN115</f>
        <v>2.2000000000000002</v>
      </c>
      <c r="CO115" s="34">
        <f>Input_1!CO115</f>
        <v>22.1</v>
      </c>
      <c r="CP115" s="34">
        <f>Input_1!CP115</f>
        <v>22.1</v>
      </c>
      <c r="CQ115" s="34">
        <f>Input_1!CQ115</f>
        <v>30</v>
      </c>
      <c r="CR115" s="34">
        <f>Input_1!CR115</f>
        <v>30</v>
      </c>
      <c r="CS115" s="34">
        <f>Input_1!CS115</f>
        <v>30</v>
      </c>
      <c r="CT115" s="34">
        <f>Input_1!CT115</f>
        <v>30</v>
      </c>
      <c r="CU115" s="34">
        <f>Input_1!CU115</f>
        <v>30</v>
      </c>
      <c r="CV115" s="24">
        <f>Input_1!CV115</f>
        <v>30</v>
      </c>
      <c r="CX115" s="27">
        <v>25</v>
      </c>
      <c r="CY115" s="150" t="s">
        <v>49</v>
      </c>
    </row>
    <row r="116" spans="1:103" ht="14.5" customHeight="1" x14ac:dyDescent="0.35">
      <c r="A116" s="256"/>
      <c r="B116" s="249"/>
      <c r="C116" s="95">
        <v>43943</v>
      </c>
      <c r="D116" s="99" t="s">
        <v>6</v>
      </c>
      <c r="E116" s="19">
        <f>Input_1!E116</f>
        <v>30</v>
      </c>
      <c r="F116" s="34">
        <f>Input_1!F116</f>
        <v>30</v>
      </c>
      <c r="G116" s="34">
        <f>Input_1!G116</f>
        <v>30</v>
      </c>
      <c r="H116" s="34">
        <f>Input_1!H116</f>
        <v>30</v>
      </c>
      <c r="I116" s="34">
        <f>Input_1!I116</f>
        <v>9</v>
      </c>
      <c r="J116" s="34">
        <f>Input_1!J116</f>
        <v>9</v>
      </c>
      <c r="K116" s="34">
        <f>Input_1!K116</f>
        <v>9</v>
      </c>
      <c r="L116" s="34">
        <f>Input_1!L116</f>
        <v>9</v>
      </c>
      <c r="M116" s="34">
        <f>Input_1!M116</f>
        <v>9</v>
      </c>
      <c r="N116" s="34">
        <f>Input_1!N116</f>
        <v>9</v>
      </c>
      <c r="O116" s="34">
        <f>Input_1!O116</f>
        <v>9</v>
      </c>
      <c r="P116" s="34">
        <f>Input_1!P116</f>
        <v>9</v>
      </c>
      <c r="Q116" s="34">
        <f>Input_1!Q116</f>
        <v>9</v>
      </c>
      <c r="R116" s="34">
        <f>Input_1!R116</f>
        <v>9</v>
      </c>
      <c r="S116" s="34">
        <f>Input_1!S116</f>
        <v>9</v>
      </c>
      <c r="T116" s="34">
        <f>Input_1!T116</f>
        <v>9</v>
      </c>
      <c r="U116" s="34">
        <f>Input_1!U116</f>
        <v>9</v>
      </c>
      <c r="V116" s="34">
        <f>Input_1!V116</f>
        <v>9</v>
      </c>
      <c r="W116" s="34">
        <f>Input_1!W116</f>
        <v>9</v>
      </c>
      <c r="X116" s="34">
        <f>Input_1!X116</f>
        <v>9</v>
      </c>
      <c r="Y116" s="34">
        <f>Input_1!Y116</f>
        <v>9</v>
      </c>
      <c r="Z116" s="34">
        <f>Input_1!Z116</f>
        <v>9</v>
      </c>
      <c r="AA116" s="34">
        <f>Input_1!AA116</f>
        <v>9</v>
      </c>
      <c r="AB116" s="34">
        <f>Input_1!AB116</f>
        <v>9</v>
      </c>
      <c r="AC116" s="34">
        <f>Input_1!AC116</f>
        <v>9</v>
      </c>
      <c r="AD116" s="34">
        <f>Input_1!AD116</f>
        <v>9</v>
      </c>
      <c r="AE116" s="34">
        <f>Input_1!AE116</f>
        <v>9</v>
      </c>
      <c r="AF116" s="34">
        <f>Input_1!AF116</f>
        <v>9</v>
      </c>
      <c r="AG116" s="34">
        <f>Input_1!AG116</f>
        <v>9</v>
      </c>
      <c r="AH116" s="34">
        <f>Input_1!AH116</f>
        <v>9</v>
      </c>
      <c r="AI116" s="34">
        <f>Input_1!AI116</f>
        <v>9</v>
      </c>
      <c r="AJ116" s="34">
        <f>Input_1!AJ116</f>
        <v>9</v>
      </c>
      <c r="AK116" s="34">
        <f>Input_1!AK116</f>
        <v>9</v>
      </c>
      <c r="AL116" s="34">
        <f>Input_1!AL116</f>
        <v>9</v>
      </c>
      <c r="AM116" s="34">
        <f>Input_1!AM116</f>
        <v>9</v>
      </c>
      <c r="AN116" s="34">
        <f>Input_1!AN116</f>
        <v>9</v>
      </c>
      <c r="AO116" s="34">
        <f>Input_1!AO116</f>
        <v>9</v>
      </c>
      <c r="AP116" s="34">
        <f>Input_1!AP116</f>
        <v>9</v>
      </c>
      <c r="AQ116" s="34">
        <f>Input_1!AQ116</f>
        <v>9</v>
      </c>
      <c r="AR116" s="34">
        <f>Input_1!AR116</f>
        <v>9</v>
      </c>
      <c r="AS116" s="34">
        <f>Input_1!AS116</f>
        <v>9</v>
      </c>
      <c r="AT116" s="34">
        <f>Input_1!AT116</f>
        <v>30</v>
      </c>
      <c r="AU116" s="34">
        <f>Input_1!AU116</f>
        <v>30</v>
      </c>
      <c r="AV116" s="34">
        <f>Input_1!AV116</f>
        <v>30</v>
      </c>
      <c r="AW116" s="34">
        <f>Input_1!AW116</f>
        <v>30</v>
      </c>
      <c r="AX116" s="34">
        <f>Input_1!AX116</f>
        <v>30</v>
      </c>
      <c r="AY116" s="34">
        <f>Input_1!AY116</f>
        <v>30</v>
      </c>
      <c r="AZ116" s="34">
        <f>Input_1!AZ116</f>
        <v>30</v>
      </c>
      <c r="BA116" s="34">
        <f>Input_1!BA116</f>
        <v>2.2000000000000002</v>
      </c>
      <c r="BB116" s="34">
        <f>Input_1!BB116</f>
        <v>2.2000000000000002</v>
      </c>
      <c r="BC116" s="34">
        <f>Input_1!BC116</f>
        <v>2.2000000000000002</v>
      </c>
      <c r="BD116" s="34">
        <f>Input_1!BD116</f>
        <v>2.2000000000000002</v>
      </c>
      <c r="BE116" s="34">
        <f>Input_1!BE116</f>
        <v>30</v>
      </c>
      <c r="BF116" s="34">
        <f>Input_1!BF116</f>
        <v>30</v>
      </c>
      <c r="BG116" s="34">
        <f>Input_1!BG116</f>
        <v>30</v>
      </c>
      <c r="BH116" s="34">
        <f>Input_1!BH116</f>
        <v>30</v>
      </c>
      <c r="BI116" s="34">
        <f>Input_1!BI116</f>
        <v>30</v>
      </c>
      <c r="BJ116" s="34">
        <f>Input_1!BJ116</f>
        <v>30</v>
      </c>
      <c r="BK116" s="34">
        <f>Input_1!BK116</f>
        <v>22.1</v>
      </c>
      <c r="BL116" s="34">
        <f>Input_1!BL116</f>
        <v>22.1</v>
      </c>
      <c r="BM116" s="34">
        <f>Input_1!BM116</f>
        <v>30</v>
      </c>
      <c r="BN116" s="34">
        <f>Input_1!BN116</f>
        <v>30</v>
      </c>
      <c r="BO116" s="34">
        <f>Input_1!BO116</f>
        <v>30</v>
      </c>
      <c r="BP116" s="34">
        <f>Input_1!BP116</f>
        <v>2.2000000000000002</v>
      </c>
      <c r="BQ116" s="34">
        <f>Input_1!BQ116</f>
        <v>2.2000000000000002</v>
      </c>
      <c r="BR116" s="34">
        <f>Input_1!BR116</f>
        <v>2.2000000000000002</v>
      </c>
      <c r="BS116" s="34">
        <f>Input_1!BS116</f>
        <v>2.2000000000000002</v>
      </c>
      <c r="BT116" s="34">
        <f>Input_1!BT116</f>
        <v>2.2000000000000002</v>
      </c>
      <c r="BU116" s="34">
        <f>Input_1!BU116</f>
        <v>30</v>
      </c>
      <c r="BV116" s="34">
        <f>Input_1!BV116</f>
        <v>30</v>
      </c>
      <c r="BW116" s="34">
        <f>Input_1!BW116</f>
        <v>2.2000000000000002</v>
      </c>
      <c r="BX116" s="34">
        <f>Input_1!BX116</f>
        <v>2.2000000000000002</v>
      </c>
      <c r="BY116" s="34">
        <f>Input_1!BY116</f>
        <v>2.2000000000000002</v>
      </c>
      <c r="BZ116" s="34">
        <f>Input_1!BZ116</f>
        <v>23</v>
      </c>
      <c r="CA116" s="34">
        <f>Input_1!CA116</f>
        <v>23</v>
      </c>
      <c r="CB116" s="34">
        <f>Input_1!CB116</f>
        <v>25</v>
      </c>
      <c r="CC116" s="34">
        <f>Input_1!CC116</f>
        <v>25</v>
      </c>
      <c r="CD116" s="34">
        <f>Input_1!CD116</f>
        <v>2.2000000000000002</v>
      </c>
      <c r="CE116" s="34">
        <f>Input_1!CE116</f>
        <v>2.2000000000000002</v>
      </c>
      <c r="CF116" s="34">
        <f>Input_1!CF116</f>
        <v>2.2000000000000002</v>
      </c>
      <c r="CG116" s="34">
        <f>Input_1!CG116</f>
        <v>2.2000000000000002</v>
      </c>
      <c r="CH116" s="34">
        <f>Input_1!CH116</f>
        <v>2.2000000000000002</v>
      </c>
      <c r="CI116" s="34">
        <f>Input_1!CI116</f>
        <v>2.2000000000000002</v>
      </c>
      <c r="CJ116" s="34">
        <f>Input_1!CJ116</f>
        <v>2.2000000000000002</v>
      </c>
      <c r="CK116" s="34">
        <f>Input_1!CK116</f>
        <v>2.2000000000000002</v>
      </c>
      <c r="CL116" s="34">
        <f>Input_1!CL116</f>
        <v>2.2000000000000002</v>
      </c>
      <c r="CM116" s="34">
        <f>Input_1!CM116</f>
        <v>16</v>
      </c>
      <c r="CN116" s="34">
        <f>Input_1!CN116</f>
        <v>16</v>
      </c>
      <c r="CO116" s="34">
        <f>Input_1!CO116</f>
        <v>22.1</v>
      </c>
      <c r="CP116" s="34">
        <f>Input_1!CP116</f>
        <v>30</v>
      </c>
      <c r="CQ116" s="34">
        <f>Input_1!CQ116</f>
        <v>30</v>
      </c>
      <c r="CR116" s="34">
        <f>Input_1!CR116</f>
        <v>30</v>
      </c>
      <c r="CS116" s="34">
        <f>Input_1!CS116</f>
        <v>15.3</v>
      </c>
      <c r="CT116" s="34">
        <f>Input_1!CT116</f>
        <v>15.3</v>
      </c>
      <c r="CU116" s="34">
        <f>Input_1!CU116</f>
        <v>30</v>
      </c>
      <c r="CV116" s="24">
        <f>Input_1!CV116</f>
        <v>30</v>
      </c>
      <c r="CX116" s="27">
        <v>26</v>
      </c>
      <c r="CY116" s="148" t="s">
        <v>50</v>
      </c>
    </row>
    <row r="117" spans="1:103" ht="14.5" customHeight="1" x14ac:dyDescent="0.35">
      <c r="A117" s="256"/>
      <c r="B117" s="249"/>
      <c r="C117" s="94">
        <v>43944</v>
      </c>
      <c r="D117" s="99" t="s">
        <v>7</v>
      </c>
      <c r="E117" s="19">
        <f>Input_1!E117</f>
        <v>30</v>
      </c>
      <c r="F117" s="34">
        <f>Input_1!F117</f>
        <v>30</v>
      </c>
      <c r="G117" s="34">
        <f>Input_1!G117</f>
        <v>30</v>
      </c>
      <c r="H117" s="34">
        <f>Input_1!H117</f>
        <v>30</v>
      </c>
      <c r="I117" s="34">
        <f>Input_1!I117</f>
        <v>30</v>
      </c>
      <c r="J117" s="34">
        <f>Input_1!J117</f>
        <v>30</v>
      </c>
      <c r="K117" s="34">
        <f>Input_1!K117</f>
        <v>9</v>
      </c>
      <c r="L117" s="34">
        <f>Input_1!L117</f>
        <v>9</v>
      </c>
      <c r="M117" s="34">
        <f>Input_1!M117</f>
        <v>9</v>
      </c>
      <c r="N117" s="34">
        <f>Input_1!N117</f>
        <v>9</v>
      </c>
      <c r="O117" s="34">
        <f>Input_1!O117</f>
        <v>9</v>
      </c>
      <c r="P117" s="34">
        <f>Input_1!P117</f>
        <v>9</v>
      </c>
      <c r="Q117" s="34">
        <f>Input_1!Q117</f>
        <v>9</v>
      </c>
      <c r="R117" s="34">
        <f>Input_1!R117</f>
        <v>9</v>
      </c>
      <c r="S117" s="34">
        <f>Input_1!S117</f>
        <v>9</v>
      </c>
      <c r="T117" s="34">
        <f>Input_1!T117</f>
        <v>9</v>
      </c>
      <c r="U117" s="34">
        <f>Input_1!U117</f>
        <v>9</v>
      </c>
      <c r="V117" s="34">
        <f>Input_1!V117</f>
        <v>9</v>
      </c>
      <c r="W117" s="34">
        <f>Input_1!W117</f>
        <v>9</v>
      </c>
      <c r="X117" s="34">
        <f>Input_1!X117</f>
        <v>9</v>
      </c>
      <c r="Y117" s="34">
        <f>Input_1!Y117</f>
        <v>9</v>
      </c>
      <c r="Z117" s="34">
        <f>Input_1!Z117</f>
        <v>9</v>
      </c>
      <c r="AA117" s="34">
        <f>Input_1!AA117</f>
        <v>9</v>
      </c>
      <c r="AB117" s="34">
        <f>Input_1!AB117</f>
        <v>9</v>
      </c>
      <c r="AC117" s="34">
        <f>Input_1!AC117</f>
        <v>9</v>
      </c>
      <c r="AD117" s="34">
        <f>Input_1!AD117</f>
        <v>9</v>
      </c>
      <c r="AE117" s="34">
        <f>Input_1!AE117</f>
        <v>9</v>
      </c>
      <c r="AF117" s="34">
        <f>Input_1!AF117</f>
        <v>9</v>
      </c>
      <c r="AG117" s="34">
        <f>Input_1!AG117</f>
        <v>9</v>
      </c>
      <c r="AH117" s="34">
        <f>Input_1!AH117</f>
        <v>9</v>
      </c>
      <c r="AI117" s="34">
        <f>Input_1!AI117</f>
        <v>9</v>
      </c>
      <c r="AJ117" s="34">
        <f>Input_1!AJ117</f>
        <v>9</v>
      </c>
      <c r="AK117" s="34">
        <f>Input_1!AK117</f>
        <v>9</v>
      </c>
      <c r="AL117" s="34">
        <f>Input_1!AL117</f>
        <v>9</v>
      </c>
      <c r="AM117" s="34">
        <f>Input_1!AM117</f>
        <v>9</v>
      </c>
      <c r="AN117" s="34">
        <f>Input_1!AN117</f>
        <v>9</v>
      </c>
      <c r="AO117" s="34">
        <f>Input_1!AO117</f>
        <v>9</v>
      </c>
      <c r="AP117" s="34">
        <f>Input_1!AP117</f>
        <v>9</v>
      </c>
      <c r="AQ117" s="34">
        <f>Input_1!AQ117</f>
        <v>9</v>
      </c>
      <c r="AR117" s="34">
        <f>Input_1!AR117</f>
        <v>9</v>
      </c>
      <c r="AS117" s="34">
        <f>Input_1!AS117</f>
        <v>9</v>
      </c>
      <c r="AT117" s="34">
        <f>Input_1!AT117</f>
        <v>9</v>
      </c>
      <c r="AU117" s="34">
        <f>Input_1!AU117</f>
        <v>9</v>
      </c>
      <c r="AV117" s="34">
        <f>Input_1!AV117</f>
        <v>9</v>
      </c>
      <c r="AW117" s="34">
        <f>Input_1!AW117</f>
        <v>30</v>
      </c>
      <c r="AX117" s="34">
        <f>Input_1!AX117</f>
        <v>30</v>
      </c>
      <c r="AY117" s="34">
        <f>Input_1!AY117</f>
        <v>30</v>
      </c>
      <c r="AZ117" s="34">
        <f>Input_1!AZ117</f>
        <v>30</v>
      </c>
      <c r="BA117" s="34">
        <f>Input_1!BA117</f>
        <v>30</v>
      </c>
      <c r="BB117" s="34">
        <f>Input_1!BB117</f>
        <v>22.1</v>
      </c>
      <c r="BC117" s="34">
        <f>Input_1!BC117</f>
        <v>22.1</v>
      </c>
      <c r="BD117" s="34">
        <f>Input_1!BD117</f>
        <v>32</v>
      </c>
      <c r="BE117" s="34">
        <f>Input_1!BE117</f>
        <v>26</v>
      </c>
      <c r="BF117" s="34">
        <f>Input_1!BF117</f>
        <v>23</v>
      </c>
      <c r="BG117" s="34">
        <f>Input_1!BG117</f>
        <v>23</v>
      </c>
      <c r="BH117" s="34">
        <f>Input_1!BH117</f>
        <v>22.2</v>
      </c>
      <c r="BI117" s="34">
        <f>Input_1!BI117</f>
        <v>22.2</v>
      </c>
      <c r="BJ117" s="34">
        <f>Input_1!BJ117</f>
        <v>30</v>
      </c>
      <c r="BK117" s="34">
        <f>Input_1!BK117</f>
        <v>30</v>
      </c>
      <c r="BL117" s="34">
        <f>Input_1!BL117</f>
        <v>22.1</v>
      </c>
      <c r="BM117" s="34">
        <f>Input_1!BM117</f>
        <v>22.1</v>
      </c>
      <c r="BN117" s="34">
        <f>Input_1!BN117</f>
        <v>2.2000000000000002</v>
      </c>
      <c r="BO117" s="34">
        <f>Input_1!BO117</f>
        <v>2.2000000000000002</v>
      </c>
      <c r="BP117" s="34">
        <f>Input_1!BP117</f>
        <v>2.2000000000000002</v>
      </c>
      <c r="BQ117" s="34">
        <f>Input_1!BQ117</f>
        <v>23</v>
      </c>
      <c r="BR117" s="34">
        <f>Input_1!BR117</f>
        <v>24</v>
      </c>
      <c r="BS117" s="34">
        <f>Input_1!BS117</f>
        <v>24</v>
      </c>
      <c r="BT117" s="34">
        <f>Input_1!BT117</f>
        <v>2.2000000000000002</v>
      </c>
      <c r="BU117" s="34">
        <f>Input_1!BU117</f>
        <v>2.2000000000000002</v>
      </c>
      <c r="BV117" s="34">
        <f>Input_1!BV117</f>
        <v>2.2000000000000002</v>
      </c>
      <c r="BW117" s="34">
        <f>Input_1!BW117</f>
        <v>2.2000000000000002</v>
      </c>
      <c r="BX117" s="34">
        <f>Input_1!BX117</f>
        <v>2.2000000000000002</v>
      </c>
      <c r="BY117" s="34">
        <f>Input_1!BY117</f>
        <v>2.2000000000000002</v>
      </c>
      <c r="BZ117" s="34">
        <f>Input_1!BZ117</f>
        <v>2.2000000000000002</v>
      </c>
      <c r="CA117" s="34">
        <f>Input_1!CA117</f>
        <v>2.2000000000000002</v>
      </c>
      <c r="CB117" s="34">
        <f>Input_1!CB117</f>
        <v>2.2000000000000002</v>
      </c>
      <c r="CC117" s="34">
        <f>Input_1!CC117</f>
        <v>2.2000000000000002</v>
      </c>
      <c r="CD117" s="34">
        <f>Input_1!CD117</f>
        <v>30</v>
      </c>
      <c r="CE117" s="34">
        <f>Input_1!CE117</f>
        <v>30</v>
      </c>
      <c r="CF117" s="34">
        <f>Input_1!CF117</f>
        <v>30</v>
      </c>
      <c r="CG117" s="34">
        <f>Input_1!CG117</f>
        <v>23</v>
      </c>
      <c r="CH117" s="34">
        <f>Input_1!CH117</f>
        <v>23</v>
      </c>
      <c r="CI117" s="34">
        <f>Input_1!CI117</f>
        <v>23</v>
      </c>
      <c r="CJ117" s="34">
        <f>Input_1!CJ117</f>
        <v>23</v>
      </c>
      <c r="CK117" s="34">
        <f>Input_1!CK117</f>
        <v>2.2000000000000002</v>
      </c>
      <c r="CL117" s="34">
        <f>Input_1!CL117</f>
        <v>2.2000000000000002</v>
      </c>
      <c r="CM117" s="34">
        <f>Input_1!CM117</f>
        <v>2.2000000000000002</v>
      </c>
      <c r="CN117" s="34">
        <f>Input_1!CN117</f>
        <v>2.2000000000000002</v>
      </c>
      <c r="CO117" s="34">
        <f>Input_1!CO117</f>
        <v>2.2000000000000002</v>
      </c>
      <c r="CP117" s="34">
        <f>Input_1!CP117</f>
        <v>2.2000000000000002</v>
      </c>
      <c r="CQ117" s="34">
        <f>Input_1!CQ117</f>
        <v>22.1</v>
      </c>
      <c r="CR117" s="34">
        <f>Input_1!CR117</f>
        <v>22.1</v>
      </c>
      <c r="CS117" s="34">
        <f>Input_1!CS117</f>
        <v>15.3</v>
      </c>
      <c r="CT117" s="34">
        <f>Input_1!CT117</f>
        <v>15.3</v>
      </c>
      <c r="CU117" s="34">
        <f>Input_1!CU117</f>
        <v>30</v>
      </c>
      <c r="CV117" s="24">
        <f>Input_1!CV117</f>
        <v>30</v>
      </c>
      <c r="CX117" s="27">
        <v>27</v>
      </c>
      <c r="CY117" s="148" t="s">
        <v>51</v>
      </c>
    </row>
    <row r="118" spans="1:103" ht="14.5" customHeight="1" x14ac:dyDescent="0.35">
      <c r="A118" s="256"/>
      <c r="B118" s="249"/>
      <c r="C118" s="94">
        <v>43945</v>
      </c>
      <c r="D118" s="99" t="s">
        <v>8</v>
      </c>
      <c r="E118" s="19">
        <f>Input_1!E118</f>
        <v>30</v>
      </c>
      <c r="F118" s="34">
        <f>Input_1!F118</f>
        <v>30</v>
      </c>
      <c r="G118" s="34">
        <f>Input_1!G118</f>
        <v>30</v>
      </c>
      <c r="H118" s="34">
        <f>Input_1!H118</f>
        <v>30</v>
      </c>
      <c r="I118" s="34">
        <f>Input_1!I118</f>
        <v>30</v>
      </c>
      <c r="J118" s="34">
        <f>Input_1!J118</f>
        <v>9</v>
      </c>
      <c r="K118" s="34">
        <f>Input_1!K118</f>
        <v>9</v>
      </c>
      <c r="L118" s="34">
        <f>Input_1!L118</f>
        <v>9</v>
      </c>
      <c r="M118" s="34">
        <f>Input_1!M118</f>
        <v>9</v>
      </c>
      <c r="N118" s="34">
        <f>Input_1!N118</f>
        <v>9</v>
      </c>
      <c r="O118" s="34">
        <f>Input_1!O118</f>
        <v>9</v>
      </c>
      <c r="P118" s="34">
        <f>Input_1!P118</f>
        <v>9</v>
      </c>
      <c r="Q118" s="34">
        <f>Input_1!Q118</f>
        <v>9</v>
      </c>
      <c r="R118" s="34">
        <f>Input_1!R118</f>
        <v>9</v>
      </c>
      <c r="S118" s="34">
        <f>Input_1!S118</f>
        <v>9</v>
      </c>
      <c r="T118" s="34">
        <f>Input_1!T118</f>
        <v>9</v>
      </c>
      <c r="U118" s="34">
        <f>Input_1!U118</f>
        <v>9</v>
      </c>
      <c r="V118" s="34">
        <f>Input_1!V118</f>
        <v>9</v>
      </c>
      <c r="W118" s="34">
        <f>Input_1!W118</f>
        <v>9</v>
      </c>
      <c r="X118" s="34">
        <f>Input_1!X118</f>
        <v>9</v>
      </c>
      <c r="Y118" s="34">
        <f>Input_1!Y118</f>
        <v>9</v>
      </c>
      <c r="Z118" s="34">
        <f>Input_1!Z118</f>
        <v>9</v>
      </c>
      <c r="AA118" s="34">
        <f>Input_1!AA118</f>
        <v>9</v>
      </c>
      <c r="AB118" s="34">
        <f>Input_1!AB118</f>
        <v>9</v>
      </c>
      <c r="AC118" s="34">
        <f>Input_1!AC118</f>
        <v>9</v>
      </c>
      <c r="AD118" s="34">
        <f>Input_1!AD118</f>
        <v>9</v>
      </c>
      <c r="AE118" s="34">
        <f>Input_1!AE118</f>
        <v>9</v>
      </c>
      <c r="AF118" s="34">
        <f>Input_1!AF118</f>
        <v>9</v>
      </c>
      <c r="AG118" s="34">
        <f>Input_1!AG118</f>
        <v>9</v>
      </c>
      <c r="AH118" s="34">
        <f>Input_1!AH118</f>
        <v>9</v>
      </c>
      <c r="AI118" s="34">
        <f>Input_1!AI118</f>
        <v>9</v>
      </c>
      <c r="AJ118" s="34">
        <f>Input_1!AJ118</f>
        <v>9</v>
      </c>
      <c r="AK118" s="34">
        <f>Input_1!AK118</f>
        <v>9</v>
      </c>
      <c r="AL118" s="34">
        <f>Input_1!AL118</f>
        <v>9</v>
      </c>
      <c r="AM118" s="34">
        <f>Input_1!AM118</f>
        <v>9</v>
      </c>
      <c r="AN118" s="34">
        <f>Input_1!AN118</f>
        <v>9</v>
      </c>
      <c r="AO118" s="34">
        <f>Input_1!AO118</f>
        <v>9</v>
      </c>
      <c r="AP118" s="34">
        <f>Input_1!AP118</f>
        <v>9</v>
      </c>
      <c r="AQ118" s="34">
        <f>Input_1!AQ118</f>
        <v>9</v>
      </c>
      <c r="AR118" s="34">
        <f>Input_1!AR118</f>
        <v>9</v>
      </c>
      <c r="AS118" s="34">
        <f>Input_1!AS118</f>
        <v>3.2</v>
      </c>
      <c r="AT118" s="34">
        <f>Input_1!AT118</f>
        <v>3.2</v>
      </c>
      <c r="AU118" s="34">
        <f>Input_1!AU118</f>
        <v>3.2</v>
      </c>
      <c r="AV118" s="34">
        <f>Input_1!AV118</f>
        <v>3.2</v>
      </c>
      <c r="AW118" s="34">
        <f>Input_1!AW118</f>
        <v>3.1</v>
      </c>
      <c r="AX118" s="34">
        <f>Input_1!AX118</f>
        <v>3.1</v>
      </c>
      <c r="AY118" s="34">
        <f>Input_1!AY118</f>
        <v>3.1</v>
      </c>
      <c r="AZ118" s="34">
        <f>Input_1!AZ118</f>
        <v>3.1</v>
      </c>
      <c r="BA118" s="34">
        <f>Input_1!BA118</f>
        <v>3.1</v>
      </c>
      <c r="BB118" s="34">
        <f>Input_1!BB118</f>
        <v>3.1</v>
      </c>
      <c r="BC118" s="34">
        <f>Input_1!BC118</f>
        <v>3.1</v>
      </c>
      <c r="BD118" s="34">
        <f>Input_1!BD118</f>
        <v>3.1</v>
      </c>
      <c r="BE118" s="34">
        <f>Input_1!BE118</f>
        <v>2.2000000000000002</v>
      </c>
      <c r="BF118" s="34">
        <f>Input_1!BF118</f>
        <v>2.2000000000000002</v>
      </c>
      <c r="BG118" s="34">
        <f>Input_1!BG118</f>
        <v>2.2000000000000002</v>
      </c>
      <c r="BH118" s="34">
        <f>Input_1!BH118</f>
        <v>23</v>
      </c>
      <c r="BI118" s="34">
        <f>Input_1!BI118</f>
        <v>23</v>
      </c>
      <c r="BJ118" s="34">
        <f>Input_1!BJ118</f>
        <v>23</v>
      </c>
      <c r="BK118" s="34">
        <f>Input_1!BK118</f>
        <v>30</v>
      </c>
      <c r="BL118" s="34">
        <f>Input_1!BL118</f>
        <v>15.2</v>
      </c>
      <c r="BM118" s="34">
        <f>Input_1!BM118</f>
        <v>22.1</v>
      </c>
      <c r="BN118" s="34">
        <f>Input_1!BN118</f>
        <v>30</v>
      </c>
      <c r="BO118" s="34">
        <f>Input_1!BO118</f>
        <v>3.2</v>
      </c>
      <c r="BP118" s="34">
        <f>Input_1!BP118</f>
        <v>3.2</v>
      </c>
      <c r="BQ118" s="34">
        <f>Input_1!BQ118</f>
        <v>3.2</v>
      </c>
      <c r="BR118" s="34">
        <f>Input_1!BR118</f>
        <v>3.2</v>
      </c>
      <c r="BS118" s="34">
        <f>Input_1!BS118</f>
        <v>30</v>
      </c>
      <c r="BT118" s="34">
        <f>Input_1!BT118</f>
        <v>30</v>
      </c>
      <c r="BU118" s="34">
        <f>Input_1!BU118</f>
        <v>30</v>
      </c>
      <c r="BV118" s="34">
        <f>Input_1!BV118</f>
        <v>30</v>
      </c>
      <c r="BW118" s="34">
        <f>Input_1!BW118</f>
        <v>30</v>
      </c>
      <c r="BX118" s="34">
        <f>Input_1!BX118</f>
        <v>22.1</v>
      </c>
      <c r="BY118" s="34">
        <f>Input_1!BY118</f>
        <v>22.1</v>
      </c>
      <c r="BZ118" s="34">
        <f>Input_1!BZ118</f>
        <v>23</v>
      </c>
      <c r="CA118" s="34">
        <f>Input_1!CA118</f>
        <v>23</v>
      </c>
      <c r="CB118" s="34">
        <f>Input_1!CB118</f>
        <v>23</v>
      </c>
      <c r="CC118" s="34">
        <f>Input_1!CC118</f>
        <v>23</v>
      </c>
      <c r="CD118" s="34">
        <f>Input_1!CD118</f>
        <v>23</v>
      </c>
      <c r="CE118" s="34">
        <f>Input_1!CE118</f>
        <v>23</v>
      </c>
      <c r="CF118" s="34">
        <f>Input_1!CF118</f>
        <v>23</v>
      </c>
      <c r="CG118" s="34">
        <f>Input_1!CG118</f>
        <v>2.2000000000000002</v>
      </c>
      <c r="CH118" s="34">
        <f>Input_1!CH118</f>
        <v>2.2000000000000002</v>
      </c>
      <c r="CI118" s="34">
        <f>Input_1!CI118</f>
        <v>30</v>
      </c>
      <c r="CJ118" s="34">
        <f>Input_1!CJ118</f>
        <v>2.2000000000000002</v>
      </c>
      <c r="CK118" s="34">
        <f>Input_1!CK118</f>
        <v>2.2000000000000002</v>
      </c>
      <c r="CL118" s="34">
        <f>Input_1!CL118</f>
        <v>2.2000000000000002</v>
      </c>
      <c r="CM118" s="34">
        <f>Input_1!CM118</f>
        <v>30</v>
      </c>
      <c r="CN118" s="34">
        <f>Input_1!CN118</f>
        <v>30</v>
      </c>
      <c r="CO118" s="34">
        <f>Input_1!CO118</f>
        <v>2.2000000000000002</v>
      </c>
      <c r="CP118" s="34">
        <f>Input_1!CP118</f>
        <v>16</v>
      </c>
      <c r="CQ118" s="34">
        <f>Input_1!CQ118</f>
        <v>15.3</v>
      </c>
      <c r="CR118" s="34">
        <f>Input_1!CR118</f>
        <v>15.3</v>
      </c>
      <c r="CS118" s="34">
        <f>Input_1!CS118</f>
        <v>22.1</v>
      </c>
      <c r="CT118" s="34">
        <f>Input_1!CT118</f>
        <v>30</v>
      </c>
      <c r="CU118" s="34">
        <f>Input_1!CU118</f>
        <v>30</v>
      </c>
      <c r="CV118" s="24">
        <f>Input_1!CV118</f>
        <v>30</v>
      </c>
      <c r="CX118" s="27">
        <v>28</v>
      </c>
      <c r="CY118" s="148" t="s">
        <v>52</v>
      </c>
    </row>
    <row r="119" spans="1:103" ht="14.5" customHeight="1" x14ac:dyDescent="0.35">
      <c r="A119" s="256"/>
      <c r="B119" s="249"/>
      <c r="C119" s="95">
        <v>43946</v>
      </c>
      <c r="D119" s="99" t="s">
        <v>9</v>
      </c>
      <c r="E119" s="19">
        <f>Input_1!E119</f>
        <v>30</v>
      </c>
      <c r="F119" s="34">
        <f>Input_1!F119</f>
        <v>30</v>
      </c>
      <c r="G119" s="34">
        <f>Input_1!G119</f>
        <v>30</v>
      </c>
      <c r="H119" s="34">
        <f>Input_1!H119</f>
        <v>30</v>
      </c>
      <c r="I119" s="34">
        <f>Input_1!I119</f>
        <v>30</v>
      </c>
      <c r="J119" s="34">
        <f>Input_1!J119</f>
        <v>30</v>
      </c>
      <c r="K119" s="34">
        <f>Input_1!K119</f>
        <v>30</v>
      </c>
      <c r="L119" s="34">
        <f>Input_1!L119</f>
        <v>30</v>
      </c>
      <c r="M119" s="34">
        <f>Input_1!M119</f>
        <v>30</v>
      </c>
      <c r="N119" s="34">
        <f>Input_1!N119</f>
        <v>30</v>
      </c>
      <c r="O119" s="34">
        <f>Input_1!O119</f>
        <v>30</v>
      </c>
      <c r="P119" s="34">
        <f>Input_1!P119</f>
        <v>30</v>
      </c>
      <c r="Q119" s="34">
        <f>Input_1!Q119</f>
        <v>30</v>
      </c>
      <c r="R119" s="34">
        <f>Input_1!R119</f>
        <v>9</v>
      </c>
      <c r="S119" s="34">
        <f>Input_1!S119</f>
        <v>9</v>
      </c>
      <c r="T119" s="34">
        <f>Input_1!T119</f>
        <v>9</v>
      </c>
      <c r="U119" s="34">
        <f>Input_1!U119</f>
        <v>9</v>
      </c>
      <c r="V119" s="34">
        <f>Input_1!V119</f>
        <v>9</v>
      </c>
      <c r="W119" s="34">
        <f>Input_1!W119</f>
        <v>9</v>
      </c>
      <c r="X119" s="34">
        <f>Input_1!X119</f>
        <v>9</v>
      </c>
      <c r="Y119" s="34">
        <f>Input_1!Y119</f>
        <v>9</v>
      </c>
      <c r="Z119" s="34">
        <f>Input_1!Z119</f>
        <v>9</v>
      </c>
      <c r="AA119" s="34">
        <f>Input_1!AA119</f>
        <v>9</v>
      </c>
      <c r="AB119" s="34">
        <f>Input_1!AB119</f>
        <v>9</v>
      </c>
      <c r="AC119" s="34">
        <f>Input_1!AC119</f>
        <v>9</v>
      </c>
      <c r="AD119" s="34">
        <f>Input_1!AD119</f>
        <v>9</v>
      </c>
      <c r="AE119" s="34">
        <f>Input_1!AE119</f>
        <v>9</v>
      </c>
      <c r="AF119" s="34">
        <f>Input_1!AF119</f>
        <v>9</v>
      </c>
      <c r="AG119" s="34">
        <f>Input_1!AG119</f>
        <v>9</v>
      </c>
      <c r="AH119" s="34">
        <f>Input_1!AH119</f>
        <v>9</v>
      </c>
      <c r="AI119" s="34">
        <f>Input_1!AI119</f>
        <v>9</v>
      </c>
      <c r="AJ119" s="34">
        <f>Input_1!AJ119</f>
        <v>9</v>
      </c>
      <c r="AK119" s="34">
        <f>Input_1!AK119</f>
        <v>9</v>
      </c>
      <c r="AL119" s="34">
        <f>Input_1!AL119</f>
        <v>9</v>
      </c>
      <c r="AM119" s="34">
        <f>Input_1!AM119</f>
        <v>9</v>
      </c>
      <c r="AN119" s="34">
        <f>Input_1!AN119</f>
        <v>9</v>
      </c>
      <c r="AO119" s="34">
        <f>Input_1!AO119</f>
        <v>9</v>
      </c>
      <c r="AP119" s="34">
        <f>Input_1!AP119</f>
        <v>9</v>
      </c>
      <c r="AQ119" s="34">
        <f>Input_1!AQ119</f>
        <v>9</v>
      </c>
      <c r="AR119" s="34">
        <f>Input_1!AR119</f>
        <v>9</v>
      </c>
      <c r="AS119" s="34">
        <f>Input_1!AS119</f>
        <v>9</v>
      </c>
      <c r="AT119" s="34">
        <f>Input_1!AT119</f>
        <v>9</v>
      </c>
      <c r="AU119" s="34">
        <f>Input_1!AU119</f>
        <v>9</v>
      </c>
      <c r="AV119" s="34">
        <f>Input_1!AV119</f>
        <v>9</v>
      </c>
      <c r="AW119" s="34">
        <f>Input_1!AW119</f>
        <v>9</v>
      </c>
      <c r="AX119" s="34">
        <f>Input_1!AX119</f>
        <v>9</v>
      </c>
      <c r="AY119" s="34">
        <f>Input_1!AY119</f>
        <v>9</v>
      </c>
      <c r="AZ119" s="34">
        <f>Input_1!AZ119</f>
        <v>9</v>
      </c>
      <c r="BA119" s="34">
        <f>Input_1!BA119</f>
        <v>9</v>
      </c>
      <c r="BB119" s="34">
        <f>Input_1!BB119</f>
        <v>9</v>
      </c>
      <c r="BC119" s="34">
        <f>Input_1!BC119</f>
        <v>9</v>
      </c>
      <c r="BD119" s="34">
        <f>Input_1!BD119</f>
        <v>23</v>
      </c>
      <c r="BE119" s="34">
        <f>Input_1!BE119</f>
        <v>23</v>
      </c>
      <c r="BF119" s="34">
        <f>Input_1!BF119</f>
        <v>23</v>
      </c>
      <c r="BG119" s="34">
        <f>Input_1!BG119</f>
        <v>23</v>
      </c>
      <c r="BH119" s="34">
        <f>Input_1!BH119</f>
        <v>23</v>
      </c>
      <c r="BI119" s="34">
        <f>Input_1!BI119</f>
        <v>23</v>
      </c>
      <c r="BJ119" s="34">
        <f>Input_1!BJ119</f>
        <v>23</v>
      </c>
      <c r="BK119" s="34">
        <f>Input_1!BK119</f>
        <v>30</v>
      </c>
      <c r="BL119" s="34">
        <f>Input_1!BL119</f>
        <v>30</v>
      </c>
      <c r="BM119" s="34">
        <f>Input_1!BM119</f>
        <v>30</v>
      </c>
      <c r="BN119" s="34">
        <f>Input_1!BN119</f>
        <v>15.2</v>
      </c>
      <c r="BO119" s="34">
        <f>Input_1!BO119</f>
        <v>22.1</v>
      </c>
      <c r="BP119" s="34">
        <f>Input_1!BP119</f>
        <v>2.2000000000000002</v>
      </c>
      <c r="BQ119" s="34">
        <f>Input_1!BQ119</f>
        <v>2.2000000000000002</v>
      </c>
      <c r="BR119" s="34">
        <f>Input_1!BR119</f>
        <v>2.2000000000000002</v>
      </c>
      <c r="BS119" s="34">
        <f>Input_1!BS119</f>
        <v>30</v>
      </c>
      <c r="BT119" s="34">
        <f>Input_1!BT119</f>
        <v>29</v>
      </c>
      <c r="BU119" s="34">
        <f>Input_1!BU119</f>
        <v>2.2000000000000002</v>
      </c>
      <c r="BV119" s="34">
        <f>Input_1!BV119</f>
        <v>2.2000000000000002</v>
      </c>
      <c r="BW119" s="34">
        <f>Input_1!BW119</f>
        <v>30</v>
      </c>
      <c r="BX119" s="34">
        <f>Input_1!BX119</f>
        <v>30</v>
      </c>
      <c r="BY119" s="34">
        <f>Input_1!BY119</f>
        <v>2.2000000000000002</v>
      </c>
      <c r="BZ119" s="34">
        <f>Input_1!BZ119</f>
        <v>23</v>
      </c>
      <c r="CA119" s="34">
        <f>Input_1!CA119</f>
        <v>23</v>
      </c>
      <c r="CB119" s="34">
        <f>Input_1!CB119</f>
        <v>23</v>
      </c>
      <c r="CC119" s="34">
        <f>Input_1!CC119</f>
        <v>23</v>
      </c>
      <c r="CD119" s="34">
        <f>Input_1!CD119</f>
        <v>23</v>
      </c>
      <c r="CE119" s="34">
        <f>Input_1!CE119</f>
        <v>23</v>
      </c>
      <c r="CF119" s="34">
        <f>Input_1!CF119</f>
        <v>23</v>
      </c>
      <c r="CG119" s="34">
        <f>Input_1!CG119</f>
        <v>2.2000000000000002</v>
      </c>
      <c r="CH119" s="34">
        <f>Input_1!CH119</f>
        <v>2.2000000000000002</v>
      </c>
      <c r="CI119" s="34">
        <f>Input_1!CI119</f>
        <v>2.2000000000000002</v>
      </c>
      <c r="CJ119" s="34">
        <f>Input_1!CJ119</f>
        <v>2.2000000000000002</v>
      </c>
      <c r="CK119" s="34">
        <f>Input_1!CK119</f>
        <v>30</v>
      </c>
      <c r="CL119" s="34">
        <f>Input_1!CL119</f>
        <v>30</v>
      </c>
      <c r="CM119" s="34">
        <f>Input_1!CM119</f>
        <v>19</v>
      </c>
      <c r="CN119" s="34">
        <f>Input_1!CN119</f>
        <v>19</v>
      </c>
      <c r="CO119" s="34">
        <f>Input_1!CO119</f>
        <v>22.1</v>
      </c>
      <c r="CP119" s="34">
        <f>Input_1!CP119</f>
        <v>15.3</v>
      </c>
      <c r="CQ119" s="34">
        <f>Input_1!CQ119</f>
        <v>30</v>
      </c>
      <c r="CR119" s="34">
        <f>Input_1!CR119</f>
        <v>30</v>
      </c>
      <c r="CS119" s="34">
        <f>Input_1!CS119</f>
        <v>30</v>
      </c>
      <c r="CT119" s="34">
        <f>Input_1!CT119</f>
        <v>30</v>
      </c>
      <c r="CU119" s="34">
        <f>Input_1!CU119</f>
        <v>30</v>
      </c>
      <c r="CV119" s="24">
        <f>Input_1!CV119</f>
        <v>30</v>
      </c>
      <c r="CX119" s="27">
        <v>29</v>
      </c>
      <c r="CY119" s="148" t="s">
        <v>53</v>
      </c>
    </row>
    <row r="120" spans="1:103" ht="14.5" customHeight="1" x14ac:dyDescent="0.35">
      <c r="A120" s="256"/>
      <c r="B120" s="250"/>
      <c r="C120" s="97">
        <v>43947</v>
      </c>
      <c r="D120" s="100" t="s">
        <v>10</v>
      </c>
      <c r="E120" s="19">
        <f>Input_1!E120</f>
        <v>30</v>
      </c>
      <c r="F120" s="34">
        <f>Input_1!F120</f>
        <v>30</v>
      </c>
      <c r="G120" s="34">
        <f>Input_1!G120</f>
        <v>30</v>
      </c>
      <c r="H120" s="34">
        <f>Input_1!H120</f>
        <v>30</v>
      </c>
      <c r="I120" s="34">
        <f>Input_1!I120</f>
        <v>30</v>
      </c>
      <c r="J120" s="34">
        <f>Input_1!J120</f>
        <v>9</v>
      </c>
      <c r="K120" s="34">
        <f>Input_1!K120</f>
        <v>9</v>
      </c>
      <c r="L120" s="34">
        <f>Input_1!L120</f>
        <v>9</v>
      </c>
      <c r="M120" s="34">
        <f>Input_1!M120</f>
        <v>9</v>
      </c>
      <c r="N120" s="34">
        <f>Input_1!N120</f>
        <v>9</v>
      </c>
      <c r="O120" s="34">
        <f>Input_1!O120</f>
        <v>9</v>
      </c>
      <c r="P120" s="34">
        <f>Input_1!P120</f>
        <v>9</v>
      </c>
      <c r="Q120" s="34">
        <f>Input_1!Q120</f>
        <v>9</v>
      </c>
      <c r="R120" s="34">
        <f>Input_1!R120</f>
        <v>9</v>
      </c>
      <c r="S120" s="34">
        <f>Input_1!S120</f>
        <v>9</v>
      </c>
      <c r="T120" s="34">
        <f>Input_1!T120</f>
        <v>9</v>
      </c>
      <c r="U120" s="34">
        <f>Input_1!U120</f>
        <v>9</v>
      </c>
      <c r="V120" s="34">
        <f>Input_1!V120</f>
        <v>9</v>
      </c>
      <c r="W120" s="34">
        <f>Input_1!W120</f>
        <v>9</v>
      </c>
      <c r="X120" s="34">
        <f>Input_1!X120</f>
        <v>9</v>
      </c>
      <c r="Y120" s="34">
        <f>Input_1!Y120</f>
        <v>9</v>
      </c>
      <c r="Z120" s="34">
        <f>Input_1!Z120</f>
        <v>9</v>
      </c>
      <c r="AA120" s="34">
        <f>Input_1!AA120</f>
        <v>9</v>
      </c>
      <c r="AB120" s="34">
        <f>Input_1!AB120</f>
        <v>9</v>
      </c>
      <c r="AC120" s="34">
        <f>Input_1!AC120</f>
        <v>9</v>
      </c>
      <c r="AD120" s="34">
        <f>Input_1!AD120</f>
        <v>9</v>
      </c>
      <c r="AE120" s="34">
        <f>Input_1!AE120</f>
        <v>9</v>
      </c>
      <c r="AF120" s="34">
        <f>Input_1!AF120</f>
        <v>9</v>
      </c>
      <c r="AG120" s="34">
        <f>Input_1!AG120</f>
        <v>9</v>
      </c>
      <c r="AH120" s="34">
        <f>Input_1!AH120</f>
        <v>9</v>
      </c>
      <c r="AI120" s="34">
        <f>Input_1!AI120</f>
        <v>9</v>
      </c>
      <c r="AJ120" s="34">
        <f>Input_1!AJ120</f>
        <v>9</v>
      </c>
      <c r="AK120" s="34">
        <f>Input_1!AK120</f>
        <v>9</v>
      </c>
      <c r="AL120" s="34">
        <f>Input_1!AL120</f>
        <v>9</v>
      </c>
      <c r="AM120" s="34">
        <f>Input_1!AM120</f>
        <v>9</v>
      </c>
      <c r="AN120" s="34">
        <f>Input_1!AN120</f>
        <v>9</v>
      </c>
      <c r="AO120" s="34">
        <f>Input_1!AO120</f>
        <v>9</v>
      </c>
      <c r="AP120" s="34">
        <f>Input_1!AP120</f>
        <v>9</v>
      </c>
      <c r="AQ120" s="34">
        <f>Input_1!AQ120</f>
        <v>9</v>
      </c>
      <c r="AR120" s="34">
        <f>Input_1!AR120</f>
        <v>9</v>
      </c>
      <c r="AS120" s="34">
        <f>Input_1!AS120</f>
        <v>30</v>
      </c>
      <c r="AT120" s="34">
        <f>Input_1!AT120</f>
        <v>30</v>
      </c>
      <c r="AU120" s="34">
        <f>Input_1!AU120</f>
        <v>30</v>
      </c>
      <c r="AV120" s="34">
        <f>Input_1!AV120</f>
        <v>30</v>
      </c>
      <c r="AW120" s="34">
        <f>Input_1!AW120</f>
        <v>30</v>
      </c>
      <c r="AX120" s="34">
        <f>Input_1!AX120</f>
        <v>30</v>
      </c>
      <c r="AY120" s="34">
        <f>Input_1!AY120</f>
        <v>30</v>
      </c>
      <c r="AZ120" s="34">
        <f>Input_1!AZ120</f>
        <v>30</v>
      </c>
      <c r="BA120" s="34">
        <f>Input_1!BA120</f>
        <v>30</v>
      </c>
      <c r="BB120" s="34">
        <f>Input_1!BB120</f>
        <v>23</v>
      </c>
      <c r="BC120" s="34">
        <f>Input_1!BC120</f>
        <v>23</v>
      </c>
      <c r="BD120" s="34">
        <f>Input_1!BD120</f>
        <v>23</v>
      </c>
      <c r="BE120" s="34">
        <f>Input_1!BE120</f>
        <v>23</v>
      </c>
      <c r="BF120" s="34">
        <f>Input_1!BF120</f>
        <v>15.2</v>
      </c>
      <c r="BG120" s="34">
        <f>Input_1!BG120</f>
        <v>15.2</v>
      </c>
      <c r="BH120" s="34">
        <f>Input_1!BH120</f>
        <v>22.1</v>
      </c>
      <c r="BI120" s="34">
        <f>Input_1!BI120</f>
        <v>16</v>
      </c>
      <c r="BJ120" s="34">
        <f>Input_1!BJ120</f>
        <v>16</v>
      </c>
      <c r="BK120" s="34">
        <f>Input_1!BK120</f>
        <v>16</v>
      </c>
      <c r="BL120" s="34">
        <f>Input_1!BL120</f>
        <v>30</v>
      </c>
      <c r="BM120" s="34">
        <f>Input_1!BM120</f>
        <v>30</v>
      </c>
      <c r="BN120" s="34">
        <f>Input_1!BN120</f>
        <v>30</v>
      </c>
      <c r="BO120" s="34">
        <f>Input_1!BO120</f>
        <v>30</v>
      </c>
      <c r="BP120" s="34">
        <f>Input_1!BP120</f>
        <v>30</v>
      </c>
      <c r="BQ120" s="34">
        <f>Input_1!BQ120</f>
        <v>30</v>
      </c>
      <c r="BR120" s="34">
        <f>Input_1!BR120</f>
        <v>1.2</v>
      </c>
      <c r="BS120" s="34">
        <f>Input_1!BS120</f>
        <v>1.2</v>
      </c>
      <c r="BT120" s="34">
        <f>Input_1!BT120</f>
        <v>1.2</v>
      </c>
      <c r="BU120" s="34">
        <f>Input_1!BU120</f>
        <v>30</v>
      </c>
      <c r="BV120" s="34">
        <f>Input_1!BV120</f>
        <v>30</v>
      </c>
      <c r="BW120" s="34">
        <f>Input_1!BW120</f>
        <v>1.2</v>
      </c>
      <c r="BX120" s="34">
        <f>Input_1!BX120</f>
        <v>1.2</v>
      </c>
      <c r="BY120" s="34">
        <f>Input_1!BY120</f>
        <v>1.2</v>
      </c>
      <c r="BZ120" s="34">
        <f>Input_1!BZ120</f>
        <v>23</v>
      </c>
      <c r="CA120" s="34">
        <f>Input_1!CA120</f>
        <v>23</v>
      </c>
      <c r="CB120" s="34">
        <f>Input_1!CB120</f>
        <v>23</v>
      </c>
      <c r="CC120" s="34">
        <f>Input_1!CC120</f>
        <v>23</v>
      </c>
      <c r="CD120" s="34">
        <f>Input_1!CD120</f>
        <v>23</v>
      </c>
      <c r="CE120" s="34">
        <f>Input_1!CE120</f>
        <v>23</v>
      </c>
      <c r="CF120" s="34">
        <f>Input_1!CF120</f>
        <v>30</v>
      </c>
      <c r="CG120" s="34">
        <f>Input_1!CG120</f>
        <v>1.2</v>
      </c>
      <c r="CH120" s="34">
        <f>Input_1!CH120</f>
        <v>30</v>
      </c>
      <c r="CI120" s="34">
        <f>Input_1!CI120</f>
        <v>1.2</v>
      </c>
      <c r="CJ120" s="34">
        <f>Input_1!CJ120</f>
        <v>1.2</v>
      </c>
      <c r="CK120" s="34">
        <f>Input_1!CK120</f>
        <v>1.2</v>
      </c>
      <c r="CL120" s="34">
        <f>Input_1!CL120</f>
        <v>1.2</v>
      </c>
      <c r="CM120" s="34">
        <f>Input_1!CM120</f>
        <v>1.2</v>
      </c>
      <c r="CN120" s="34">
        <f>Input_1!CN120</f>
        <v>1.2</v>
      </c>
      <c r="CO120" s="34">
        <f>Input_1!CO120</f>
        <v>30</v>
      </c>
      <c r="CP120" s="34">
        <f>Input_1!CP120</f>
        <v>1.2</v>
      </c>
      <c r="CQ120" s="34">
        <f>Input_1!CQ120</f>
        <v>16</v>
      </c>
      <c r="CR120" s="34">
        <f>Input_1!CR120</f>
        <v>16</v>
      </c>
      <c r="CS120" s="34">
        <f>Input_1!CS120</f>
        <v>15.3</v>
      </c>
      <c r="CT120" s="34">
        <f>Input_1!CT120</f>
        <v>15.3</v>
      </c>
      <c r="CU120" s="34">
        <f>Input_1!CU120</f>
        <v>30</v>
      </c>
      <c r="CV120" s="24">
        <f>Input_1!CV120</f>
        <v>30</v>
      </c>
      <c r="CX120" s="27">
        <v>30</v>
      </c>
      <c r="CY120" s="148" t="s">
        <v>54</v>
      </c>
    </row>
    <row r="121" spans="1:103" ht="14.5" customHeight="1" x14ac:dyDescent="0.35">
      <c r="A121" s="256"/>
      <c r="B121" s="248">
        <v>18</v>
      </c>
      <c r="C121" s="95">
        <v>43948</v>
      </c>
      <c r="D121" s="99" t="s">
        <v>4</v>
      </c>
      <c r="E121" s="19">
        <f>Input_1!E121</f>
        <v>15.3</v>
      </c>
      <c r="F121" s="34">
        <f>Input_1!F121</f>
        <v>15.3</v>
      </c>
      <c r="G121" s="34">
        <f>Input_1!G121</f>
        <v>30</v>
      </c>
      <c r="H121" s="34">
        <f>Input_1!H121</f>
        <v>30</v>
      </c>
      <c r="I121" s="34">
        <f>Input_1!I121</f>
        <v>30</v>
      </c>
      <c r="J121" s="34">
        <f>Input_1!J121</f>
        <v>30</v>
      </c>
      <c r="K121" s="34">
        <f>Input_1!K121</f>
        <v>30</v>
      </c>
      <c r="L121" s="34">
        <f>Input_1!L121</f>
        <v>9</v>
      </c>
      <c r="M121" s="34">
        <f>Input_1!M121</f>
        <v>9</v>
      </c>
      <c r="N121" s="34">
        <f>Input_1!N121</f>
        <v>9</v>
      </c>
      <c r="O121" s="34">
        <f>Input_1!O121</f>
        <v>9</v>
      </c>
      <c r="P121" s="34">
        <f>Input_1!P121</f>
        <v>9</v>
      </c>
      <c r="Q121" s="34">
        <f>Input_1!Q121</f>
        <v>9</v>
      </c>
      <c r="R121" s="34">
        <f>Input_1!R121</f>
        <v>9</v>
      </c>
      <c r="S121" s="34">
        <f>Input_1!S121</f>
        <v>9</v>
      </c>
      <c r="T121" s="34">
        <f>Input_1!T121</f>
        <v>9</v>
      </c>
      <c r="U121" s="34">
        <f>Input_1!U121</f>
        <v>9</v>
      </c>
      <c r="V121" s="34">
        <f>Input_1!V121</f>
        <v>9</v>
      </c>
      <c r="W121" s="34">
        <f>Input_1!W121</f>
        <v>9</v>
      </c>
      <c r="X121" s="34">
        <f>Input_1!X121</f>
        <v>9</v>
      </c>
      <c r="Y121" s="34">
        <f>Input_1!Y121</f>
        <v>9</v>
      </c>
      <c r="Z121" s="34">
        <f>Input_1!Z121</f>
        <v>9</v>
      </c>
      <c r="AA121" s="34">
        <f>Input_1!AA121</f>
        <v>9</v>
      </c>
      <c r="AB121" s="34">
        <f>Input_1!AB121</f>
        <v>9</v>
      </c>
      <c r="AC121" s="34">
        <f>Input_1!AC121</f>
        <v>9</v>
      </c>
      <c r="AD121" s="34">
        <f>Input_1!AD121</f>
        <v>9</v>
      </c>
      <c r="AE121" s="34">
        <f>Input_1!AE121</f>
        <v>9</v>
      </c>
      <c r="AF121" s="34">
        <f>Input_1!AF121</f>
        <v>9</v>
      </c>
      <c r="AG121" s="34">
        <f>Input_1!AG121</f>
        <v>9</v>
      </c>
      <c r="AH121" s="34">
        <f>Input_1!AH121</f>
        <v>9</v>
      </c>
      <c r="AI121" s="34">
        <f>Input_1!AI121</f>
        <v>9</v>
      </c>
      <c r="AJ121" s="34">
        <f>Input_1!AJ121</f>
        <v>9</v>
      </c>
      <c r="AK121" s="34">
        <f>Input_1!AK121</f>
        <v>9</v>
      </c>
      <c r="AL121" s="34">
        <f>Input_1!AL121</f>
        <v>9</v>
      </c>
      <c r="AM121" s="34">
        <f>Input_1!AM121</f>
        <v>9</v>
      </c>
      <c r="AN121" s="34">
        <f>Input_1!AN121</f>
        <v>9</v>
      </c>
      <c r="AO121" s="34">
        <f>Input_1!AO121</f>
        <v>9</v>
      </c>
      <c r="AP121" s="34">
        <f>Input_1!AP121</f>
        <v>9</v>
      </c>
      <c r="AQ121" s="34">
        <f>Input_1!AQ121</f>
        <v>9</v>
      </c>
      <c r="AR121" s="34">
        <f>Input_1!AR121</f>
        <v>9</v>
      </c>
      <c r="AS121" s="34">
        <f>Input_1!AS121</f>
        <v>9</v>
      </c>
      <c r="AT121" s="34">
        <f>Input_1!AT121</f>
        <v>9</v>
      </c>
      <c r="AU121" s="34">
        <f>Input_1!AU121</f>
        <v>9</v>
      </c>
      <c r="AV121" s="34">
        <f>Input_1!AV121</f>
        <v>9</v>
      </c>
      <c r="AW121" s="34">
        <f>Input_1!AW121</f>
        <v>9</v>
      </c>
      <c r="AX121" s="34">
        <f>Input_1!AX121</f>
        <v>9</v>
      </c>
      <c r="AY121" s="34">
        <f>Input_1!AY121</f>
        <v>30</v>
      </c>
      <c r="AZ121" s="34">
        <f>Input_1!AZ121</f>
        <v>30</v>
      </c>
      <c r="BA121" s="34">
        <f>Input_1!BA121</f>
        <v>30</v>
      </c>
      <c r="BB121" s="34">
        <f>Input_1!BB121</f>
        <v>30</v>
      </c>
      <c r="BC121" s="34">
        <f>Input_1!BC121</f>
        <v>30</v>
      </c>
      <c r="BD121" s="34">
        <f>Input_1!BD121</f>
        <v>15.2</v>
      </c>
      <c r="BE121" s="34">
        <f>Input_1!BE121</f>
        <v>23</v>
      </c>
      <c r="BF121" s="34">
        <f>Input_1!BF121</f>
        <v>23</v>
      </c>
      <c r="BG121" s="34">
        <f>Input_1!BG121</f>
        <v>23</v>
      </c>
      <c r="BH121" s="34">
        <f>Input_1!BH121</f>
        <v>23</v>
      </c>
      <c r="BI121" s="34">
        <f>Input_1!BI121</f>
        <v>16</v>
      </c>
      <c r="BJ121" s="34">
        <f>Input_1!BJ121</f>
        <v>16</v>
      </c>
      <c r="BK121" s="34">
        <f>Input_1!BK121</f>
        <v>16</v>
      </c>
      <c r="BL121" s="34">
        <f>Input_1!BL121</f>
        <v>16</v>
      </c>
      <c r="BM121" s="34">
        <f>Input_1!BM121</f>
        <v>16</v>
      </c>
      <c r="BN121" s="34">
        <f>Input_1!BN121</f>
        <v>16</v>
      </c>
      <c r="BO121" s="34">
        <f>Input_1!BO121</f>
        <v>16</v>
      </c>
      <c r="BP121" s="34">
        <f>Input_1!BP121</f>
        <v>16</v>
      </c>
      <c r="BQ121" s="34">
        <f>Input_1!BQ121</f>
        <v>16</v>
      </c>
      <c r="BR121" s="34">
        <f>Input_1!BR121</f>
        <v>3.2</v>
      </c>
      <c r="BS121" s="34">
        <f>Input_1!BS121</f>
        <v>3.2</v>
      </c>
      <c r="BT121" s="34">
        <f>Input_1!BT121</f>
        <v>3.2</v>
      </c>
      <c r="BU121" s="34">
        <f>Input_1!BU121</f>
        <v>3.2</v>
      </c>
      <c r="BV121" s="34">
        <f>Input_1!BV121</f>
        <v>30</v>
      </c>
      <c r="BW121" s="34">
        <f>Input_1!BW121</f>
        <v>30</v>
      </c>
      <c r="BX121" s="34">
        <f>Input_1!BX121</f>
        <v>30</v>
      </c>
      <c r="BY121" s="34">
        <f>Input_1!BY121</f>
        <v>23</v>
      </c>
      <c r="BZ121" s="34">
        <f>Input_1!BZ121</f>
        <v>23</v>
      </c>
      <c r="CA121" s="34">
        <f>Input_1!CA121</f>
        <v>23</v>
      </c>
      <c r="CB121" s="34">
        <f>Input_1!CB121</f>
        <v>23</v>
      </c>
      <c r="CC121" s="34">
        <f>Input_1!CC121</f>
        <v>30</v>
      </c>
      <c r="CD121" s="34">
        <f>Input_1!CD121</f>
        <v>30</v>
      </c>
      <c r="CE121" s="34">
        <f>Input_1!CE121</f>
        <v>3.2</v>
      </c>
      <c r="CF121" s="34">
        <f>Input_1!CF121</f>
        <v>3.2</v>
      </c>
      <c r="CG121" s="34">
        <f>Input_1!CG121</f>
        <v>3.2</v>
      </c>
      <c r="CH121" s="34">
        <f>Input_1!CH121</f>
        <v>30</v>
      </c>
      <c r="CI121" s="34">
        <f>Input_1!CI121</f>
        <v>3.2</v>
      </c>
      <c r="CJ121" s="34">
        <f>Input_1!CJ121</f>
        <v>3.2</v>
      </c>
      <c r="CK121" s="34">
        <f>Input_1!CK121</f>
        <v>3.2</v>
      </c>
      <c r="CL121" s="34">
        <f>Input_1!CL121</f>
        <v>30</v>
      </c>
      <c r="CM121" s="34">
        <f>Input_1!CM121</f>
        <v>3.2</v>
      </c>
      <c r="CN121" s="34">
        <f>Input_1!CN121</f>
        <v>3.2</v>
      </c>
      <c r="CO121" s="34">
        <f>Input_1!CO121</f>
        <v>3.2</v>
      </c>
      <c r="CP121" s="34">
        <f>Input_1!CP121</f>
        <v>22.1</v>
      </c>
      <c r="CQ121" s="34">
        <f>Input_1!CQ121</f>
        <v>22.1</v>
      </c>
      <c r="CR121" s="34">
        <f>Input_1!CR121</f>
        <v>30</v>
      </c>
      <c r="CS121" s="34">
        <f>Input_1!CS121</f>
        <v>30</v>
      </c>
      <c r="CT121" s="34">
        <f>Input_1!CT121</f>
        <v>30</v>
      </c>
      <c r="CU121" s="34">
        <f>Input_1!CU121</f>
        <v>15.3</v>
      </c>
      <c r="CV121" s="24">
        <f>Input_1!CV121</f>
        <v>15.3</v>
      </c>
      <c r="CX121" s="23">
        <v>31</v>
      </c>
      <c r="CY121" s="149" t="s">
        <v>55</v>
      </c>
    </row>
    <row r="122" spans="1:103" ht="14.5" customHeight="1" x14ac:dyDescent="0.35">
      <c r="A122" s="256"/>
      <c r="B122" s="249"/>
      <c r="C122" s="94">
        <v>43949</v>
      </c>
      <c r="D122" s="99" t="s">
        <v>5</v>
      </c>
      <c r="E122" s="19">
        <f>Input_1!E122</f>
        <v>30</v>
      </c>
      <c r="F122" s="34">
        <f>Input_1!F122</f>
        <v>30</v>
      </c>
      <c r="G122" s="34">
        <f>Input_1!G122</f>
        <v>30</v>
      </c>
      <c r="H122" s="34">
        <f>Input_1!H122</f>
        <v>30</v>
      </c>
      <c r="I122" s="34">
        <f>Input_1!I122</f>
        <v>30</v>
      </c>
      <c r="J122" s="34">
        <f>Input_1!J122</f>
        <v>9</v>
      </c>
      <c r="K122" s="34">
        <f>Input_1!K122</f>
        <v>9</v>
      </c>
      <c r="L122" s="34">
        <f>Input_1!L122</f>
        <v>9</v>
      </c>
      <c r="M122" s="34">
        <f>Input_1!M122</f>
        <v>9</v>
      </c>
      <c r="N122" s="34">
        <f>Input_1!N122</f>
        <v>9</v>
      </c>
      <c r="O122" s="34">
        <f>Input_1!O122</f>
        <v>9</v>
      </c>
      <c r="P122" s="34">
        <f>Input_1!P122</f>
        <v>9</v>
      </c>
      <c r="Q122" s="34">
        <f>Input_1!Q122</f>
        <v>9</v>
      </c>
      <c r="R122" s="34">
        <f>Input_1!R122</f>
        <v>9</v>
      </c>
      <c r="S122" s="34">
        <f>Input_1!S122</f>
        <v>9</v>
      </c>
      <c r="T122" s="34">
        <f>Input_1!T122</f>
        <v>9</v>
      </c>
      <c r="U122" s="34">
        <f>Input_1!U122</f>
        <v>9</v>
      </c>
      <c r="V122" s="34">
        <f>Input_1!V122</f>
        <v>9</v>
      </c>
      <c r="W122" s="34">
        <f>Input_1!W122</f>
        <v>9</v>
      </c>
      <c r="X122" s="34">
        <f>Input_1!X122</f>
        <v>9</v>
      </c>
      <c r="Y122" s="34">
        <f>Input_1!Y122</f>
        <v>9</v>
      </c>
      <c r="Z122" s="34">
        <f>Input_1!Z122</f>
        <v>9</v>
      </c>
      <c r="AA122" s="34">
        <f>Input_1!AA122</f>
        <v>9</v>
      </c>
      <c r="AB122" s="34">
        <f>Input_1!AB122</f>
        <v>9</v>
      </c>
      <c r="AC122" s="34">
        <f>Input_1!AC122</f>
        <v>9</v>
      </c>
      <c r="AD122" s="34">
        <f>Input_1!AD122</f>
        <v>9</v>
      </c>
      <c r="AE122" s="34">
        <f>Input_1!AE122</f>
        <v>9</v>
      </c>
      <c r="AF122" s="34">
        <f>Input_1!AF122</f>
        <v>9</v>
      </c>
      <c r="AG122" s="34">
        <f>Input_1!AG122</f>
        <v>9</v>
      </c>
      <c r="AH122" s="34">
        <f>Input_1!AH122</f>
        <v>9</v>
      </c>
      <c r="AI122" s="34">
        <f>Input_1!AI122</f>
        <v>9</v>
      </c>
      <c r="AJ122" s="34">
        <f>Input_1!AJ122</f>
        <v>30</v>
      </c>
      <c r="AK122" s="34">
        <f>Input_1!AK122</f>
        <v>30</v>
      </c>
      <c r="AL122" s="34">
        <f>Input_1!AL122</f>
        <v>30</v>
      </c>
      <c r="AM122" s="34">
        <f>Input_1!AM122</f>
        <v>30</v>
      </c>
      <c r="AN122" s="34">
        <f>Input_1!AN122</f>
        <v>30</v>
      </c>
      <c r="AO122" s="34">
        <f>Input_1!AO122</f>
        <v>30</v>
      </c>
      <c r="AP122" s="34">
        <f>Input_1!AP122</f>
        <v>30</v>
      </c>
      <c r="AQ122" s="34">
        <f>Input_1!AQ122</f>
        <v>30</v>
      </c>
      <c r="AR122" s="34">
        <f>Input_1!AR122</f>
        <v>30</v>
      </c>
      <c r="AS122" s="34">
        <f>Input_1!AS122</f>
        <v>30</v>
      </c>
      <c r="AT122" s="34">
        <f>Input_1!AT122</f>
        <v>9</v>
      </c>
      <c r="AU122" s="34">
        <f>Input_1!AU122</f>
        <v>9</v>
      </c>
      <c r="AV122" s="34">
        <f>Input_1!AV122</f>
        <v>9</v>
      </c>
      <c r="AW122" s="34">
        <f>Input_1!AW122</f>
        <v>9</v>
      </c>
      <c r="AX122" s="34">
        <f>Input_1!AX122</f>
        <v>9</v>
      </c>
      <c r="AY122" s="34">
        <f>Input_1!AY122</f>
        <v>9</v>
      </c>
      <c r="AZ122" s="34">
        <f>Input_1!AZ122</f>
        <v>9</v>
      </c>
      <c r="BA122" s="34">
        <f>Input_1!BA122</f>
        <v>9</v>
      </c>
      <c r="BB122" s="34">
        <f>Input_1!BB122</f>
        <v>9</v>
      </c>
      <c r="BC122" s="34">
        <f>Input_1!BC122</f>
        <v>9</v>
      </c>
      <c r="BD122" s="34">
        <f>Input_1!BD122</f>
        <v>9</v>
      </c>
      <c r="BE122" s="34">
        <f>Input_1!BE122</f>
        <v>23</v>
      </c>
      <c r="BF122" s="34">
        <f>Input_1!BF122</f>
        <v>23</v>
      </c>
      <c r="BG122" s="34">
        <f>Input_1!BG122</f>
        <v>20</v>
      </c>
      <c r="BH122" s="34">
        <f>Input_1!BH122</f>
        <v>15.2</v>
      </c>
      <c r="BI122" s="34">
        <f>Input_1!BI122</f>
        <v>15.2</v>
      </c>
      <c r="BJ122" s="34">
        <f>Input_1!BJ122</f>
        <v>22.1</v>
      </c>
      <c r="BK122" s="34">
        <f>Input_1!BK122</f>
        <v>25</v>
      </c>
      <c r="BL122" s="34">
        <f>Input_1!BL122</f>
        <v>16</v>
      </c>
      <c r="BM122" s="34">
        <f>Input_1!BM122</f>
        <v>16</v>
      </c>
      <c r="BN122" s="34">
        <f>Input_1!BN122</f>
        <v>16</v>
      </c>
      <c r="BO122" s="34">
        <f>Input_1!BO122</f>
        <v>16</v>
      </c>
      <c r="BP122" s="34">
        <f>Input_1!BP122</f>
        <v>16</v>
      </c>
      <c r="BQ122" s="34">
        <f>Input_1!BQ122</f>
        <v>16</v>
      </c>
      <c r="BR122" s="34">
        <f>Input_1!BR122</f>
        <v>16</v>
      </c>
      <c r="BS122" s="34">
        <f>Input_1!BS122</f>
        <v>3.2</v>
      </c>
      <c r="BT122" s="34">
        <f>Input_1!BT122</f>
        <v>3.2</v>
      </c>
      <c r="BU122" s="34">
        <f>Input_1!BU122</f>
        <v>3.2</v>
      </c>
      <c r="BV122" s="34">
        <f>Input_1!BV122</f>
        <v>1.2</v>
      </c>
      <c r="BW122" s="34">
        <f>Input_1!BW122</f>
        <v>1.2</v>
      </c>
      <c r="BX122" s="34">
        <f>Input_1!BX122</f>
        <v>1.2</v>
      </c>
      <c r="BY122" s="34">
        <f>Input_1!BY122</f>
        <v>1.2</v>
      </c>
      <c r="BZ122" s="34">
        <f>Input_1!BZ122</f>
        <v>23</v>
      </c>
      <c r="CA122" s="34">
        <f>Input_1!CA122</f>
        <v>23</v>
      </c>
      <c r="CB122" s="34">
        <f>Input_1!CB122</f>
        <v>23</v>
      </c>
      <c r="CC122" s="34">
        <f>Input_1!CC122</f>
        <v>23</v>
      </c>
      <c r="CD122" s="34">
        <f>Input_1!CD122</f>
        <v>23</v>
      </c>
      <c r="CE122" s="34">
        <f>Input_1!CE122</f>
        <v>23</v>
      </c>
      <c r="CF122" s="34">
        <f>Input_1!CF122</f>
        <v>30</v>
      </c>
      <c r="CG122" s="34">
        <f>Input_1!CG122</f>
        <v>30</v>
      </c>
      <c r="CH122" s="34">
        <f>Input_1!CH122</f>
        <v>3.2</v>
      </c>
      <c r="CI122" s="34">
        <f>Input_1!CI122</f>
        <v>2.2000000000000002</v>
      </c>
      <c r="CJ122" s="34">
        <f>Input_1!CJ122</f>
        <v>2.2000000000000002</v>
      </c>
      <c r="CK122" s="34">
        <f>Input_1!CK122</f>
        <v>2.2000000000000002</v>
      </c>
      <c r="CL122" s="34">
        <f>Input_1!CL122</f>
        <v>2.2000000000000002</v>
      </c>
      <c r="CM122" s="34">
        <f>Input_1!CM122</f>
        <v>2.2000000000000002</v>
      </c>
      <c r="CN122" s="34">
        <f>Input_1!CN122</f>
        <v>2.2000000000000002</v>
      </c>
      <c r="CO122" s="34">
        <f>Input_1!CO122</f>
        <v>22.1</v>
      </c>
      <c r="CP122" s="34">
        <f>Input_1!CP122</f>
        <v>25</v>
      </c>
      <c r="CQ122" s="34">
        <f>Input_1!CQ122</f>
        <v>25</v>
      </c>
      <c r="CR122" s="34">
        <f>Input_1!CR122</f>
        <v>25</v>
      </c>
      <c r="CS122" s="34">
        <f>Input_1!CS122</f>
        <v>25</v>
      </c>
      <c r="CT122" s="34">
        <f>Input_1!CT122</f>
        <v>20</v>
      </c>
      <c r="CU122" s="34">
        <f>Input_1!CU122</f>
        <v>20</v>
      </c>
      <c r="CV122" s="24">
        <f>Input_1!CV122</f>
        <v>20</v>
      </c>
      <c r="CX122" s="23">
        <v>32</v>
      </c>
      <c r="CY122" s="149" t="s">
        <v>56</v>
      </c>
    </row>
    <row r="123" spans="1:103" ht="14.5" customHeight="1" x14ac:dyDescent="0.35">
      <c r="A123" s="256"/>
      <c r="B123" s="249"/>
      <c r="C123" s="94">
        <v>43950</v>
      </c>
      <c r="D123" s="99" t="s">
        <v>6</v>
      </c>
      <c r="E123" s="19">
        <f>Input_1!E123</f>
        <v>20</v>
      </c>
      <c r="F123" s="34">
        <f>Input_1!F123</f>
        <v>15.3</v>
      </c>
      <c r="G123" s="34">
        <f>Input_1!G123</f>
        <v>15.3</v>
      </c>
      <c r="H123" s="34">
        <f>Input_1!H123</f>
        <v>30</v>
      </c>
      <c r="I123" s="34">
        <f>Input_1!I123</f>
        <v>30</v>
      </c>
      <c r="J123" s="34">
        <f>Input_1!J123</f>
        <v>30</v>
      </c>
      <c r="K123" s="34">
        <f>Input_1!K123</f>
        <v>30</v>
      </c>
      <c r="L123" s="34">
        <f>Input_1!L123</f>
        <v>9</v>
      </c>
      <c r="M123" s="34">
        <f>Input_1!M123</f>
        <v>9</v>
      </c>
      <c r="N123" s="34">
        <f>Input_1!N123</f>
        <v>9</v>
      </c>
      <c r="O123" s="34">
        <f>Input_1!O123</f>
        <v>9</v>
      </c>
      <c r="P123" s="34">
        <f>Input_1!P123</f>
        <v>9</v>
      </c>
      <c r="Q123" s="34">
        <f>Input_1!Q123</f>
        <v>9</v>
      </c>
      <c r="R123" s="34">
        <f>Input_1!R123</f>
        <v>9</v>
      </c>
      <c r="S123" s="34">
        <f>Input_1!S123</f>
        <v>9</v>
      </c>
      <c r="T123" s="34">
        <f>Input_1!T123</f>
        <v>9</v>
      </c>
      <c r="U123" s="34">
        <f>Input_1!U123</f>
        <v>9</v>
      </c>
      <c r="V123" s="34">
        <f>Input_1!V123</f>
        <v>9</v>
      </c>
      <c r="W123" s="34">
        <f>Input_1!W123</f>
        <v>9</v>
      </c>
      <c r="X123" s="34">
        <f>Input_1!X123</f>
        <v>9</v>
      </c>
      <c r="Y123" s="34">
        <f>Input_1!Y123</f>
        <v>9</v>
      </c>
      <c r="Z123" s="34">
        <f>Input_1!Z123</f>
        <v>9</v>
      </c>
      <c r="AA123" s="34">
        <f>Input_1!AA123</f>
        <v>9</v>
      </c>
      <c r="AB123" s="34">
        <f>Input_1!AB123</f>
        <v>9</v>
      </c>
      <c r="AC123" s="34">
        <f>Input_1!AC123</f>
        <v>9</v>
      </c>
      <c r="AD123" s="34">
        <f>Input_1!AD123</f>
        <v>9</v>
      </c>
      <c r="AE123" s="34">
        <f>Input_1!AE123</f>
        <v>9</v>
      </c>
      <c r="AF123" s="34">
        <f>Input_1!AF123</f>
        <v>9</v>
      </c>
      <c r="AG123" s="34">
        <f>Input_1!AG123</f>
        <v>9</v>
      </c>
      <c r="AH123" s="34">
        <f>Input_1!AH123</f>
        <v>9</v>
      </c>
      <c r="AI123" s="34">
        <f>Input_1!AI123</f>
        <v>9</v>
      </c>
      <c r="AJ123" s="34">
        <f>Input_1!AJ123</f>
        <v>9</v>
      </c>
      <c r="AK123" s="34">
        <f>Input_1!AK123</f>
        <v>30</v>
      </c>
      <c r="AL123" s="34">
        <f>Input_1!AL123</f>
        <v>30</v>
      </c>
      <c r="AM123" s="34">
        <f>Input_1!AM123</f>
        <v>30</v>
      </c>
      <c r="AN123" s="34">
        <f>Input_1!AN123</f>
        <v>30</v>
      </c>
      <c r="AO123" s="34">
        <f>Input_1!AO123</f>
        <v>30</v>
      </c>
      <c r="AP123" s="34">
        <f>Input_1!AP123</f>
        <v>30</v>
      </c>
      <c r="AQ123" s="34">
        <f>Input_1!AQ123</f>
        <v>15.2</v>
      </c>
      <c r="AR123" s="34">
        <f>Input_1!AR123</f>
        <v>15.2</v>
      </c>
      <c r="AS123" s="34">
        <f>Input_1!AS123</f>
        <v>21.3</v>
      </c>
      <c r="AT123" s="34">
        <f>Input_1!AT123</f>
        <v>21.3</v>
      </c>
      <c r="AU123" s="34">
        <f>Input_1!AU123</f>
        <v>30</v>
      </c>
      <c r="AV123" s="34">
        <f>Input_1!AV123</f>
        <v>30</v>
      </c>
      <c r="AW123" s="34">
        <f>Input_1!AW123</f>
        <v>30</v>
      </c>
      <c r="AX123" s="34">
        <f>Input_1!AX123</f>
        <v>30</v>
      </c>
      <c r="AY123" s="34">
        <f>Input_1!AY123</f>
        <v>19</v>
      </c>
      <c r="AZ123" s="34">
        <f>Input_1!AZ123</f>
        <v>19</v>
      </c>
      <c r="BA123" s="34">
        <f>Input_1!BA123</f>
        <v>2.1</v>
      </c>
      <c r="BB123" s="34">
        <f>Input_1!BB123</f>
        <v>2.1</v>
      </c>
      <c r="BC123" s="34">
        <f>Input_1!BC123</f>
        <v>2.1</v>
      </c>
      <c r="BD123" s="34">
        <f>Input_1!BD123</f>
        <v>2.1</v>
      </c>
      <c r="BE123" s="34">
        <f>Input_1!BE123</f>
        <v>23</v>
      </c>
      <c r="BF123" s="34">
        <f>Input_1!BF123</f>
        <v>23</v>
      </c>
      <c r="BG123" s="34">
        <f>Input_1!BG123</f>
        <v>23</v>
      </c>
      <c r="BH123" s="34">
        <f>Input_1!BH123</f>
        <v>23</v>
      </c>
      <c r="BI123" s="34">
        <f>Input_1!BI123</f>
        <v>16</v>
      </c>
      <c r="BJ123" s="34">
        <f>Input_1!BJ123</f>
        <v>16</v>
      </c>
      <c r="BK123" s="34">
        <f>Input_1!BK123</f>
        <v>16</v>
      </c>
      <c r="BL123" s="34">
        <f>Input_1!BL123</f>
        <v>16</v>
      </c>
      <c r="BM123" s="34">
        <f>Input_1!BM123</f>
        <v>30</v>
      </c>
      <c r="BN123" s="34">
        <f>Input_1!BN123</f>
        <v>2.2000000000000002</v>
      </c>
      <c r="BO123" s="34">
        <f>Input_1!BO123</f>
        <v>2.2000000000000002</v>
      </c>
      <c r="BP123" s="34">
        <f>Input_1!BP123</f>
        <v>2.2000000000000002</v>
      </c>
      <c r="BQ123" s="34">
        <f>Input_1!BQ123</f>
        <v>2.2000000000000002</v>
      </c>
      <c r="BR123" s="34">
        <f>Input_1!BR123</f>
        <v>30</v>
      </c>
      <c r="BS123" s="34">
        <f>Input_1!BS123</f>
        <v>30</v>
      </c>
      <c r="BT123" s="34">
        <f>Input_1!BT123</f>
        <v>2.2000000000000002</v>
      </c>
      <c r="BU123" s="34">
        <f>Input_1!BU123</f>
        <v>2.2000000000000002</v>
      </c>
      <c r="BV123" s="34">
        <f>Input_1!BV123</f>
        <v>2.2000000000000002</v>
      </c>
      <c r="BW123" s="34">
        <f>Input_1!BW123</f>
        <v>22.1</v>
      </c>
      <c r="BX123" s="34">
        <f>Input_1!BX123</f>
        <v>26</v>
      </c>
      <c r="BY123" s="34">
        <f>Input_1!BY123</f>
        <v>30</v>
      </c>
      <c r="BZ123" s="34">
        <f>Input_1!BZ123</f>
        <v>23</v>
      </c>
      <c r="CA123" s="34">
        <f>Input_1!CA123</f>
        <v>23</v>
      </c>
      <c r="CB123" s="34">
        <f>Input_1!CB123</f>
        <v>23</v>
      </c>
      <c r="CC123" s="34">
        <f>Input_1!CC123</f>
        <v>23</v>
      </c>
      <c r="CD123" s="34">
        <f>Input_1!CD123</f>
        <v>23</v>
      </c>
      <c r="CE123" s="34">
        <f>Input_1!CE123</f>
        <v>23</v>
      </c>
      <c r="CF123" s="34">
        <f>Input_1!CF123</f>
        <v>23</v>
      </c>
      <c r="CG123" s="34">
        <f>Input_1!CG123</f>
        <v>2.2000000000000002</v>
      </c>
      <c r="CH123" s="34">
        <f>Input_1!CH123</f>
        <v>2.2000000000000002</v>
      </c>
      <c r="CI123" s="34">
        <f>Input_1!CI123</f>
        <v>2.2000000000000002</v>
      </c>
      <c r="CJ123" s="34">
        <f>Input_1!CJ123</f>
        <v>2.2000000000000002</v>
      </c>
      <c r="CK123" s="34">
        <f>Input_1!CK123</f>
        <v>2.2000000000000002</v>
      </c>
      <c r="CL123" s="34">
        <f>Input_1!CL123</f>
        <v>2.2000000000000002</v>
      </c>
      <c r="CM123" s="34">
        <f>Input_1!CM123</f>
        <v>2.2000000000000002</v>
      </c>
      <c r="CN123" s="34">
        <f>Input_1!CN123</f>
        <v>2.2000000000000002</v>
      </c>
      <c r="CO123" s="34">
        <f>Input_1!CO123</f>
        <v>2.2000000000000002</v>
      </c>
      <c r="CP123" s="34">
        <f>Input_1!CP123</f>
        <v>2.2000000000000002</v>
      </c>
      <c r="CQ123" s="34">
        <f>Input_1!CQ123</f>
        <v>2.2000000000000002</v>
      </c>
      <c r="CR123" s="34">
        <f>Input_1!CR123</f>
        <v>2.2000000000000002</v>
      </c>
      <c r="CS123" s="34">
        <f>Input_1!CS123</f>
        <v>2.2000000000000002</v>
      </c>
      <c r="CT123" s="34">
        <f>Input_1!CT123</f>
        <v>2.2000000000000002</v>
      </c>
      <c r="CU123" s="34">
        <f>Input_1!CU123</f>
        <v>30</v>
      </c>
      <c r="CV123" s="24">
        <f>Input_1!CV123</f>
        <v>30</v>
      </c>
    </row>
    <row r="124" spans="1:103" ht="14.5" customHeight="1" x14ac:dyDescent="0.35">
      <c r="A124" s="257"/>
      <c r="B124" s="249"/>
      <c r="C124" s="95">
        <v>43951</v>
      </c>
      <c r="D124" s="99" t="s">
        <v>7</v>
      </c>
      <c r="E124" s="19">
        <f>Input_1!E124</f>
        <v>22.1</v>
      </c>
      <c r="F124" s="34">
        <f>Input_1!F124</f>
        <v>23</v>
      </c>
      <c r="G124" s="34">
        <f>Input_1!G124</f>
        <v>23</v>
      </c>
      <c r="H124" s="34">
        <f>Input_1!H124</f>
        <v>30</v>
      </c>
      <c r="I124" s="34">
        <f>Input_1!I124</f>
        <v>15.3</v>
      </c>
      <c r="J124" s="34">
        <f>Input_1!J124</f>
        <v>15.3</v>
      </c>
      <c r="K124" s="34">
        <f>Input_1!K124</f>
        <v>30</v>
      </c>
      <c r="L124" s="34">
        <f>Input_1!L124</f>
        <v>30</v>
      </c>
      <c r="M124" s="34">
        <f>Input_1!M124</f>
        <v>30</v>
      </c>
      <c r="N124" s="34">
        <f>Input_1!N124</f>
        <v>30</v>
      </c>
      <c r="O124" s="34">
        <f>Input_1!O124</f>
        <v>9</v>
      </c>
      <c r="P124" s="34">
        <f>Input_1!P124</f>
        <v>9</v>
      </c>
      <c r="Q124" s="34">
        <f>Input_1!Q124</f>
        <v>9</v>
      </c>
      <c r="R124" s="34">
        <f>Input_1!R124</f>
        <v>9</v>
      </c>
      <c r="S124" s="34">
        <f>Input_1!S124</f>
        <v>9</v>
      </c>
      <c r="T124" s="34">
        <f>Input_1!T124</f>
        <v>9</v>
      </c>
      <c r="U124" s="34">
        <f>Input_1!U124</f>
        <v>9</v>
      </c>
      <c r="V124" s="34">
        <f>Input_1!V124</f>
        <v>9</v>
      </c>
      <c r="W124" s="34">
        <f>Input_1!W124</f>
        <v>9</v>
      </c>
      <c r="X124" s="34">
        <f>Input_1!X124</f>
        <v>9</v>
      </c>
      <c r="Y124" s="34">
        <f>Input_1!Y124</f>
        <v>9</v>
      </c>
      <c r="Z124" s="34">
        <f>Input_1!Z124</f>
        <v>9</v>
      </c>
      <c r="AA124" s="34">
        <f>Input_1!AA124</f>
        <v>9</v>
      </c>
      <c r="AB124" s="34">
        <f>Input_1!AB124</f>
        <v>9</v>
      </c>
      <c r="AC124" s="34">
        <f>Input_1!AC124</f>
        <v>9</v>
      </c>
      <c r="AD124" s="34">
        <f>Input_1!AD124</f>
        <v>9</v>
      </c>
      <c r="AE124" s="34">
        <f>Input_1!AE124</f>
        <v>9</v>
      </c>
      <c r="AF124" s="34">
        <f>Input_1!AF124</f>
        <v>9</v>
      </c>
      <c r="AG124" s="34">
        <f>Input_1!AG124</f>
        <v>9</v>
      </c>
      <c r="AH124" s="34">
        <f>Input_1!AH124</f>
        <v>9</v>
      </c>
      <c r="AI124" s="34">
        <f>Input_1!AI124</f>
        <v>9</v>
      </c>
      <c r="AJ124" s="34">
        <f>Input_1!AJ124</f>
        <v>9</v>
      </c>
      <c r="AK124" s="34">
        <f>Input_1!AK124</f>
        <v>9</v>
      </c>
      <c r="AL124" s="34">
        <f>Input_1!AL124</f>
        <v>9</v>
      </c>
      <c r="AM124" s="34">
        <f>Input_1!AM124</f>
        <v>9</v>
      </c>
      <c r="AN124" s="34">
        <f>Input_1!AN124</f>
        <v>9</v>
      </c>
      <c r="AO124" s="34">
        <f>Input_1!AO124</f>
        <v>9</v>
      </c>
      <c r="AP124" s="34">
        <f>Input_1!AP124</f>
        <v>9</v>
      </c>
      <c r="AQ124" s="34">
        <f>Input_1!AQ124</f>
        <v>9</v>
      </c>
      <c r="AR124" s="34">
        <f>Input_1!AR124</f>
        <v>9</v>
      </c>
      <c r="AS124" s="34">
        <f>Input_1!AS124</f>
        <v>9</v>
      </c>
      <c r="AT124" s="34">
        <f>Input_1!AT124</f>
        <v>9</v>
      </c>
      <c r="AU124" s="34">
        <f>Input_1!AU124</f>
        <v>9</v>
      </c>
      <c r="AV124" s="34">
        <f>Input_1!AV124</f>
        <v>9</v>
      </c>
      <c r="AW124" s="34">
        <f>Input_1!AW124</f>
        <v>30</v>
      </c>
      <c r="AX124" s="34">
        <f>Input_1!AX124</f>
        <v>30</v>
      </c>
      <c r="AY124" s="34">
        <f>Input_1!AY124</f>
        <v>30</v>
      </c>
      <c r="AZ124" s="34">
        <f>Input_1!AZ124</f>
        <v>30</v>
      </c>
      <c r="BA124" s="34">
        <f>Input_1!BA124</f>
        <v>15.2</v>
      </c>
      <c r="BB124" s="34">
        <f>Input_1!BB124</f>
        <v>21.3</v>
      </c>
      <c r="BC124" s="34">
        <f>Input_1!BC124</f>
        <v>21.3</v>
      </c>
      <c r="BD124" s="34">
        <f>Input_1!BD124</f>
        <v>23</v>
      </c>
      <c r="BE124" s="34">
        <f>Input_1!BE124</f>
        <v>15.1</v>
      </c>
      <c r="BF124" s="34">
        <f>Input_1!BF124</f>
        <v>15.1</v>
      </c>
      <c r="BG124" s="34">
        <f>Input_1!BG124</f>
        <v>22.1</v>
      </c>
      <c r="BH124" s="34">
        <f>Input_1!BH124</f>
        <v>25</v>
      </c>
      <c r="BI124" s="34">
        <f>Input_1!BI124</f>
        <v>18</v>
      </c>
      <c r="BJ124" s="34">
        <f>Input_1!BJ124</f>
        <v>18</v>
      </c>
      <c r="BK124" s="34">
        <f>Input_1!BK124</f>
        <v>18</v>
      </c>
      <c r="BL124" s="34">
        <f>Input_1!BL124</f>
        <v>19</v>
      </c>
      <c r="BM124" s="34">
        <f>Input_1!BM124</f>
        <v>2.2000000000000002</v>
      </c>
      <c r="BN124" s="34">
        <f>Input_1!BN124</f>
        <v>2.2000000000000002</v>
      </c>
      <c r="BO124" s="34">
        <f>Input_1!BO124</f>
        <v>2.2000000000000002</v>
      </c>
      <c r="BP124" s="34">
        <f>Input_1!BP124</f>
        <v>2.2000000000000002</v>
      </c>
      <c r="BQ124" s="34">
        <f>Input_1!BQ124</f>
        <v>2.2000000000000002</v>
      </c>
      <c r="BR124" s="34">
        <f>Input_1!BR124</f>
        <v>30</v>
      </c>
      <c r="BS124" s="34">
        <f>Input_1!BS124</f>
        <v>30</v>
      </c>
      <c r="BT124" s="34">
        <f>Input_1!BT124</f>
        <v>30</v>
      </c>
      <c r="BU124" s="34">
        <f>Input_1!BU124</f>
        <v>2.2000000000000002</v>
      </c>
      <c r="BV124" s="34">
        <f>Input_1!BV124</f>
        <v>2.2000000000000002</v>
      </c>
      <c r="BW124" s="34">
        <f>Input_1!BW124</f>
        <v>2.2000000000000002</v>
      </c>
      <c r="BX124" s="34">
        <f>Input_1!BX124</f>
        <v>2.2000000000000002</v>
      </c>
      <c r="BY124" s="34">
        <f>Input_1!BY124</f>
        <v>23</v>
      </c>
      <c r="BZ124" s="34">
        <f>Input_1!BZ124</f>
        <v>23</v>
      </c>
      <c r="CA124" s="34">
        <f>Input_1!CA124</f>
        <v>23</v>
      </c>
      <c r="CB124" s="34">
        <f>Input_1!CB124</f>
        <v>25</v>
      </c>
      <c r="CC124" s="34">
        <f>Input_1!CC124</f>
        <v>25</v>
      </c>
      <c r="CD124" s="34">
        <f>Input_1!CD124</f>
        <v>15.3</v>
      </c>
      <c r="CE124" s="34">
        <f>Input_1!CE124</f>
        <v>30</v>
      </c>
      <c r="CF124" s="34">
        <f>Input_1!CF124</f>
        <v>30</v>
      </c>
      <c r="CG124" s="34">
        <f>Input_1!CG124</f>
        <v>30</v>
      </c>
      <c r="CH124" s="34">
        <f>Input_1!CH124</f>
        <v>2.2000000000000002</v>
      </c>
      <c r="CI124" s="34">
        <f>Input_1!CI124</f>
        <v>2.2000000000000002</v>
      </c>
      <c r="CJ124" s="34">
        <f>Input_1!CJ124</f>
        <v>2.2000000000000002</v>
      </c>
      <c r="CK124" s="34">
        <f>Input_1!CK124</f>
        <v>2.2000000000000002</v>
      </c>
      <c r="CL124" s="34">
        <f>Input_1!CL124</f>
        <v>30</v>
      </c>
      <c r="CM124" s="34">
        <f>Input_1!CM124</f>
        <v>30</v>
      </c>
      <c r="CN124" s="34">
        <f>Input_1!CN124</f>
        <v>2.2000000000000002</v>
      </c>
      <c r="CO124" s="34">
        <f>Input_1!CO124</f>
        <v>2.2000000000000002</v>
      </c>
      <c r="CP124" s="34">
        <f>Input_1!CP124</f>
        <v>2.2000000000000002</v>
      </c>
      <c r="CQ124" s="34">
        <f>Input_1!CQ124</f>
        <v>2.2000000000000002</v>
      </c>
      <c r="CR124" s="34">
        <f>Input_1!CR124</f>
        <v>2.2000000000000002</v>
      </c>
      <c r="CS124" s="34">
        <f>Input_1!CS124</f>
        <v>2.2000000000000002</v>
      </c>
      <c r="CT124" s="34">
        <f>Input_1!CT124</f>
        <v>2.2000000000000002</v>
      </c>
      <c r="CU124" s="34">
        <f>Input_1!CU124</f>
        <v>2.2000000000000002</v>
      </c>
      <c r="CV124" s="24">
        <f>Input_1!CV124</f>
        <v>2.2000000000000002</v>
      </c>
    </row>
    <row r="125" spans="1:103" ht="14.5" customHeight="1" x14ac:dyDescent="0.35">
      <c r="A125" s="258" t="s">
        <v>16</v>
      </c>
      <c r="B125" s="249"/>
      <c r="C125" s="94">
        <v>43952</v>
      </c>
      <c r="D125" s="99" t="s">
        <v>8</v>
      </c>
      <c r="E125" s="19">
        <f>Input_1!E125</f>
        <v>2.2000000000000002</v>
      </c>
      <c r="F125" s="34">
        <f>Input_1!F125</f>
        <v>2.2000000000000002</v>
      </c>
      <c r="G125" s="34">
        <f>Input_1!G125</f>
        <v>22.1</v>
      </c>
      <c r="H125" s="34">
        <f>Input_1!H125</f>
        <v>23</v>
      </c>
      <c r="I125" s="34">
        <f>Input_1!I125</f>
        <v>30</v>
      </c>
      <c r="J125" s="34">
        <f>Input_1!J125</f>
        <v>30</v>
      </c>
      <c r="K125" s="34">
        <f>Input_1!K125</f>
        <v>15.3</v>
      </c>
      <c r="L125" s="34">
        <f>Input_1!L125</f>
        <v>15.3</v>
      </c>
      <c r="M125" s="34">
        <f>Input_1!M125</f>
        <v>15.3</v>
      </c>
      <c r="N125" s="34">
        <f>Input_1!N125</f>
        <v>30</v>
      </c>
      <c r="O125" s="34">
        <f>Input_1!O125</f>
        <v>30</v>
      </c>
      <c r="P125" s="34">
        <f>Input_1!P125</f>
        <v>30</v>
      </c>
      <c r="Q125" s="34">
        <f>Input_1!Q125</f>
        <v>9</v>
      </c>
      <c r="R125" s="34">
        <f>Input_1!R125</f>
        <v>9</v>
      </c>
      <c r="S125" s="34">
        <f>Input_1!S125</f>
        <v>9</v>
      </c>
      <c r="T125" s="34">
        <f>Input_1!T125</f>
        <v>9</v>
      </c>
      <c r="U125" s="34">
        <f>Input_1!U125</f>
        <v>9</v>
      </c>
      <c r="V125" s="34">
        <f>Input_1!V125</f>
        <v>9</v>
      </c>
      <c r="W125" s="34">
        <f>Input_1!W125</f>
        <v>9</v>
      </c>
      <c r="X125" s="34">
        <f>Input_1!X125</f>
        <v>9</v>
      </c>
      <c r="Y125" s="34">
        <f>Input_1!Y125</f>
        <v>9</v>
      </c>
      <c r="Z125" s="34">
        <f>Input_1!Z125</f>
        <v>9</v>
      </c>
      <c r="AA125" s="34">
        <f>Input_1!AA125</f>
        <v>9</v>
      </c>
      <c r="AB125" s="34">
        <f>Input_1!AB125</f>
        <v>9</v>
      </c>
      <c r="AC125" s="34">
        <f>Input_1!AC125</f>
        <v>9</v>
      </c>
      <c r="AD125" s="34">
        <f>Input_1!AD125</f>
        <v>9</v>
      </c>
      <c r="AE125" s="34">
        <f>Input_1!AE125</f>
        <v>9</v>
      </c>
      <c r="AF125" s="34">
        <f>Input_1!AF125</f>
        <v>9</v>
      </c>
      <c r="AG125" s="34">
        <f>Input_1!AG125</f>
        <v>9</v>
      </c>
      <c r="AH125" s="34">
        <f>Input_1!AH125</f>
        <v>9</v>
      </c>
      <c r="AI125" s="34">
        <f>Input_1!AI125</f>
        <v>9</v>
      </c>
      <c r="AJ125" s="34">
        <f>Input_1!AJ125</f>
        <v>9</v>
      </c>
      <c r="AK125" s="34">
        <f>Input_1!AK125</f>
        <v>9</v>
      </c>
      <c r="AL125" s="34">
        <f>Input_1!AL125</f>
        <v>9</v>
      </c>
      <c r="AM125" s="34">
        <f>Input_1!AM125</f>
        <v>9</v>
      </c>
      <c r="AN125" s="34">
        <f>Input_1!AN125</f>
        <v>9</v>
      </c>
      <c r="AO125" s="34">
        <f>Input_1!AO125</f>
        <v>9</v>
      </c>
      <c r="AP125" s="34">
        <f>Input_1!AP125</f>
        <v>9</v>
      </c>
      <c r="AQ125" s="34">
        <f>Input_1!AQ125</f>
        <v>9</v>
      </c>
      <c r="AR125" s="34">
        <f>Input_1!AR125</f>
        <v>9</v>
      </c>
      <c r="AS125" s="34">
        <f>Input_1!AS125</f>
        <v>9</v>
      </c>
      <c r="AT125" s="34">
        <f>Input_1!AT125</f>
        <v>9</v>
      </c>
      <c r="AU125" s="34">
        <f>Input_1!AU125</f>
        <v>9</v>
      </c>
      <c r="AV125" s="34">
        <f>Input_1!AV125</f>
        <v>9</v>
      </c>
      <c r="AW125" s="34">
        <f>Input_1!AW125</f>
        <v>3.1</v>
      </c>
      <c r="AX125" s="34">
        <f>Input_1!AX125</f>
        <v>3.1</v>
      </c>
      <c r="AY125" s="34">
        <f>Input_1!AY125</f>
        <v>3.1</v>
      </c>
      <c r="AZ125" s="34">
        <f>Input_1!AZ125</f>
        <v>3.1</v>
      </c>
      <c r="BA125" s="34">
        <f>Input_1!BA125</f>
        <v>3.1</v>
      </c>
      <c r="BB125" s="34">
        <f>Input_1!BB125</f>
        <v>3.1</v>
      </c>
      <c r="BC125" s="34">
        <f>Input_1!BC125</f>
        <v>3.1</v>
      </c>
      <c r="BD125" s="34">
        <f>Input_1!BD125</f>
        <v>3.1</v>
      </c>
      <c r="BE125" s="34">
        <f>Input_1!BE125</f>
        <v>2.2000000000000002</v>
      </c>
      <c r="BF125" s="34">
        <f>Input_1!BF125</f>
        <v>2.2000000000000002</v>
      </c>
      <c r="BG125" s="34">
        <f>Input_1!BG125</f>
        <v>2.2000000000000002</v>
      </c>
      <c r="BH125" s="34">
        <f>Input_1!BH125</f>
        <v>2.2000000000000002</v>
      </c>
      <c r="BI125" s="34">
        <f>Input_1!BI125</f>
        <v>2.2000000000000002</v>
      </c>
      <c r="BJ125" s="34">
        <f>Input_1!BJ125</f>
        <v>23</v>
      </c>
      <c r="BK125" s="34">
        <f>Input_1!BK125</f>
        <v>23</v>
      </c>
      <c r="BL125" s="34">
        <f>Input_1!BL125</f>
        <v>23</v>
      </c>
      <c r="BM125" s="34">
        <f>Input_1!BM125</f>
        <v>23</v>
      </c>
      <c r="BN125" s="34">
        <f>Input_1!BN125</f>
        <v>23</v>
      </c>
      <c r="BO125" s="34">
        <f>Input_1!BO125</f>
        <v>21.3</v>
      </c>
      <c r="BP125" s="34">
        <f>Input_1!BP125</f>
        <v>21.3</v>
      </c>
      <c r="BQ125" s="34">
        <f>Input_1!BQ125</f>
        <v>15.3</v>
      </c>
      <c r="BR125" s="34">
        <f>Input_1!BR125</f>
        <v>15.3</v>
      </c>
      <c r="BS125" s="34">
        <f>Input_1!BS125</f>
        <v>25</v>
      </c>
      <c r="BT125" s="34">
        <f>Input_1!BT125</f>
        <v>25</v>
      </c>
      <c r="BU125" s="34">
        <f>Input_1!BU125</f>
        <v>22.1</v>
      </c>
      <c r="BV125" s="34">
        <f>Input_1!BV125</f>
        <v>25</v>
      </c>
      <c r="BW125" s="34">
        <f>Input_1!BW125</f>
        <v>25</v>
      </c>
      <c r="BX125" s="34">
        <f>Input_1!BX125</f>
        <v>25</v>
      </c>
      <c r="BY125" s="34">
        <f>Input_1!BY125</f>
        <v>25</v>
      </c>
      <c r="BZ125" s="34">
        <f>Input_1!BZ125</f>
        <v>25</v>
      </c>
      <c r="CA125" s="34">
        <f>Input_1!CA125</f>
        <v>23</v>
      </c>
      <c r="CB125" s="34">
        <f>Input_1!CB125</f>
        <v>23</v>
      </c>
      <c r="CC125" s="34">
        <f>Input_1!CC125</f>
        <v>23</v>
      </c>
      <c r="CD125" s="34">
        <f>Input_1!CD125</f>
        <v>23</v>
      </c>
      <c r="CE125" s="34">
        <f>Input_1!CE125</f>
        <v>23</v>
      </c>
      <c r="CF125" s="34">
        <f>Input_1!CF125</f>
        <v>2.2000000000000002</v>
      </c>
      <c r="CG125" s="34">
        <f>Input_1!CG125</f>
        <v>2.2000000000000002</v>
      </c>
      <c r="CH125" s="34">
        <f>Input_1!CH125</f>
        <v>2.2000000000000002</v>
      </c>
      <c r="CI125" s="34">
        <f>Input_1!CI125</f>
        <v>2.2000000000000002</v>
      </c>
      <c r="CJ125" s="34">
        <f>Input_1!CJ125</f>
        <v>2.2000000000000002</v>
      </c>
      <c r="CK125" s="34">
        <f>Input_1!CK125</f>
        <v>30</v>
      </c>
      <c r="CL125" s="34">
        <f>Input_1!CL125</f>
        <v>2.2000000000000002</v>
      </c>
      <c r="CM125" s="34">
        <f>Input_1!CM125</f>
        <v>2.2000000000000002</v>
      </c>
      <c r="CN125" s="34">
        <f>Input_1!CN125</f>
        <v>2.2000000000000002</v>
      </c>
      <c r="CO125" s="34">
        <f>Input_1!CO125</f>
        <v>2.2000000000000002</v>
      </c>
      <c r="CP125" s="34">
        <f>Input_1!CP125</f>
        <v>25</v>
      </c>
      <c r="CQ125" s="34">
        <f>Input_1!CQ125</f>
        <v>2.2000000000000002</v>
      </c>
      <c r="CR125" s="34">
        <f>Input_1!CR125</f>
        <v>2.2000000000000002</v>
      </c>
      <c r="CS125" s="34">
        <f>Input_1!CS125</f>
        <v>22.1</v>
      </c>
      <c r="CT125" s="34">
        <f>Input_1!CT125</f>
        <v>22.1</v>
      </c>
      <c r="CU125" s="34">
        <f>Input_1!CU125</f>
        <v>30</v>
      </c>
      <c r="CV125" s="24">
        <f>Input_1!CV125</f>
        <v>30</v>
      </c>
    </row>
    <row r="126" spans="1:103" ht="14.5" customHeight="1" x14ac:dyDescent="0.35">
      <c r="A126" s="259"/>
      <c r="B126" s="249"/>
      <c r="C126" s="95">
        <v>43953</v>
      </c>
      <c r="D126" s="99" t="s">
        <v>9</v>
      </c>
      <c r="E126" s="19">
        <f>Input_1!E126</f>
        <v>15.3</v>
      </c>
      <c r="F126" s="34">
        <f>Input_1!F126</f>
        <v>30</v>
      </c>
      <c r="G126" s="34">
        <f>Input_1!G126</f>
        <v>30</v>
      </c>
      <c r="H126" s="34">
        <f>Input_1!H126</f>
        <v>30</v>
      </c>
      <c r="I126" s="34">
        <f>Input_1!I126</f>
        <v>30</v>
      </c>
      <c r="J126" s="34">
        <f>Input_1!J126</f>
        <v>30</v>
      </c>
      <c r="K126" s="34">
        <f>Input_1!K126</f>
        <v>30</v>
      </c>
      <c r="L126" s="34">
        <f>Input_1!L126</f>
        <v>30</v>
      </c>
      <c r="M126" s="34">
        <f>Input_1!M126</f>
        <v>9</v>
      </c>
      <c r="N126" s="34">
        <f>Input_1!N126</f>
        <v>9</v>
      </c>
      <c r="O126" s="34">
        <f>Input_1!O126</f>
        <v>9</v>
      </c>
      <c r="P126" s="34">
        <f>Input_1!P126</f>
        <v>9</v>
      </c>
      <c r="Q126" s="34">
        <f>Input_1!Q126</f>
        <v>9</v>
      </c>
      <c r="R126" s="34">
        <f>Input_1!R126</f>
        <v>9</v>
      </c>
      <c r="S126" s="34">
        <f>Input_1!S126</f>
        <v>9</v>
      </c>
      <c r="T126" s="34">
        <f>Input_1!T126</f>
        <v>9</v>
      </c>
      <c r="U126" s="34">
        <f>Input_1!U126</f>
        <v>9</v>
      </c>
      <c r="V126" s="34">
        <f>Input_1!V126</f>
        <v>9</v>
      </c>
      <c r="W126" s="34">
        <f>Input_1!W126</f>
        <v>9</v>
      </c>
      <c r="X126" s="34">
        <f>Input_1!X126</f>
        <v>9</v>
      </c>
      <c r="Y126" s="34">
        <f>Input_1!Y126</f>
        <v>9</v>
      </c>
      <c r="Z126" s="34">
        <f>Input_1!Z126</f>
        <v>9</v>
      </c>
      <c r="AA126" s="34">
        <f>Input_1!AA126</f>
        <v>9</v>
      </c>
      <c r="AB126" s="34">
        <f>Input_1!AB126</f>
        <v>9</v>
      </c>
      <c r="AC126" s="34">
        <f>Input_1!AC126</f>
        <v>9</v>
      </c>
      <c r="AD126" s="34">
        <f>Input_1!AD126</f>
        <v>9</v>
      </c>
      <c r="AE126" s="34">
        <f>Input_1!AE126</f>
        <v>9</v>
      </c>
      <c r="AF126" s="34">
        <f>Input_1!AF126</f>
        <v>9</v>
      </c>
      <c r="AG126" s="34">
        <f>Input_1!AG126</f>
        <v>9</v>
      </c>
      <c r="AH126" s="34">
        <f>Input_1!AH126</f>
        <v>9</v>
      </c>
      <c r="AI126" s="34">
        <f>Input_1!AI126</f>
        <v>9</v>
      </c>
      <c r="AJ126" s="34">
        <f>Input_1!AJ126</f>
        <v>9</v>
      </c>
      <c r="AK126" s="34">
        <f>Input_1!AK126</f>
        <v>9</v>
      </c>
      <c r="AL126" s="34">
        <f>Input_1!AL126</f>
        <v>9</v>
      </c>
      <c r="AM126" s="34">
        <f>Input_1!AM126</f>
        <v>9</v>
      </c>
      <c r="AN126" s="34">
        <f>Input_1!AN126</f>
        <v>9</v>
      </c>
      <c r="AO126" s="34">
        <f>Input_1!AO126</f>
        <v>9</v>
      </c>
      <c r="AP126" s="34">
        <f>Input_1!AP126</f>
        <v>9</v>
      </c>
      <c r="AQ126" s="34">
        <f>Input_1!AQ126</f>
        <v>30</v>
      </c>
      <c r="AR126" s="34">
        <f>Input_1!AR126</f>
        <v>30</v>
      </c>
      <c r="AS126" s="34">
        <f>Input_1!AS126</f>
        <v>23</v>
      </c>
      <c r="AT126" s="34">
        <f>Input_1!AT126</f>
        <v>23</v>
      </c>
      <c r="AU126" s="34">
        <f>Input_1!AU126</f>
        <v>23</v>
      </c>
      <c r="AV126" s="34">
        <f>Input_1!AV126</f>
        <v>23</v>
      </c>
      <c r="AW126" s="34">
        <f>Input_1!AW126</f>
        <v>23</v>
      </c>
      <c r="AX126" s="34">
        <f>Input_1!AX126</f>
        <v>15.2</v>
      </c>
      <c r="AY126" s="34">
        <f>Input_1!AY126</f>
        <v>15.2</v>
      </c>
      <c r="AZ126" s="34">
        <f>Input_1!AZ126</f>
        <v>22.1</v>
      </c>
      <c r="BA126" s="34">
        <f>Input_1!BA126</f>
        <v>23</v>
      </c>
      <c r="BB126" s="34">
        <f>Input_1!BB126</f>
        <v>23</v>
      </c>
      <c r="BC126" s="34">
        <f>Input_1!BC126</f>
        <v>30</v>
      </c>
      <c r="BD126" s="34">
        <f>Input_1!BD126</f>
        <v>19</v>
      </c>
      <c r="BE126" s="34">
        <f>Input_1!BE126</f>
        <v>2.2000000000000002</v>
      </c>
      <c r="BF126" s="34">
        <f>Input_1!BF126</f>
        <v>2.2000000000000002</v>
      </c>
      <c r="BG126" s="34">
        <f>Input_1!BG126</f>
        <v>2.2000000000000002</v>
      </c>
      <c r="BH126" s="34">
        <f>Input_1!BH126</f>
        <v>2.2000000000000002</v>
      </c>
      <c r="BI126" s="34">
        <f>Input_1!BI126</f>
        <v>2.2000000000000002</v>
      </c>
      <c r="BJ126" s="34">
        <f>Input_1!BJ126</f>
        <v>30</v>
      </c>
      <c r="BK126" s="34">
        <f>Input_1!BK126</f>
        <v>30</v>
      </c>
      <c r="BL126" s="34">
        <f>Input_1!BL126</f>
        <v>30</v>
      </c>
      <c r="BM126" s="34">
        <f>Input_1!BM126</f>
        <v>30</v>
      </c>
      <c r="BN126" s="34">
        <f>Input_1!BN126</f>
        <v>2.2000000000000002</v>
      </c>
      <c r="BO126" s="34">
        <f>Input_1!BO126</f>
        <v>2.2000000000000002</v>
      </c>
      <c r="BP126" s="34">
        <f>Input_1!BP126</f>
        <v>2.2000000000000002</v>
      </c>
      <c r="BQ126" s="34">
        <f>Input_1!BQ126</f>
        <v>2.2000000000000002</v>
      </c>
      <c r="BR126" s="34">
        <f>Input_1!BR126</f>
        <v>30</v>
      </c>
      <c r="BS126" s="34">
        <f>Input_1!BS126</f>
        <v>30</v>
      </c>
      <c r="BT126" s="34">
        <f>Input_1!BT126</f>
        <v>30</v>
      </c>
      <c r="BU126" s="34">
        <f>Input_1!BU126</f>
        <v>3.2</v>
      </c>
      <c r="BV126" s="34">
        <f>Input_1!BV126</f>
        <v>3.2</v>
      </c>
      <c r="BW126" s="34">
        <f>Input_1!BW126</f>
        <v>30</v>
      </c>
      <c r="BX126" s="34">
        <f>Input_1!BX126</f>
        <v>3.2</v>
      </c>
      <c r="BY126" s="34">
        <f>Input_1!BY126</f>
        <v>3.2</v>
      </c>
      <c r="BZ126" s="34">
        <f>Input_1!BZ126</f>
        <v>23</v>
      </c>
      <c r="CA126" s="34">
        <f>Input_1!CA126</f>
        <v>23</v>
      </c>
      <c r="CB126" s="34">
        <f>Input_1!CB126</f>
        <v>23</v>
      </c>
      <c r="CC126" s="34">
        <f>Input_1!CC126</f>
        <v>23</v>
      </c>
      <c r="CD126" s="34">
        <f>Input_1!CD126</f>
        <v>23</v>
      </c>
      <c r="CE126" s="34">
        <f>Input_1!CE126</f>
        <v>23</v>
      </c>
      <c r="CF126" s="34">
        <f>Input_1!CF126</f>
        <v>3.2</v>
      </c>
      <c r="CG126" s="34">
        <f>Input_1!CG126</f>
        <v>3.2</v>
      </c>
      <c r="CH126" s="34">
        <f>Input_1!CH126</f>
        <v>3.2</v>
      </c>
      <c r="CI126" s="34">
        <f>Input_1!CI126</f>
        <v>3.2</v>
      </c>
      <c r="CJ126" s="34">
        <f>Input_1!CJ126</f>
        <v>3.2</v>
      </c>
      <c r="CK126" s="34">
        <f>Input_1!CK126</f>
        <v>18</v>
      </c>
      <c r="CL126" s="34">
        <f>Input_1!CL126</f>
        <v>18</v>
      </c>
      <c r="CM126" s="34">
        <f>Input_1!CM126</f>
        <v>18</v>
      </c>
      <c r="CN126" s="34">
        <f>Input_1!CN126</f>
        <v>18</v>
      </c>
      <c r="CO126" s="34">
        <f>Input_1!CO126</f>
        <v>18</v>
      </c>
      <c r="CP126" s="34">
        <f>Input_1!CP126</f>
        <v>18</v>
      </c>
      <c r="CQ126" s="34">
        <f>Input_1!CQ126</f>
        <v>18</v>
      </c>
      <c r="CR126" s="34">
        <f>Input_1!CR126</f>
        <v>18</v>
      </c>
      <c r="CS126" s="34">
        <f>Input_1!CS126</f>
        <v>18</v>
      </c>
      <c r="CT126" s="34">
        <f>Input_1!CT126</f>
        <v>22.1</v>
      </c>
      <c r="CU126" s="34">
        <f>Input_1!CU126</f>
        <v>15.3</v>
      </c>
      <c r="CV126" s="24">
        <f>Input_1!CV126</f>
        <v>15.3</v>
      </c>
    </row>
    <row r="127" spans="1:103" ht="14.5" customHeight="1" x14ac:dyDescent="0.35">
      <c r="A127" s="259"/>
      <c r="B127" s="250"/>
      <c r="C127" s="97">
        <v>43954</v>
      </c>
      <c r="D127" s="100" t="s">
        <v>10</v>
      </c>
      <c r="E127" s="19">
        <f>Input_1!E127</f>
        <v>30</v>
      </c>
      <c r="F127" s="34">
        <f>Input_1!F127</f>
        <v>30</v>
      </c>
      <c r="G127" s="34">
        <f>Input_1!G127</f>
        <v>30</v>
      </c>
      <c r="H127" s="34">
        <f>Input_1!H127</f>
        <v>30</v>
      </c>
      <c r="I127" s="34">
        <f>Input_1!I127</f>
        <v>30</v>
      </c>
      <c r="J127" s="34">
        <f>Input_1!J127</f>
        <v>30</v>
      </c>
      <c r="K127" s="34">
        <f>Input_1!K127</f>
        <v>9</v>
      </c>
      <c r="L127" s="34">
        <f>Input_1!L127</f>
        <v>9</v>
      </c>
      <c r="M127" s="34">
        <f>Input_1!M127</f>
        <v>9</v>
      </c>
      <c r="N127" s="34">
        <f>Input_1!N127</f>
        <v>9</v>
      </c>
      <c r="O127" s="34">
        <f>Input_1!O127</f>
        <v>9</v>
      </c>
      <c r="P127" s="34">
        <f>Input_1!P127</f>
        <v>9</v>
      </c>
      <c r="Q127" s="34">
        <f>Input_1!Q127</f>
        <v>9</v>
      </c>
      <c r="R127" s="34">
        <f>Input_1!R127</f>
        <v>9</v>
      </c>
      <c r="S127" s="34">
        <f>Input_1!S127</f>
        <v>9</v>
      </c>
      <c r="T127" s="34">
        <f>Input_1!T127</f>
        <v>9</v>
      </c>
      <c r="U127" s="34">
        <f>Input_1!U127</f>
        <v>9</v>
      </c>
      <c r="V127" s="34">
        <f>Input_1!V127</f>
        <v>9</v>
      </c>
      <c r="W127" s="34">
        <f>Input_1!W127</f>
        <v>9</v>
      </c>
      <c r="X127" s="34">
        <f>Input_1!X127</f>
        <v>9</v>
      </c>
      <c r="Y127" s="34">
        <f>Input_1!Y127</f>
        <v>9</v>
      </c>
      <c r="Z127" s="34">
        <f>Input_1!Z127</f>
        <v>9</v>
      </c>
      <c r="AA127" s="34">
        <f>Input_1!AA127</f>
        <v>9</v>
      </c>
      <c r="AB127" s="34">
        <f>Input_1!AB127</f>
        <v>9</v>
      </c>
      <c r="AC127" s="34">
        <f>Input_1!AC127</f>
        <v>9</v>
      </c>
      <c r="AD127" s="34">
        <f>Input_1!AD127</f>
        <v>9</v>
      </c>
      <c r="AE127" s="34">
        <f>Input_1!AE127</f>
        <v>9</v>
      </c>
      <c r="AF127" s="34">
        <f>Input_1!AF127</f>
        <v>9</v>
      </c>
      <c r="AG127" s="34">
        <f>Input_1!AG127</f>
        <v>9</v>
      </c>
      <c r="AH127" s="34">
        <f>Input_1!AH127</f>
        <v>9</v>
      </c>
      <c r="AI127" s="34">
        <f>Input_1!AI127</f>
        <v>9</v>
      </c>
      <c r="AJ127" s="34">
        <f>Input_1!AJ127</f>
        <v>9</v>
      </c>
      <c r="AK127" s="34">
        <f>Input_1!AK127</f>
        <v>9</v>
      </c>
      <c r="AL127" s="34">
        <f>Input_1!AL127</f>
        <v>9</v>
      </c>
      <c r="AM127" s="34">
        <f>Input_1!AM127</f>
        <v>9</v>
      </c>
      <c r="AN127" s="34">
        <f>Input_1!AN127</f>
        <v>9</v>
      </c>
      <c r="AO127" s="34">
        <f>Input_1!AO127</f>
        <v>9</v>
      </c>
      <c r="AP127" s="34">
        <f>Input_1!AP127</f>
        <v>9</v>
      </c>
      <c r="AQ127" s="34">
        <f>Input_1!AQ127</f>
        <v>9</v>
      </c>
      <c r="AR127" s="34">
        <f>Input_1!AR127</f>
        <v>30</v>
      </c>
      <c r="AS127" s="34">
        <f>Input_1!AS127</f>
        <v>30</v>
      </c>
      <c r="AT127" s="34">
        <f>Input_1!AT127</f>
        <v>30</v>
      </c>
      <c r="AU127" s="34">
        <f>Input_1!AU127</f>
        <v>30</v>
      </c>
      <c r="AV127" s="34">
        <f>Input_1!AV127</f>
        <v>30</v>
      </c>
      <c r="AW127" s="34">
        <f>Input_1!AW127</f>
        <v>30</v>
      </c>
      <c r="AX127" s="34">
        <f>Input_1!AX127</f>
        <v>15.2</v>
      </c>
      <c r="AY127" s="34">
        <f>Input_1!AY127</f>
        <v>15.2</v>
      </c>
      <c r="AZ127" s="34">
        <f>Input_1!AZ127</f>
        <v>15.2</v>
      </c>
      <c r="BA127" s="34">
        <f>Input_1!BA127</f>
        <v>25</v>
      </c>
      <c r="BB127" s="34">
        <f>Input_1!BB127</f>
        <v>25</v>
      </c>
      <c r="BC127" s="34">
        <f>Input_1!BC127</f>
        <v>25</v>
      </c>
      <c r="BD127" s="34">
        <f>Input_1!BD127</f>
        <v>23</v>
      </c>
      <c r="BE127" s="34">
        <f>Input_1!BE127</f>
        <v>23</v>
      </c>
      <c r="BF127" s="34">
        <f>Input_1!BF127</f>
        <v>30</v>
      </c>
      <c r="BG127" s="34">
        <f>Input_1!BG127</f>
        <v>30</v>
      </c>
      <c r="BH127" s="34">
        <f>Input_1!BH127</f>
        <v>30</v>
      </c>
      <c r="BI127" s="34">
        <f>Input_1!BI127</f>
        <v>30</v>
      </c>
      <c r="BJ127" s="34">
        <f>Input_1!BJ127</f>
        <v>30</v>
      </c>
      <c r="BK127" s="34">
        <f>Input_1!BK127</f>
        <v>23</v>
      </c>
      <c r="BL127" s="34">
        <f>Input_1!BL127</f>
        <v>23</v>
      </c>
      <c r="BM127" s="34">
        <f>Input_1!BM127</f>
        <v>1.2</v>
      </c>
      <c r="BN127" s="34">
        <f>Input_1!BN127</f>
        <v>30</v>
      </c>
      <c r="BO127" s="34">
        <f>Input_1!BO127</f>
        <v>30</v>
      </c>
      <c r="BP127" s="34">
        <f>Input_1!BP127</f>
        <v>30</v>
      </c>
      <c r="BQ127" s="34">
        <f>Input_1!BQ127</f>
        <v>1.2</v>
      </c>
      <c r="BR127" s="34">
        <f>Input_1!BR127</f>
        <v>29</v>
      </c>
      <c r="BS127" s="34">
        <f>Input_1!BS127</f>
        <v>29</v>
      </c>
      <c r="BT127" s="34">
        <f>Input_1!BT127</f>
        <v>29</v>
      </c>
      <c r="BU127" s="34">
        <f>Input_1!BU127</f>
        <v>29</v>
      </c>
      <c r="BV127" s="34">
        <f>Input_1!BV127</f>
        <v>29</v>
      </c>
      <c r="BW127" s="34">
        <f>Input_1!BW127</f>
        <v>1.2</v>
      </c>
      <c r="BX127" s="34">
        <f>Input_1!BX127</f>
        <v>1.2</v>
      </c>
      <c r="BY127" s="34">
        <f>Input_1!BY127</f>
        <v>23</v>
      </c>
      <c r="BZ127" s="34">
        <f>Input_1!BZ127</f>
        <v>23</v>
      </c>
      <c r="CA127" s="34">
        <f>Input_1!CA127</f>
        <v>23</v>
      </c>
      <c r="CB127" s="34">
        <f>Input_1!CB127</f>
        <v>23</v>
      </c>
      <c r="CC127" s="34">
        <f>Input_1!CC127</f>
        <v>23</v>
      </c>
      <c r="CD127" s="34">
        <f>Input_1!CD127</f>
        <v>23</v>
      </c>
      <c r="CE127" s="34">
        <f>Input_1!CE127</f>
        <v>30</v>
      </c>
      <c r="CF127" s="34">
        <f>Input_1!CF127</f>
        <v>30</v>
      </c>
      <c r="CG127" s="34">
        <f>Input_1!CG127</f>
        <v>25</v>
      </c>
      <c r="CH127" s="34">
        <f>Input_1!CH127</f>
        <v>1.2</v>
      </c>
      <c r="CI127" s="34">
        <f>Input_1!CI127</f>
        <v>1.2</v>
      </c>
      <c r="CJ127" s="34">
        <f>Input_1!CJ127</f>
        <v>22.1</v>
      </c>
      <c r="CK127" s="34">
        <f>Input_1!CK127</f>
        <v>25</v>
      </c>
      <c r="CL127" s="34">
        <f>Input_1!CL127</f>
        <v>25</v>
      </c>
      <c r="CM127" s="34">
        <f>Input_1!CM127</f>
        <v>25</v>
      </c>
      <c r="CN127" s="34">
        <f>Input_1!CN127</f>
        <v>25</v>
      </c>
      <c r="CO127" s="34">
        <f>Input_1!CO127</f>
        <v>15.3</v>
      </c>
      <c r="CP127" s="34">
        <f>Input_1!CP127</f>
        <v>15.3</v>
      </c>
      <c r="CQ127" s="34">
        <f>Input_1!CQ127</f>
        <v>25</v>
      </c>
      <c r="CR127" s="34">
        <f>Input_1!CR127</f>
        <v>25</v>
      </c>
      <c r="CS127" s="34">
        <f>Input_1!CS127</f>
        <v>25</v>
      </c>
      <c r="CT127" s="34">
        <f>Input_1!CT127</f>
        <v>30</v>
      </c>
      <c r="CU127" s="34">
        <f>Input_1!CU127</f>
        <v>30</v>
      </c>
      <c r="CV127" s="24">
        <f>Input_1!CV127</f>
        <v>30</v>
      </c>
    </row>
    <row r="128" spans="1:103" ht="14.5" customHeight="1" x14ac:dyDescent="0.35">
      <c r="A128" s="259"/>
      <c r="B128" s="248">
        <v>19</v>
      </c>
      <c r="C128" s="94">
        <v>43955</v>
      </c>
      <c r="D128" s="99" t="s">
        <v>4</v>
      </c>
      <c r="E128" s="19">
        <f>Input_1!E128</f>
        <v>30</v>
      </c>
      <c r="F128" s="34">
        <f>Input_1!F128</f>
        <v>30</v>
      </c>
      <c r="G128" s="34">
        <f>Input_1!G128</f>
        <v>30</v>
      </c>
      <c r="H128" s="34">
        <f>Input_1!H128</f>
        <v>9</v>
      </c>
      <c r="I128" s="34">
        <f>Input_1!I128</f>
        <v>9</v>
      </c>
      <c r="J128" s="34">
        <f>Input_1!J128</f>
        <v>9</v>
      </c>
      <c r="K128" s="34">
        <f>Input_1!K128</f>
        <v>9</v>
      </c>
      <c r="L128" s="34">
        <f>Input_1!L128</f>
        <v>9</v>
      </c>
      <c r="M128" s="34">
        <f>Input_1!M128</f>
        <v>9</v>
      </c>
      <c r="N128" s="34">
        <f>Input_1!N128</f>
        <v>9</v>
      </c>
      <c r="O128" s="34">
        <f>Input_1!O128</f>
        <v>9</v>
      </c>
      <c r="P128" s="34">
        <f>Input_1!P128</f>
        <v>9</v>
      </c>
      <c r="Q128" s="34">
        <f>Input_1!Q128</f>
        <v>9</v>
      </c>
      <c r="R128" s="34">
        <f>Input_1!R128</f>
        <v>9</v>
      </c>
      <c r="S128" s="34">
        <f>Input_1!S128</f>
        <v>9</v>
      </c>
      <c r="T128" s="34">
        <f>Input_1!T128</f>
        <v>9</v>
      </c>
      <c r="U128" s="34">
        <f>Input_1!U128</f>
        <v>9</v>
      </c>
      <c r="V128" s="34">
        <f>Input_1!V128</f>
        <v>9</v>
      </c>
      <c r="W128" s="34">
        <f>Input_1!W128</f>
        <v>9</v>
      </c>
      <c r="X128" s="34">
        <f>Input_1!X128</f>
        <v>9</v>
      </c>
      <c r="Y128" s="34">
        <f>Input_1!Y128</f>
        <v>9</v>
      </c>
      <c r="Z128" s="34">
        <f>Input_1!Z128</f>
        <v>9</v>
      </c>
      <c r="AA128" s="34">
        <f>Input_1!AA128</f>
        <v>9</v>
      </c>
      <c r="AB128" s="34">
        <f>Input_1!AB128</f>
        <v>9</v>
      </c>
      <c r="AC128" s="34">
        <f>Input_1!AC128</f>
        <v>9</v>
      </c>
      <c r="AD128" s="34">
        <f>Input_1!AD128</f>
        <v>9</v>
      </c>
      <c r="AE128" s="34">
        <f>Input_1!AE128</f>
        <v>9</v>
      </c>
      <c r="AF128" s="34">
        <f>Input_1!AF128</f>
        <v>9</v>
      </c>
      <c r="AG128" s="34">
        <f>Input_1!AG128</f>
        <v>9</v>
      </c>
      <c r="AH128" s="34">
        <f>Input_1!AH128</f>
        <v>9</v>
      </c>
      <c r="AI128" s="34">
        <f>Input_1!AI128</f>
        <v>9</v>
      </c>
      <c r="AJ128" s="34">
        <f>Input_1!AJ128</f>
        <v>9</v>
      </c>
      <c r="AK128" s="34">
        <f>Input_1!AK128</f>
        <v>30</v>
      </c>
      <c r="AL128" s="34">
        <f>Input_1!AL128</f>
        <v>30</v>
      </c>
      <c r="AM128" s="34">
        <f>Input_1!AM128</f>
        <v>30</v>
      </c>
      <c r="AN128" s="34">
        <f>Input_1!AN128</f>
        <v>30</v>
      </c>
      <c r="AO128" s="34">
        <f>Input_1!AO128</f>
        <v>30</v>
      </c>
      <c r="AP128" s="34">
        <f>Input_1!AP128</f>
        <v>30</v>
      </c>
      <c r="AQ128" s="34">
        <f>Input_1!AQ128</f>
        <v>30</v>
      </c>
      <c r="AR128" s="34">
        <f>Input_1!AR128</f>
        <v>30</v>
      </c>
      <c r="AS128" s="34">
        <f>Input_1!AS128</f>
        <v>30</v>
      </c>
      <c r="AT128" s="34">
        <f>Input_1!AT128</f>
        <v>15.2</v>
      </c>
      <c r="AU128" s="34">
        <f>Input_1!AU128</f>
        <v>15.2</v>
      </c>
      <c r="AV128" s="34">
        <f>Input_1!AV128</f>
        <v>22.1</v>
      </c>
      <c r="AW128" s="34">
        <f>Input_1!AW128</f>
        <v>23</v>
      </c>
      <c r="AX128" s="34">
        <f>Input_1!AX128</f>
        <v>23</v>
      </c>
      <c r="AY128" s="34">
        <f>Input_1!AY128</f>
        <v>23</v>
      </c>
      <c r="AZ128" s="34">
        <f>Input_1!AZ128</f>
        <v>23</v>
      </c>
      <c r="BA128" s="34">
        <f>Input_1!BA128</f>
        <v>23</v>
      </c>
      <c r="BB128" s="34">
        <f>Input_1!BB128</f>
        <v>23</v>
      </c>
      <c r="BC128" s="34">
        <f>Input_1!BC128</f>
        <v>23</v>
      </c>
      <c r="BD128" s="34">
        <f>Input_1!BD128</f>
        <v>23</v>
      </c>
      <c r="BE128" s="34">
        <f>Input_1!BE128</f>
        <v>29</v>
      </c>
      <c r="BF128" s="34">
        <f>Input_1!BF128</f>
        <v>29</v>
      </c>
      <c r="BG128" s="34">
        <f>Input_1!BG128</f>
        <v>29</v>
      </c>
      <c r="BH128" s="34">
        <f>Input_1!BH128</f>
        <v>1.2</v>
      </c>
      <c r="BI128" s="34">
        <f>Input_1!BI128</f>
        <v>1.2</v>
      </c>
      <c r="BJ128" s="34">
        <f>Input_1!BJ128</f>
        <v>1.2</v>
      </c>
      <c r="BK128" s="34">
        <f>Input_1!BK128</f>
        <v>1.2</v>
      </c>
      <c r="BL128" s="34">
        <f>Input_1!BL128</f>
        <v>29</v>
      </c>
      <c r="BM128" s="34">
        <f>Input_1!BM128</f>
        <v>18</v>
      </c>
      <c r="BN128" s="34">
        <f>Input_1!BN128</f>
        <v>18</v>
      </c>
      <c r="BO128" s="34">
        <f>Input_1!BO128</f>
        <v>18</v>
      </c>
      <c r="BP128" s="34">
        <f>Input_1!BP128</f>
        <v>2.2000000000000002</v>
      </c>
      <c r="BQ128" s="34">
        <f>Input_1!BQ128</f>
        <v>2.2000000000000002</v>
      </c>
      <c r="BR128" s="34">
        <f>Input_1!BR128</f>
        <v>2.2000000000000002</v>
      </c>
      <c r="BS128" s="34">
        <f>Input_1!BS128</f>
        <v>30</v>
      </c>
      <c r="BT128" s="34">
        <f>Input_1!BT128</f>
        <v>2.2000000000000002</v>
      </c>
      <c r="BU128" s="34">
        <f>Input_1!BU128</f>
        <v>2.2000000000000002</v>
      </c>
      <c r="BV128" s="34">
        <f>Input_1!BV128</f>
        <v>2.2000000000000002</v>
      </c>
      <c r="BW128" s="34">
        <f>Input_1!BW128</f>
        <v>2.2000000000000002</v>
      </c>
      <c r="BX128" s="34">
        <f>Input_1!BX128</f>
        <v>2.2000000000000002</v>
      </c>
      <c r="BY128" s="34">
        <f>Input_1!BY128</f>
        <v>23</v>
      </c>
      <c r="BZ128" s="34">
        <f>Input_1!BZ128</f>
        <v>23</v>
      </c>
      <c r="CA128" s="34">
        <f>Input_1!CA128</f>
        <v>23</v>
      </c>
      <c r="CB128" s="34">
        <f>Input_1!CB128</f>
        <v>23</v>
      </c>
      <c r="CC128" s="34">
        <f>Input_1!CC128</f>
        <v>30</v>
      </c>
      <c r="CD128" s="34">
        <f>Input_1!CD128</f>
        <v>30</v>
      </c>
      <c r="CE128" s="34">
        <f>Input_1!CE128</f>
        <v>30</v>
      </c>
      <c r="CF128" s="34">
        <f>Input_1!CF128</f>
        <v>30</v>
      </c>
      <c r="CG128" s="34">
        <f>Input_1!CG128</f>
        <v>2.2000000000000002</v>
      </c>
      <c r="CH128" s="34">
        <f>Input_1!CH128</f>
        <v>2.2000000000000002</v>
      </c>
      <c r="CI128" s="34">
        <f>Input_1!CI128</f>
        <v>2.2000000000000002</v>
      </c>
      <c r="CJ128" s="34">
        <f>Input_1!CJ128</f>
        <v>2.2000000000000002</v>
      </c>
      <c r="CK128" s="34">
        <f>Input_1!CK128</f>
        <v>2.2000000000000002</v>
      </c>
      <c r="CL128" s="34">
        <f>Input_1!CL128</f>
        <v>30</v>
      </c>
      <c r="CM128" s="34">
        <f>Input_1!CM128</f>
        <v>22.1</v>
      </c>
      <c r="CN128" s="34">
        <f>Input_1!CN128</f>
        <v>25</v>
      </c>
      <c r="CO128" s="34">
        <f>Input_1!CO128</f>
        <v>25</v>
      </c>
      <c r="CP128" s="34">
        <f>Input_1!CP128</f>
        <v>15.3</v>
      </c>
      <c r="CQ128" s="34">
        <f>Input_1!CQ128</f>
        <v>15.3</v>
      </c>
      <c r="CR128" s="34">
        <f>Input_1!CR128</f>
        <v>30</v>
      </c>
      <c r="CS128" s="34">
        <f>Input_1!CS128</f>
        <v>30</v>
      </c>
      <c r="CT128" s="34">
        <f>Input_1!CT128</f>
        <v>30</v>
      </c>
      <c r="CU128" s="34">
        <f>Input_1!CU128</f>
        <v>30</v>
      </c>
      <c r="CV128" s="24">
        <f>Input_1!CV128</f>
        <v>30</v>
      </c>
    </row>
    <row r="129" spans="1:100" ht="14.5" customHeight="1" x14ac:dyDescent="0.35">
      <c r="A129" s="259"/>
      <c r="B129" s="249"/>
      <c r="C129" s="95">
        <v>43956</v>
      </c>
      <c r="D129" s="99" t="s">
        <v>5</v>
      </c>
      <c r="E129" s="19">
        <f>Input_1!E129</f>
        <v>30</v>
      </c>
      <c r="F129" s="34">
        <f>Input_1!F129</f>
        <v>31</v>
      </c>
      <c r="G129" s="34">
        <f>Input_1!G129</f>
        <v>9</v>
      </c>
      <c r="H129" s="34">
        <f>Input_1!H129</f>
        <v>9</v>
      </c>
      <c r="I129" s="34">
        <f>Input_1!I129</f>
        <v>9</v>
      </c>
      <c r="J129" s="34">
        <f>Input_1!J129</f>
        <v>9</v>
      </c>
      <c r="K129" s="34">
        <f>Input_1!K129</f>
        <v>9</v>
      </c>
      <c r="L129" s="34">
        <f>Input_1!L129</f>
        <v>9</v>
      </c>
      <c r="M129" s="34">
        <f>Input_1!M129</f>
        <v>9</v>
      </c>
      <c r="N129" s="34">
        <f>Input_1!N129</f>
        <v>9</v>
      </c>
      <c r="O129" s="34">
        <f>Input_1!O129</f>
        <v>9</v>
      </c>
      <c r="P129" s="34">
        <f>Input_1!P129</f>
        <v>9</v>
      </c>
      <c r="Q129" s="34">
        <f>Input_1!Q129</f>
        <v>9</v>
      </c>
      <c r="R129" s="34">
        <f>Input_1!R129</f>
        <v>9</v>
      </c>
      <c r="S129" s="34">
        <f>Input_1!S129</f>
        <v>9</v>
      </c>
      <c r="T129" s="34">
        <f>Input_1!T129</f>
        <v>9</v>
      </c>
      <c r="U129" s="34">
        <f>Input_1!U129</f>
        <v>9</v>
      </c>
      <c r="V129" s="34">
        <f>Input_1!V129</f>
        <v>9</v>
      </c>
      <c r="W129" s="34">
        <f>Input_1!W129</f>
        <v>9</v>
      </c>
      <c r="X129" s="34">
        <f>Input_1!X129</f>
        <v>9</v>
      </c>
      <c r="Y129" s="34">
        <f>Input_1!Y129</f>
        <v>9</v>
      </c>
      <c r="Z129" s="34">
        <f>Input_1!Z129</f>
        <v>9</v>
      </c>
      <c r="AA129" s="34">
        <f>Input_1!AA129</f>
        <v>9</v>
      </c>
      <c r="AB129" s="34">
        <f>Input_1!AB129</f>
        <v>9</v>
      </c>
      <c r="AC129" s="34">
        <f>Input_1!AC129</f>
        <v>9</v>
      </c>
      <c r="AD129" s="34">
        <f>Input_1!AD129</f>
        <v>9</v>
      </c>
      <c r="AE129" s="34">
        <f>Input_1!AE129</f>
        <v>9</v>
      </c>
      <c r="AF129" s="34">
        <f>Input_1!AF129</f>
        <v>9</v>
      </c>
      <c r="AG129" s="34">
        <f>Input_1!AG129</f>
        <v>9</v>
      </c>
      <c r="AH129" s="34">
        <f>Input_1!AH129</f>
        <v>9</v>
      </c>
      <c r="AI129" s="34">
        <f>Input_1!AI129</f>
        <v>9</v>
      </c>
      <c r="AJ129" s="34">
        <f>Input_1!AJ129</f>
        <v>9</v>
      </c>
      <c r="AK129" s="34">
        <f>Input_1!AK129</f>
        <v>9</v>
      </c>
      <c r="AL129" s="34">
        <f>Input_1!AL129</f>
        <v>9</v>
      </c>
      <c r="AM129" s="34">
        <f>Input_1!AM129</f>
        <v>9</v>
      </c>
      <c r="AN129" s="34">
        <f>Input_1!AN129</f>
        <v>9</v>
      </c>
      <c r="AO129" s="34">
        <f>Input_1!AO129</f>
        <v>9</v>
      </c>
      <c r="AP129" s="34">
        <f>Input_1!AP129</f>
        <v>9</v>
      </c>
      <c r="AQ129" s="34">
        <f>Input_1!AQ129</f>
        <v>9</v>
      </c>
      <c r="AR129" s="34">
        <f>Input_1!AR129</f>
        <v>9</v>
      </c>
      <c r="AS129" s="34">
        <f>Input_1!AS129</f>
        <v>9</v>
      </c>
      <c r="AT129" s="34">
        <f>Input_1!AT129</f>
        <v>9</v>
      </c>
      <c r="AU129" s="34">
        <f>Input_1!AU129</f>
        <v>21.3</v>
      </c>
      <c r="AV129" s="34">
        <f>Input_1!AV129</f>
        <v>15.3</v>
      </c>
      <c r="AW129" s="34">
        <f>Input_1!AW129</f>
        <v>15.3</v>
      </c>
      <c r="AX129" s="34">
        <f>Input_1!AX129</f>
        <v>11</v>
      </c>
      <c r="AY129" s="34">
        <f>Input_1!AY129</f>
        <v>11</v>
      </c>
      <c r="AZ129" s="34">
        <f>Input_1!AZ129</f>
        <v>11</v>
      </c>
      <c r="BA129" s="34">
        <f>Input_1!BA129</f>
        <v>11</v>
      </c>
      <c r="BB129" s="34">
        <f>Input_1!BB129</f>
        <v>23</v>
      </c>
      <c r="BC129" s="34">
        <f>Input_1!BC129</f>
        <v>23</v>
      </c>
      <c r="BD129" s="34">
        <f>Input_1!BD129</f>
        <v>23</v>
      </c>
      <c r="BE129" s="34">
        <f>Input_1!BE129</f>
        <v>23</v>
      </c>
      <c r="BF129" s="34">
        <f>Input_1!BF129</f>
        <v>23</v>
      </c>
      <c r="BG129" s="34">
        <f>Input_1!BG129</f>
        <v>23</v>
      </c>
      <c r="BH129" s="34">
        <f>Input_1!BH129</f>
        <v>2.2000000000000002</v>
      </c>
      <c r="BI129" s="34">
        <f>Input_1!BI129</f>
        <v>2.2000000000000002</v>
      </c>
      <c r="BJ129" s="34">
        <f>Input_1!BJ129</f>
        <v>2.2000000000000002</v>
      </c>
      <c r="BK129" s="34">
        <f>Input_1!BK129</f>
        <v>2.2000000000000002</v>
      </c>
      <c r="BL129" s="34">
        <f>Input_1!BL129</f>
        <v>2.2000000000000002</v>
      </c>
      <c r="BM129" s="34">
        <f>Input_1!BM129</f>
        <v>30</v>
      </c>
      <c r="BN129" s="34">
        <f>Input_1!BN129</f>
        <v>2.2000000000000002</v>
      </c>
      <c r="BO129" s="34">
        <f>Input_1!BO129</f>
        <v>2.2000000000000002</v>
      </c>
      <c r="BP129" s="34">
        <f>Input_1!BP129</f>
        <v>2.2000000000000002</v>
      </c>
      <c r="BQ129" s="34">
        <f>Input_1!BQ129</f>
        <v>2.2000000000000002</v>
      </c>
      <c r="BR129" s="34">
        <f>Input_1!BR129</f>
        <v>2.2000000000000002</v>
      </c>
      <c r="BS129" s="34">
        <f>Input_1!BS129</f>
        <v>30</v>
      </c>
      <c r="BT129" s="34">
        <f>Input_1!BT129</f>
        <v>30</v>
      </c>
      <c r="BU129" s="34">
        <f>Input_1!BU129</f>
        <v>2.2000000000000002</v>
      </c>
      <c r="BV129" s="34">
        <f>Input_1!BV129</f>
        <v>1.2</v>
      </c>
      <c r="BW129" s="34">
        <f>Input_1!BW129</f>
        <v>1.2</v>
      </c>
      <c r="BX129" s="34">
        <f>Input_1!BX129</f>
        <v>1.2</v>
      </c>
      <c r="BY129" s="34">
        <f>Input_1!BY129</f>
        <v>1.2</v>
      </c>
      <c r="BZ129" s="34">
        <f>Input_1!BZ129</f>
        <v>23</v>
      </c>
      <c r="CA129" s="34">
        <f>Input_1!CA129</f>
        <v>23</v>
      </c>
      <c r="CB129" s="34">
        <f>Input_1!CB129</f>
        <v>23</v>
      </c>
      <c r="CC129" s="34">
        <f>Input_1!CC129</f>
        <v>23</v>
      </c>
      <c r="CD129" s="34">
        <f>Input_1!CD129</f>
        <v>23</v>
      </c>
      <c r="CE129" s="34">
        <f>Input_1!CE129</f>
        <v>23</v>
      </c>
      <c r="CF129" s="34">
        <f>Input_1!CF129</f>
        <v>23</v>
      </c>
      <c r="CG129" s="34">
        <f>Input_1!CG129</f>
        <v>23</v>
      </c>
      <c r="CH129" s="34">
        <f>Input_1!CH129</f>
        <v>2.2000000000000002</v>
      </c>
      <c r="CI129" s="34">
        <f>Input_1!CI129</f>
        <v>2.2000000000000002</v>
      </c>
      <c r="CJ129" s="34">
        <f>Input_1!CJ129</f>
        <v>2.2000000000000002</v>
      </c>
      <c r="CK129" s="34">
        <f>Input_1!CK129</f>
        <v>30</v>
      </c>
      <c r="CL129" s="34">
        <f>Input_1!CL129</f>
        <v>2.2000000000000002</v>
      </c>
      <c r="CM129" s="34">
        <f>Input_1!CM129</f>
        <v>2.2000000000000002</v>
      </c>
      <c r="CN129" s="34">
        <f>Input_1!CN129</f>
        <v>2.2000000000000002</v>
      </c>
      <c r="CO129" s="34">
        <f>Input_1!CO129</f>
        <v>2.2000000000000002</v>
      </c>
      <c r="CP129" s="34">
        <f>Input_1!CP129</f>
        <v>22.1</v>
      </c>
      <c r="CQ129" s="34">
        <f>Input_1!CQ129</f>
        <v>23</v>
      </c>
      <c r="CR129" s="34">
        <f>Input_1!CR129</f>
        <v>30</v>
      </c>
      <c r="CS129" s="34">
        <f>Input_1!CS129</f>
        <v>30</v>
      </c>
      <c r="CT129" s="34">
        <f>Input_1!CT129</f>
        <v>15.3</v>
      </c>
      <c r="CU129" s="34">
        <f>Input_1!CU129</f>
        <v>15.3</v>
      </c>
      <c r="CV129" s="24">
        <f>Input_1!CV129</f>
        <v>15.3</v>
      </c>
    </row>
    <row r="130" spans="1:100" ht="14.5" customHeight="1" x14ac:dyDescent="0.35">
      <c r="A130" s="259"/>
      <c r="B130" s="249"/>
      <c r="C130" s="94">
        <v>43957</v>
      </c>
      <c r="D130" s="99" t="s">
        <v>6</v>
      </c>
      <c r="E130" s="19">
        <f>Input_1!E130</f>
        <v>30</v>
      </c>
      <c r="F130" s="34">
        <f>Input_1!F130</f>
        <v>30</v>
      </c>
      <c r="G130" s="34">
        <f>Input_1!G130</f>
        <v>30</v>
      </c>
      <c r="H130" s="34">
        <f>Input_1!H130</f>
        <v>30</v>
      </c>
      <c r="I130" s="34">
        <f>Input_1!I130</f>
        <v>30</v>
      </c>
      <c r="J130" s="34">
        <f>Input_1!J130</f>
        <v>30</v>
      </c>
      <c r="K130" s="34">
        <f>Input_1!K130</f>
        <v>9</v>
      </c>
      <c r="L130" s="34">
        <f>Input_1!L130</f>
        <v>9</v>
      </c>
      <c r="M130" s="34">
        <f>Input_1!M130</f>
        <v>9</v>
      </c>
      <c r="N130" s="34">
        <f>Input_1!N130</f>
        <v>9</v>
      </c>
      <c r="O130" s="34">
        <f>Input_1!O130</f>
        <v>9</v>
      </c>
      <c r="P130" s="34">
        <f>Input_1!P130</f>
        <v>9</v>
      </c>
      <c r="Q130" s="34">
        <f>Input_1!Q130</f>
        <v>9</v>
      </c>
      <c r="R130" s="34">
        <f>Input_1!R130</f>
        <v>9</v>
      </c>
      <c r="S130" s="34">
        <f>Input_1!S130</f>
        <v>9</v>
      </c>
      <c r="T130" s="34">
        <f>Input_1!T130</f>
        <v>9</v>
      </c>
      <c r="U130" s="34">
        <f>Input_1!U130</f>
        <v>9</v>
      </c>
      <c r="V130" s="34">
        <f>Input_1!V130</f>
        <v>9</v>
      </c>
      <c r="W130" s="34">
        <f>Input_1!W130</f>
        <v>9</v>
      </c>
      <c r="X130" s="34">
        <f>Input_1!X130</f>
        <v>9</v>
      </c>
      <c r="Y130" s="34">
        <f>Input_1!Y130</f>
        <v>9</v>
      </c>
      <c r="Z130" s="34">
        <f>Input_1!Z130</f>
        <v>9</v>
      </c>
      <c r="AA130" s="34">
        <f>Input_1!AA130</f>
        <v>9</v>
      </c>
      <c r="AB130" s="34">
        <f>Input_1!AB130</f>
        <v>9</v>
      </c>
      <c r="AC130" s="34">
        <f>Input_1!AC130</f>
        <v>9</v>
      </c>
      <c r="AD130" s="34">
        <f>Input_1!AD130</f>
        <v>9</v>
      </c>
      <c r="AE130" s="34">
        <f>Input_1!AE130</f>
        <v>9</v>
      </c>
      <c r="AF130" s="34">
        <f>Input_1!AF130</f>
        <v>9</v>
      </c>
      <c r="AG130" s="34">
        <f>Input_1!AG130</f>
        <v>9</v>
      </c>
      <c r="AH130" s="34">
        <f>Input_1!AH130</f>
        <v>9</v>
      </c>
      <c r="AI130" s="34">
        <f>Input_1!AI130</f>
        <v>9</v>
      </c>
      <c r="AJ130" s="34">
        <f>Input_1!AJ130</f>
        <v>9</v>
      </c>
      <c r="AK130" s="34">
        <f>Input_1!AK130</f>
        <v>9</v>
      </c>
      <c r="AL130" s="34">
        <f>Input_1!AL130</f>
        <v>9</v>
      </c>
      <c r="AM130" s="34">
        <f>Input_1!AM130</f>
        <v>9</v>
      </c>
      <c r="AN130" s="34">
        <f>Input_1!AN130</f>
        <v>9</v>
      </c>
      <c r="AO130" s="34">
        <f>Input_1!AO130</f>
        <v>9</v>
      </c>
      <c r="AP130" s="34">
        <f>Input_1!AP130</f>
        <v>9</v>
      </c>
      <c r="AQ130" s="34">
        <f>Input_1!AQ130</f>
        <v>9</v>
      </c>
      <c r="AR130" s="34">
        <f>Input_1!AR130</f>
        <v>9</v>
      </c>
      <c r="AS130" s="34">
        <f>Input_1!AS130</f>
        <v>30</v>
      </c>
      <c r="AT130" s="34">
        <f>Input_1!AT130</f>
        <v>30</v>
      </c>
      <c r="AU130" s="34">
        <f>Input_1!AU130</f>
        <v>21.3</v>
      </c>
      <c r="AV130" s="34">
        <f>Input_1!AV130</f>
        <v>21.3</v>
      </c>
      <c r="AW130" s="34">
        <f>Input_1!AW130</f>
        <v>15.3</v>
      </c>
      <c r="AX130" s="34">
        <f>Input_1!AX130</f>
        <v>15.3</v>
      </c>
      <c r="AY130" s="34">
        <f>Input_1!AY130</f>
        <v>22.1</v>
      </c>
      <c r="AZ130" s="34">
        <f>Input_1!AZ130</f>
        <v>23</v>
      </c>
      <c r="BA130" s="34">
        <f>Input_1!BA130</f>
        <v>2.2000000000000002</v>
      </c>
      <c r="BB130" s="34">
        <f>Input_1!BB130</f>
        <v>2.2000000000000002</v>
      </c>
      <c r="BC130" s="34">
        <f>Input_1!BC130</f>
        <v>2.2000000000000002</v>
      </c>
      <c r="BD130" s="34">
        <f>Input_1!BD130</f>
        <v>2.2000000000000002</v>
      </c>
      <c r="BE130" s="34">
        <f>Input_1!BE130</f>
        <v>23</v>
      </c>
      <c r="BF130" s="34">
        <f>Input_1!BF130</f>
        <v>23</v>
      </c>
      <c r="BG130" s="34">
        <f>Input_1!BG130</f>
        <v>23</v>
      </c>
      <c r="BH130" s="34">
        <f>Input_1!BH130</f>
        <v>23</v>
      </c>
      <c r="BI130" s="34">
        <f>Input_1!BI130</f>
        <v>23</v>
      </c>
      <c r="BJ130" s="34">
        <f>Input_1!BJ130</f>
        <v>23</v>
      </c>
      <c r="BK130" s="34">
        <f>Input_1!BK130</f>
        <v>2.2000000000000002</v>
      </c>
      <c r="BL130" s="34">
        <f>Input_1!BL130</f>
        <v>2.2000000000000002</v>
      </c>
      <c r="BM130" s="34">
        <f>Input_1!BM130</f>
        <v>2.2000000000000002</v>
      </c>
      <c r="BN130" s="34">
        <f>Input_1!BN130</f>
        <v>2.2000000000000002</v>
      </c>
      <c r="BO130" s="34">
        <f>Input_1!BO130</f>
        <v>2.2000000000000002</v>
      </c>
      <c r="BP130" s="34">
        <f>Input_1!BP130</f>
        <v>2.2000000000000002</v>
      </c>
      <c r="BQ130" s="34">
        <f>Input_1!BQ130</f>
        <v>25</v>
      </c>
      <c r="BR130" s="34">
        <f>Input_1!BR130</f>
        <v>25</v>
      </c>
      <c r="BS130" s="34">
        <f>Input_1!BS130</f>
        <v>23</v>
      </c>
      <c r="BT130" s="34">
        <f>Input_1!BT130</f>
        <v>23</v>
      </c>
      <c r="BU130" s="34">
        <f>Input_1!BU130</f>
        <v>2.2000000000000002</v>
      </c>
      <c r="BV130" s="34">
        <f>Input_1!BV130</f>
        <v>2.2000000000000002</v>
      </c>
      <c r="BW130" s="34">
        <f>Input_1!BW130</f>
        <v>2.2000000000000002</v>
      </c>
      <c r="BX130" s="34">
        <f>Input_1!BX130</f>
        <v>2.2000000000000002</v>
      </c>
      <c r="BY130" s="34">
        <f>Input_1!BY130</f>
        <v>23</v>
      </c>
      <c r="BZ130" s="34">
        <f>Input_1!BZ130</f>
        <v>23</v>
      </c>
      <c r="CA130" s="34">
        <f>Input_1!CA130</f>
        <v>23</v>
      </c>
      <c r="CB130" s="34">
        <f>Input_1!CB130</f>
        <v>23</v>
      </c>
      <c r="CC130" s="34">
        <f>Input_1!CC130</f>
        <v>23</v>
      </c>
      <c r="CD130" s="34">
        <f>Input_1!CD130</f>
        <v>2.2000000000000002</v>
      </c>
      <c r="CE130" s="34">
        <f>Input_1!CE130</f>
        <v>2.2000000000000002</v>
      </c>
      <c r="CF130" s="34">
        <f>Input_1!CF130</f>
        <v>2.2000000000000002</v>
      </c>
      <c r="CG130" s="34">
        <f>Input_1!CG130</f>
        <v>2.2000000000000002</v>
      </c>
      <c r="CH130" s="34">
        <f>Input_1!CH130</f>
        <v>30</v>
      </c>
      <c r="CI130" s="34">
        <f>Input_1!CI130</f>
        <v>2.2000000000000002</v>
      </c>
      <c r="CJ130" s="34">
        <f>Input_1!CJ130</f>
        <v>30</v>
      </c>
      <c r="CK130" s="34">
        <f>Input_1!CK130</f>
        <v>30</v>
      </c>
      <c r="CL130" s="34">
        <f>Input_1!CL130</f>
        <v>30</v>
      </c>
      <c r="CM130" s="34">
        <f>Input_1!CM130</f>
        <v>2.2000000000000002</v>
      </c>
      <c r="CN130" s="34">
        <f>Input_1!CN130</f>
        <v>2.2000000000000002</v>
      </c>
      <c r="CO130" s="34">
        <f>Input_1!CO130</f>
        <v>2.2000000000000002</v>
      </c>
      <c r="CP130" s="34">
        <f>Input_1!CP130</f>
        <v>2.2000000000000002</v>
      </c>
      <c r="CQ130" s="34">
        <f>Input_1!CQ130</f>
        <v>22.1</v>
      </c>
      <c r="CR130" s="34">
        <f>Input_1!CR130</f>
        <v>30</v>
      </c>
      <c r="CS130" s="34">
        <f>Input_1!CS130</f>
        <v>30</v>
      </c>
      <c r="CT130" s="34">
        <f>Input_1!CT130</f>
        <v>15.3</v>
      </c>
      <c r="CU130" s="34">
        <f>Input_1!CU130</f>
        <v>15.3</v>
      </c>
      <c r="CV130" s="24">
        <f>Input_1!CV130</f>
        <v>30</v>
      </c>
    </row>
    <row r="131" spans="1:100" ht="14.5" customHeight="1" x14ac:dyDescent="0.35">
      <c r="A131" s="259"/>
      <c r="B131" s="249"/>
      <c r="C131" s="95">
        <v>43958</v>
      </c>
      <c r="D131" s="99" t="s">
        <v>7</v>
      </c>
      <c r="E131" s="19">
        <f>Input_1!E131</f>
        <v>30</v>
      </c>
      <c r="F131" s="34">
        <f>Input_1!F131</f>
        <v>30</v>
      </c>
      <c r="G131" s="34">
        <f>Input_1!G131</f>
        <v>30</v>
      </c>
      <c r="H131" s="34">
        <f>Input_1!H131</f>
        <v>30</v>
      </c>
      <c r="I131" s="34">
        <f>Input_1!I131</f>
        <v>30</v>
      </c>
      <c r="J131" s="34">
        <f>Input_1!J131</f>
        <v>30</v>
      </c>
      <c r="K131" s="34">
        <f>Input_1!K131</f>
        <v>9</v>
      </c>
      <c r="L131" s="34">
        <f>Input_1!L131</f>
        <v>9</v>
      </c>
      <c r="M131" s="34">
        <f>Input_1!M131</f>
        <v>9</v>
      </c>
      <c r="N131" s="34">
        <f>Input_1!N131</f>
        <v>9</v>
      </c>
      <c r="O131" s="34">
        <f>Input_1!O131</f>
        <v>9</v>
      </c>
      <c r="P131" s="34">
        <f>Input_1!P131</f>
        <v>9</v>
      </c>
      <c r="Q131" s="34">
        <f>Input_1!Q131</f>
        <v>9</v>
      </c>
      <c r="R131" s="34">
        <f>Input_1!R131</f>
        <v>9</v>
      </c>
      <c r="S131" s="34">
        <f>Input_1!S131</f>
        <v>9</v>
      </c>
      <c r="T131" s="34">
        <f>Input_1!T131</f>
        <v>9</v>
      </c>
      <c r="U131" s="34">
        <f>Input_1!U131</f>
        <v>9</v>
      </c>
      <c r="V131" s="34">
        <f>Input_1!V131</f>
        <v>9</v>
      </c>
      <c r="W131" s="34">
        <f>Input_1!W131</f>
        <v>9</v>
      </c>
      <c r="X131" s="34">
        <f>Input_1!X131</f>
        <v>9</v>
      </c>
      <c r="Y131" s="34">
        <f>Input_1!Y131</f>
        <v>9</v>
      </c>
      <c r="Z131" s="34">
        <f>Input_1!Z131</f>
        <v>9</v>
      </c>
      <c r="AA131" s="34">
        <f>Input_1!AA131</f>
        <v>9</v>
      </c>
      <c r="AB131" s="34">
        <f>Input_1!AB131</f>
        <v>9</v>
      </c>
      <c r="AC131" s="34">
        <f>Input_1!AC131</f>
        <v>9</v>
      </c>
      <c r="AD131" s="34">
        <f>Input_1!AD131</f>
        <v>9</v>
      </c>
      <c r="AE131" s="34">
        <f>Input_1!AE131</f>
        <v>9</v>
      </c>
      <c r="AF131" s="34">
        <f>Input_1!AF131</f>
        <v>9</v>
      </c>
      <c r="AG131" s="34">
        <f>Input_1!AG131</f>
        <v>9</v>
      </c>
      <c r="AH131" s="34">
        <f>Input_1!AH131</f>
        <v>9</v>
      </c>
      <c r="AI131" s="34">
        <f>Input_1!AI131</f>
        <v>9</v>
      </c>
      <c r="AJ131" s="34">
        <f>Input_1!AJ131</f>
        <v>9</v>
      </c>
      <c r="AK131" s="34">
        <f>Input_1!AK131</f>
        <v>9</v>
      </c>
      <c r="AL131" s="34">
        <f>Input_1!AL131</f>
        <v>9</v>
      </c>
      <c r="AM131" s="34">
        <f>Input_1!AM131</f>
        <v>9</v>
      </c>
      <c r="AN131" s="34">
        <f>Input_1!AN131</f>
        <v>9</v>
      </c>
      <c r="AO131" s="34">
        <f>Input_1!AO131</f>
        <v>9</v>
      </c>
      <c r="AP131" s="34">
        <f>Input_1!AP131</f>
        <v>9</v>
      </c>
      <c r="AQ131" s="34">
        <f>Input_1!AQ131</f>
        <v>9</v>
      </c>
      <c r="AR131" s="34">
        <f>Input_1!AR131</f>
        <v>9</v>
      </c>
      <c r="AS131" s="34">
        <f>Input_1!AS131</f>
        <v>9</v>
      </c>
      <c r="AT131" s="34">
        <f>Input_1!AT131</f>
        <v>9</v>
      </c>
      <c r="AU131" s="34">
        <f>Input_1!AU131</f>
        <v>9</v>
      </c>
      <c r="AV131" s="34">
        <f>Input_1!AV131</f>
        <v>9</v>
      </c>
      <c r="AW131" s="34">
        <f>Input_1!AW131</f>
        <v>9</v>
      </c>
      <c r="AX131" s="34">
        <f>Input_1!AX131</f>
        <v>9</v>
      </c>
      <c r="AY131" s="34">
        <f>Input_1!AY131</f>
        <v>9</v>
      </c>
      <c r="AZ131" s="34">
        <f>Input_1!AZ131</f>
        <v>30</v>
      </c>
      <c r="BA131" s="34">
        <f>Input_1!BA131</f>
        <v>30</v>
      </c>
      <c r="BB131" s="34">
        <f>Input_1!BB131</f>
        <v>30</v>
      </c>
      <c r="BC131" s="34">
        <f>Input_1!BC131</f>
        <v>30</v>
      </c>
      <c r="BD131" s="34">
        <f>Input_1!BD131</f>
        <v>30</v>
      </c>
      <c r="BE131" s="34">
        <f>Input_1!BE131</f>
        <v>30</v>
      </c>
      <c r="BF131" s="34">
        <f>Input_1!BF131</f>
        <v>20</v>
      </c>
      <c r="BG131" s="34">
        <f>Input_1!BG131</f>
        <v>20</v>
      </c>
      <c r="BH131" s="34">
        <f>Input_1!BH131</f>
        <v>20</v>
      </c>
      <c r="BI131" s="34">
        <f>Input_1!BI131</f>
        <v>20</v>
      </c>
      <c r="BJ131" s="34">
        <f>Input_1!BJ131</f>
        <v>22.1</v>
      </c>
      <c r="BK131" s="34">
        <f>Input_1!BK131</f>
        <v>23</v>
      </c>
      <c r="BL131" s="34">
        <f>Input_1!BL131</f>
        <v>23</v>
      </c>
      <c r="BM131" s="34">
        <f>Input_1!BM131</f>
        <v>23</v>
      </c>
      <c r="BN131" s="34">
        <f>Input_1!BN131</f>
        <v>23</v>
      </c>
      <c r="BO131" s="34">
        <f>Input_1!BO131</f>
        <v>23</v>
      </c>
      <c r="BP131" s="34">
        <f>Input_1!BP131</f>
        <v>23</v>
      </c>
      <c r="BQ131" s="34">
        <f>Input_1!BQ131</f>
        <v>2.2000000000000002</v>
      </c>
      <c r="BR131" s="34">
        <f>Input_1!BR131</f>
        <v>2.2000000000000002</v>
      </c>
      <c r="BS131" s="34">
        <f>Input_1!BS131</f>
        <v>2.2000000000000002</v>
      </c>
      <c r="BT131" s="34">
        <f>Input_1!BT131</f>
        <v>2.2000000000000002</v>
      </c>
      <c r="BU131" s="34">
        <f>Input_1!BU131</f>
        <v>2.2000000000000002</v>
      </c>
      <c r="BV131" s="34">
        <f>Input_1!BV131</f>
        <v>30</v>
      </c>
      <c r="BW131" s="34">
        <f>Input_1!BW131</f>
        <v>30</v>
      </c>
      <c r="BX131" s="34">
        <f>Input_1!BX131</f>
        <v>2.2000000000000002</v>
      </c>
      <c r="BY131" s="34">
        <f>Input_1!BY131</f>
        <v>2.2000000000000002</v>
      </c>
      <c r="BZ131" s="34">
        <f>Input_1!BZ131</f>
        <v>23</v>
      </c>
      <c r="CA131" s="34">
        <f>Input_1!CA131</f>
        <v>23</v>
      </c>
      <c r="CB131" s="34">
        <f>Input_1!CB131</f>
        <v>23</v>
      </c>
      <c r="CC131" s="34">
        <f>Input_1!CC131</f>
        <v>23</v>
      </c>
      <c r="CD131" s="34">
        <f>Input_1!CD131</f>
        <v>23</v>
      </c>
      <c r="CE131" s="34">
        <f>Input_1!CE131</f>
        <v>2.2000000000000002</v>
      </c>
      <c r="CF131" s="34">
        <f>Input_1!CF131</f>
        <v>2.2000000000000002</v>
      </c>
      <c r="CG131" s="34">
        <f>Input_1!CG131</f>
        <v>2.2000000000000002</v>
      </c>
      <c r="CH131" s="34">
        <f>Input_1!CH131</f>
        <v>2.2000000000000002</v>
      </c>
      <c r="CI131" s="34">
        <f>Input_1!CI131</f>
        <v>30</v>
      </c>
      <c r="CJ131" s="34">
        <f>Input_1!CJ131</f>
        <v>30</v>
      </c>
      <c r="CK131" s="34">
        <f>Input_1!CK131</f>
        <v>2.2000000000000002</v>
      </c>
      <c r="CL131" s="34">
        <f>Input_1!CL131</f>
        <v>2.2000000000000002</v>
      </c>
      <c r="CM131" s="34">
        <f>Input_1!CM131</f>
        <v>2.2000000000000002</v>
      </c>
      <c r="CN131" s="34">
        <f>Input_1!CN131</f>
        <v>2.2000000000000002</v>
      </c>
      <c r="CO131" s="34">
        <f>Input_1!CO131</f>
        <v>30</v>
      </c>
      <c r="CP131" s="34">
        <f>Input_1!CP131</f>
        <v>30</v>
      </c>
      <c r="CQ131" s="34">
        <f>Input_1!CQ131</f>
        <v>2.2000000000000002</v>
      </c>
      <c r="CR131" s="34">
        <f>Input_1!CR131</f>
        <v>2.2000000000000002</v>
      </c>
      <c r="CS131" s="34">
        <f>Input_1!CS131</f>
        <v>2.2000000000000002</v>
      </c>
      <c r="CT131" s="34">
        <f>Input_1!CT131</f>
        <v>22.1</v>
      </c>
      <c r="CU131" s="34">
        <f>Input_1!CU131</f>
        <v>15.3</v>
      </c>
      <c r="CV131" s="24">
        <f>Input_1!CV131</f>
        <v>15.3</v>
      </c>
    </row>
    <row r="132" spans="1:100" ht="14.5" customHeight="1" x14ac:dyDescent="0.35">
      <c r="A132" s="259"/>
      <c r="B132" s="249"/>
      <c r="C132" s="94">
        <v>43959</v>
      </c>
      <c r="D132" s="99" t="s">
        <v>8</v>
      </c>
      <c r="E132" s="19">
        <f>Input_1!E132</f>
        <v>30</v>
      </c>
      <c r="F132" s="34">
        <f>Input_1!F132</f>
        <v>30</v>
      </c>
      <c r="G132" s="34">
        <f>Input_1!G132</f>
        <v>30</v>
      </c>
      <c r="H132" s="34">
        <f>Input_1!H132</f>
        <v>30</v>
      </c>
      <c r="I132" s="34">
        <f>Input_1!I132</f>
        <v>9</v>
      </c>
      <c r="J132" s="34">
        <f>Input_1!J132</f>
        <v>9</v>
      </c>
      <c r="K132" s="34">
        <f>Input_1!K132</f>
        <v>9</v>
      </c>
      <c r="L132" s="34">
        <f>Input_1!L132</f>
        <v>9</v>
      </c>
      <c r="M132" s="34">
        <f>Input_1!M132</f>
        <v>9</v>
      </c>
      <c r="N132" s="34">
        <f>Input_1!N132</f>
        <v>9</v>
      </c>
      <c r="O132" s="34">
        <f>Input_1!O132</f>
        <v>9</v>
      </c>
      <c r="P132" s="34">
        <f>Input_1!P132</f>
        <v>9</v>
      </c>
      <c r="Q132" s="34">
        <f>Input_1!Q132</f>
        <v>9</v>
      </c>
      <c r="R132" s="34">
        <f>Input_1!R132</f>
        <v>9</v>
      </c>
      <c r="S132" s="34">
        <f>Input_1!S132</f>
        <v>9</v>
      </c>
      <c r="T132" s="34">
        <f>Input_1!T132</f>
        <v>9</v>
      </c>
      <c r="U132" s="34">
        <f>Input_1!U132</f>
        <v>9</v>
      </c>
      <c r="V132" s="34">
        <f>Input_1!V132</f>
        <v>9</v>
      </c>
      <c r="W132" s="34">
        <f>Input_1!W132</f>
        <v>9</v>
      </c>
      <c r="X132" s="34">
        <f>Input_1!X132</f>
        <v>9</v>
      </c>
      <c r="Y132" s="34">
        <f>Input_1!Y132</f>
        <v>9</v>
      </c>
      <c r="Z132" s="34">
        <f>Input_1!Z132</f>
        <v>9</v>
      </c>
      <c r="AA132" s="34">
        <f>Input_1!AA132</f>
        <v>9</v>
      </c>
      <c r="AB132" s="34">
        <f>Input_1!AB132</f>
        <v>9</v>
      </c>
      <c r="AC132" s="34">
        <f>Input_1!AC132</f>
        <v>9</v>
      </c>
      <c r="AD132" s="34">
        <f>Input_1!AD132</f>
        <v>9</v>
      </c>
      <c r="AE132" s="34">
        <f>Input_1!AE132</f>
        <v>9</v>
      </c>
      <c r="AF132" s="34">
        <f>Input_1!AF132</f>
        <v>9</v>
      </c>
      <c r="AG132" s="34">
        <f>Input_1!AG132</f>
        <v>9</v>
      </c>
      <c r="AH132" s="34">
        <f>Input_1!AH132</f>
        <v>9</v>
      </c>
      <c r="AI132" s="34">
        <f>Input_1!AI132</f>
        <v>9</v>
      </c>
      <c r="AJ132" s="34">
        <f>Input_1!AJ132</f>
        <v>9</v>
      </c>
      <c r="AK132" s="34">
        <f>Input_1!AK132</f>
        <v>9</v>
      </c>
      <c r="AL132" s="34">
        <f>Input_1!AL132</f>
        <v>9</v>
      </c>
      <c r="AM132" s="34">
        <f>Input_1!AM132</f>
        <v>9</v>
      </c>
      <c r="AN132" s="34">
        <f>Input_1!AN132</f>
        <v>9</v>
      </c>
      <c r="AO132" s="34">
        <f>Input_1!AO132</f>
        <v>9</v>
      </c>
      <c r="AP132" s="34">
        <f>Input_1!AP132</f>
        <v>9</v>
      </c>
      <c r="AQ132" s="34">
        <f>Input_1!AQ132</f>
        <v>30</v>
      </c>
      <c r="AR132" s="34">
        <f>Input_1!AR132</f>
        <v>30</v>
      </c>
      <c r="AS132" s="34">
        <f>Input_1!AS132</f>
        <v>23</v>
      </c>
      <c r="AT132" s="34">
        <f>Input_1!AT132</f>
        <v>23</v>
      </c>
      <c r="AU132" s="34">
        <f>Input_1!AU132</f>
        <v>2.2000000000000002</v>
      </c>
      <c r="AV132" s="34">
        <f>Input_1!AV132</f>
        <v>2.2000000000000002</v>
      </c>
      <c r="AW132" s="34">
        <f>Input_1!AW132</f>
        <v>2.2000000000000002</v>
      </c>
      <c r="AX132" s="34">
        <f>Input_1!AX132</f>
        <v>2.2000000000000002</v>
      </c>
      <c r="AY132" s="34">
        <f>Input_1!AY132</f>
        <v>2.2000000000000002</v>
      </c>
      <c r="AZ132" s="34">
        <f>Input_1!AZ132</f>
        <v>2.2000000000000002</v>
      </c>
      <c r="BA132" s="34">
        <f>Input_1!BA132</f>
        <v>3.2</v>
      </c>
      <c r="BB132" s="34">
        <f>Input_1!BB132</f>
        <v>3.2</v>
      </c>
      <c r="BC132" s="34">
        <f>Input_1!BC132</f>
        <v>3.2</v>
      </c>
      <c r="BD132" s="34">
        <f>Input_1!BD132</f>
        <v>3.2</v>
      </c>
      <c r="BE132" s="34">
        <f>Input_1!BE132</f>
        <v>30</v>
      </c>
      <c r="BF132" s="34">
        <f>Input_1!BF132</f>
        <v>30</v>
      </c>
      <c r="BG132" s="34">
        <f>Input_1!BG132</f>
        <v>30</v>
      </c>
      <c r="BH132" s="34">
        <f>Input_1!BH132</f>
        <v>30</v>
      </c>
      <c r="BI132" s="34">
        <f>Input_1!BI132</f>
        <v>9</v>
      </c>
      <c r="BJ132" s="34">
        <f>Input_1!BJ132</f>
        <v>9</v>
      </c>
      <c r="BK132" s="34">
        <f>Input_1!BK132</f>
        <v>9</v>
      </c>
      <c r="BL132" s="34">
        <f>Input_1!BL132</f>
        <v>9</v>
      </c>
      <c r="BM132" s="34">
        <f>Input_1!BM132</f>
        <v>9</v>
      </c>
      <c r="BN132" s="34">
        <f>Input_1!BN132</f>
        <v>9</v>
      </c>
      <c r="BO132" s="34">
        <f>Input_1!BO132</f>
        <v>9</v>
      </c>
      <c r="BP132" s="34">
        <f>Input_1!BP132</f>
        <v>9</v>
      </c>
      <c r="BQ132" s="34">
        <f>Input_1!BQ132</f>
        <v>9</v>
      </c>
      <c r="BR132" s="34">
        <f>Input_1!BR132</f>
        <v>9</v>
      </c>
      <c r="BS132" s="34">
        <f>Input_1!BS132</f>
        <v>9</v>
      </c>
      <c r="BT132" s="34">
        <f>Input_1!BT132</f>
        <v>9</v>
      </c>
      <c r="BU132" s="34">
        <f>Input_1!BU132</f>
        <v>30</v>
      </c>
      <c r="BV132" s="34">
        <f>Input_1!BV132</f>
        <v>30</v>
      </c>
      <c r="BW132" s="34">
        <f>Input_1!BW132</f>
        <v>30</v>
      </c>
      <c r="BX132" s="34">
        <f>Input_1!BX132</f>
        <v>30</v>
      </c>
      <c r="BY132" s="34">
        <f>Input_1!BY132</f>
        <v>30</v>
      </c>
      <c r="BZ132" s="34">
        <f>Input_1!BZ132</f>
        <v>21.3</v>
      </c>
      <c r="CA132" s="34">
        <f>Input_1!CA132</f>
        <v>21.3</v>
      </c>
      <c r="CB132" s="34">
        <f>Input_1!CB132</f>
        <v>21.3</v>
      </c>
      <c r="CC132" s="34">
        <f>Input_1!CC132</f>
        <v>21.3</v>
      </c>
      <c r="CD132" s="34">
        <f>Input_1!CD132</f>
        <v>23</v>
      </c>
      <c r="CE132" s="34">
        <f>Input_1!CE132</f>
        <v>23</v>
      </c>
      <c r="CF132" s="34">
        <f>Input_1!CF132</f>
        <v>23</v>
      </c>
      <c r="CG132" s="34">
        <f>Input_1!CG132</f>
        <v>25</v>
      </c>
      <c r="CH132" s="34">
        <f>Input_1!CH132</f>
        <v>25</v>
      </c>
      <c r="CI132" s="34">
        <f>Input_1!CI132</f>
        <v>30</v>
      </c>
      <c r="CJ132" s="34">
        <f>Input_1!CJ132</f>
        <v>30</v>
      </c>
      <c r="CK132" s="34">
        <f>Input_1!CK132</f>
        <v>30</v>
      </c>
      <c r="CL132" s="34">
        <f>Input_1!CL132</f>
        <v>30</v>
      </c>
      <c r="CM132" s="34">
        <f>Input_1!CM132</f>
        <v>30</v>
      </c>
      <c r="CN132" s="34">
        <f>Input_1!CN132</f>
        <v>30</v>
      </c>
      <c r="CO132" s="34">
        <f>Input_1!CO132</f>
        <v>30</v>
      </c>
      <c r="CP132" s="34">
        <f>Input_1!CP132</f>
        <v>30</v>
      </c>
      <c r="CQ132" s="34">
        <f>Input_1!CQ132</f>
        <v>30</v>
      </c>
      <c r="CR132" s="34">
        <f>Input_1!CR132</f>
        <v>15.3</v>
      </c>
      <c r="CS132" s="34">
        <f>Input_1!CS132</f>
        <v>15.3</v>
      </c>
      <c r="CT132" s="34">
        <f>Input_1!CT132</f>
        <v>30</v>
      </c>
      <c r="CU132" s="34">
        <f>Input_1!CU132</f>
        <v>30</v>
      </c>
      <c r="CV132" s="24">
        <f>Input_1!CV132</f>
        <v>30</v>
      </c>
    </row>
    <row r="133" spans="1:100" ht="14.5" customHeight="1" x14ac:dyDescent="0.35">
      <c r="A133" s="259"/>
      <c r="B133" s="249"/>
      <c r="C133" s="94">
        <v>43960</v>
      </c>
      <c r="D133" s="99" t="s">
        <v>9</v>
      </c>
      <c r="E133" s="19">
        <f>Input_1!E133</f>
        <v>30</v>
      </c>
      <c r="F133" s="34">
        <f>Input_1!F133</f>
        <v>30</v>
      </c>
      <c r="G133" s="34">
        <f>Input_1!G133</f>
        <v>30</v>
      </c>
      <c r="H133" s="34">
        <f>Input_1!H133</f>
        <v>9</v>
      </c>
      <c r="I133" s="34">
        <f>Input_1!I133</f>
        <v>9</v>
      </c>
      <c r="J133" s="34">
        <f>Input_1!J133</f>
        <v>9</v>
      </c>
      <c r="K133" s="34">
        <f>Input_1!K133</f>
        <v>9</v>
      </c>
      <c r="L133" s="34">
        <f>Input_1!L133</f>
        <v>9</v>
      </c>
      <c r="M133" s="34">
        <f>Input_1!M133</f>
        <v>9</v>
      </c>
      <c r="N133" s="34">
        <f>Input_1!N133</f>
        <v>9</v>
      </c>
      <c r="O133" s="34">
        <f>Input_1!O133</f>
        <v>9</v>
      </c>
      <c r="P133" s="34">
        <f>Input_1!P133</f>
        <v>9</v>
      </c>
      <c r="Q133" s="34">
        <f>Input_1!Q133</f>
        <v>9</v>
      </c>
      <c r="R133" s="34">
        <f>Input_1!R133</f>
        <v>9</v>
      </c>
      <c r="S133" s="34">
        <f>Input_1!S133</f>
        <v>9</v>
      </c>
      <c r="T133" s="34">
        <f>Input_1!T133</f>
        <v>9</v>
      </c>
      <c r="U133" s="34">
        <f>Input_1!U133</f>
        <v>9</v>
      </c>
      <c r="V133" s="34">
        <f>Input_1!V133</f>
        <v>9</v>
      </c>
      <c r="W133" s="34">
        <f>Input_1!W133</f>
        <v>9</v>
      </c>
      <c r="X133" s="34">
        <f>Input_1!X133</f>
        <v>9</v>
      </c>
      <c r="Y133" s="34">
        <f>Input_1!Y133</f>
        <v>9</v>
      </c>
      <c r="Z133" s="34">
        <f>Input_1!Z133</f>
        <v>9</v>
      </c>
      <c r="AA133" s="34">
        <f>Input_1!AA133</f>
        <v>9</v>
      </c>
      <c r="AB133" s="34">
        <f>Input_1!AB133</f>
        <v>9</v>
      </c>
      <c r="AC133" s="34">
        <f>Input_1!AC133</f>
        <v>9</v>
      </c>
      <c r="AD133" s="34">
        <f>Input_1!AD133</f>
        <v>9</v>
      </c>
      <c r="AE133" s="34">
        <f>Input_1!AE133</f>
        <v>9</v>
      </c>
      <c r="AF133" s="34">
        <f>Input_1!AF133</f>
        <v>9</v>
      </c>
      <c r="AG133" s="34">
        <f>Input_1!AG133</f>
        <v>9</v>
      </c>
      <c r="AH133" s="34">
        <f>Input_1!AH133</f>
        <v>9</v>
      </c>
      <c r="AI133" s="34">
        <f>Input_1!AI133</f>
        <v>9</v>
      </c>
      <c r="AJ133" s="34">
        <f>Input_1!AJ133</f>
        <v>9</v>
      </c>
      <c r="AK133" s="34">
        <f>Input_1!AK133</f>
        <v>9</v>
      </c>
      <c r="AL133" s="34">
        <f>Input_1!AL133</f>
        <v>9</v>
      </c>
      <c r="AM133" s="34">
        <f>Input_1!AM133</f>
        <v>9</v>
      </c>
      <c r="AN133" s="34">
        <f>Input_1!AN133</f>
        <v>9</v>
      </c>
      <c r="AO133" s="34">
        <f>Input_1!AO133</f>
        <v>9</v>
      </c>
      <c r="AP133" s="34">
        <f>Input_1!AP133</f>
        <v>9</v>
      </c>
      <c r="AQ133" s="34">
        <f>Input_1!AQ133</f>
        <v>30</v>
      </c>
      <c r="AR133" s="34">
        <f>Input_1!AR133</f>
        <v>30</v>
      </c>
      <c r="AS133" s="34">
        <f>Input_1!AS133</f>
        <v>30</v>
      </c>
      <c r="AT133" s="34">
        <f>Input_1!AT133</f>
        <v>30</v>
      </c>
      <c r="AU133" s="34">
        <f>Input_1!AU133</f>
        <v>30</v>
      </c>
      <c r="AV133" s="34">
        <f>Input_1!AV133</f>
        <v>30</v>
      </c>
      <c r="AW133" s="34">
        <f>Input_1!AW133</f>
        <v>30</v>
      </c>
      <c r="AX133" s="34">
        <f>Input_1!AX133</f>
        <v>30</v>
      </c>
      <c r="AY133" s="34">
        <f>Input_1!AY133</f>
        <v>30</v>
      </c>
      <c r="AZ133" s="34">
        <f>Input_1!AZ133</f>
        <v>30</v>
      </c>
      <c r="BA133" s="34">
        <f>Input_1!BA133</f>
        <v>30</v>
      </c>
      <c r="BB133" s="34">
        <f>Input_1!BB133</f>
        <v>30</v>
      </c>
      <c r="BC133" s="34">
        <f>Input_1!BC133</f>
        <v>23</v>
      </c>
      <c r="BD133" s="34">
        <f>Input_1!BD133</f>
        <v>23</v>
      </c>
      <c r="BE133" s="34">
        <f>Input_1!BE133</f>
        <v>15.2</v>
      </c>
      <c r="BF133" s="34">
        <f>Input_1!BF133</f>
        <v>22.1</v>
      </c>
      <c r="BG133" s="34">
        <f>Input_1!BG133</f>
        <v>22.1</v>
      </c>
      <c r="BH133" s="34">
        <f>Input_1!BH133</f>
        <v>30</v>
      </c>
      <c r="BI133" s="34">
        <f>Input_1!BI133</f>
        <v>30</v>
      </c>
      <c r="BJ133" s="34">
        <f>Input_1!BJ133</f>
        <v>30</v>
      </c>
      <c r="BK133" s="34">
        <f>Input_1!BK133</f>
        <v>30</v>
      </c>
      <c r="BL133" s="34">
        <f>Input_1!BL133</f>
        <v>1.2</v>
      </c>
      <c r="BM133" s="34">
        <f>Input_1!BM133</f>
        <v>1.2</v>
      </c>
      <c r="BN133" s="34">
        <f>Input_1!BN133</f>
        <v>30</v>
      </c>
      <c r="BO133" s="34">
        <f>Input_1!BO133</f>
        <v>30</v>
      </c>
      <c r="BP133" s="34">
        <f>Input_1!BP133</f>
        <v>23</v>
      </c>
      <c r="BQ133" s="34">
        <f>Input_1!BQ133</f>
        <v>1.2</v>
      </c>
      <c r="BR133" s="34">
        <f>Input_1!BR133</f>
        <v>1.2</v>
      </c>
      <c r="BS133" s="34">
        <f>Input_1!BS133</f>
        <v>30</v>
      </c>
      <c r="BT133" s="34">
        <f>Input_1!BT133</f>
        <v>30</v>
      </c>
      <c r="BU133" s="34">
        <f>Input_1!BU133</f>
        <v>1.2</v>
      </c>
      <c r="BV133" s="34">
        <f>Input_1!BV133</f>
        <v>1.2</v>
      </c>
      <c r="BW133" s="34">
        <f>Input_1!BW133</f>
        <v>30</v>
      </c>
      <c r="BX133" s="34">
        <f>Input_1!BX133</f>
        <v>1.2</v>
      </c>
      <c r="BY133" s="34">
        <f>Input_1!BY133</f>
        <v>1.2</v>
      </c>
      <c r="BZ133" s="34">
        <f>Input_1!BZ133</f>
        <v>23</v>
      </c>
      <c r="CA133" s="34">
        <f>Input_1!CA133</f>
        <v>23</v>
      </c>
      <c r="CB133" s="34">
        <f>Input_1!CB133</f>
        <v>23</v>
      </c>
      <c r="CC133" s="34">
        <f>Input_1!CC133</f>
        <v>25</v>
      </c>
      <c r="CD133" s="34">
        <f>Input_1!CD133</f>
        <v>25</v>
      </c>
      <c r="CE133" s="34">
        <f>Input_1!CE133</f>
        <v>22.1</v>
      </c>
      <c r="CF133" s="34">
        <f>Input_1!CF133</f>
        <v>25</v>
      </c>
      <c r="CG133" s="34">
        <f>Input_1!CG133</f>
        <v>25</v>
      </c>
      <c r="CH133" s="34">
        <f>Input_1!CH133</f>
        <v>25</v>
      </c>
      <c r="CI133" s="34">
        <f>Input_1!CI133</f>
        <v>25</v>
      </c>
      <c r="CJ133" s="34">
        <f>Input_1!CJ133</f>
        <v>30</v>
      </c>
      <c r="CK133" s="34">
        <f>Input_1!CK133</f>
        <v>30</v>
      </c>
      <c r="CL133" s="34">
        <f>Input_1!CL133</f>
        <v>30</v>
      </c>
      <c r="CM133" s="34">
        <f>Input_1!CM133</f>
        <v>30</v>
      </c>
      <c r="CN133" s="34">
        <f>Input_1!CN133</f>
        <v>21.3</v>
      </c>
      <c r="CO133" s="34">
        <f>Input_1!CO133</f>
        <v>21.3</v>
      </c>
      <c r="CP133" s="34">
        <f>Input_1!CP133</f>
        <v>15.3</v>
      </c>
      <c r="CQ133" s="34">
        <f>Input_1!CQ133</f>
        <v>15.3</v>
      </c>
      <c r="CR133" s="34">
        <f>Input_1!CR133</f>
        <v>30</v>
      </c>
      <c r="CS133" s="34">
        <f>Input_1!CS133</f>
        <v>30</v>
      </c>
      <c r="CT133" s="34">
        <f>Input_1!CT133</f>
        <v>30</v>
      </c>
      <c r="CU133" s="34">
        <f>Input_1!CU133</f>
        <v>30</v>
      </c>
      <c r="CV133" s="24">
        <f>Input_1!CV133</f>
        <v>30</v>
      </c>
    </row>
    <row r="134" spans="1:100" ht="14.5" customHeight="1" x14ac:dyDescent="0.35">
      <c r="A134" s="259"/>
      <c r="B134" s="250"/>
      <c r="C134" s="96">
        <v>43961</v>
      </c>
      <c r="D134" s="100" t="s">
        <v>10</v>
      </c>
      <c r="E134" s="19">
        <f>Input_1!E134</f>
        <v>30</v>
      </c>
      <c r="F134" s="34">
        <f>Input_1!F134</f>
        <v>30</v>
      </c>
      <c r="G134" s="34">
        <f>Input_1!G134</f>
        <v>30</v>
      </c>
      <c r="H134" s="34">
        <f>Input_1!H134</f>
        <v>30</v>
      </c>
      <c r="I134" s="34">
        <f>Input_1!I134</f>
        <v>30</v>
      </c>
      <c r="J134" s="34">
        <f>Input_1!J134</f>
        <v>9</v>
      </c>
      <c r="K134" s="34">
        <f>Input_1!K134</f>
        <v>9</v>
      </c>
      <c r="L134" s="34">
        <f>Input_1!L134</f>
        <v>9</v>
      </c>
      <c r="M134" s="34">
        <f>Input_1!M134</f>
        <v>9</v>
      </c>
      <c r="N134" s="34">
        <f>Input_1!N134</f>
        <v>9</v>
      </c>
      <c r="O134" s="34">
        <f>Input_1!O134</f>
        <v>9</v>
      </c>
      <c r="P134" s="34">
        <f>Input_1!P134</f>
        <v>9</v>
      </c>
      <c r="Q134" s="34">
        <f>Input_1!Q134</f>
        <v>9</v>
      </c>
      <c r="R134" s="34">
        <f>Input_1!R134</f>
        <v>9</v>
      </c>
      <c r="S134" s="34">
        <f>Input_1!S134</f>
        <v>9</v>
      </c>
      <c r="T134" s="34">
        <f>Input_1!T134</f>
        <v>9</v>
      </c>
      <c r="U134" s="34">
        <f>Input_1!U134</f>
        <v>9</v>
      </c>
      <c r="V134" s="34">
        <f>Input_1!V134</f>
        <v>9</v>
      </c>
      <c r="W134" s="34">
        <f>Input_1!W134</f>
        <v>9</v>
      </c>
      <c r="X134" s="34">
        <f>Input_1!X134</f>
        <v>9</v>
      </c>
      <c r="Y134" s="34">
        <f>Input_1!Y134</f>
        <v>9</v>
      </c>
      <c r="Z134" s="34">
        <f>Input_1!Z134</f>
        <v>9</v>
      </c>
      <c r="AA134" s="34">
        <f>Input_1!AA134</f>
        <v>9</v>
      </c>
      <c r="AB134" s="34">
        <f>Input_1!AB134</f>
        <v>9</v>
      </c>
      <c r="AC134" s="34">
        <f>Input_1!AC134</f>
        <v>9</v>
      </c>
      <c r="AD134" s="34">
        <f>Input_1!AD134</f>
        <v>9</v>
      </c>
      <c r="AE134" s="34">
        <f>Input_1!AE134</f>
        <v>9</v>
      </c>
      <c r="AF134" s="34">
        <f>Input_1!AF134</f>
        <v>9</v>
      </c>
      <c r="AG134" s="34">
        <f>Input_1!AG134</f>
        <v>9</v>
      </c>
      <c r="AH134" s="34">
        <f>Input_1!AH134</f>
        <v>9</v>
      </c>
      <c r="AI134" s="34">
        <f>Input_1!AI134</f>
        <v>9</v>
      </c>
      <c r="AJ134" s="34">
        <f>Input_1!AJ134</f>
        <v>9</v>
      </c>
      <c r="AK134" s="34">
        <f>Input_1!AK134</f>
        <v>9</v>
      </c>
      <c r="AL134" s="34">
        <f>Input_1!AL134</f>
        <v>9</v>
      </c>
      <c r="AM134" s="34">
        <f>Input_1!AM134</f>
        <v>9</v>
      </c>
      <c r="AN134" s="34">
        <f>Input_1!AN134</f>
        <v>9</v>
      </c>
      <c r="AO134" s="34">
        <f>Input_1!AO134</f>
        <v>9</v>
      </c>
      <c r="AP134" s="34">
        <f>Input_1!AP134</f>
        <v>9</v>
      </c>
      <c r="AQ134" s="34">
        <f>Input_1!AQ134</f>
        <v>9</v>
      </c>
      <c r="AR134" s="34">
        <f>Input_1!AR134</f>
        <v>9</v>
      </c>
      <c r="AS134" s="34">
        <f>Input_1!AS134</f>
        <v>9</v>
      </c>
      <c r="AT134" s="34">
        <f>Input_1!AT134</f>
        <v>9</v>
      </c>
      <c r="AU134" s="34">
        <f>Input_1!AU134</f>
        <v>9</v>
      </c>
      <c r="AV134" s="34">
        <f>Input_1!AV134</f>
        <v>9</v>
      </c>
      <c r="AW134" s="34">
        <f>Input_1!AW134</f>
        <v>9</v>
      </c>
      <c r="AX134" s="34">
        <f>Input_1!AX134</f>
        <v>9</v>
      </c>
      <c r="AY134" s="34">
        <f>Input_1!AY134</f>
        <v>9</v>
      </c>
      <c r="AZ134" s="34">
        <f>Input_1!AZ134</f>
        <v>30</v>
      </c>
      <c r="BA134" s="34">
        <f>Input_1!BA134</f>
        <v>30</v>
      </c>
      <c r="BB134" s="34">
        <f>Input_1!BB134</f>
        <v>30</v>
      </c>
      <c r="BC134" s="34">
        <f>Input_1!BC134</f>
        <v>9</v>
      </c>
      <c r="BD134" s="34">
        <f>Input_1!BD134</f>
        <v>9</v>
      </c>
      <c r="BE134" s="34">
        <f>Input_1!BE134</f>
        <v>9</v>
      </c>
      <c r="BF134" s="34">
        <f>Input_1!BF134</f>
        <v>9</v>
      </c>
      <c r="BG134" s="34">
        <f>Input_1!BG134</f>
        <v>9</v>
      </c>
      <c r="BH134" s="34">
        <f>Input_1!BH134</f>
        <v>25</v>
      </c>
      <c r="BI134" s="34">
        <f>Input_1!BI134</f>
        <v>25</v>
      </c>
      <c r="BJ134" s="34">
        <f>Input_1!BJ134</f>
        <v>25</v>
      </c>
      <c r="BK134" s="34">
        <f>Input_1!BK134</f>
        <v>25</v>
      </c>
      <c r="BL134" s="34">
        <f>Input_1!BL134</f>
        <v>25</v>
      </c>
      <c r="BM134" s="34">
        <f>Input_1!BM134</f>
        <v>25</v>
      </c>
      <c r="BN134" s="34">
        <f>Input_1!BN134</f>
        <v>22.1</v>
      </c>
      <c r="BO134" s="34">
        <f>Input_1!BO134</f>
        <v>11</v>
      </c>
      <c r="BP134" s="34">
        <f>Input_1!BP134</f>
        <v>11</v>
      </c>
      <c r="BQ134" s="34">
        <f>Input_1!BQ134</f>
        <v>25</v>
      </c>
      <c r="BR134" s="34">
        <f>Input_1!BR134</f>
        <v>25</v>
      </c>
      <c r="BS134" s="34">
        <f>Input_1!BS134</f>
        <v>25</v>
      </c>
      <c r="BT134" s="34">
        <f>Input_1!BT134</f>
        <v>25</v>
      </c>
      <c r="BU134" s="34">
        <f>Input_1!BU134</f>
        <v>1.2</v>
      </c>
      <c r="BV134" s="34">
        <f>Input_1!BV134</f>
        <v>1.2</v>
      </c>
      <c r="BW134" s="34">
        <f>Input_1!BW134</f>
        <v>1.2</v>
      </c>
      <c r="BX134" s="34">
        <f>Input_1!BX134</f>
        <v>30</v>
      </c>
      <c r="BY134" s="34">
        <f>Input_1!BY134</f>
        <v>2.2000000000000002</v>
      </c>
      <c r="BZ134" s="34">
        <f>Input_1!BZ134</f>
        <v>23</v>
      </c>
      <c r="CA134" s="34">
        <f>Input_1!CA134</f>
        <v>23</v>
      </c>
      <c r="CB134" s="34">
        <f>Input_1!CB134</f>
        <v>25</v>
      </c>
      <c r="CC134" s="34">
        <f>Input_1!CC134</f>
        <v>25</v>
      </c>
      <c r="CD134" s="34">
        <f>Input_1!CD134</f>
        <v>30</v>
      </c>
      <c r="CE134" s="34">
        <f>Input_1!CE134</f>
        <v>30</v>
      </c>
      <c r="CF134" s="34">
        <f>Input_1!CF134</f>
        <v>30</v>
      </c>
      <c r="CG134" s="34">
        <f>Input_1!CG134</f>
        <v>2.2000000000000002</v>
      </c>
      <c r="CH134" s="34">
        <f>Input_1!CH134</f>
        <v>2.2000000000000002</v>
      </c>
      <c r="CI134" s="34">
        <f>Input_1!CI134</f>
        <v>2.2000000000000002</v>
      </c>
      <c r="CJ134" s="34">
        <f>Input_1!CJ134</f>
        <v>2.2000000000000002</v>
      </c>
      <c r="CK134" s="34">
        <f>Input_1!CK134</f>
        <v>2.2000000000000002</v>
      </c>
      <c r="CL134" s="34">
        <f>Input_1!CL134</f>
        <v>2.2000000000000002</v>
      </c>
      <c r="CM134" s="34">
        <f>Input_1!CM134</f>
        <v>2.2000000000000002</v>
      </c>
      <c r="CN134" s="34">
        <f>Input_1!CN134</f>
        <v>2.2000000000000002</v>
      </c>
      <c r="CO134" s="34">
        <f>Input_1!CO134</f>
        <v>22.1</v>
      </c>
      <c r="CP134" s="34">
        <f>Input_1!CP134</f>
        <v>30</v>
      </c>
      <c r="CQ134" s="34">
        <f>Input_1!CQ134</f>
        <v>30</v>
      </c>
      <c r="CR134" s="34">
        <f>Input_1!CR134</f>
        <v>15.3</v>
      </c>
      <c r="CS134" s="34">
        <f>Input_1!CS134</f>
        <v>15.3</v>
      </c>
      <c r="CT134" s="34">
        <f>Input_1!CT134</f>
        <v>30</v>
      </c>
      <c r="CU134" s="34">
        <f>Input_1!CU134</f>
        <v>31</v>
      </c>
      <c r="CV134" s="24">
        <f>Input_1!CV134</f>
        <v>31</v>
      </c>
    </row>
    <row r="135" spans="1:100" ht="14.5" customHeight="1" x14ac:dyDescent="0.35">
      <c r="A135" s="259"/>
      <c r="B135" s="248">
        <v>20</v>
      </c>
      <c r="C135" s="94">
        <v>43962</v>
      </c>
      <c r="D135" s="99" t="s">
        <v>4</v>
      </c>
      <c r="E135" s="19">
        <f>Input_1!E135</f>
        <v>30</v>
      </c>
      <c r="F135" s="34">
        <f>Input_1!F135</f>
        <v>30</v>
      </c>
      <c r="G135" s="34">
        <f>Input_1!G135</f>
        <v>9</v>
      </c>
      <c r="H135" s="34">
        <f>Input_1!H135</f>
        <v>9</v>
      </c>
      <c r="I135" s="34">
        <f>Input_1!I135</f>
        <v>9</v>
      </c>
      <c r="J135" s="34">
        <f>Input_1!J135</f>
        <v>9</v>
      </c>
      <c r="K135" s="34">
        <f>Input_1!K135</f>
        <v>9</v>
      </c>
      <c r="L135" s="34">
        <f>Input_1!L135</f>
        <v>9</v>
      </c>
      <c r="M135" s="34">
        <f>Input_1!M135</f>
        <v>9</v>
      </c>
      <c r="N135" s="34">
        <f>Input_1!N135</f>
        <v>9</v>
      </c>
      <c r="O135" s="34">
        <f>Input_1!O135</f>
        <v>9</v>
      </c>
      <c r="P135" s="34">
        <f>Input_1!P135</f>
        <v>9</v>
      </c>
      <c r="Q135" s="34">
        <f>Input_1!Q135</f>
        <v>9</v>
      </c>
      <c r="R135" s="34">
        <f>Input_1!R135</f>
        <v>9</v>
      </c>
      <c r="S135" s="34">
        <f>Input_1!S135</f>
        <v>9</v>
      </c>
      <c r="T135" s="34">
        <f>Input_1!T135</f>
        <v>9</v>
      </c>
      <c r="U135" s="34">
        <f>Input_1!U135</f>
        <v>9</v>
      </c>
      <c r="V135" s="34">
        <f>Input_1!V135</f>
        <v>9</v>
      </c>
      <c r="W135" s="34">
        <f>Input_1!W135</f>
        <v>9</v>
      </c>
      <c r="X135" s="34">
        <f>Input_1!X135</f>
        <v>9</v>
      </c>
      <c r="Y135" s="34">
        <f>Input_1!Y135</f>
        <v>9</v>
      </c>
      <c r="Z135" s="34">
        <f>Input_1!Z135</f>
        <v>9</v>
      </c>
      <c r="AA135" s="34">
        <f>Input_1!AA135</f>
        <v>9</v>
      </c>
      <c r="AB135" s="34">
        <f>Input_1!AB135</f>
        <v>9</v>
      </c>
      <c r="AC135" s="34">
        <f>Input_1!AC135</f>
        <v>9</v>
      </c>
      <c r="AD135" s="34">
        <f>Input_1!AD135</f>
        <v>9</v>
      </c>
      <c r="AE135" s="34">
        <f>Input_1!AE135</f>
        <v>9</v>
      </c>
      <c r="AF135" s="34">
        <f>Input_1!AF135</f>
        <v>9</v>
      </c>
      <c r="AG135" s="34">
        <f>Input_1!AG135</f>
        <v>9</v>
      </c>
      <c r="AH135" s="34">
        <f>Input_1!AH135</f>
        <v>9</v>
      </c>
      <c r="AI135" s="34">
        <f>Input_1!AI135</f>
        <v>9</v>
      </c>
      <c r="AJ135" s="34">
        <f>Input_1!AJ135</f>
        <v>9</v>
      </c>
      <c r="AK135" s="34">
        <f>Input_1!AK135</f>
        <v>9</v>
      </c>
      <c r="AL135" s="34">
        <f>Input_1!AL135</f>
        <v>9</v>
      </c>
      <c r="AM135" s="34">
        <f>Input_1!AM135</f>
        <v>9</v>
      </c>
      <c r="AN135" s="34">
        <f>Input_1!AN135</f>
        <v>9</v>
      </c>
      <c r="AO135" s="34">
        <f>Input_1!AO135</f>
        <v>9</v>
      </c>
      <c r="AP135" s="34">
        <f>Input_1!AP135</f>
        <v>9</v>
      </c>
      <c r="AQ135" s="34">
        <f>Input_1!AQ135</f>
        <v>9</v>
      </c>
      <c r="AR135" s="34">
        <f>Input_1!AR135</f>
        <v>9</v>
      </c>
      <c r="AS135" s="34">
        <f>Input_1!AS135</f>
        <v>9</v>
      </c>
      <c r="AT135" s="34">
        <f>Input_1!AT135</f>
        <v>9</v>
      </c>
      <c r="AU135" s="34">
        <f>Input_1!AU135</f>
        <v>9</v>
      </c>
      <c r="AV135" s="34">
        <f>Input_1!AV135</f>
        <v>30</v>
      </c>
      <c r="AW135" s="34">
        <f>Input_1!AW135</f>
        <v>30</v>
      </c>
      <c r="AX135" s="34">
        <f>Input_1!AX135</f>
        <v>30</v>
      </c>
      <c r="AY135" s="34">
        <f>Input_1!AY135</f>
        <v>30</v>
      </c>
      <c r="AZ135" s="34">
        <f>Input_1!AZ135</f>
        <v>23</v>
      </c>
      <c r="BA135" s="34">
        <f>Input_1!BA135</f>
        <v>23</v>
      </c>
      <c r="BB135" s="34">
        <f>Input_1!BB135</f>
        <v>23</v>
      </c>
      <c r="BC135" s="34">
        <f>Input_1!BC135</f>
        <v>20</v>
      </c>
      <c r="BD135" s="34">
        <f>Input_1!BD135</f>
        <v>20</v>
      </c>
      <c r="BE135" s="34">
        <f>Input_1!BE135</f>
        <v>15.2</v>
      </c>
      <c r="BF135" s="34">
        <f>Input_1!BF135</f>
        <v>22.1</v>
      </c>
      <c r="BG135" s="34">
        <f>Input_1!BG135</f>
        <v>23</v>
      </c>
      <c r="BH135" s="34">
        <f>Input_1!BH135</f>
        <v>30</v>
      </c>
      <c r="BI135" s="34">
        <f>Input_1!BI135</f>
        <v>30</v>
      </c>
      <c r="BJ135" s="34">
        <f>Input_1!BJ135</f>
        <v>3.1</v>
      </c>
      <c r="BK135" s="34">
        <f>Input_1!BK135</f>
        <v>3.1</v>
      </c>
      <c r="BL135" s="34">
        <f>Input_1!BL135</f>
        <v>3.1</v>
      </c>
      <c r="BM135" s="34">
        <f>Input_1!BM135</f>
        <v>3.1</v>
      </c>
      <c r="BN135" s="34">
        <f>Input_1!BN135</f>
        <v>3.1</v>
      </c>
      <c r="BO135" s="34">
        <f>Input_1!BO135</f>
        <v>30</v>
      </c>
      <c r="BP135" s="34">
        <f>Input_1!BP135</f>
        <v>3.2</v>
      </c>
      <c r="BQ135" s="34">
        <f>Input_1!BQ135</f>
        <v>30</v>
      </c>
      <c r="BR135" s="34">
        <f>Input_1!BR135</f>
        <v>3.2</v>
      </c>
      <c r="BS135" s="34">
        <f>Input_1!BS135</f>
        <v>3.2</v>
      </c>
      <c r="BT135" s="34">
        <f>Input_1!BT135</f>
        <v>3.2</v>
      </c>
      <c r="BU135" s="34">
        <f>Input_1!BU135</f>
        <v>30</v>
      </c>
      <c r="BV135" s="34">
        <f>Input_1!BV135</f>
        <v>30</v>
      </c>
      <c r="BW135" s="34">
        <f>Input_1!BW135</f>
        <v>23</v>
      </c>
      <c r="BX135" s="34">
        <f>Input_1!BX135</f>
        <v>23</v>
      </c>
      <c r="BY135" s="34">
        <f>Input_1!BY135</f>
        <v>23</v>
      </c>
      <c r="BZ135" s="34">
        <f>Input_1!BZ135</f>
        <v>23</v>
      </c>
      <c r="CA135" s="34">
        <f>Input_1!CA135</f>
        <v>23</v>
      </c>
      <c r="CB135" s="34">
        <f>Input_1!CB135</f>
        <v>23</v>
      </c>
      <c r="CC135" s="34">
        <f>Input_1!CC135</f>
        <v>23</v>
      </c>
      <c r="CD135" s="34">
        <f>Input_1!CD135</f>
        <v>1.2</v>
      </c>
      <c r="CE135" s="34">
        <f>Input_1!CE135</f>
        <v>1.2</v>
      </c>
      <c r="CF135" s="34">
        <f>Input_1!CF135</f>
        <v>1.2</v>
      </c>
      <c r="CG135" s="34">
        <f>Input_1!CG135</f>
        <v>1.2</v>
      </c>
      <c r="CH135" s="34">
        <f>Input_1!CH135</f>
        <v>1.2</v>
      </c>
      <c r="CI135" s="34">
        <f>Input_1!CI135</f>
        <v>1.2</v>
      </c>
      <c r="CJ135" s="34">
        <f>Input_1!CJ135</f>
        <v>1.2</v>
      </c>
      <c r="CK135" s="34">
        <f>Input_1!CK135</f>
        <v>30</v>
      </c>
      <c r="CL135" s="34">
        <f>Input_1!CL135</f>
        <v>30</v>
      </c>
      <c r="CM135" s="34">
        <f>Input_1!CM135</f>
        <v>1.2</v>
      </c>
      <c r="CN135" s="34">
        <f>Input_1!CN135</f>
        <v>1.2</v>
      </c>
      <c r="CO135" s="34">
        <f>Input_1!CO135</f>
        <v>1.2</v>
      </c>
      <c r="CP135" s="34">
        <f>Input_1!CP135</f>
        <v>22.1</v>
      </c>
      <c r="CQ135" s="34">
        <f>Input_1!CQ135</f>
        <v>23</v>
      </c>
      <c r="CR135" s="34">
        <f>Input_1!CR135</f>
        <v>23</v>
      </c>
      <c r="CS135" s="34">
        <f>Input_1!CS135</f>
        <v>21.3</v>
      </c>
      <c r="CT135" s="34">
        <f>Input_1!CT135</f>
        <v>15.3</v>
      </c>
      <c r="CU135" s="34">
        <f>Input_1!CU135</f>
        <v>15.3</v>
      </c>
      <c r="CV135" s="24">
        <f>Input_1!CV135</f>
        <v>30</v>
      </c>
    </row>
    <row r="136" spans="1:100" ht="14.5" customHeight="1" x14ac:dyDescent="0.35">
      <c r="A136" s="259"/>
      <c r="B136" s="249"/>
      <c r="C136" s="95">
        <v>43963</v>
      </c>
      <c r="D136" s="99" t="s">
        <v>5</v>
      </c>
      <c r="E136" s="19">
        <f>Input_1!E136</f>
        <v>30</v>
      </c>
      <c r="F136" s="34">
        <f>Input_1!F136</f>
        <v>30</v>
      </c>
      <c r="G136" s="34">
        <f>Input_1!G136</f>
        <v>30</v>
      </c>
      <c r="H136" s="34">
        <f>Input_1!H136</f>
        <v>30</v>
      </c>
      <c r="I136" s="34">
        <f>Input_1!I136</f>
        <v>30</v>
      </c>
      <c r="J136" s="34">
        <f>Input_1!J136</f>
        <v>9</v>
      </c>
      <c r="K136" s="34">
        <f>Input_1!K136</f>
        <v>9</v>
      </c>
      <c r="L136" s="34">
        <f>Input_1!L136</f>
        <v>9</v>
      </c>
      <c r="M136" s="34">
        <f>Input_1!M136</f>
        <v>9</v>
      </c>
      <c r="N136" s="34">
        <f>Input_1!N136</f>
        <v>9</v>
      </c>
      <c r="O136" s="34">
        <f>Input_1!O136</f>
        <v>9</v>
      </c>
      <c r="P136" s="34">
        <f>Input_1!P136</f>
        <v>9</v>
      </c>
      <c r="Q136" s="34">
        <f>Input_1!Q136</f>
        <v>9</v>
      </c>
      <c r="R136" s="34">
        <f>Input_1!R136</f>
        <v>9</v>
      </c>
      <c r="S136" s="34">
        <f>Input_1!S136</f>
        <v>9</v>
      </c>
      <c r="T136" s="34">
        <f>Input_1!T136</f>
        <v>9</v>
      </c>
      <c r="U136" s="34">
        <f>Input_1!U136</f>
        <v>9</v>
      </c>
      <c r="V136" s="34">
        <f>Input_1!V136</f>
        <v>9</v>
      </c>
      <c r="W136" s="34">
        <f>Input_1!W136</f>
        <v>9</v>
      </c>
      <c r="X136" s="34">
        <f>Input_1!X136</f>
        <v>9</v>
      </c>
      <c r="Y136" s="34">
        <f>Input_1!Y136</f>
        <v>9</v>
      </c>
      <c r="Z136" s="34">
        <f>Input_1!Z136</f>
        <v>9</v>
      </c>
      <c r="AA136" s="34">
        <f>Input_1!AA136</f>
        <v>9</v>
      </c>
      <c r="AB136" s="34">
        <f>Input_1!AB136</f>
        <v>9</v>
      </c>
      <c r="AC136" s="34">
        <f>Input_1!AC136</f>
        <v>9</v>
      </c>
      <c r="AD136" s="34">
        <f>Input_1!AD136</f>
        <v>9</v>
      </c>
      <c r="AE136" s="34">
        <f>Input_1!AE136</f>
        <v>9</v>
      </c>
      <c r="AF136" s="34">
        <f>Input_1!AF136</f>
        <v>9</v>
      </c>
      <c r="AG136" s="34">
        <f>Input_1!AG136</f>
        <v>9</v>
      </c>
      <c r="AH136" s="34">
        <f>Input_1!AH136</f>
        <v>9</v>
      </c>
      <c r="AI136" s="34">
        <f>Input_1!AI136</f>
        <v>9</v>
      </c>
      <c r="AJ136" s="34">
        <f>Input_1!AJ136</f>
        <v>9</v>
      </c>
      <c r="AK136" s="34">
        <f>Input_1!AK136</f>
        <v>9</v>
      </c>
      <c r="AL136" s="34">
        <f>Input_1!AL136</f>
        <v>9</v>
      </c>
      <c r="AM136" s="34">
        <f>Input_1!AM136</f>
        <v>9</v>
      </c>
      <c r="AN136" s="34">
        <f>Input_1!AN136</f>
        <v>9</v>
      </c>
      <c r="AO136" s="34">
        <f>Input_1!AO136</f>
        <v>30</v>
      </c>
      <c r="AP136" s="34">
        <f>Input_1!AP136</f>
        <v>30</v>
      </c>
      <c r="AQ136" s="34">
        <f>Input_1!AQ136</f>
        <v>30</v>
      </c>
      <c r="AR136" s="34">
        <f>Input_1!AR136</f>
        <v>30</v>
      </c>
      <c r="AS136" s="34">
        <f>Input_1!AS136</f>
        <v>30</v>
      </c>
      <c r="AT136" s="34">
        <f>Input_1!AT136</f>
        <v>30</v>
      </c>
      <c r="AU136" s="34">
        <f>Input_1!AU136</f>
        <v>30</v>
      </c>
      <c r="AV136" s="34">
        <f>Input_1!AV136</f>
        <v>30</v>
      </c>
      <c r="AW136" s="34">
        <f>Input_1!AW136</f>
        <v>30</v>
      </c>
      <c r="AX136" s="34">
        <f>Input_1!AX136</f>
        <v>30</v>
      </c>
      <c r="AY136" s="34">
        <f>Input_1!AY136</f>
        <v>30</v>
      </c>
      <c r="AZ136" s="34">
        <f>Input_1!AZ136</f>
        <v>30</v>
      </c>
      <c r="BA136" s="34">
        <f>Input_1!BA136</f>
        <v>30</v>
      </c>
      <c r="BB136" s="34">
        <f>Input_1!BB136</f>
        <v>15.3</v>
      </c>
      <c r="BC136" s="34">
        <f>Input_1!BC136</f>
        <v>23</v>
      </c>
      <c r="BD136" s="34">
        <f>Input_1!BD136</f>
        <v>23</v>
      </c>
      <c r="BE136" s="34">
        <f>Input_1!BE136</f>
        <v>23</v>
      </c>
      <c r="BF136" s="34">
        <f>Input_1!BF136</f>
        <v>22.1</v>
      </c>
      <c r="BG136" s="34">
        <f>Input_1!BG136</f>
        <v>23</v>
      </c>
      <c r="BH136" s="34">
        <f>Input_1!BH136</f>
        <v>30</v>
      </c>
      <c r="BI136" s="34">
        <f>Input_1!BI136</f>
        <v>1.2</v>
      </c>
      <c r="BJ136" s="34">
        <f>Input_1!BJ136</f>
        <v>1.2</v>
      </c>
      <c r="BK136" s="34">
        <f>Input_1!BK136</f>
        <v>1.2</v>
      </c>
      <c r="BL136" s="34">
        <f>Input_1!BL136</f>
        <v>1.2</v>
      </c>
      <c r="BM136" s="34">
        <f>Input_1!BM136</f>
        <v>1.2</v>
      </c>
      <c r="BN136" s="34">
        <f>Input_1!BN136</f>
        <v>1.2</v>
      </c>
      <c r="BO136" s="34">
        <f>Input_1!BO136</f>
        <v>30</v>
      </c>
      <c r="BP136" s="34">
        <f>Input_1!BP136</f>
        <v>30</v>
      </c>
      <c r="BQ136" s="34">
        <f>Input_1!BQ136</f>
        <v>30</v>
      </c>
      <c r="BR136" s="34">
        <f>Input_1!BR136</f>
        <v>30</v>
      </c>
      <c r="BS136" s="34">
        <f>Input_1!BS136</f>
        <v>1.2</v>
      </c>
      <c r="BT136" s="34">
        <f>Input_1!BT136</f>
        <v>1.2</v>
      </c>
      <c r="BU136" s="34">
        <f>Input_1!BU136</f>
        <v>1.2</v>
      </c>
      <c r="BV136" s="34">
        <f>Input_1!BV136</f>
        <v>1.1000000000000001</v>
      </c>
      <c r="BW136" s="34">
        <f>Input_1!BW136</f>
        <v>1.1000000000000001</v>
      </c>
      <c r="BX136" s="34">
        <f>Input_1!BX136</f>
        <v>1.1000000000000001</v>
      </c>
      <c r="BY136" s="34">
        <f>Input_1!BY136</f>
        <v>1.1000000000000001</v>
      </c>
      <c r="BZ136" s="34">
        <f>Input_1!BZ136</f>
        <v>23</v>
      </c>
      <c r="CA136" s="34">
        <f>Input_1!CA136</f>
        <v>23</v>
      </c>
      <c r="CB136" s="34">
        <f>Input_1!CB136</f>
        <v>23</v>
      </c>
      <c r="CC136" s="34">
        <f>Input_1!CC136</f>
        <v>23</v>
      </c>
      <c r="CD136" s="34">
        <f>Input_1!CD136</f>
        <v>23</v>
      </c>
      <c r="CE136" s="34">
        <f>Input_1!CE136</f>
        <v>23</v>
      </c>
      <c r="CF136" s="34">
        <f>Input_1!CF136</f>
        <v>1.2</v>
      </c>
      <c r="CG136" s="34">
        <f>Input_1!CG136</f>
        <v>1.2</v>
      </c>
      <c r="CH136" s="34">
        <f>Input_1!CH136</f>
        <v>1.2</v>
      </c>
      <c r="CI136" s="34">
        <f>Input_1!CI136</f>
        <v>1.2</v>
      </c>
      <c r="CJ136" s="34">
        <f>Input_1!CJ136</f>
        <v>30</v>
      </c>
      <c r="CK136" s="34">
        <f>Input_1!CK136</f>
        <v>1.2</v>
      </c>
      <c r="CL136" s="34">
        <f>Input_1!CL136</f>
        <v>1.2</v>
      </c>
      <c r="CM136" s="34">
        <f>Input_1!CM136</f>
        <v>30</v>
      </c>
      <c r="CN136" s="34">
        <f>Input_1!CN136</f>
        <v>1.2</v>
      </c>
      <c r="CO136" s="34">
        <f>Input_1!CO136</f>
        <v>22.1</v>
      </c>
      <c r="CP136" s="34">
        <f>Input_1!CP136</f>
        <v>24</v>
      </c>
      <c r="CQ136" s="34">
        <f>Input_1!CQ136</f>
        <v>23</v>
      </c>
      <c r="CR136" s="34">
        <f>Input_1!CR136</f>
        <v>23</v>
      </c>
      <c r="CS136" s="34">
        <f>Input_1!CS136</f>
        <v>21.3</v>
      </c>
      <c r="CT136" s="34">
        <f>Input_1!CT136</f>
        <v>15.3</v>
      </c>
      <c r="CU136" s="34">
        <f>Input_1!CU136</f>
        <v>15.3</v>
      </c>
      <c r="CV136" s="24">
        <f>Input_1!CV136</f>
        <v>15.3</v>
      </c>
    </row>
    <row r="137" spans="1:100" ht="14.5" customHeight="1" x14ac:dyDescent="0.35">
      <c r="A137" s="259"/>
      <c r="B137" s="249"/>
      <c r="C137" s="94">
        <v>43964</v>
      </c>
      <c r="D137" s="99" t="s">
        <v>6</v>
      </c>
      <c r="E137" s="19">
        <f>Input_1!E137</f>
        <v>30</v>
      </c>
      <c r="F137" s="34">
        <f>Input_1!F137</f>
        <v>30</v>
      </c>
      <c r="G137" s="34">
        <f>Input_1!G137</f>
        <v>30</v>
      </c>
      <c r="H137" s="34">
        <f>Input_1!H137</f>
        <v>30</v>
      </c>
      <c r="I137" s="34">
        <f>Input_1!I137</f>
        <v>30</v>
      </c>
      <c r="J137" s="34">
        <f>Input_1!J137</f>
        <v>30</v>
      </c>
      <c r="K137" s="34">
        <f>Input_1!K137</f>
        <v>30</v>
      </c>
      <c r="L137" s="34">
        <f>Input_1!L137</f>
        <v>30</v>
      </c>
      <c r="M137" s="34">
        <f>Input_1!M137</f>
        <v>9</v>
      </c>
      <c r="N137" s="34">
        <f>Input_1!N137</f>
        <v>9</v>
      </c>
      <c r="O137" s="34">
        <f>Input_1!O137</f>
        <v>9</v>
      </c>
      <c r="P137" s="34">
        <f>Input_1!P137</f>
        <v>9</v>
      </c>
      <c r="Q137" s="34">
        <f>Input_1!Q137</f>
        <v>9</v>
      </c>
      <c r="R137" s="34">
        <f>Input_1!R137</f>
        <v>9</v>
      </c>
      <c r="S137" s="34">
        <f>Input_1!S137</f>
        <v>9</v>
      </c>
      <c r="T137" s="34">
        <f>Input_1!T137</f>
        <v>9</v>
      </c>
      <c r="U137" s="34">
        <f>Input_1!U137</f>
        <v>9</v>
      </c>
      <c r="V137" s="34">
        <f>Input_1!V137</f>
        <v>9</v>
      </c>
      <c r="W137" s="34">
        <f>Input_1!W137</f>
        <v>9</v>
      </c>
      <c r="X137" s="34">
        <f>Input_1!X137</f>
        <v>9</v>
      </c>
      <c r="Y137" s="34">
        <f>Input_1!Y137</f>
        <v>9</v>
      </c>
      <c r="Z137" s="34">
        <f>Input_1!Z137</f>
        <v>9</v>
      </c>
      <c r="AA137" s="34">
        <f>Input_1!AA137</f>
        <v>9</v>
      </c>
      <c r="AB137" s="34">
        <f>Input_1!AB137</f>
        <v>9</v>
      </c>
      <c r="AC137" s="34">
        <f>Input_1!AC137</f>
        <v>9</v>
      </c>
      <c r="AD137" s="34">
        <f>Input_1!AD137</f>
        <v>9</v>
      </c>
      <c r="AE137" s="34">
        <f>Input_1!AE137</f>
        <v>9</v>
      </c>
      <c r="AF137" s="34">
        <f>Input_1!AF137</f>
        <v>9</v>
      </c>
      <c r="AG137" s="34">
        <f>Input_1!AG137</f>
        <v>9</v>
      </c>
      <c r="AH137" s="34">
        <f>Input_1!AH137</f>
        <v>9</v>
      </c>
      <c r="AI137" s="34">
        <f>Input_1!AI137</f>
        <v>9</v>
      </c>
      <c r="AJ137" s="34">
        <f>Input_1!AJ137</f>
        <v>9</v>
      </c>
      <c r="AK137" s="34">
        <f>Input_1!AK137</f>
        <v>9</v>
      </c>
      <c r="AL137" s="34">
        <f>Input_1!AL137</f>
        <v>9</v>
      </c>
      <c r="AM137" s="34">
        <f>Input_1!AM137</f>
        <v>9</v>
      </c>
      <c r="AN137" s="34">
        <f>Input_1!AN137</f>
        <v>9</v>
      </c>
      <c r="AO137" s="34">
        <f>Input_1!AO137</f>
        <v>9</v>
      </c>
      <c r="AP137" s="34">
        <f>Input_1!AP137</f>
        <v>9</v>
      </c>
      <c r="AQ137" s="34">
        <f>Input_1!AQ137</f>
        <v>9</v>
      </c>
      <c r="AR137" s="34">
        <f>Input_1!AR137</f>
        <v>9</v>
      </c>
      <c r="AS137" s="34">
        <f>Input_1!AS137</f>
        <v>30</v>
      </c>
      <c r="AT137" s="34">
        <f>Input_1!AT137</f>
        <v>30</v>
      </c>
      <c r="AU137" s="34">
        <f>Input_1!AU137</f>
        <v>30</v>
      </c>
      <c r="AV137" s="34">
        <f>Input_1!AV137</f>
        <v>30</v>
      </c>
      <c r="AW137" s="34">
        <f>Input_1!AW137</f>
        <v>30</v>
      </c>
      <c r="AX137" s="34">
        <f>Input_1!AX137</f>
        <v>30</v>
      </c>
      <c r="AY137" s="34">
        <f>Input_1!AY137</f>
        <v>30</v>
      </c>
      <c r="AZ137" s="34">
        <f>Input_1!AZ137</f>
        <v>30</v>
      </c>
      <c r="BA137" s="34">
        <f>Input_1!BA137</f>
        <v>2.1</v>
      </c>
      <c r="BB137" s="34">
        <f>Input_1!BB137</f>
        <v>2.1</v>
      </c>
      <c r="BC137" s="34">
        <f>Input_1!BC137</f>
        <v>2.1</v>
      </c>
      <c r="BD137" s="34">
        <f>Input_1!BD137</f>
        <v>15.2</v>
      </c>
      <c r="BE137" s="34">
        <f>Input_1!BE137</f>
        <v>22.1</v>
      </c>
      <c r="BF137" s="34">
        <f>Input_1!BF137</f>
        <v>23</v>
      </c>
      <c r="BG137" s="34">
        <f>Input_1!BG137</f>
        <v>23</v>
      </c>
      <c r="BH137" s="34">
        <f>Input_1!BH137</f>
        <v>23</v>
      </c>
      <c r="BI137" s="34">
        <f>Input_1!BI137</f>
        <v>23</v>
      </c>
      <c r="BJ137" s="34">
        <f>Input_1!BJ137</f>
        <v>2.2000000000000002</v>
      </c>
      <c r="BK137" s="34">
        <f>Input_1!BK137</f>
        <v>2.2000000000000002</v>
      </c>
      <c r="BL137" s="34">
        <f>Input_1!BL137</f>
        <v>2.2000000000000002</v>
      </c>
      <c r="BM137" s="34">
        <f>Input_1!BM137</f>
        <v>30</v>
      </c>
      <c r="BN137" s="34">
        <f>Input_1!BN137</f>
        <v>2.2000000000000002</v>
      </c>
      <c r="BO137" s="34">
        <f>Input_1!BO137</f>
        <v>2.2000000000000002</v>
      </c>
      <c r="BP137" s="34">
        <f>Input_1!BP137</f>
        <v>30</v>
      </c>
      <c r="BQ137" s="34">
        <f>Input_1!BQ137</f>
        <v>30</v>
      </c>
      <c r="BR137" s="34">
        <f>Input_1!BR137</f>
        <v>30</v>
      </c>
      <c r="BS137" s="34">
        <f>Input_1!BS137</f>
        <v>30</v>
      </c>
      <c r="BT137" s="34">
        <f>Input_1!BT137</f>
        <v>8</v>
      </c>
      <c r="BU137" s="34">
        <f>Input_1!BU137</f>
        <v>8</v>
      </c>
      <c r="BV137" s="34">
        <f>Input_1!BV137</f>
        <v>8</v>
      </c>
      <c r="BW137" s="34">
        <f>Input_1!BW137</f>
        <v>8</v>
      </c>
      <c r="BX137" s="34">
        <f>Input_1!BX137</f>
        <v>30</v>
      </c>
      <c r="BY137" s="34">
        <f>Input_1!BY137</f>
        <v>30</v>
      </c>
      <c r="BZ137" s="34">
        <f>Input_1!BZ137</f>
        <v>23</v>
      </c>
      <c r="CA137" s="34">
        <f>Input_1!CA137</f>
        <v>23</v>
      </c>
      <c r="CB137" s="34">
        <f>Input_1!CB137</f>
        <v>23</v>
      </c>
      <c r="CC137" s="34">
        <f>Input_1!CC137</f>
        <v>23</v>
      </c>
      <c r="CD137" s="34">
        <f>Input_1!CD137</f>
        <v>30</v>
      </c>
      <c r="CE137" s="34">
        <f>Input_1!CE137</f>
        <v>30</v>
      </c>
      <c r="CF137" s="34">
        <f>Input_1!CF137</f>
        <v>8</v>
      </c>
      <c r="CG137" s="34">
        <f>Input_1!CG137</f>
        <v>8</v>
      </c>
      <c r="CH137" s="34">
        <f>Input_1!CH137</f>
        <v>8</v>
      </c>
      <c r="CI137" s="34">
        <f>Input_1!CI137</f>
        <v>8</v>
      </c>
      <c r="CJ137" s="34">
        <f>Input_1!CJ137</f>
        <v>8</v>
      </c>
      <c r="CK137" s="34">
        <f>Input_1!CK137</f>
        <v>8</v>
      </c>
      <c r="CL137" s="34">
        <f>Input_1!CL137</f>
        <v>8</v>
      </c>
      <c r="CM137" s="34">
        <f>Input_1!CM137</f>
        <v>8</v>
      </c>
      <c r="CN137" s="34">
        <f>Input_1!CN137</f>
        <v>8</v>
      </c>
      <c r="CO137" s="34">
        <f>Input_1!CO137</f>
        <v>8</v>
      </c>
      <c r="CP137" s="34">
        <f>Input_1!CP137</f>
        <v>8</v>
      </c>
      <c r="CQ137" s="34">
        <f>Input_1!CQ137</f>
        <v>8</v>
      </c>
      <c r="CR137" s="34">
        <f>Input_1!CR137</f>
        <v>8</v>
      </c>
      <c r="CS137" s="34">
        <f>Input_1!CS137</f>
        <v>8</v>
      </c>
      <c r="CT137" s="34">
        <f>Input_1!CT137</f>
        <v>8</v>
      </c>
      <c r="CU137" s="34">
        <f>Input_1!CU137</f>
        <v>8</v>
      </c>
      <c r="CV137" s="24">
        <f>Input_1!CV137</f>
        <v>22.1</v>
      </c>
    </row>
    <row r="138" spans="1:100" ht="14.5" customHeight="1" x14ac:dyDescent="0.35">
      <c r="A138" s="259"/>
      <c r="B138" s="249"/>
      <c r="C138" s="94">
        <v>43965</v>
      </c>
      <c r="D138" s="99" t="s">
        <v>7</v>
      </c>
      <c r="E138" s="19">
        <f>Input_1!E138</f>
        <v>15.3</v>
      </c>
      <c r="F138" s="34">
        <f>Input_1!F138</f>
        <v>15.3</v>
      </c>
      <c r="G138" s="34">
        <f>Input_1!G138</f>
        <v>30</v>
      </c>
      <c r="H138" s="34">
        <f>Input_1!H138</f>
        <v>30</v>
      </c>
      <c r="I138" s="34">
        <f>Input_1!I138</f>
        <v>30</v>
      </c>
      <c r="J138" s="34">
        <f>Input_1!J138</f>
        <v>30</v>
      </c>
      <c r="K138" s="34">
        <f>Input_1!K138</f>
        <v>30</v>
      </c>
      <c r="L138" s="34">
        <f>Input_1!L138</f>
        <v>30</v>
      </c>
      <c r="M138" s="34">
        <f>Input_1!M138</f>
        <v>30</v>
      </c>
      <c r="N138" s="34">
        <f>Input_1!N138</f>
        <v>30</v>
      </c>
      <c r="O138" s="34">
        <f>Input_1!O138</f>
        <v>9</v>
      </c>
      <c r="P138" s="34">
        <f>Input_1!P138</f>
        <v>9</v>
      </c>
      <c r="Q138" s="34">
        <f>Input_1!Q138</f>
        <v>9</v>
      </c>
      <c r="R138" s="34">
        <f>Input_1!R138</f>
        <v>9</v>
      </c>
      <c r="S138" s="34">
        <f>Input_1!S138</f>
        <v>9</v>
      </c>
      <c r="T138" s="34">
        <f>Input_1!T138</f>
        <v>9</v>
      </c>
      <c r="U138" s="34">
        <f>Input_1!U138</f>
        <v>9</v>
      </c>
      <c r="V138" s="34">
        <f>Input_1!V138</f>
        <v>9</v>
      </c>
      <c r="W138" s="34">
        <f>Input_1!W138</f>
        <v>9</v>
      </c>
      <c r="X138" s="34">
        <f>Input_1!X138</f>
        <v>9</v>
      </c>
      <c r="Y138" s="34">
        <f>Input_1!Y138</f>
        <v>9</v>
      </c>
      <c r="Z138" s="34">
        <f>Input_1!Z138</f>
        <v>9</v>
      </c>
      <c r="AA138" s="34">
        <f>Input_1!AA138</f>
        <v>9</v>
      </c>
      <c r="AB138" s="34">
        <f>Input_1!AB138</f>
        <v>9</v>
      </c>
      <c r="AC138" s="34">
        <f>Input_1!AC138</f>
        <v>9</v>
      </c>
      <c r="AD138" s="34">
        <f>Input_1!AD138</f>
        <v>9</v>
      </c>
      <c r="AE138" s="34">
        <f>Input_1!AE138</f>
        <v>9</v>
      </c>
      <c r="AF138" s="34">
        <f>Input_1!AF138</f>
        <v>9</v>
      </c>
      <c r="AG138" s="34">
        <f>Input_1!AG138</f>
        <v>9</v>
      </c>
      <c r="AH138" s="34">
        <f>Input_1!AH138</f>
        <v>9</v>
      </c>
      <c r="AI138" s="34">
        <f>Input_1!AI138</f>
        <v>9</v>
      </c>
      <c r="AJ138" s="34">
        <f>Input_1!AJ138</f>
        <v>9</v>
      </c>
      <c r="AK138" s="34">
        <f>Input_1!AK138</f>
        <v>9</v>
      </c>
      <c r="AL138" s="34">
        <f>Input_1!AL138</f>
        <v>9</v>
      </c>
      <c r="AM138" s="34">
        <f>Input_1!AM138</f>
        <v>9</v>
      </c>
      <c r="AN138" s="34">
        <f>Input_1!AN138</f>
        <v>9</v>
      </c>
      <c r="AO138" s="34">
        <f>Input_1!AO138</f>
        <v>9</v>
      </c>
      <c r="AP138" s="34">
        <f>Input_1!AP138</f>
        <v>9</v>
      </c>
      <c r="AQ138" s="34">
        <f>Input_1!AQ138</f>
        <v>9</v>
      </c>
      <c r="AR138" s="34">
        <f>Input_1!AR138</f>
        <v>9</v>
      </c>
      <c r="AS138" s="34">
        <f>Input_1!AS138</f>
        <v>30</v>
      </c>
      <c r="AT138" s="34">
        <f>Input_1!AT138</f>
        <v>30</v>
      </c>
      <c r="AU138" s="34">
        <f>Input_1!AU138</f>
        <v>15.2</v>
      </c>
      <c r="AV138" s="34">
        <f>Input_1!AV138</f>
        <v>15.2</v>
      </c>
      <c r="AW138" s="34">
        <f>Input_1!AW138</f>
        <v>22.1</v>
      </c>
      <c r="AX138" s="34">
        <f>Input_1!AX138</f>
        <v>23</v>
      </c>
      <c r="AY138" s="34">
        <f>Input_1!AY138</f>
        <v>18</v>
      </c>
      <c r="AZ138" s="34">
        <f>Input_1!AZ138</f>
        <v>18</v>
      </c>
      <c r="BA138" s="34">
        <f>Input_1!BA138</f>
        <v>1.2</v>
      </c>
      <c r="BB138" s="34">
        <f>Input_1!BB138</f>
        <v>1.2</v>
      </c>
      <c r="BC138" s="34">
        <f>Input_1!BC138</f>
        <v>23</v>
      </c>
      <c r="BD138" s="34">
        <f>Input_1!BD138</f>
        <v>23</v>
      </c>
      <c r="BE138" s="34">
        <f>Input_1!BE138</f>
        <v>23</v>
      </c>
      <c r="BF138" s="34">
        <f>Input_1!BF138</f>
        <v>1.2</v>
      </c>
      <c r="BG138" s="34">
        <f>Input_1!BG138</f>
        <v>1.2</v>
      </c>
      <c r="BH138" s="34">
        <f>Input_1!BH138</f>
        <v>1.2</v>
      </c>
      <c r="BI138" s="34">
        <f>Input_1!BI138</f>
        <v>1.2</v>
      </c>
      <c r="BJ138" s="34">
        <f>Input_1!BJ138</f>
        <v>1.2</v>
      </c>
      <c r="BK138" s="34">
        <f>Input_1!BK138</f>
        <v>1.2</v>
      </c>
      <c r="BL138" s="34">
        <f>Input_1!BL138</f>
        <v>1.2</v>
      </c>
      <c r="BM138" s="34">
        <f>Input_1!BM138</f>
        <v>30</v>
      </c>
      <c r="BN138" s="34">
        <f>Input_1!BN138</f>
        <v>30</v>
      </c>
      <c r="BO138" s="34">
        <f>Input_1!BO138</f>
        <v>30</v>
      </c>
      <c r="BP138" s="34">
        <f>Input_1!BP138</f>
        <v>1.2</v>
      </c>
      <c r="BQ138" s="34">
        <f>Input_1!BQ138</f>
        <v>1.2</v>
      </c>
      <c r="BR138" s="34">
        <f>Input_1!BR138</f>
        <v>30</v>
      </c>
      <c r="BS138" s="34">
        <f>Input_1!BS138</f>
        <v>30</v>
      </c>
      <c r="BT138" s="34">
        <f>Input_1!BT138</f>
        <v>30</v>
      </c>
      <c r="BU138" s="34">
        <f>Input_1!BU138</f>
        <v>1.2</v>
      </c>
      <c r="BV138" s="34">
        <f>Input_1!BV138</f>
        <v>1.2</v>
      </c>
      <c r="BW138" s="34">
        <f>Input_1!BW138</f>
        <v>30</v>
      </c>
      <c r="BX138" s="34">
        <f>Input_1!BX138</f>
        <v>30</v>
      </c>
      <c r="BY138" s="34">
        <f>Input_1!BY138</f>
        <v>23</v>
      </c>
      <c r="BZ138" s="34">
        <f>Input_1!BZ138</f>
        <v>23</v>
      </c>
      <c r="CA138" s="34">
        <f>Input_1!CA138</f>
        <v>23</v>
      </c>
      <c r="CB138" s="34">
        <f>Input_1!CB138</f>
        <v>23</v>
      </c>
      <c r="CC138" s="34">
        <f>Input_1!CC138</f>
        <v>23</v>
      </c>
      <c r="CD138" s="34">
        <f>Input_1!CD138</f>
        <v>1.2</v>
      </c>
      <c r="CE138" s="34">
        <f>Input_1!CE138</f>
        <v>1.2</v>
      </c>
      <c r="CF138" s="34">
        <f>Input_1!CF138</f>
        <v>1.2</v>
      </c>
      <c r="CG138" s="34">
        <f>Input_1!CG138</f>
        <v>1.2</v>
      </c>
      <c r="CH138" s="34">
        <f>Input_1!CH138</f>
        <v>1.2</v>
      </c>
      <c r="CI138" s="34">
        <f>Input_1!CI138</f>
        <v>1.2</v>
      </c>
      <c r="CJ138" s="34">
        <f>Input_1!CJ138</f>
        <v>1.2</v>
      </c>
      <c r="CK138" s="34">
        <f>Input_1!CK138</f>
        <v>30</v>
      </c>
      <c r="CL138" s="34">
        <f>Input_1!CL138</f>
        <v>1.2</v>
      </c>
      <c r="CM138" s="34">
        <f>Input_1!CM138</f>
        <v>30</v>
      </c>
      <c r="CN138" s="34">
        <f>Input_1!CN138</f>
        <v>1.2</v>
      </c>
      <c r="CO138" s="34">
        <f>Input_1!CO138</f>
        <v>1.2</v>
      </c>
      <c r="CP138" s="34">
        <f>Input_1!CP138</f>
        <v>22.1</v>
      </c>
      <c r="CQ138" s="34">
        <f>Input_1!CQ138</f>
        <v>23</v>
      </c>
      <c r="CR138" s="34">
        <f>Input_1!CR138</f>
        <v>23</v>
      </c>
      <c r="CS138" s="34">
        <f>Input_1!CS138</f>
        <v>21.3</v>
      </c>
      <c r="CT138" s="34">
        <f>Input_1!CT138</f>
        <v>15.3</v>
      </c>
      <c r="CU138" s="34">
        <f>Input_1!CU138</f>
        <v>15.3</v>
      </c>
      <c r="CV138" s="24">
        <f>Input_1!CV138</f>
        <v>30</v>
      </c>
    </row>
    <row r="139" spans="1:100" ht="14.5" customHeight="1" x14ac:dyDescent="0.35">
      <c r="A139" s="259"/>
      <c r="B139" s="249"/>
      <c r="C139" s="95">
        <v>43966</v>
      </c>
      <c r="D139" s="99" t="s">
        <v>8</v>
      </c>
      <c r="E139" s="19">
        <f>Input_1!E139</f>
        <v>30</v>
      </c>
      <c r="F139" s="34">
        <f>Input_1!F139</f>
        <v>30</v>
      </c>
      <c r="G139" s="34">
        <f>Input_1!G139</f>
        <v>30</v>
      </c>
      <c r="H139" s="34">
        <f>Input_1!H139</f>
        <v>30</v>
      </c>
      <c r="I139" s="34">
        <f>Input_1!I139</f>
        <v>30</v>
      </c>
      <c r="J139" s="34">
        <f>Input_1!J139</f>
        <v>30</v>
      </c>
      <c r="K139" s="34">
        <f>Input_1!K139</f>
        <v>30</v>
      </c>
      <c r="L139" s="34">
        <f>Input_1!L139</f>
        <v>30</v>
      </c>
      <c r="M139" s="34">
        <f>Input_1!M139</f>
        <v>9</v>
      </c>
      <c r="N139" s="34">
        <f>Input_1!N139</f>
        <v>9</v>
      </c>
      <c r="O139" s="34">
        <f>Input_1!O139</f>
        <v>9</v>
      </c>
      <c r="P139" s="34">
        <f>Input_1!P139</f>
        <v>9</v>
      </c>
      <c r="Q139" s="34">
        <f>Input_1!Q139</f>
        <v>9</v>
      </c>
      <c r="R139" s="34">
        <f>Input_1!R139</f>
        <v>9</v>
      </c>
      <c r="S139" s="34">
        <f>Input_1!S139</f>
        <v>9</v>
      </c>
      <c r="T139" s="34">
        <f>Input_1!T139</f>
        <v>9</v>
      </c>
      <c r="U139" s="34">
        <f>Input_1!U139</f>
        <v>9</v>
      </c>
      <c r="V139" s="34">
        <f>Input_1!V139</f>
        <v>9</v>
      </c>
      <c r="W139" s="34">
        <f>Input_1!W139</f>
        <v>9</v>
      </c>
      <c r="X139" s="34">
        <f>Input_1!X139</f>
        <v>9</v>
      </c>
      <c r="Y139" s="34">
        <f>Input_1!Y139</f>
        <v>9</v>
      </c>
      <c r="Z139" s="34">
        <f>Input_1!Z139</f>
        <v>9</v>
      </c>
      <c r="AA139" s="34">
        <f>Input_1!AA139</f>
        <v>9</v>
      </c>
      <c r="AB139" s="34">
        <f>Input_1!AB139</f>
        <v>9</v>
      </c>
      <c r="AC139" s="34">
        <f>Input_1!AC139</f>
        <v>9</v>
      </c>
      <c r="AD139" s="34">
        <f>Input_1!AD139</f>
        <v>9</v>
      </c>
      <c r="AE139" s="34">
        <f>Input_1!AE139</f>
        <v>9</v>
      </c>
      <c r="AF139" s="34">
        <f>Input_1!AF139</f>
        <v>9</v>
      </c>
      <c r="AG139" s="34">
        <f>Input_1!AG139</f>
        <v>9</v>
      </c>
      <c r="AH139" s="34">
        <f>Input_1!AH139</f>
        <v>9</v>
      </c>
      <c r="AI139" s="34">
        <f>Input_1!AI139</f>
        <v>9</v>
      </c>
      <c r="AJ139" s="34">
        <f>Input_1!AJ139</f>
        <v>9</v>
      </c>
      <c r="AK139" s="34">
        <f>Input_1!AK139</f>
        <v>9</v>
      </c>
      <c r="AL139" s="34">
        <f>Input_1!AL139</f>
        <v>9</v>
      </c>
      <c r="AM139" s="34">
        <f>Input_1!AM139</f>
        <v>9</v>
      </c>
      <c r="AN139" s="34">
        <f>Input_1!AN139</f>
        <v>9</v>
      </c>
      <c r="AO139" s="34">
        <f>Input_1!AO139</f>
        <v>9</v>
      </c>
      <c r="AP139" s="34">
        <f>Input_1!AP139</f>
        <v>9</v>
      </c>
      <c r="AQ139" s="34">
        <f>Input_1!AQ139</f>
        <v>9</v>
      </c>
      <c r="AR139" s="34">
        <f>Input_1!AR139</f>
        <v>9</v>
      </c>
      <c r="AS139" s="34">
        <f>Input_1!AS139</f>
        <v>9</v>
      </c>
      <c r="AT139" s="34">
        <f>Input_1!AT139</f>
        <v>9</v>
      </c>
      <c r="AU139" s="34">
        <f>Input_1!AU139</f>
        <v>9</v>
      </c>
      <c r="AV139" s="34">
        <f>Input_1!AV139</f>
        <v>9</v>
      </c>
      <c r="AW139" s="34">
        <f>Input_1!AW139</f>
        <v>3.1</v>
      </c>
      <c r="AX139" s="34">
        <f>Input_1!AX139</f>
        <v>3.1</v>
      </c>
      <c r="AY139" s="34">
        <f>Input_1!AY139</f>
        <v>3.1</v>
      </c>
      <c r="AZ139" s="34">
        <f>Input_1!AZ139</f>
        <v>3.1</v>
      </c>
      <c r="BA139" s="34">
        <f>Input_1!BA139</f>
        <v>3.1</v>
      </c>
      <c r="BB139" s="34">
        <f>Input_1!BB139</f>
        <v>3.1</v>
      </c>
      <c r="BC139" s="34">
        <f>Input_1!BC139</f>
        <v>3.1</v>
      </c>
      <c r="BD139" s="34">
        <f>Input_1!BD139</f>
        <v>3.1</v>
      </c>
      <c r="BE139" s="34">
        <f>Input_1!BE139</f>
        <v>30</v>
      </c>
      <c r="BF139" s="34">
        <f>Input_1!BF139</f>
        <v>15.2</v>
      </c>
      <c r="BG139" s="34">
        <f>Input_1!BG139</f>
        <v>22.1</v>
      </c>
      <c r="BH139" s="34">
        <f>Input_1!BH139</f>
        <v>23</v>
      </c>
      <c r="BI139" s="34">
        <f>Input_1!BI139</f>
        <v>23</v>
      </c>
      <c r="BJ139" s="34">
        <f>Input_1!BJ139</f>
        <v>23</v>
      </c>
      <c r="BK139" s="34">
        <f>Input_1!BK139</f>
        <v>32</v>
      </c>
      <c r="BL139" s="34">
        <f>Input_1!BL139</f>
        <v>32</v>
      </c>
      <c r="BM139" s="34">
        <f>Input_1!BM139</f>
        <v>18</v>
      </c>
      <c r="BN139" s="34">
        <f>Input_1!BN139</f>
        <v>18</v>
      </c>
      <c r="BO139" s="34">
        <f>Input_1!BO139</f>
        <v>1.2</v>
      </c>
      <c r="BP139" s="34">
        <f>Input_1!BP139</f>
        <v>1.2</v>
      </c>
      <c r="BQ139" s="34">
        <f>Input_1!BQ139</f>
        <v>1.2</v>
      </c>
      <c r="BR139" s="34">
        <f>Input_1!BR139</f>
        <v>30</v>
      </c>
      <c r="BS139" s="34">
        <f>Input_1!BS139</f>
        <v>30</v>
      </c>
      <c r="BT139" s="34">
        <f>Input_1!BT139</f>
        <v>30</v>
      </c>
      <c r="BU139" s="34">
        <f>Input_1!BU139</f>
        <v>1.2</v>
      </c>
      <c r="BV139" s="34">
        <f>Input_1!BV139</f>
        <v>1.2</v>
      </c>
      <c r="BW139" s="34">
        <f>Input_1!BW139</f>
        <v>1.2</v>
      </c>
      <c r="BX139" s="34">
        <f>Input_1!BX139</f>
        <v>1.2</v>
      </c>
      <c r="BY139" s="34">
        <f>Input_1!BY139</f>
        <v>1.2</v>
      </c>
      <c r="BZ139" s="34">
        <f>Input_1!BZ139</f>
        <v>23</v>
      </c>
      <c r="CA139" s="34">
        <f>Input_1!CA139</f>
        <v>23</v>
      </c>
      <c r="CB139" s="34">
        <f>Input_1!CB139</f>
        <v>23</v>
      </c>
      <c r="CC139" s="34">
        <f>Input_1!CC139</f>
        <v>23</v>
      </c>
      <c r="CD139" s="34">
        <f>Input_1!CD139</f>
        <v>23</v>
      </c>
      <c r="CE139" s="34">
        <f>Input_1!CE139</f>
        <v>1.2</v>
      </c>
      <c r="CF139" s="34">
        <f>Input_1!CF139</f>
        <v>1.2</v>
      </c>
      <c r="CG139" s="34">
        <f>Input_1!CG139</f>
        <v>1.2</v>
      </c>
      <c r="CH139" s="34">
        <f>Input_1!CH139</f>
        <v>1.2</v>
      </c>
      <c r="CI139" s="34">
        <f>Input_1!CI139</f>
        <v>1.2</v>
      </c>
      <c r="CJ139" s="34">
        <f>Input_1!CJ139</f>
        <v>30</v>
      </c>
      <c r="CK139" s="34">
        <f>Input_1!CK139</f>
        <v>1.2</v>
      </c>
      <c r="CL139" s="34">
        <f>Input_1!CL139</f>
        <v>30</v>
      </c>
      <c r="CM139" s="34">
        <f>Input_1!CM139</f>
        <v>1.2</v>
      </c>
      <c r="CN139" s="34">
        <f>Input_1!CN139</f>
        <v>1.2</v>
      </c>
      <c r="CO139" s="34">
        <f>Input_1!CO139</f>
        <v>22.1</v>
      </c>
      <c r="CP139" s="34">
        <f>Input_1!CP139</f>
        <v>24</v>
      </c>
      <c r="CQ139" s="34">
        <f>Input_1!CQ139</f>
        <v>21.3</v>
      </c>
      <c r="CR139" s="34">
        <f>Input_1!CR139</f>
        <v>15.3</v>
      </c>
      <c r="CS139" s="34">
        <f>Input_1!CS139</f>
        <v>15.3</v>
      </c>
      <c r="CT139" s="34">
        <f>Input_1!CT139</f>
        <v>30</v>
      </c>
      <c r="CU139" s="34">
        <f>Input_1!CU139</f>
        <v>30</v>
      </c>
      <c r="CV139" s="24">
        <f>Input_1!CV139</f>
        <v>30</v>
      </c>
    </row>
    <row r="140" spans="1:100" ht="14.5" customHeight="1" x14ac:dyDescent="0.35">
      <c r="A140" s="259"/>
      <c r="B140" s="249"/>
      <c r="C140" s="94">
        <v>43967</v>
      </c>
      <c r="D140" s="99" t="s">
        <v>9</v>
      </c>
      <c r="E140" s="19">
        <f>Input_1!E140</f>
        <v>30</v>
      </c>
      <c r="F140" s="34">
        <f>Input_1!F140</f>
        <v>30</v>
      </c>
      <c r="G140" s="34">
        <f>Input_1!G140</f>
        <v>30</v>
      </c>
      <c r="H140" s="34">
        <f>Input_1!H140</f>
        <v>30</v>
      </c>
      <c r="I140" s="34">
        <f>Input_1!I140</f>
        <v>30</v>
      </c>
      <c r="J140" s="34">
        <f>Input_1!J140</f>
        <v>30</v>
      </c>
      <c r="K140" s="34">
        <f>Input_1!K140</f>
        <v>30</v>
      </c>
      <c r="L140" s="34">
        <f>Input_1!L140</f>
        <v>30</v>
      </c>
      <c r="M140" s="34">
        <f>Input_1!M140</f>
        <v>9</v>
      </c>
      <c r="N140" s="34">
        <f>Input_1!N140</f>
        <v>9</v>
      </c>
      <c r="O140" s="34">
        <f>Input_1!O140</f>
        <v>9</v>
      </c>
      <c r="P140" s="34">
        <f>Input_1!P140</f>
        <v>9</v>
      </c>
      <c r="Q140" s="34">
        <f>Input_1!Q140</f>
        <v>9</v>
      </c>
      <c r="R140" s="34">
        <f>Input_1!R140</f>
        <v>9</v>
      </c>
      <c r="S140" s="34">
        <f>Input_1!S140</f>
        <v>9</v>
      </c>
      <c r="T140" s="34">
        <f>Input_1!T140</f>
        <v>9</v>
      </c>
      <c r="U140" s="34">
        <f>Input_1!U140</f>
        <v>9</v>
      </c>
      <c r="V140" s="34">
        <f>Input_1!V140</f>
        <v>9</v>
      </c>
      <c r="W140" s="34">
        <f>Input_1!W140</f>
        <v>9</v>
      </c>
      <c r="X140" s="34">
        <f>Input_1!X140</f>
        <v>9</v>
      </c>
      <c r="Y140" s="34">
        <f>Input_1!Y140</f>
        <v>9</v>
      </c>
      <c r="Z140" s="34">
        <f>Input_1!Z140</f>
        <v>9</v>
      </c>
      <c r="AA140" s="34">
        <f>Input_1!AA140</f>
        <v>9</v>
      </c>
      <c r="AB140" s="34">
        <f>Input_1!AB140</f>
        <v>9</v>
      </c>
      <c r="AC140" s="34">
        <f>Input_1!AC140</f>
        <v>9</v>
      </c>
      <c r="AD140" s="34">
        <f>Input_1!AD140</f>
        <v>9</v>
      </c>
      <c r="AE140" s="34">
        <f>Input_1!AE140</f>
        <v>9</v>
      </c>
      <c r="AF140" s="34">
        <f>Input_1!AF140</f>
        <v>9</v>
      </c>
      <c r="AG140" s="34">
        <f>Input_1!AG140</f>
        <v>9</v>
      </c>
      <c r="AH140" s="34">
        <f>Input_1!AH140</f>
        <v>9</v>
      </c>
      <c r="AI140" s="34">
        <f>Input_1!AI140</f>
        <v>9</v>
      </c>
      <c r="AJ140" s="34">
        <f>Input_1!AJ140</f>
        <v>9</v>
      </c>
      <c r="AK140" s="34">
        <f>Input_1!AK140</f>
        <v>9</v>
      </c>
      <c r="AL140" s="34">
        <f>Input_1!AL140</f>
        <v>9</v>
      </c>
      <c r="AM140" s="34">
        <f>Input_1!AM140</f>
        <v>9</v>
      </c>
      <c r="AN140" s="34">
        <f>Input_1!AN140</f>
        <v>9</v>
      </c>
      <c r="AO140" s="34">
        <f>Input_1!AO140</f>
        <v>9</v>
      </c>
      <c r="AP140" s="34">
        <f>Input_1!AP140</f>
        <v>9</v>
      </c>
      <c r="AQ140" s="34">
        <f>Input_1!AQ140</f>
        <v>9</v>
      </c>
      <c r="AR140" s="34">
        <f>Input_1!AR140</f>
        <v>9</v>
      </c>
      <c r="AS140" s="34">
        <f>Input_1!AS140</f>
        <v>9</v>
      </c>
      <c r="AT140" s="34">
        <f>Input_1!AT140</f>
        <v>9</v>
      </c>
      <c r="AU140" s="34">
        <f>Input_1!AU140</f>
        <v>9</v>
      </c>
      <c r="AV140" s="34">
        <f>Input_1!AV140</f>
        <v>30</v>
      </c>
      <c r="AW140" s="34">
        <f>Input_1!AW140</f>
        <v>30</v>
      </c>
      <c r="AX140" s="34">
        <f>Input_1!AX140</f>
        <v>30</v>
      </c>
      <c r="AY140" s="34">
        <f>Input_1!AY140</f>
        <v>30</v>
      </c>
      <c r="AZ140" s="34">
        <f>Input_1!AZ140</f>
        <v>15.2</v>
      </c>
      <c r="BA140" s="34">
        <f>Input_1!BA140</f>
        <v>23</v>
      </c>
      <c r="BB140" s="34">
        <f>Input_1!BB140</f>
        <v>23</v>
      </c>
      <c r="BC140" s="34">
        <f>Input_1!BC140</f>
        <v>22.1</v>
      </c>
      <c r="BD140" s="34">
        <f>Input_1!BD140</f>
        <v>23</v>
      </c>
      <c r="BE140" s="34">
        <f>Input_1!BE140</f>
        <v>1.2</v>
      </c>
      <c r="BF140" s="34">
        <f>Input_1!BF140</f>
        <v>1.2</v>
      </c>
      <c r="BG140" s="34">
        <f>Input_1!BG140</f>
        <v>1.2</v>
      </c>
      <c r="BH140" s="34">
        <f>Input_1!BH140</f>
        <v>30</v>
      </c>
      <c r="BI140" s="34">
        <f>Input_1!BI140</f>
        <v>1.2</v>
      </c>
      <c r="BJ140" s="34">
        <f>Input_1!BJ140</f>
        <v>30</v>
      </c>
      <c r="BK140" s="34">
        <f>Input_1!BK140</f>
        <v>30</v>
      </c>
      <c r="BL140" s="34">
        <f>Input_1!BL140</f>
        <v>30</v>
      </c>
      <c r="BM140" s="34">
        <f>Input_1!BM140</f>
        <v>1.2</v>
      </c>
      <c r="BN140" s="34">
        <f>Input_1!BN140</f>
        <v>1.2</v>
      </c>
      <c r="BO140" s="34">
        <f>Input_1!BO140</f>
        <v>1.2</v>
      </c>
      <c r="BP140" s="34">
        <f>Input_1!BP140</f>
        <v>1.2</v>
      </c>
      <c r="BQ140" s="34">
        <f>Input_1!BQ140</f>
        <v>1.2</v>
      </c>
      <c r="BR140" s="34">
        <f>Input_1!BR140</f>
        <v>30</v>
      </c>
      <c r="BS140" s="34">
        <f>Input_1!BS140</f>
        <v>30</v>
      </c>
      <c r="BT140" s="34">
        <f>Input_1!BT140</f>
        <v>1.2</v>
      </c>
      <c r="BU140" s="34">
        <f>Input_1!BU140</f>
        <v>1.2</v>
      </c>
      <c r="BV140" s="34">
        <f>Input_1!BV140</f>
        <v>1.2</v>
      </c>
      <c r="BW140" s="34">
        <f>Input_1!BW140</f>
        <v>1.2</v>
      </c>
      <c r="BX140" s="34">
        <f>Input_1!BX140</f>
        <v>30</v>
      </c>
      <c r="BY140" s="34">
        <f>Input_1!BY140</f>
        <v>30</v>
      </c>
      <c r="BZ140" s="34">
        <f>Input_1!BZ140</f>
        <v>23</v>
      </c>
      <c r="CA140" s="34">
        <f>Input_1!CA140</f>
        <v>23</v>
      </c>
      <c r="CB140" s="34">
        <f>Input_1!CB140</f>
        <v>23</v>
      </c>
      <c r="CC140" s="34">
        <f>Input_1!CC140</f>
        <v>23</v>
      </c>
      <c r="CD140" s="34">
        <f>Input_1!CD140</f>
        <v>23</v>
      </c>
      <c r="CE140" s="34">
        <f>Input_1!CE140</f>
        <v>1.2</v>
      </c>
      <c r="CF140" s="34">
        <f>Input_1!CF140</f>
        <v>1.2</v>
      </c>
      <c r="CG140" s="34">
        <f>Input_1!CG140</f>
        <v>1.2</v>
      </c>
      <c r="CH140" s="34">
        <f>Input_1!CH140</f>
        <v>1.2</v>
      </c>
      <c r="CI140" s="34">
        <f>Input_1!CI140</f>
        <v>22.1</v>
      </c>
      <c r="CJ140" s="34">
        <f>Input_1!CJ140</f>
        <v>25</v>
      </c>
      <c r="CK140" s="34">
        <f>Input_1!CK140</f>
        <v>21.3</v>
      </c>
      <c r="CL140" s="34">
        <f>Input_1!CL140</f>
        <v>15.3</v>
      </c>
      <c r="CM140" s="34">
        <f>Input_1!CM140</f>
        <v>15.3</v>
      </c>
      <c r="CN140" s="34">
        <f>Input_1!CN140</f>
        <v>8</v>
      </c>
      <c r="CO140" s="34">
        <f>Input_1!CO140</f>
        <v>18</v>
      </c>
      <c r="CP140" s="34">
        <f>Input_1!CP140</f>
        <v>18</v>
      </c>
      <c r="CQ140" s="34">
        <f>Input_1!CQ140</f>
        <v>18</v>
      </c>
      <c r="CR140" s="34">
        <f>Input_1!CR140</f>
        <v>18</v>
      </c>
      <c r="CS140" s="34">
        <f>Input_1!CS140</f>
        <v>18</v>
      </c>
      <c r="CT140" s="34">
        <f>Input_1!CT140</f>
        <v>18</v>
      </c>
      <c r="CU140" s="34">
        <f>Input_1!CU140</f>
        <v>18</v>
      </c>
      <c r="CV140" s="24">
        <f>Input_1!CV140</f>
        <v>18</v>
      </c>
    </row>
    <row r="141" spans="1:100" ht="14.5" customHeight="1" x14ac:dyDescent="0.35">
      <c r="A141" s="259"/>
      <c r="B141" s="250"/>
      <c r="C141" s="96">
        <v>43968</v>
      </c>
      <c r="D141" s="100" t="s">
        <v>10</v>
      </c>
      <c r="E141" s="19">
        <f>Input_1!E141</f>
        <v>30</v>
      </c>
      <c r="F141" s="34">
        <f>Input_1!F141</f>
        <v>30</v>
      </c>
      <c r="G141" s="34">
        <f>Input_1!G141</f>
        <v>30</v>
      </c>
      <c r="H141" s="34">
        <f>Input_1!H141</f>
        <v>30</v>
      </c>
      <c r="I141" s="34">
        <f>Input_1!I141</f>
        <v>30</v>
      </c>
      <c r="J141" s="34">
        <f>Input_1!J141</f>
        <v>9</v>
      </c>
      <c r="K141" s="34">
        <f>Input_1!K141</f>
        <v>9</v>
      </c>
      <c r="L141" s="34">
        <f>Input_1!L141</f>
        <v>9</v>
      </c>
      <c r="M141" s="34">
        <f>Input_1!M141</f>
        <v>9</v>
      </c>
      <c r="N141" s="34">
        <f>Input_1!N141</f>
        <v>9</v>
      </c>
      <c r="O141" s="34">
        <f>Input_1!O141</f>
        <v>9</v>
      </c>
      <c r="P141" s="34">
        <f>Input_1!P141</f>
        <v>9</v>
      </c>
      <c r="Q141" s="34">
        <f>Input_1!Q141</f>
        <v>9</v>
      </c>
      <c r="R141" s="34">
        <f>Input_1!R141</f>
        <v>9</v>
      </c>
      <c r="S141" s="34">
        <f>Input_1!S141</f>
        <v>9</v>
      </c>
      <c r="T141" s="34">
        <f>Input_1!T141</f>
        <v>9</v>
      </c>
      <c r="U141" s="34">
        <f>Input_1!U141</f>
        <v>9</v>
      </c>
      <c r="V141" s="34">
        <f>Input_1!V141</f>
        <v>9</v>
      </c>
      <c r="W141" s="34">
        <f>Input_1!W141</f>
        <v>9</v>
      </c>
      <c r="X141" s="34">
        <f>Input_1!X141</f>
        <v>9</v>
      </c>
      <c r="Y141" s="34">
        <f>Input_1!Y141</f>
        <v>9</v>
      </c>
      <c r="Z141" s="34">
        <f>Input_1!Z141</f>
        <v>9</v>
      </c>
      <c r="AA141" s="34">
        <f>Input_1!AA141</f>
        <v>9</v>
      </c>
      <c r="AB141" s="34">
        <f>Input_1!AB141</f>
        <v>9</v>
      </c>
      <c r="AC141" s="34">
        <f>Input_1!AC141</f>
        <v>9</v>
      </c>
      <c r="AD141" s="34">
        <f>Input_1!AD141</f>
        <v>9</v>
      </c>
      <c r="AE141" s="34">
        <f>Input_1!AE141</f>
        <v>9</v>
      </c>
      <c r="AF141" s="34">
        <f>Input_1!AF141</f>
        <v>9</v>
      </c>
      <c r="AG141" s="34">
        <f>Input_1!AG141</f>
        <v>9</v>
      </c>
      <c r="AH141" s="34">
        <f>Input_1!AH141</f>
        <v>9</v>
      </c>
      <c r="AI141" s="34">
        <f>Input_1!AI141</f>
        <v>9</v>
      </c>
      <c r="AJ141" s="34">
        <f>Input_1!AJ141</f>
        <v>9</v>
      </c>
      <c r="AK141" s="34">
        <f>Input_1!AK141</f>
        <v>9</v>
      </c>
      <c r="AL141" s="34">
        <f>Input_1!AL141</f>
        <v>9</v>
      </c>
      <c r="AM141" s="34">
        <f>Input_1!AM141</f>
        <v>9</v>
      </c>
      <c r="AN141" s="34">
        <f>Input_1!AN141</f>
        <v>9</v>
      </c>
      <c r="AO141" s="34">
        <f>Input_1!AO141</f>
        <v>9</v>
      </c>
      <c r="AP141" s="34">
        <f>Input_1!AP141</f>
        <v>30</v>
      </c>
      <c r="AQ141" s="34">
        <f>Input_1!AQ141</f>
        <v>30</v>
      </c>
      <c r="AR141" s="34">
        <f>Input_1!AR141</f>
        <v>30</v>
      </c>
      <c r="AS141" s="34">
        <f>Input_1!AS141</f>
        <v>30</v>
      </c>
      <c r="AT141" s="34">
        <f>Input_1!AT141</f>
        <v>30</v>
      </c>
      <c r="AU141" s="34">
        <f>Input_1!AU141</f>
        <v>30</v>
      </c>
      <c r="AV141" s="34">
        <f>Input_1!AV141</f>
        <v>30</v>
      </c>
      <c r="AW141" s="34">
        <f>Input_1!AW141</f>
        <v>30</v>
      </c>
      <c r="AX141" s="34">
        <f>Input_1!AX141</f>
        <v>15.2</v>
      </c>
      <c r="AY141" s="34">
        <f>Input_1!AY141</f>
        <v>23</v>
      </c>
      <c r="AZ141" s="34">
        <f>Input_1!AZ141</f>
        <v>23</v>
      </c>
      <c r="BA141" s="34">
        <f>Input_1!BA141</f>
        <v>23</v>
      </c>
      <c r="BB141" s="34">
        <f>Input_1!BB141</f>
        <v>23</v>
      </c>
      <c r="BC141" s="34">
        <f>Input_1!BC141</f>
        <v>22.1</v>
      </c>
      <c r="BD141" s="34">
        <f>Input_1!BD141</f>
        <v>22.1</v>
      </c>
      <c r="BE141" s="34">
        <f>Input_1!BE141</f>
        <v>1.2</v>
      </c>
      <c r="BF141" s="34">
        <f>Input_1!BF141</f>
        <v>1.2</v>
      </c>
      <c r="BG141" s="34">
        <f>Input_1!BG141</f>
        <v>1.2</v>
      </c>
      <c r="BH141" s="34">
        <f>Input_1!BH141</f>
        <v>30</v>
      </c>
      <c r="BI141" s="34">
        <f>Input_1!BI141</f>
        <v>30</v>
      </c>
      <c r="BJ141" s="34">
        <f>Input_1!BJ141</f>
        <v>32</v>
      </c>
      <c r="BK141" s="34">
        <f>Input_1!BK141</f>
        <v>30</v>
      </c>
      <c r="BL141" s="34">
        <f>Input_1!BL141</f>
        <v>1.2</v>
      </c>
      <c r="BM141" s="34">
        <f>Input_1!BM141</f>
        <v>1.2</v>
      </c>
      <c r="BN141" s="34">
        <f>Input_1!BN141</f>
        <v>1.2</v>
      </c>
      <c r="BO141" s="34">
        <f>Input_1!BO141</f>
        <v>1.2</v>
      </c>
      <c r="BP141" s="34">
        <f>Input_1!BP141</f>
        <v>30</v>
      </c>
      <c r="BQ141" s="34">
        <f>Input_1!BQ141</f>
        <v>30</v>
      </c>
      <c r="BR141" s="34">
        <f>Input_1!BR141</f>
        <v>30</v>
      </c>
      <c r="BS141" s="34">
        <f>Input_1!BS141</f>
        <v>1.2</v>
      </c>
      <c r="BT141" s="34">
        <f>Input_1!BT141</f>
        <v>1.2</v>
      </c>
      <c r="BU141" s="34">
        <f>Input_1!BU141</f>
        <v>1.2</v>
      </c>
      <c r="BV141" s="34">
        <f>Input_1!BV141</f>
        <v>1.2</v>
      </c>
      <c r="BW141" s="34">
        <f>Input_1!BW141</f>
        <v>1.2</v>
      </c>
      <c r="BX141" s="34">
        <f>Input_1!BX141</f>
        <v>1.2</v>
      </c>
      <c r="BY141" s="34">
        <f>Input_1!BY141</f>
        <v>23</v>
      </c>
      <c r="BZ141" s="34">
        <f>Input_1!BZ141</f>
        <v>23</v>
      </c>
      <c r="CA141" s="34">
        <f>Input_1!CA141</f>
        <v>23</v>
      </c>
      <c r="CB141" s="34">
        <f>Input_1!CB141</f>
        <v>23</v>
      </c>
      <c r="CC141" s="34">
        <f>Input_1!CC141</f>
        <v>23</v>
      </c>
      <c r="CD141" s="34">
        <f>Input_1!CD141</f>
        <v>23</v>
      </c>
      <c r="CE141" s="34">
        <f>Input_1!CE141</f>
        <v>23</v>
      </c>
      <c r="CF141" s="34">
        <f>Input_1!CF141</f>
        <v>1.2</v>
      </c>
      <c r="CG141" s="34">
        <f>Input_1!CG141</f>
        <v>1.2</v>
      </c>
      <c r="CH141" s="34">
        <f>Input_1!CH141</f>
        <v>1.2</v>
      </c>
      <c r="CI141" s="34">
        <f>Input_1!CI141</f>
        <v>1.2</v>
      </c>
      <c r="CJ141" s="34">
        <f>Input_1!CJ141</f>
        <v>1.2</v>
      </c>
      <c r="CK141" s="34">
        <f>Input_1!CK141</f>
        <v>1.2</v>
      </c>
      <c r="CL141" s="34">
        <f>Input_1!CL141</f>
        <v>1.2</v>
      </c>
      <c r="CM141" s="34">
        <f>Input_1!CM141</f>
        <v>1.2</v>
      </c>
      <c r="CN141" s="34">
        <f>Input_1!CN141</f>
        <v>1.2</v>
      </c>
      <c r="CO141" s="34">
        <f>Input_1!CO141</f>
        <v>1.2</v>
      </c>
      <c r="CP141" s="34">
        <f>Input_1!CP141</f>
        <v>1.2</v>
      </c>
      <c r="CQ141" s="34">
        <f>Input_1!CQ141</f>
        <v>1.2</v>
      </c>
      <c r="CR141" s="34">
        <f>Input_1!CR141</f>
        <v>1.2</v>
      </c>
      <c r="CS141" s="34">
        <f>Input_1!CS141</f>
        <v>8</v>
      </c>
      <c r="CT141" s="34">
        <f>Input_1!CT141</f>
        <v>8</v>
      </c>
      <c r="CU141" s="34">
        <f>Input_1!CU141</f>
        <v>22.1</v>
      </c>
      <c r="CV141" s="24">
        <f>Input_1!CV141</f>
        <v>20</v>
      </c>
    </row>
    <row r="142" spans="1:100" ht="14.5" customHeight="1" x14ac:dyDescent="0.35">
      <c r="A142" s="259"/>
      <c r="B142" s="248">
        <v>21</v>
      </c>
      <c r="C142" s="94">
        <v>43969</v>
      </c>
      <c r="D142" s="99" t="s">
        <v>4</v>
      </c>
      <c r="E142" s="19">
        <f>Input_1!E142</f>
        <v>21.3</v>
      </c>
      <c r="F142" s="34">
        <f>Input_1!F142</f>
        <v>15.3</v>
      </c>
      <c r="G142" s="34">
        <f>Input_1!G142</f>
        <v>15.3</v>
      </c>
      <c r="H142" s="34">
        <f>Input_1!H142</f>
        <v>30</v>
      </c>
      <c r="I142" s="34">
        <f>Input_1!I142</f>
        <v>30</v>
      </c>
      <c r="J142" s="34">
        <f>Input_1!J142</f>
        <v>30</v>
      </c>
      <c r="K142" s="34">
        <f>Input_1!K142</f>
        <v>30</v>
      </c>
      <c r="L142" s="34">
        <f>Input_1!L142</f>
        <v>30</v>
      </c>
      <c r="M142" s="34">
        <f>Input_1!M142</f>
        <v>30</v>
      </c>
      <c r="N142" s="34">
        <f>Input_1!N142</f>
        <v>9</v>
      </c>
      <c r="O142" s="34">
        <f>Input_1!O142</f>
        <v>9</v>
      </c>
      <c r="P142" s="34">
        <f>Input_1!P142</f>
        <v>9</v>
      </c>
      <c r="Q142" s="34">
        <f>Input_1!Q142</f>
        <v>9</v>
      </c>
      <c r="R142" s="34">
        <f>Input_1!R142</f>
        <v>9</v>
      </c>
      <c r="S142" s="34">
        <f>Input_1!S142</f>
        <v>9</v>
      </c>
      <c r="T142" s="34">
        <f>Input_1!T142</f>
        <v>9</v>
      </c>
      <c r="U142" s="34">
        <f>Input_1!U142</f>
        <v>9</v>
      </c>
      <c r="V142" s="34">
        <f>Input_1!V142</f>
        <v>9</v>
      </c>
      <c r="W142" s="34">
        <f>Input_1!W142</f>
        <v>9</v>
      </c>
      <c r="X142" s="34">
        <f>Input_1!X142</f>
        <v>9</v>
      </c>
      <c r="Y142" s="34">
        <f>Input_1!Y142</f>
        <v>9</v>
      </c>
      <c r="Z142" s="34">
        <f>Input_1!Z142</f>
        <v>9</v>
      </c>
      <c r="AA142" s="34">
        <f>Input_1!AA142</f>
        <v>9</v>
      </c>
      <c r="AB142" s="34">
        <f>Input_1!AB142</f>
        <v>9</v>
      </c>
      <c r="AC142" s="34">
        <f>Input_1!AC142</f>
        <v>9</v>
      </c>
      <c r="AD142" s="34">
        <f>Input_1!AD142</f>
        <v>9</v>
      </c>
      <c r="AE142" s="34">
        <f>Input_1!AE142</f>
        <v>9</v>
      </c>
      <c r="AF142" s="34">
        <f>Input_1!AF142</f>
        <v>9</v>
      </c>
      <c r="AG142" s="34">
        <f>Input_1!AG142</f>
        <v>9</v>
      </c>
      <c r="AH142" s="34">
        <f>Input_1!AH142</f>
        <v>9</v>
      </c>
      <c r="AI142" s="34">
        <f>Input_1!AI142</f>
        <v>9</v>
      </c>
      <c r="AJ142" s="34">
        <f>Input_1!AJ142</f>
        <v>9</v>
      </c>
      <c r="AK142" s="34">
        <f>Input_1!AK142</f>
        <v>9</v>
      </c>
      <c r="AL142" s="34">
        <f>Input_1!AL142</f>
        <v>9</v>
      </c>
      <c r="AM142" s="34">
        <f>Input_1!AM142</f>
        <v>9</v>
      </c>
      <c r="AN142" s="34">
        <f>Input_1!AN142</f>
        <v>9</v>
      </c>
      <c r="AO142" s="34">
        <f>Input_1!AO142</f>
        <v>9</v>
      </c>
      <c r="AP142" s="34">
        <f>Input_1!AP142</f>
        <v>9</v>
      </c>
      <c r="AQ142" s="34">
        <f>Input_1!AQ142</f>
        <v>30</v>
      </c>
      <c r="AR142" s="34">
        <f>Input_1!AR142</f>
        <v>30</v>
      </c>
      <c r="AS142" s="34">
        <f>Input_1!AS142</f>
        <v>30</v>
      </c>
      <c r="AT142" s="34">
        <f>Input_1!AT142</f>
        <v>30</v>
      </c>
      <c r="AU142" s="34">
        <f>Input_1!AU142</f>
        <v>30</v>
      </c>
      <c r="AV142" s="34">
        <f>Input_1!AV142</f>
        <v>15.2</v>
      </c>
      <c r="AW142" s="34">
        <f>Input_1!AW142</f>
        <v>22.1</v>
      </c>
      <c r="AX142" s="34">
        <f>Input_1!AX142</f>
        <v>8</v>
      </c>
      <c r="AY142" s="34">
        <f>Input_1!AY142</f>
        <v>8</v>
      </c>
      <c r="AZ142" s="34">
        <f>Input_1!AZ142</f>
        <v>8</v>
      </c>
      <c r="BA142" s="34">
        <f>Input_1!BA142</f>
        <v>23</v>
      </c>
      <c r="BB142" s="34">
        <f>Input_1!BB142</f>
        <v>22.1</v>
      </c>
      <c r="BC142" s="34">
        <f>Input_1!BC142</f>
        <v>27</v>
      </c>
      <c r="BD142" s="34">
        <f>Input_1!BD142</f>
        <v>27</v>
      </c>
      <c r="BE142" s="34">
        <f>Input_1!BE142</f>
        <v>27</v>
      </c>
      <c r="BF142" s="34">
        <f>Input_1!BF142</f>
        <v>22.1</v>
      </c>
      <c r="BG142" s="34">
        <f>Input_1!BG142</f>
        <v>1.2</v>
      </c>
      <c r="BH142" s="34">
        <f>Input_1!BH142</f>
        <v>1.2</v>
      </c>
      <c r="BI142" s="34">
        <f>Input_1!BI142</f>
        <v>1.2</v>
      </c>
      <c r="BJ142" s="34">
        <f>Input_1!BJ142</f>
        <v>1.2</v>
      </c>
      <c r="BK142" s="34">
        <f>Input_1!BK142</f>
        <v>8</v>
      </c>
      <c r="BL142" s="34">
        <f>Input_1!BL142</f>
        <v>8</v>
      </c>
      <c r="BM142" s="34">
        <f>Input_1!BM142</f>
        <v>8</v>
      </c>
      <c r="BN142" s="34">
        <f>Input_1!BN142</f>
        <v>8</v>
      </c>
      <c r="BO142" s="34">
        <f>Input_1!BO142</f>
        <v>30</v>
      </c>
      <c r="BP142" s="34">
        <f>Input_1!BP142</f>
        <v>30</v>
      </c>
      <c r="BQ142" s="34">
        <f>Input_1!BQ142</f>
        <v>30</v>
      </c>
      <c r="BR142" s="34">
        <f>Input_1!BR142</f>
        <v>1.2</v>
      </c>
      <c r="BS142" s="34">
        <f>Input_1!BS142</f>
        <v>1.2</v>
      </c>
      <c r="BT142" s="34">
        <f>Input_1!BT142</f>
        <v>1.2</v>
      </c>
      <c r="BU142" s="34">
        <f>Input_1!BU142</f>
        <v>1.2</v>
      </c>
      <c r="BV142" s="34">
        <f>Input_1!BV142</f>
        <v>1.2</v>
      </c>
      <c r="BW142" s="34">
        <f>Input_1!BW142</f>
        <v>1.2</v>
      </c>
      <c r="BX142" s="34">
        <f>Input_1!BX142</f>
        <v>1.2</v>
      </c>
      <c r="BY142" s="34">
        <f>Input_1!BY142</f>
        <v>1.2</v>
      </c>
      <c r="BZ142" s="34">
        <f>Input_1!BZ142</f>
        <v>23</v>
      </c>
      <c r="CA142" s="34">
        <f>Input_1!CA142</f>
        <v>23</v>
      </c>
      <c r="CB142" s="34">
        <f>Input_1!CB142</f>
        <v>23</v>
      </c>
      <c r="CC142" s="34">
        <f>Input_1!CC142</f>
        <v>23</v>
      </c>
      <c r="CD142" s="34">
        <f>Input_1!CD142</f>
        <v>1.2</v>
      </c>
      <c r="CE142" s="34">
        <f>Input_1!CE142</f>
        <v>1.2</v>
      </c>
      <c r="CF142" s="34">
        <f>Input_1!CF142</f>
        <v>1.2</v>
      </c>
      <c r="CG142" s="34">
        <f>Input_1!CG142</f>
        <v>1.2</v>
      </c>
      <c r="CH142" s="34">
        <f>Input_1!CH142</f>
        <v>1.2</v>
      </c>
      <c r="CI142" s="34">
        <f>Input_1!CI142</f>
        <v>1.2</v>
      </c>
      <c r="CJ142" s="34">
        <f>Input_1!CJ142</f>
        <v>1.2</v>
      </c>
      <c r="CK142" s="34">
        <f>Input_1!CK142</f>
        <v>1.2</v>
      </c>
      <c r="CL142" s="34">
        <f>Input_1!CL142</f>
        <v>1.2</v>
      </c>
      <c r="CM142" s="34">
        <f>Input_1!CM142</f>
        <v>1.2</v>
      </c>
      <c r="CN142" s="34">
        <f>Input_1!CN142</f>
        <v>1.2</v>
      </c>
      <c r="CO142" s="34">
        <f>Input_1!CO142</f>
        <v>1.2</v>
      </c>
      <c r="CP142" s="34">
        <f>Input_1!CP142</f>
        <v>1.2</v>
      </c>
      <c r="CQ142" s="34">
        <f>Input_1!CQ142</f>
        <v>1.2</v>
      </c>
      <c r="CR142" s="34">
        <f>Input_1!CR142</f>
        <v>1.2</v>
      </c>
      <c r="CS142" s="34">
        <f>Input_1!CS142</f>
        <v>1.2</v>
      </c>
      <c r="CT142" s="34">
        <f>Input_1!CT142</f>
        <v>1.2</v>
      </c>
      <c r="CU142" s="34">
        <f>Input_1!CU142</f>
        <v>21.3</v>
      </c>
      <c r="CV142" s="24">
        <f>Input_1!CV142</f>
        <v>15.3</v>
      </c>
    </row>
    <row r="143" spans="1:100" ht="14.5" customHeight="1" x14ac:dyDescent="0.35">
      <c r="A143" s="259"/>
      <c r="B143" s="249"/>
      <c r="C143" s="94">
        <v>43970</v>
      </c>
      <c r="D143" s="99" t="s">
        <v>5</v>
      </c>
      <c r="E143" s="19">
        <f>Input_1!E143</f>
        <v>15.3</v>
      </c>
      <c r="F143" s="34">
        <f>Input_1!F143</f>
        <v>30</v>
      </c>
      <c r="G143" s="34">
        <f>Input_1!G143</f>
        <v>30</v>
      </c>
      <c r="H143" s="34">
        <f>Input_1!H143</f>
        <v>30</v>
      </c>
      <c r="I143" s="34">
        <f>Input_1!I143</f>
        <v>30</v>
      </c>
      <c r="J143" s="34">
        <f>Input_1!J143</f>
        <v>9</v>
      </c>
      <c r="K143" s="34">
        <f>Input_1!K143</f>
        <v>9</v>
      </c>
      <c r="L143" s="34">
        <f>Input_1!L143</f>
        <v>9</v>
      </c>
      <c r="M143" s="34">
        <f>Input_1!M143</f>
        <v>9</v>
      </c>
      <c r="N143" s="34">
        <f>Input_1!N143</f>
        <v>9</v>
      </c>
      <c r="O143" s="34">
        <f>Input_1!O143</f>
        <v>9</v>
      </c>
      <c r="P143" s="34">
        <f>Input_1!P143</f>
        <v>9</v>
      </c>
      <c r="Q143" s="34">
        <f>Input_1!Q143</f>
        <v>9</v>
      </c>
      <c r="R143" s="34">
        <f>Input_1!R143</f>
        <v>9</v>
      </c>
      <c r="S143" s="34">
        <f>Input_1!S143</f>
        <v>9</v>
      </c>
      <c r="T143" s="34">
        <f>Input_1!T143</f>
        <v>9</v>
      </c>
      <c r="U143" s="34">
        <f>Input_1!U143</f>
        <v>9</v>
      </c>
      <c r="V143" s="34">
        <f>Input_1!V143</f>
        <v>9</v>
      </c>
      <c r="W143" s="34">
        <f>Input_1!W143</f>
        <v>9</v>
      </c>
      <c r="X143" s="34">
        <f>Input_1!X143</f>
        <v>9</v>
      </c>
      <c r="Y143" s="34">
        <f>Input_1!Y143</f>
        <v>9</v>
      </c>
      <c r="Z143" s="34">
        <f>Input_1!Z143</f>
        <v>9</v>
      </c>
      <c r="AA143" s="34">
        <f>Input_1!AA143</f>
        <v>9</v>
      </c>
      <c r="AB143" s="34">
        <f>Input_1!AB143</f>
        <v>9</v>
      </c>
      <c r="AC143" s="34">
        <f>Input_1!AC143</f>
        <v>9</v>
      </c>
      <c r="AD143" s="34">
        <f>Input_1!AD143</f>
        <v>9</v>
      </c>
      <c r="AE143" s="34">
        <f>Input_1!AE143</f>
        <v>9</v>
      </c>
      <c r="AF143" s="34">
        <f>Input_1!AF143</f>
        <v>9</v>
      </c>
      <c r="AG143" s="34">
        <f>Input_1!AG143</f>
        <v>9</v>
      </c>
      <c r="AH143" s="34">
        <f>Input_1!AH143</f>
        <v>9</v>
      </c>
      <c r="AI143" s="34">
        <f>Input_1!AI143</f>
        <v>9</v>
      </c>
      <c r="AJ143" s="34">
        <f>Input_1!AJ143</f>
        <v>9</v>
      </c>
      <c r="AK143" s="34">
        <f>Input_1!AK143</f>
        <v>9</v>
      </c>
      <c r="AL143" s="34">
        <f>Input_1!AL143</f>
        <v>9</v>
      </c>
      <c r="AM143" s="34">
        <f>Input_1!AM143</f>
        <v>9</v>
      </c>
      <c r="AN143" s="34">
        <f>Input_1!AN143</f>
        <v>9</v>
      </c>
      <c r="AO143" s="34">
        <f>Input_1!AO143</f>
        <v>9</v>
      </c>
      <c r="AP143" s="34">
        <f>Input_1!AP143</f>
        <v>9</v>
      </c>
      <c r="AQ143" s="34">
        <f>Input_1!AQ143</f>
        <v>9</v>
      </c>
      <c r="AR143" s="34">
        <f>Input_1!AR143</f>
        <v>9</v>
      </c>
      <c r="AS143" s="34">
        <f>Input_1!AS143</f>
        <v>30</v>
      </c>
      <c r="AT143" s="34">
        <f>Input_1!AT143</f>
        <v>30</v>
      </c>
      <c r="AU143" s="34">
        <f>Input_1!AU143</f>
        <v>30</v>
      </c>
      <c r="AV143" s="34">
        <f>Input_1!AV143</f>
        <v>30</v>
      </c>
      <c r="AW143" s="34">
        <f>Input_1!AW143</f>
        <v>30</v>
      </c>
      <c r="AX143" s="34">
        <f>Input_1!AX143</f>
        <v>30</v>
      </c>
      <c r="AY143" s="34">
        <f>Input_1!AY143</f>
        <v>30</v>
      </c>
      <c r="AZ143" s="34">
        <f>Input_1!AZ143</f>
        <v>15.2</v>
      </c>
      <c r="BA143" s="34">
        <f>Input_1!BA143</f>
        <v>22.1</v>
      </c>
      <c r="BB143" s="34">
        <f>Input_1!BB143</f>
        <v>22.1</v>
      </c>
      <c r="BC143" s="34">
        <f>Input_1!BC143</f>
        <v>23</v>
      </c>
      <c r="BD143" s="34">
        <f>Input_1!BD143</f>
        <v>23</v>
      </c>
      <c r="BE143" s="34">
        <f>Input_1!BE143</f>
        <v>11</v>
      </c>
      <c r="BF143" s="34">
        <f>Input_1!BF143</f>
        <v>11</v>
      </c>
      <c r="BG143" s="34">
        <f>Input_1!BG143</f>
        <v>11</v>
      </c>
      <c r="BH143" s="34">
        <f>Input_1!BH143</f>
        <v>11</v>
      </c>
      <c r="BI143" s="34">
        <f>Input_1!BI143</f>
        <v>1.2</v>
      </c>
      <c r="BJ143" s="34">
        <f>Input_1!BJ143</f>
        <v>1.2</v>
      </c>
      <c r="BK143" s="34">
        <f>Input_1!BK143</f>
        <v>29</v>
      </c>
      <c r="BL143" s="34">
        <f>Input_1!BL143</f>
        <v>29</v>
      </c>
      <c r="BM143" s="34">
        <f>Input_1!BM143</f>
        <v>1.2</v>
      </c>
      <c r="BN143" s="34">
        <f>Input_1!BN143</f>
        <v>1.2</v>
      </c>
      <c r="BO143" s="34">
        <f>Input_1!BO143</f>
        <v>23</v>
      </c>
      <c r="BP143" s="34">
        <f>Input_1!BP143</f>
        <v>23</v>
      </c>
      <c r="BQ143" s="34">
        <f>Input_1!BQ143</f>
        <v>1.2</v>
      </c>
      <c r="BR143" s="34">
        <f>Input_1!BR143</f>
        <v>1.2</v>
      </c>
      <c r="BS143" s="34">
        <f>Input_1!BS143</f>
        <v>1.2</v>
      </c>
      <c r="BT143" s="34">
        <f>Input_1!BT143</f>
        <v>1.2</v>
      </c>
      <c r="BU143" s="34">
        <f>Input_1!BU143</f>
        <v>1.2</v>
      </c>
      <c r="BV143" s="34">
        <f>Input_1!BV143</f>
        <v>1.1000000000000001</v>
      </c>
      <c r="BW143" s="34">
        <f>Input_1!BW143</f>
        <v>1.1000000000000001</v>
      </c>
      <c r="BX143" s="34">
        <f>Input_1!BX143</f>
        <v>1.1000000000000001</v>
      </c>
      <c r="BY143" s="34">
        <f>Input_1!BY143</f>
        <v>1.1000000000000001</v>
      </c>
      <c r="BZ143" s="34">
        <f>Input_1!BZ143</f>
        <v>23</v>
      </c>
      <c r="CA143" s="34">
        <f>Input_1!CA143</f>
        <v>23</v>
      </c>
      <c r="CB143" s="34">
        <f>Input_1!CB143</f>
        <v>23</v>
      </c>
      <c r="CC143" s="34">
        <f>Input_1!CC143</f>
        <v>23</v>
      </c>
      <c r="CD143" s="34">
        <f>Input_1!CD143</f>
        <v>23</v>
      </c>
      <c r="CE143" s="34">
        <f>Input_1!CE143</f>
        <v>23</v>
      </c>
      <c r="CF143" s="34">
        <f>Input_1!CF143</f>
        <v>1.2</v>
      </c>
      <c r="CG143" s="34">
        <f>Input_1!CG143</f>
        <v>1.2</v>
      </c>
      <c r="CH143" s="34">
        <f>Input_1!CH143</f>
        <v>1.2</v>
      </c>
      <c r="CI143" s="34">
        <f>Input_1!CI143</f>
        <v>1.2</v>
      </c>
      <c r="CJ143" s="34">
        <f>Input_1!CJ143</f>
        <v>1.2</v>
      </c>
      <c r="CK143" s="34">
        <f>Input_1!CK143</f>
        <v>1.2</v>
      </c>
      <c r="CL143" s="34">
        <f>Input_1!CL143</f>
        <v>1.2</v>
      </c>
      <c r="CM143" s="34">
        <f>Input_1!CM143</f>
        <v>1.2</v>
      </c>
      <c r="CN143" s="34">
        <f>Input_1!CN143</f>
        <v>1.2</v>
      </c>
      <c r="CO143" s="34">
        <f>Input_1!CO143</f>
        <v>1.2</v>
      </c>
      <c r="CP143" s="34">
        <f>Input_1!CP143</f>
        <v>1.2</v>
      </c>
      <c r="CQ143" s="34">
        <f>Input_1!CQ143</f>
        <v>1.2</v>
      </c>
      <c r="CR143" s="34">
        <f>Input_1!CR143</f>
        <v>1.2</v>
      </c>
      <c r="CS143" s="34">
        <f>Input_1!CS143</f>
        <v>1.2</v>
      </c>
      <c r="CT143" s="34">
        <f>Input_1!CT143</f>
        <v>1.2</v>
      </c>
      <c r="CU143" s="34">
        <f>Input_1!CU143</f>
        <v>1.2</v>
      </c>
      <c r="CV143" s="24">
        <f>Input_1!CV143</f>
        <v>22.1</v>
      </c>
    </row>
    <row r="144" spans="1:100" ht="14.5" customHeight="1" x14ac:dyDescent="0.35">
      <c r="A144" s="259"/>
      <c r="B144" s="249"/>
      <c r="C144" s="95">
        <v>43971</v>
      </c>
      <c r="D144" s="99" t="s">
        <v>6</v>
      </c>
      <c r="E144" s="19">
        <f>Input_1!E144</f>
        <v>22.1</v>
      </c>
      <c r="F144" s="34">
        <f>Input_1!F144</f>
        <v>1.2</v>
      </c>
      <c r="G144" s="34">
        <f>Input_1!G144</f>
        <v>1.2</v>
      </c>
      <c r="H144" s="34">
        <f>Input_1!H144</f>
        <v>1.2</v>
      </c>
      <c r="I144" s="34">
        <f>Input_1!I144</f>
        <v>1.2</v>
      </c>
      <c r="J144" s="34">
        <f>Input_1!J144</f>
        <v>1.2</v>
      </c>
      <c r="K144" s="34">
        <f>Input_1!K144</f>
        <v>1.2</v>
      </c>
      <c r="L144" s="34">
        <f>Input_1!L144</f>
        <v>1.2</v>
      </c>
      <c r="M144" s="34">
        <f>Input_1!M144</f>
        <v>1.2</v>
      </c>
      <c r="N144" s="34">
        <f>Input_1!N144</f>
        <v>1.2</v>
      </c>
      <c r="O144" s="34">
        <f>Input_1!O144</f>
        <v>1.2</v>
      </c>
      <c r="P144" s="34">
        <f>Input_1!P144</f>
        <v>1.2</v>
      </c>
      <c r="Q144" s="34">
        <f>Input_1!Q144</f>
        <v>1.2</v>
      </c>
      <c r="R144" s="34">
        <f>Input_1!R144</f>
        <v>1.2</v>
      </c>
      <c r="S144" s="34">
        <f>Input_1!S144</f>
        <v>1.2</v>
      </c>
      <c r="T144" s="34">
        <f>Input_1!T144</f>
        <v>15.3</v>
      </c>
      <c r="U144" s="34">
        <f>Input_1!U144</f>
        <v>15.3</v>
      </c>
      <c r="V144" s="34">
        <f>Input_1!V144</f>
        <v>30</v>
      </c>
      <c r="W144" s="34">
        <f>Input_1!W144</f>
        <v>30</v>
      </c>
      <c r="X144" s="34">
        <f>Input_1!X144</f>
        <v>30</v>
      </c>
      <c r="Y144" s="34">
        <f>Input_1!Y144</f>
        <v>9</v>
      </c>
      <c r="Z144" s="34">
        <f>Input_1!Z144</f>
        <v>9</v>
      </c>
      <c r="AA144" s="34">
        <f>Input_1!AA144</f>
        <v>9</v>
      </c>
      <c r="AB144" s="34">
        <f>Input_1!AB144</f>
        <v>9</v>
      </c>
      <c r="AC144" s="34">
        <f>Input_1!AC144</f>
        <v>9</v>
      </c>
      <c r="AD144" s="34">
        <f>Input_1!AD144</f>
        <v>9</v>
      </c>
      <c r="AE144" s="34">
        <f>Input_1!AE144</f>
        <v>9</v>
      </c>
      <c r="AF144" s="34">
        <f>Input_1!AF144</f>
        <v>9</v>
      </c>
      <c r="AG144" s="34">
        <f>Input_1!AG144</f>
        <v>9</v>
      </c>
      <c r="AH144" s="34">
        <f>Input_1!AH144</f>
        <v>9</v>
      </c>
      <c r="AI144" s="34">
        <f>Input_1!AI144</f>
        <v>9</v>
      </c>
      <c r="AJ144" s="34">
        <f>Input_1!AJ144</f>
        <v>9</v>
      </c>
      <c r="AK144" s="34">
        <f>Input_1!AK144</f>
        <v>9</v>
      </c>
      <c r="AL144" s="34">
        <f>Input_1!AL144</f>
        <v>9</v>
      </c>
      <c r="AM144" s="34">
        <f>Input_1!AM144</f>
        <v>9</v>
      </c>
      <c r="AN144" s="34">
        <f>Input_1!AN144</f>
        <v>9</v>
      </c>
      <c r="AO144" s="34">
        <f>Input_1!AO144</f>
        <v>9</v>
      </c>
      <c r="AP144" s="34">
        <f>Input_1!AP144</f>
        <v>9</v>
      </c>
      <c r="AQ144" s="34">
        <f>Input_1!AQ144</f>
        <v>9</v>
      </c>
      <c r="AR144" s="34">
        <f>Input_1!AR144</f>
        <v>9</v>
      </c>
      <c r="AS144" s="34">
        <f>Input_1!AS144</f>
        <v>9</v>
      </c>
      <c r="AT144" s="34">
        <f>Input_1!AT144</f>
        <v>30</v>
      </c>
      <c r="AU144" s="34">
        <f>Input_1!AU144</f>
        <v>30</v>
      </c>
      <c r="AV144" s="34">
        <f>Input_1!AV144</f>
        <v>30</v>
      </c>
      <c r="AW144" s="34">
        <f>Input_1!AW144</f>
        <v>30</v>
      </c>
      <c r="AX144" s="34">
        <f>Input_1!AX144</f>
        <v>15.2</v>
      </c>
      <c r="AY144" s="34">
        <f>Input_1!AY144</f>
        <v>1.2</v>
      </c>
      <c r="AZ144" s="34">
        <f>Input_1!AZ144</f>
        <v>1.2</v>
      </c>
      <c r="BA144" s="34">
        <f>Input_1!BA144</f>
        <v>1.2</v>
      </c>
      <c r="BB144" s="34">
        <f>Input_1!BB144</f>
        <v>1.2</v>
      </c>
      <c r="BC144" s="34">
        <f>Input_1!BC144</f>
        <v>1.2</v>
      </c>
      <c r="BD144" s="34">
        <f>Input_1!BD144</f>
        <v>1.2</v>
      </c>
      <c r="BE144" s="34">
        <f>Input_1!BE144</f>
        <v>1.2</v>
      </c>
      <c r="BF144" s="34">
        <f>Input_1!BF144</f>
        <v>1.2</v>
      </c>
      <c r="BG144" s="34">
        <f>Input_1!BG144</f>
        <v>1.2</v>
      </c>
      <c r="BH144" s="34">
        <f>Input_1!BH144</f>
        <v>1.2</v>
      </c>
      <c r="BI144" s="34">
        <f>Input_1!BI144</f>
        <v>1.2</v>
      </c>
      <c r="BJ144" s="34">
        <f>Input_1!BJ144</f>
        <v>1.2</v>
      </c>
      <c r="BK144" s="34">
        <f>Input_1!BK144</f>
        <v>1.2</v>
      </c>
      <c r="BL144" s="34">
        <f>Input_1!BL144</f>
        <v>1.2</v>
      </c>
      <c r="BM144" s="34">
        <f>Input_1!BM144</f>
        <v>1.2</v>
      </c>
      <c r="BN144" s="34">
        <f>Input_1!BN144</f>
        <v>1.2</v>
      </c>
      <c r="BO144" s="34">
        <f>Input_1!BO144</f>
        <v>1.2</v>
      </c>
      <c r="BP144" s="34">
        <f>Input_1!BP144</f>
        <v>1.2</v>
      </c>
      <c r="BQ144" s="34">
        <f>Input_1!BQ144</f>
        <v>25</v>
      </c>
      <c r="BR144" s="34">
        <f>Input_1!BR144</f>
        <v>22.1</v>
      </c>
      <c r="BS144" s="34">
        <f>Input_1!BS144</f>
        <v>26</v>
      </c>
      <c r="BT144" s="34">
        <f>Input_1!BT144</f>
        <v>26</v>
      </c>
      <c r="BU144" s="34">
        <f>Input_1!BU144</f>
        <v>22.1</v>
      </c>
      <c r="BV144" s="34">
        <f>Input_1!BV144</f>
        <v>11</v>
      </c>
      <c r="BW144" s="34">
        <f>Input_1!BW144</f>
        <v>18</v>
      </c>
      <c r="BX144" s="34">
        <f>Input_1!BX144</f>
        <v>18</v>
      </c>
      <c r="BY144" s="34">
        <f>Input_1!BY144</f>
        <v>18</v>
      </c>
      <c r="BZ144" s="34">
        <f>Input_1!BZ144</f>
        <v>18</v>
      </c>
      <c r="CA144" s="34">
        <f>Input_1!CA144</f>
        <v>18</v>
      </c>
      <c r="CB144" s="34">
        <f>Input_1!CB144</f>
        <v>18</v>
      </c>
      <c r="CC144" s="34">
        <f>Input_1!CC144</f>
        <v>25</v>
      </c>
      <c r="CD144" s="34">
        <f>Input_1!CD144</f>
        <v>25</v>
      </c>
      <c r="CE144" s="34">
        <f>Input_1!CE144</f>
        <v>25</v>
      </c>
      <c r="CF144" s="34">
        <f>Input_1!CF144</f>
        <v>25</v>
      </c>
      <c r="CG144" s="34">
        <f>Input_1!CG144</f>
        <v>25</v>
      </c>
      <c r="CH144" s="34">
        <f>Input_1!CH144</f>
        <v>25</v>
      </c>
      <c r="CI144" s="34">
        <f>Input_1!CI144</f>
        <v>25</v>
      </c>
      <c r="CJ144" s="34">
        <f>Input_1!CJ144</f>
        <v>25</v>
      </c>
      <c r="CK144" s="34">
        <f>Input_1!CK144</f>
        <v>18</v>
      </c>
      <c r="CL144" s="34">
        <f>Input_1!CL144</f>
        <v>18</v>
      </c>
      <c r="CM144" s="34">
        <f>Input_1!CM144</f>
        <v>18</v>
      </c>
      <c r="CN144" s="34">
        <f>Input_1!CN144</f>
        <v>18</v>
      </c>
      <c r="CO144" s="34">
        <f>Input_1!CO144</f>
        <v>18</v>
      </c>
      <c r="CP144" s="34">
        <f>Input_1!CP144</f>
        <v>18</v>
      </c>
      <c r="CQ144" s="34">
        <f>Input_1!CQ144</f>
        <v>21.3</v>
      </c>
      <c r="CR144" s="34">
        <f>Input_1!CR144</f>
        <v>21.3</v>
      </c>
      <c r="CS144" s="34">
        <f>Input_1!CS144</f>
        <v>15.3</v>
      </c>
      <c r="CT144" s="34">
        <f>Input_1!CT144</f>
        <v>15.3</v>
      </c>
      <c r="CU144" s="34">
        <f>Input_1!CU144</f>
        <v>18</v>
      </c>
      <c r="CV144" s="24">
        <f>Input_1!CV144</f>
        <v>18</v>
      </c>
    </row>
    <row r="145" spans="1:100" ht="14.5" customHeight="1" x14ac:dyDescent="0.35">
      <c r="A145" s="259"/>
      <c r="B145" s="249"/>
      <c r="C145" s="94">
        <v>43972</v>
      </c>
      <c r="D145" s="99" t="s">
        <v>7</v>
      </c>
      <c r="E145" s="19">
        <f>Input_1!E145</f>
        <v>18</v>
      </c>
      <c r="F145" s="34">
        <f>Input_1!F145</f>
        <v>18</v>
      </c>
      <c r="G145" s="34">
        <f>Input_1!G145</f>
        <v>18</v>
      </c>
      <c r="H145" s="34">
        <f>Input_1!H145</f>
        <v>18</v>
      </c>
      <c r="I145" s="34">
        <f>Input_1!I145</f>
        <v>18</v>
      </c>
      <c r="J145" s="34">
        <f>Input_1!J145</f>
        <v>9</v>
      </c>
      <c r="K145" s="34">
        <f>Input_1!K145</f>
        <v>9</v>
      </c>
      <c r="L145" s="34">
        <f>Input_1!L145</f>
        <v>9</v>
      </c>
      <c r="M145" s="34">
        <f>Input_1!M145</f>
        <v>9</v>
      </c>
      <c r="N145" s="34">
        <f>Input_1!N145</f>
        <v>9</v>
      </c>
      <c r="O145" s="34">
        <f>Input_1!O145</f>
        <v>9</v>
      </c>
      <c r="P145" s="34">
        <f>Input_1!P145</f>
        <v>9</v>
      </c>
      <c r="Q145" s="34">
        <f>Input_1!Q145</f>
        <v>9</v>
      </c>
      <c r="R145" s="34">
        <f>Input_1!R145</f>
        <v>9</v>
      </c>
      <c r="S145" s="34">
        <f>Input_1!S145</f>
        <v>9</v>
      </c>
      <c r="T145" s="34">
        <f>Input_1!T145</f>
        <v>9</v>
      </c>
      <c r="U145" s="34">
        <f>Input_1!U145</f>
        <v>9</v>
      </c>
      <c r="V145" s="34">
        <f>Input_1!V145</f>
        <v>9</v>
      </c>
      <c r="W145" s="34">
        <f>Input_1!W145</f>
        <v>9</v>
      </c>
      <c r="X145" s="34">
        <f>Input_1!X145</f>
        <v>9</v>
      </c>
      <c r="Y145" s="34">
        <f>Input_1!Y145</f>
        <v>9</v>
      </c>
      <c r="Z145" s="34">
        <f>Input_1!Z145</f>
        <v>9</v>
      </c>
      <c r="AA145" s="34">
        <f>Input_1!AA145</f>
        <v>9</v>
      </c>
      <c r="AB145" s="34">
        <f>Input_1!AB145</f>
        <v>9</v>
      </c>
      <c r="AC145" s="34">
        <f>Input_1!AC145</f>
        <v>9</v>
      </c>
      <c r="AD145" s="34">
        <f>Input_1!AD145</f>
        <v>9</v>
      </c>
      <c r="AE145" s="34">
        <f>Input_1!AE145</f>
        <v>9</v>
      </c>
      <c r="AF145" s="34">
        <f>Input_1!AF145</f>
        <v>9</v>
      </c>
      <c r="AG145" s="34">
        <f>Input_1!AG145</f>
        <v>9</v>
      </c>
      <c r="AH145" s="34">
        <f>Input_1!AH145</f>
        <v>9</v>
      </c>
      <c r="AI145" s="34">
        <f>Input_1!AI145</f>
        <v>9</v>
      </c>
      <c r="AJ145" s="34">
        <f>Input_1!AJ145</f>
        <v>9</v>
      </c>
      <c r="AK145" s="34">
        <f>Input_1!AK145</f>
        <v>9</v>
      </c>
      <c r="AL145" s="34">
        <f>Input_1!AL145</f>
        <v>9</v>
      </c>
      <c r="AM145" s="34">
        <f>Input_1!AM145</f>
        <v>9</v>
      </c>
      <c r="AN145" s="34">
        <f>Input_1!AN145</f>
        <v>9</v>
      </c>
      <c r="AO145" s="34">
        <f>Input_1!AO145</f>
        <v>9</v>
      </c>
      <c r="AP145" s="34">
        <f>Input_1!AP145</f>
        <v>9</v>
      </c>
      <c r="AQ145" s="34">
        <f>Input_1!AQ145</f>
        <v>9</v>
      </c>
      <c r="AR145" s="34">
        <f>Input_1!AR145</f>
        <v>9</v>
      </c>
      <c r="AS145" s="34">
        <f>Input_1!AS145</f>
        <v>9</v>
      </c>
      <c r="AT145" s="34">
        <f>Input_1!AT145</f>
        <v>9</v>
      </c>
      <c r="AU145" s="34">
        <f>Input_1!AU145</f>
        <v>9</v>
      </c>
      <c r="AV145" s="34">
        <f>Input_1!AV145</f>
        <v>9</v>
      </c>
      <c r="AW145" s="34">
        <f>Input_1!AW145</f>
        <v>9</v>
      </c>
      <c r="AX145" s="34">
        <f>Input_1!AX145</f>
        <v>9</v>
      </c>
      <c r="AY145" s="34">
        <f>Input_1!AY145</f>
        <v>9</v>
      </c>
      <c r="AZ145" s="34">
        <f>Input_1!AZ145</f>
        <v>9</v>
      </c>
      <c r="BA145" s="34">
        <f>Input_1!BA145</f>
        <v>9</v>
      </c>
      <c r="BB145" s="34">
        <f>Input_1!BB145</f>
        <v>9</v>
      </c>
      <c r="BC145" s="34">
        <f>Input_1!BC145</f>
        <v>30</v>
      </c>
      <c r="BD145" s="34">
        <f>Input_1!BD145</f>
        <v>30</v>
      </c>
      <c r="BE145" s="34">
        <f>Input_1!BE145</f>
        <v>30</v>
      </c>
      <c r="BF145" s="34">
        <f>Input_1!BF145</f>
        <v>30</v>
      </c>
      <c r="BG145" s="34">
        <f>Input_1!BG145</f>
        <v>30</v>
      </c>
      <c r="BH145" s="34">
        <f>Input_1!BH145</f>
        <v>30</v>
      </c>
      <c r="BI145" s="34">
        <f>Input_1!BI145</f>
        <v>30</v>
      </c>
      <c r="BJ145" s="34">
        <f>Input_1!BJ145</f>
        <v>22.1</v>
      </c>
      <c r="BK145" s="34">
        <f>Input_1!BK145</f>
        <v>15.2</v>
      </c>
      <c r="BL145" s="34">
        <f>Input_1!BL145</f>
        <v>23</v>
      </c>
      <c r="BM145" s="34">
        <f>Input_1!BM145</f>
        <v>23</v>
      </c>
      <c r="BN145" s="34">
        <f>Input_1!BN145</f>
        <v>23</v>
      </c>
      <c r="BO145" s="34">
        <f>Input_1!BO145</f>
        <v>23</v>
      </c>
      <c r="BP145" s="34">
        <f>Input_1!BP145</f>
        <v>2.2000000000000002</v>
      </c>
      <c r="BQ145" s="34">
        <f>Input_1!BQ145</f>
        <v>2.2000000000000002</v>
      </c>
      <c r="BR145" s="34">
        <f>Input_1!BR145</f>
        <v>2.2000000000000002</v>
      </c>
      <c r="BS145" s="34">
        <f>Input_1!BS145</f>
        <v>2.2000000000000002</v>
      </c>
      <c r="BT145" s="34">
        <f>Input_1!BT145</f>
        <v>16</v>
      </c>
      <c r="BU145" s="34">
        <f>Input_1!BU145</f>
        <v>16</v>
      </c>
      <c r="BV145" s="34">
        <f>Input_1!BV145</f>
        <v>16</v>
      </c>
      <c r="BW145" s="34">
        <f>Input_1!BW145</f>
        <v>16</v>
      </c>
      <c r="BX145" s="34">
        <f>Input_1!BX145</f>
        <v>23</v>
      </c>
      <c r="BY145" s="34">
        <f>Input_1!BY145</f>
        <v>23</v>
      </c>
      <c r="BZ145" s="34">
        <f>Input_1!BZ145</f>
        <v>23</v>
      </c>
      <c r="CA145" s="34">
        <f>Input_1!CA145</f>
        <v>23</v>
      </c>
      <c r="CB145" s="34">
        <f>Input_1!CB145</f>
        <v>23</v>
      </c>
      <c r="CC145" s="34">
        <f>Input_1!CC145</f>
        <v>23</v>
      </c>
      <c r="CD145" s="34">
        <f>Input_1!CD145</f>
        <v>22.1</v>
      </c>
      <c r="CE145" s="34">
        <f>Input_1!CE145</f>
        <v>30</v>
      </c>
      <c r="CF145" s="34">
        <f>Input_1!CF145</f>
        <v>30</v>
      </c>
      <c r="CG145" s="34">
        <f>Input_1!CG145</f>
        <v>30</v>
      </c>
      <c r="CH145" s="34">
        <f>Input_1!CH145</f>
        <v>30</v>
      </c>
      <c r="CI145" s="34">
        <f>Input_1!CI145</f>
        <v>30</v>
      </c>
      <c r="CJ145" s="34">
        <f>Input_1!CJ145</f>
        <v>30</v>
      </c>
      <c r="CK145" s="34">
        <f>Input_1!CK145</f>
        <v>30</v>
      </c>
      <c r="CL145" s="34">
        <f>Input_1!CL145</f>
        <v>30</v>
      </c>
      <c r="CM145" s="34">
        <f>Input_1!CM145</f>
        <v>21.3</v>
      </c>
      <c r="CN145" s="34">
        <f>Input_1!CN145</f>
        <v>21.3</v>
      </c>
      <c r="CO145" s="34">
        <f>Input_1!CO145</f>
        <v>15.3</v>
      </c>
      <c r="CP145" s="34">
        <f>Input_1!CP145</f>
        <v>15.3</v>
      </c>
      <c r="CQ145" s="34">
        <f>Input_1!CQ145</f>
        <v>30</v>
      </c>
      <c r="CR145" s="34">
        <f>Input_1!CR145</f>
        <v>30</v>
      </c>
      <c r="CS145" s="34">
        <f>Input_1!CS145</f>
        <v>30</v>
      </c>
      <c r="CT145" s="34">
        <f>Input_1!CT145</f>
        <v>30</v>
      </c>
      <c r="CU145" s="34">
        <f>Input_1!CU145</f>
        <v>30</v>
      </c>
      <c r="CV145" s="24">
        <f>Input_1!CV145</f>
        <v>30</v>
      </c>
    </row>
    <row r="146" spans="1:100" ht="14.5" customHeight="1" x14ac:dyDescent="0.35">
      <c r="A146" s="259"/>
      <c r="B146" s="249"/>
      <c r="C146" s="95">
        <v>43973</v>
      </c>
      <c r="D146" s="99" t="s">
        <v>8</v>
      </c>
      <c r="E146" s="19">
        <f>Input_1!E146</f>
        <v>30</v>
      </c>
      <c r="F146" s="34">
        <f>Input_1!F146</f>
        <v>30</v>
      </c>
      <c r="G146" s="34">
        <f>Input_1!G146</f>
        <v>30</v>
      </c>
      <c r="H146" s="34">
        <f>Input_1!H146</f>
        <v>30</v>
      </c>
      <c r="I146" s="34">
        <f>Input_1!I146</f>
        <v>9</v>
      </c>
      <c r="J146" s="34">
        <f>Input_1!J146</f>
        <v>9</v>
      </c>
      <c r="K146" s="34">
        <f>Input_1!K146</f>
        <v>9</v>
      </c>
      <c r="L146" s="34">
        <f>Input_1!L146</f>
        <v>9</v>
      </c>
      <c r="M146" s="34">
        <f>Input_1!M146</f>
        <v>9</v>
      </c>
      <c r="N146" s="34">
        <f>Input_1!N146</f>
        <v>9</v>
      </c>
      <c r="O146" s="34">
        <f>Input_1!O146</f>
        <v>9</v>
      </c>
      <c r="P146" s="34">
        <f>Input_1!P146</f>
        <v>9</v>
      </c>
      <c r="Q146" s="34">
        <f>Input_1!Q146</f>
        <v>9</v>
      </c>
      <c r="R146" s="34">
        <f>Input_1!R146</f>
        <v>9</v>
      </c>
      <c r="S146" s="34">
        <f>Input_1!S146</f>
        <v>9</v>
      </c>
      <c r="T146" s="34">
        <f>Input_1!T146</f>
        <v>9</v>
      </c>
      <c r="U146" s="34">
        <f>Input_1!U146</f>
        <v>9</v>
      </c>
      <c r="V146" s="34">
        <f>Input_1!V146</f>
        <v>9</v>
      </c>
      <c r="W146" s="34">
        <f>Input_1!W146</f>
        <v>9</v>
      </c>
      <c r="X146" s="34">
        <f>Input_1!X146</f>
        <v>9</v>
      </c>
      <c r="Y146" s="34">
        <f>Input_1!Y146</f>
        <v>9</v>
      </c>
      <c r="Z146" s="34">
        <f>Input_1!Z146</f>
        <v>9</v>
      </c>
      <c r="AA146" s="34">
        <f>Input_1!AA146</f>
        <v>9</v>
      </c>
      <c r="AB146" s="34">
        <f>Input_1!AB146</f>
        <v>9</v>
      </c>
      <c r="AC146" s="34">
        <f>Input_1!AC146</f>
        <v>9</v>
      </c>
      <c r="AD146" s="34">
        <f>Input_1!AD146</f>
        <v>9</v>
      </c>
      <c r="AE146" s="34">
        <f>Input_1!AE146</f>
        <v>9</v>
      </c>
      <c r="AF146" s="34">
        <f>Input_1!AF146</f>
        <v>9</v>
      </c>
      <c r="AG146" s="34">
        <f>Input_1!AG146</f>
        <v>9</v>
      </c>
      <c r="AH146" s="34">
        <f>Input_1!AH146</f>
        <v>30</v>
      </c>
      <c r="AI146" s="34">
        <f>Input_1!AI146</f>
        <v>30</v>
      </c>
      <c r="AJ146" s="34">
        <f>Input_1!AJ146</f>
        <v>30</v>
      </c>
      <c r="AK146" s="34">
        <f>Input_1!AK146</f>
        <v>30</v>
      </c>
      <c r="AL146" s="34">
        <f>Input_1!AL146</f>
        <v>30</v>
      </c>
      <c r="AM146" s="34">
        <f>Input_1!AM146</f>
        <v>30</v>
      </c>
      <c r="AN146" s="34">
        <f>Input_1!AN146</f>
        <v>30</v>
      </c>
      <c r="AO146" s="34">
        <f>Input_1!AO146</f>
        <v>15.2</v>
      </c>
      <c r="AP146" s="34">
        <f>Input_1!AP146</f>
        <v>22.1</v>
      </c>
      <c r="AQ146" s="34">
        <f>Input_1!AQ146</f>
        <v>23</v>
      </c>
      <c r="AR146" s="34">
        <f>Input_1!AR146</f>
        <v>16</v>
      </c>
      <c r="AS146" s="34">
        <f>Input_1!AS146</f>
        <v>30</v>
      </c>
      <c r="AT146" s="34">
        <f>Input_1!AT146</f>
        <v>30</v>
      </c>
      <c r="AU146" s="34">
        <f>Input_1!AU146</f>
        <v>30</v>
      </c>
      <c r="AV146" s="34">
        <f>Input_1!AV146</f>
        <v>30</v>
      </c>
      <c r="AW146" s="34">
        <f>Input_1!AW146</f>
        <v>3.1</v>
      </c>
      <c r="AX146" s="34">
        <f>Input_1!AX146</f>
        <v>3.1</v>
      </c>
      <c r="AY146" s="34">
        <f>Input_1!AY146</f>
        <v>3.1</v>
      </c>
      <c r="AZ146" s="34">
        <f>Input_1!AZ146</f>
        <v>3.1</v>
      </c>
      <c r="BA146" s="34">
        <f>Input_1!BA146</f>
        <v>3.1</v>
      </c>
      <c r="BB146" s="34">
        <f>Input_1!BB146</f>
        <v>3.1</v>
      </c>
      <c r="BC146" s="34">
        <f>Input_1!BC146</f>
        <v>3.1</v>
      </c>
      <c r="BD146" s="34">
        <f>Input_1!BD146</f>
        <v>3.1</v>
      </c>
      <c r="BE146" s="34">
        <f>Input_1!BE146</f>
        <v>1.2</v>
      </c>
      <c r="BF146" s="34">
        <f>Input_1!BF146</f>
        <v>1.2</v>
      </c>
      <c r="BG146" s="34">
        <f>Input_1!BG146</f>
        <v>1.2</v>
      </c>
      <c r="BH146" s="34">
        <f>Input_1!BH146</f>
        <v>1.2</v>
      </c>
      <c r="BI146" s="34">
        <f>Input_1!BI146</f>
        <v>25</v>
      </c>
      <c r="BJ146" s="34">
        <f>Input_1!BJ146</f>
        <v>25</v>
      </c>
      <c r="BK146" s="34">
        <f>Input_1!BK146</f>
        <v>25</v>
      </c>
      <c r="BL146" s="34">
        <f>Input_1!BL146</f>
        <v>30</v>
      </c>
      <c r="BM146" s="34">
        <f>Input_1!BM146</f>
        <v>25</v>
      </c>
      <c r="BN146" s="34">
        <f>Input_1!BN146</f>
        <v>22.1</v>
      </c>
      <c r="BO146" s="34">
        <f>Input_1!BO146</f>
        <v>26</v>
      </c>
      <c r="BP146" s="34">
        <f>Input_1!BP146</f>
        <v>16</v>
      </c>
      <c r="BQ146" s="34">
        <f>Input_1!BQ146</f>
        <v>16</v>
      </c>
      <c r="BR146" s="34">
        <f>Input_1!BR146</f>
        <v>16</v>
      </c>
      <c r="BS146" s="34">
        <f>Input_1!BS146</f>
        <v>2.2000000000000002</v>
      </c>
      <c r="BT146" s="34">
        <f>Input_1!BT146</f>
        <v>2.2000000000000002</v>
      </c>
      <c r="BU146" s="34">
        <f>Input_1!BU146</f>
        <v>2.2000000000000002</v>
      </c>
      <c r="BV146" s="34">
        <f>Input_1!BV146</f>
        <v>2.2000000000000002</v>
      </c>
      <c r="BW146" s="34">
        <f>Input_1!BW146</f>
        <v>2.2000000000000002</v>
      </c>
      <c r="BX146" s="34">
        <f>Input_1!BX146</f>
        <v>2.2000000000000002</v>
      </c>
      <c r="BY146" s="34">
        <f>Input_1!BY146</f>
        <v>2.2000000000000002</v>
      </c>
      <c r="BZ146" s="34">
        <f>Input_1!BZ146</f>
        <v>23</v>
      </c>
      <c r="CA146" s="34">
        <f>Input_1!CA146</f>
        <v>23</v>
      </c>
      <c r="CB146" s="34">
        <f>Input_1!CB146</f>
        <v>23</v>
      </c>
      <c r="CC146" s="34">
        <f>Input_1!CC146</f>
        <v>2.2000000000000002</v>
      </c>
      <c r="CD146" s="34">
        <f>Input_1!CD146</f>
        <v>2.2000000000000002</v>
      </c>
      <c r="CE146" s="34">
        <f>Input_1!CE146</f>
        <v>16</v>
      </c>
      <c r="CF146" s="34">
        <f>Input_1!CF146</f>
        <v>16</v>
      </c>
      <c r="CG146" s="34">
        <f>Input_1!CG146</f>
        <v>2.2000000000000002</v>
      </c>
      <c r="CH146" s="34">
        <f>Input_1!CH146</f>
        <v>2.2000000000000002</v>
      </c>
      <c r="CI146" s="34">
        <f>Input_1!CI146</f>
        <v>2.2000000000000002</v>
      </c>
      <c r="CJ146" s="34">
        <f>Input_1!CJ146</f>
        <v>2.2000000000000002</v>
      </c>
      <c r="CK146" s="34">
        <f>Input_1!CK146</f>
        <v>2.2000000000000002</v>
      </c>
      <c r="CL146" s="34">
        <f>Input_1!CL146</f>
        <v>2.2000000000000002</v>
      </c>
      <c r="CM146" s="34">
        <f>Input_1!CM146</f>
        <v>21.3</v>
      </c>
      <c r="CN146" s="34">
        <f>Input_1!CN146</f>
        <v>21.3</v>
      </c>
      <c r="CO146" s="34">
        <f>Input_1!CO146</f>
        <v>15.3</v>
      </c>
      <c r="CP146" s="34">
        <f>Input_1!CP146</f>
        <v>15.3</v>
      </c>
      <c r="CQ146" s="34">
        <f>Input_1!CQ146</f>
        <v>30</v>
      </c>
      <c r="CR146" s="34">
        <f>Input_1!CR146</f>
        <v>30</v>
      </c>
      <c r="CS146" s="34">
        <f>Input_1!CS146</f>
        <v>30</v>
      </c>
      <c r="CT146" s="34">
        <f>Input_1!CT146</f>
        <v>30</v>
      </c>
      <c r="CU146" s="34">
        <f>Input_1!CU146</f>
        <v>30</v>
      </c>
      <c r="CV146" s="24">
        <f>Input_1!CV146</f>
        <v>30</v>
      </c>
    </row>
    <row r="147" spans="1:100" ht="14.5" customHeight="1" x14ac:dyDescent="0.35">
      <c r="A147" s="259"/>
      <c r="B147" s="249"/>
      <c r="C147" s="94">
        <v>43974</v>
      </c>
      <c r="D147" s="99" t="s">
        <v>9</v>
      </c>
      <c r="E147" s="19">
        <f>Input_1!E147</f>
        <v>30</v>
      </c>
      <c r="F147" s="34">
        <f>Input_1!F147</f>
        <v>30</v>
      </c>
      <c r="G147" s="34">
        <f>Input_1!G147</f>
        <v>30</v>
      </c>
      <c r="H147" s="34">
        <f>Input_1!H147</f>
        <v>30</v>
      </c>
      <c r="I147" s="34">
        <f>Input_1!I147</f>
        <v>30</v>
      </c>
      <c r="J147" s="34">
        <f>Input_1!J147</f>
        <v>9</v>
      </c>
      <c r="K147" s="34">
        <f>Input_1!K147</f>
        <v>9</v>
      </c>
      <c r="L147" s="34">
        <f>Input_1!L147</f>
        <v>9</v>
      </c>
      <c r="M147" s="34">
        <f>Input_1!M147</f>
        <v>9</v>
      </c>
      <c r="N147" s="34">
        <f>Input_1!N147</f>
        <v>9</v>
      </c>
      <c r="O147" s="34">
        <f>Input_1!O147</f>
        <v>9</v>
      </c>
      <c r="P147" s="34">
        <f>Input_1!P147</f>
        <v>9</v>
      </c>
      <c r="Q147" s="34">
        <f>Input_1!Q147</f>
        <v>9</v>
      </c>
      <c r="R147" s="34">
        <f>Input_1!R147</f>
        <v>9</v>
      </c>
      <c r="S147" s="34">
        <f>Input_1!S147</f>
        <v>9</v>
      </c>
      <c r="T147" s="34">
        <f>Input_1!T147</f>
        <v>9</v>
      </c>
      <c r="U147" s="34">
        <f>Input_1!U147</f>
        <v>9</v>
      </c>
      <c r="V147" s="34">
        <f>Input_1!V147</f>
        <v>9</v>
      </c>
      <c r="W147" s="34">
        <f>Input_1!W147</f>
        <v>9</v>
      </c>
      <c r="X147" s="34">
        <f>Input_1!X147</f>
        <v>9</v>
      </c>
      <c r="Y147" s="34">
        <f>Input_1!Y147</f>
        <v>9</v>
      </c>
      <c r="Z147" s="34">
        <f>Input_1!Z147</f>
        <v>9</v>
      </c>
      <c r="AA147" s="34">
        <f>Input_1!AA147</f>
        <v>9</v>
      </c>
      <c r="AB147" s="34">
        <f>Input_1!AB147</f>
        <v>9</v>
      </c>
      <c r="AC147" s="34">
        <f>Input_1!AC147</f>
        <v>9</v>
      </c>
      <c r="AD147" s="34">
        <f>Input_1!AD147</f>
        <v>9</v>
      </c>
      <c r="AE147" s="34">
        <f>Input_1!AE147</f>
        <v>9</v>
      </c>
      <c r="AF147" s="34">
        <f>Input_1!AF147</f>
        <v>9</v>
      </c>
      <c r="AG147" s="34">
        <f>Input_1!AG147</f>
        <v>9</v>
      </c>
      <c r="AH147" s="34">
        <f>Input_1!AH147</f>
        <v>9</v>
      </c>
      <c r="AI147" s="34">
        <f>Input_1!AI147</f>
        <v>9</v>
      </c>
      <c r="AJ147" s="34">
        <f>Input_1!AJ147</f>
        <v>9</v>
      </c>
      <c r="AK147" s="34">
        <f>Input_1!AK147</f>
        <v>9</v>
      </c>
      <c r="AL147" s="34">
        <f>Input_1!AL147</f>
        <v>9</v>
      </c>
      <c r="AM147" s="34">
        <f>Input_1!AM147</f>
        <v>30</v>
      </c>
      <c r="AN147" s="34">
        <f>Input_1!AN147</f>
        <v>30</v>
      </c>
      <c r="AO147" s="34">
        <f>Input_1!AO147</f>
        <v>30</v>
      </c>
      <c r="AP147" s="34">
        <f>Input_1!AP147</f>
        <v>30</v>
      </c>
      <c r="AQ147" s="34">
        <f>Input_1!AQ147</f>
        <v>30</v>
      </c>
      <c r="AR147" s="34">
        <f>Input_1!AR147</f>
        <v>30</v>
      </c>
      <c r="AS147" s="34">
        <f>Input_1!AS147</f>
        <v>9</v>
      </c>
      <c r="AT147" s="34">
        <f>Input_1!AT147</f>
        <v>9</v>
      </c>
      <c r="AU147" s="34">
        <f>Input_1!AU147</f>
        <v>9</v>
      </c>
      <c r="AV147" s="34">
        <f>Input_1!AV147</f>
        <v>9</v>
      </c>
      <c r="AW147" s="34">
        <f>Input_1!AW147</f>
        <v>9</v>
      </c>
      <c r="AX147" s="34">
        <f>Input_1!AX147</f>
        <v>9</v>
      </c>
      <c r="AY147" s="34">
        <f>Input_1!AY147</f>
        <v>9</v>
      </c>
      <c r="AZ147" s="34">
        <f>Input_1!AZ147</f>
        <v>9</v>
      </c>
      <c r="BA147" s="34">
        <f>Input_1!BA147</f>
        <v>2.2000000000000002</v>
      </c>
      <c r="BB147" s="34">
        <f>Input_1!BB147</f>
        <v>2.2000000000000002</v>
      </c>
      <c r="BC147" s="34">
        <f>Input_1!BC147</f>
        <v>2.2000000000000002</v>
      </c>
      <c r="BD147" s="34">
        <f>Input_1!BD147</f>
        <v>2.2000000000000002</v>
      </c>
      <c r="BE147" s="34">
        <f>Input_1!BE147</f>
        <v>2.2000000000000002</v>
      </c>
      <c r="BF147" s="34">
        <f>Input_1!BF147</f>
        <v>2.2000000000000002</v>
      </c>
      <c r="BG147" s="34">
        <f>Input_1!BG147</f>
        <v>2.2000000000000002</v>
      </c>
      <c r="BH147" s="34">
        <f>Input_1!BH147</f>
        <v>2.2000000000000002</v>
      </c>
      <c r="BI147" s="34">
        <f>Input_1!BI147</f>
        <v>23</v>
      </c>
      <c r="BJ147" s="34">
        <f>Input_1!BJ147</f>
        <v>23</v>
      </c>
      <c r="BK147" s="34">
        <f>Input_1!BK147</f>
        <v>30</v>
      </c>
      <c r="BL147" s="34">
        <f>Input_1!BL147</f>
        <v>30</v>
      </c>
      <c r="BM147" s="34">
        <f>Input_1!BM147</f>
        <v>22.1</v>
      </c>
      <c r="BN147" s="34">
        <f>Input_1!BN147</f>
        <v>22.1</v>
      </c>
      <c r="BO147" s="34">
        <f>Input_1!BO147</f>
        <v>26</v>
      </c>
      <c r="BP147" s="34">
        <f>Input_1!BP147</f>
        <v>26</v>
      </c>
      <c r="BQ147" s="34">
        <f>Input_1!BQ147</f>
        <v>11</v>
      </c>
      <c r="BR147" s="34">
        <f>Input_1!BR147</f>
        <v>11</v>
      </c>
      <c r="BS147" s="34">
        <f>Input_1!BS147</f>
        <v>11</v>
      </c>
      <c r="BT147" s="34">
        <f>Input_1!BT147</f>
        <v>15.1</v>
      </c>
      <c r="BU147" s="34">
        <f>Input_1!BU147</f>
        <v>15.1</v>
      </c>
      <c r="BV147" s="34">
        <f>Input_1!BV147</f>
        <v>15.1</v>
      </c>
      <c r="BW147" s="34">
        <f>Input_1!BW147</f>
        <v>2.2000000000000002</v>
      </c>
      <c r="BX147" s="34">
        <f>Input_1!BX147</f>
        <v>2.2000000000000002</v>
      </c>
      <c r="BY147" s="34">
        <f>Input_1!BY147</f>
        <v>2.2000000000000002</v>
      </c>
      <c r="BZ147" s="34">
        <f>Input_1!BZ147</f>
        <v>2.2000000000000002</v>
      </c>
      <c r="CA147" s="34">
        <f>Input_1!CA147</f>
        <v>23</v>
      </c>
      <c r="CB147" s="34">
        <f>Input_1!CB147</f>
        <v>23</v>
      </c>
      <c r="CC147" s="34">
        <f>Input_1!CC147</f>
        <v>23</v>
      </c>
      <c r="CD147" s="34">
        <f>Input_1!CD147</f>
        <v>23</v>
      </c>
      <c r="CE147" s="34">
        <f>Input_1!CE147</f>
        <v>25</v>
      </c>
      <c r="CF147" s="34">
        <f>Input_1!CF147</f>
        <v>25</v>
      </c>
      <c r="CG147" s="34">
        <f>Input_1!CG147</f>
        <v>25</v>
      </c>
      <c r="CH147" s="34">
        <f>Input_1!CH147</f>
        <v>25</v>
      </c>
      <c r="CI147" s="34">
        <f>Input_1!CI147</f>
        <v>2.2000000000000002</v>
      </c>
      <c r="CJ147" s="34">
        <f>Input_1!CJ147</f>
        <v>2.2000000000000002</v>
      </c>
      <c r="CK147" s="34">
        <f>Input_1!CK147</f>
        <v>2.2000000000000002</v>
      </c>
      <c r="CL147" s="34">
        <f>Input_1!CL147</f>
        <v>2.2000000000000002</v>
      </c>
      <c r="CM147" s="34">
        <f>Input_1!CM147</f>
        <v>2.2000000000000002</v>
      </c>
      <c r="CN147" s="34">
        <f>Input_1!CN147</f>
        <v>2.2000000000000002</v>
      </c>
      <c r="CO147" s="34">
        <f>Input_1!CO147</f>
        <v>2.2000000000000002</v>
      </c>
      <c r="CP147" s="34">
        <f>Input_1!CP147</f>
        <v>30</v>
      </c>
      <c r="CQ147" s="34">
        <f>Input_1!CQ147</f>
        <v>30</v>
      </c>
      <c r="CR147" s="34">
        <f>Input_1!CR147</f>
        <v>30</v>
      </c>
      <c r="CS147" s="34">
        <f>Input_1!CS147</f>
        <v>30</v>
      </c>
      <c r="CT147" s="34">
        <f>Input_1!CT147</f>
        <v>30</v>
      </c>
      <c r="CU147" s="34">
        <f>Input_1!CU147</f>
        <v>30</v>
      </c>
      <c r="CV147" s="24">
        <f>Input_1!CV147</f>
        <v>30</v>
      </c>
    </row>
    <row r="148" spans="1:100" ht="14.5" customHeight="1" x14ac:dyDescent="0.35">
      <c r="A148" s="259"/>
      <c r="B148" s="250"/>
      <c r="C148" s="97">
        <v>43975</v>
      </c>
      <c r="D148" s="100" t="s">
        <v>10</v>
      </c>
      <c r="E148" s="19">
        <f>Input_1!E148</f>
        <v>15.3</v>
      </c>
      <c r="F148" s="34">
        <f>Input_1!F148</f>
        <v>30</v>
      </c>
      <c r="G148" s="34">
        <f>Input_1!G148</f>
        <v>30</v>
      </c>
      <c r="H148" s="34">
        <f>Input_1!H148</f>
        <v>30</v>
      </c>
      <c r="I148" s="34">
        <f>Input_1!I148</f>
        <v>9</v>
      </c>
      <c r="J148" s="34">
        <f>Input_1!J148</f>
        <v>9</v>
      </c>
      <c r="K148" s="34">
        <f>Input_1!K148</f>
        <v>9</v>
      </c>
      <c r="L148" s="34">
        <f>Input_1!L148</f>
        <v>9</v>
      </c>
      <c r="M148" s="34">
        <f>Input_1!M148</f>
        <v>9</v>
      </c>
      <c r="N148" s="34">
        <f>Input_1!N148</f>
        <v>9</v>
      </c>
      <c r="O148" s="34">
        <f>Input_1!O148</f>
        <v>9</v>
      </c>
      <c r="P148" s="34">
        <f>Input_1!P148</f>
        <v>9</v>
      </c>
      <c r="Q148" s="34">
        <f>Input_1!Q148</f>
        <v>9</v>
      </c>
      <c r="R148" s="34">
        <f>Input_1!R148</f>
        <v>9</v>
      </c>
      <c r="S148" s="34">
        <f>Input_1!S148</f>
        <v>9</v>
      </c>
      <c r="T148" s="34">
        <f>Input_1!T148</f>
        <v>9</v>
      </c>
      <c r="U148" s="34">
        <f>Input_1!U148</f>
        <v>9</v>
      </c>
      <c r="V148" s="34">
        <f>Input_1!V148</f>
        <v>9</v>
      </c>
      <c r="W148" s="34">
        <f>Input_1!W148</f>
        <v>9</v>
      </c>
      <c r="X148" s="34">
        <f>Input_1!X148</f>
        <v>9</v>
      </c>
      <c r="Y148" s="34">
        <f>Input_1!Y148</f>
        <v>9</v>
      </c>
      <c r="Z148" s="34">
        <f>Input_1!Z148</f>
        <v>9</v>
      </c>
      <c r="AA148" s="34">
        <f>Input_1!AA148</f>
        <v>9</v>
      </c>
      <c r="AB148" s="34">
        <f>Input_1!AB148</f>
        <v>9</v>
      </c>
      <c r="AC148" s="34">
        <f>Input_1!AC148</f>
        <v>9</v>
      </c>
      <c r="AD148" s="34">
        <f>Input_1!AD148</f>
        <v>9</v>
      </c>
      <c r="AE148" s="34">
        <f>Input_1!AE148</f>
        <v>9</v>
      </c>
      <c r="AF148" s="34">
        <f>Input_1!AF148</f>
        <v>9</v>
      </c>
      <c r="AG148" s="34">
        <f>Input_1!AG148</f>
        <v>9</v>
      </c>
      <c r="AH148" s="34">
        <f>Input_1!AH148</f>
        <v>9</v>
      </c>
      <c r="AI148" s="34">
        <f>Input_1!AI148</f>
        <v>9</v>
      </c>
      <c r="AJ148" s="34">
        <f>Input_1!AJ148</f>
        <v>9</v>
      </c>
      <c r="AK148" s="34">
        <f>Input_1!AK148</f>
        <v>9</v>
      </c>
      <c r="AL148" s="34">
        <f>Input_1!AL148</f>
        <v>9</v>
      </c>
      <c r="AM148" s="34">
        <f>Input_1!AM148</f>
        <v>9</v>
      </c>
      <c r="AN148" s="34">
        <f>Input_1!AN148</f>
        <v>9</v>
      </c>
      <c r="AO148" s="34">
        <f>Input_1!AO148</f>
        <v>9</v>
      </c>
      <c r="AP148" s="34">
        <f>Input_1!AP148</f>
        <v>9</v>
      </c>
      <c r="AQ148" s="34">
        <f>Input_1!AQ148</f>
        <v>9</v>
      </c>
      <c r="AR148" s="34">
        <f>Input_1!AR148</f>
        <v>30</v>
      </c>
      <c r="AS148" s="34">
        <f>Input_1!AS148</f>
        <v>30</v>
      </c>
      <c r="AT148" s="34">
        <f>Input_1!AT148</f>
        <v>30</v>
      </c>
      <c r="AU148" s="34">
        <f>Input_1!AU148</f>
        <v>30</v>
      </c>
      <c r="AV148" s="34">
        <f>Input_1!AV148</f>
        <v>30</v>
      </c>
      <c r="AW148" s="34">
        <f>Input_1!AW148</f>
        <v>15.2</v>
      </c>
      <c r="AX148" s="34">
        <f>Input_1!AX148</f>
        <v>22.1</v>
      </c>
      <c r="AY148" s="34">
        <f>Input_1!AY148</f>
        <v>23</v>
      </c>
      <c r="AZ148" s="34">
        <f>Input_1!AZ148</f>
        <v>2.2000000000000002</v>
      </c>
      <c r="BA148" s="34">
        <f>Input_1!BA148</f>
        <v>2.2000000000000002</v>
      </c>
      <c r="BB148" s="34">
        <f>Input_1!BB148</f>
        <v>2.2000000000000002</v>
      </c>
      <c r="BC148" s="34">
        <f>Input_1!BC148</f>
        <v>23</v>
      </c>
      <c r="BD148" s="34">
        <f>Input_1!BD148</f>
        <v>23</v>
      </c>
      <c r="BE148" s="34">
        <f>Input_1!BE148</f>
        <v>23</v>
      </c>
      <c r="BF148" s="34">
        <f>Input_1!BF148</f>
        <v>2.2000000000000002</v>
      </c>
      <c r="BG148" s="34">
        <f>Input_1!BG148</f>
        <v>2.2000000000000002</v>
      </c>
      <c r="BH148" s="34">
        <f>Input_1!BH148</f>
        <v>2.2000000000000002</v>
      </c>
      <c r="BI148" s="34">
        <f>Input_1!BI148</f>
        <v>2.2000000000000002</v>
      </c>
      <c r="BJ148" s="34">
        <f>Input_1!BJ148</f>
        <v>2.2000000000000002</v>
      </c>
      <c r="BK148" s="34">
        <f>Input_1!BK148</f>
        <v>2.2000000000000002</v>
      </c>
      <c r="BL148" s="34">
        <f>Input_1!BL148</f>
        <v>30</v>
      </c>
      <c r="BM148" s="34">
        <f>Input_1!BM148</f>
        <v>30</v>
      </c>
      <c r="BN148" s="34">
        <f>Input_1!BN148</f>
        <v>30</v>
      </c>
      <c r="BO148" s="34">
        <f>Input_1!BO148</f>
        <v>2.2000000000000002</v>
      </c>
      <c r="BP148" s="34">
        <f>Input_1!BP148</f>
        <v>2.2000000000000002</v>
      </c>
      <c r="BQ148" s="34">
        <f>Input_1!BQ148</f>
        <v>2.2000000000000002</v>
      </c>
      <c r="BR148" s="34">
        <f>Input_1!BR148</f>
        <v>2.2000000000000002</v>
      </c>
      <c r="BS148" s="34">
        <f>Input_1!BS148</f>
        <v>2.2000000000000002</v>
      </c>
      <c r="BT148" s="34">
        <f>Input_1!BT148</f>
        <v>2.2000000000000002</v>
      </c>
      <c r="BU148" s="34">
        <f>Input_1!BU148</f>
        <v>2.2000000000000002</v>
      </c>
      <c r="BV148" s="34">
        <f>Input_1!BV148</f>
        <v>2.2000000000000002</v>
      </c>
      <c r="BW148" s="34">
        <f>Input_1!BW148</f>
        <v>2.2000000000000002</v>
      </c>
      <c r="BX148" s="34">
        <f>Input_1!BX148</f>
        <v>23</v>
      </c>
      <c r="BY148" s="34">
        <f>Input_1!BY148</f>
        <v>23</v>
      </c>
      <c r="BZ148" s="34">
        <f>Input_1!BZ148</f>
        <v>23</v>
      </c>
      <c r="CA148" s="34">
        <f>Input_1!CA148</f>
        <v>23</v>
      </c>
      <c r="CB148" s="34">
        <f>Input_1!CB148</f>
        <v>23</v>
      </c>
      <c r="CC148" s="34">
        <f>Input_1!CC148</f>
        <v>2.2000000000000002</v>
      </c>
      <c r="CD148" s="34">
        <f>Input_1!CD148</f>
        <v>2.2000000000000002</v>
      </c>
      <c r="CE148" s="34">
        <f>Input_1!CE148</f>
        <v>2.2000000000000002</v>
      </c>
      <c r="CF148" s="34">
        <f>Input_1!CF148</f>
        <v>2.2000000000000002</v>
      </c>
      <c r="CG148" s="34">
        <f>Input_1!CG148</f>
        <v>2.2000000000000002</v>
      </c>
      <c r="CH148" s="34">
        <f>Input_1!CH148</f>
        <v>2.2000000000000002</v>
      </c>
      <c r="CI148" s="34">
        <f>Input_1!CI148</f>
        <v>2.2000000000000002</v>
      </c>
      <c r="CJ148" s="34">
        <f>Input_1!CJ148</f>
        <v>2.2000000000000002</v>
      </c>
      <c r="CK148" s="34">
        <f>Input_1!CK148</f>
        <v>2.2000000000000002</v>
      </c>
      <c r="CL148" s="34">
        <f>Input_1!CL148</f>
        <v>2.2000000000000002</v>
      </c>
      <c r="CM148" s="34">
        <f>Input_1!CM148</f>
        <v>2.2000000000000002</v>
      </c>
      <c r="CN148" s="34">
        <f>Input_1!CN148</f>
        <v>30</v>
      </c>
      <c r="CO148" s="34">
        <f>Input_1!CO148</f>
        <v>22.1</v>
      </c>
      <c r="CP148" s="34">
        <f>Input_1!CP148</f>
        <v>21.3</v>
      </c>
      <c r="CQ148" s="34">
        <f>Input_1!CQ148</f>
        <v>15.3</v>
      </c>
      <c r="CR148" s="34">
        <f>Input_1!CR148</f>
        <v>15.3</v>
      </c>
      <c r="CS148" s="34">
        <f>Input_1!CS148</f>
        <v>30</v>
      </c>
      <c r="CT148" s="34">
        <f>Input_1!CT148</f>
        <v>30</v>
      </c>
      <c r="CU148" s="34">
        <f>Input_1!CU148</f>
        <v>30</v>
      </c>
      <c r="CV148" s="24">
        <f>Input_1!CV148</f>
        <v>30</v>
      </c>
    </row>
    <row r="149" spans="1:100" ht="14.5" customHeight="1" x14ac:dyDescent="0.35">
      <c r="A149" s="259"/>
      <c r="B149" s="248">
        <v>22</v>
      </c>
      <c r="C149" s="95">
        <v>43976</v>
      </c>
      <c r="D149" s="99" t="s">
        <v>4</v>
      </c>
      <c r="E149" s="19">
        <f>Input_1!E149</f>
        <v>30</v>
      </c>
      <c r="F149" s="34">
        <f>Input_1!F149</f>
        <v>30</v>
      </c>
      <c r="G149" s="34">
        <f>Input_1!G149</f>
        <v>30</v>
      </c>
      <c r="H149" s="34">
        <f>Input_1!H149</f>
        <v>30</v>
      </c>
      <c r="I149" s="34">
        <f>Input_1!I149</f>
        <v>30</v>
      </c>
      <c r="J149" s="34">
        <f>Input_1!J149</f>
        <v>9</v>
      </c>
      <c r="K149" s="34">
        <f>Input_1!K149</f>
        <v>9</v>
      </c>
      <c r="L149" s="34">
        <f>Input_1!L149</f>
        <v>9</v>
      </c>
      <c r="M149" s="34">
        <f>Input_1!M149</f>
        <v>9</v>
      </c>
      <c r="N149" s="34">
        <f>Input_1!N149</f>
        <v>9</v>
      </c>
      <c r="O149" s="34">
        <f>Input_1!O149</f>
        <v>9</v>
      </c>
      <c r="P149" s="34">
        <f>Input_1!P149</f>
        <v>9</v>
      </c>
      <c r="Q149" s="34">
        <f>Input_1!Q149</f>
        <v>9</v>
      </c>
      <c r="R149" s="34">
        <f>Input_1!R149</f>
        <v>9</v>
      </c>
      <c r="S149" s="34">
        <f>Input_1!S149</f>
        <v>9</v>
      </c>
      <c r="T149" s="34">
        <f>Input_1!T149</f>
        <v>9</v>
      </c>
      <c r="U149" s="34">
        <f>Input_1!U149</f>
        <v>9</v>
      </c>
      <c r="V149" s="34">
        <f>Input_1!V149</f>
        <v>9</v>
      </c>
      <c r="W149" s="34">
        <f>Input_1!W149</f>
        <v>9</v>
      </c>
      <c r="X149" s="34">
        <f>Input_1!X149</f>
        <v>9</v>
      </c>
      <c r="Y149" s="34">
        <f>Input_1!Y149</f>
        <v>9</v>
      </c>
      <c r="Z149" s="34">
        <f>Input_1!Z149</f>
        <v>9</v>
      </c>
      <c r="AA149" s="34">
        <f>Input_1!AA149</f>
        <v>9</v>
      </c>
      <c r="AB149" s="34">
        <f>Input_1!AB149</f>
        <v>9</v>
      </c>
      <c r="AC149" s="34">
        <f>Input_1!AC149</f>
        <v>9</v>
      </c>
      <c r="AD149" s="34">
        <f>Input_1!AD149</f>
        <v>9</v>
      </c>
      <c r="AE149" s="34">
        <f>Input_1!AE149</f>
        <v>9</v>
      </c>
      <c r="AF149" s="34">
        <f>Input_1!AF149</f>
        <v>9</v>
      </c>
      <c r="AG149" s="34">
        <f>Input_1!AG149</f>
        <v>9</v>
      </c>
      <c r="AH149" s="34">
        <f>Input_1!AH149</f>
        <v>9</v>
      </c>
      <c r="AI149" s="34">
        <f>Input_1!AI149</f>
        <v>9</v>
      </c>
      <c r="AJ149" s="34">
        <f>Input_1!AJ149</f>
        <v>9</v>
      </c>
      <c r="AK149" s="34">
        <f>Input_1!AK149</f>
        <v>9</v>
      </c>
      <c r="AL149" s="34">
        <f>Input_1!AL149</f>
        <v>9</v>
      </c>
      <c r="AM149" s="34">
        <f>Input_1!AM149</f>
        <v>9</v>
      </c>
      <c r="AN149" s="34">
        <f>Input_1!AN149</f>
        <v>9</v>
      </c>
      <c r="AO149" s="34">
        <f>Input_1!AO149</f>
        <v>9</v>
      </c>
      <c r="AP149" s="34">
        <f>Input_1!AP149</f>
        <v>30</v>
      </c>
      <c r="AQ149" s="34">
        <f>Input_1!AQ149</f>
        <v>30</v>
      </c>
      <c r="AR149" s="34">
        <f>Input_1!AR149</f>
        <v>30</v>
      </c>
      <c r="AS149" s="34">
        <f>Input_1!AS149</f>
        <v>30</v>
      </c>
      <c r="AT149" s="34">
        <f>Input_1!AT149</f>
        <v>30</v>
      </c>
      <c r="AU149" s="34">
        <f>Input_1!AU149</f>
        <v>15.2</v>
      </c>
      <c r="AV149" s="34">
        <f>Input_1!AV149</f>
        <v>22.1</v>
      </c>
      <c r="AW149" s="34">
        <f>Input_1!AW149</f>
        <v>23</v>
      </c>
      <c r="AX149" s="34">
        <f>Input_1!AX149</f>
        <v>23</v>
      </c>
      <c r="AY149" s="34">
        <f>Input_1!AY149</f>
        <v>23</v>
      </c>
      <c r="AZ149" s="34">
        <f>Input_1!AZ149</f>
        <v>23</v>
      </c>
      <c r="BA149" s="34">
        <f>Input_1!BA149</f>
        <v>2.2000000000000002</v>
      </c>
      <c r="BB149" s="34">
        <f>Input_1!BB149</f>
        <v>2.2000000000000002</v>
      </c>
      <c r="BC149" s="34">
        <f>Input_1!BC149</f>
        <v>2.2000000000000002</v>
      </c>
      <c r="BD149" s="34">
        <f>Input_1!BD149</f>
        <v>2.2000000000000002</v>
      </c>
      <c r="BE149" s="34">
        <f>Input_1!BE149</f>
        <v>2.2000000000000002</v>
      </c>
      <c r="BF149" s="34">
        <f>Input_1!BF149</f>
        <v>2.2000000000000002</v>
      </c>
      <c r="BG149" s="34">
        <f>Input_1!BG149</f>
        <v>2.2000000000000002</v>
      </c>
      <c r="BH149" s="34">
        <f>Input_1!BH149</f>
        <v>30</v>
      </c>
      <c r="BI149" s="34">
        <f>Input_1!BI149</f>
        <v>30</v>
      </c>
      <c r="BJ149" s="34">
        <f>Input_1!BJ149</f>
        <v>2.2000000000000002</v>
      </c>
      <c r="BK149" s="34">
        <f>Input_1!BK149</f>
        <v>2.2000000000000002</v>
      </c>
      <c r="BL149" s="34">
        <f>Input_1!BL149</f>
        <v>32</v>
      </c>
      <c r="BM149" s="34">
        <f>Input_1!BM149</f>
        <v>32</v>
      </c>
      <c r="BN149" s="34">
        <f>Input_1!BN149</f>
        <v>30</v>
      </c>
      <c r="BO149" s="34">
        <f>Input_1!BO149</f>
        <v>2.2000000000000002</v>
      </c>
      <c r="BP149" s="34">
        <f>Input_1!BP149</f>
        <v>2.2000000000000002</v>
      </c>
      <c r="BQ149" s="34">
        <f>Input_1!BQ149</f>
        <v>2.2000000000000002</v>
      </c>
      <c r="BR149" s="34">
        <f>Input_1!BR149</f>
        <v>2.2000000000000002</v>
      </c>
      <c r="BS149" s="34">
        <f>Input_1!BS149</f>
        <v>2.2000000000000002</v>
      </c>
      <c r="BT149" s="34">
        <f>Input_1!BT149</f>
        <v>2.2000000000000002</v>
      </c>
      <c r="BU149" s="34">
        <f>Input_1!BU149</f>
        <v>2.2000000000000002</v>
      </c>
      <c r="BV149" s="34">
        <f>Input_1!BV149</f>
        <v>2.2000000000000002</v>
      </c>
      <c r="BW149" s="34">
        <f>Input_1!BW149</f>
        <v>2.2000000000000002</v>
      </c>
      <c r="BX149" s="34">
        <f>Input_1!BX149</f>
        <v>23</v>
      </c>
      <c r="BY149" s="34">
        <f>Input_1!BY149</f>
        <v>23</v>
      </c>
      <c r="BZ149" s="34">
        <f>Input_1!BZ149</f>
        <v>23</v>
      </c>
      <c r="CA149" s="34">
        <f>Input_1!CA149</f>
        <v>23</v>
      </c>
      <c r="CB149" s="34">
        <f>Input_1!CB149</f>
        <v>23</v>
      </c>
      <c r="CC149" s="34">
        <f>Input_1!CC149</f>
        <v>30</v>
      </c>
      <c r="CD149" s="34">
        <f>Input_1!CD149</f>
        <v>2.2000000000000002</v>
      </c>
      <c r="CE149" s="34">
        <f>Input_1!CE149</f>
        <v>2.2000000000000002</v>
      </c>
      <c r="CF149" s="34">
        <f>Input_1!CF149</f>
        <v>2.2000000000000002</v>
      </c>
      <c r="CG149" s="34">
        <f>Input_1!CG149</f>
        <v>30</v>
      </c>
      <c r="CH149" s="34">
        <f>Input_1!CH149</f>
        <v>30</v>
      </c>
      <c r="CI149" s="34">
        <f>Input_1!CI149</f>
        <v>2.2000000000000002</v>
      </c>
      <c r="CJ149" s="34">
        <f>Input_1!CJ149</f>
        <v>2.2000000000000002</v>
      </c>
      <c r="CK149" s="34">
        <f>Input_1!CK149</f>
        <v>30</v>
      </c>
      <c r="CL149" s="34">
        <f>Input_1!CL149</f>
        <v>30</v>
      </c>
      <c r="CM149" s="34">
        <f>Input_1!CM149</f>
        <v>2.2000000000000002</v>
      </c>
      <c r="CN149" s="34">
        <f>Input_1!CN149</f>
        <v>2.2000000000000002</v>
      </c>
      <c r="CO149" s="34">
        <f>Input_1!CO149</f>
        <v>2.2000000000000002</v>
      </c>
      <c r="CP149" s="34">
        <f>Input_1!CP149</f>
        <v>2.2000000000000002</v>
      </c>
      <c r="CQ149" s="34">
        <f>Input_1!CQ149</f>
        <v>22.1</v>
      </c>
      <c r="CR149" s="34">
        <f>Input_1!CR149</f>
        <v>15.3</v>
      </c>
      <c r="CS149" s="34">
        <f>Input_1!CS149</f>
        <v>15.3</v>
      </c>
      <c r="CT149" s="34">
        <f>Input_1!CT149</f>
        <v>30</v>
      </c>
      <c r="CU149" s="34">
        <f>Input_1!CU149</f>
        <v>30</v>
      </c>
      <c r="CV149" s="24">
        <f>Input_1!CV149</f>
        <v>30</v>
      </c>
    </row>
    <row r="150" spans="1:100" ht="14.5" customHeight="1" x14ac:dyDescent="0.35">
      <c r="A150" s="259"/>
      <c r="B150" s="249"/>
      <c r="C150" s="94">
        <v>43977</v>
      </c>
      <c r="D150" s="99" t="s">
        <v>5</v>
      </c>
      <c r="E150" s="19">
        <f>Input_1!E150</f>
        <v>30</v>
      </c>
      <c r="F150" s="34">
        <f>Input_1!F150</f>
        <v>30</v>
      </c>
      <c r="G150" s="34">
        <f>Input_1!G150</f>
        <v>30</v>
      </c>
      <c r="H150" s="34">
        <f>Input_1!H150</f>
        <v>30</v>
      </c>
      <c r="I150" s="34">
        <f>Input_1!I150</f>
        <v>30</v>
      </c>
      <c r="J150" s="34">
        <f>Input_1!J150</f>
        <v>9</v>
      </c>
      <c r="K150" s="34">
        <f>Input_1!K150</f>
        <v>9</v>
      </c>
      <c r="L150" s="34">
        <f>Input_1!L150</f>
        <v>9</v>
      </c>
      <c r="M150" s="34">
        <f>Input_1!M150</f>
        <v>9</v>
      </c>
      <c r="N150" s="34">
        <f>Input_1!N150</f>
        <v>9</v>
      </c>
      <c r="O150" s="34">
        <f>Input_1!O150</f>
        <v>9</v>
      </c>
      <c r="P150" s="34">
        <f>Input_1!P150</f>
        <v>9</v>
      </c>
      <c r="Q150" s="34">
        <f>Input_1!Q150</f>
        <v>9</v>
      </c>
      <c r="R150" s="34">
        <f>Input_1!R150</f>
        <v>9</v>
      </c>
      <c r="S150" s="34">
        <f>Input_1!S150</f>
        <v>9</v>
      </c>
      <c r="T150" s="34">
        <f>Input_1!T150</f>
        <v>9</v>
      </c>
      <c r="U150" s="34">
        <f>Input_1!U150</f>
        <v>9</v>
      </c>
      <c r="V150" s="34">
        <f>Input_1!V150</f>
        <v>9</v>
      </c>
      <c r="W150" s="34">
        <f>Input_1!W150</f>
        <v>9</v>
      </c>
      <c r="X150" s="34">
        <f>Input_1!X150</f>
        <v>9</v>
      </c>
      <c r="Y150" s="34">
        <f>Input_1!Y150</f>
        <v>9</v>
      </c>
      <c r="Z150" s="34">
        <f>Input_1!Z150</f>
        <v>9</v>
      </c>
      <c r="AA150" s="34">
        <f>Input_1!AA150</f>
        <v>9</v>
      </c>
      <c r="AB150" s="34">
        <f>Input_1!AB150</f>
        <v>9</v>
      </c>
      <c r="AC150" s="34">
        <f>Input_1!AC150</f>
        <v>9</v>
      </c>
      <c r="AD150" s="34">
        <f>Input_1!AD150</f>
        <v>9</v>
      </c>
      <c r="AE150" s="34">
        <f>Input_1!AE150</f>
        <v>9</v>
      </c>
      <c r="AF150" s="34">
        <f>Input_1!AF150</f>
        <v>9</v>
      </c>
      <c r="AG150" s="34">
        <f>Input_1!AG150</f>
        <v>9</v>
      </c>
      <c r="AH150" s="34">
        <f>Input_1!AH150</f>
        <v>9</v>
      </c>
      <c r="AI150" s="34">
        <f>Input_1!AI150</f>
        <v>9</v>
      </c>
      <c r="AJ150" s="34">
        <f>Input_1!AJ150</f>
        <v>9</v>
      </c>
      <c r="AK150" s="34">
        <f>Input_1!AK150</f>
        <v>9</v>
      </c>
      <c r="AL150" s="34">
        <f>Input_1!AL150</f>
        <v>9</v>
      </c>
      <c r="AM150" s="34">
        <f>Input_1!AM150</f>
        <v>9</v>
      </c>
      <c r="AN150" s="34">
        <f>Input_1!AN150</f>
        <v>9</v>
      </c>
      <c r="AO150" s="34">
        <f>Input_1!AO150</f>
        <v>30</v>
      </c>
      <c r="AP150" s="34">
        <f>Input_1!AP150</f>
        <v>30</v>
      </c>
      <c r="AQ150" s="34">
        <f>Input_1!AQ150</f>
        <v>30</v>
      </c>
      <c r="AR150" s="34">
        <f>Input_1!AR150</f>
        <v>30</v>
      </c>
      <c r="AS150" s="34">
        <f>Input_1!AS150</f>
        <v>30</v>
      </c>
      <c r="AT150" s="34">
        <f>Input_1!AT150</f>
        <v>30</v>
      </c>
      <c r="AU150" s="34">
        <f>Input_1!AU150</f>
        <v>30</v>
      </c>
      <c r="AV150" s="34">
        <f>Input_1!AV150</f>
        <v>30</v>
      </c>
      <c r="AW150" s="34">
        <f>Input_1!AW150</f>
        <v>30</v>
      </c>
      <c r="AX150" s="34">
        <f>Input_1!AX150</f>
        <v>30</v>
      </c>
      <c r="AY150" s="34">
        <f>Input_1!AY150</f>
        <v>30</v>
      </c>
      <c r="AZ150" s="34">
        <f>Input_1!AZ150</f>
        <v>30</v>
      </c>
      <c r="BA150" s="34">
        <f>Input_1!BA150</f>
        <v>23</v>
      </c>
      <c r="BB150" s="34">
        <f>Input_1!BB150</f>
        <v>15.2</v>
      </c>
      <c r="BC150" s="34">
        <f>Input_1!BC150</f>
        <v>22.1</v>
      </c>
      <c r="BD150" s="34">
        <f>Input_1!BD150</f>
        <v>23</v>
      </c>
      <c r="BE150" s="34">
        <f>Input_1!BE150</f>
        <v>23</v>
      </c>
      <c r="BF150" s="34">
        <f>Input_1!BF150</f>
        <v>2.2000000000000002</v>
      </c>
      <c r="BG150" s="34">
        <f>Input_1!BG150</f>
        <v>2.2000000000000002</v>
      </c>
      <c r="BH150" s="34">
        <f>Input_1!BH150</f>
        <v>30</v>
      </c>
      <c r="BI150" s="34">
        <f>Input_1!BI150</f>
        <v>30</v>
      </c>
      <c r="BJ150" s="34">
        <f>Input_1!BJ150</f>
        <v>30</v>
      </c>
      <c r="BK150" s="34">
        <f>Input_1!BK150</f>
        <v>2.2000000000000002</v>
      </c>
      <c r="BL150" s="34">
        <f>Input_1!BL150</f>
        <v>2.2000000000000002</v>
      </c>
      <c r="BM150" s="34">
        <f>Input_1!BM150</f>
        <v>2.2000000000000002</v>
      </c>
      <c r="BN150" s="34">
        <f>Input_1!BN150</f>
        <v>2.2000000000000002</v>
      </c>
      <c r="BO150" s="34">
        <f>Input_1!BO150</f>
        <v>2.2000000000000002</v>
      </c>
      <c r="BP150" s="34">
        <f>Input_1!BP150</f>
        <v>2.2000000000000002</v>
      </c>
      <c r="BQ150" s="34">
        <f>Input_1!BQ150</f>
        <v>2.2000000000000002</v>
      </c>
      <c r="BR150" s="34">
        <f>Input_1!BR150</f>
        <v>30</v>
      </c>
      <c r="BS150" s="34">
        <f>Input_1!BS150</f>
        <v>30</v>
      </c>
      <c r="BT150" s="34">
        <f>Input_1!BT150</f>
        <v>2.2000000000000002</v>
      </c>
      <c r="BU150" s="34">
        <f>Input_1!BU150</f>
        <v>2.2000000000000002</v>
      </c>
      <c r="BV150" s="34">
        <f>Input_1!BV150</f>
        <v>1.1000000000000001</v>
      </c>
      <c r="BW150" s="34">
        <f>Input_1!BW150</f>
        <v>1.1000000000000001</v>
      </c>
      <c r="BX150" s="34">
        <f>Input_1!BX150</f>
        <v>1.1000000000000001</v>
      </c>
      <c r="BY150" s="34">
        <f>Input_1!BY150</f>
        <v>1.1000000000000001</v>
      </c>
      <c r="BZ150" s="34">
        <f>Input_1!BZ150</f>
        <v>23</v>
      </c>
      <c r="CA150" s="34">
        <f>Input_1!CA150</f>
        <v>23</v>
      </c>
      <c r="CB150" s="34">
        <f>Input_1!CB150</f>
        <v>23</v>
      </c>
      <c r="CC150" s="34">
        <f>Input_1!CC150</f>
        <v>23</v>
      </c>
      <c r="CD150" s="34">
        <f>Input_1!CD150</f>
        <v>23</v>
      </c>
      <c r="CE150" s="34">
        <f>Input_1!CE150</f>
        <v>2.2000000000000002</v>
      </c>
      <c r="CF150" s="34">
        <f>Input_1!CF150</f>
        <v>2.2000000000000002</v>
      </c>
      <c r="CG150" s="34">
        <f>Input_1!CG150</f>
        <v>2.2000000000000002</v>
      </c>
      <c r="CH150" s="34">
        <f>Input_1!CH150</f>
        <v>2.2000000000000002</v>
      </c>
      <c r="CI150" s="34">
        <f>Input_1!CI150</f>
        <v>2.2000000000000002</v>
      </c>
      <c r="CJ150" s="34">
        <f>Input_1!CJ150</f>
        <v>2.2000000000000002</v>
      </c>
      <c r="CK150" s="34">
        <f>Input_1!CK150</f>
        <v>2.2000000000000002</v>
      </c>
      <c r="CL150" s="34">
        <f>Input_1!CL150</f>
        <v>30</v>
      </c>
      <c r="CM150" s="34">
        <f>Input_1!CM150</f>
        <v>30</v>
      </c>
      <c r="CN150" s="34">
        <f>Input_1!CN150</f>
        <v>2.2000000000000002</v>
      </c>
      <c r="CO150" s="34">
        <f>Input_1!CO150</f>
        <v>2.2000000000000002</v>
      </c>
      <c r="CP150" s="34">
        <f>Input_1!CP150</f>
        <v>2.2000000000000002</v>
      </c>
      <c r="CQ150" s="34">
        <f>Input_1!CQ150</f>
        <v>22.1</v>
      </c>
      <c r="CR150" s="34">
        <f>Input_1!CR150</f>
        <v>22.1</v>
      </c>
      <c r="CS150" s="34">
        <f>Input_1!CS150</f>
        <v>30</v>
      </c>
      <c r="CT150" s="34">
        <f>Input_1!CT150</f>
        <v>30</v>
      </c>
      <c r="CU150" s="34">
        <f>Input_1!CU150</f>
        <v>13</v>
      </c>
      <c r="CV150" s="24">
        <f>Input_1!CV150</f>
        <v>13</v>
      </c>
    </row>
    <row r="151" spans="1:100" ht="14.5" customHeight="1" x14ac:dyDescent="0.35">
      <c r="A151" s="259"/>
      <c r="B151" s="249"/>
      <c r="C151" s="95">
        <v>43978</v>
      </c>
      <c r="D151" s="99" t="s">
        <v>6</v>
      </c>
      <c r="E151" s="19">
        <f>Input_1!E151</f>
        <v>13</v>
      </c>
      <c r="F151" s="34">
        <f>Input_1!F151</f>
        <v>13</v>
      </c>
      <c r="G151" s="34">
        <f>Input_1!G151</f>
        <v>13</v>
      </c>
      <c r="H151" s="34">
        <f>Input_1!H151</f>
        <v>13</v>
      </c>
      <c r="I151" s="34">
        <f>Input_1!I151</f>
        <v>15.3</v>
      </c>
      <c r="J151" s="34">
        <f>Input_1!J151</f>
        <v>15.3</v>
      </c>
      <c r="K151" s="34">
        <f>Input_1!K151</f>
        <v>30</v>
      </c>
      <c r="L151" s="34">
        <f>Input_1!L151</f>
        <v>30</v>
      </c>
      <c r="M151" s="34">
        <f>Input_1!M151</f>
        <v>9</v>
      </c>
      <c r="N151" s="34">
        <f>Input_1!N151</f>
        <v>9</v>
      </c>
      <c r="O151" s="34">
        <f>Input_1!O151</f>
        <v>9</v>
      </c>
      <c r="P151" s="34">
        <f>Input_1!P151</f>
        <v>9</v>
      </c>
      <c r="Q151" s="34">
        <f>Input_1!Q151</f>
        <v>9</v>
      </c>
      <c r="R151" s="34">
        <f>Input_1!R151</f>
        <v>9</v>
      </c>
      <c r="S151" s="34">
        <f>Input_1!S151</f>
        <v>9</v>
      </c>
      <c r="T151" s="34">
        <f>Input_1!T151</f>
        <v>9</v>
      </c>
      <c r="U151" s="34">
        <f>Input_1!U151</f>
        <v>9</v>
      </c>
      <c r="V151" s="34">
        <f>Input_1!V151</f>
        <v>9</v>
      </c>
      <c r="W151" s="34">
        <f>Input_1!W151</f>
        <v>9</v>
      </c>
      <c r="X151" s="34">
        <f>Input_1!X151</f>
        <v>9</v>
      </c>
      <c r="Y151" s="34">
        <f>Input_1!Y151</f>
        <v>9</v>
      </c>
      <c r="Z151" s="34">
        <f>Input_1!Z151</f>
        <v>9</v>
      </c>
      <c r="AA151" s="34">
        <f>Input_1!AA151</f>
        <v>9</v>
      </c>
      <c r="AB151" s="34">
        <f>Input_1!AB151</f>
        <v>9</v>
      </c>
      <c r="AC151" s="34">
        <f>Input_1!AC151</f>
        <v>9</v>
      </c>
      <c r="AD151" s="34">
        <f>Input_1!AD151</f>
        <v>9</v>
      </c>
      <c r="AE151" s="34">
        <f>Input_1!AE151</f>
        <v>9</v>
      </c>
      <c r="AF151" s="34">
        <f>Input_1!AF151</f>
        <v>9</v>
      </c>
      <c r="AG151" s="34">
        <f>Input_1!AG151</f>
        <v>9</v>
      </c>
      <c r="AH151" s="34">
        <f>Input_1!AH151</f>
        <v>9</v>
      </c>
      <c r="AI151" s="34">
        <f>Input_1!AI151</f>
        <v>9</v>
      </c>
      <c r="AJ151" s="34">
        <f>Input_1!AJ151</f>
        <v>9</v>
      </c>
      <c r="AK151" s="34">
        <f>Input_1!AK151</f>
        <v>9</v>
      </c>
      <c r="AL151" s="34">
        <f>Input_1!AL151</f>
        <v>9</v>
      </c>
      <c r="AM151" s="34">
        <f>Input_1!AM151</f>
        <v>9</v>
      </c>
      <c r="AN151" s="34">
        <f>Input_1!AN151</f>
        <v>9</v>
      </c>
      <c r="AO151" s="34">
        <f>Input_1!AO151</f>
        <v>9</v>
      </c>
      <c r="AP151" s="34">
        <f>Input_1!AP151</f>
        <v>9</v>
      </c>
      <c r="AQ151" s="34">
        <f>Input_1!AQ151</f>
        <v>9</v>
      </c>
      <c r="AR151" s="34">
        <f>Input_1!AR151</f>
        <v>9</v>
      </c>
      <c r="AS151" s="34">
        <f>Input_1!AS151</f>
        <v>9</v>
      </c>
      <c r="AT151" s="34">
        <f>Input_1!AT151</f>
        <v>9</v>
      </c>
      <c r="AU151" s="34">
        <f>Input_1!AU151</f>
        <v>9</v>
      </c>
      <c r="AV151" s="34">
        <f>Input_1!AV151</f>
        <v>9</v>
      </c>
      <c r="AW151" s="34">
        <f>Input_1!AW151</f>
        <v>30</v>
      </c>
      <c r="AX151" s="34">
        <f>Input_1!AX151</f>
        <v>30</v>
      </c>
      <c r="AY151" s="34">
        <f>Input_1!AY151</f>
        <v>30</v>
      </c>
      <c r="AZ151" s="34">
        <f>Input_1!AZ151</f>
        <v>30</v>
      </c>
      <c r="BA151" s="34">
        <f>Input_1!BA151</f>
        <v>2.1</v>
      </c>
      <c r="BB151" s="34">
        <f>Input_1!BB151</f>
        <v>2.1</v>
      </c>
      <c r="BC151" s="34">
        <f>Input_1!BC151</f>
        <v>2.1</v>
      </c>
      <c r="BD151" s="34">
        <f>Input_1!BD151</f>
        <v>2.1</v>
      </c>
      <c r="BE151" s="34">
        <f>Input_1!BE151</f>
        <v>23</v>
      </c>
      <c r="BF151" s="34">
        <f>Input_1!BF151</f>
        <v>23</v>
      </c>
      <c r="BG151" s="34">
        <f>Input_1!BG151</f>
        <v>30</v>
      </c>
      <c r="BH151" s="34">
        <f>Input_1!BH151</f>
        <v>30</v>
      </c>
      <c r="BI151" s="34">
        <f>Input_1!BI151</f>
        <v>30</v>
      </c>
      <c r="BJ151" s="34">
        <f>Input_1!BJ151</f>
        <v>30</v>
      </c>
      <c r="BK151" s="34">
        <f>Input_1!BK151</f>
        <v>30</v>
      </c>
      <c r="BL151" s="34">
        <f>Input_1!BL151</f>
        <v>30</v>
      </c>
      <c r="BM151" s="34">
        <f>Input_1!BM151</f>
        <v>2.2000000000000002</v>
      </c>
      <c r="BN151" s="34">
        <f>Input_1!BN151</f>
        <v>2.2000000000000002</v>
      </c>
      <c r="BO151" s="34">
        <f>Input_1!BO151</f>
        <v>2.2000000000000002</v>
      </c>
      <c r="BP151" s="34">
        <f>Input_1!BP151</f>
        <v>2.2000000000000002</v>
      </c>
      <c r="BQ151" s="34">
        <f>Input_1!BQ151</f>
        <v>22.1</v>
      </c>
      <c r="BR151" s="34">
        <f>Input_1!BR151</f>
        <v>22.1</v>
      </c>
      <c r="BS151" s="34">
        <f>Input_1!BS151</f>
        <v>2.2000000000000002</v>
      </c>
      <c r="BT151" s="34">
        <f>Input_1!BT151</f>
        <v>2.2000000000000002</v>
      </c>
      <c r="BU151" s="34">
        <f>Input_1!BU151</f>
        <v>2.2000000000000002</v>
      </c>
      <c r="BV151" s="34">
        <f>Input_1!BV151</f>
        <v>2.2000000000000002</v>
      </c>
      <c r="BW151" s="34">
        <f>Input_1!BW151</f>
        <v>29</v>
      </c>
      <c r="BX151" s="34">
        <f>Input_1!BX151</f>
        <v>29</v>
      </c>
      <c r="BY151" s="34">
        <f>Input_1!BY151</f>
        <v>29</v>
      </c>
      <c r="BZ151" s="34">
        <f>Input_1!BZ151</f>
        <v>29</v>
      </c>
      <c r="CA151" s="34">
        <f>Input_1!CA151</f>
        <v>29</v>
      </c>
      <c r="CB151" s="34">
        <f>Input_1!CB151</f>
        <v>23</v>
      </c>
      <c r="CC151" s="34">
        <f>Input_1!CC151</f>
        <v>23</v>
      </c>
      <c r="CD151" s="34">
        <f>Input_1!CD151</f>
        <v>23</v>
      </c>
      <c r="CE151" s="34">
        <f>Input_1!CE151</f>
        <v>23</v>
      </c>
      <c r="CF151" s="34">
        <f>Input_1!CF151</f>
        <v>30</v>
      </c>
      <c r="CG151" s="34">
        <f>Input_1!CG151</f>
        <v>30</v>
      </c>
      <c r="CH151" s="34">
        <f>Input_1!CH151</f>
        <v>30</v>
      </c>
      <c r="CI151" s="34">
        <f>Input_1!CI151</f>
        <v>30</v>
      </c>
      <c r="CJ151" s="34">
        <f>Input_1!CJ151</f>
        <v>30</v>
      </c>
      <c r="CK151" s="34">
        <f>Input_1!CK151</f>
        <v>30</v>
      </c>
      <c r="CL151" s="34">
        <f>Input_1!CL151</f>
        <v>30</v>
      </c>
      <c r="CM151" s="34">
        <f>Input_1!CM151</f>
        <v>30</v>
      </c>
      <c r="CN151" s="34">
        <f>Input_1!CN151</f>
        <v>30</v>
      </c>
      <c r="CO151" s="34">
        <f>Input_1!CO151</f>
        <v>30</v>
      </c>
      <c r="CP151" s="34">
        <f>Input_1!CP151</f>
        <v>30</v>
      </c>
      <c r="CQ151" s="34">
        <f>Input_1!CQ151</f>
        <v>15.3</v>
      </c>
      <c r="CR151" s="34">
        <f>Input_1!CR151</f>
        <v>15.3</v>
      </c>
      <c r="CS151" s="34">
        <f>Input_1!CS151</f>
        <v>9</v>
      </c>
      <c r="CT151" s="34">
        <f>Input_1!CT151</f>
        <v>9</v>
      </c>
      <c r="CU151" s="34">
        <f>Input_1!CU151</f>
        <v>9</v>
      </c>
      <c r="CV151" s="24">
        <f>Input_1!CV151</f>
        <v>9</v>
      </c>
    </row>
    <row r="152" spans="1:100" ht="14.5" customHeight="1" x14ac:dyDescent="0.35">
      <c r="A152" s="259"/>
      <c r="B152" s="249"/>
      <c r="C152" s="94">
        <v>43979</v>
      </c>
      <c r="D152" s="99" t="s">
        <v>7</v>
      </c>
      <c r="E152" s="19">
        <f>Input_1!E152</f>
        <v>9</v>
      </c>
      <c r="F152" s="34">
        <f>Input_1!F152</f>
        <v>9</v>
      </c>
      <c r="G152" s="34">
        <f>Input_1!G152</f>
        <v>9</v>
      </c>
      <c r="H152" s="34">
        <f>Input_1!H152</f>
        <v>9</v>
      </c>
      <c r="I152" s="34">
        <f>Input_1!I152</f>
        <v>9</v>
      </c>
      <c r="J152" s="34">
        <f>Input_1!J152</f>
        <v>9</v>
      </c>
      <c r="K152" s="34">
        <f>Input_1!K152</f>
        <v>9</v>
      </c>
      <c r="L152" s="34">
        <f>Input_1!L152</f>
        <v>9</v>
      </c>
      <c r="M152" s="34">
        <f>Input_1!M152</f>
        <v>9</v>
      </c>
      <c r="N152" s="34">
        <f>Input_1!N152</f>
        <v>9</v>
      </c>
      <c r="O152" s="34">
        <f>Input_1!O152</f>
        <v>9</v>
      </c>
      <c r="P152" s="34">
        <f>Input_1!P152</f>
        <v>9</v>
      </c>
      <c r="Q152" s="34">
        <f>Input_1!Q152</f>
        <v>9</v>
      </c>
      <c r="R152" s="34">
        <f>Input_1!R152</f>
        <v>9</v>
      </c>
      <c r="S152" s="34">
        <f>Input_1!S152</f>
        <v>9</v>
      </c>
      <c r="T152" s="34">
        <f>Input_1!T152</f>
        <v>9</v>
      </c>
      <c r="U152" s="34">
        <f>Input_1!U152</f>
        <v>9</v>
      </c>
      <c r="V152" s="34">
        <f>Input_1!V152</f>
        <v>9</v>
      </c>
      <c r="W152" s="34">
        <f>Input_1!W152</f>
        <v>9</v>
      </c>
      <c r="X152" s="34">
        <f>Input_1!X152</f>
        <v>9</v>
      </c>
      <c r="Y152" s="34">
        <f>Input_1!Y152</f>
        <v>9</v>
      </c>
      <c r="Z152" s="34">
        <f>Input_1!Z152</f>
        <v>9</v>
      </c>
      <c r="AA152" s="34">
        <f>Input_1!AA152</f>
        <v>9</v>
      </c>
      <c r="AB152" s="34">
        <f>Input_1!AB152</f>
        <v>9</v>
      </c>
      <c r="AC152" s="34">
        <f>Input_1!AC152</f>
        <v>9</v>
      </c>
      <c r="AD152" s="34">
        <f>Input_1!AD152</f>
        <v>9</v>
      </c>
      <c r="AE152" s="34">
        <f>Input_1!AE152</f>
        <v>9</v>
      </c>
      <c r="AF152" s="34">
        <f>Input_1!AF152</f>
        <v>9</v>
      </c>
      <c r="AG152" s="34">
        <f>Input_1!AG152</f>
        <v>9</v>
      </c>
      <c r="AH152" s="34">
        <f>Input_1!AH152</f>
        <v>9</v>
      </c>
      <c r="AI152" s="34">
        <f>Input_1!AI152</f>
        <v>9</v>
      </c>
      <c r="AJ152" s="34">
        <f>Input_1!AJ152</f>
        <v>9</v>
      </c>
      <c r="AK152" s="34">
        <f>Input_1!AK152</f>
        <v>9</v>
      </c>
      <c r="AL152" s="34">
        <f>Input_1!AL152</f>
        <v>9</v>
      </c>
      <c r="AM152" s="34">
        <f>Input_1!AM152</f>
        <v>9</v>
      </c>
      <c r="AN152" s="34">
        <f>Input_1!AN152</f>
        <v>9</v>
      </c>
      <c r="AO152" s="34">
        <f>Input_1!AO152</f>
        <v>30</v>
      </c>
      <c r="AP152" s="34">
        <f>Input_1!AP152</f>
        <v>30</v>
      </c>
      <c r="AQ152" s="34">
        <f>Input_1!AQ152</f>
        <v>30</v>
      </c>
      <c r="AR152" s="34">
        <f>Input_1!AR152</f>
        <v>30</v>
      </c>
      <c r="AS152" s="34">
        <f>Input_1!AS152</f>
        <v>30</v>
      </c>
      <c r="AT152" s="34">
        <f>Input_1!AT152</f>
        <v>30</v>
      </c>
      <c r="AU152" s="34">
        <f>Input_1!AU152</f>
        <v>30</v>
      </c>
      <c r="AV152" s="34">
        <f>Input_1!AV152</f>
        <v>30</v>
      </c>
      <c r="AW152" s="34">
        <f>Input_1!AW152</f>
        <v>30</v>
      </c>
      <c r="AX152" s="34">
        <f>Input_1!AX152</f>
        <v>30</v>
      </c>
      <c r="AY152" s="34">
        <f>Input_1!AY152</f>
        <v>30</v>
      </c>
      <c r="AZ152" s="34">
        <f>Input_1!AZ152</f>
        <v>15.2</v>
      </c>
      <c r="BA152" s="34">
        <f>Input_1!BA152</f>
        <v>22.1</v>
      </c>
      <c r="BB152" s="34">
        <f>Input_1!BB152</f>
        <v>23</v>
      </c>
      <c r="BC152" s="34">
        <f>Input_1!BC152</f>
        <v>23</v>
      </c>
      <c r="BD152" s="34">
        <f>Input_1!BD152</f>
        <v>23</v>
      </c>
      <c r="BE152" s="34">
        <f>Input_1!BE152</f>
        <v>23</v>
      </c>
      <c r="BF152" s="34">
        <f>Input_1!BF152</f>
        <v>2.2000000000000002</v>
      </c>
      <c r="BG152" s="34">
        <f>Input_1!BG152</f>
        <v>2.2000000000000002</v>
      </c>
      <c r="BH152" s="34">
        <f>Input_1!BH152</f>
        <v>2.2000000000000002</v>
      </c>
      <c r="BI152" s="34">
        <f>Input_1!BI152</f>
        <v>2.2000000000000002</v>
      </c>
      <c r="BJ152" s="34">
        <f>Input_1!BJ152</f>
        <v>2.2000000000000002</v>
      </c>
      <c r="BK152" s="34">
        <f>Input_1!BK152</f>
        <v>30</v>
      </c>
      <c r="BL152" s="34">
        <f>Input_1!BL152</f>
        <v>30</v>
      </c>
      <c r="BM152" s="34">
        <f>Input_1!BM152</f>
        <v>30</v>
      </c>
      <c r="BN152" s="34">
        <f>Input_1!BN152</f>
        <v>30</v>
      </c>
      <c r="BO152" s="34">
        <f>Input_1!BO152</f>
        <v>3.2</v>
      </c>
      <c r="BP152" s="34">
        <f>Input_1!BP152</f>
        <v>3.2</v>
      </c>
      <c r="BQ152" s="34">
        <f>Input_1!BQ152</f>
        <v>3.2</v>
      </c>
      <c r="BR152" s="34">
        <f>Input_1!BR152</f>
        <v>3.2</v>
      </c>
      <c r="BS152" s="34">
        <f>Input_1!BS152</f>
        <v>3.2</v>
      </c>
      <c r="BT152" s="34">
        <f>Input_1!BT152</f>
        <v>3.2</v>
      </c>
      <c r="BU152" s="34">
        <f>Input_1!BU152</f>
        <v>3.2</v>
      </c>
      <c r="BV152" s="34">
        <f>Input_1!BV152</f>
        <v>3.2</v>
      </c>
      <c r="BW152" s="34">
        <f>Input_1!BW152</f>
        <v>3.2</v>
      </c>
      <c r="BX152" s="34">
        <f>Input_1!BX152</f>
        <v>3.2</v>
      </c>
      <c r="BY152" s="34">
        <f>Input_1!BY152</f>
        <v>23</v>
      </c>
      <c r="BZ152" s="34">
        <f>Input_1!BZ152</f>
        <v>23</v>
      </c>
      <c r="CA152" s="34">
        <f>Input_1!CA152</f>
        <v>23</v>
      </c>
      <c r="CB152" s="34">
        <f>Input_1!CB152</f>
        <v>23</v>
      </c>
      <c r="CC152" s="34">
        <f>Input_1!CC152</f>
        <v>22.1</v>
      </c>
      <c r="CD152" s="34">
        <f>Input_1!CD152</f>
        <v>25</v>
      </c>
      <c r="CE152" s="34">
        <f>Input_1!CE152</f>
        <v>25</v>
      </c>
      <c r="CF152" s="34">
        <f>Input_1!CF152</f>
        <v>25</v>
      </c>
      <c r="CG152" s="34">
        <f>Input_1!CG152</f>
        <v>25</v>
      </c>
      <c r="CH152" s="34">
        <f>Input_1!CH152</f>
        <v>18</v>
      </c>
      <c r="CI152" s="34">
        <f>Input_1!CI152</f>
        <v>18</v>
      </c>
      <c r="CJ152" s="34">
        <f>Input_1!CJ152</f>
        <v>18</v>
      </c>
      <c r="CK152" s="34">
        <f>Input_1!CK152</f>
        <v>18</v>
      </c>
      <c r="CL152" s="34">
        <f>Input_1!CL152</f>
        <v>30</v>
      </c>
      <c r="CM152" s="34">
        <f>Input_1!CM152</f>
        <v>30</v>
      </c>
      <c r="CN152" s="34">
        <f>Input_1!CN152</f>
        <v>30</v>
      </c>
      <c r="CO152" s="34">
        <f>Input_1!CO152</f>
        <v>21.3</v>
      </c>
      <c r="CP152" s="34">
        <f>Input_1!CP152</f>
        <v>15.3</v>
      </c>
      <c r="CQ152" s="34">
        <f>Input_1!CQ152</f>
        <v>15.3</v>
      </c>
      <c r="CR152" s="34">
        <f>Input_1!CR152</f>
        <v>23</v>
      </c>
      <c r="CS152" s="34">
        <f>Input_1!CS152</f>
        <v>23</v>
      </c>
      <c r="CT152" s="34">
        <f>Input_1!CT152</f>
        <v>23</v>
      </c>
      <c r="CU152" s="34">
        <f>Input_1!CU152</f>
        <v>23</v>
      </c>
      <c r="CV152" s="24">
        <f>Input_1!CV152</f>
        <v>30</v>
      </c>
    </row>
    <row r="153" spans="1:100" ht="14.5" customHeight="1" x14ac:dyDescent="0.35">
      <c r="A153" s="259"/>
      <c r="B153" s="249"/>
      <c r="C153" s="95">
        <v>43980</v>
      </c>
      <c r="D153" s="99" t="s">
        <v>8</v>
      </c>
      <c r="E153" s="19">
        <f>Input_1!E153</f>
        <v>9</v>
      </c>
      <c r="F153" s="34">
        <f>Input_1!F153</f>
        <v>9</v>
      </c>
      <c r="G153" s="34">
        <f>Input_1!G153</f>
        <v>9</v>
      </c>
      <c r="H153" s="34">
        <f>Input_1!H153</f>
        <v>9</v>
      </c>
      <c r="I153" s="34">
        <f>Input_1!I153</f>
        <v>9</v>
      </c>
      <c r="J153" s="34">
        <f>Input_1!J153</f>
        <v>9</v>
      </c>
      <c r="K153" s="34">
        <f>Input_1!K153</f>
        <v>9</v>
      </c>
      <c r="L153" s="34">
        <f>Input_1!L153</f>
        <v>9</v>
      </c>
      <c r="M153" s="34">
        <f>Input_1!M153</f>
        <v>9</v>
      </c>
      <c r="N153" s="34">
        <f>Input_1!N153</f>
        <v>9</v>
      </c>
      <c r="O153" s="34">
        <f>Input_1!O153</f>
        <v>9</v>
      </c>
      <c r="P153" s="34">
        <f>Input_1!P153</f>
        <v>9</v>
      </c>
      <c r="Q153" s="34">
        <f>Input_1!Q153</f>
        <v>9</v>
      </c>
      <c r="R153" s="34">
        <f>Input_1!R153</f>
        <v>9</v>
      </c>
      <c r="S153" s="34">
        <f>Input_1!S153</f>
        <v>9</v>
      </c>
      <c r="T153" s="34">
        <f>Input_1!T153</f>
        <v>9</v>
      </c>
      <c r="U153" s="34">
        <f>Input_1!U153</f>
        <v>9</v>
      </c>
      <c r="V153" s="34">
        <f>Input_1!V153</f>
        <v>9</v>
      </c>
      <c r="W153" s="34">
        <f>Input_1!W153</f>
        <v>9</v>
      </c>
      <c r="X153" s="34">
        <f>Input_1!X153</f>
        <v>9</v>
      </c>
      <c r="Y153" s="34">
        <f>Input_1!Y153</f>
        <v>9</v>
      </c>
      <c r="Z153" s="34">
        <f>Input_1!Z153</f>
        <v>9</v>
      </c>
      <c r="AA153" s="34">
        <f>Input_1!AA153</f>
        <v>9</v>
      </c>
      <c r="AB153" s="34">
        <f>Input_1!AB153</f>
        <v>9</v>
      </c>
      <c r="AC153" s="34">
        <f>Input_1!AC153</f>
        <v>9</v>
      </c>
      <c r="AD153" s="34">
        <f>Input_1!AD153</f>
        <v>9</v>
      </c>
      <c r="AE153" s="34">
        <f>Input_1!AE153</f>
        <v>9</v>
      </c>
      <c r="AF153" s="34">
        <f>Input_1!AF153</f>
        <v>9</v>
      </c>
      <c r="AG153" s="34">
        <f>Input_1!AG153</f>
        <v>9</v>
      </c>
      <c r="AH153" s="34">
        <f>Input_1!AH153</f>
        <v>9</v>
      </c>
      <c r="AI153" s="34">
        <f>Input_1!AI153</f>
        <v>15.2</v>
      </c>
      <c r="AJ153" s="34">
        <f>Input_1!AJ153</f>
        <v>15.2</v>
      </c>
      <c r="AK153" s="34">
        <f>Input_1!AK153</f>
        <v>22.1</v>
      </c>
      <c r="AL153" s="34">
        <f>Input_1!AL153</f>
        <v>22.1</v>
      </c>
      <c r="AM153" s="34">
        <f>Input_1!AM153</f>
        <v>23</v>
      </c>
      <c r="AN153" s="34">
        <f>Input_1!AN153</f>
        <v>23</v>
      </c>
      <c r="AO153" s="34">
        <f>Input_1!AO153</f>
        <v>23</v>
      </c>
      <c r="AP153" s="34">
        <f>Input_1!AP153</f>
        <v>23</v>
      </c>
      <c r="AQ153" s="34">
        <f>Input_1!AQ153</f>
        <v>30</v>
      </c>
      <c r="AR153" s="34">
        <f>Input_1!AR153</f>
        <v>30</v>
      </c>
      <c r="AS153" s="34">
        <f>Input_1!AS153</f>
        <v>3.1</v>
      </c>
      <c r="AT153" s="34">
        <f>Input_1!AT153</f>
        <v>3.1</v>
      </c>
      <c r="AU153" s="34">
        <f>Input_1!AU153</f>
        <v>3.1</v>
      </c>
      <c r="AV153" s="34">
        <f>Input_1!AV153</f>
        <v>3.1</v>
      </c>
      <c r="AW153" s="34">
        <f>Input_1!AW153</f>
        <v>3.1</v>
      </c>
      <c r="AX153" s="34">
        <f>Input_1!AX153</f>
        <v>3.1</v>
      </c>
      <c r="AY153" s="34">
        <f>Input_1!AY153</f>
        <v>3.1</v>
      </c>
      <c r="AZ153" s="34">
        <f>Input_1!AZ153</f>
        <v>3.1</v>
      </c>
      <c r="BA153" s="34">
        <f>Input_1!BA153</f>
        <v>23</v>
      </c>
      <c r="BB153" s="34">
        <f>Input_1!BB153</f>
        <v>23</v>
      </c>
      <c r="BC153" s="34">
        <f>Input_1!BC153</f>
        <v>23</v>
      </c>
      <c r="BD153" s="34">
        <f>Input_1!BD153</f>
        <v>23</v>
      </c>
      <c r="BE153" s="34">
        <f>Input_1!BE153</f>
        <v>32</v>
      </c>
      <c r="BF153" s="34">
        <f>Input_1!BF153</f>
        <v>32</v>
      </c>
      <c r="BG153" s="34">
        <f>Input_1!BG153</f>
        <v>30</v>
      </c>
      <c r="BH153" s="34">
        <f>Input_1!BH153</f>
        <v>1.2</v>
      </c>
      <c r="BI153" s="34">
        <f>Input_1!BI153</f>
        <v>1.2</v>
      </c>
      <c r="BJ153" s="34">
        <f>Input_1!BJ153</f>
        <v>1.2</v>
      </c>
      <c r="BK153" s="34">
        <f>Input_1!BK153</f>
        <v>1.2</v>
      </c>
      <c r="BL153" s="34">
        <f>Input_1!BL153</f>
        <v>1.2</v>
      </c>
      <c r="BM153" s="34">
        <f>Input_1!BM153</f>
        <v>1.2</v>
      </c>
      <c r="BN153" s="34">
        <f>Input_1!BN153</f>
        <v>1.2</v>
      </c>
      <c r="BO153" s="34">
        <f>Input_1!BO153</f>
        <v>30</v>
      </c>
      <c r="BP153" s="34">
        <f>Input_1!BP153</f>
        <v>1.2</v>
      </c>
      <c r="BQ153" s="34">
        <f>Input_1!BQ153</f>
        <v>25</v>
      </c>
      <c r="BR153" s="34">
        <f>Input_1!BR153</f>
        <v>25</v>
      </c>
      <c r="BS153" s="34">
        <f>Input_1!BS153</f>
        <v>25</v>
      </c>
      <c r="BT153" s="34">
        <f>Input_1!BT153</f>
        <v>1.2</v>
      </c>
      <c r="BU153" s="34">
        <f>Input_1!BU153</f>
        <v>1.2</v>
      </c>
      <c r="BV153" s="34">
        <f>Input_1!BV153</f>
        <v>9</v>
      </c>
      <c r="BW153" s="34">
        <f>Input_1!BW153</f>
        <v>9</v>
      </c>
      <c r="BX153" s="34">
        <f>Input_1!BX153</f>
        <v>9</v>
      </c>
      <c r="BY153" s="34">
        <f>Input_1!BY153</f>
        <v>23</v>
      </c>
      <c r="BZ153" s="34">
        <f>Input_1!BZ153</f>
        <v>23</v>
      </c>
      <c r="CA153" s="34">
        <f>Input_1!CA153</f>
        <v>23</v>
      </c>
      <c r="CB153" s="34">
        <f>Input_1!CB153</f>
        <v>23</v>
      </c>
      <c r="CC153" s="34">
        <f>Input_1!CC153</f>
        <v>23</v>
      </c>
      <c r="CD153" s="34">
        <f>Input_1!CD153</f>
        <v>1.2</v>
      </c>
      <c r="CE153" s="34">
        <f>Input_1!CE153</f>
        <v>1.2</v>
      </c>
      <c r="CF153" s="34">
        <f>Input_1!CF153</f>
        <v>1.2</v>
      </c>
      <c r="CG153" s="34">
        <f>Input_1!CG153</f>
        <v>1.2</v>
      </c>
      <c r="CH153" s="34">
        <f>Input_1!CH153</f>
        <v>30</v>
      </c>
      <c r="CI153" s="34">
        <f>Input_1!CI153</f>
        <v>30</v>
      </c>
      <c r="CJ153" s="34">
        <f>Input_1!CJ153</f>
        <v>1.2</v>
      </c>
      <c r="CK153" s="34">
        <f>Input_1!CK153</f>
        <v>1.2</v>
      </c>
      <c r="CL153" s="34">
        <f>Input_1!CL153</f>
        <v>1.2</v>
      </c>
      <c r="CM153" s="34">
        <f>Input_1!CM153</f>
        <v>1.2</v>
      </c>
      <c r="CN153" s="34">
        <f>Input_1!CN153</f>
        <v>21.3</v>
      </c>
      <c r="CO153" s="34">
        <f>Input_1!CO153</f>
        <v>15.3</v>
      </c>
      <c r="CP153" s="34">
        <f>Input_1!CP153</f>
        <v>15.3</v>
      </c>
      <c r="CQ153" s="34">
        <f>Input_1!CQ153</f>
        <v>22.1</v>
      </c>
      <c r="CR153" s="34">
        <f>Input_1!CR153</f>
        <v>30</v>
      </c>
      <c r="CS153" s="34">
        <f>Input_1!CS153</f>
        <v>30</v>
      </c>
      <c r="CT153" s="34">
        <f>Input_1!CT153</f>
        <v>30</v>
      </c>
      <c r="CU153" s="34">
        <f>Input_1!CU153</f>
        <v>30</v>
      </c>
      <c r="CV153" s="24">
        <f>Input_1!CV153</f>
        <v>30</v>
      </c>
    </row>
    <row r="154" spans="1:100" ht="14.5" customHeight="1" x14ac:dyDescent="0.35">
      <c r="A154" s="259"/>
      <c r="B154" s="249"/>
      <c r="C154" s="94">
        <v>43981</v>
      </c>
      <c r="D154" s="99" t="s">
        <v>9</v>
      </c>
      <c r="E154" s="19">
        <f>Input_1!E154</f>
        <v>30</v>
      </c>
      <c r="F154" s="34">
        <f>Input_1!F154</f>
        <v>30</v>
      </c>
      <c r="G154" s="34">
        <f>Input_1!G154</f>
        <v>9</v>
      </c>
      <c r="H154" s="34">
        <f>Input_1!H154</f>
        <v>9</v>
      </c>
      <c r="I154" s="34">
        <f>Input_1!I154</f>
        <v>9</v>
      </c>
      <c r="J154" s="34">
        <f>Input_1!J154</f>
        <v>9</v>
      </c>
      <c r="K154" s="34">
        <f>Input_1!K154</f>
        <v>9</v>
      </c>
      <c r="L154" s="34">
        <f>Input_1!L154</f>
        <v>9</v>
      </c>
      <c r="M154" s="34">
        <f>Input_1!M154</f>
        <v>9</v>
      </c>
      <c r="N154" s="34">
        <f>Input_1!N154</f>
        <v>9</v>
      </c>
      <c r="O154" s="34">
        <f>Input_1!O154</f>
        <v>9</v>
      </c>
      <c r="P154" s="34">
        <f>Input_1!P154</f>
        <v>9</v>
      </c>
      <c r="Q154" s="34">
        <f>Input_1!Q154</f>
        <v>9</v>
      </c>
      <c r="R154" s="34">
        <f>Input_1!R154</f>
        <v>9</v>
      </c>
      <c r="S154" s="34">
        <f>Input_1!S154</f>
        <v>9</v>
      </c>
      <c r="T154" s="34">
        <f>Input_1!T154</f>
        <v>9</v>
      </c>
      <c r="U154" s="34">
        <f>Input_1!U154</f>
        <v>9</v>
      </c>
      <c r="V154" s="34">
        <f>Input_1!V154</f>
        <v>9</v>
      </c>
      <c r="W154" s="34">
        <f>Input_1!W154</f>
        <v>9</v>
      </c>
      <c r="X154" s="34">
        <f>Input_1!X154</f>
        <v>9</v>
      </c>
      <c r="Y154" s="34">
        <f>Input_1!Y154</f>
        <v>9</v>
      </c>
      <c r="Z154" s="34">
        <f>Input_1!Z154</f>
        <v>9</v>
      </c>
      <c r="AA154" s="34">
        <f>Input_1!AA154</f>
        <v>9</v>
      </c>
      <c r="AB154" s="34">
        <f>Input_1!AB154</f>
        <v>9</v>
      </c>
      <c r="AC154" s="34">
        <f>Input_1!AC154</f>
        <v>9</v>
      </c>
      <c r="AD154" s="34">
        <f>Input_1!AD154</f>
        <v>9</v>
      </c>
      <c r="AE154" s="34">
        <f>Input_1!AE154</f>
        <v>9</v>
      </c>
      <c r="AF154" s="34">
        <f>Input_1!AF154</f>
        <v>9</v>
      </c>
      <c r="AG154" s="34">
        <f>Input_1!AG154</f>
        <v>9</v>
      </c>
      <c r="AH154" s="34">
        <f>Input_1!AH154</f>
        <v>9</v>
      </c>
      <c r="AI154" s="34">
        <f>Input_1!AI154</f>
        <v>9</v>
      </c>
      <c r="AJ154" s="34">
        <f>Input_1!AJ154</f>
        <v>9</v>
      </c>
      <c r="AK154" s="34">
        <f>Input_1!AK154</f>
        <v>9</v>
      </c>
      <c r="AL154" s="34">
        <f>Input_1!AL154</f>
        <v>9</v>
      </c>
      <c r="AM154" s="34">
        <f>Input_1!AM154</f>
        <v>9</v>
      </c>
      <c r="AN154" s="34">
        <f>Input_1!AN154</f>
        <v>9</v>
      </c>
      <c r="AO154" s="34">
        <f>Input_1!AO154</f>
        <v>9</v>
      </c>
      <c r="AP154" s="34">
        <f>Input_1!AP154</f>
        <v>9</v>
      </c>
      <c r="AQ154" s="34">
        <f>Input_1!AQ154</f>
        <v>9</v>
      </c>
      <c r="AR154" s="34">
        <f>Input_1!AR154</f>
        <v>9</v>
      </c>
      <c r="AS154" s="34">
        <f>Input_1!AS154</f>
        <v>9</v>
      </c>
      <c r="AT154" s="34">
        <f>Input_1!AT154</f>
        <v>9</v>
      </c>
      <c r="AU154" s="34">
        <f>Input_1!AU154</f>
        <v>15.2</v>
      </c>
      <c r="AV154" s="34">
        <f>Input_1!AV154</f>
        <v>22.1</v>
      </c>
      <c r="AW154" s="34">
        <f>Input_1!AW154</f>
        <v>23</v>
      </c>
      <c r="AX154" s="34">
        <f>Input_1!AX154</f>
        <v>23</v>
      </c>
      <c r="AY154" s="34">
        <f>Input_1!AY154</f>
        <v>23</v>
      </c>
      <c r="AZ154" s="34">
        <f>Input_1!AZ154</f>
        <v>1.2</v>
      </c>
      <c r="BA154" s="34">
        <f>Input_1!BA154</f>
        <v>1.2</v>
      </c>
      <c r="BB154" s="34">
        <f>Input_1!BB154</f>
        <v>1.2</v>
      </c>
      <c r="BC154" s="34">
        <f>Input_1!BC154</f>
        <v>23</v>
      </c>
      <c r="BD154" s="34">
        <f>Input_1!BD154</f>
        <v>1.2</v>
      </c>
      <c r="BE154" s="34">
        <f>Input_1!BE154</f>
        <v>1.2</v>
      </c>
      <c r="BF154" s="34">
        <f>Input_1!BF154</f>
        <v>1.2</v>
      </c>
      <c r="BG154" s="34">
        <f>Input_1!BG154</f>
        <v>1.2</v>
      </c>
      <c r="BH154" s="34">
        <f>Input_1!BH154</f>
        <v>30</v>
      </c>
      <c r="BI154" s="34">
        <f>Input_1!BI154</f>
        <v>30</v>
      </c>
      <c r="BJ154" s="34">
        <f>Input_1!BJ154</f>
        <v>23</v>
      </c>
      <c r="BK154" s="34">
        <f>Input_1!BK154</f>
        <v>1.2</v>
      </c>
      <c r="BL154" s="34">
        <f>Input_1!BL154</f>
        <v>1.2</v>
      </c>
      <c r="BM154" s="34">
        <f>Input_1!BM154</f>
        <v>1.2</v>
      </c>
      <c r="BN154" s="34">
        <f>Input_1!BN154</f>
        <v>1.2</v>
      </c>
      <c r="BO154" s="34">
        <f>Input_1!BO154</f>
        <v>30</v>
      </c>
      <c r="BP154" s="34">
        <f>Input_1!BP154</f>
        <v>15.3</v>
      </c>
      <c r="BQ154" s="34">
        <f>Input_1!BQ154</f>
        <v>30</v>
      </c>
      <c r="BR154" s="34">
        <f>Input_1!BR154</f>
        <v>30</v>
      </c>
      <c r="BS154" s="34">
        <f>Input_1!BS154</f>
        <v>30</v>
      </c>
      <c r="BT154" s="34">
        <f>Input_1!BT154</f>
        <v>30</v>
      </c>
      <c r="BU154" s="34">
        <f>Input_1!BU154</f>
        <v>30</v>
      </c>
      <c r="BV154" s="34">
        <f>Input_1!BV154</f>
        <v>30</v>
      </c>
      <c r="BW154" s="34">
        <f>Input_1!BW154</f>
        <v>1.2</v>
      </c>
      <c r="BX154" s="34">
        <f>Input_1!BX154</f>
        <v>1.2</v>
      </c>
      <c r="BY154" s="34">
        <f>Input_1!BY154</f>
        <v>1.2</v>
      </c>
      <c r="BZ154" s="34">
        <f>Input_1!BZ154</f>
        <v>1.2</v>
      </c>
      <c r="CA154" s="34">
        <f>Input_1!CA154</f>
        <v>1.2</v>
      </c>
      <c r="CB154" s="34">
        <f>Input_1!CB154</f>
        <v>23</v>
      </c>
      <c r="CC154" s="34">
        <f>Input_1!CC154</f>
        <v>23</v>
      </c>
      <c r="CD154" s="34">
        <f>Input_1!CD154</f>
        <v>23</v>
      </c>
      <c r="CE154" s="34">
        <f>Input_1!CE154</f>
        <v>25</v>
      </c>
      <c r="CF154" s="34">
        <f>Input_1!CF154</f>
        <v>25</v>
      </c>
      <c r="CG154" s="34">
        <f>Input_1!CG154</f>
        <v>25</v>
      </c>
      <c r="CH154" s="34">
        <f>Input_1!CH154</f>
        <v>25</v>
      </c>
      <c r="CI154" s="34">
        <f>Input_1!CI154</f>
        <v>25</v>
      </c>
      <c r="CJ154" s="34">
        <f>Input_1!CJ154</f>
        <v>1.2</v>
      </c>
      <c r="CK154" s="34">
        <f>Input_1!CK154</f>
        <v>1.2</v>
      </c>
      <c r="CL154" s="34">
        <f>Input_1!CL154</f>
        <v>21.3</v>
      </c>
      <c r="CM154" s="34">
        <f>Input_1!CM154</f>
        <v>15.3</v>
      </c>
      <c r="CN154" s="34">
        <f>Input_1!CN154</f>
        <v>15.3</v>
      </c>
      <c r="CO154" s="34">
        <f>Input_1!CO154</f>
        <v>30</v>
      </c>
      <c r="CP154" s="34">
        <f>Input_1!CP154</f>
        <v>30</v>
      </c>
      <c r="CQ154" s="34">
        <f>Input_1!CQ154</f>
        <v>30</v>
      </c>
      <c r="CR154" s="34">
        <f>Input_1!CR154</f>
        <v>30</v>
      </c>
      <c r="CS154" s="34">
        <f>Input_1!CS154</f>
        <v>30</v>
      </c>
      <c r="CT154" s="34">
        <f>Input_1!CT154</f>
        <v>30</v>
      </c>
      <c r="CU154" s="34">
        <f>Input_1!CU154</f>
        <v>30</v>
      </c>
      <c r="CV154" s="24">
        <f>Input_1!CV154</f>
        <v>30</v>
      </c>
    </row>
    <row r="155" spans="1:100" ht="14.5" customHeight="1" x14ac:dyDescent="0.35">
      <c r="A155" s="260"/>
      <c r="B155" s="250"/>
      <c r="C155" s="97">
        <v>43982</v>
      </c>
      <c r="D155" s="100" t="s">
        <v>10</v>
      </c>
      <c r="E155" s="19">
        <f>Input_1!E155</f>
        <v>9</v>
      </c>
      <c r="F155" s="34">
        <f>Input_1!F155</f>
        <v>9</v>
      </c>
      <c r="G155" s="34">
        <f>Input_1!G155</f>
        <v>9</v>
      </c>
      <c r="H155" s="34">
        <f>Input_1!H155</f>
        <v>9</v>
      </c>
      <c r="I155" s="34">
        <f>Input_1!I155</f>
        <v>9</v>
      </c>
      <c r="J155" s="34">
        <f>Input_1!J155</f>
        <v>9</v>
      </c>
      <c r="K155" s="34">
        <f>Input_1!K155</f>
        <v>9</v>
      </c>
      <c r="L155" s="34">
        <f>Input_1!L155</f>
        <v>9</v>
      </c>
      <c r="M155" s="34">
        <f>Input_1!M155</f>
        <v>9</v>
      </c>
      <c r="N155" s="34">
        <f>Input_1!N155</f>
        <v>9</v>
      </c>
      <c r="O155" s="34">
        <f>Input_1!O155</f>
        <v>9</v>
      </c>
      <c r="P155" s="34">
        <f>Input_1!P155</f>
        <v>9</v>
      </c>
      <c r="Q155" s="34">
        <f>Input_1!Q155</f>
        <v>9</v>
      </c>
      <c r="R155" s="34">
        <f>Input_1!R155</f>
        <v>9</v>
      </c>
      <c r="S155" s="34">
        <f>Input_1!S155</f>
        <v>9</v>
      </c>
      <c r="T155" s="34">
        <f>Input_1!T155</f>
        <v>9</v>
      </c>
      <c r="U155" s="34">
        <f>Input_1!U155</f>
        <v>9</v>
      </c>
      <c r="V155" s="34">
        <f>Input_1!V155</f>
        <v>9</v>
      </c>
      <c r="W155" s="34">
        <f>Input_1!W155</f>
        <v>9</v>
      </c>
      <c r="X155" s="34">
        <f>Input_1!X155</f>
        <v>9</v>
      </c>
      <c r="Y155" s="34">
        <f>Input_1!Y155</f>
        <v>9</v>
      </c>
      <c r="Z155" s="34">
        <f>Input_1!Z155</f>
        <v>9</v>
      </c>
      <c r="AA155" s="34">
        <f>Input_1!AA155</f>
        <v>9</v>
      </c>
      <c r="AB155" s="34">
        <f>Input_1!AB155</f>
        <v>9</v>
      </c>
      <c r="AC155" s="34">
        <f>Input_1!AC155</f>
        <v>9</v>
      </c>
      <c r="AD155" s="34">
        <f>Input_1!AD155</f>
        <v>9</v>
      </c>
      <c r="AE155" s="34">
        <f>Input_1!AE155</f>
        <v>9</v>
      </c>
      <c r="AF155" s="34">
        <f>Input_1!AF155</f>
        <v>9</v>
      </c>
      <c r="AG155" s="34">
        <f>Input_1!AG155</f>
        <v>9</v>
      </c>
      <c r="AH155" s="34">
        <f>Input_1!AH155</f>
        <v>9</v>
      </c>
      <c r="AI155" s="34">
        <f>Input_1!AI155</f>
        <v>9</v>
      </c>
      <c r="AJ155" s="34">
        <f>Input_1!AJ155</f>
        <v>9</v>
      </c>
      <c r="AK155" s="34">
        <f>Input_1!AK155</f>
        <v>9</v>
      </c>
      <c r="AL155" s="34">
        <f>Input_1!AL155</f>
        <v>9</v>
      </c>
      <c r="AM155" s="34">
        <f>Input_1!AM155</f>
        <v>9</v>
      </c>
      <c r="AN155" s="34">
        <f>Input_1!AN155</f>
        <v>9</v>
      </c>
      <c r="AO155" s="34">
        <f>Input_1!AO155</f>
        <v>9</v>
      </c>
      <c r="AP155" s="34">
        <f>Input_1!AP155</f>
        <v>9</v>
      </c>
      <c r="AQ155" s="34">
        <f>Input_1!AQ155</f>
        <v>9</v>
      </c>
      <c r="AR155" s="34">
        <f>Input_1!AR155</f>
        <v>1.2</v>
      </c>
      <c r="AS155" s="34">
        <f>Input_1!AS155</f>
        <v>1.2</v>
      </c>
      <c r="AT155" s="34">
        <f>Input_1!AT155</f>
        <v>1.2</v>
      </c>
      <c r="AU155" s="34">
        <f>Input_1!AU155</f>
        <v>1.2</v>
      </c>
      <c r="AV155" s="34">
        <f>Input_1!AV155</f>
        <v>1.2</v>
      </c>
      <c r="AW155" s="34">
        <f>Input_1!AW155</f>
        <v>1.2</v>
      </c>
      <c r="AX155" s="34">
        <f>Input_1!AX155</f>
        <v>15.2</v>
      </c>
      <c r="AY155" s="34">
        <f>Input_1!AY155</f>
        <v>22.1</v>
      </c>
      <c r="AZ155" s="34">
        <f>Input_1!AZ155</f>
        <v>23</v>
      </c>
      <c r="BA155" s="34">
        <f>Input_1!BA155</f>
        <v>23</v>
      </c>
      <c r="BB155" s="34">
        <f>Input_1!BB155</f>
        <v>23</v>
      </c>
      <c r="BC155" s="34">
        <f>Input_1!BC155</f>
        <v>23</v>
      </c>
      <c r="BD155" s="34">
        <f>Input_1!BD155</f>
        <v>23</v>
      </c>
      <c r="BE155" s="34">
        <f>Input_1!BE155</f>
        <v>1.2</v>
      </c>
      <c r="BF155" s="34">
        <f>Input_1!BF155</f>
        <v>1.2</v>
      </c>
      <c r="BG155" s="34">
        <f>Input_1!BG155</f>
        <v>1.2</v>
      </c>
      <c r="BH155" s="34">
        <f>Input_1!BH155</f>
        <v>1.2</v>
      </c>
      <c r="BI155" s="34">
        <f>Input_1!BI155</f>
        <v>30</v>
      </c>
      <c r="BJ155" s="34">
        <f>Input_1!BJ155</f>
        <v>30</v>
      </c>
      <c r="BK155" s="34">
        <f>Input_1!BK155</f>
        <v>30</v>
      </c>
      <c r="BL155" s="34">
        <f>Input_1!BL155</f>
        <v>16</v>
      </c>
      <c r="BM155" s="34">
        <f>Input_1!BM155</f>
        <v>16</v>
      </c>
      <c r="BN155" s="34">
        <f>Input_1!BN155</f>
        <v>16</v>
      </c>
      <c r="BO155" s="34">
        <f>Input_1!BO155</f>
        <v>16</v>
      </c>
      <c r="BP155" s="34">
        <f>Input_1!BP155</f>
        <v>2.2000000000000002</v>
      </c>
      <c r="BQ155" s="34">
        <f>Input_1!BQ155</f>
        <v>2.2000000000000002</v>
      </c>
      <c r="BR155" s="34">
        <f>Input_1!BR155</f>
        <v>2.2000000000000002</v>
      </c>
      <c r="BS155" s="34">
        <f>Input_1!BS155</f>
        <v>30</v>
      </c>
      <c r="BT155" s="34">
        <f>Input_1!BT155</f>
        <v>2.2000000000000002</v>
      </c>
      <c r="BU155" s="34">
        <f>Input_1!BU155</f>
        <v>30</v>
      </c>
      <c r="BV155" s="34">
        <f>Input_1!BV155</f>
        <v>2.2000000000000002</v>
      </c>
      <c r="BW155" s="34">
        <f>Input_1!BW155</f>
        <v>2.2000000000000002</v>
      </c>
      <c r="BX155" s="34">
        <f>Input_1!BX155</f>
        <v>2.2000000000000002</v>
      </c>
      <c r="BY155" s="34">
        <f>Input_1!BY155</f>
        <v>30</v>
      </c>
      <c r="BZ155" s="34">
        <f>Input_1!BZ155</f>
        <v>23</v>
      </c>
      <c r="CA155" s="34">
        <f>Input_1!CA155</f>
        <v>23</v>
      </c>
      <c r="CB155" s="34">
        <f>Input_1!CB155</f>
        <v>23</v>
      </c>
      <c r="CC155" s="34">
        <f>Input_1!CC155</f>
        <v>22.1</v>
      </c>
      <c r="CD155" s="34">
        <f>Input_1!CD155</f>
        <v>25</v>
      </c>
      <c r="CE155" s="34">
        <f>Input_1!CE155</f>
        <v>25</v>
      </c>
      <c r="CF155" s="34">
        <f>Input_1!CF155</f>
        <v>25</v>
      </c>
      <c r="CG155" s="34">
        <f>Input_1!CG155</f>
        <v>15.3</v>
      </c>
      <c r="CH155" s="34">
        <f>Input_1!CH155</f>
        <v>15.3</v>
      </c>
      <c r="CI155" s="34">
        <f>Input_1!CI155</f>
        <v>30</v>
      </c>
      <c r="CJ155" s="34">
        <f>Input_1!CJ155</f>
        <v>30</v>
      </c>
      <c r="CK155" s="34">
        <f>Input_1!CK155</f>
        <v>2.2000000000000002</v>
      </c>
      <c r="CL155" s="34">
        <f>Input_1!CL155</f>
        <v>2.2000000000000002</v>
      </c>
      <c r="CM155" s="34">
        <f>Input_1!CM155</f>
        <v>2.2000000000000002</v>
      </c>
      <c r="CN155" s="34">
        <f>Input_1!CN155</f>
        <v>30</v>
      </c>
      <c r="CO155" s="34">
        <f>Input_1!CO155</f>
        <v>30</v>
      </c>
      <c r="CP155" s="34">
        <f>Input_1!CP155</f>
        <v>9</v>
      </c>
      <c r="CQ155" s="34">
        <f>Input_1!CQ155</f>
        <v>9</v>
      </c>
      <c r="CR155" s="34">
        <f>Input_1!CR155</f>
        <v>9</v>
      </c>
      <c r="CS155" s="34">
        <f>Input_1!CS155</f>
        <v>9</v>
      </c>
      <c r="CT155" s="34">
        <f>Input_1!CT155</f>
        <v>9</v>
      </c>
      <c r="CU155" s="34">
        <f>Input_1!CU155</f>
        <v>9</v>
      </c>
      <c r="CV155" s="24">
        <f>Input_1!CV155</f>
        <v>9</v>
      </c>
    </row>
    <row r="156" spans="1:100" ht="14.5" customHeight="1" x14ac:dyDescent="0.35">
      <c r="A156" s="255" t="s">
        <v>17</v>
      </c>
      <c r="B156" s="248">
        <v>23</v>
      </c>
      <c r="C156" s="95">
        <v>43983</v>
      </c>
      <c r="D156" s="99" t="s">
        <v>4</v>
      </c>
      <c r="E156" s="19">
        <f>Input_1!E156</f>
        <v>9</v>
      </c>
      <c r="F156" s="34">
        <f>Input_1!F156</f>
        <v>9</v>
      </c>
      <c r="G156" s="34">
        <f>Input_1!G156</f>
        <v>9</v>
      </c>
      <c r="H156" s="34">
        <f>Input_1!H156</f>
        <v>9</v>
      </c>
      <c r="I156" s="34">
        <f>Input_1!I156</f>
        <v>9</v>
      </c>
      <c r="J156" s="34">
        <f>Input_1!J156</f>
        <v>9</v>
      </c>
      <c r="K156" s="34">
        <f>Input_1!K156</f>
        <v>9</v>
      </c>
      <c r="L156" s="34">
        <f>Input_1!L156</f>
        <v>9</v>
      </c>
      <c r="M156" s="34">
        <f>Input_1!M156</f>
        <v>9</v>
      </c>
      <c r="N156" s="34">
        <f>Input_1!N156</f>
        <v>9</v>
      </c>
      <c r="O156" s="34">
        <f>Input_1!O156</f>
        <v>9</v>
      </c>
      <c r="P156" s="34">
        <f>Input_1!P156</f>
        <v>9</v>
      </c>
      <c r="Q156" s="34">
        <f>Input_1!Q156</f>
        <v>9</v>
      </c>
      <c r="R156" s="34">
        <f>Input_1!R156</f>
        <v>9</v>
      </c>
      <c r="S156" s="34">
        <f>Input_1!S156</f>
        <v>9</v>
      </c>
      <c r="T156" s="34">
        <f>Input_1!T156</f>
        <v>9</v>
      </c>
      <c r="U156" s="34">
        <f>Input_1!U156</f>
        <v>9</v>
      </c>
      <c r="V156" s="34">
        <f>Input_1!V156</f>
        <v>9</v>
      </c>
      <c r="W156" s="34">
        <f>Input_1!W156</f>
        <v>9</v>
      </c>
      <c r="X156" s="34">
        <f>Input_1!X156</f>
        <v>9</v>
      </c>
      <c r="Y156" s="34">
        <f>Input_1!Y156</f>
        <v>9</v>
      </c>
      <c r="Z156" s="34">
        <f>Input_1!Z156</f>
        <v>9</v>
      </c>
      <c r="AA156" s="34">
        <f>Input_1!AA156</f>
        <v>9</v>
      </c>
      <c r="AB156" s="34">
        <f>Input_1!AB156</f>
        <v>9</v>
      </c>
      <c r="AC156" s="34">
        <f>Input_1!AC156</f>
        <v>9</v>
      </c>
      <c r="AD156" s="34">
        <f>Input_1!AD156</f>
        <v>9</v>
      </c>
      <c r="AE156" s="34">
        <f>Input_1!AE156</f>
        <v>9</v>
      </c>
      <c r="AF156" s="34">
        <f>Input_1!AF156</f>
        <v>9</v>
      </c>
      <c r="AG156" s="34">
        <f>Input_1!AG156</f>
        <v>9</v>
      </c>
      <c r="AH156" s="34">
        <f>Input_1!AH156</f>
        <v>9</v>
      </c>
      <c r="AI156" s="34">
        <f>Input_1!AI156</f>
        <v>15.2</v>
      </c>
      <c r="AJ156" s="34">
        <f>Input_1!AJ156</f>
        <v>15.2</v>
      </c>
      <c r="AK156" s="34">
        <f>Input_1!AK156</f>
        <v>22.1</v>
      </c>
      <c r="AL156" s="34">
        <f>Input_1!AL156</f>
        <v>22.1</v>
      </c>
      <c r="AM156" s="34">
        <f>Input_1!AM156</f>
        <v>23</v>
      </c>
      <c r="AN156" s="34">
        <f>Input_1!AN156</f>
        <v>23</v>
      </c>
      <c r="AO156" s="34">
        <f>Input_1!AO156</f>
        <v>23</v>
      </c>
      <c r="AP156" s="34">
        <f>Input_1!AP156</f>
        <v>2.2000000000000002</v>
      </c>
      <c r="AQ156" s="34">
        <f>Input_1!AQ156</f>
        <v>2.2000000000000002</v>
      </c>
      <c r="AR156" s="34">
        <f>Input_1!AR156</f>
        <v>2.2000000000000002</v>
      </c>
      <c r="AS156" s="34">
        <f>Input_1!AS156</f>
        <v>2.2000000000000002</v>
      </c>
      <c r="AT156" s="34">
        <f>Input_1!AT156</f>
        <v>30</v>
      </c>
      <c r="AU156" s="34">
        <f>Input_1!AU156</f>
        <v>30</v>
      </c>
      <c r="AV156" s="34">
        <f>Input_1!AV156</f>
        <v>2.2000000000000002</v>
      </c>
      <c r="AW156" s="34">
        <f>Input_1!AW156</f>
        <v>30</v>
      </c>
      <c r="AX156" s="34">
        <f>Input_1!AX156</f>
        <v>2.2000000000000002</v>
      </c>
      <c r="AY156" s="34">
        <f>Input_1!AY156</f>
        <v>2.2000000000000002</v>
      </c>
      <c r="AZ156" s="34">
        <f>Input_1!AZ156</f>
        <v>2.2000000000000002</v>
      </c>
      <c r="BA156" s="34">
        <f>Input_1!BA156</f>
        <v>2.2000000000000002</v>
      </c>
      <c r="BB156" s="34">
        <f>Input_1!BB156</f>
        <v>23</v>
      </c>
      <c r="BC156" s="34">
        <f>Input_1!BC156</f>
        <v>23</v>
      </c>
      <c r="BD156" s="34">
        <f>Input_1!BD156</f>
        <v>23</v>
      </c>
      <c r="BE156" s="34">
        <f>Input_1!BE156</f>
        <v>23</v>
      </c>
      <c r="BF156" s="34">
        <f>Input_1!BF156</f>
        <v>2.2000000000000002</v>
      </c>
      <c r="BG156" s="34">
        <f>Input_1!BG156</f>
        <v>2.2000000000000002</v>
      </c>
      <c r="BH156" s="34">
        <f>Input_1!BH156</f>
        <v>2.2000000000000002</v>
      </c>
      <c r="BI156" s="34">
        <f>Input_1!BI156</f>
        <v>2.2000000000000002</v>
      </c>
      <c r="BJ156" s="34">
        <f>Input_1!BJ156</f>
        <v>30</v>
      </c>
      <c r="BK156" s="34">
        <f>Input_1!BK156</f>
        <v>2.2000000000000002</v>
      </c>
      <c r="BL156" s="34">
        <f>Input_1!BL156</f>
        <v>2.2000000000000002</v>
      </c>
      <c r="BM156" s="34">
        <f>Input_1!BM156</f>
        <v>30</v>
      </c>
      <c r="BN156" s="34">
        <f>Input_1!BN156</f>
        <v>2.2000000000000002</v>
      </c>
      <c r="BO156" s="34">
        <f>Input_1!BO156</f>
        <v>2.2000000000000002</v>
      </c>
      <c r="BP156" s="34">
        <f>Input_1!BP156</f>
        <v>2.2000000000000002</v>
      </c>
      <c r="BQ156" s="34">
        <f>Input_1!BQ156</f>
        <v>30</v>
      </c>
      <c r="BR156" s="34">
        <f>Input_1!BR156</f>
        <v>23</v>
      </c>
      <c r="BS156" s="34">
        <f>Input_1!BS156</f>
        <v>23</v>
      </c>
      <c r="BT156" s="34">
        <f>Input_1!BT156</f>
        <v>2.2000000000000002</v>
      </c>
      <c r="BU156" s="34">
        <f>Input_1!BU156</f>
        <v>2.2000000000000002</v>
      </c>
      <c r="BV156" s="34">
        <f>Input_1!BV156</f>
        <v>2.2000000000000002</v>
      </c>
      <c r="BW156" s="34">
        <f>Input_1!BW156</f>
        <v>2.2000000000000002</v>
      </c>
      <c r="BX156" s="34">
        <f>Input_1!BX156</f>
        <v>2.2000000000000002</v>
      </c>
      <c r="BY156" s="34">
        <f>Input_1!BY156</f>
        <v>23</v>
      </c>
      <c r="BZ156" s="34">
        <f>Input_1!BZ156</f>
        <v>23</v>
      </c>
      <c r="CA156" s="34">
        <f>Input_1!CA156</f>
        <v>23</v>
      </c>
      <c r="CB156" s="34">
        <f>Input_1!CB156</f>
        <v>23</v>
      </c>
      <c r="CC156" s="34">
        <f>Input_1!CC156</f>
        <v>30</v>
      </c>
      <c r="CD156" s="34">
        <f>Input_1!CD156</f>
        <v>30</v>
      </c>
      <c r="CE156" s="34">
        <f>Input_1!CE156</f>
        <v>2.2000000000000002</v>
      </c>
      <c r="CF156" s="34">
        <f>Input_1!CF156</f>
        <v>2.2000000000000002</v>
      </c>
      <c r="CG156" s="34">
        <f>Input_1!CG156</f>
        <v>2.2000000000000002</v>
      </c>
      <c r="CH156" s="34">
        <f>Input_1!CH156</f>
        <v>2.2000000000000002</v>
      </c>
      <c r="CI156" s="34">
        <f>Input_1!CI156</f>
        <v>2.2000000000000002</v>
      </c>
      <c r="CJ156" s="34">
        <f>Input_1!CJ156</f>
        <v>2.2000000000000002</v>
      </c>
      <c r="CK156" s="34">
        <f>Input_1!CK156</f>
        <v>30</v>
      </c>
      <c r="CL156" s="34">
        <f>Input_1!CL156</f>
        <v>30</v>
      </c>
      <c r="CM156" s="34">
        <f>Input_1!CM156</f>
        <v>30</v>
      </c>
      <c r="CN156" s="34">
        <f>Input_1!CN156</f>
        <v>22.1</v>
      </c>
      <c r="CO156" s="34">
        <f>Input_1!CO156</f>
        <v>25</v>
      </c>
      <c r="CP156" s="34">
        <f>Input_1!CP156</f>
        <v>15.3</v>
      </c>
      <c r="CQ156" s="34">
        <f>Input_1!CQ156</f>
        <v>15.3</v>
      </c>
      <c r="CR156" s="34">
        <f>Input_1!CR156</f>
        <v>30</v>
      </c>
      <c r="CS156" s="34">
        <f>Input_1!CS156</f>
        <v>30</v>
      </c>
      <c r="CT156" s="34">
        <f>Input_1!CT156</f>
        <v>30</v>
      </c>
      <c r="CU156" s="34">
        <f>Input_1!CU156</f>
        <v>30</v>
      </c>
      <c r="CV156" s="24">
        <f>Input_1!CV156</f>
        <v>30</v>
      </c>
    </row>
    <row r="157" spans="1:100" ht="14.5" customHeight="1" x14ac:dyDescent="0.35">
      <c r="A157" s="256"/>
      <c r="B157" s="249"/>
      <c r="C157" s="94">
        <v>43984</v>
      </c>
      <c r="D157" s="99" t="s">
        <v>5</v>
      </c>
      <c r="E157" s="19">
        <f>Input_1!E157</f>
        <v>9</v>
      </c>
      <c r="F157" s="34">
        <f>Input_1!F157</f>
        <v>9</v>
      </c>
      <c r="G157" s="34">
        <f>Input_1!G157</f>
        <v>9</v>
      </c>
      <c r="H157" s="34">
        <f>Input_1!H157</f>
        <v>9</v>
      </c>
      <c r="I157" s="34">
        <f>Input_1!I157</f>
        <v>9</v>
      </c>
      <c r="J157" s="34">
        <f>Input_1!J157</f>
        <v>9</v>
      </c>
      <c r="K157" s="34">
        <f>Input_1!K157</f>
        <v>9</v>
      </c>
      <c r="L157" s="34">
        <f>Input_1!L157</f>
        <v>9</v>
      </c>
      <c r="M157" s="34">
        <f>Input_1!M157</f>
        <v>9</v>
      </c>
      <c r="N157" s="34">
        <f>Input_1!N157</f>
        <v>9</v>
      </c>
      <c r="O157" s="34">
        <f>Input_1!O157</f>
        <v>9</v>
      </c>
      <c r="P157" s="34">
        <f>Input_1!P157</f>
        <v>9</v>
      </c>
      <c r="Q157" s="34">
        <f>Input_1!Q157</f>
        <v>9</v>
      </c>
      <c r="R157" s="34">
        <f>Input_1!R157</f>
        <v>9</v>
      </c>
      <c r="S157" s="34">
        <f>Input_1!S157</f>
        <v>9</v>
      </c>
      <c r="T157" s="34">
        <f>Input_1!T157</f>
        <v>9</v>
      </c>
      <c r="U157" s="34">
        <f>Input_1!U157</f>
        <v>9</v>
      </c>
      <c r="V157" s="34">
        <f>Input_1!V157</f>
        <v>9</v>
      </c>
      <c r="W157" s="34">
        <f>Input_1!W157</f>
        <v>9</v>
      </c>
      <c r="X157" s="34">
        <f>Input_1!X157</f>
        <v>9</v>
      </c>
      <c r="Y157" s="34">
        <f>Input_1!Y157</f>
        <v>9</v>
      </c>
      <c r="Z157" s="34">
        <f>Input_1!Z157</f>
        <v>9</v>
      </c>
      <c r="AA157" s="34">
        <f>Input_1!AA157</f>
        <v>9</v>
      </c>
      <c r="AB157" s="34">
        <f>Input_1!AB157</f>
        <v>9</v>
      </c>
      <c r="AC157" s="34">
        <f>Input_1!AC157</f>
        <v>9</v>
      </c>
      <c r="AD157" s="34">
        <f>Input_1!AD157</f>
        <v>9</v>
      </c>
      <c r="AE157" s="34">
        <f>Input_1!AE157</f>
        <v>9</v>
      </c>
      <c r="AF157" s="34">
        <f>Input_1!AF157</f>
        <v>9</v>
      </c>
      <c r="AG157" s="34">
        <f>Input_1!AG157</f>
        <v>9</v>
      </c>
      <c r="AH157" s="34">
        <f>Input_1!AH157</f>
        <v>9</v>
      </c>
      <c r="AI157" s="34">
        <f>Input_1!AI157</f>
        <v>9</v>
      </c>
      <c r="AJ157" s="34">
        <f>Input_1!AJ157</f>
        <v>9</v>
      </c>
      <c r="AK157" s="34">
        <f>Input_1!AK157</f>
        <v>9</v>
      </c>
      <c r="AL157" s="34">
        <f>Input_1!AL157</f>
        <v>9</v>
      </c>
      <c r="AM157" s="34">
        <f>Input_1!AM157</f>
        <v>9</v>
      </c>
      <c r="AN157" s="34">
        <f>Input_1!AN157</f>
        <v>9</v>
      </c>
      <c r="AO157" s="34">
        <f>Input_1!AO157</f>
        <v>9</v>
      </c>
      <c r="AP157" s="34">
        <f>Input_1!AP157</f>
        <v>9</v>
      </c>
      <c r="AQ157" s="34">
        <f>Input_1!AQ157</f>
        <v>9</v>
      </c>
      <c r="AR157" s="34">
        <f>Input_1!AR157</f>
        <v>9</v>
      </c>
      <c r="AS157" s="34">
        <f>Input_1!AS157</f>
        <v>30</v>
      </c>
      <c r="AT157" s="34">
        <f>Input_1!AT157</f>
        <v>30</v>
      </c>
      <c r="AU157" s="34">
        <f>Input_1!AU157</f>
        <v>15.2</v>
      </c>
      <c r="AV157" s="34">
        <f>Input_1!AV157</f>
        <v>22.1</v>
      </c>
      <c r="AW157" s="34">
        <f>Input_1!AW157</f>
        <v>2.2000000000000002</v>
      </c>
      <c r="AX157" s="34">
        <f>Input_1!AX157</f>
        <v>2.2000000000000002</v>
      </c>
      <c r="AY157" s="34">
        <f>Input_1!AY157</f>
        <v>23</v>
      </c>
      <c r="AZ157" s="34">
        <f>Input_1!AZ157</f>
        <v>23</v>
      </c>
      <c r="BA157" s="34">
        <f>Input_1!BA157</f>
        <v>23</v>
      </c>
      <c r="BB157" s="34">
        <f>Input_1!BB157</f>
        <v>32</v>
      </c>
      <c r="BC157" s="34">
        <f>Input_1!BC157</f>
        <v>23</v>
      </c>
      <c r="BD157" s="34">
        <f>Input_1!BD157</f>
        <v>2.2000000000000002</v>
      </c>
      <c r="BE157" s="34">
        <f>Input_1!BE157</f>
        <v>2.2000000000000002</v>
      </c>
      <c r="BF157" s="34">
        <f>Input_1!BF157</f>
        <v>2.2000000000000002</v>
      </c>
      <c r="BG157" s="34">
        <f>Input_1!BG157</f>
        <v>2.2000000000000002</v>
      </c>
      <c r="BH157" s="34">
        <f>Input_1!BH157</f>
        <v>30</v>
      </c>
      <c r="BI157" s="34">
        <f>Input_1!BI157</f>
        <v>30</v>
      </c>
      <c r="BJ157" s="34">
        <f>Input_1!BJ157</f>
        <v>16</v>
      </c>
      <c r="BK157" s="34">
        <f>Input_1!BK157</f>
        <v>1.2</v>
      </c>
      <c r="BL157" s="34">
        <f>Input_1!BL157</f>
        <v>3.2</v>
      </c>
      <c r="BM157" s="34">
        <f>Input_1!BM157</f>
        <v>3.2</v>
      </c>
      <c r="BN157" s="34">
        <f>Input_1!BN157</f>
        <v>3.2</v>
      </c>
      <c r="BO157" s="34">
        <f>Input_1!BO157</f>
        <v>30</v>
      </c>
      <c r="BP157" s="34">
        <f>Input_1!BP157</f>
        <v>3.2</v>
      </c>
      <c r="BQ157" s="34">
        <f>Input_1!BQ157</f>
        <v>3.2</v>
      </c>
      <c r="BR157" s="34">
        <f>Input_1!BR157</f>
        <v>3.2</v>
      </c>
      <c r="BS157" s="34">
        <f>Input_1!BS157</f>
        <v>16</v>
      </c>
      <c r="BT157" s="34">
        <f>Input_1!BT157</f>
        <v>16</v>
      </c>
      <c r="BU157" s="34">
        <f>Input_1!BU157</f>
        <v>16</v>
      </c>
      <c r="BV157" s="34">
        <f>Input_1!BV157</f>
        <v>1.1000000000000001</v>
      </c>
      <c r="BW157" s="34">
        <f>Input_1!BW157</f>
        <v>1.1000000000000001</v>
      </c>
      <c r="BX157" s="34">
        <f>Input_1!BX157</f>
        <v>1.1000000000000001</v>
      </c>
      <c r="BY157" s="34">
        <f>Input_1!BY157</f>
        <v>1.1000000000000001</v>
      </c>
      <c r="BZ157" s="34">
        <f>Input_1!BZ157</f>
        <v>23</v>
      </c>
      <c r="CA157" s="34">
        <f>Input_1!CA157</f>
        <v>23</v>
      </c>
      <c r="CB157" s="34">
        <f>Input_1!CB157</f>
        <v>23</v>
      </c>
      <c r="CC157" s="34">
        <f>Input_1!CC157</f>
        <v>23</v>
      </c>
      <c r="CD157" s="34">
        <f>Input_1!CD157</f>
        <v>15.1</v>
      </c>
      <c r="CE157" s="34">
        <f>Input_1!CE157</f>
        <v>30</v>
      </c>
      <c r="CF157" s="34">
        <f>Input_1!CF157</f>
        <v>3.2</v>
      </c>
      <c r="CG157" s="34">
        <f>Input_1!CG157</f>
        <v>3.2</v>
      </c>
      <c r="CH157" s="34">
        <f>Input_1!CH157</f>
        <v>3.2</v>
      </c>
      <c r="CI157" s="34">
        <f>Input_1!CI157</f>
        <v>3.2</v>
      </c>
      <c r="CJ157" s="34">
        <f>Input_1!CJ157</f>
        <v>3.2</v>
      </c>
      <c r="CK157" s="34">
        <f>Input_1!CK157</f>
        <v>3.2</v>
      </c>
      <c r="CL157" s="34">
        <f>Input_1!CL157</f>
        <v>3.2</v>
      </c>
      <c r="CM157" s="34">
        <f>Input_1!CM157</f>
        <v>16</v>
      </c>
      <c r="CN157" s="34">
        <f>Input_1!CN157</f>
        <v>3.2</v>
      </c>
      <c r="CO157" s="34">
        <f>Input_1!CO157</f>
        <v>22.1</v>
      </c>
      <c r="CP157" s="34">
        <f>Input_1!CP157</f>
        <v>25</v>
      </c>
      <c r="CQ157" s="34">
        <f>Input_1!CQ157</f>
        <v>23</v>
      </c>
      <c r="CR157" s="34">
        <f>Input_1!CR157</f>
        <v>30</v>
      </c>
      <c r="CS157" s="34">
        <f>Input_1!CS157</f>
        <v>15.3</v>
      </c>
      <c r="CT157" s="34">
        <f>Input_1!CT157</f>
        <v>15.3</v>
      </c>
      <c r="CU157" s="34">
        <f>Input_1!CU157</f>
        <v>30</v>
      </c>
      <c r="CV157" s="24">
        <f>Input_1!CV157</f>
        <v>30</v>
      </c>
    </row>
    <row r="158" spans="1:100" ht="14.5" customHeight="1" x14ac:dyDescent="0.35">
      <c r="A158" s="256"/>
      <c r="B158" s="249"/>
      <c r="C158" s="95">
        <v>43985</v>
      </c>
      <c r="D158" s="99" t="s">
        <v>6</v>
      </c>
      <c r="E158" s="19">
        <f>Input_1!E158</f>
        <v>30</v>
      </c>
      <c r="F158" s="34">
        <f>Input_1!F158</f>
        <v>30</v>
      </c>
      <c r="G158" s="34">
        <f>Input_1!G158</f>
        <v>9</v>
      </c>
      <c r="H158" s="34">
        <f>Input_1!H158</f>
        <v>9</v>
      </c>
      <c r="I158" s="34">
        <f>Input_1!I158</f>
        <v>9</v>
      </c>
      <c r="J158" s="34">
        <f>Input_1!J158</f>
        <v>9</v>
      </c>
      <c r="K158" s="34">
        <f>Input_1!K158</f>
        <v>9</v>
      </c>
      <c r="L158" s="34">
        <f>Input_1!L158</f>
        <v>9</v>
      </c>
      <c r="M158" s="34">
        <f>Input_1!M158</f>
        <v>9</v>
      </c>
      <c r="N158" s="34">
        <f>Input_1!N158</f>
        <v>9</v>
      </c>
      <c r="O158" s="34">
        <f>Input_1!O158</f>
        <v>9</v>
      </c>
      <c r="P158" s="34">
        <f>Input_1!P158</f>
        <v>9</v>
      </c>
      <c r="Q158" s="34">
        <f>Input_1!Q158</f>
        <v>9</v>
      </c>
      <c r="R158" s="34">
        <f>Input_1!R158</f>
        <v>9</v>
      </c>
      <c r="S158" s="34">
        <f>Input_1!S158</f>
        <v>9</v>
      </c>
      <c r="T158" s="34">
        <f>Input_1!T158</f>
        <v>9</v>
      </c>
      <c r="U158" s="34">
        <f>Input_1!U158</f>
        <v>9</v>
      </c>
      <c r="V158" s="34">
        <f>Input_1!V158</f>
        <v>9</v>
      </c>
      <c r="W158" s="34">
        <f>Input_1!W158</f>
        <v>9</v>
      </c>
      <c r="X158" s="34">
        <f>Input_1!X158</f>
        <v>9</v>
      </c>
      <c r="Y158" s="34">
        <f>Input_1!Y158</f>
        <v>9</v>
      </c>
      <c r="Z158" s="34">
        <f>Input_1!Z158</f>
        <v>9</v>
      </c>
      <c r="AA158" s="34">
        <f>Input_1!AA158</f>
        <v>9</v>
      </c>
      <c r="AB158" s="34">
        <f>Input_1!AB158</f>
        <v>9</v>
      </c>
      <c r="AC158" s="34">
        <f>Input_1!AC158</f>
        <v>9</v>
      </c>
      <c r="AD158" s="34">
        <f>Input_1!AD158</f>
        <v>9</v>
      </c>
      <c r="AE158" s="34">
        <f>Input_1!AE158</f>
        <v>9</v>
      </c>
      <c r="AF158" s="34">
        <f>Input_1!AF158</f>
        <v>9</v>
      </c>
      <c r="AG158" s="34">
        <f>Input_1!AG158</f>
        <v>9</v>
      </c>
      <c r="AH158" s="34">
        <f>Input_1!AH158</f>
        <v>9</v>
      </c>
      <c r="AI158" s="34">
        <f>Input_1!AI158</f>
        <v>9</v>
      </c>
      <c r="AJ158" s="34">
        <f>Input_1!AJ158</f>
        <v>22.1</v>
      </c>
      <c r="AK158" s="34">
        <f>Input_1!AK158</f>
        <v>22.1</v>
      </c>
      <c r="AL158" s="34">
        <f>Input_1!AL158</f>
        <v>23</v>
      </c>
      <c r="AM158" s="34">
        <f>Input_1!AM158</f>
        <v>23</v>
      </c>
      <c r="AN158" s="34">
        <f>Input_1!AN158</f>
        <v>25</v>
      </c>
      <c r="AO158" s="34">
        <f>Input_1!AO158</f>
        <v>16</v>
      </c>
      <c r="AP158" s="34">
        <f>Input_1!AP158</f>
        <v>16</v>
      </c>
      <c r="AQ158" s="34">
        <f>Input_1!AQ158</f>
        <v>2.2000000000000002</v>
      </c>
      <c r="AR158" s="34">
        <f>Input_1!AR158</f>
        <v>2.2000000000000002</v>
      </c>
      <c r="AS158" s="34">
        <f>Input_1!AS158</f>
        <v>16</v>
      </c>
      <c r="AT158" s="34">
        <f>Input_1!AT158</f>
        <v>16</v>
      </c>
      <c r="AU158" s="34">
        <f>Input_1!AU158</f>
        <v>16</v>
      </c>
      <c r="AV158" s="34">
        <f>Input_1!AV158</f>
        <v>3.2</v>
      </c>
      <c r="AW158" s="34">
        <f>Input_1!AW158</f>
        <v>3.2</v>
      </c>
      <c r="AX158" s="34">
        <f>Input_1!AX158</f>
        <v>3.2</v>
      </c>
      <c r="AY158" s="34">
        <f>Input_1!AY158</f>
        <v>23</v>
      </c>
      <c r="AZ158" s="34">
        <f>Input_1!AZ158</f>
        <v>23</v>
      </c>
      <c r="BA158" s="34">
        <f>Input_1!BA158</f>
        <v>2.2000000000000002</v>
      </c>
      <c r="BB158" s="34">
        <f>Input_1!BB158</f>
        <v>2.2000000000000002</v>
      </c>
      <c r="BC158" s="34">
        <f>Input_1!BC158</f>
        <v>2.2000000000000002</v>
      </c>
      <c r="BD158" s="34">
        <f>Input_1!BD158</f>
        <v>2.2000000000000002</v>
      </c>
      <c r="BE158" s="34">
        <f>Input_1!BE158</f>
        <v>15.1</v>
      </c>
      <c r="BF158" s="34">
        <f>Input_1!BF158</f>
        <v>32</v>
      </c>
      <c r="BG158" s="34">
        <f>Input_1!BG158</f>
        <v>23</v>
      </c>
      <c r="BH158" s="34">
        <f>Input_1!BH158</f>
        <v>3.2</v>
      </c>
      <c r="BI158" s="34">
        <f>Input_1!BI158</f>
        <v>3.2</v>
      </c>
      <c r="BJ158" s="34">
        <f>Input_1!BJ158</f>
        <v>30</v>
      </c>
      <c r="BK158" s="34">
        <f>Input_1!BK158</f>
        <v>3.2</v>
      </c>
      <c r="BL158" s="34">
        <f>Input_1!BL158</f>
        <v>30</v>
      </c>
      <c r="BM158" s="34">
        <f>Input_1!BM158</f>
        <v>28</v>
      </c>
      <c r="BN158" s="34">
        <f>Input_1!BN158</f>
        <v>16</v>
      </c>
      <c r="BO158" s="34">
        <f>Input_1!BO158</f>
        <v>3.2</v>
      </c>
      <c r="BP158" s="34">
        <f>Input_1!BP158</f>
        <v>3.2</v>
      </c>
      <c r="BQ158" s="34">
        <f>Input_1!BQ158</f>
        <v>3.2</v>
      </c>
      <c r="BR158" s="34">
        <f>Input_1!BR158</f>
        <v>3.2</v>
      </c>
      <c r="BS158" s="34">
        <f>Input_1!BS158</f>
        <v>3.2</v>
      </c>
      <c r="BT158" s="34">
        <f>Input_1!BT158</f>
        <v>3.2</v>
      </c>
      <c r="BU158" s="34">
        <f>Input_1!BU158</f>
        <v>30</v>
      </c>
      <c r="BV158" s="34">
        <f>Input_1!BV158</f>
        <v>9</v>
      </c>
      <c r="BW158" s="34">
        <f>Input_1!BW158</f>
        <v>9</v>
      </c>
      <c r="BX158" s="34">
        <f>Input_1!BX158</f>
        <v>9</v>
      </c>
      <c r="BY158" s="34">
        <f>Input_1!BY158</f>
        <v>3.2</v>
      </c>
      <c r="BZ158" s="34">
        <f>Input_1!BZ158</f>
        <v>23</v>
      </c>
      <c r="CA158" s="34">
        <f>Input_1!CA158</f>
        <v>23</v>
      </c>
      <c r="CB158" s="34">
        <f>Input_1!CB158</f>
        <v>23</v>
      </c>
      <c r="CC158" s="34">
        <f>Input_1!CC158</f>
        <v>23</v>
      </c>
      <c r="CD158" s="34">
        <f>Input_1!CD158</f>
        <v>3.2</v>
      </c>
      <c r="CE158" s="34">
        <f>Input_1!CE158</f>
        <v>30</v>
      </c>
      <c r="CF158" s="34">
        <f>Input_1!CF158</f>
        <v>3.2</v>
      </c>
      <c r="CG158" s="34">
        <f>Input_1!CG158</f>
        <v>3.2</v>
      </c>
      <c r="CH158" s="34">
        <f>Input_1!CH158</f>
        <v>3.2</v>
      </c>
      <c r="CI158" s="34">
        <f>Input_1!CI158</f>
        <v>3.2</v>
      </c>
      <c r="CJ158" s="34">
        <f>Input_1!CJ158</f>
        <v>3.2</v>
      </c>
      <c r="CK158" s="34">
        <f>Input_1!CK158</f>
        <v>30</v>
      </c>
      <c r="CL158" s="34">
        <f>Input_1!CL158</f>
        <v>3.2</v>
      </c>
      <c r="CM158" s="34">
        <f>Input_1!CM158</f>
        <v>3.2</v>
      </c>
      <c r="CN158" s="34">
        <f>Input_1!CN158</f>
        <v>3.2</v>
      </c>
      <c r="CO158" s="34">
        <f>Input_1!CO158</f>
        <v>22.1</v>
      </c>
      <c r="CP158" s="34">
        <f>Input_1!CP158</f>
        <v>25</v>
      </c>
      <c r="CQ158" s="34">
        <f>Input_1!CQ158</f>
        <v>23</v>
      </c>
      <c r="CR158" s="34">
        <f>Input_1!CR158</f>
        <v>15.3</v>
      </c>
      <c r="CS158" s="34">
        <f>Input_1!CS158</f>
        <v>15.3</v>
      </c>
      <c r="CT158" s="34">
        <f>Input_1!CT158</f>
        <v>30</v>
      </c>
      <c r="CU158" s="34">
        <f>Input_1!CU158</f>
        <v>30</v>
      </c>
      <c r="CV158" s="24">
        <f>Input_1!CV158</f>
        <v>30</v>
      </c>
    </row>
    <row r="159" spans="1:100" ht="14.5" customHeight="1" x14ac:dyDescent="0.35">
      <c r="A159" s="256"/>
      <c r="B159" s="249"/>
      <c r="C159" s="94">
        <v>43986</v>
      </c>
      <c r="D159" s="99" t="s">
        <v>7</v>
      </c>
      <c r="E159" s="19">
        <f>Input_1!E159</f>
        <v>30</v>
      </c>
      <c r="F159" s="34">
        <f>Input_1!F159</f>
        <v>30</v>
      </c>
      <c r="G159" s="34">
        <f>Input_1!G159</f>
        <v>30</v>
      </c>
      <c r="H159" s="34">
        <f>Input_1!H159</f>
        <v>30</v>
      </c>
      <c r="I159" s="34">
        <f>Input_1!I159</f>
        <v>9</v>
      </c>
      <c r="J159" s="34">
        <f>Input_1!J159</f>
        <v>9</v>
      </c>
      <c r="K159" s="34">
        <f>Input_1!K159</f>
        <v>9</v>
      </c>
      <c r="L159" s="34">
        <f>Input_1!L159</f>
        <v>9</v>
      </c>
      <c r="M159" s="34">
        <f>Input_1!M159</f>
        <v>9</v>
      </c>
      <c r="N159" s="34">
        <f>Input_1!N159</f>
        <v>9</v>
      </c>
      <c r="O159" s="34">
        <f>Input_1!O159</f>
        <v>9</v>
      </c>
      <c r="P159" s="34">
        <f>Input_1!P159</f>
        <v>9</v>
      </c>
      <c r="Q159" s="34">
        <f>Input_1!Q159</f>
        <v>9</v>
      </c>
      <c r="R159" s="34">
        <f>Input_1!R159</f>
        <v>9</v>
      </c>
      <c r="S159" s="34">
        <f>Input_1!S159</f>
        <v>9</v>
      </c>
      <c r="T159" s="34">
        <f>Input_1!T159</f>
        <v>9</v>
      </c>
      <c r="U159" s="34">
        <f>Input_1!U159</f>
        <v>9</v>
      </c>
      <c r="V159" s="34">
        <f>Input_1!V159</f>
        <v>9</v>
      </c>
      <c r="W159" s="34">
        <f>Input_1!W159</f>
        <v>9</v>
      </c>
      <c r="X159" s="34">
        <f>Input_1!X159</f>
        <v>9</v>
      </c>
      <c r="Y159" s="34">
        <f>Input_1!Y159</f>
        <v>9</v>
      </c>
      <c r="Z159" s="34">
        <f>Input_1!Z159</f>
        <v>9</v>
      </c>
      <c r="AA159" s="34">
        <f>Input_1!AA159</f>
        <v>9</v>
      </c>
      <c r="AB159" s="34">
        <f>Input_1!AB159</f>
        <v>9</v>
      </c>
      <c r="AC159" s="34">
        <f>Input_1!AC159</f>
        <v>9</v>
      </c>
      <c r="AD159" s="34">
        <f>Input_1!AD159</f>
        <v>9</v>
      </c>
      <c r="AE159" s="34">
        <f>Input_1!AE159</f>
        <v>9</v>
      </c>
      <c r="AF159" s="34">
        <f>Input_1!AF159</f>
        <v>9</v>
      </c>
      <c r="AG159" s="34">
        <f>Input_1!AG159</f>
        <v>9</v>
      </c>
      <c r="AH159" s="34">
        <f>Input_1!AH159</f>
        <v>9</v>
      </c>
      <c r="AI159" s="34">
        <f>Input_1!AI159</f>
        <v>9</v>
      </c>
      <c r="AJ159" s="34">
        <f>Input_1!AJ159</f>
        <v>15.2</v>
      </c>
      <c r="AK159" s="34">
        <f>Input_1!AK159</f>
        <v>22.1</v>
      </c>
      <c r="AL159" s="34">
        <f>Input_1!AL159</f>
        <v>23</v>
      </c>
      <c r="AM159" s="34">
        <f>Input_1!AM159</f>
        <v>23</v>
      </c>
      <c r="AN159" s="34">
        <f>Input_1!AN159</f>
        <v>23</v>
      </c>
      <c r="AO159" s="34">
        <f>Input_1!AO159</f>
        <v>16</v>
      </c>
      <c r="AP159" s="34">
        <f>Input_1!AP159</f>
        <v>15.3</v>
      </c>
      <c r="AQ159" s="34">
        <f>Input_1!AQ159</f>
        <v>3.2</v>
      </c>
      <c r="AR159" s="34">
        <f>Input_1!AR159</f>
        <v>3.2</v>
      </c>
      <c r="AS159" s="34">
        <f>Input_1!AS159</f>
        <v>30</v>
      </c>
      <c r="AT159" s="34">
        <f>Input_1!AT159</f>
        <v>3.2</v>
      </c>
      <c r="AU159" s="34">
        <f>Input_1!AU159</f>
        <v>3.2</v>
      </c>
      <c r="AV159" s="34">
        <f>Input_1!AV159</f>
        <v>3.2</v>
      </c>
      <c r="AW159" s="34">
        <f>Input_1!AW159</f>
        <v>3.2</v>
      </c>
      <c r="AX159" s="34">
        <f>Input_1!AX159</f>
        <v>3.2</v>
      </c>
      <c r="AY159" s="34">
        <f>Input_1!AY159</f>
        <v>3.2</v>
      </c>
      <c r="AZ159" s="34">
        <f>Input_1!AZ159</f>
        <v>30</v>
      </c>
      <c r="BA159" s="34">
        <f>Input_1!BA159</f>
        <v>30</v>
      </c>
      <c r="BB159" s="34">
        <f>Input_1!BB159</f>
        <v>3.2</v>
      </c>
      <c r="BC159" s="34">
        <f>Input_1!BC159</f>
        <v>3.2</v>
      </c>
      <c r="BD159" s="34">
        <f>Input_1!BD159</f>
        <v>23</v>
      </c>
      <c r="BE159" s="34">
        <f>Input_1!BE159</f>
        <v>23</v>
      </c>
      <c r="BF159" s="34">
        <f>Input_1!BF159</f>
        <v>23</v>
      </c>
      <c r="BG159" s="34">
        <f>Input_1!BG159</f>
        <v>32</v>
      </c>
      <c r="BH159" s="34">
        <f>Input_1!BH159</f>
        <v>23</v>
      </c>
      <c r="BI159" s="34">
        <f>Input_1!BI159</f>
        <v>30</v>
      </c>
      <c r="BJ159" s="34">
        <f>Input_1!BJ159</f>
        <v>3.2</v>
      </c>
      <c r="BK159" s="34">
        <f>Input_1!BK159</f>
        <v>3.2</v>
      </c>
      <c r="BL159" s="34">
        <f>Input_1!BL159</f>
        <v>3.2</v>
      </c>
      <c r="BM159" s="34">
        <f>Input_1!BM159</f>
        <v>3.2</v>
      </c>
      <c r="BN159" s="34">
        <f>Input_1!BN159</f>
        <v>3.2</v>
      </c>
      <c r="BO159" s="34">
        <f>Input_1!BO159</f>
        <v>30</v>
      </c>
      <c r="BP159" s="34">
        <f>Input_1!BP159</f>
        <v>30</v>
      </c>
      <c r="BQ159" s="34">
        <f>Input_1!BQ159</f>
        <v>3.2</v>
      </c>
      <c r="BR159" s="34">
        <f>Input_1!BR159</f>
        <v>3.2</v>
      </c>
      <c r="BS159" s="34">
        <f>Input_1!BS159</f>
        <v>3.2</v>
      </c>
      <c r="BT159" s="34">
        <f>Input_1!BT159</f>
        <v>3.2</v>
      </c>
      <c r="BU159" s="34">
        <f>Input_1!BU159</f>
        <v>3.2</v>
      </c>
      <c r="BV159" s="34">
        <f>Input_1!BV159</f>
        <v>3.2</v>
      </c>
      <c r="BW159" s="34">
        <f>Input_1!BW159</f>
        <v>30</v>
      </c>
      <c r="BX159" s="34">
        <f>Input_1!BX159</f>
        <v>30</v>
      </c>
      <c r="BY159" s="34">
        <f>Input_1!BY159</f>
        <v>23</v>
      </c>
      <c r="BZ159" s="34">
        <f>Input_1!BZ159</f>
        <v>23</v>
      </c>
      <c r="CA159" s="34">
        <f>Input_1!CA159</f>
        <v>23</v>
      </c>
      <c r="CB159" s="34">
        <f>Input_1!CB159</f>
        <v>23</v>
      </c>
      <c r="CC159" s="34">
        <f>Input_1!CC159</f>
        <v>23</v>
      </c>
      <c r="CD159" s="34">
        <f>Input_1!CD159</f>
        <v>3.2</v>
      </c>
      <c r="CE159" s="34">
        <f>Input_1!CE159</f>
        <v>3.2</v>
      </c>
      <c r="CF159" s="34">
        <f>Input_1!CF159</f>
        <v>3.2</v>
      </c>
      <c r="CG159" s="34">
        <f>Input_1!CG159</f>
        <v>3.2</v>
      </c>
      <c r="CH159" s="34">
        <f>Input_1!CH159</f>
        <v>3.2</v>
      </c>
      <c r="CI159" s="34">
        <f>Input_1!CI159</f>
        <v>30</v>
      </c>
      <c r="CJ159" s="34">
        <f>Input_1!CJ159</f>
        <v>30</v>
      </c>
      <c r="CK159" s="34">
        <f>Input_1!CK159</f>
        <v>3.2</v>
      </c>
      <c r="CL159" s="34">
        <f>Input_1!CL159</f>
        <v>3.2</v>
      </c>
      <c r="CM159" s="34">
        <f>Input_1!CM159</f>
        <v>3.2</v>
      </c>
      <c r="CN159" s="34">
        <f>Input_1!CN159</f>
        <v>3.2</v>
      </c>
      <c r="CO159" s="34">
        <f>Input_1!CO159</f>
        <v>3.2</v>
      </c>
      <c r="CP159" s="34">
        <f>Input_1!CP159</f>
        <v>3.2</v>
      </c>
      <c r="CQ159" s="34">
        <f>Input_1!CQ159</f>
        <v>22.1</v>
      </c>
      <c r="CR159" s="34">
        <f>Input_1!CR159</f>
        <v>23</v>
      </c>
      <c r="CS159" s="34">
        <f>Input_1!CS159</f>
        <v>15.3</v>
      </c>
      <c r="CT159" s="34">
        <f>Input_1!CT159</f>
        <v>15.3</v>
      </c>
      <c r="CU159" s="34">
        <f>Input_1!CU159</f>
        <v>30</v>
      </c>
      <c r="CV159" s="24">
        <f>Input_1!CV159</f>
        <v>30</v>
      </c>
    </row>
    <row r="160" spans="1:100" ht="14.5" customHeight="1" x14ac:dyDescent="0.35">
      <c r="A160" s="256"/>
      <c r="B160" s="249"/>
      <c r="C160" s="94">
        <v>43987</v>
      </c>
      <c r="D160" s="99" t="s">
        <v>8</v>
      </c>
      <c r="E160" s="19">
        <f>Input_1!E160</f>
        <v>30</v>
      </c>
      <c r="F160" s="34">
        <f>Input_1!F160</f>
        <v>30</v>
      </c>
      <c r="G160" s="34">
        <f>Input_1!G160</f>
        <v>30</v>
      </c>
      <c r="H160" s="34">
        <f>Input_1!H160</f>
        <v>9</v>
      </c>
      <c r="I160" s="34">
        <f>Input_1!I160</f>
        <v>9</v>
      </c>
      <c r="J160" s="34">
        <f>Input_1!J160</f>
        <v>9</v>
      </c>
      <c r="K160" s="34">
        <f>Input_1!K160</f>
        <v>9</v>
      </c>
      <c r="L160" s="34">
        <f>Input_1!L160</f>
        <v>9</v>
      </c>
      <c r="M160" s="34">
        <f>Input_1!M160</f>
        <v>9</v>
      </c>
      <c r="N160" s="34">
        <f>Input_1!N160</f>
        <v>9</v>
      </c>
      <c r="O160" s="34">
        <f>Input_1!O160</f>
        <v>9</v>
      </c>
      <c r="P160" s="34">
        <f>Input_1!P160</f>
        <v>9</v>
      </c>
      <c r="Q160" s="34">
        <f>Input_1!Q160</f>
        <v>9</v>
      </c>
      <c r="R160" s="34">
        <f>Input_1!R160</f>
        <v>9</v>
      </c>
      <c r="S160" s="34">
        <f>Input_1!S160</f>
        <v>9</v>
      </c>
      <c r="T160" s="34">
        <f>Input_1!T160</f>
        <v>9</v>
      </c>
      <c r="U160" s="34">
        <f>Input_1!U160</f>
        <v>9</v>
      </c>
      <c r="V160" s="34">
        <f>Input_1!V160</f>
        <v>9</v>
      </c>
      <c r="W160" s="34">
        <f>Input_1!W160</f>
        <v>9</v>
      </c>
      <c r="X160" s="34">
        <f>Input_1!X160</f>
        <v>9</v>
      </c>
      <c r="Y160" s="34">
        <f>Input_1!Y160</f>
        <v>9</v>
      </c>
      <c r="Z160" s="34">
        <f>Input_1!Z160</f>
        <v>9</v>
      </c>
      <c r="AA160" s="34">
        <f>Input_1!AA160</f>
        <v>9</v>
      </c>
      <c r="AB160" s="34">
        <f>Input_1!AB160</f>
        <v>9</v>
      </c>
      <c r="AC160" s="34">
        <f>Input_1!AC160</f>
        <v>9</v>
      </c>
      <c r="AD160" s="34">
        <f>Input_1!AD160</f>
        <v>9</v>
      </c>
      <c r="AE160" s="34">
        <f>Input_1!AE160</f>
        <v>9</v>
      </c>
      <c r="AF160" s="34">
        <f>Input_1!AF160</f>
        <v>9</v>
      </c>
      <c r="AG160" s="34">
        <f>Input_1!AG160</f>
        <v>9</v>
      </c>
      <c r="AH160" s="34">
        <f>Input_1!AH160</f>
        <v>9</v>
      </c>
      <c r="AI160" s="34">
        <f>Input_1!AI160</f>
        <v>15.2</v>
      </c>
      <c r="AJ160" s="34">
        <f>Input_1!AJ160</f>
        <v>15.2</v>
      </c>
      <c r="AK160" s="34">
        <f>Input_1!AK160</f>
        <v>22.1</v>
      </c>
      <c r="AL160" s="34">
        <f>Input_1!AL160</f>
        <v>23</v>
      </c>
      <c r="AM160" s="34">
        <f>Input_1!AM160</f>
        <v>23</v>
      </c>
      <c r="AN160" s="34">
        <f>Input_1!AN160</f>
        <v>15.2</v>
      </c>
      <c r="AO160" s="34">
        <f>Input_1!AO160</f>
        <v>3.2</v>
      </c>
      <c r="AP160" s="34">
        <f>Input_1!AP160</f>
        <v>3.2</v>
      </c>
      <c r="AQ160" s="34">
        <f>Input_1!AQ160</f>
        <v>3.2</v>
      </c>
      <c r="AR160" s="34">
        <f>Input_1!AR160</f>
        <v>3.2</v>
      </c>
      <c r="AS160" s="34">
        <f>Input_1!AS160</f>
        <v>30</v>
      </c>
      <c r="AT160" s="34">
        <f>Input_1!AT160</f>
        <v>3.2</v>
      </c>
      <c r="AU160" s="34">
        <f>Input_1!AU160</f>
        <v>3.2</v>
      </c>
      <c r="AV160" s="34">
        <f>Input_1!AV160</f>
        <v>3.2</v>
      </c>
      <c r="AW160" s="34">
        <f>Input_1!AW160</f>
        <v>3.1</v>
      </c>
      <c r="AX160" s="34">
        <f>Input_1!AX160</f>
        <v>3.1</v>
      </c>
      <c r="AY160" s="34">
        <f>Input_1!AY160</f>
        <v>3.1</v>
      </c>
      <c r="AZ160" s="34">
        <f>Input_1!AZ160</f>
        <v>3.1</v>
      </c>
      <c r="BA160" s="34">
        <f>Input_1!BA160</f>
        <v>3.1</v>
      </c>
      <c r="BB160" s="34">
        <f>Input_1!BB160</f>
        <v>3.1</v>
      </c>
      <c r="BC160" s="34">
        <f>Input_1!BC160</f>
        <v>3.1</v>
      </c>
      <c r="BD160" s="34">
        <f>Input_1!BD160</f>
        <v>3.1</v>
      </c>
      <c r="BE160" s="34">
        <f>Input_1!BE160</f>
        <v>3.2</v>
      </c>
      <c r="BF160" s="34">
        <f>Input_1!BF160</f>
        <v>3.2</v>
      </c>
      <c r="BG160" s="34">
        <f>Input_1!BG160</f>
        <v>3.2</v>
      </c>
      <c r="BH160" s="34">
        <f>Input_1!BH160</f>
        <v>3.2</v>
      </c>
      <c r="BI160" s="34">
        <f>Input_1!BI160</f>
        <v>3.2</v>
      </c>
      <c r="BJ160" s="34">
        <f>Input_1!BJ160</f>
        <v>3.2</v>
      </c>
      <c r="BK160" s="34">
        <f>Input_1!BK160</f>
        <v>23</v>
      </c>
      <c r="BL160" s="34">
        <f>Input_1!BL160</f>
        <v>23</v>
      </c>
      <c r="BM160" s="34">
        <f>Input_1!BM160</f>
        <v>32</v>
      </c>
      <c r="BN160" s="34">
        <f>Input_1!BN160</f>
        <v>23</v>
      </c>
      <c r="BO160" s="34">
        <f>Input_1!BO160</f>
        <v>23</v>
      </c>
      <c r="BP160" s="34">
        <f>Input_1!BP160</f>
        <v>30</v>
      </c>
      <c r="BQ160" s="34">
        <f>Input_1!BQ160</f>
        <v>30</v>
      </c>
      <c r="BR160" s="34">
        <f>Input_1!BR160</f>
        <v>3.2</v>
      </c>
      <c r="BS160" s="34">
        <f>Input_1!BS160</f>
        <v>3.2</v>
      </c>
      <c r="BT160" s="34">
        <f>Input_1!BT160</f>
        <v>3.2</v>
      </c>
      <c r="BU160" s="34">
        <f>Input_1!BU160</f>
        <v>3.2</v>
      </c>
      <c r="BV160" s="34">
        <f>Input_1!BV160</f>
        <v>3.2</v>
      </c>
      <c r="BW160" s="34">
        <f>Input_1!BW160</f>
        <v>3.2</v>
      </c>
      <c r="BX160" s="34">
        <f>Input_1!BX160</f>
        <v>3.2</v>
      </c>
      <c r="BY160" s="34">
        <f>Input_1!BY160</f>
        <v>3.2</v>
      </c>
      <c r="BZ160" s="34">
        <f>Input_1!BZ160</f>
        <v>23</v>
      </c>
      <c r="CA160" s="34">
        <f>Input_1!CA160</f>
        <v>23</v>
      </c>
      <c r="CB160" s="34">
        <f>Input_1!CB160</f>
        <v>23</v>
      </c>
      <c r="CC160" s="34">
        <f>Input_1!CC160</f>
        <v>23</v>
      </c>
      <c r="CD160" s="34">
        <f>Input_1!CD160</f>
        <v>23</v>
      </c>
      <c r="CE160" s="34">
        <f>Input_1!CE160</f>
        <v>3.2</v>
      </c>
      <c r="CF160" s="34">
        <f>Input_1!CF160</f>
        <v>3.2</v>
      </c>
      <c r="CG160" s="34">
        <f>Input_1!CG160</f>
        <v>30</v>
      </c>
      <c r="CH160" s="34">
        <f>Input_1!CH160</f>
        <v>3.2</v>
      </c>
      <c r="CI160" s="34">
        <f>Input_1!CI160</f>
        <v>3.2</v>
      </c>
      <c r="CJ160" s="34">
        <f>Input_1!CJ160</f>
        <v>3.2</v>
      </c>
      <c r="CK160" s="34">
        <f>Input_1!CK160</f>
        <v>30</v>
      </c>
      <c r="CL160" s="34">
        <f>Input_1!CL160</f>
        <v>30</v>
      </c>
      <c r="CM160" s="34">
        <f>Input_1!CM160</f>
        <v>3.2</v>
      </c>
      <c r="CN160" s="34">
        <f>Input_1!CN160</f>
        <v>3.2</v>
      </c>
      <c r="CO160" s="34">
        <f>Input_1!CO160</f>
        <v>3.2</v>
      </c>
      <c r="CP160" s="34">
        <f>Input_1!CP160</f>
        <v>3.2</v>
      </c>
      <c r="CQ160" s="34">
        <f>Input_1!CQ160</f>
        <v>15.3</v>
      </c>
      <c r="CR160" s="34">
        <f>Input_1!CR160</f>
        <v>15.3</v>
      </c>
      <c r="CS160" s="34">
        <f>Input_1!CS160</f>
        <v>30</v>
      </c>
      <c r="CT160" s="34">
        <f>Input_1!CT160</f>
        <v>30</v>
      </c>
      <c r="CU160" s="34">
        <f>Input_1!CU160</f>
        <v>30</v>
      </c>
      <c r="CV160" s="24">
        <f>Input_1!CV160</f>
        <v>30</v>
      </c>
    </row>
    <row r="161" spans="1:100" ht="14.5" customHeight="1" x14ac:dyDescent="0.35">
      <c r="A161" s="256"/>
      <c r="B161" s="249"/>
      <c r="C161" s="95">
        <v>43988</v>
      </c>
      <c r="D161" s="99" t="s">
        <v>9</v>
      </c>
      <c r="E161" s="19">
        <f>Input_1!E161</f>
        <v>30</v>
      </c>
      <c r="F161" s="34">
        <f>Input_1!F161</f>
        <v>30</v>
      </c>
      <c r="G161" s="34">
        <f>Input_1!G161</f>
        <v>30</v>
      </c>
      <c r="H161" s="34">
        <f>Input_1!H161</f>
        <v>30</v>
      </c>
      <c r="I161" s="34">
        <f>Input_1!I161</f>
        <v>9</v>
      </c>
      <c r="J161" s="34">
        <f>Input_1!J161</f>
        <v>9</v>
      </c>
      <c r="K161" s="34">
        <f>Input_1!K161</f>
        <v>9</v>
      </c>
      <c r="L161" s="34">
        <f>Input_1!L161</f>
        <v>9</v>
      </c>
      <c r="M161" s="34">
        <f>Input_1!M161</f>
        <v>9</v>
      </c>
      <c r="N161" s="34">
        <f>Input_1!N161</f>
        <v>9</v>
      </c>
      <c r="O161" s="34">
        <f>Input_1!O161</f>
        <v>9</v>
      </c>
      <c r="P161" s="34">
        <f>Input_1!P161</f>
        <v>9</v>
      </c>
      <c r="Q161" s="34">
        <f>Input_1!Q161</f>
        <v>9</v>
      </c>
      <c r="R161" s="34">
        <f>Input_1!R161</f>
        <v>9</v>
      </c>
      <c r="S161" s="34">
        <f>Input_1!S161</f>
        <v>9</v>
      </c>
      <c r="T161" s="34">
        <f>Input_1!T161</f>
        <v>9</v>
      </c>
      <c r="U161" s="34">
        <f>Input_1!U161</f>
        <v>9</v>
      </c>
      <c r="V161" s="34">
        <f>Input_1!V161</f>
        <v>9</v>
      </c>
      <c r="W161" s="34">
        <f>Input_1!W161</f>
        <v>9</v>
      </c>
      <c r="X161" s="34">
        <f>Input_1!X161</f>
        <v>9</v>
      </c>
      <c r="Y161" s="34">
        <f>Input_1!Y161</f>
        <v>9</v>
      </c>
      <c r="Z161" s="34">
        <f>Input_1!Z161</f>
        <v>9</v>
      </c>
      <c r="AA161" s="34">
        <f>Input_1!AA161</f>
        <v>9</v>
      </c>
      <c r="AB161" s="34">
        <f>Input_1!AB161</f>
        <v>9</v>
      </c>
      <c r="AC161" s="34">
        <f>Input_1!AC161</f>
        <v>9</v>
      </c>
      <c r="AD161" s="34">
        <f>Input_1!AD161</f>
        <v>9</v>
      </c>
      <c r="AE161" s="34">
        <f>Input_1!AE161</f>
        <v>9</v>
      </c>
      <c r="AF161" s="34">
        <f>Input_1!AF161</f>
        <v>9</v>
      </c>
      <c r="AG161" s="34">
        <f>Input_1!AG161</f>
        <v>9</v>
      </c>
      <c r="AH161" s="34">
        <f>Input_1!AH161</f>
        <v>9</v>
      </c>
      <c r="AI161" s="34">
        <f>Input_1!AI161</f>
        <v>9</v>
      </c>
      <c r="AJ161" s="34">
        <f>Input_1!AJ161</f>
        <v>9</v>
      </c>
      <c r="AK161" s="34">
        <f>Input_1!AK161</f>
        <v>9</v>
      </c>
      <c r="AL161" s="34">
        <f>Input_1!AL161</f>
        <v>9</v>
      </c>
      <c r="AM161" s="34">
        <f>Input_1!AM161</f>
        <v>9</v>
      </c>
      <c r="AN161" s="34">
        <f>Input_1!AN161</f>
        <v>9</v>
      </c>
      <c r="AO161" s="34">
        <f>Input_1!AO161</f>
        <v>9</v>
      </c>
      <c r="AP161" s="34">
        <f>Input_1!AP161</f>
        <v>9</v>
      </c>
      <c r="AQ161" s="34">
        <f>Input_1!AQ161</f>
        <v>9</v>
      </c>
      <c r="AR161" s="34">
        <f>Input_1!AR161</f>
        <v>30</v>
      </c>
      <c r="AS161" s="34">
        <f>Input_1!AS161</f>
        <v>30</v>
      </c>
      <c r="AT161" s="34">
        <f>Input_1!AT161</f>
        <v>30</v>
      </c>
      <c r="AU161" s="34">
        <f>Input_1!AU161</f>
        <v>15.2</v>
      </c>
      <c r="AV161" s="34">
        <f>Input_1!AV161</f>
        <v>22.1</v>
      </c>
      <c r="AW161" s="34">
        <f>Input_1!AW161</f>
        <v>23</v>
      </c>
      <c r="AX161" s="34">
        <f>Input_1!AX161</f>
        <v>23</v>
      </c>
      <c r="AY161" s="34">
        <f>Input_1!AY161</f>
        <v>3.2</v>
      </c>
      <c r="AZ161" s="34">
        <f>Input_1!AZ161</f>
        <v>3.2</v>
      </c>
      <c r="BA161" s="34">
        <f>Input_1!BA161</f>
        <v>30</v>
      </c>
      <c r="BB161" s="34">
        <f>Input_1!BB161</f>
        <v>30</v>
      </c>
      <c r="BC161" s="34">
        <f>Input_1!BC161</f>
        <v>3.2</v>
      </c>
      <c r="BD161" s="34">
        <f>Input_1!BD161</f>
        <v>3.2</v>
      </c>
      <c r="BE161" s="34">
        <f>Input_1!BE161</f>
        <v>3.2</v>
      </c>
      <c r="BF161" s="34">
        <f>Input_1!BF161</f>
        <v>3.2</v>
      </c>
      <c r="BG161" s="34">
        <f>Input_1!BG161</f>
        <v>23</v>
      </c>
      <c r="BH161" s="34">
        <f>Input_1!BH161</f>
        <v>23</v>
      </c>
      <c r="BI161" s="34">
        <f>Input_1!BI161</f>
        <v>23</v>
      </c>
      <c r="BJ161" s="34">
        <f>Input_1!BJ161</f>
        <v>30</v>
      </c>
      <c r="BK161" s="34">
        <f>Input_1!BK161</f>
        <v>30</v>
      </c>
      <c r="BL161" s="34">
        <f>Input_1!BL161</f>
        <v>30</v>
      </c>
      <c r="BM161" s="34">
        <f>Input_1!BM161</f>
        <v>3.2</v>
      </c>
      <c r="BN161" s="34">
        <f>Input_1!BN161</f>
        <v>22.1</v>
      </c>
      <c r="BO161" s="34">
        <f>Input_1!BO161</f>
        <v>11</v>
      </c>
      <c r="BP161" s="34">
        <f>Input_1!BP161</f>
        <v>11</v>
      </c>
      <c r="BQ161" s="34">
        <f>Input_1!BQ161</f>
        <v>11</v>
      </c>
      <c r="BR161" s="34">
        <f>Input_1!BR161</f>
        <v>11</v>
      </c>
      <c r="BS161" s="34">
        <f>Input_1!BS161</f>
        <v>11</v>
      </c>
      <c r="BT161" s="34">
        <f>Input_1!BT161</f>
        <v>11</v>
      </c>
      <c r="BU161" s="34">
        <f>Input_1!BU161</f>
        <v>11</v>
      </c>
      <c r="BV161" s="34">
        <f>Input_1!BV161</f>
        <v>11</v>
      </c>
      <c r="BW161" s="34">
        <f>Input_1!BW161</f>
        <v>8</v>
      </c>
      <c r="BX161" s="34">
        <f>Input_1!BX161</f>
        <v>23</v>
      </c>
      <c r="BY161" s="34">
        <f>Input_1!BY161</f>
        <v>23</v>
      </c>
      <c r="BZ161" s="34">
        <f>Input_1!BZ161</f>
        <v>23</v>
      </c>
      <c r="CA161" s="34">
        <f>Input_1!CA161</f>
        <v>23</v>
      </c>
      <c r="CB161" s="34">
        <f>Input_1!CB161</f>
        <v>23</v>
      </c>
      <c r="CC161" s="34">
        <f>Input_1!CC161</f>
        <v>23</v>
      </c>
      <c r="CD161" s="34">
        <f>Input_1!CD161</f>
        <v>23</v>
      </c>
      <c r="CE161" s="34">
        <f>Input_1!CE161</f>
        <v>8</v>
      </c>
      <c r="CF161" s="34">
        <f>Input_1!CF161</f>
        <v>8</v>
      </c>
      <c r="CG161" s="34">
        <f>Input_1!CG161</f>
        <v>8</v>
      </c>
      <c r="CH161" s="34">
        <f>Input_1!CH161</f>
        <v>8</v>
      </c>
      <c r="CI161" s="34">
        <f>Input_1!CI161</f>
        <v>8</v>
      </c>
      <c r="CJ161" s="34">
        <f>Input_1!CJ161</f>
        <v>8</v>
      </c>
      <c r="CK161" s="34">
        <f>Input_1!CK161</f>
        <v>8</v>
      </c>
      <c r="CL161" s="34">
        <f>Input_1!CL161</f>
        <v>30</v>
      </c>
      <c r="CM161" s="34">
        <f>Input_1!CM161</f>
        <v>30</v>
      </c>
      <c r="CN161" s="34">
        <f>Input_1!CN161</f>
        <v>8</v>
      </c>
      <c r="CO161" s="34">
        <f>Input_1!CO161</f>
        <v>8</v>
      </c>
      <c r="CP161" s="34">
        <f>Input_1!CP161</f>
        <v>30</v>
      </c>
      <c r="CQ161" s="34">
        <f>Input_1!CQ161</f>
        <v>30</v>
      </c>
      <c r="CR161" s="34">
        <f>Input_1!CR161</f>
        <v>30</v>
      </c>
      <c r="CS161" s="34">
        <f>Input_1!CS161</f>
        <v>30</v>
      </c>
      <c r="CT161" s="34">
        <f>Input_1!CT161</f>
        <v>30</v>
      </c>
      <c r="CU161" s="34">
        <f>Input_1!CU161</f>
        <v>30</v>
      </c>
      <c r="CV161" s="24">
        <f>Input_1!CV161</f>
        <v>30</v>
      </c>
    </row>
    <row r="162" spans="1:100" ht="14.5" customHeight="1" x14ac:dyDescent="0.35">
      <c r="A162" s="256"/>
      <c r="B162" s="250"/>
      <c r="C162" s="97">
        <v>43989</v>
      </c>
      <c r="D162" s="100" t="s">
        <v>10</v>
      </c>
      <c r="E162" s="19">
        <f>Input_1!E162</f>
        <v>15.3</v>
      </c>
      <c r="F162" s="34">
        <f>Input_1!F162</f>
        <v>15.3</v>
      </c>
      <c r="G162" s="34">
        <f>Input_1!G162</f>
        <v>15.3</v>
      </c>
      <c r="H162" s="34">
        <f>Input_1!H162</f>
        <v>9</v>
      </c>
      <c r="I162" s="34">
        <f>Input_1!I162</f>
        <v>9</v>
      </c>
      <c r="J162" s="34">
        <f>Input_1!J162</f>
        <v>9</v>
      </c>
      <c r="K162" s="34">
        <f>Input_1!K162</f>
        <v>9</v>
      </c>
      <c r="L162" s="34">
        <f>Input_1!L162</f>
        <v>9</v>
      </c>
      <c r="M162" s="34">
        <f>Input_1!M162</f>
        <v>9</v>
      </c>
      <c r="N162" s="34">
        <f>Input_1!N162</f>
        <v>9</v>
      </c>
      <c r="O162" s="34">
        <f>Input_1!O162</f>
        <v>9</v>
      </c>
      <c r="P162" s="34">
        <f>Input_1!P162</f>
        <v>9</v>
      </c>
      <c r="Q162" s="34">
        <f>Input_1!Q162</f>
        <v>9</v>
      </c>
      <c r="R162" s="34">
        <f>Input_1!R162</f>
        <v>9</v>
      </c>
      <c r="S162" s="34">
        <f>Input_1!S162</f>
        <v>9</v>
      </c>
      <c r="T162" s="34">
        <f>Input_1!T162</f>
        <v>9</v>
      </c>
      <c r="U162" s="34">
        <f>Input_1!U162</f>
        <v>9</v>
      </c>
      <c r="V162" s="34">
        <f>Input_1!V162</f>
        <v>9</v>
      </c>
      <c r="W162" s="34">
        <f>Input_1!W162</f>
        <v>9</v>
      </c>
      <c r="X162" s="34">
        <f>Input_1!X162</f>
        <v>9</v>
      </c>
      <c r="Y162" s="34">
        <f>Input_1!Y162</f>
        <v>9</v>
      </c>
      <c r="Z162" s="34">
        <f>Input_1!Z162</f>
        <v>9</v>
      </c>
      <c r="AA162" s="34">
        <f>Input_1!AA162</f>
        <v>9</v>
      </c>
      <c r="AB162" s="34">
        <f>Input_1!AB162</f>
        <v>9</v>
      </c>
      <c r="AC162" s="34">
        <f>Input_1!AC162</f>
        <v>9</v>
      </c>
      <c r="AD162" s="34">
        <f>Input_1!AD162</f>
        <v>9</v>
      </c>
      <c r="AE162" s="34">
        <f>Input_1!AE162</f>
        <v>9</v>
      </c>
      <c r="AF162" s="34">
        <f>Input_1!AF162</f>
        <v>9</v>
      </c>
      <c r="AG162" s="34">
        <f>Input_1!AG162</f>
        <v>9</v>
      </c>
      <c r="AH162" s="34">
        <f>Input_1!AH162</f>
        <v>9</v>
      </c>
      <c r="AI162" s="34">
        <f>Input_1!AI162</f>
        <v>9</v>
      </c>
      <c r="AJ162" s="34">
        <f>Input_1!AJ162</f>
        <v>9</v>
      </c>
      <c r="AK162" s="34">
        <f>Input_1!AK162</f>
        <v>9</v>
      </c>
      <c r="AL162" s="34">
        <f>Input_1!AL162</f>
        <v>9</v>
      </c>
      <c r="AM162" s="34">
        <f>Input_1!AM162</f>
        <v>9</v>
      </c>
      <c r="AN162" s="34">
        <f>Input_1!AN162</f>
        <v>9</v>
      </c>
      <c r="AO162" s="34">
        <f>Input_1!AO162</f>
        <v>9</v>
      </c>
      <c r="AP162" s="34">
        <f>Input_1!AP162</f>
        <v>9</v>
      </c>
      <c r="AQ162" s="34">
        <f>Input_1!AQ162</f>
        <v>9</v>
      </c>
      <c r="AR162" s="34">
        <f>Input_1!AR162</f>
        <v>9</v>
      </c>
      <c r="AS162" s="34">
        <f>Input_1!AS162</f>
        <v>15.2</v>
      </c>
      <c r="AT162" s="34">
        <f>Input_1!AT162</f>
        <v>23</v>
      </c>
      <c r="AU162" s="34">
        <f>Input_1!AU162</f>
        <v>23</v>
      </c>
      <c r="AV162" s="34">
        <f>Input_1!AV162</f>
        <v>30</v>
      </c>
      <c r="AW162" s="34">
        <f>Input_1!AW162</f>
        <v>30</v>
      </c>
      <c r="AX162" s="34">
        <f>Input_1!AX162</f>
        <v>22.1</v>
      </c>
      <c r="AY162" s="34">
        <f>Input_1!AY162</f>
        <v>23</v>
      </c>
      <c r="AZ162" s="34">
        <f>Input_1!AZ162</f>
        <v>23</v>
      </c>
      <c r="BA162" s="34">
        <f>Input_1!BA162</f>
        <v>8</v>
      </c>
      <c r="BB162" s="34">
        <f>Input_1!BB162</f>
        <v>8</v>
      </c>
      <c r="BC162" s="34">
        <f>Input_1!BC162</f>
        <v>8</v>
      </c>
      <c r="BD162" s="34">
        <f>Input_1!BD162</f>
        <v>8</v>
      </c>
      <c r="BE162" s="34">
        <f>Input_1!BE162</f>
        <v>30</v>
      </c>
      <c r="BF162" s="34">
        <f>Input_1!BF162</f>
        <v>30</v>
      </c>
      <c r="BG162" s="34">
        <f>Input_1!BG162</f>
        <v>30</v>
      </c>
      <c r="BH162" s="34">
        <f>Input_1!BH162</f>
        <v>8</v>
      </c>
      <c r="BI162" s="34">
        <f>Input_1!BI162</f>
        <v>8</v>
      </c>
      <c r="BJ162" s="34">
        <f>Input_1!BJ162</f>
        <v>8</v>
      </c>
      <c r="BK162" s="34">
        <f>Input_1!BK162</f>
        <v>8</v>
      </c>
      <c r="BL162" s="34">
        <f>Input_1!BL162</f>
        <v>8</v>
      </c>
      <c r="BM162" s="34">
        <f>Input_1!BM162</f>
        <v>8</v>
      </c>
      <c r="BN162" s="34">
        <f>Input_1!BN162</f>
        <v>8</v>
      </c>
      <c r="BO162" s="34">
        <f>Input_1!BO162</f>
        <v>8</v>
      </c>
      <c r="BP162" s="34">
        <f>Input_1!BP162</f>
        <v>32</v>
      </c>
      <c r="BQ162" s="34">
        <f>Input_1!BQ162</f>
        <v>23</v>
      </c>
      <c r="BR162" s="34">
        <f>Input_1!BR162</f>
        <v>30</v>
      </c>
      <c r="BS162" s="34">
        <f>Input_1!BS162</f>
        <v>3.2</v>
      </c>
      <c r="BT162" s="34">
        <f>Input_1!BT162</f>
        <v>3.2</v>
      </c>
      <c r="BU162" s="34">
        <f>Input_1!BU162</f>
        <v>3.2</v>
      </c>
      <c r="BV162" s="34">
        <f>Input_1!BV162</f>
        <v>3.2</v>
      </c>
      <c r="BW162" s="34">
        <f>Input_1!BW162</f>
        <v>30</v>
      </c>
      <c r="BX162" s="34">
        <f>Input_1!BX162</f>
        <v>3.2</v>
      </c>
      <c r="BY162" s="34">
        <f>Input_1!BY162</f>
        <v>3.2</v>
      </c>
      <c r="BZ162" s="34">
        <f>Input_1!BZ162</f>
        <v>23</v>
      </c>
      <c r="CA162" s="34">
        <f>Input_1!CA162</f>
        <v>23</v>
      </c>
      <c r="CB162" s="34">
        <f>Input_1!CB162</f>
        <v>23</v>
      </c>
      <c r="CC162" s="34">
        <f>Input_1!CC162</f>
        <v>23</v>
      </c>
      <c r="CD162" s="34">
        <f>Input_1!CD162</f>
        <v>23</v>
      </c>
      <c r="CE162" s="34">
        <f>Input_1!CE162</f>
        <v>30</v>
      </c>
      <c r="CF162" s="34">
        <f>Input_1!CF162</f>
        <v>3.2</v>
      </c>
      <c r="CG162" s="34">
        <f>Input_1!CG162</f>
        <v>3.2</v>
      </c>
      <c r="CH162" s="34">
        <f>Input_1!CH162</f>
        <v>3.2</v>
      </c>
      <c r="CI162" s="34">
        <f>Input_1!CI162</f>
        <v>3.2</v>
      </c>
      <c r="CJ162" s="34">
        <f>Input_1!CJ162</f>
        <v>3.2</v>
      </c>
      <c r="CK162" s="34">
        <f>Input_1!CK162</f>
        <v>3.2</v>
      </c>
      <c r="CL162" s="34">
        <f>Input_1!CL162</f>
        <v>30</v>
      </c>
      <c r="CM162" s="34">
        <f>Input_1!CM162</f>
        <v>30</v>
      </c>
      <c r="CN162" s="34">
        <f>Input_1!CN162</f>
        <v>3.2</v>
      </c>
      <c r="CO162" s="34">
        <f>Input_1!CO162</f>
        <v>3.2</v>
      </c>
      <c r="CP162" s="34">
        <f>Input_1!CP162</f>
        <v>25</v>
      </c>
      <c r="CQ162" s="34">
        <f>Input_1!CQ162</f>
        <v>25</v>
      </c>
      <c r="CR162" s="34">
        <f>Input_1!CR162</f>
        <v>25</v>
      </c>
      <c r="CS162" s="34">
        <f>Input_1!CS162</f>
        <v>25</v>
      </c>
      <c r="CT162" s="34">
        <f>Input_1!CT162</f>
        <v>25</v>
      </c>
      <c r="CU162" s="34">
        <f>Input_1!CU162</f>
        <v>25</v>
      </c>
      <c r="CV162" s="24">
        <f>Input_1!CV162</f>
        <v>25</v>
      </c>
    </row>
    <row r="163" spans="1:100" ht="14.5" customHeight="1" x14ac:dyDescent="0.35">
      <c r="A163" s="256"/>
      <c r="B163" s="248">
        <v>24</v>
      </c>
      <c r="C163" s="95">
        <v>43990</v>
      </c>
      <c r="D163" s="99" t="s">
        <v>4</v>
      </c>
      <c r="E163" s="19">
        <f>Input_1!E163</f>
        <v>22.1</v>
      </c>
      <c r="F163" s="34">
        <f>Input_1!F163</f>
        <v>15.3</v>
      </c>
      <c r="G163" s="34">
        <f>Input_1!G163</f>
        <v>15.3</v>
      </c>
      <c r="H163" s="34">
        <f>Input_1!H163</f>
        <v>30</v>
      </c>
      <c r="I163" s="34">
        <f>Input_1!I163</f>
        <v>30</v>
      </c>
      <c r="J163" s="34">
        <f>Input_1!J163</f>
        <v>30</v>
      </c>
      <c r="K163" s="34">
        <f>Input_1!K163</f>
        <v>9</v>
      </c>
      <c r="L163" s="34">
        <f>Input_1!L163</f>
        <v>9</v>
      </c>
      <c r="M163" s="34">
        <f>Input_1!M163</f>
        <v>9</v>
      </c>
      <c r="N163" s="34">
        <f>Input_1!N163</f>
        <v>9</v>
      </c>
      <c r="O163" s="34">
        <f>Input_1!O163</f>
        <v>9</v>
      </c>
      <c r="P163" s="34">
        <f>Input_1!P163</f>
        <v>9</v>
      </c>
      <c r="Q163" s="34">
        <f>Input_1!Q163</f>
        <v>9</v>
      </c>
      <c r="R163" s="34">
        <f>Input_1!R163</f>
        <v>9</v>
      </c>
      <c r="S163" s="34">
        <f>Input_1!S163</f>
        <v>9</v>
      </c>
      <c r="T163" s="34">
        <f>Input_1!T163</f>
        <v>9</v>
      </c>
      <c r="U163" s="34">
        <f>Input_1!U163</f>
        <v>9</v>
      </c>
      <c r="V163" s="34">
        <f>Input_1!V163</f>
        <v>9</v>
      </c>
      <c r="W163" s="34">
        <f>Input_1!W163</f>
        <v>9</v>
      </c>
      <c r="X163" s="34">
        <f>Input_1!X163</f>
        <v>9</v>
      </c>
      <c r="Y163" s="34">
        <f>Input_1!Y163</f>
        <v>9</v>
      </c>
      <c r="Z163" s="34">
        <f>Input_1!Z163</f>
        <v>9</v>
      </c>
      <c r="AA163" s="34">
        <f>Input_1!AA163</f>
        <v>9</v>
      </c>
      <c r="AB163" s="34">
        <f>Input_1!AB163</f>
        <v>9</v>
      </c>
      <c r="AC163" s="34">
        <f>Input_1!AC163</f>
        <v>9</v>
      </c>
      <c r="AD163" s="34">
        <f>Input_1!AD163</f>
        <v>9</v>
      </c>
      <c r="AE163" s="34">
        <f>Input_1!AE163</f>
        <v>9</v>
      </c>
      <c r="AF163" s="34">
        <f>Input_1!AF163</f>
        <v>9</v>
      </c>
      <c r="AG163" s="34">
        <f>Input_1!AG163</f>
        <v>9</v>
      </c>
      <c r="AH163" s="34">
        <f>Input_1!AH163</f>
        <v>9</v>
      </c>
      <c r="AI163" s="34">
        <f>Input_1!AI163</f>
        <v>9</v>
      </c>
      <c r="AJ163" s="34">
        <f>Input_1!AJ163</f>
        <v>9</v>
      </c>
      <c r="AK163" s="34">
        <f>Input_1!AK163</f>
        <v>9</v>
      </c>
      <c r="AL163" s="34">
        <f>Input_1!AL163</f>
        <v>9</v>
      </c>
      <c r="AM163" s="34">
        <f>Input_1!AM163</f>
        <v>9</v>
      </c>
      <c r="AN163" s="34">
        <f>Input_1!AN163</f>
        <v>9</v>
      </c>
      <c r="AO163" s="34">
        <f>Input_1!AO163</f>
        <v>9</v>
      </c>
      <c r="AP163" s="34">
        <f>Input_1!AP163</f>
        <v>9</v>
      </c>
      <c r="AQ163" s="34">
        <f>Input_1!AQ163</f>
        <v>30</v>
      </c>
      <c r="AR163" s="34">
        <f>Input_1!AR163</f>
        <v>30</v>
      </c>
      <c r="AS163" s="34">
        <f>Input_1!AS163</f>
        <v>30</v>
      </c>
      <c r="AT163" s="34">
        <f>Input_1!AT163</f>
        <v>30</v>
      </c>
      <c r="AU163" s="34">
        <f>Input_1!AU163</f>
        <v>23</v>
      </c>
      <c r="AV163" s="34">
        <f>Input_1!AV163</f>
        <v>15.2</v>
      </c>
      <c r="AW163" s="34">
        <f>Input_1!AW163</f>
        <v>25</v>
      </c>
      <c r="AX163" s="34">
        <f>Input_1!AX163</f>
        <v>25</v>
      </c>
      <c r="AY163" s="34">
        <f>Input_1!AY163</f>
        <v>22.1</v>
      </c>
      <c r="AZ163" s="34">
        <f>Input_1!AZ163</f>
        <v>23</v>
      </c>
      <c r="BA163" s="34">
        <f>Input_1!BA163</f>
        <v>23</v>
      </c>
      <c r="BB163" s="34">
        <f>Input_1!BB163</f>
        <v>3.2</v>
      </c>
      <c r="BC163" s="34">
        <f>Input_1!BC163</f>
        <v>3.2</v>
      </c>
      <c r="BD163" s="34">
        <f>Input_1!BD163</f>
        <v>3.2</v>
      </c>
      <c r="BE163" s="34">
        <f>Input_1!BE163</f>
        <v>30</v>
      </c>
      <c r="BF163" s="34">
        <f>Input_1!BF163</f>
        <v>3.2</v>
      </c>
      <c r="BG163" s="34">
        <f>Input_1!BG163</f>
        <v>30</v>
      </c>
      <c r="BH163" s="34">
        <f>Input_1!BH163</f>
        <v>3.2</v>
      </c>
      <c r="BI163" s="34">
        <f>Input_1!BI163</f>
        <v>3.2</v>
      </c>
      <c r="BJ163" s="34">
        <f>Input_1!BJ163</f>
        <v>3.2</v>
      </c>
      <c r="BK163" s="34">
        <f>Input_1!BK163</f>
        <v>3.2</v>
      </c>
      <c r="BL163" s="34">
        <f>Input_1!BL163</f>
        <v>8</v>
      </c>
      <c r="BM163" s="34">
        <f>Input_1!BM163</f>
        <v>8</v>
      </c>
      <c r="BN163" s="34">
        <f>Input_1!BN163</f>
        <v>8</v>
      </c>
      <c r="BO163" s="34">
        <f>Input_1!BO163</f>
        <v>8</v>
      </c>
      <c r="BP163" s="34">
        <f>Input_1!BP163</f>
        <v>8</v>
      </c>
      <c r="BQ163" s="34">
        <f>Input_1!BQ163</f>
        <v>8</v>
      </c>
      <c r="BR163" s="34">
        <f>Input_1!BR163</f>
        <v>30</v>
      </c>
      <c r="BS163" s="34">
        <f>Input_1!BS163</f>
        <v>30</v>
      </c>
      <c r="BT163" s="34">
        <f>Input_1!BT163</f>
        <v>3.2</v>
      </c>
      <c r="BU163" s="34">
        <f>Input_1!BU163</f>
        <v>3.2</v>
      </c>
      <c r="BV163" s="34">
        <f>Input_1!BV163</f>
        <v>3.2</v>
      </c>
      <c r="BW163" s="34">
        <f>Input_1!BW163</f>
        <v>30</v>
      </c>
      <c r="BX163" s="34">
        <f>Input_1!BX163</f>
        <v>30</v>
      </c>
      <c r="BY163" s="34">
        <f>Input_1!BY163</f>
        <v>23</v>
      </c>
      <c r="BZ163" s="34">
        <f>Input_1!BZ163</f>
        <v>23</v>
      </c>
      <c r="CA163" s="34">
        <f>Input_1!CA163</f>
        <v>23</v>
      </c>
      <c r="CB163" s="34">
        <f>Input_1!CB163</f>
        <v>23</v>
      </c>
      <c r="CC163" s="34">
        <f>Input_1!CC163</f>
        <v>23</v>
      </c>
      <c r="CD163" s="34">
        <f>Input_1!CD163</f>
        <v>30</v>
      </c>
      <c r="CE163" s="34">
        <f>Input_1!CE163</f>
        <v>3.2</v>
      </c>
      <c r="CF163" s="34">
        <f>Input_1!CF163</f>
        <v>3.2</v>
      </c>
      <c r="CG163" s="34">
        <f>Input_1!CG163</f>
        <v>3.2</v>
      </c>
      <c r="CH163" s="34">
        <f>Input_1!CH163</f>
        <v>30</v>
      </c>
      <c r="CI163" s="34">
        <f>Input_1!CI163</f>
        <v>3.2</v>
      </c>
      <c r="CJ163" s="34">
        <f>Input_1!CJ163</f>
        <v>3.2</v>
      </c>
      <c r="CK163" s="34">
        <f>Input_1!CK163</f>
        <v>3.2</v>
      </c>
      <c r="CL163" s="34">
        <f>Input_1!CL163</f>
        <v>3.2</v>
      </c>
      <c r="CM163" s="34">
        <f>Input_1!CM163</f>
        <v>30</v>
      </c>
      <c r="CN163" s="34">
        <f>Input_1!CN163</f>
        <v>3.2</v>
      </c>
      <c r="CO163" s="34">
        <f>Input_1!CO163</f>
        <v>3.2</v>
      </c>
      <c r="CP163" s="34">
        <f>Input_1!CP163</f>
        <v>3.2</v>
      </c>
      <c r="CQ163" s="34">
        <f>Input_1!CQ163</f>
        <v>3.2</v>
      </c>
      <c r="CR163" s="34">
        <f>Input_1!CR163</f>
        <v>3.2</v>
      </c>
      <c r="CS163" s="34">
        <f>Input_1!CS163</f>
        <v>3.2</v>
      </c>
      <c r="CT163" s="34">
        <f>Input_1!CT163</f>
        <v>3.2</v>
      </c>
      <c r="CU163" s="34">
        <f>Input_1!CU163</f>
        <v>22.1</v>
      </c>
      <c r="CV163" s="24">
        <f>Input_1!CV163</f>
        <v>15.3</v>
      </c>
    </row>
    <row r="164" spans="1:100" ht="14.5" customHeight="1" x14ac:dyDescent="0.35">
      <c r="A164" s="256"/>
      <c r="B164" s="249"/>
      <c r="C164" s="94">
        <v>43991</v>
      </c>
      <c r="D164" s="99" t="s">
        <v>5</v>
      </c>
      <c r="E164" s="19">
        <f>Input_1!E164</f>
        <v>15.3</v>
      </c>
      <c r="F164" s="34">
        <f>Input_1!F164</f>
        <v>30</v>
      </c>
      <c r="G164" s="34">
        <f>Input_1!G164</f>
        <v>30</v>
      </c>
      <c r="H164" s="34">
        <f>Input_1!H164</f>
        <v>30</v>
      </c>
      <c r="I164" s="34">
        <f>Input_1!I164</f>
        <v>30</v>
      </c>
      <c r="J164" s="34">
        <f>Input_1!J164</f>
        <v>30</v>
      </c>
      <c r="K164" s="34">
        <f>Input_1!K164</f>
        <v>30</v>
      </c>
      <c r="L164" s="34">
        <f>Input_1!L164</f>
        <v>9</v>
      </c>
      <c r="M164" s="34">
        <f>Input_1!M164</f>
        <v>9</v>
      </c>
      <c r="N164" s="34">
        <f>Input_1!N164</f>
        <v>9</v>
      </c>
      <c r="O164" s="34">
        <f>Input_1!O164</f>
        <v>9</v>
      </c>
      <c r="P164" s="34">
        <f>Input_1!P164</f>
        <v>9</v>
      </c>
      <c r="Q164" s="34">
        <f>Input_1!Q164</f>
        <v>9</v>
      </c>
      <c r="R164" s="34">
        <f>Input_1!R164</f>
        <v>9</v>
      </c>
      <c r="S164" s="34">
        <f>Input_1!S164</f>
        <v>9</v>
      </c>
      <c r="T164" s="34">
        <f>Input_1!T164</f>
        <v>9</v>
      </c>
      <c r="U164" s="34">
        <f>Input_1!U164</f>
        <v>9</v>
      </c>
      <c r="V164" s="34">
        <f>Input_1!V164</f>
        <v>9</v>
      </c>
      <c r="W164" s="34">
        <f>Input_1!W164</f>
        <v>9</v>
      </c>
      <c r="X164" s="34">
        <f>Input_1!X164</f>
        <v>9</v>
      </c>
      <c r="Y164" s="34">
        <f>Input_1!Y164</f>
        <v>9</v>
      </c>
      <c r="Z164" s="34">
        <f>Input_1!Z164</f>
        <v>9</v>
      </c>
      <c r="AA164" s="34">
        <f>Input_1!AA164</f>
        <v>9</v>
      </c>
      <c r="AB164" s="34">
        <f>Input_1!AB164</f>
        <v>9</v>
      </c>
      <c r="AC164" s="34">
        <f>Input_1!AC164</f>
        <v>9</v>
      </c>
      <c r="AD164" s="34">
        <f>Input_1!AD164</f>
        <v>9</v>
      </c>
      <c r="AE164" s="34">
        <f>Input_1!AE164</f>
        <v>9</v>
      </c>
      <c r="AF164" s="34">
        <f>Input_1!AF164</f>
        <v>9</v>
      </c>
      <c r="AG164" s="34">
        <f>Input_1!AG164</f>
        <v>9</v>
      </c>
      <c r="AH164" s="34">
        <f>Input_1!AH164</f>
        <v>9</v>
      </c>
      <c r="AI164" s="34">
        <f>Input_1!AI164</f>
        <v>9</v>
      </c>
      <c r="AJ164" s="34">
        <f>Input_1!AJ164</f>
        <v>9</v>
      </c>
      <c r="AK164" s="34">
        <f>Input_1!AK164</f>
        <v>9</v>
      </c>
      <c r="AL164" s="34">
        <f>Input_1!AL164</f>
        <v>9</v>
      </c>
      <c r="AM164" s="34">
        <f>Input_1!AM164</f>
        <v>9</v>
      </c>
      <c r="AN164" s="34">
        <f>Input_1!AN164</f>
        <v>9</v>
      </c>
      <c r="AO164" s="34">
        <f>Input_1!AO164</f>
        <v>9</v>
      </c>
      <c r="AP164" s="34">
        <f>Input_1!AP164</f>
        <v>9</v>
      </c>
      <c r="AQ164" s="34">
        <f>Input_1!AQ164</f>
        <v>9</v>
      </c>
      <c r="AR164" s="34">
        <f>Input_1!AR164</f>
        <v>9</v>
      </c>
      <c r="AS164" s="34">
        <f>Input_1!AS164</f>
        <v>9</v>
      </c>
      <c r="AT164" s="34">
        <f>Input_1!AT164</f>
        <v>9</v>
      </c>
      <c r="AU164" s="34">
        <f>Input_1!AU164</f>
        <v>9</v>
      </c>
      <c r="AV164" s="34">
        <f>Input_1!AV164</f>
        <v>9</v>
      </c>
      <c r="AW164" s="34">
        <f>Input_1!AW164</f>
        <v>9</v>
      </c>
      <c r="AX164" s="34">
        <f>Input_1!AX164</f>
        <v>9</v>
      </c>
      <c r="AY164" s="34">
        <f>Input_1!AY164</f>
        <v>9</v>
      </c>
      <c r="AZ164" s="34">
        <f>Input_1!AZ164</f>
        <v>9</v>
      </c>
      <c r="BA164" s="34">
        <f>Input_1!BA164</f>
        <v>30</v>
      </c>
      <c r="BB164" s="34">
        <f>Input_1!BB164</f>
        <v>30</v>
      </c>
      <c r="BC164" s="34">
        <f>Input_1!BC164</f>
        <v>30</v>
      </c>
      <c r="BD164" s="34">
        <f>Input_1!BD164</f>
        <v>23</v>
      </c>
      <c r="BE164" s="34">
        <f>Input_1!BE164</f>
        <v>16</v>
      </c>
      <c r="BF164" s="34">
        <f>Input_1!BF164</f>
        <v>22.1</v>
      </c>
      <c r="BG164" s="34">
        <f>Input_1!BG164</f>
        <v>23</v>
      </c>
      <c r="BH164" s="34">
        <f>Input_1!BH164</f>
        <v>16</v>
      </c>
      <c r="BI164" s="34">
        <f>Input_1!BI164</f>
        <v>16</v>
      </c>
      <c r="BJ164" s="34">
        <f>Input_1!BJ164</f>
        <v>16</v>
      </c>
      <c r="BK164" s="34">
        <f>Input_1!BK164</f>
        <v>30</v>
      </c>
      <c r="BL164" s="34">
        <f>Input_1!BL164</f>
        <v>1.2</v>
      </c>
      <c r="BM164" s="34">
        <f>Input_1!BM164</f>
        <v>1.2</v>
      </c>
      <c r="BN164" s="34">
        <f>Input_1!BN164</f>
        <v>1.2</v>
      </c>
      <c r="BO164" s="34">
        <f>Input_1!BO164</f>
        <v>1.2</v>
      </c>
      <c r="BP164" s="34">
        <f>Input_1!BP164</f>
        <v>30</v>
      </c>
      <c r="BQ164" s="34">
        <f>Input_1!BQ164</f>
        <v>30</v>
      </c>
      <c r="BR164" s="34">
        <f>Input_1!BR164</f>
        <v>30</v>
      </c>
      <c r="BS164" s="34">
        <f>Input_1!BS164</f>
        <v>30</v>
      </c>
      <c r="BT164" s="34">
        <f>Input_1!BT164</f>
        <v>1.2</v>
      </c>
      <c r="BU164" s="34">
        <f>Input_1!BU164</f>
        <v>1.2</v>
      </c>
      <c r="BV164" s="34">
        <f>Input_1!BV164</f>
        <v>1.2</v>
      </c>
      <c r="BW164" s="34">
        <f>Input_1!BW164</f>
        <v>1.2</v>
      </c>
      <c r="BX164" s="34">
        <f>Input_1!BX164</f>
        <v>1.2</v>
      </c>
      <c r="BY164" s="34">
        <f>Input_1!BY164</f>
        <v>23</v>
      </c>
      <c r="BZ164" s="34">
        <f>Input_1!BZ164</f>
        <v>23</v>
      </c>
      <c r="CA164" s="34">
        <f>Input_1!CA164</f>
        <v>23</v>
      </c>
      <c r="CB164" s="34">
        <f>Input_1!CB164</f>
        <v>23</v>
      </c>
      <c r="CC164" s="34">
        <f>Input_1!CC164</f>
        <v>23</v>
      </c>
      <c r="CD164" s="34">
        <f>Input_1!CD164</f>
        <v>1.2</v>
      </c>
      <c r="CE164" s="34">
        <f>Input_1!CE164</f>
        <v>30</v>
      </c>
      <c r="CF164" s="34">
        <f>Input_1!CF164</f>
        <v>2.2000000000000002</v>
      </c>
      <c r="CG164" s="34">
        <f>Input_1!CG164</f>
        <v>2.2000000000000002</v>
      </c>
      <c r="CH164" s="34">
        <f>Input_1!CH164</f>
        <v>2.2000000000000002</v>
      </c>
      <c r="CI164" s="34">
        <f>Input_1!CI164</f>
        <v>2.2000000000000002</v>
      </c>
      <c r="CJ164" s="34">
        <f>Input_1!CJ164</f>
        <v>30</v>
      </c>
      <c r="CK164" s="34">
        <f>Input_1!CK164</f>
        <v>2.2000000000000002</v>
      </c>
      <c r="CL164" s="34">
        <f>Input_1!CL164</f>
        <v>2.2000000000000002</v>
      </c>
      <c r="CM164" s="34">
        <f>Input_1!CM164</f>
        <v>2.2000000000000002</v>
      </c>
      <c r="CN164" s="34">
        <f>Input_1!CN164</f>
        <v>2.2000000000000002</v>
      </c>
      <c r="CO164" s="34">
        <f>Input_1!CO164</f>
        <v>30</v>
      </c>
      <c r="CP164" s="34">
        <f>Input_1!CP164</f>
        <v>22.1</v>
      </c>
      <c r="CQ164" s="34">
        <f>Input_1!CQ164</f>
        <v>23</v>
      </c>
      <c r="CR164" s="34">
        <f>Input_1!CR164</f>
        <v>15.3</v>
      </c>
      <c r="CS164" s="34">
        <f>Input_1!CS164</f>
        <v>15.3</v>
      </c>
      <c r="CT164" s="34">
        <f>Input_1!CT164</f>
        <v>30</v>
      </c>
      <c r="CU164" s="34">
        <f>Input_1!CU164</f>
        <v>30</v>
      </c>
      <c r="CV164" s="24">
        <f>Input_1!CV164</f>
        <v>30</v>
      </c>
    </row>
    <row r="165" spans="1:100" ht="14.5" customHeight="1" x14ac:dyDescent="0.35">
      <c r="A165" s="256"/>
      <c r="B165" s="249"/>
      <c r="C165" s="94">
        <v>43992</v>
      </c>
      <c r="D165" s="99" t="s">
        <v>6</v>
      </c>
      <c r="E165" s="19">
        <f>Input_1!E165</f>
        <v>30</v>
      </c>
      <c r="F165" s="34">
        <f>Input_1!F165</f>
        <v>30</v>
      </c>
      <c r="G165" s="34">
        <f>Input_1!G165</f>
        <v>30</v>
      </c>
      <c r="H165" s="34">
        <f>Input_1!H165</f>
        <v>30</v>
      </c>
      <c r="I165" s="34">
        <f>Input_1!I165</f>
        <v>30</v>
      </c>
      <c r="J165" s="34">
        <f>Input_1!J165</f>
        <v>30</v>
      </c>
      <c r="K165" s="34">
        <f>Input_1!K165</f>
        <v>9</v>
      </c>
      <c r="L165" s="34">
        <f>Input_1!L165</f>
        <v>9</v>
      </c>
      <c r="M165" s="34">
        <f>Input_1!M165</f>
        <v>9</v>
      </c>
      <c r="N165" s="34">
        <f>Input_1!N165</f>
        <v>9</v>
      </c>
      <c r="O165" s="34">
        <f>Input_1!O165</f>
        <v>9</v>
      </c>
      <c r="P165" s="34">
        <f>Input_1!P165</f>
        <v>9</v>
      </c>
      <c r="Q165" s="34">
        <f>Input_1!Q165</f>
        <v>9</v>
      </c>
      <c r="R165" s="34">
        <f>Input_1!R165</f>
        <v>9</v>
      </c>
      <c r="S165" s="34">
        <f>Input_1!S165</f>
        <v>9</v>
      </c>
      <c r="T165" s="34">
        <f>Input_1!T165</f>
        <v>9</v>
      </c>
      <c r="U165" s="34">
        <f>Input_1!U165</f>
        <v>9</v>
      </c>
      <c r="V165" s="34">
        <f>Input_1!V165</f>
        <v>9</v>
      </c>
      <c r="W165" s="34">
        <f>Input_1!W165</f>
        <v>9</v>
      </c>
      <c r="X165" s="34">
        <f>Input_1!X165</f>
        <v>9</v>
      </c>
      <c r="Y165" s="34">
        <f>Input_1!Y165</f>
        <v>9</v>
      </c>
      <c r="Z165" s="34">
        <f>Input_1!Z165</f>
        <v>9</v>
      </c>
      <c r="AA165" s="34">
        <f>Input_1!AA165</f>
        <v>9</v>
      </c>
      <c r="AB165" s="34">
        <f>Input_1!AB165</f>
        <v>9</v>
      </c>
      <c r="AC165" s="34">
        <f>Input_1!AC165</f>
        <v>9</v>
      </c>
      <c r="AD165" s="34">
        <f>Input_1!AD165</f>
        <v>9</v>
      </c>
      <c r="AE165" s="34">
        <f>Input_1!AE165</f>
        <v>9</v>
      </c>
      <c r="AF165" s="34">
        <f>Input_1!AF165</f>
        <v>9</v>
      </c>
      <c r="AG165" s="34">
        <f>Input_1!AG165</f>
        <v>9</v>
      </c>
      <c r="AH165" s="34">
        <f>Input_1!AH165</f>
        <v>9</v>
      </c>
      <c r="AI165" s="34">
        <f>Input_1!AI165</f>
        <v>9</v>
      </c>
      <c r="AJ165" s="34">
        <f>Input_1!AJ165</f>
        <v>30</v>
      </c>
      <c r="AK165" s="34">
        <f>Input_1!AK165</f>
        <v>30</v>
      </c>
      <c r="AL165" s="34">
        <f>Input_1!AL165</f>
        <v>30</v>
      </c>
      <c r="AM165" s="34">
        <f>Input_1!AM165</f>
        <v>30</v>
      </c>
      <c r="AN165" s="34">
        <f>Input_1!AN165</f>
        <v>30</v>
      </c>
      <c r="AO165" s="34">
        <f>Input_1!AO165</f>
        <v>30</v>
      </c>
      <c r="AP165" s="34">
        <f>Input_1!AP165</f>
        <v>30</v>
      </c>
      <c r="AQ165" s="34">
        <f>Input_1!AQ165</f>
        <v>30</v>
      </c>
      <c r="AR165" s="34">
        <f>Input_1!AR165</f>
        <v>30</v>
      </c>
      <c r="AS165" s="34">
        <f>Input_1!AS165</f>
        <v>30</v>
      </c>
      <c r="AT165" s="34">
        <f>Input_1!AT165</f>
        <v>30</v>
      </c>
      <c r="AU165" s="34">
        <f>Input_1!AU165</f>
        <v>30</v>
      </c>
      <c r="AV165" s="34">
        <f>Input_1!AV165</f>
        <v>30</v>
      </c>
      <c r="AW165" s="34">
        <f>Input_1!AW165</f>
        <v>30</v>
      </c>
      <c r="AX165" s="34">
        <f>Input_1!AX165</f>
        <v>30</v>
      </c>
      <c r="AY165" s="34">
        <f>Input_1!AY165</f>
        <v>15.2</v>
      </c>
      <c r="AZ165" s="34">
        <f>Input_1!AZ165</f>
        <v>22.1</v>
      </c>
      <c r="BA165" s="34">
        <f>Input_1!BA165</f>
        <v>23</v>
      </c>
      <c r="BB165" s="34">
        <f>Input_1!BB165</f>
        <v>23</v>
      </c>
      <c r="BC165" s="34">
        <f>Input_1!BC165</f>
        <v>23</v>
      </c>
      <c r="BD165" s="34">
        <f>Input_1!BD165</f>
        <v>23</v>
      </c>
      <c r="BE165" s="34">
        <f>Input_1!BE165</f>
        <v>32</v>
      </c>
      <c r="BF165" s="34">
        <f>Input_1!BF165</f>
        <v>23</v>
      </c>
      <c r="BG165" s="34">
        <f>Input_1!BG165</f>
        <v>3.2</v>
      </c>
      <c r="BH165" s="34">
        <f>Input_1!BH165</f>
        <v>3.2</v>
      </c>
      <c r="BI165" s="34">
        <f>Input_1!BI165</f>
        <v>3.2</v>
      </c>
      <c r="BJ165" s="34">
        <f>Input_1!BJ165</f>
        <v>30</v>
      </c>
      <c r="BK165" s="34">
        <f>Input_1!BK165</f>
        <v>30</v>
      </c>
      <c r="BL165" s="34">
        <f>Input_1!BL165</f>
        <v>30</v>
      </c>
      <c r="BM165" s="34">
        <f>Input_1!BM165</f>
        <v>3.2</v>
      </c>
      <c r="BN165" s="34">
        <f>Input_1!BN165</f>
        <v>3.2</v>
      </c>
      <c r="BO165" s="34">
        <f>Input_1!BO165</f>
        <v>3.2</v>
      </c>
      <c r="BP165" s="34">
        <f>Input_1!BP165</f>
        <v>3.2</v>
      </c>
      <c r="BQ165" s="34">
        <f>Input_1!BQ165</f>
        <v>30</v>
      </c>
      <c r="BR165" s="34">
        <f>Input_1!BR165</f>
        <v>30</v>
      </c>
      <c r="BS165" s="34">
        <f>Input_1!BS165</f>
        <v>30</v>
      </c>
      <c r="BT165" s="34">
        <f>Input_1!BT165</f>
        <v>3.2</v>
      </c>
      <c r="BU165" s="34">
        <f>Input_1!BU165</f>
        <v>3.2</v>
      </c>
      <c r="BV165" s="34">
        <f>Input_1!BV165</f>
        <v>3.2</v>
      </c>
      <c r="BW165" s="34">
        <f>Input_1!BW165</f>
        <v>30</v>
      </c>
      <c r="BX165" s="34">
        <f>Input_1!BX165</f>
        <v>3.2</v>
      </c>
      <c r="BY165" s="34">
        <f>Input_1!BY165</f>
        <v>3.2</v>
      </c>
      <c r="BZ165" s="34">
        <f>Input_1!BZ165</f>
        <v>23</v>
      </c>
      <c r="CA165" s="34">
        <f>Input_1!CA165</f>
        <v>23</v>
      </c>
      <c r="CB165" s="34">
        <f>Input_1!CB165</f>
        <v>23</v>
      </c>
      <c r="CC165" s="34">
        <f>Input_1!CC165</f>
        <v>23</v>
      </c>
      <c r="CD165" s="34">
        <f>Input_1!CD165</f>
        <v>23</v>
      </c>
      <c r="CE165" s="34">
        <f>Input_1!CE165</f>
        <v>3.2</v>
      </c>
      <c r="CF165" s="34">
        <f>Input_1!CF165</f>
        <v>3.2</v>
      </c>
      <c r="CG165" s="34">
        <f>Input_1!CG165</f>
        <v>3.2</v>
      </c>
      <c r="CH165" s="34">
        <f>Input_1!CH165</f>
        <v>30</v>
      </c>
      <c r="CI165" s="34">
        <f>Input_1!CI165</f>
        <v>3.2</v>
      </c>
      <c r="CJ165" s="34">
        <f>Input_1!CJ165</f>
        <v>3.2</v>
      </c>
      <c r="CK165" s="34">
        <f>Input_1!CK165</f>
        <v>3.2</v>
      </c>
      <c r="CL165" s="34">
        <f>Input_1!CL165</f>
        <v>22.1</v>
      </c>
      <c r="CM165" s="34">
        <f>Input_1!CM165</f>
        <v>30</v>
      </c>
      <c r="CN165" s="34">
        <f>Input_1!CN165</f>
        <v>30</v>
      </c>
      <c r="CO165" s="34">
        <f>Input_1!CO165</f>
        <v>30</v>
      </c>
      <c r="CP165" s="34">
        <f>Input_1!CP165</f>
        <v>30</v>
      </c>
      <c r="CQ165" s="34">
        <f>Input_1!CQ165</f>
        <v>30</v>
      </c>
      <c r="CR165" s="34">
        <f>Input_1!CR165</f>
        <v>15.3</v>
      </c>
      <c r="CS165" s="34">
        <f>Input_1!CS165</f>
        <v>15.3</v>
      </c>
      <c r="CT165" s="34">
        <f>Input_1!CT165</f>
        <v>30</v>
      </c>
      <c r="CU165" s="34">
        <f>Input_1!CU165</f>
        <v>30</v>
      </c>
      <c r="CV165" s="24">
        <f>Input_1!CV165</f>
        <v>30</v>
      </c>
    </row>
    <row r="166" spans="1:100" ht="14.5" customHeight="1" x14ac:dyDescent="0.35">
      <c r="A166" s="256"/>
      <c r="B166" s="249"/>
      <c r="C166" s="95">
        <v>43993</v>
      </c>
      <c r="D166" s="99" t="s">
        <v>7</v>
      </c>
      <c r="E166" s="19">
        <f>Input_1!E166</f>
        <v>30</v>
      </c>
      <c r="F166" s="34">
        <f>Input_1!F166</f>
        <v>30</v>
      </c>
      <c r="G166" s="34">
        <f>Input_1!G166</f>
        <v>9</v>
      </c>
      <c r="H166" s="34">
        <f>Input_1!H166</f>
        <v>9</v>
      </c>
      <c r="I166" s="34">
        <f>Input_1!I166</f>
        <v>9</v>
      </c>
      <c r="J166" s="34">
        <f>Input_1!J166</f>
        <v>9</v>
      </c>
      <c r="K166" s="34">
        <f>Input_1!K166</f>
        <v>9</v>
      </c>
      <c r="L166" s="34">
        <f>Input_1!L166</f>
        <v>9</v>
      </c>
      <c r="M166" s="34">
        <f>Input_1!M166</f>
        <v>9</v>
      </c>
      <c r="N166" s="34">
        <f>Input_1!N166</f>
        <v>9</v>
      </c>
      <c r="O166" s="34">
        <f>Input_1!O166</f>
        <v>9</v>
      </c>
      <c r="P166" s="34">
        <f>Input_1!P166</f>
        <v>9</v>
      </c>
      <c r="Q166" s="34">
        <f>Input_1!Q166</f>
        <v>9</v>
      </c>
      <c r="R166" s="34">
        <f>Input_1!R166</f>
        <v>9</v>
      </c>
      <c r="S166" s="34">
        <f>Input_1!S166</f>
        <v>9</v>
      </c>
      <c r="T166" s="34">
        <f>Input_1!T166</f>
        <v>9</v>
      </c>
      <c r="U166" s="34">
        <f>Input_1!U166</f>
        <v>9</v>
      </c>
      <c r="V166" s="34">
        <f>Input_1!V166</f>
        <v>9</v>
      </c>
      <c r="W166" s="34">
        <f>Input_1!W166</f>
        <v>9</v>
      </c>
      <c r="X166" s="34">
        <f>Input_1!X166</f>
        <v>9</v>
      </c>
      <c r="Y166" s="34">
        <f>Input_1!Y166</f>
        <v>9</v>
      </c>
      <c r="Z166" s="34">
        <f>Input_1!Z166</f>
        <v>9</v>
      </c>
      <c r="AA166" s="34">
        <f>Input_1!AA166</f>
        <v>9</v>
      </c>
      <c r="AB166" s="34">
        <f>Input_1!AB166</f>
        <v>9</v>
      </c>
      <c r="AC166" s="34">
        <f>Input_1!AC166</f>
        <v>9</v>
      </c>
      <c r="AD166" s="34">
        <f>Input_1!AD166</f>
        <v>9</v>
      </c>
      <c r="AE166" s="34">
        <f>Input_1!AE166</f>
        <v>9</v>
      </c>
      <c r="AF166" s="34">
        <f>Input_1!AF166</f>
        <v>9</v>
      </c>
      <c r="AG166" s="34">
        <f>Input_1!AG166</f>
        <v>9</v>
      </c>
      <c r="AH166" s="34">
        <f>Input_1!AH166</f>
        <v>9</v>
      </c>
      <c r="AI166" s="34">
        <f>Input_1!AI166</f>
        <v>9</v>
      </c>
      <c r="AJ166" s="34">
        <f>Input_1!AJ166</f>
        <v>15.2</v>
      </c>
      <c r="AK166" s="34">
        <f>Input_1!AK166</f>
        <v>22.1</v>
      </c>
      <c r="AL166" s="34">
        <f>Input_1!AL166</f>
        <v>23</v>
      </c>
      <c r="AM166" s="34">
        <f>Input_1!AM166</f>
        <v>23</v>
      </c>
      <c r="AN166" s="34">
        <f>Input_1!AN166</f>
        <v>23</v>
      </c>
      <c r="AO166" s="34">
        <f>Input_1!AO166</f>
        <v>23</v>
      </c>
      <c r="AP166" s="34">
        <f>Input_1!AP166</f>
        <v>23</v>
      </c>
      <c r="AQ166" s="34">
        <f>Input_1!AQ166</f>
        <v>15.2</v>
      </c>
      <c r="AR166" s="34">
        <f>Input_1!AR166</f>
        <v>30</v>
      </c>
      <c r="AS166" s="34">
        <f>Input_1!AS166</f>
        <v>3.2</v>
      </c>
      <c r="AT166" s="34">
        <f>Input_1!AT166</f>
        <v>3.2</v>
      </c>
      <c r="AU166" s="34">
        <f>Input_1!AU166</f>
        <v>3.2</v>
      </c>
      <c r="AV166" s="34">
        <f>Input_1!AV166</f>
        <v>3.2</v>
      </c>
      <c r="AW166" s="34">
        <f>Input_1!AW166</f>
        <v>30</v>
      </c>
      <c r="AX166" s="34">
        <f>Input_1!AX166</f>
        <v>3.2</v>
      </c>
      <c r="AY166" s="34">
        <f>Input_1!AY166</f>
        <v>3.2</v>
      </c>
      <c r="AZ166" s="34">
        <f>Input_1!AZ166</f>
        <v>3.2</v>
      </c>
      <c r="BA166" s="34">
        <f>Input_1!BA166</f>
        <v>3.2</v>
      </c>
      <c r="BB166" s="34">
        <f>Input_1!BB166</f>
        <v>23</v>
      </c>
      <c r="BC166" s="34">
        <f>Input_1!BC166</f>
        <v>23</v>
      </c>
      <c r="BD166" s="34">
        <f>Input_1!BD166</f>
        <v>32</v>
      </c>
      <c r="BE166" s="34">
        <f>Input_1!BE166</f>
        <v>30</v>
      </c>
      <c r="BF166" s="34">
        <f>Input_1!BF166</f>
        <v>30</v>
      </c>
      <c r="BG166" s="34">
        <f>Input_1!BG166</f>
        <v>3.2</v>
      </c>
      <c r="BH166" s="34">
        <f>Input_1!BH166</f>
        <v>3.2</v>
      </c>
      <c r="BI166" s="34">
        <f>Input_1!BI166</f>
        <v>3.2</v>
      </c>
      <c r="BJ166" s="34">
        <f>Input_1!BJ166</f>
        <v>3.2</v>
      </c>
      <c r="BK166" s="34">
        <f>Input_1!BK166</f>
        <v>30</v>
      </c>
      <c r="BL166" s="34">
        <f>Input_1!BL166</f>
        <v>3.2</v>
      </c>
      <c r="BM166" s="34">
        <f>Input_1!BM166</f>
        <v>3.2</v>
      </c>
      <c r="BN166" s="34">
        <f>Input_1!BN166</f>
        <v>30</v>
      </c>
      <c r="BO166" s="34">
        <f>Input_1!BO166</f>
        <v>30</v>
      </c>
      <c r="BP166" s="34">
        <f>Input_1!BP166</f>
        <v>30</v>
      </c>
      <c r="BQ166" s="34">
        <f>Input_1!BQ166</f>
        <v>9</v>
      </c>
      <c r="BR166" s="34">
        <f>Input_1!BR166</f>
        <v>9</v>
      </c>
      <c r="BS166" s="34">
        <f>Input_1!BS166</f>
        <v>9</v>
      </c>
      <c r="BT166" s="34">
        <f>Input_1!BT166</f>
        <v>9</v>
      </c>
      <c r="BU166" s="34">
        <f>Input_1!BU166</f>
        <v>9</v>
      </c>
      <c r="BV166" s="34">
        <f>Input_1!BV166</f>
        <v>9</v>
      </c>
      <c r="BW166" s="34">
        <f>Input_1!BW166</f>
        <v>30</v>
      </c>
      <c r="BX166" s="34">
        <f>Input_1!BX166</f>
        <v>30</v>
      </c>
      <c r="BY166" s="34">
        <f>Input_1!BY166</f>
        <v>3.2</v>
      </c>
      <c r="BZ166" s="34">
        <f>Input_1!BZ166</f>
        <v>3.2</v>
      </c>
      <c r="CA166" s="34">
        <f>Input_1!CA166</f>
        <v>23</v>
      </c>
      <c r="CB166" s="34">
        <f>Input_1!CB166</f>
        <v>23</v>
      </c>
      <c r="CC166" s="34">
        <f>Input_1!CC166</f>
        <v>23</v>
      </c>
      <c r="CD166" s="34">
        <f>Input_1!CD166</f>
        <v>23</v>
      </c>
      <c r="CE166" s="34">
        <f>Input_1!CE166</f>
        <v>3.2</v>
      </c>
      <c r="CF166" s="34">
        <f>Input_1!CF166</f>
        <v>3.2</v>
      </c>
      <c r="CG166" s="34">
        <f>Input_1!CG166</f>
        <v>3.2</v>
      </c>
      <c r="CH166" s="34">
        <f>Input_1!CH166</f>
        <v>30</v>
      </c>
      <c r="CI166" s="34">
        <f>Input_1!CI166</f>
        <v>3.2</v>
      </c>
      <c r="CJ166" s="34">
        <f>Input_1!CJ166</f>
        <v>3.2</v>
      </c>
      <c r="CK166" s="34">
        <f>Input_1!CK166</f>
        <v>3.2</v>
      </c>
      <c r="CL166" s="34">
        <f>Input_1!CL166</f>
        <v>3.2</v>
      </c>
      <c r="CM166" s="34">
        <f>Input_1!CM166</f>
        <v>30</v>
      </c>
      <c r="CN166" s="34">
        <f>Input_1!CN166</f>
        <v>22.1</v>
      </c>
      <c r="CO166" s="34">
        <f>Input_1!CO166</f>
        <v>15.3</v>
      </c>
      <c r="CP166" s="34">
        <f>Input_1!CP166</f>
        <v>15.3</v>
      </c>
      <c r="CQ166" s="34">
        <f>Input_1!CQ166</f>
        <v>30</v>
      </c>
      <c r="CR166" s="34">
        <f>Input_1!CR166</f>
        <v>30</v>
      </c>
      <c r="CS166" s="34">
        <f>Input_1!CS166</f>
        <v>30</v>
      </c>
      <c r="CT166" s="34">
        <f>Input_1!CT166</f>
        <v>30</v>
      </c>
      <c r="CU166" s="34">
        <f>Input_1!CU166</f>
        <v>30</v>
      </c>
      <c r="CV166" s="24">
        <f>Input_1!CV166</f>
        <v>30</v>
      </c>
    </row>
    <row r="167" spans="1:100" ht="14.5" customHeight="1" x14ac:dyDescent="0.35">
      <c r="A167" s="256"/>
      <c r="B167" s="249"/>
      <c r="C167" s="94">
        <v>43994</v>
      </c>
      <c r="D167" s="99" t="s">
        <v>8</v>
      </c>
      <c r="E167" s="19">
        <f>Input_1!E167</f>
        <v>9</v>
      </c>
      <c r="F167" s="34">
        <f>Input_1!F167</f>
        <v>9</v>
      </c>
      <c r="G167" s="34">
        <f>Input_1!G167</f>
        <v>9</v>
      </c>
      <c r="H167" s="34">
        <f>Input_1!H167</f>
        <v>9</v>
      </c>
      <c r="I167" s="34">
        <f>Input_1!I167</f>
        <v>9</v>
      </c>
      <c r="J167" s="34">
        <f>Input_1!J167</f>
        <v>9</v>
      </c>
      <c r="K167" s="34">
        <f>Input_1!K167</f>
        <v>9</v>
      </c>
      <c r="L167" s="34">
        <f>Input_1!L167</f>
        <v>9</v>
      </c>
      <c r="M167" s="34">
        <f>Input_1!M167</f>
        <v>9</v>
      </c>
      <c r="N167" s="34">
        <f>Input_1!N167</f>
        <v>9</v>
      </c>
      <c r="O167" s="34">
        <f>Input_1!O167</f>
        <v>9</v>
      </c>
      <c r="P167" s="34">
        <f>Input_1!P167</f>
        <v>9</v>
      </c>
      <c r="Q167" s="34">
        <f>Input_1!Q167</f>
        <v>9</v>
      </c>
      <c r="R167" s="34">
        <f>Input_1!R167</f>
        <v>9</v>
      </c>
      <c r="S167" s="34">
        <f>Input_1!S167</f>
        <v>9</v>
      </c>
      <c r="T167" s="34">
        <f>Input_1!T167</f>
        <v>9</v>
      </c>
      <c r="U167" s="34">
        <f>Input_1!U167</f>
        <v>9</v>
      </c>
      <c r="V167" s="34">
        <f>Input_1!V167</f>
        <v>9</v>
      </c>
      <c r="W167" s="34">
        <f>Input_1!W167</f>
        <v>9</v>
      </c>
      <c r="X167" s="34">
        <f>Input_1!X167</f>
        <v>9</v>
      </c>
      <c r="Y167" s="34">
        <f>Input_1!Y167</f>
        <v>9</v>
      </c>
      <c r="Z167" s="34">
        <f>Input_1!Z167</f>
        <v>9</v>
      </c>
      <c r="AA167" s="34">
        <f>Input_1!AA167</f>
        <v>9</v>
      </c>
      <c r="AB167" s="34">
        <f>Input_1!AB167</f>
        <v>9</v>
      </c>
      <c r="AC167" s="34">
        <f>Input_1!AC167</f>
        <v>9</v>
      </c>
      <c r="AD167" s="34">
        <f>Input_1!AD167</f>
        <v>9</v>
      </c>
      <c r="AE167" s="34">
        <f>Input_1!AE167</f>
        <v>9</v>
      </c>
      <c r="AF167" s="34">
        <f>Input_1!AF167</f>
        <v>9</v>
      </c>
      <c r="AG167" s="34">
        <f>Input_1!AG167</f>
        <v>9</v>
      </c>
      <c r="AH167" s="34">
        <f>Input_1!AH167</f>
        <v>9</v>
      </c>
      <c r="AI167" s="34">
        <f>Input_1!AI167</f>
        <v>9</v>
      </c>
      <c r="AJ167" s="34">
        <f>Input_1!AJ167</f>
        <v>15.2</v>
      </c>
      <c r="AK167" s="34">
        <f>Input_1!AK167</f>
        <v>22.1</v>
      </c>
      <c r="AL167" s="34">
        <f>Input_1!AL167</f>
        <v>23</v>
      </c>
      <c r="AM167" s="34">
        <f>Input_1!AM167</f>
        <v>23</v>
      </c>
      <c r="AN167" s="34">
        <f>Input_1!AN167</f>
        <v>23</v>
      </c>
      <c r="AO167" s="34">
        <f>Input_1!AO167</f>
        <v>3.2</v>
      </c>
      <c r="AP167" s="34">
        <f>Input_1!AP167</f>
        <v>3.2</v>
      </c>
      <c r="AQ167" s="34">
        <f>Input_1!AQ167</f>
        <v>3.2</v>
      </c>
      <c r="AR167" s="34">
        <f>Input_1!AR167</f>
        <v>3.2</v>
      </c>
      <c r="AS167" s="34">
        <f>Input_1!AS167</f>
        <v>3.2</v>
      </c>
      <c r="AT167" s="34">
        <f>Input_1!AT167</f>
        <v>3.2</v>
      </c>
      <c r="AU167" s="34">
        <f>Input_1!AU167</f>
        <v>3.2</v>
      </c>
      <c r="AV167" s="34">
        <f>Input_1!AV167</f>
        <v>3.2</v>
      </c>
      <c r="AW167" s="34">
        <f>Input_1!AW167</f>
        <v>3.2</v>
      </c>
      <c r="AX167" s="34">
        <f>Input_1!AX167</f>
        <v>3.2</v>
      </c>
      <c r="AY167" s="34">
        <f>Input_1!AY167</f>
        <v>3.2</v>
      </c>
      <c r="AZ167" s="34">
        <f>Input_1!AZ167</f>
        <v>3.2</v>
      </c>
      <c r="BA167" s="34">
        <f>Input_1!BA167</f>
        <v>3.2</v>
      </c>
      <c r="BB167" s="34">
        <f>Input_1!BB167</f>
        <v>3.2</v>
      </c>
      <c r="BC167" s="34">
        <f>Input_1!BC167</f>
        <v>3.2</v>
      </c>
      <c r="BD167" s="34">
        <f>Input_1!BD167</f>
        <v>23</v>
      </c>
      <c r="BE167" s="34">
        <f>Input_1!BE167</f>
        <v>23</v>
      </c>
      <c r="BF167" s="34">
        <f>Input_1!BF167</f>
        <v>32</v>
      </c>
      <c r="BG167" s="34">
        <f>Input_1!BG167</f>
        <v>30</v>
      </c>
      <c r="BH167" s="34">
        <f>Input_1!BH167</f>
        <v>30</v>
      </c>
      <c r="BI167" s="34">
        <f>Input_1!BI167</f>
        <v>3.2</v>
      </c>
      <c r="BJ167" s="34">
        <f>Input_1!BJ167</f>
        <v>3.2</v>
      </c>
      <c r="BK167" s="34">
        <f>Input_1!BK167</f>
        <v>3.2</v>
      </c>
      <c r="BL167" s="34">
        <f>Input_1!BL167</f>
        <v>3.2</v>
      </c>
      <c r="BM167" s="34">
        <f>Input_1!BM167</f>
        <v>30</v>
      </c>
      <c r="BN167" s="34">
        <f>Input_1!BN167</f>
        <v>3.2</v>
      </c>
      <c r="BO167" s="34">
        <f>Input_1!BO167</f>
        <v>3.2</v>
      </c>
      <c r="BP167" s="34">
        <f>Input_1!BP167</f>
        <v>3.2</v>
      </c>
      <c r="BQ167" s="34">
        <f>Input_1!BQ167</f>
        <v>30</v>
      </c>
      <c r="BR167" s="34">
        <f>Input_1!BR167</f>
        <v>30</v>
      </c>
      <c r="BS167" s="34">
        <f>Input_1!BS167</f>
        <v>3.2</v>
      </c>
      <c r="BT167" s="34">
        <f>Input_1!BT167</f>
        <v>3.2</v>
      </c>
      <c r="BU167" s="34">
        <f>Input_1!BU167</f>
        <v>3.2</v>
      </c>
      <c r="BV167" s="34">
        <f>Input_1!BV167</f>
        <v>3.2</v>
      </c>
      <c r="BW167" s="34">
        <f>Input_1!BW167</f>
        <v>3.2</v>
      </c>
      <c r="BX167" s="34">
        <f>Input_1!BX167</f>
        <v>3.2</v>
      </c>
      <c r="BY167" s="34">
        <f>Input_1!BY167</f>
        <v>23</v>
      </c>
      <c r="BZ167" s="34">
        <f>Input_1!BZ167</f>
        <v>23</v>
      </c>
      <c r="CA167" s="34">
        <f>Input_1!CA167</f>
        <v>23</v>
      </c>
      <c r="CB167" s="34">
        <f>Input_1!CB167</f>
        <v>23</v>
      </c>
      <c r="CC167" s="34">
        <f>Input_1!CC167</f>
        <v>23</v>
      </c>
      <c r="CD167" s="34">
        <f>Input_1!CD167</f>
        <v>3.2</v>
      </c>
      <c r="CE167" s="34">
        <f>Input_1!CE167</f>
        <v>3.2</v>
      </c>
      <c r="CF167" s="34">
        <f>Input_1!CF167</f>
        <v>30</v>
      </c>
      <c r="CG167" s="34">
        <f>Input_1!CG167</f>
        <v>3.2</v>
      </c>
      <c r="CH167" s="34">
        <f>Input_1!CH167</f>
        <v>3.2</v>
      </c>
      <c r="CI167" s="34">
        <f>Input_1!CI167</f>
        <v>3.2</v>
      </c>
      <c r="CJ167" s="34">
        <f>Input_1!CJ167</f>
        <v>3.2</v>
      </c>
      <c r="CK167" s="34">
        <f>Input_1!CK167</f>
        <v>30</v>
      </c>
      <c r="CL167" s="34">
        <f>Input_1!CL167</f>
        <v>3.2</v>
      </c>
      <c r="CM167" s="34">
        <f>Input_1!CM167</f>
        <v>3.2</v>
      </c>
      <c r="CN167" s="34">
        <f>Input_1!CN167</f>
        <v>30</v>
      </c>
      <c r="CO167" s="34">
        <f>Input_1!CO167</f>
        <v>3.2</v>
      </c>
      <c r="CP167" s="34">
        <f>Input_1!CP167</f>
        <v>3.2</v>
      </c>
      <c r="CQ167" s="34">
        <f>Input_1!CQ167</f>
        <v>3.2</v>
      </c>
      <c r="CR167" s="34">
        <f>Input_1!CR167</f>
        <v>3.2</v>
      </c>
      <c r="CS167" s="34">
        <f>Input_1!CS167</f>
        <v>15.3</v>
      </c>
      <c r="CT167" s="34">
        <f>Input_1!CT167</f>
        <v>15.3</v>
      </c>
      <c r="CU167" s="34">
        <f>Input_1!CU167</f>
        <v>30</v>
      </c>
      <c r="CV167" s="24">
        <f>Input_1!CV167</f>
        <v>30</v>
      </c>
    </row>
    <row r="168" spans="1:100" ht="14.5" customHeight="1" x14ac:dyDescent="0.35">
      <c r="A168" s="256"/>
      <c r="B168" s="249"/>
      <c r="C168" s="95">
        <v>43995</v>
      </c>
      <c r="D168" s="99" t="s">
        <v>9</v>
      </c>
      <c r="E168" s="19">
        <f>Input_1!E168</f>
        <v>30</v>
      </c>
      <c r="F168" s="34">
        <f>Input_1!F168</f>
        <v>30</v>
      </c>
      <c r="G168" s="34">
        <f>Input_1!G168</f>
        <v>30</v>
      </c>
      <c r="H168" s="34">
        <f>Input_1!H168</f>
        <v>30</v>
      </c>
      <c r="I168" s="34">
        <f>Input_1!I168</f>
        <v>30</v>
      </c>
      <c r="J168" s="34">
        <f>Input_1!J168</f>
        <v>30</v>
      </c>
      <c r="K168" s="34">
        <f>Input_1!K168</f>
        <v>9</v>
      </c>
      <c r="L168" s="34">
        <f>Input_1!L168</f>
        <v>9</v>
      </c>
      <c r="M168" s="34">
        <f>Input_1!M168</f>
        <v>9</v>
      </c>
      <c r="N168" s="34">
        <f>Input_1!N168</f>
        <v>9</v>
      </c>
      <c r="O168" s="34">
        <f>Input_1!O168</f>
        <v>9</v>
      </c>
      <c r="P168" s="34">
        <f>Input_1!P168</f>
        <v>9</v>
      </c>
      <c r="Q168" s="34">
        <f>Input_1!Q168</f>
        <v>9</v>
      </c>
      <c r="R168" s="34">
        <f>Input_1!R168</f>
        <v>9</v>
      </c>
      <c r="S168" s="34">
        <f>Input_1!S168</f>
        <v>9</v>
      </c>
      <c r="T168" s="34">
        <f>Input_1!T168</f>
        <v>9</v>
      </c>
      <c r="U168" s="34">
        <f>Input_1!U168</f>
        <v>9</v>
      </c>
      <c r="V168" s="34">
        <f>Input_1!V168</f>
        <v>9</v>
      </c>
      <c r="W168" s="34">
        <f>Input_1!W168</f>
        <v>9</v>
      </c>
      <c r="X168" s="34">
        <f>Input_1!X168</f>
        <v>9</v>
      </c>
      <c r="Y168" s="34">
        <f>Input_1!Y168</f>
        <v>9</v>
      </c>
      <c r="Z168" s="34">
        <f>Input_1!Z168</f>
        <v>9</v>
      </c>
      <c r="AA168" s="34">
        <f>Input_1!AA168</f>
        <v>9</v>
      </c>
      <c r="AB168" s="34">
        <f>Input_1!AB168</f>
        <v>9</v>
      </c>
      <c r="AC168" s="34">
        <f>Input_1!AC168</f>
        <v>9</v>
      </c>
      <c r="AD168" s="34">
        <f>Input_1!AD168</f>
        <v>9</v>
      </c>
      <c r="AE168" s="34">
        <f>Input_1!AE168</f>
        <v>9</v>
      </c>
      <c r="AF168" s="34">
        <f>Input_1!AF168</f>
        <v>9</v>
      </c>
      <c r="AG168" s="34">
        <f>Input_1!AG168</f>
        <v>9</v>
      </c>
      <c r="AH168" s="34">
        <f>Input_1!AH168</f>
        <v>9</v>
      </c>
      <c r="AI168" s="34">
        <f>Input_1!AI168</f>
        <v>9</v>
      </c>
      <c r="AJ168" s="34">
        <f>Input_1!AJ168</f>
        <v>9</v>
      </c>
      <c r="AK168" s="34">
        <f>Input_1!AK168</f>
        <v>9</v>
      </c>
      <c r="AL168" s="34">
        <f>Input_1!AL168</f>
        <v>9</v>
      </c>
      <c r="AM168" s="34">
        <f>Input_1!AM168</f>
        <v>9</v>
      </c>
      <c r="AN168" s="34">
        <f>Input_1!AN168</f>
        <v>9</v>
      </c>
      <c r="AO168" s="34">
        <f>Input_1!AO168</f>
        <v>9</v>
      </c>
      <c r="AP168" s="34">
        <f>Input_1!AP168</f>
        <v>9</v>
      </c>
      <c r="AQ168" s="34">
        <f>Input_1!AQ168</f>
        <v>9</v>
      </c>
      <c r="AR168" s="34">
        <f>Input_1!AR168</f>
        <v>9</v>
      </c>
      <c r="AS168" s="34">
        <f>Input_1!AS168</f>
        <v>9</v>
      </c>
      <c r="AT168" s="34">
        <f>Input_1!AT168</f>
        <v>9</v>
      </c>
      <c r="AU168" s="34">
        <f>Input_1!AU168</f>
        <v>30</v>
      </c>
      <c r="AV168" s="34">
        <f>Input_1!AV168</f>
        <v>15.2</v>
      </c>
      <c r="AW168" s="34">
        <f>Input_1!AW168</f>
        <v>22.1</v>
      </c>
      <c r="AX168" s="34">
        <f>Input_1!AX168</f>
        <v>23</v>
      </c>
      <c r="AY168" s="34">
        <f>Input_1!AY168</f>
        <v>30</v>
      </c>
      <c r="AZ168" s="34">
        <f>Input_1!AZ168</f>
        <v>3.2</v>
      </c>
      <c r="BA168" s="34">
        <f>Input_1!BA168</f>
        <v>3.2</v>
      </c>
      <c r="BB168" s="34">
        <f>Input_1!BB168</f>
        <v>23</v>
      </c>
      <c r="BC168" s="34">
        <f>Input_1!BC168</f>
        <v>23</v>
      </c>
      <c r="BD168" s="34">
        <f>Input_1!BD168</f>
        <v>3.2</v>
      </c>
      <c r="BE168" s="34">
        <f>Input_1!BE168</f>
        <v>3.2</v>
      </c>
      <c r="BF168" s="34">
        <f>Input_1!BF168</f>
        <v>3.2</v>
      </c>
      <c r="BG168" s="34">
        <f>Input_1!BG168</f>
        <v>3.2</v>
      </c>
      <c r="BH168" s="34">
        <f>Input_1!BH168</f>
        <v>30</v>
      </c>
      <c r="BI168" s="34">
        <f>Input_1!BI168</f>
        <v>1.2</v>
      </c>
      <c r="BJ168" s="34">
        <f>Input_1!BJ168</f>
        <v>1.2</v>
      </c>
      <c r="BK168" s="34">
        <f>Input_1!BK168</f>
        <v>1.2</v>
      </c>
      <c r="BL168" s="34">
        <f>Input_1!BL168</f>
        <v>1.2</v>
      </c>
      <c r="BM168" s="34">
        <f>Input_1!BM168</f>
        <v>1.2</v>
      </c>
      <c r="BN168" s="34">
        <f>Input_1!BN168</f>
        <v>30</v>
      </c>
      <c r="BO168" s="34">
        <f>Input_1!BO168</f>
        <v>1.2</v>
      </c>
      <c r="BP168" s="34">
        <f>Input_1!BP168</f>
        <v>1.2</v>
      </c>
      <c r="BQ168" s="34">
        <f>Input_1!BQ168</f>
        <v>22.1</v>
      </c>
      <c r="BR168" s="34">
        <f>Input_1!BR168</f>
        <v>25</v>
      </c>
      <c r="BS168" s="34">
        <f>Input_1!BS168</f>
        <v>23</v>
      </c>
      <c r="BT168" s="34">
        <f>Input_1!BT168</f>
        <v>23</v>
      </c>
      <c r="BU168" s="34">
        <f>Input_1!BU168</f>
        <v>1.2</v>
      </c>
      <c r="BV168" s="34">
        <f>Input_1!BV168</f>
        <v>1.2</v>
      </c>
      <c r="BW168" s="34">
        <f>Input_1!BW168</f>
        <v>1.2</v>
      </c>
      <c r="BX168" s="34">
        <f>Input_1!BX168</f>
        <v>20</v>
      </c>
      <c r="BY168" s="34">
        <f>Input_1!BY168</f>
        <v>20</v>
      </c>
      <c r="BZ168" s="34">
        <f>Input_1!BZ168</f>
        <v>23</v>
      </c>
      <c r="CA168" s="34">
        <f>Input_1!CA168</f>
        <v>23</v>
      </c>
      <c r="CB168" s="34">
        <f>Input_1!CB168</f>
        <v>23</v>
      </c>
      <c r="CC168" s="34">
        <f>Input_1!CC168</f>
        <v>23</v>
      </c>
      <c r="CD168" s="34">
        <f>Input_1!CD168</f>
        <v>23</v>
      </c>
      <c r="CE168" s="34">
        <f>Input_1!CE168</f>
        <v>25</v>
      </c>
      <c r="CF168" s="34">
        <f>Input_1!CF168</f>
        <v>25</v>
      </c>
      <c r="CG168" s="34">
        <f>Input_1!CG168</f>
        <v>25</v>
      </c>
      <c r="CH168" s="34">
        <f>Input_1!CH168</f>
        <v>25</v>
      </c>
      <c r="CI168" s="34">
        <f>Input_1!CI168</f>
        <v>25</v>
      </c>
      <c r="CJ168" s="34">
        <f>Input_1!CJ168</f>
        <v>1.2</v>
      </c>
      <c r="CK168" s="34">
        <f>Input_1!CK168</f>
        <v>1.2</v>
      </c>
      <c r="CL168" s="34">
        <f>Input_1!CL168</f>
        <v>1.2</v>
      </c>
      <c r="CM168" s="34">
        <f>Input_1!CM168</f>
        <v>1.2</v>
      </c>
      <c r="CN168" s="34">
        <f>Input_1!CN168</f>
        <v>30</v>
      </c>
      <c r="CO168" s="34">
        <f>Input_1!CO168</f>
        <v>1.2</v>
      </c>
      <c r="CP168" s="34">
        <f>Input_1!CP168</f>
        <v>15.3</v>
      </c>
      <c r="CQ168" s="34">
        <f>Input_1!CQ168</f>
        <v>15.3</v>
      </c>
      <c r="CR168" s="34">
        <f>Input_1!CR168</f>
        <v>30</v>
      </c>
      <c r="CS168" s="34">
        <f>Input_1!CS168</f>
        <v>30</v>
      </c>
      <c r="CT168" s="34">
        <f>Input_1!CT168</f>
        <v>30</v>
      </c>
      <c r="CU168" s="34">
        <f>Input_1!CU168</f>
        <v>30</v>
      </c>
      <c r="CV168" s="24">
        <f>Input_1!CV168</f>
        <v>30</v>
      </c>
    </row>
    <row r="169" spans="1:100" ht="14.5" customHeight="1" x14ac:dyDescent="0.35">
      <c r="A169" s="256"/>
      <c r="B169" s="250"/>
      <c r="C169" s="97">
        <v>43996</v>
      </c>
      <c r="D169" s="100" t="s">
        <v>10</v>
      </c>
      <c r="E169" s="19">
        <f>Input_1!E169</f>
        <v>30</v>
      </c>
      <c r="F169" s="34">
        <f>Input_1!F169</f>
        <v>9</v>
      </c>
      <c r="G169" s="34">
        <f>Input_1!G169</f>
        <v>9</v>
      </c>
      <c r="H169" s="34">
        <f>Input_1!H169</f>
        <v>9</v>
      </c>
      <c r="I169" s="34">
        <f>Input_1!I169</f>
        <v>9</v>
      </c>
      <c r="J169" s="34">
        <f>Input_1!J169</f>
        <v>9</v>
      </c>
      <c r="K169" s="34">
        <f>Input_1!K169</f>
        <v>9</v>
      </c>
      <c r="L169" s="34">
        <f>Input_1!L169</f>
        <v>9</v>
      </c>
      <c r="M169" s="34">
        <f>Input_1!M169</f>
        <v>9</v>
      </c>
      <c r="N169" s="34">
        <f>Input_1!N169</f>
        <v>9</v>
      </c>
      <c r="O169" s="34">
        <f>Input_1!O169</f>
        <v>9</v>
      </c>
      <c r="P169" s="34">
        <f>Input_1!P169</f>
        <v>9</v>
      </c>
      <c r="Q169" s="34">
        <f>Input_1!Q169</f>
        <v>9</v>
      </c>
      <c r="R169" s="34">
        <f>Input_1!R169</f>
        <v>9</v>
      </c>
      <c r="S169" s="34">
        <f>Input_1!S169</f>
        <v>9</v>
      </c>
      <c r="T169" s="34">
        <f>Input_1!T169</f>
        <v>9</v>
      </c>
      <c r="U169" s="34">
        <f>Input_1!U169</f>
        <v>9</v>
      </c>
      <c r="V169" s="34">
        <f>Input_1!V169</f>
        <v>9</v>
      </c>
      <c r="W169" s="34">
        <f>Input_1!W169</f>
        <v>9</v>
      </c>
      <c r="X169" s="34">
        <f>Input_1!X169</f>
        <v>9</v>
      </c>
      <c r="Y169" s="34">
        <f>Input_1!Y169</f>
        <v>9</v>
      </c>
      <c r="Z169" s="34">
        <f>Input_1!Z169</f>
        <v>9</v>
      </c>
      <c r="AA169" s="34">
        <f>Input_1!AA169</f>
        <v>9</v>
      </c>
      <c r="AB169" s="34">
        <f>Input_1!AB169</f>
        <v>9</v>
      </c>
      <c r="AC169" s="34">
        <f>Input_1!AC169</f>
        <v>9</v>
      </c>
      <c r="AD169" s="34">
        <f>Input_1!AD169</f>
        <v>9</v>
      </c>
      <c r="AE169" s="34">
        <f>Input_1!AE169</f>
        <v>9</v>
      </c>
      <c r="AF169" s="34">
        <f>Input_1!AF169</f>
        <v>9</v>
      </c>
      <c r="AG169" s="34">
        <f>Input_1!AG169</f>
        <v>9</v>
      </c>
      <c r="AH169" s="34">
        <f>Input_1!AH169</f>
        <v>9</v>
      </c>
      <c r="AI169" s="34">
        <f>Input_1!AI169</f>
        <v>9</v>
      </c>
      <c r="AJ169" s="34">
        <f>Input_1!AJ169</f>
        <v>9</v>
      </c>
      <c r="AK169" s="34">
        <f>Input_1!AK169</f>
        <v>9</v>
      </c>
      <c r="AL169" s="34">
        <f>Input_1!AL169</f>
        <v>9</v>
      </c>
      <c r="AM169" s="34">
        <f>Input_1!AM169</f>
        <v>9</v>
      </c>
      <c r="AN169" s="34">
        <f>Input_1!AN169</f>
        <v>9</v>
      </c>
      <c r="AO169" s="34">
        <f>Input_1!AO169</f>
        <v>30</v>
      </c>
      <c r="AP169" s="34">
        <f>Input_1!AP169</f>
        <v>30</v>
      </c>
      <c r="AQ169" s="34">
        <f>Input_1!AQ169</f>
        <v>30</v>
      </c>
      <c r="AR169" s="34">
        <f>Input_1!AR169</f>
        <v>30</v>
      </c>
      <c r="AS169" s="34">
        <f>Input_1!AS169</f>
        <v>30</v>
      </c>
      <c r="AT169" s="34">
        <f>Input_1!AT169</f>
        <v>30</v>
      </c>
      <c r="AU169" s="34">
        <f>Input_1!AU169</f>
        <v>30</v>
      </c>
      <c r="AV169" s="34">
        <f>Input_1!AV169</f>
        <v>30</v>
      </c>
      <c r="AW169" s="34">
        <f>Input_1!AW169</f>
        <v>30</v>
      </c>
      <c r="AX169" s="34">
        <f>Input_1!AX169</f>
        <v>15.2</v>
      </c>
      <c r="AY169" s="34">
        <f>Input_1!AY169</f>
        <v>22.1</v>
      </c>
      <c r="AZ169" s="34">
        <f>Input_1!AZ169</f>
        <v>1.2</v>
      </c>
      <c r="BA169" s="34">
        <f>Input_1!BA169</f>
        <v>1.2</v>
      </c>
      <c r="BB169" s="34">
        <f>Input_1!BB169</f>
        <v>23</v>
      </c>
      <c r="BC169" s="34">
        <f>Input_1!BC169</f>
        <v>23</v>
      </c>
      <c r="BD169" s="34">
        <f>Input_1!BD169</f>
        <v>23</v>
      </c>
      <c r="BE169" s="34">
        <f>Input_1!BE169</f>
        <v>23</v>
      </c>
      <c r="BF169" s="34">
        <f>Input_1!BF169</f>
        <v>32</v>
      </c>
      <c r="BG169" s="34">
        <f>Input_1!BG169</f>
        <v>1.2</v>
      </c>
      <c r="BH169" s="34">
        <f>Input_1!BH169</f>
        <v>30</v>
      </c>
      <c r="BI169" s="34">
        <f>Input_1!BI169</f>
        <v>1.2</v>
      </c>
      <c r="BJ169" s="34">
        <f>Input_1!BJ169</f>
        <v>1.2</v>
      </c>
      <c r="BK169" s="34">
        <f>Input_1!BK169</f>
        <v>1.2</v>
      </c>
      <c r="BL169" s="34">
        <f>Input_1!BL169</f>
        <v>1.2</v>
      </c>
      <c r="BM169" s="34">
        <f>Input_1!BM169</f>
        <v>1.2</v>
      </c>
      <c r="BN169" s="34">
        <f>Input_1!BN169</f>
        <v>1.2</v>
      </c>
      <c r="BO169" s="34">
        <f>Input_1!BO169</f>
        <v>30</v>
      </c>
      <c r="BP169" s="34">
        <f>Input_1!BP169</f>
        <v>30</v>
      </c>
      <c r="BQ169" s="34">
        <f>Input_1!BQ169</f>
        <v>23</v>
      </c>
      <c r="BR169" s="34">
        <f>Input_1!BR169</f>
        <v>23</v>
      </c>
      <c r="BS169" s="34">
        <f>Input_1!BS169</f>
        <v>1.2</v>
      </c>
      <c r="BT169" s="34">
        <f>Input_1!BT169</f>
        <v>1.2</v>
      </c>
      <c r="BU169" s="34">
        <f>Input_1!BU169</f>
        <v>1.2</v>
      </c>
      <c r="BV169" s="34">
        <f>Input_1!BV169</f>
        <v>1.2</v>
      </c>
      <c r="BW169" s="34">
        <f>Input_1!BW169</f>
        <v>30</v>
      </c>
      <c r="BX169" s="34">
        <f>Input_1!BX169</f>
        <v>30</v>
      </c>
      <c r="BY169" s="34">
        <f>Input_1!BY169</f>
        <v>23</v>
      </c>
      <c r="BZ169" s="34">
        <f>Input_1!BZ169</f>
        <v>23</v>
      </c>
      <c r="CA169" s="34">
        <f>Input_1!CA169</f>
        <v>23</v>
      </c>
      <c r="CB169" s="34">
        <f>Input_1!CB169</f>
        <v>23</v>
      </c>
      <c r="CC169" s="34">
        <f>Input_1!CC169</f>
        <v>1.2</v>
      </c>
      <c r="CD169" s="34">
        <f>Input_1!CD169</f>
        <v>1.2</v>
      </c>
      <c r="CE169" s="34">
        <f>Input_1!CE169</f>
        <v>1.2</v>
      </c>
      <c r="CF169" s="34">
        <f>Input_1!CF169</f>
        <v>1.2</v>
      </c>
      <c r="CG169" s="34">
        <f>Input_1!CG169</f>
        <v>30</v>
      </c>
      <c r="CH169" s="34">
        <f>Input_1!CH169</f>
        <v>30</v>
      </c>
      <c r="CI169" s="34">
        <f>Input_1!CI169</f>
        <v>3.2</v>
      </c>
      <c r="CJ169" s="34">
        <f>Input_1!CJ169</f>
        <v>3.2</v>
      </c>
      <c r="CK169" s="34">
        <f>Input_1!CK169</f>
        <v>3.2</v>
      </c>
      <c r="CL169" s="34">
        <f>Input_1!CL169</f>
        <v>30</v>
      </c>
      <c r="CM169" s="34">
        <f>Input_1!CM169</f>
        <v>1.2</v>
      </c>
      <c r="CN169" s="34">
        <f>Input_1!CN169</f>
        <v>1.2</v>
      </c>
      <c r="CO169" s="34">
        <f>Input_1!CO169</f>
        <v>22.1</v>
      </c>
      <c r="CP169" s="34">
        <f>Input_1!CP169</f>
        <v>23</v>
      </c>
      <c r="CQ169" s="34">
        <f>Input_1!CQ169</f>
        <v>23</v>
      </c>
      <c r="CR169" s="34">
        <f>Input_1!CR169</f>
        <v>15.3</v>
      </c>
      <c r="CS169" s="34">
        <f>Input_1!CS169</f>
        <v>15.3</v>
      </c>
      <c r="CT169" s="34">
        <f>Input_1!CT169</f>
        <v>15.3</v>
      </c>
      <c r="CU169" s="34">
        <f>Input_1!CU169</f>
        <v>30</v>
      </c>
      <c r="CV169" s="24">
        <f>Input_1!CV169</f>
        <v>30</v>
      </c>
    </row>
    <row r="170" spans="1:100" ht="14.5" customHeight="1" x14ac:dyDescent="0.35">
      <c r="A170" s="256"/>
      <c r="B170" s="248">
        <v>25</v>
      </c>
      <c r="C170" s="94">
        <v>43997</v>
      </c>
      <c r="D170" s="99" t="s">
        <v>4</v>
      </c>
      <c r="E170" s="19">
        <f>Input_1!E170</f>
        <v>9</v>
      </c>
      <c r="F170" s="34">
        <f>Input_1!F170</f>
        <v>9</v>
      </c>
      <c r="G170" s="34">
        <f>Input_1!G170</f>
        <v>9</v>
      </c>
      <c r="H170" s="34">
        <f>Input_1!H170</f>
        <v>9</v>
      </c>
      <c r="I170" s="34">
        <f>Input_1!I170</f>
        <v>9</v>
      </c>
      <c r="J170" s="34">
        <f>Input_1!J170</f>
        <v>9</v>
      </c>
      <c r="K170" s="34">
        <f>Input_1!K170</f>
        <v>9</v>
      </c>
      <c r="L170" s="34">
        <f>Input_1!L170</f>
        <v>9</v>
      </c>
      <c r="M170" s="34">
        <f>Input_1!M170</f>
        <v>9</v>
      </c>
      <c r="N170" s="34">
        <f>Input_1!N170</f>
        <v>9</v>
      </c>
      <c r="O170" s="34">
        <f>Input_1!O170</f>
        <v>9</v>
      </c>
      <c r="P170" s="34">
        <f>Input_1!P170</f>
        <v>9</v>
      </c>
      <c r="Q170" s="34">
        <f>Input_1!Q170</f>
        <v>9</v>
      </c>
      <c r="R170" s="34">
        <f>Input_1!R170</f>
        <v>9</v>
      </c>
      <c r="S170" s="34">
        <f>Input_1!S170</f>
        <v>9</v>
      </c>
      <c r="T170" s="34">
        <f>Input_1!T170</f>
        <v>9</v>
      </c>
      <c r="U170" s="34">
        <f>Input_1!U170</f>
        <v>9</v>
      </c>
      <c r="V170" s="34">
        <f>Input_1!V170</f>
        <v>9</v>
      </c>
      <c r="W170" s="34">
        <f>Input_1!W170</f>
        <v>9</v>
      </c>
      <c r="X170" s="34">
        <f>Input_1!X170</f>
        <v>9</v>
      </c>
      <c r="Y170" s="34">
        <f>Input_1!Y170</f>
        <v>9</v>
      </c>
      <c r="Z170" s="34">
        <f>Input_1!Z170</f>
        <v>9</v>
      </c>
      <c r="AA170" s="34">
        <f>Input_1!AA170</f>
        <v>9</v>
      </c>
      <c r="AB170" s="34">
        <f>Input_1!AB170</f>
        <v>9</v>
      </c>
      <c r="AC170" s="34">
        <f>Input_1!AC170</f>
        <v>9</v>
      </c>
      <c r="AD170" s="34">
        <f>Input_1!AD170</f>
        <v>9</v>
      </c>
      <c r="AE170" s="34">
        <f>Input_1!AE170</f>
        <v>9</v>
      </c>
      <c r="AF170" s="34">
        <f>Input_1!AF170</f>
        <v>9</v>
      </c>
      <c r="AG170" s="34">
        <f>Input_1!AG170</f>
        <v>9</v>
      </c>
      <c r="AH170" s="34">
        <f>Input_1!AH170</f>
        <v>15.2</v>
      </c>
      <c r="AI170" s="34">
        <f>Input_1!AI170</f>
        <v>15.2</v>
      </c>
      <c r="AJ170" s="34">
        <f>Input_1!AJ170</f>
        <v>22.1</v>
      </c>
      <c r="AK170" s="34">
        <f>Input_1!AK170</f>
        <v>23</v>
      </c>
      <c r="AL170" s="34">
        <f>Input_1!AL170</f>
        <v>23</v>
      </c>
      <c r="AM170" s="34">
        <f>Input_1!AM170</f>
        <v>23</v>
      </c>
      <c r="AN170" s="34">
        <f>Input_1!AN170</f>
        <v>23</v>
      </c>
      <c r="AO170" s="34">
        <f>Input_1!AO170</f>
        <v>30</v>
      </c>
      <c r="AP170" s="34">
        <f>Input_1!AP170</f>
        <v>30</v>
      </c>
      <c r="AQ170" s="34">
        <f>Input_1!AQ170</f>
        <v>9</v>
      </c>
      <c r="AR170" s="34">
        <f>Input_1!AR170</f>
        <v>9</v>
      </c>
      <c r="AS170" s="34">
        <f>Input_1!AS170</f>
        <v>9</v>
      </c>
      <c r="AT170" s="34">
        <f>Input_1!AT170</f>
        <v>9</v>
      </c>
      <c r="AU170" s="34">
        <f>Input_1!AU170</f>
        <v>9</v>
      </c>
      <c r="AV170" s="34">
        <f>Input_1!AV170</f>
        <v>9</v>
      </c>
      <c r="AW170" s="34">
        <f>Input_1!AW170</f>
        <v>9</v>
      </c>
      <c r="AX170" s="34">
        <f>Input_1!AX170</f>
        <v>30</v>
      </c>
      <c r="AY170" s="34">
        <f>Input_1!AY170</f>
        <v>30</v>
      </c>
      <c r="AZ170" s="34">
        <f>Input_1!AZ170</f>
        <v>30</v>
      </c>
      <c r="BA170" s="34">
        <f>Input_1!BA170</f>
        <v>23</v>
      </c>
      <c r="BB170" s="34">
        <f>Input_1!BB170</f>
        <v>23</v>
      </c>
      <c r="BC170" s="34">
        <f>Input_1!BC170</f>
        <v>23</v>
      </c>
      <c r="BD170" s="34">
        <f>Input_1!BD170</f>
        <v>32</v>
      </c>
      <c r="BE170" s="34">
        <f>Input_1!BE170</f>
        <v>23</v>
      </c>
      <c r="BF170" s="34">
        <f>Input_1!BF170</f>
        <v>3.2</v>
      </c>
      <c r="BG170" s="34">
        <f>Input_1!BG170</f>
        <v>3.2</v>
      </c>
      <c r="BH170" s="34">
        <f>Input_1!BH170</f>
        <v>3.2</v>
      </c>
      <c r="BI170" s="34">
        <f>Input_1!BI170</f>
        <v>3.2</v>
      </c>
      <c r="BJ170" s="34">
        <f>Input_1!BJ170</f>
        <v>3.2</v>
      </c>
      <c r="BK170" s="34">
        <f>Input_1!BK170</f>
        <v>3.2</v>
      </c>
      <c r="BL170" s="34">
        <f>Input_1!BL170</f>
        <v>3.2</v>
      </c>
      <c r="BM170" s="34">
        <f>Input_1!BM170</f>
        <v>30</v>
      </c>
      <c r="BN170" s="34">
        <f>Input_1!BN170</f>
        <v>30</v>
      </c>
      <c r="BO170" s="34">
        <f>Input_1!BO170</f>
        <v>3.2</v>
      </c>
      <c r="BP170" s="34">
        <f>Input_1!BP170</f>
        <v>3.2</v>
      </c>
      <c r="BQ170" s="34">
        <f>Input_1!BQ170</f>
        <v>3.2</v>
      </c>
      <c r="BR170" s="34">
        <f>Input_1!BR170</f>
        <v>30</v>
      </c>
      <c r="BS170" s="34">
        <f>Input_1!BS170</f>
        <v>30</v>
      </c>
      <c r="BT170" s="34">
        <f>Input_1!BT170</f>
        <v>3.2</v>
      </c>
      <c r="BU170" s="34">
        <f>Input_1!BU170</f>
        <v>3.2</v>
      </c>
      <c r="BV170" s="34">
        <f>Input_1!BV170</f>
        <v>30</v>
      </c>
      <c r="BW170" s="34">
        <f>Input_1!BW170</f>
        <v>3.2</v>
      </c>
      <c r="BX170" s="34">
        <f>Input_1!BX170</f>
        <v>23</v>
      </c>
      <c r="BY170" s="34">
        <f>Input_1!BY170</f>
        <v>23</v>
      </c>
      <c r="BZ170" s="34">
        <f>Input_1!BZ170</f>
        <v>23</v>
      </c>
      <c r="CA170" s="34">
        <f>Input_1!CA170</f>
        <v>23</v>
      </c>
      <c r="CB170" s="34">
        <f>Input_1!CB170</f>
        <v>3.2</v>
      </c>
      <c r="CC170" s="34">
        <f>Input_1!CC170</f>
        <v>3.2</v>
      </c>
      <c r="CD170" s="34">
        <f>Input_1!CD170</f>
        <v>3.2</v>
      </c>
      <c r="CE170" s="34">
        <f>Input_1!CE170</f>
        <v>3.2</v>
      </c>
      <c r="CF170" s="34">
        <f>Input_1!CF170</f>
        <v>3.2</v>
      </c>
      <c r="CG170" s="34">
        <f>Input_1!CG170</f>
        <v>3.2</v>
      </c>
      <c r="CH170" s="34">
        <f>Input_1!CH170</f>
        <v>3.2</v>
      </c>
      <c r="CI170" s="34">
        <f>Input_1!CI170</f>
        <v>3.2</v>
      </c>
      <c r="CJ170" s="34">
        <f>Input_1!CJ170</f>
        <v>30</v>
      </c>
      <c r="CK170" s="34">
        <f>Input_1!CK170</f>
        <v>30</v>
      </c>
      <c r="CL170" s="34">
        <f>Input_1!CL170</f>
        <v>3.2</v>
      </c>
      <c r="CM170" s="34">
        <f>Input_1!CM170</f>
        <v>3.2</v>
      </c>
      <c r="CN170" s="34">
        <f>Input_1!CN170</f>
        <v>3.2</v>
      </c>
      <c r="CO170" s="34">
        <f>Input_1!CO170</f>
        <v>3.2</v>
      </c>
      <c r="CP170" s="34">
        <f>Input_1!CP170</f>
        <v>3.2</v>
      </c>
      <c r="CQ170" s="34">
        <f>Input_1!CQ170</f>
        <v>3.2</v>
      </c>
      <c r="CR170" s="34">
        <f>Input_1!CR170</f>
        <v>22.1</v>
      </c>
      <c r="CS170" s="34">
        <f>Input_1!CS170</f>
        <v>15.3</v>
      </c>
      <c r="CT170" s="34">
        <f>Input_1!CT170</f>
        <v>15.3</v>
      </c>
      <c r="CU170" s="34">
        <f>Input_1!CU170</f>
        <v>30</v>
      </c>
      <c r="CV170" s="24">
        <f>Input_1!CV170</f>
        <v>30</v>
      </c>
    </row>
    <row r="171" spans="1:100" ht="14.5" customHeight="1" x14ac:dyDescent="0.35">
      <c r="A171" s="256"/>
      <c r="B171" s="249"/>
      <c r="C171" s="95">
        <v>43998</v>
      </c>
      <c r="D171" s="99" t="s">
        <v>5</v>
      </c>
      <c r="E171" s="19">
        <f>Input_1!E171</f>
        <v>30</v>
      </c>
      <c r="F171" s="34">
        <f>Input_1!F171</f>
        <v>30</v>
      </c>
      <c r="G171" s="34">
        <f>Input_1!G171</f>
        <v>30</v>
      </c>
      <c r="H171" s="34">
        <f>Input_1!H171</f>
        <v>9</v>
      </c>
      <c r="I171" s="34">
        <f>Input_1!I171</f>
        <v>9</v>
      </c>
      <c r="J171" s="34">
        <f>Input_1!J171</f>
        <v>9</v>
      </c>
      <c r="K171" s="34">
        <f>Input_1!K171</f>
        <v>9</v>
      </c>
      <c r="L171" s="34">
        <f>Input_1!L171</f>
        <v>9</v>
      </c>
      <c r="M171" s="34">
        <f>Input_1!M171</f>
        <v>9</v>
      </c>
      <c r="N171" s="34">
        <f>Input_1!N171</f>
        <v>9</v>
      </c>
      <c r="O171" s="34">
        <f>Input_1!O171</f>
        <v>9</v>
      </c>
      <c r="P171" s="34">
        <f>Input_1!P171</f>
        <v>9</v>
      </c>
      <c r="Q171" s="34">
        <f>Input_1!Q171</f>
        <v>9</v>
      </c>
      <c r="R171" s="34">
        <f>Input_1!R171</f>
        <v>9</v>
      </c>
      <c r="S171" s="34">
        <f>Input_1!S171</f>
        <v>9</v>
      </c>
      <c r="T171" s="34">
        <f>Input_1!T171</f>
        <v>9</v>
      </c>
      <c r="U171" s="34">
        <f>Input_1!U171</f>
        <v>9</v>
      </c>
      <c r="V171" s="34">
        <f>Input_1!V171</f>
        <v>9</v>
      </c>
      <c r="W171" s="34">
        <f>Input_1!W171</f>
        <v>9</v>
      </c>
      <c r="X171" s="34">
        <f>Input_1!X171</f>
        <v>9</v>
      </c>
      <c r="Y171" s="34">
        <f>Input_1!Y171</f>
        <v>9</v>
      </c>
      <c r="Z171" s="34">
        <f>Input_1!Z171</f>
        <v>9</v>
      </c>
      <c r="AA171" s="34">
        <f>Input_1!AA171</f>
        <v>9</v>
      </c>
      <c r="AB171" s="34">
        <f>Input_1!AB171</f>
        <v>9</v>
      </c>
      <c r="AC171" s="34">
        <f>Input_1!AC171</f>
        <v>9</v>
      </c>
      <c r="AD171" s="34">
        <f>Input_1!AD171</f>
        <v>9</v>
      </c>
      <c r="AE171" s="34">
        <f>Input_1!AE171</f>
        <v>9</v>
      </c>
      <c r="AF171" s="34">
        <f>Input_1!AF171</f>
        <v>9</v>
      </c>
      <c r="AG171" s="34">
        <f>Input_1!AG171</f>
        <v>9</v>
      </c>
      <c r="AH171" s="34">
        <f>Input_1!AH171</f>
        <v>9</v>
      </c>
      <c r="AI171" s="34">
        <f>Input_1!AI171</f>
        <v>9</v>
      </c>
      <c r="AJ171" s="34">
        <f>Input_1!AJ171</f>
        <v>9</v>
      </c>
      <c r="AK171" s="34">
        <f>Input_1!AK171</f>
        <v>9</v>
      </c>
      <c r="AL171" s="34">
        <f>Input_1!AL171</f>
        <v>9</v>
      </c>
      <c r="AM171" s="34">
        <f>Input_1!AM171</f>
        <v>15.2</v>
      </c>
      <c r="AN171" s="34">
        <f>Input_1!AN171</f>
        <v>22.1</v>
      </c>
      <c r="AO171" s="34">
        <f>Input_1!AO171</f>
        <v>3.2</v>
      </c>
      <c r="AP171" s="34">
        <f>Input_1!AP171</f>
        <v>3.2</v>
      </c>
      <c r="AQ171" s="34">
        <f>Input_1!AQ171</f>
        <v>3.2</v>
      </c>
      <c r="AR171" s="34">
        <f>Input_1!AR171</f>
        <v>3.2</v>
      </c>
      <c r="AS171" s="34">
        <f>Input_1!AS171</f>
        <v>3.2</v>
      </c>
      <c r="AT171" s="34">
        <f>Input_1!AT171</f>
        <v>3.2</v>
      </c>
      <c r="AU171" s="34">
        <f>Input_1!AU171</f>
        <v>3.2</v>
      </c>
      <c r="AV171" s="34">
        <f>Input_1!AV171</f>
        <v>3.2</v>
      </c>
      <c r="AW171" s="34">
        <f>Input_1!AW171</f>
        <v>16</v>
      </c>
      <c r="AX171" s="34">
        <f>Input_1!AX171</f>
        <v>16</v>
      </c>
      <c r="AY171" s="34">
        <f>Input_1!AY171</f>
        <v>16</v>
      </c>
      <c r="AZ171" s="34">
        <f>Input_1!AZ171</f>
        <v>16</v>
      </c>
      <c r="BA171" s="34">
        <f>Input_1!BA171</f>
        <v>23</v>
      </c>
      <c r="BB171" s="34">
        <f>Input_1!BB171</f>
        <v>23</v>
      </c>
      <c r="BC171" s="34">
        <f>Input_1!BC171</f>
        <v>32</v>
      </c>
      <c r="BD171" s="34">
        <f>Input_1!BD171</f>
        <v>23</v>
      </c>
      <c r="BE171" s="34">
        <f>Input_1!BE171</f>
        <v>16</v>
      </c>
      <c r="BF171" s="34">
        <f>Input_1!BF171</f>
        <v>30</v>
      </c>
      <c r="BG171" s="34">
        <f>Input_1!BG171</f>
        <v>30</v>
      </c>
      <c r="BH171" s="34">
        <f>Input_1!BH171</f>
        <v>3.2</v>
      </c>
      <c r="BI171" s="34">
        <f>Input_1!BI171</f>
        <v>3.2</v>
      </c>
      <c r="BJ171" s="34">
        <f>Input_1!BJ171</f>
        <v>3.2</v>
      </c>
      <c r="BK171" s="34">
        <f>Input_1!BK171</f>
        <v>3.2</v>
      </c>
      <c r="BL171" s="34">
        <f>Input_1!BL171</f>
        <v>30</v>
      </c>
      <c r="BM171" s="34">
        <f>Input_1!BM171</f>
        <v>30</v>
      </c>
      <c r="BN171" s="34">
        <f>Input_1!BN171</f>
        <v>3.2</v>
      </c>
      <c r="BO171" s="34">
        <f>Input_1!BO171</f>
        <v>3.2</v>
      </c>
      <c r="BP171" s="34">
        <f>Input_1!BP171</f>
        <v>3.2</v>
      </c>
      <c r="BQ171" s="34">
        <f>Input_1!BQ171</f>
        <v>3.2</v>
      </c>
      <c r="BR171" s="34">
        <f>Input_1!BR171</f>
        <v>30</v>
      </c>
      <c r="BS171" s="34">
        <f>Input_1!BS171</f>
        <v>3.2</v>
      </c>
      <c r="BT171" s="34">
        <f>Input_1!BT171</f>
        <v>3.2</v>
      </c>
      <c r="BU171" s="34">
        <f>Input_1!BU171</f>
        <v>3.2</v>
      </c>
      <c r="BV171" s="34">
        <f>Input_1!BV171</f>
        <v>3.2</v>
      </c>
      <c r="BW171" s="34">
        <f>Input_1!BW171</f>
        <v>3.2</v>
      </c>
      <c r="BX171" s="34">
        <f>Input_1!BX171</f>
        <v>23</v>
      </c>
      <c r="BY171" s="34">
        <f>Input_1!BY171</f>
        <v>23</v>
      </c>
      <c r="BZ171" s="34">
        <f>Input_1!BZ171</f>
        <v>23</v>
      </c>
      <c r="CA171" s="34">
        <f>Input_1!CA171</f>
        <v>23</v>
      </c>
      <c r="CB171" s="34">
        <f>Input_1!CB171</f>
        <v>30</v>
      </c>
      <c r="CC171" s="34">
        <f>Input_1!CC171</f>
        <v>30</v>
      </c>
      <c r="CD171" s="34">
        <f>Input_1!CD171</f>
        <v>30</v>
      </c>
      <c r="CE171" s="34">
        <f>Input_1!CE171</f>
        <v>3.2</v>
      </c>
      <c r="CF171" s="34">
        <f>Input_1!CF171</f>
        <v>3.2</v>
      </c>
      <c r="CG171" s="34">
        <f>Input_1!CG171</f>
        <v>30</v>
      </c>
      <c r="CH171" s="34">
        <f>Input_1!CH171</f>
        <v>30</v>
      </c>
      <c r="CI171" s="34">
        <f>Input_1!CI171</f>
        <v>3.2</v>
      </c>
      <c r="CJ171" s="34">
        <f>Input_1!CJ171</f>
        <v>3.2</v>
      </c>
      <c r="CK171" s="34">
        <f>Input_1!CK171</f>
        <v>3.2</v>
      </c>
      <c r="CL171" s="34">
        <f>Input_1!CL171</f>
        <v>3.2</v>
      </c>
      <c r="CM171" s="34">
        <f>Input_1!CM171</f>
        <v>30</v>
      </c>
      <c r="CN171" s="34">
        <f>Input_1!CN171</f>
        <v>3.2</v>
      </c>
      <c r="CO171" s="34">
        <f>Input_1!CO171</f>
        <v>3.2</v>
      </c>
      <c r="CP171" s="34">
        <f>Input_1!CP171</f>
        <v>3.2</v>
      </c>
      <c r="CQ171" s="34">
        <f>Input_1!CQ171</f>
        <v>3.2</v>
      </c>
      <c r="CR171" s="34">
        <f>Input_1!CR171</f>
        <v>22.1</v>
      </c>
      <c r="CS171" s="34">
        <f>Input_1!CS171</f>
        <v>22.1</v>
      </c>
      <c r="CT171" s="34">
        <f>Input_1!CT171</f>
        <v>15.3</v>
      </c>
      <c r="CU171" s="34">
        <f>Input_1!CU171</f>
        <v>15.3</v>
      </c>
      <c r="CV171" s="24">
        <f>Input_1!CV171</f>
        <v>30</v>
      </c>
    </row>
    <row r="172" spans="1:100" ht="14.5" customHeight="1" x14ac:dyDescent="0.35">
      <c r="A172" s="256"/>
      <c r="B172" s="249"/>
      <c r="C172" s="94">
        <v>43999</v>
      </c>
      <c r="D172" s="99" t="s">
        <v>6</v>
      </c>
      <c r="E172" s="19">
        <f>Input_1!E172</f>
        <v>30</v>
      </c>
      <c r="F172" s="34">
        <f>Input_1!F172</f>
        <v>30</v>
      </c>
      <c r="G172" s="34">
        <f>Input_1!G172</f>
        <v>30</v>
      </c>
      <c r="H172" s="34">
        <f>Input_1!H172</f>
        <v>30</v>
      </c>
      <c r="I172" s="34">
        <f>Input_1!I172</f>
        <v>9</v>
      </c>
      <c r="J172" s="34">
        <f>Input_1!J172</f>
        <v>9</v>
      </c>
      <c r="K172" s="34">
        <f>Input_1!K172</f>
        <v>9</v>
      </c>
      <c r="L172" s="34">
        <f>Input_1!L172</f>
        <v>9</v>
      </c>
      <c r="M172" s="34">
        <f>Input_1!M172</f>
        <v>9</v>
      </c>
      <c r="N172" s="34">
        <f>Input_1!N172</f>
        <v>9</v>
      </c>
      <c r="O172" s="34">
        <f>Input_1!O172</f>
        <v>9</v>
      </c>
      <c r="P172" s="34">
        <f>Input_1!P172</f>
        <v>9</v>
      </c>
      <c r="Q172" s="34">
        <f>Input_1!Q172</f>
        <v>9</v>
      </c>
      <c r="R172" s="34">
        <f>Input_1!R172</f>
        <v>9</v>
      </c>
      <c r="S172" s="34">
        <f>Input_1!S172</f>
        <v>9</v>
      </c>
      <c r="T172" s="34">
        <f>Input_1!T172</f>
        <v>9</v>
      </c>
      <c r="U172" s="34">
        <f>Input_1!U172</f>
        <v>9</v>
      </c>
      <c r="V172" s="34">
        <f>Input_1!V172</f>
        <v>9</v>
      </c>
      <c r="W172" s="34">
        <f>Input_1!W172</f>
        <v>9</v>
      </c>
      <c r="X172" s="34">
        <f>Input_1!X172</f>
        <v>9</v>
      </c>
      <c r="Y172" s="34">
        <f>Input_1!Y172</f>
        <v>9</v>
      </c>
      <c r="Z172" s="34">
        <f>Input_1!Z172</f>
        <v>9</v>
      </c>
      <c r="AA172" s="34">
        <f>Input_1!AA172</f>
        <v>9</v>
      </c>
      <c r="AB172" s="34">
        <f>Input_1!AB172</f>
        <v>9</v>
      </c>
      <c r="AC172" s="34">
        <f>Input_1!AC172</f>
        <v>9</v>
      </c>
      <c r="AD172" s="34">
        <f>Input_1!AD172</f>
        <v>9</v>
      </c>
      <c r="AE172" s="34">
        <f>Input_1!AE172</f>
        <v>9</v>
      </c>
      <c r="AF172" s="34">
        <f>Input_1!AF172</f>
        <v>9</v>
      </c>
      <c r="AG172" s="34">
        <f>Input_1!AG172</f>
        <v>9</v>
      </c>
      <c r="AH172" s="34">
        <f>Input_1!AH172</f>
        <v>9</v>
      </c>
      <c r="AI172" s="34">
        <f>Input_1!AI172</f>
        <v>15.2</v>
      </c>
      <c r="AJ172" s="34">
        <f>Input_1!AJ172</f>
        <v>15.2</v>
      </c>
      <c r="AK172" s="34">
        <f>Input_1!AK172</f>
        <v>22.1</v>
      </c>
      <c r="AL172" s="34">
        <f>Input_1!AL172</f>
        <v>23</v>
      </c>
      <c r="AM172" s="34">
        <f>Input_1!AM172</f>
        <v>23</v>
      </c>
      <c r="AN172" s="34">
        <f>Input_1!AN172</f>
        <v>23</v>
      </c>
      <c r="AO172" s="34">
        <f>Input_1!AO172</f>
        <v>30</v>
      </c>
      <c r="AP172" s="34">
        <f>Input_1!AP172</f>
        <v>30</v>
      </c>
      <c r="AQ172" s="34">
        <f>Input_1!AQ172</f>
        <v>30</v>
      </c>
      <c r="AR172" s="34">
        <f>Input_1!AR172</f>
        <v>9</v>
      </c>
      <c r="AS172" s="34">
        <f>Input_1!AS172</f>
        <v>9</v>
      </c>
      <c r="AT172" s="34">
        <f>Input_1!AT172</f>
        <v>9</v>
      </c>
      <c r="AU172" s="34">
        <f>Input_1!AU172</f>
        <v>15.2</v>
      </c>
      <c r="AV172" s="34">
        <f>Input_1!AV172</f>
        <v>30</v>
      </c>
      <c r="AW172" s="34">
        <f>Input_1!AW172</f>
        <v>3.2</v>
      </c>
      <c r="AX172" s="34">
        <f>Input_1!AX172</f>
        <v>3.2</v>
      </c>
      <c r="AY172" s="34">
        <f>Input_1!AY172</f>
        <v>3.2</v>
      </c>
      <c r="AZ172" s="34">
        <f>Input_1!AZ172</f>
        <v>3.2</v>
      </c>
      <c r="BA172" s="34">
        <f>Input_1!BA172</f>
        <v>23</v>
      </c>
      <c r="BB172" s="34">
        <f>Input_1!BB172</f>
        <v>23</v>
      </c>
      <c r="BC172" s="34">
        <f>Input_1!BC172</f>
        <v>23</v>
      </c>
      <c r="BD172" s="34">
        <f>Input_1!BD172</f>
        <v>32</v>
      </c>
      <c r="BE172" s="34">
        <f>Input_1!BE172</f>
        <v>30</v>
      </c>
      <c r="BF172" s="34">
        <f>Input_1!BF172</f>
        <v>3.2</v>
      </c>
      <c r="BG172" s="34">
        <f>Input_1!BG172</f>
        <v>3.2</v>
      </c>
      <c r="BH172" s="34">
        <f>Input_1!BH172</f>
        <v>3.2</v>
      </c>
      <c r="BI172" s="34">
        <f>Input_1!BI172</f>
        <v>30</v>
      </c>
      <c r="BJ172" s="34">
        <f>Input_1!BJ172</f>
        <v>3.2</v>
      </c>
      <c r="BK172" s="34">
        <f>Input_1!BK172</f>
        <v>3.2</v>
      </c>
      <c r="BL172" s="34">
        <f>Input_1!BL172</f>
        <v>23</v>
      </c>
      <c r="BM172" s="34">
        <f>Input_1!BM172</f>
        <v>3.2</v>
      </c>
      <c r="BN172" s="34">
        <f>Input_1!BN172</f>
        <v>3.2</v>
      </c>
      <c r="BO172" s="34">
        <f>Input_1!BO172</f>
        <v>30</v>
      </c>
      <c r="BP172" s="34">
        <f>Input_1!BP172</f>
        <v>30</v>
      </c>
      <c r="BQ172" s="34">
        <f>Input_1!BQ172</f>
        <v>3.2</v>
      </c>
      <c r="BR172" s="34">
        <f>Input_1!BR172</f>
        <v>3.2</v>
      </c>
      <c r="BS172" s="34">
        <f>Input_1!BS172</f>
        <v>3.2</v>
      </c>
      <c r="BT172" s="34">
        <f>Input_1!BT172</f>
        <v>3.2</v>
      </c>
      <c r="BU172" s="34">
        <f>Input_1!BU172</f>
        <v>3.2</v>
      </c>
      <c r="BV172" s="34">
        <f>Input_1!BV172</f>
        <v>3.2</v>
      </c>
      <c r="BW172" s="34">
        <f>Input_1!BW172</f>
        <v>3.2</v>
      </c>
      <c r="BX172" s="34">
        <f>Input_1!BX172</f>
        <v>3.2</v>
      </c>
      <c r="BY172" s="34">
        <f>Input_1!BY172</f>
        <v>23</v>
      </c>
      <c r="BZ172" s="34">
        <f>Input_1!BZ172</f>
        <v>23</v>
      </c>
      <c r="CA172" s="34">
        <f>Input_1!CA172</f>
        <v>23</v>
      </c>
      <c r="CB172" s="34">
        <f>Input_1!CB172</f>
        <v>23</v>
      </c>
      <c r="CC172" s="34">
        <f>Input_1!CC172</f>
        <v>22.1</v>
      </c>
      <c r="CD172" s="34">
        <f>Input_1!CD172</f>
        <v>3.2</v>
      </c>
      <c r="CE172" s="34">
        <f>Input_1!CE172</f>
        <v>3.2</v>
      </c>
      <c r="CF172" s="34">
        <f>Input_1!CF172</f>
        <v>3.2</v>
      </c>
      <c r="CG172" s="34">
        <f>Input_1!CG172</f>
        <v>3.2</v>
      </c>
      <c r="CH172" s="34">
        <f>Input_1!CH172</f>
        <v>25</v>
      </c>
      <c r="CI172" s="34">
        <f>Input_1!CI172</f>
        <v>25</v>
      </c>
      <c r="CJ172" s="34">
        <f>Input_1!CJ172</f>
        <v>25</v>
      </c>
      <c r="CK172" s="34">
        <f>Input_1!CK172</f>
        <v>30</v>
      </c>
      <c r="CL172" s="34">
        <f>Input_1!CL172</f>
        <v>30</v>
      </c>
      <c r="CM172" s="34">
        <f>Input_1!CM172</f>
        <v>30</v>
      </c>
      <c r="CN172" s="34">
        <f>Input_1!CN172</f>
        <v>30</v>
      </c>
      <c r="CO172" s="34">
        <f>Input_1!CO172</f>
        <v>15.3</v>
      </c>
      <c r="CP172" s="34">
        <f>Input_1!CP172</f>
        <v>15.3</v>
      </c>
      <c r="CQ172" s="34">
        <f>Input_1!CQ172</f>
        <v>30</v>
      </c>
      <c r="CR172" s="34">
        <f>Input_1!CR172</f>
        <v>30</v>
      </c>
      <c r="CS172" s="34">
        <f>Input_1!CS172</f>
        <v>30</v>
      </c>
      <c r="CT172" s="34">
        <f>Input_1!CT172</f>
        <v>30</v>
      </c>
      <c r="CU172" s="34">
        <f>Input_1!CU172</f>
        <v>9</v>
      </c>
      <c r="CV172" s="24">
        <f>Input_1!CV172</f>
        <v>9</v>
      </c>
    </row>
    <row r="173" spans="1:100" ht="14.5" customHeight="1" x14ac:dyDescent="0.35">
      <c r="A173" s="256"/>
      <c r="B173" s="249"/>
      <c r="C173" s="95">
        <v>44000</v>
      </c>
      <c r="D173" s="99" t="s">
        <v>7</v>
      </c>
      <c r="E173" s="19">
        <f>Input_1!E173</f>
        <v>9</v>
      </c>
      <c r="F173" s="34">
        <f>Input_1!F173</f>
        <v>9</v>
      </c>
      <c r="G173" s="34">
        <f>Input_1!G173</f>
        <v>9</v>
      </c>
      <c r="H173" s="34">
        <f>Input_1!H173</f>
        <v>9</v>
      </c>
      <c r="I173" s="34">
        <f>Input_1!I173</f>
        <v>9</v>
      </c>
      <c r="J173" s="34">
        <f>Input_1!J173</f>
        <v>9</v>
      </c>
      <c r="K173" s="34">
        <f>Input_1!K173</f>
        <v>9</v>
      </c>
      <c r="L173" s="34">
        <f>Input_1!L173</f>
        <v>9</v>
      </c>
      <c r="M173" s="34">
        <f>Input_1!M173</f>
        <v>9</v>
      </c>
      <c r="N173" s="34">
        <f>Input_1!N173</f>
        <v>9</v>
      </c>
      <c r="O173" s="34">
        <f>Input_1!O173</f>
        <v>9</v>
      </c>
      <c r="P173" s="34">
        <f>Input_1!P173</f>
        <v>9</v>
      </c>
      <c r="Q173" s="34">
        <f>Input_1!Q173</f>
        <v>9</v>
      </c>
      <c r="R173" s="34">
        <f>Input_1!R173</f>
        <v>9</v>
      </c>
      <c r="S173" s="34">
        <f>Input_1!S173</f>
        <v>9</v>
      </c>
      <c r="T173" s="34">
        <f>Input_1!T173</f>
        <v>9</v>
      </c>
      <c r="U173" s="34">
        <f>Input_1!U173</f>
        <v>9</v>
      </c>
      <c r="V173" s="34">
        <f>Input_1!V173</f>
        <v>9</v>
      </c>
      <c r="W173" s="34">
        <f>Input_1!W173</f>
        <v>9</v>
      </c>
      <c r="X173" s="34">
        <f>Input_1!X173</f>
        <v>9</v>
      </c>
      <c r="Y173" s="34">
        <f>Input_1!Y173</f>
        <v>9</v>
      </c>
      <c r="Z173" s="34">
        <f>Input_1!Z173</f>
        <v>9</v>
      </c>
      <c r="AA173" s="34">
        <f>Input_1!AA173</f>
        <v>9</v>
      </c>
      <c r="AB173" s="34">
        <f>Input_1!AB173</f>
        <v>9</v>
      </c>
      <c r="AC173" s="34">
        <f>Input_1!AC173</f>
        <v>9</v>
      </c>
      <c r="AD173" s="34">
        <f>Input_1!AD173</f>
        <v>9</v>
      </c>
      <c r="AE173" s="34">
        <f>Input_1!AE173</f>
        <v>9</v>
      </c>
      <c r="AF173" s="34">
        <f>Input_1!AF173</f>
        <v>9</v>
      </c>
      <c r="AG173" s="34">
        <f>Input_1!AG173</f>
        <v>9</v>
      </c>
      <c r="AH173" s="34">
        <f>Input_1!AH173</f>
        <v>9</v>
      </c>
      <c r="AI173" s="34">
        <f>Input_1!AI173</f>
        <v>9</v>
      </c>
      <c r="AJ173" s="34">
        <f>Input_1!AJ173</f>
        <v>9</v>
      </c>
      <c r="AK173" s="34">
        <f>Input_1!AK173</f>
        <v>9</v>
      </c>
      <c r="AL173" s="34">
        <f>Input_1!AL173</f>
        <v>9</v>
      </c>
      <c r="AM173" s="34">
        <f>Input_1!AM173</f>
        <v>9</v>
      </c>
      <c r="AN173" s="34">
        <f>Input_1!AN173</f>
        <v>9</v>
      </c>
      <c r="AO173" s="34">
        <f>Input_1!AO173</f>
        <v>9</v>
      </c>
      <c r="AP173" s="34">
        <f>Input_1!AP173</f>
        <v>9</v>
      </c>
      <c r="AQ173" s="34">
        <f>Input_1!AQ173</f>
        <v>9</v>
      </c>
      <c r="AR173" s="34">
        <f>Input_1!AR173</f>
        <v>9</v>
      </c>
      <c r="AS173" s="34">
        <f>Input_1!AS173</f>
        <v>30</v>
      </c>
      <c r="AT173" s="34">
        <f>Input_1!AT173</f>
        <v>30</v>
      </c>
      <c r="AU173" s="34">
        <f>Input_1!AU173</f>
        <v>30</v>
      </c>
      <c r="AV173" s="34">
        <f>Input_1!AV173</f>
        <v>30</v>
      </c>
      <c r="AW173" s="34">
        <f>Input_1!AW173</f>
        <v>16</v>
      </c>
      <c r="AX173" s="34">
        <f>Input_1!AX173</f>
        <v>16</v>
      </c>
      <c r="AY173" s="34">
        <f>Input_1!AY173</f>
        <v>16</v>
      </c>
      <c r="AZ173" s="34">
        <f>Input_1!AZ173</f>
        <v>16</v>
      </c>
      <c r="BA173" s="34">
        <f>Input_1!BA173</f>
        <v>3.2</v>
      </c>
      <c r="BB173" s="34">
        <f>Input_1!BB173</f>
        <v>3.2</v>
      </c>
      <c r="BC173" s="34">
        <f>Input_1!BC173</f>
        <v>3.2</v>
      </c>
      <c r="BD173" s="34">
        <f>Input_1!BD173</f>
        <v>3.2</v>
      </c>
      <c r="BE173" s="34">
        <f>Input_1!BE173</f>
        <v>3.2</v>
      </c>
      <c r="BF173" s="34">
        <f>Input_1!BF173</f>
        <v>3.2</v>
      </c>
      <c r="BG173" s="34">
        <f>Input_1!BG173</f>
        <v>3.2</v>
      </c>
      <c r="BH173" s="34">
        <f>Input_1!BH173</f>
        <v>3.2</v>
      </c>
      <c r="BI173" s="34">
        <f>Input_1!BI173</f>
        <v>3.2</v>
      </c>
      <c r="BJ173" s="34">
        <f>Input_1!BJ173</f>
        <v>3.2</v>
      </c>
      <c r="BK173" s="34">
        <f>Input_1!BK173</f>
        <v>30</v>
      </c>
      <c r="BL173" s="34">
        <f>Input_1!BL173</f>
        <v>30</v>
      </c>
      <c r="BM173" s="34">
        <f>Input_1!BM173</f>
        <v>30</v>
      </c>
      <c r="BN173" s="34">
        <f>Input_1!BN173</f>
        <v>30</v>
      </c>
      <c r="BO173" s="34">
        <f>Input_1!BO173</f>
        <v>23</v>
      </c>
      <c r="BP173" s="34">
        <f>Input_1!BP173</f>
        <v>23</v>
      </c>
      <c r="BQ173" s="34">
        <f>Input_1!BQ173</f>
        <v>23</v>
      </c>
      <c r="BR173" s="34">
        <f>Input_1!BR173</f>
        <v>23</v>
      </c>
      <c r="BS173" s="34">
        <f>Input_1!BS173</f>
        <v>30</v>
      </c>
      <c r="BT173" s="34">
        <f>Input_1!BT173</f>
        <v>30</v>
      </c>
      <c r="BU173" s="34">
        <f>Input_1!BU173</f>
        <v>30</v>
      </c>
      <c r="BV173" s="34">
        <f>Input_1!BV173</f>
        <v>30</v>
      </c>
      <c r="BW173" s="34">
        <f>Input_1!BW173</f>
        <v>30</v>
      </c>
      <c r="BX173" s="34">
        <f>Input_1!BX173</f>
        <v>23</v>
      </c>
      <c r="BY173" s="34">
        <f>Input_1!BY173</f>
        <v>23</v>
      </c>
      <c r="BZ173" s="34">
        <f>Input_1!BZ173</f>
        <v>23</v>
      </c>
      <c r="CA173" s="34">
        <f>Input_1!CA173</f>
        <v>23</v>
      </c>
      <c r="CB173" s="34">
        <f>Input_1!CB173</f>
        <v>22.1</v>
      </c>
      <c r="CC173" s="34">
        <f>Input_1!CC173</f>
        <v>23</v>
      </c>
      <c r="CD173" s="34">
        <f>Input_1!CD173</f>
        <v>1.2</v>
      </c>
      <c r="CE173" s="34">
        <f>Input_1!CE173</f>
        <v>1.2</v>
      </c>
      <c r="CF173" s="34">
        <f>Input_1!CF173</f>
        <v>1.2</v>
      </c>
      <c r="CG173" s="34">
        <f>Input_1!CG173</f>
        <v>1.2</v>
      </c>
      <c r="CH173" s="34">
        <f>Input_1!CH173</f>
        <v>1.2</v>
      </c>
      <c r="CI173" s="34">
        <f>Input_1!CI173</f>
        <v>1.2</v>
      </c>
      <c r="CJ173" s="34">
        <f>Input_1!CJ173</f>
        <v>1.2</v>
      </c>
      <c r="CK173" s="34">
        <f>Input_1!CK173</f>
        <v>1.2</v>
      </c>
      <c r="CL173" s="34">
        <f>Input_1!CL173</f>
        <v>1.2</v>
      </c>
      <c r="CM173" s="34">
        <f>Input_1!CM173</f>
        <v>30</v>
      </c>
      <c r="CN173" s="34">
        <f>Input_1!CN173</f>
        <v>30</v>
      </c>
      <c r="CO173" s="34">
        <f>Input_1!CO173</f>
        <v>30</v>
      </c>
      <c r="CP173" s="34">
        <f>Input_1!CP173</f>
        <v>30</v>
      </c>
      <c r="CQ173" s="34">
        <f>Input_1!CQ173</f>
        <v>22.1</v>
      </c>
      <c r="CR173" s="34">
        <f>Input_1!CR173</f>
        <v>23</v>
      </c>
      <c r="CS173" s="34">
        <f>Input_1!CS173</f>
        <v>15.3</v>
      </c>
      <c r="CT173" s="34">
        <f>Input_1!CT173</f>
        <v>15.3</v>
      </c>
      <c r="CU173" s="34">
        <f>Input_1!CU173</f>
        <v>30</v>
      </c>
      <c r="CV173" s="24">
        <f>Input_1!CV173</f>
        <v>30</v>
      </c>
    </row>
    <row r="174" spans="1:100" ht="14.5" customHeight="1" x14ac:dyDescent="0.35">
      <c r="A174" s="256"/>
      <c r="B174" s="249"/>
      <c r="C174" s="94">
        <v>44001</v>
      </c>
      <c r="D174" s="99" t="s">
        <v>8</v>
      </c>
      <c r="E174" s="19">
        <f>Input_1!E174</f>
        <v>30</v>
      </c>
      <c r="F174" s="34">
        <f>Input_1!F174</f>
        <v>30</v>
      </c>
      <c r="G174" s="34">
        <f>Input_1!G174</f>
        <v>30</v>
      </c>
      <c r="H174" s="34">
        <f>Input_1!H174</f>
        <v>9</v>
      </c>
      <c r="I174" s="34">
        <f>Input_1!I174</f>
        <v>9</v>
      </c>
      <c r="J174" s="34">
        <f>Input_1!J174</f>
        <v>9</v>
      </c>
      <c r="K174" s="34">
        <f>Input_1!K174</f>
        <v>9</v>
      </c>
      <c r="L174" s="34">
        <f>Input_1!L174</f>
        <v>9</v>
      </c>
      <c r="M174" s="34">
        <f>Input_1!M174</f>
        <v>9</v>
      </c>
      <c r="N174" s="34">
        <f>Input_1!N174</f>
        <v>9</v>
      </c>
      <c r="O174" s="34">
        <f>Input_1!O174</f>
        <v>9</v>
      </c>
      <c r="P174" s="34">
        <f>Input_1!P174</f>
        <v>9</v>
      </c>
      <c r="Q174" s="34">
        <f>Input_1!Q174</f>
        <v>9</v>
      </c>
      <c r="R174" s="34">
        <f>Input_1!R174</f>
        <v>9</v>
      </c>
      <c r="S174" s="34">
        <f>Input_1!S174</f>
        <v>9</v>
      </c>
      <c r="T174" s="34">
        <f>Input_1!T174</f>
        <v>9</v>
      </c>
      <c r="U174" s="34">
        <f>Input_1!U174</f>
        <v>9</v>
      </c>
      <c r="V174" s="34">
        <f>Input_1!V174</f>
        <v>9</v>
      </c>
      <c r="W174" s="34">
        <f>Input_1!W174</f>
        <v>9</v>
      </c>
      <c r="X174" s="34">
        <f>Input_1!X174</f>
        <v>9</v>
      </c>
      <c r="Y174" s="34">
        <f>Input_1!Y174</f>
        <v>9</v>
      </c>
      <c r="Z174" s="34">
        <f>Input_1!Z174</f>
        <v>9</v>
      </c>
      <c r="AA174" s="34">
        <f>Input_1!AA174</f>
        <v>9</v>
      </c>
      <c r="AB174" s="34">
        <f>Input_1!AB174</f>
        <v>9</v>
      </c>
      <c r="AC174" s="34">
        <f>Input_1!AC174</f>
        <v>9</v>
      </c>
      <c r="AD174" s="34">
        <f>Input_1!AD174</f>
        <v>9</v>
      </c>
      <c r="AE174" s="34">
        <f>Input_1!AE174</f>
        <v>9</v>
      </c>
      <c r="AF174" s="34">
        <f>Input_1!AF174</f>
        <v>9</v>
      </c>
      <c r="AG174" s="34">
        <f>Input_1!AG174</f>
        <v>9</v>
      </c>
      <c r="AH174" s="34">
        <f>Input_1!AH174</f>
        <v>9</v>
      </c>
      <c r="AI174" s="34">
        <f>Input_1!AI174</f>
        <v>9</v>
      </c>
      <c r="AJ174" s="34">
        <f>Input_1!AJ174</f>
        <v>9</v>
      </c>
      <c r="AK174" s="34">
        <f>Input_1!AK174</f>
        <v>15.2</v>
      </c>
      <c r="AL174" s="34">
        <f>Input_1!AL174</f>
        <v>15.2</v>
      </c>
      <c r="AM174" s="34">
        <f>Input_1!AM174</f>
        <v>22.1</v>
      </c>
      <c r="AN174" s="34">
        <f>Input_1!AN174</f>
        <v>22.1</v>
      </c>
      <c r="AO174" s="34">
        <f>Input_1!AO174</f>
        <v>23</v>
      </c>
      <c r="AP174" s="34">
        <f>Input_1!AP174</f>
        <v>23</v>
      </c>
      <c r="AQ174" s="34">
        <f>Input_1!AQ174</f>
        <v>23</v>
      </c>
      <c r="AR174" s="34">
        <f>Input_1!AR174</f>
        <v>1.2</v>
      </c>
      <c r="AS174" s="34">
        <f>Input_1!AS174</f>
        <v>1.2</v>
      </c>
      <c r="AT174" s="34">
        <f>Input_1!AT174</f>
        <v>1.2</v>
      </c>
      <c r="AU174" s="34">
        <f>Input_1!AU174</f>
        <v>30</v>
      </c>
      <c r="AV174" s="34">
        <f>Input_1!AV174</f>
        <v>1.2</v>
      </c>
      <c r="AW174" s="34">
        <f>Input_1!AW174</f>
        <v>1.2</v>
      </c>
      <c r="AX174" s="34">
        <f>Input_1!AX174</f>
        <v>1.2</v>
      </c>
      <c r="AY174" s="34">
        <f>Input_1!AY174</f>
        <v>1.2</v>
      </c>
      <c r="AZ174" s="34">
        <f>Input_1!AZ174</f>
        <v>1.2</v>
      </c>
      <c r="BA174" s="34">
        <f>Input_1!BA174</f>
        <v>30</v>
      </c>
      <c r="BB174" s="34">
        <f>Input_1!BB174</f>
        <v>30</v>
      </c>
      <c r="BC174" s="34">
        <f>Input_1!BC174</f>
        <v>23</v>
      </c>
      <c r="BD174" s="34">
        <f>Input_1!BD174</f>
        <v>23</v>
      </c>
      <c r="BE174" s="34">
        <f>Input_1!BE174</f>
        <v>23</v>
      </c>
      <c r="BF174" s="34">
        <f>Input_1!BF174</f>
        <v>32</v>
      </c>
      <c r="BG174" s="34">
        <f>Input_1!BG174</f>
        <v>1.2</v>
      </c>
      <c r="BH174" s="34">
        <f>Input_1!BH174</f>
        <v>1.2</v>
      </c>
      <c r="BI174" s="34">
        <f>Input_1!BI174</f>
        <v>1.2</v>
      </c>
      <c r="BJ174" s="34">
        <f>Input_1!BJ174</f>
        <v>1.2</v>
      </c>
      <c r="BK174" s="34">
        <f>Input_1!BK174</f>
        <v>23</v>
      </c>
      <c r="BL174" s="34">
        <f>Input_1!BL174</f>
        <v>22.1</v>
      </c>
      <c r="BM174" s="34">
        <f>Input_1!BM174</f>
        <v>23</v>
      </c>
      <c r="BN174" s="34">
        <f>Input_1!BN174</f>
        <v>30</v>
      </c>
      <c r="BO174" s="34">
        <f>Input_1!BO174</f>
        <v>30</v>
      </c>
      <c r="BP174" s="34">
        <f>Input_1!BP174</f>
        <v>30</v>
      </c>
      <c r="BQ174" s="34">
        <f>Input_1!BQ174</f>
        <v>30</v>
      </c>
      <c r="BR174" s="34">
        <f>Input_1!BR174</f>
        <v>9</v>
      </c>
      <c r="BS174" s="34">
        <f>Input_1!BS174</f>
        <v>9</v>
      </c>
      <c r="BT174" s="34">
        <f>Input_1!BT174</f>
        <v>9</v>
      </c>
      <c r="BU174" s="34">
        <f>Input_1!BU174</f>
        <v>9</v>
      </c>
      <c r="BV174" s="34">
        <f>Input_1!BV174</f>
        <v>9</v>
      </c>
      <c r="BW174" s="34">
        <f>Input_1!BW174</f>
        <v>9</v>
      </c>
      <c r="BX174" s="34">
        <f>Input_1!BX174</f>
        <v>9</v>
      </c>
      <c r="BY174" s="34">
        <f>Input_1!BY174</f>
        <v>25</v>
      </c>
      <c r="BZ174" s="34">
        <f>Input_1!BZ174</f>
        <v>25</v>
      </c>
      <c r="CA174" s="34">
        <f>Input_1!CA174</f>
        <v>30</v>
      </c>
      <c r="CB174" s="34">
        <f>Input_1!CB174</f>
        <v>30</v>
      </c>
      <c r="CC174" s="34">
        <f>Input_1!CC174</f>
        <v>1.2</v>
      </c>
      <c r="CD174" s="34">
        <f>Input_1!CD174</f>
        <v>23</v>
      </c>
      <c r="CE174" s="34">
        <f>Input_1!CE174</f>
        <v>23</v>
      </c>
      <c r="CF174" s="34">
        <f>Input_1!CF174</f>
        <v>23</v>
      </c>
      <c r="CG174" s="34">
        <f>Input_1!CG174</f>
        <v>25</v>
      </c>
      <c r="CH174" s="34">
        <f>Input_1!CH174</f>
        <v>25</v>
      </c>
      <c r="CI174" s="34">
        <f>Input_1!CI174</f>
        <v>25</v>
      </c>
      <c r="CJ174" s="34">
        <f>Input_1!CJ174</f>
        <v>1.2</v>
      </c>
      <c r="CK174" s="34">
        <f>Input_1!CK174</f>
        <v>1.2</v>
      </c>
      <c r="CL174" s="34">
        <f>Input_1!CL174</f>
        <v>1.2</v>
      </c>
      <c r="CM174" s="34">
        <f>Input_1!CM174</f>
        <v>1.2</v>
      </c>
      <c r="CN174" s="34">
        <f>Input_1!CN174</f>
        <v>1.2</v>
      </c>
      <c r="CO174" s="34">
        <f>Input_1!CO174</f>
        <v>30</v>
      </c>
      <c r="CP174" s="34">
        <f>Input_1!CP174</f>
        <v>1.2</v>
      </c>
      <c r="CQ174" s="34">
        <f>Input_1!CQ174</f>
        <v>1.2</v>
      </c>
      <c r="CR174" s="34">
        <f>Input_1!CR174</f>
        <v>1.2</v>
      </c>
      <c r="CS174" s="34">
        <f>Input_1!CS174</f>
        <v>15.3</v>
      </c>
      <c r="CT174" s="34">
        <f>Input_1!CT174</f>
        <v>15.3</v>
      </c>
      <c r="CU174" s="34">
        <f>Input_1!CU174</f>
        <v>30</v>
      </c>
      <c r="CV174" s="24">
        <f>Input_1!CV174</f>
        <v>30</v>
      </c>
    </row>
    <row r="175" spans="1:100" ht="14.5" customHeight="1" x14ac:dyDescent="0.35">
      <c r="A175" s="256"/>
      <c r="B175" s="249"/>
      <c r="C175" s="94">
        <v>44002</v>
      </c>
      <c r="D175" s="99" t="s">
        <v>9</v>
      </c>
      <c r="E175" s="19">
        <f>Input_1!E175</f>
        <v>30</v>
      </c>
      <c r="F175" s="34">
        <f>Input_1!F175</f>
        <v>30</v>
      </c>
      <c r="G175" s="34">
        <f>Input_1!G175</f>
        <v>9</v>
      </c>
      <c r="H175" s="34">
        <f>Input_1!H175</f>
        <v>9</v>
      </c>
      <c r="I175" s="34">
        <f>Input_1!I175</f>
        <v>9</v>
      </c>
      <c r="J175" s="34">
        <f>Input_1!J175</f>
        <v>9</v>
      </c>
      <c r="K175" s="34">
        <f>Input_1!K175</f>
        <v>9</v>
      </c>
      <c r="L175" s="34">
        <f>Input_1!L175</f>
        <v>9</v>
      </c>
      <c r="M175" s="34">
        <f>Input_1!M175</f>
        <v>9</v>
      </c>
      <c r="N175" s="34">
        <f>Input_1!N175</f>
        <v>9</v>
      </c>
      <c r="O175" s="34">
        <f>Input_1!O175</f>
        <v>9</v>
      </c>
      <c r="P175" s="34">
        <f>Input_1!P175</f>
        <v>9</v>
      </c>
      <c r="Q175" s="34">
        <f>Input_1!Q175</f>
        <v>9</v>
      </c>
      <c r="R175" s="34">
        <f>Input_1!R175</f>
        <v>9</v>
      </c>
      <c r="S175" s="34">
        <f>Input_1!S175</f>
        <v>9</v>
      </c>
      <c r="T175" s="34">
        <f>Input_1!T175</f>
        <v>9</v>
      </c>
      <c r="U175" s="34">
        <f>Input_1!U175</f>
        <v>9</v>
      </c>
      <c r="V175" s="34">
        <f>Input_1!V175</f>
        <v>9</v>
      </c>
      <c r="W175" s="34">
        <f>Input_1!W175</f>
        <v>9</v>
      </c>
      <c r="X175" s="34">
        <f>Input_1!X175</f>
        <v>9</v>
      </c>
      <c r="Y175" s="34">
        <f>Input_1!Y175</f>
        <v>9</v>
      </c>
      <c r="Z175" s="34">
        <f>Input_1!Z175</f>
        <v>9</v>
      </c>
      <c r="AA175" s="34">
        <f>Input_1!AA175</f>
        <v>9</v>
      </c>
      <c r="AB175" s="34">
        <f>Input_1!AB175</f>
        <v>9</v>
      </c>
      <c r="AC175" s="34">
        <f>Input_1!AC175</f>
        <v>9</v>
      </c>
      <c r="AD175" s="34">
        <f>Input_1!AD175</f>
        <v>9</v>
      </c>
      <c r="AE175" s="34">
        <f>Input_1!AE175</f>
        <v>9</v>
      </c>
      <c r="AF175" s="34">
        <f>Input_1!AF175</f>
        <v>9</v>
      </c>
      <c r="AG175" s="34">
        <f>Input_1!AG175</f>
        <v>9</v>
      </c>
      <c r="AH175" s="34">
        <f>Input_1!AH175</f>
        <v>9</v>
      </c>
      <c r="AI175" s="34">
        <f>Input_1!AI175</f>
        <v>9</v>
      </c>
      <c r="AJ175" s="34">
        <f>Input_1!AJ175</f>
        <v>9</v>
      </c>
      <c r="AK175" s="34">
        <f>Input_1!AK175</f>
        <v>9</v>
      </c>
      <c r="AL175" s="34">
        <f>Input_1!AL175</f>
        <v>9</v>
      </c>
      <c r="AM175" s="34">
        <f>Input_1!AM175</f>
        <v>9</v>
      </c>
      <c r="AN175" s="34">
        <f>Input_1!AN175</f>
        <v>9</v>
      </c>
      <c r="AO175" s="34">
        <f>Input_1!AO175</f>
        <v>9</v>
      </c>
      <c r="AP175" s="34">
        <f>Input_1!AP175</f>
        <v>9</v>
      </c>
      <c r="AQ175" s="34">
        <f>Input_1!AQ175</f>
        <v>30</v>
      </c>
      <c r="AR175" s="34">
        <f>Input_1!AR175</f>
        <v>30</v>
      </c>
      <c r="AS175" s="34">
        <f>Input_1!AS175</f>
        <v>30</v>
      </c>
      <c r="AT175" s="34">
        <f>Input_1!AT175</f>
        <v>30</v>
      </c>
      <c r="AU175" s="34">
        <f>Input_1!AU175</f>
        <v>15.2</v>
      </c>
      <c r="AV175" s="34">
        <f>Input_1!AV175</f>
        <v>22.1</v>
      </c>
      <c r="AW175" s="34">
        <f>Input_1!AW175</f>
        <v>23</v>
      </c>
      <c r="AX175" s="34">
        <f>Input_1!AX175</f>
        <v>1.2</v>
      </c>
      <c r="AY175" s="34">
        <f>Input_1!AY175</f>
        <v>23</v>
      </c>
      <c r="AZ175" s="34">
        <f>Input_1!AZ175</f>
        <v>23</v>
      </c>
      <c r="BA175" s="34">
        <f>Input_1!BA175</f>
        <v>23</v>
      </c>
      <c r="BB175" s="34">
        <f>Input_1!BB175</f>
        <v>1.2</v>
      </c>
      <c r="BC175" s="34">
        <f>Input_1!BC175</f>
        <v>1.2</v>
      </c>
      <c r="BD175" s="34">
        <f>Input_1!BD175</f>
        <v>1.2</v>
      </c>
      <c r="BE175" s="34">
        <f>Input_1!BE175</f>
        <v>1.2</v>
      </c>
      <c r="BF175" s="34">
        <f>Input_1!BF175</f>
        <v>1.2</v>
      </c>
      <c r="BG175" s="34">
        <f>Input_1!BG175</f>
        <v>1.2</v>
      </c>
      <c r="BH175" s="34">
        <f>Input_1!BH175</f>
        <v>1.2</v>
      </c>
      <c r="BI175" s="34">
        <f>Input_1!BI175</f>
        <v>23</v>
      </c>
      <c r="BJ175" s="34">
        <f>Input_1!BJ175</f>
        <v>30</v>
      </c>
      <c r="BK175" s="34">
        <f>Input_1!BK175</f>
        <v>1.2</v>
      </c>
      <c r="BL175" s="34">
        <f>Input_1!BL175</f>
        <v>1.2</v>
      </c>
      <c r="BM175" s="34">
        <f>Input_1!BM175</f>
        <v>1.2</v>
      </c>
      <c r="BN175" s="34">
        <f>Input_1!BN175</f>
        <v>1.2</v>
      </c>
      <c r="BO175" s="34">
        <f>Input_1!BO175</f>
        <v>32</v>
      </c>
      <c r="BP175" s="34">
        <f>Input_1!BP175</f>
        <v>23</v>
      </c>
      <c r="BQ175" s="34">
        <f>Input_1!BQ175</f>
        <v>30</v>
      </c>
      <c r="BR175" s="34">
        <f>Input_1!BR175</f>
        <v>1.2</v>
      </c>
      <c r="BS175" s="34">
        <f>Input_1!BS175</f>
        <v>1.2</v>
      </c>
      <c r="BT175" s="34">
        <f>Input_1!BT175</f>
        <v>1.2</v>
      </c>
      <c r="BU175" s="34">
        <f>Input_1!BU175</f>
        <v>1.2</v>
      </c>
      <c r="BV175" s="34">
        <f>Input_1!BV175</f>
        <v>1.2</v>
      </c>
      <c r="BW175" s="34">
        <f>Input_1!BW175</f>
        <v>1.2</v>
      </c>
      <c r="BX175" s="34">
        <f>Input_1!BX175</f>
        <v>1.2</v>
      </c>
      <c r="BY175" s="34">
        <f>Input_1!BY175</f>
        <v>23</v>
      </c>
      <c r="BZ175" s="34">
        <f>Input_1!BZ175</f>
        <v>23</v>
      </c>
      <c r="CA175" s="34">
        <f>Input_1!CA175</f>
        <v>23</v>
      </c>
      <c r="CB175" s="34">
        <f>Input_1!CB175</f>
        <v>23</v>
      </c>
      <c r="CC175" s="34">
        <f>Input_1!CC175</f>
        <v>23</v>
      </c>
      <c r="CD175" s="34">
        <f>Input_1!CD175</f>
        <v>30</v>
      </c>
      <c r="CE175" s="34">
        <f>Input_1!CE175</f>
        <v>30</v>
      </c>
      <c r="CF175" s="34">
        <f>Input_1!CF175</f>
        <v>30</v>
      </c>
      <c r="CG175" s="34">
        <f>Input_1!CG175</f>
        <v>30</v>
      </c>
      <c r="CH175" s="34">
        <f>Input_1!CH175</f>
        <v>1.2</v>
      </c>
      <c r="CI175" s="34">
        <f>Input_1!CI175</f>
        <v>1.2</v>
      </c>
      <c r="CJ175" s="34">
        <f>Input_1!CJ175</f>
        <v>1.2</v>
      </c>
      <c r="CK175" s="34">
        <f>Input_1!CK175</f>
        <v>1.2</v>
      </c>
      <c r="CL175" s="34">
        <f>Input_1!CL175</f>
        <v>1.2</v>
      </c>
      <c r="CM175" s="34">
        <f>Input_1!CM175</f>
        <v>1.2</v>
      </c>
      <c r="CN175" s="34">
        <f>Input_1!CN175</f>
        <v>1.2</v>
      </c>
      <c r="CO175" s="34">
        <f>Input_1!CO175</f>
        <v>1.2</v>
      </c>
      <c r="CP175" s="34">
        <f>Input_1!CP175</f>
        <v>1.2</v>
      </c>
      <c r="CQ175" s="34">
        <f>Input_1!CQ175</f>
        <v>22.1</v>
      </c>
      <c r="CR175" s="34">
        <f>Input_1!CR175</f>
        <v>15.3</v>
      </c>
      <c r="CS175" s="34">
        <f>Input_1!CS175</f>
        <v>15.3</v>
      </c>
      <c r="CT175" s="34">
        <f>Input_1!CT175</f>
        <v>30</v>
      </c>
      <c r="CU175" s="34">
        <f>Input_1!CU175</f>
        <v>30</v>
      </c>
      <c r="CV175" s="24">
        <f>Input_1!CV175</f>
        <v>30</v>
      </c>
    </row>
    <row r="176" spans="1:100" ht="14.5" customHeight="1" x14ac:dyDescent="0.35">
      <c r="A176" s="256"/>
      <c r="B176" s="250"/>
      <c r="C176" s="96">
        <v>44003</v>
      </c>
      <c r="D176" s="100" t="s">
        <v>10</v>
      </c>
      <c r="E176" s="19">
        <f>Input_1!E176</f>
        <v>30</v>
      </c>
      <c r="F176" s="34">
        <f>Input_1!F176</f>
        <v>30</v>
      </c>
      <c r="G176" s="34">
        <f>Input_1!G176</f>
        <v>30</v>
      </c>
      <c r="H176" s="34">
        <f>Input_1!H176</f>
        <v>30</v>
      </c>
      <c r="I176" s="34">
        <f>Input_1!I176</f>
        <v>30</v>
      </c>
      <c r="J176" s="34">
        <f>Input_1!J176</f>
        <v>30</v>
      </c>
      <c r="K176" s="34">
        <f>Input_1!K176</f>
        <v>9</v>
      </c>
      <c r="L176" s="34">
        <f>Input_1!L176</f>
        <v>9</v>
      </c>
      <c r="M176" s="34">
        <f>Input_1!M176</f>
        <v>9</v>
      </c>
      <c r="N176" s="34">
        <f>Input_1!N176</f>
        <v>9</v>
      </c>
      <c r="O176" s="34">
        <f>Input_1!O176</f>
        <v>9</v>
      </c>
      <c r="P176" s="34">
        <f>Input_1!P176</f>
        <v>9</v>
      </c>
      <c r="Q176" s="34">
        <f>Input_1!Q176</f>
        <v>9</v>
      </c>
      <c r="R176" s="34">
        <f>Input_1!R176</f>
        <v>9</v>
      </c>
      <c r="S176" s="34">
        <f>Input_1!S176</f>
        <v>9</v>
      </c>
      <c r="T176" s="34">
        <f>Input_1!T176</f>
        <v>9</v>
      </c>
      <c r="U176" s="34">
        <f>Input_1!U176</f>
        <v>9</v>
      </c>
      <c r="V176" s="34">
        <f>Input_1!V176</f>
        <v>9</v>
      </c>
      <c r="W176" s="34">
        <f>Input_1!W176</f>
        <v>9</v>
      </c>
      <c r="X176" s="34">
        <f>Input_1!X176</f>
        <v>9</v>
      </c>
      <c r="Y176" s="34">
        <f>Input_1!Y176</f>
        <v>9</v>
      </c>
      <c r="Z176" s="34">
        <f>Input_1!Z176</f>
        <v>9</v>
      </c>
      <c r="AA176" s="34">
        <f>Input_1!AA176</f>
        <v>9</v>
      </c>
      <c r="AB176" s="34">
        <f>Input_1!AB176</f>
        <v>9</v>
      </c>
      <c r="AC176" s="34">
        <f>Input_1!AC176</f>
        <v>9</v>
      </c>
      <c r="AD176" s="34">
        <f>Input_1!AD176</f>
        <v>9</v>
      </c>
      <c r="AE176" s="34">
        <f>Input_1!AE176</f>
        <v>9</v>
      </c>
      <c r="AF176" s="34">
        <f>Input_1!AF176</f>
        <v>9</v>
      </c>
      <c r="AG176" s="34">
        <f>Input_1!AG176</f>
        <v>9</v>
      </c>
      <c r="AH176" s="34">
        <f>Input_1!AH176</f>
        <v>9</v>
      </c>
      <c r="AI176" s="34">
        <f>Input_1!AI176</f>
        <v>9</v>
      </c>
      <c r="AJ176" s="34">
        <f>Input_1!AJ176</f>
        <v>9</v>
      </c>
      <c r="AK176" s="34">
        <f>Input_1!AK176</f>
        <v>9</v>
      </c>
      <c r="AL176" s="34">
        <f>Input_1!AL176</f>
        <v>9</v>
      </c>
      <c r="AM176" s="34">
        <f>Input_1!AM176</f>
        <v>9</v>
      </c>
      <c r="AN176" s="34">
        <f>Input_1!AN176</f>
        <v>9</v>
      </c>
      <c r="AO176" s="34">
        <f>Input_1!AO176</f>
        <v>30</v>
      </c>
      <c r="AP176" s="34">
        <f>Input_1!AP176</f>
        <v>30</v>
      </c>
      <c r="AQ176" s="34">
        <f>Input_1!AQ176</f>
        <v>30</v>
      </c>
      <c r="AR176" s="34">
        <f>Input_1!AR176</f>
        <v>22.1</v>
      </c>
      <c r="AS176" s="34">
        <f>Input_1!AS176</f>
        <v>23</v>
      </c>
      <c r="AT176" s="34">
        <f>Input_1!AT176</f>
        <v>23</v>
      </c>
      <c r="AU176" s="34">
        <f>Input_1!AU176</f>
        <v>23</v>
      </c>
      <c r="AV176" s="34">
        <f>Input_1!AV176</f>
        <v>22.1</v>
      </c>
      <c r="AW176" s="34">
        <f>Input_1!AW176</f>
        <v>15.2</v>
      </c>
      <c r="AX176" s="34">
        <f>Input_1!AX176</f>
        <v>1.2</v>
      </c>
      <c r="AY176" s="34">
        <f>Input_1!AY176</f>
        <v>1.2</v>
      </c>
      <c r="AZ176" s="34">
        <f>Input_1!AZ176</f>
        <v>1.2</v>
      </c>
      <c r="BA176" s="34">
        <f>Input_1!BA176</f>
        <v>1.2</v>
      </c>
      <c r="BB176" s="34">
        <f>Input_1!BB176</f>
        <v>1.2</v>
      </c>
      <c r="BC176" s="34">
        <f>Input_1!BC176</f>
        <v>23</v>
      </c>
      <c r="BD176" s="34">
        <f>Input_1!BD176</f>
        <v>23</v>
      </c>
      <c r="BE176" s="34">
        <f>Input_1!BE176</f>
        <v>23</v>
      </c>
      <c r="BF176" s="34">
        <f>Input_1!BF176</f>
        <v>1.2</v>
      </c>
      <c r="BG176" s="34">
        <f>Input_1!BG176</f>
        <v>1.2</v>
      </c>
      <c r="BH176" s="34">
        <f>Input_1!BH176</f>
        <v>1.2</v>
      </c>
      <c r="BI176" s="34">
        <f>Input_1!BI176</f>
        <v>30</v>
      </c>
      <c r="BJ176" s="34">
        <f>Input_1!BJ176</f>
        <v>1.2</v>
      </c>
      <c r="BK176" s="34">
        <f>Input_1!BK176</f>
        <v>1.2</v>
      </c>
      <c r="BL176" s="34">
        <f>Input_1!BL176</f>
        <v>1.2</v>
      </c>
      <c r="BM176" s="34">
        <f>Input_1!BM176</f>
        <v>1.2</v>
      </c>
      <c r="BN176" s="34">
        <f>Input_1!BN176</f>
        <v>1.2</v>
      </c>
      <c r="BO176" s="34">
        <f>Input_1!BO176</f>
        <v>1.2</v>
      </c>
      <c r="BP176" s="34">
        <f>Input_1!BP176</f>
        <v>1.2</v>
      </c>
      <c r="BQ176" s="34">
        <f>Input_1!BQ176</f>
        <v>1.2</v>
      </c>
      <c r="BR176" s="34">
        <f>Input_1!BR176</f>
        <v>1.2</v>
      </c>
      <c r="BS176" s="34">
        <f>Input_1!BS176</f>
        <v>1.2</v>
      </c>
      <c r="BT176" s="34">
        <f>Input_1!BT176</f>
        <v>1.2</v>
      </c>
      <c r="BU176" s="34">
        <f>Input_1!BU176</f>
        <v>1.2</v>
      </c>
      <c r="BV176" s="34">
        <f>Input_1!BV176</f>
        <v>1.2</v>
      </c>
      <c r="BW176" s="34">
        <f>Input_1!BW176</f>
        <v>1.2</v>
      </c>
      <c r="BX176" s="34">
        <f>Input_1!BX176</f>
        <v>1.2</v>
      </c>
      <c r="BY176" s="34">
        <f>Input_1!BY176</f>
        <v>23</v>
      </c>
      <c r="BZ176" s="34">
        <f>Input_1!BZ176</f>
        <v>23</v>
      </c>
      <c r="CA176" s="34">
        <f>Input_1!CA176</f>
        <v>23</v>
      </c>
      <c r="CB176" s="34">
        <f>Input_1!CB176</f>
        <v>23</v>
      </c>
      <c r="CC176" s="34">
        <f>Input_1!CC176</f>
        <v>30</v>
      </c>
      <c r="CD176" s="34">
        <f>Input_1!CD176</f>
        <v>30</v>
      </c>
      <c r="CE176" s="34">
        <f>Input_1!CE176</f>
        <v>1.2</v>
      </c>
      <c r="CF176" s="34">
        <f>Input_1!CF176</f>
        <v>1.2</v>
      </c>
      <c r="CG176" s="34">
        <f>Input_1!CG176</f>
        <v>1.2</v>
      </c>
      <c r="CH176" s="34">
        <f>Input_1!CH176</f>
        <v>1.2</v>
      </c>
      <c r="CI176" s="34">
        <f>Input_1!CI176</f>
        <v>1.2</v>
      </c>
      <c r="CJ176" s="34">
        <f>Input_1!CJ176</f>
        <v>1.2</v>
      </c>
      <c r="CK176" s="34">
        <f>Input_1!CK176</f>
        <v>1.2</v>
      </c>
      <c r="CL176" s="34">
        <f>Input_1!CL176</f>
        <v>22.1</v>
      </c>
      <c r="CM176" s="34">
        <f>Input_1!CM176</f>
        <v>15.3</v>
      </c>
      <c r="CN176" s="34">
        <f>Input_1!CN176</f>
        <v>15.3</v>
      </c>
      <c r="CO176" s="34">
        <f>Input_1!CO176</f>
        <v>30</v>
      </c>
      <c r="CP176" s="34">
        <f>Input_1!CP176</f>
        <v>30</v>
      </c>
      <c r="CQ176" s="34">
        <f>Input_1!CQ176</f>
        <v>30</v>
      </c>
      <c r="CR176" s="34">
        <f>Input_1!CR176</f>
        <v>30</v>
      </c>
      <c r="CS176" s="34">
        <f>Input_1!CS176</f>
        <v>30</v>
      </c>
      <c r="CT176" s="34">
        <f>Input_1!CT176</f>
        <v>30</v>
      </c>
      <c r="CU176" s="34">
        <f>Input_1!CU176</f>
        <v>30</v>
      </c>
      <c r="CV176" s="24">
        <f>Input_1!CV176</f>
        <v>9</v>
      </c>
    </row>
    <row r="177" spans="1:100" ht="14.5" customHeight="1" x14ac:dyDescent="0.35">
      <c r="A177" s="256"/>
      <c r="B177" s="248">
        <v>26</v>
      </c>
      <c r="C177" s="94">
        <v>44004</v>
      </c>
      <c r="D177" s="99" t="s">
        <v>4</v>
      </c>
      <c r="E177" s="19">
        <f>Input_1!E177</f>
        <v>9</v>
      </c>
      <c r="F177" s="34">
        <f>Input_1!F177</f>
        <v>9</v>
      </c>
      <c r="G177" s="34">
        <f>Input_1!G177</f>
        <v>9</v>
      </c>
      <c r="H177" s="34">
        <f>Input_1!H177</f>
        <v>9</v>
      </c>
      <c r="I177" s="34">
        <f>Input_1!I177</f>
        <v>9</v>
      </c>
      <c r="J177" s="34">
        <f>Input_1!J177</f>
        <v>9</v>
      </c>
      <c r="K177" s="34">
        <f>Input_1!K177</f>
        <v>9</v>
      </c>
      <c r="L177" s="34">
        <f>Input_1!L177</f>
        <v>9</v>
      </c>
      <c r="M177" s="34">
        <f>Input_1!M177</f>
        <v>9</v>
      </c>
      <c r="N177" s="34">
        <f>Input_1!N177</f>
        <v>9</v>
      </c>
      <c r="O177" s="34">
        <f>Input_1!O177</f>
        <v>9</v>
      </c>
      <c r="P177" s="34">
        <f>Input_1!P177</f>
        <v>9</v>
      </c>
      <c r="Q177" s="34">
        <f>Input_1!Q177</f>
        <v>9</v>
      </c>
      <c r="R177" s="34">
        <f>Input_1!R177</f>
        <v>9</v>
      </c>
      <c r="S177" s="34">
        <f>Input_1!S177</f>
        <v>9</v>
      </c>
      <c r="T177" s="34">
        <f>Input_1!T177</f>
        <v>9</v>
      </c>
      <c r="U177" s="34">
        <f>Input_1!U177</f>
        <v>9</v>
      </c>
      <c r="V177" s="34">
        <f>Input_1!V177</f>
        <v>9</v>
      </c>
      <c r="W177" s="34">
        <f>Input_1!W177</f>
        <v>9</v>
      </c>
      <c r="X177" s="34">
        <f>Input_1!X177</f>
        <v>9</v>
      </c>
      <c r="Y177" s="34">
        <f>Input_1!Y177</f>
        <v>9</v>
      </c>
      <c r="Z177" s="34">
        <f>Input_1!Z177</f>
        <v>9</v>
      </c>
      <c r="AA177" s="34">
        <f>Input_1!AA177</f>
        <v>9</v>
      </c>
      <c r="AB177" s="34">
        <f>Input_1!AB177</f>
        <v>9</v>
      </c>
      <c r="AC177" s="34">
        <f>Input_1!AC177</f>
        <v>9</v>
      </c>
      <c r="AD177" s="34">
        <f>Input_1!AD177</f>
        <v>9</v>
      </c>
      <c r="AE177" s="34">
        <f>Input_1!AE177</f>
        <v>9</v>
      </c>
      <c r="AF177" s="34">
        <f>Input_1!AF177</f>
        <v>9</v>
      </c>
      <c r="AG177" s="34">
        <f>Input_1!AG177</f>
        <v>9</v>
      </c>
      <c r="AH177" s="34">
        <f>Input_1!AH177</f>
        <v>9</v>
      </c>
      <c r="AI177" s="34">
        <f>Input_1!AI177</f>
        <v>22.1</v>
      </c>
      <c r="AJ177" s="34">
        <f>Input_1!AJ177</f>
        <v>22.1</v>
      </c>
      <c r="AK177" s="34">
        <f>Input_1!AK177</f>
        <v>23</v>
      </c>
      <c r="AL177" s="34">
        <f>Input_1!AL177</f>
        <v>23</v>
      </c>
      <c r="AM177" s="34">
        <f>Input_1!AM177</f>
        <v>23</v>
      </c>
      <c r="AN177" s="34">
        <f>Input_1!AN177</f>
        <v>23</v>
      </c>
      <c r="AO177" s="34">
        <f>Input_1!AO177</f>
        <v>30</v>
      </c>
      <c r="AP177" s="34">
        <f>Input_1!AP177</f>
        <v>30</v>
      </c>
      <c r="AQ177" s="34">
        <f>Input_1!AQ177</f>
        <v>30</v>
      </c>
      <c r="AR177" s="34">
        <f>Input_1!AR177</f>
        <v>30</v>
      </c>
      <c r="AS177" s="34">
        <f>Input_1!AS177</f>
        <v>30</v>
      </c>
      <c r="AT177" s="34">
        <f>Input_1!AT177</f>
        <v>30</v>
      </c>
      <c r="AU177" s="34">
        <f>Input_1!AU177</f>
        <v>30</v>
      </c>
      <c r="AV177" s="34">
        <f>Input_1!AV177</f>
        <v>30</v>
      </c>
      <c r="AW177" s="34">
        <f>Input_1!AW177</f>
        <v>1.2</v>
      </c>
      <c r="AX177" s="34">
        <f>Input_1!AX177</f>
        <v>1.2</v>
      </c>
      <c r="AY177" s="34">
        <f>Input_1!AY177</f>
        <v>1.2</v>
      </c>
      <c r="AZ177" s="34">
        <f>Input_1!AZ177</f>
        <v>1.2</v>
      </c>
      <c r="BA177" s="34">
        <f>Input_1!BA177</f>
        <v>1.2</v>
      </c>
      <c r="BB177" s="34">
        <f>Input_1!BB177</f>
        <v>1.2</v>
      </c>
      <c r="BC177" s="34">
        <f>Input_1!BC177</f>
        <v>23</v>
      </c>
      <c r="BD177" s="34">
        <f>Input_1!BD177</f>
        <v>23</v>
      </c>
      <c r="BE177" s="34">
        <f>Input_1!BE177</f>
        <v>23</v>
      </c>
      <c r="BF177" s="34">
        <f>Input_1!BF177</f>
        <v>32</v>
      </c>
      <c r="BG177" s="34">
        <f>Input_1!BG177</f>
        <v>1.2</v>
      </c>
      <c r="BH177" s="34">
        <f>Input_1!BH177</f>
        <v>1.2</v>
      </c>
      <c r="BI177" s="34">
        <f>Input_1!BI177</f>
        <v>1.2</v>
      </c>
      <c r="BJ177" s="34">
        <f>Input_1!BJ177</f>
        <v>1.2</v>
      </c>
      <c r="BK177" s="34">
        <f>Input_1!BK177</f>
        <v>1.2</v>
      </c>
      <c r="BL177" s="34">
        <f>Input_1!BL177</f>
        <v>1.2</v>
      </c>
      <c r="BM177" s="34">
        <f>Input_1!BM177</f>
        <v>1.2</v>
      </c>
      <c r="BN177" s="34">
        <f>Input_1!BN177</f>
        <v>1.2</v>
      </c>
      <c r="BO177" s="34">
        <f>Input_1!BO177</f>
        <v>1.2</v>
      </c>
      <c r="BP177" s="34">
        <f>Input_1!BP177</f>
        <v>1.2</v>
      </c>
      <c r="BQ177" s="34">
        <f>Input_1!BQ177</f>
        <v>1.2</v>
      </c>
      <c r="BR177" s="34">
        <f>Input_1!BR177</f>
        <v>1.2</v>
      </c>
      <c r="BS177" s="34">
        <f>Input_1!BS177</f>
        <v>1.2</v>
      </c>
      <c r="BT177" s="34">
        <f>Input_1!BT177</f>
        <v>1.2</v>
      </c>
      <c r="BU177" s="34">
        <f>Input_1!BU177</f>
        <v>1.2</v>
      </c>
      <c r="BV177" s="34">
        <f>Input_1!BV177</f>
        <v>1.2</v>
      </c>
      <c r="BW177" s="34">
        <f>Input_1!BW177</f>
        <v>1.2</v>
      </c>
      <c r="BX177" s="34">
        <f>Input_1!BX177</f>
        <v>1.2</v>
      </c>
      <c r="BY177" s="34">
        <f>Input_1!BY177</f>
        <v>23</v>
      </c>
      <c r="BZ177" s="34">
        <f>Input_1!BZ177</f>
        <v>23</v>
      </c>
      <c r="CA177" s="34">
        <f>Input_1!CA177</f>
        <v>23</v>
      </c>
      <c r="CB177" s="34">
        <f>Input_1!CB177</f>
        <v>23</v>
      </c>
      <c r="CC177" s="34">
        <f>Input_1!CC177</f>
        <v>22.1</v>
      </c>
      <c r="CD177" s="34">
        <f>Input_1!CD177</f>
        <v>25</v>
      </c>
      <c r="CE177" s="34">
        <f>Input_1!CE177</f>
        <v>25</v>
      </c>
      <c r="CF177" s="34">
        <f>Input_1!CF177</f>
        <v>25</v>
      </c>
      <c r="CG177" s="34">
        <f>Input_1!CG177</f>
        <v>25</v>
      </c>
      <c r="CH177" s="34">
        <f>Input_1!CH177</f>
        <v>25</v>
      </c>
      <c r="CI177" s="34">
        <f>Input_1!CI177</f>
        <v>30</v>
      </c>
      <c r="CJ177" s="34">
        <f>Input_1!CJ177</f>
        <v>30</v>
      </c>
      <c r="CK177" s="34">
        <f>Input_1!CK177</f>
        <v>30</v>
      </c>
      <c r="CL177" s="34">
        <f>Input_1!CL177</f>
        <v>30</v>
      </c>
      <c r="CM177" s="34">
        <f>Input_1!CM177</f>
        <v>15.3</v>
      </c>
      <c r="CN177" s="34">
        <f>Input_1!CN177</f>
        <v>15.3</v>
      </c>
      <c r="CO177" s="34">
        <f>Input_1!CO177</f>
        <v>30</v>
      </c>
      <c r="CP177" s="34">
        <f>Input_1!CP177</f>
        <v>30</v>
      </c>
      <c r="CQ177" s="34">
        <f>Input_1!CQ177</f>
        <v>30</v>
      </c>
      <c r="CR177" s="34">
        <f>Input_1!CR177</f>
        <v>30</v>
      </c>
      <c r="CS177" s="34">
        <f>Input_1!CS177</f>
        <v>30</v>
      </c>
      <c r="CT177" s="34">
        <f>Input_1!CT177</f>
        <v>30</v>
      </c>
      <c r="CU177" s="34">
        <f>Input_1!CU177</f>
        <v>9</v>
      </c>
      <c r="CV177" s="24">
        <f>Input_1!CV177</f>
        <v>9</v>
      </c>
    </row>
    <row r="178" spans="1:100" ht="14.5" customHeight="1" x14ac:dyDescent="0.35">
      <c r="A178" s="256"/>
      <c r="B178" s="249"/>
      <c r="C178" s="95">
        <v>44005</v>
      </c>
      <c r="D178" s="99" t="s">
        <v>5</v>
      </c>
      <c r="E178" s="19">
        <f>Input_1!E178</f>
        <v>9</v>
      </c>
      <c r="F178" s="34">
        <f>Input_1!F178</f>
        <v>9</v>
      </c>
      <c r="G178" s="34">
        <f>Input_1!G178</f>
        <v>9</v>
      </c>
      <c r="H178" s="34">
        <f>Input_1!H178</f>
        <v>9</v>
      </c>
      <c r="I178" s="34">
        <f>Input_1!I178</f>
        <v>9</v>
      </c>
      <c r="J178" s="34">
        <f>Input_1!J178</f>
        <v>9</v>
      </c>
      <c r="K178" s="34">
        <f>Input_1!K178</f>
        <v>9</v>
      </c>
      <c r="L178" s="34">
        <f>Input_1!L178</f>
        <v>9</v>
      </c>
      <c r="M178" s="34">
        <f>Input_1!M178</f>
        <v>9</v>
      </c>
      <c r="N178" s="34">
        <f>Input_1!N178</f>
        <v>9</v>
      </c>
      <c r="O178" s="34">
        <f>Input_1!O178</f>
        <v>9</v>
      </c>
      <c r="P178" s="34">
        <f>Input_1!P178</f>
        <v>9</v>
      </c>
      <c r="Q178" s="34">
        <f>Input_1!Q178</f>
        <v>9</v>
      </c>
      <c r="R178" s="34">
        <f>Input_1!R178</f>
        <v>9</v>
      </c>
      <c r="S178" s="34">
        <f>Input_1!S178</f>
        <v>9</v>
      </c>
      <c r="T178" s="34">
        <f>Input_1!T178</f>
        <v>9</v>
      </c>
      <c r="U178" s="34">
        <f>Input_1!U178</f>
        <v>9</v>
      </c>
      <c r="V178" s="34">
        <f>Input_1!V178</f>
        <v>9</v>
      </c>
      <c r="W178" s="34">
        <f>Input_1!W178</f>
        <v>9</v>
      </c>
      <c r="X178" s="34">
        <f>Input_1!X178</f>
        <v>9</v>
      </c>
      <c r="Y178" s="34">
        <f>Input_1!Y178</f>
        <v>9</v>
      </c>
      <c r="Z178" s="34">
        <f>Input_1!Z178</f>
        <v>9</v>
      </c>
      <c r="AA178" s="34">
        <f>Input_1!AA178</f>
        <v>9</v>
      </c>
      <c r="AB178" s="34">
        <f>Input_1!AB178</f>
        <v>9</v>
      </c>
      <c r="AC178" s="34">
        <f>Input_1!AC178</f>
        <v>9</v>
      </c>
      <c r="AD178" s="34">
        <f>Input_1!AD178</f>
        <v>9</v>
      </c>
      <c r="AE178" s="34">
        <f>Input_1!AE178</f>
        <v>9</v>
      </c>
      <c r="AF178" s="34">
        <f>Input_1!AF178</f>
        <v>9</v>
      </c>
      <c r="AG178" s="34">
        <f>Input_1!AG178</f>
        <v>9</v>
      </c>
      <c r="AH178" s="34">
        <f>Input_1!AH178</f>
        <v>9</v>
      </c>
      <c r="AI178" s="34">
        <f>Input_1!AI178</f>
        <v>9</v>
      </c>
      <c r="AJ178" s="34">
        <f>Input_1!AJ178</f>
        <v>9</v>
      </c>
      <c r="AK178" s="34">
        <f>Input_1!AK178</f>
        <v>9</v>
      </c>
      <c r="AL178" s="34">
        <f>Input_1!AL178</f>
        <v>9</v>
      </c>
      <c r="AM178" s="34">
        <f>Input_1!AM178</f>
        <v>9</v>
      </c>
      <c r="AN178" s="34">
        <f>Input_1!AN178</f>
        <v>9</v>
      </c>
      <c r="AO178" s="34">
        <f>Input_1!AO178</f>
        <v>30</v>
      </c>
      <c r="AP178" s="34">
        <f>Input_1!AP178</f>
        <v>30</v>
      </c>
      <c r="AQ178" s="34">
        <f>Input_1!AQ178</f>
        <v>30</v>
      </c>
      <c r="AR178" s="34">
        <f>Input_1!AR178</f>
        <v>30</v>
      </c>
      <c r="AS178" s="34">
        <f>Input_1!AS178</f>
        <v>30</v>
      </c>
      <c r="AT178" s="34">
        <f>Input_1!AT178</f>
        <v>30</v>
      </c>
      <c r="AU178" s="34">
        <f>Input_1!AU178</f>
        <v>30</v>
      </c>
      <c r="AV178" s="34">
        <f>Input_1!AV178</f>
        <v>30</v>
      </c>
      <c r="AW178" s="34">
        <f>Input_1!AW178</f>
        <v>30</v>
      </c>
      <c r="AX178" s="34">
        <f>Input_1!AX178</f>
        <v>30</v>
      </c>
      <c r="AY178" s="34">
        <f>Input_1!AY178</f>
        <v>1.2</v>
      </c>
      <c r="AZ178" s="34">
        <f>Input_1!AZ178</f>
        <v>1.2</v>
      </c>
      <c r="BA178" s="34">
        <f>Input_1!BA178</f>
        <v>1.2</v>
      </c>
      <c r="BB178" s="34">
        <f>Input_1!BB178</f>
        <v>1.2</v>
      </c>
      <c r="BC178" s="34">
        <f>Input_1!BC178</f>
        <v>1.2</v>
      </c>
      <c r="BD178" s="34">
        <f>Input_1!BD178</f>
        <v>1.2</v>
      </c>
      <c r="BE178" s="34">
        <f>Input_1!BE178</f>
        <v>1.2</v>
      </c>
      <c r="BF178" s="34">
        <f>Input_1!BF178</f>
        <v>1.2</v>
      </c>
      <c r="BG178" s="34">
        <f>Input_1!BG178</f>
        <v>1.2</v>
      </c>
      <c r="BH178" s="34">
        <f>Input_1!BH178</f>
        <v>1.2</v>
      </c>
      <c r="BI178" s="34">
        <f>Input_1!BI178</f>
        <v>1.2</v>
      </c>
      <c r="BJ178" s="34">
        <f>Input_1!BJ178</f>
        <v>1.2</v>
      </c>
      <c r="BK178" s="34">
        <f>Input_1!BK178</f>
        <v>1.2</v>
      </c>
      <c r="BL178" s="34">
        <f>Input_1!BL178</f>
        <v>1.2</v>
      </c>
      <c r="BM178" s="34">
        <f>Input_1!BM178</f>
        <v>1.2</v>
      </c>
      <c r="BN178" s="34">
        <f>Input_1!BN178</f>
        <v>1.2</v>
      </c>
      <c r="BO178" s="34">
        <f>Input_1!BO178</f>
        <v>23</v>
      </c>
      <c r="BP178" s="34">
        <f>Input_1!BP178</f>
        <v>23</v>
      </c>
      <c r="BQ178" s="34">
        <f>Input_1!BQ178</f>
        <v>23</v>
      </c>
      <c r="BR178" s="34">
        <f>Input_1!BR178</f>
        <v>30</v>
      </c>
      <c r="BS178" s="34">
        <f>Input_1!BS178</f>
        <v>30</v>
      </c>
      <c r="BT178" s="34">
        <f>Input_1!BT178</f>
        <v>22.1</v>
      </c>
      <c r="BU178" s="34">
        <f>Input_1!BU178</f>
        <v>22.1</v>
      </c>
      <c r="BV178" s="34">
        <f>Input_1!BV178</f>
        <v>23</v>
      </c>
      <c r="BW178" s="34">
        <f>Input_1!BW178</f>
        <v>23</v>
      </c>
      <c r="BX178" s="34">
        <f>Input_1!BX178</f>
        <v>23</v>
      </c>
      <c r="BY178" s="34">
        <f>Input_1!BY178</f>
        <v>23</v>
      </c>
      <c r="BZ178" s="34">
        <f>Input_1!BZ178</f>
        <v>23</v>
      </c>
      <c r="CA178" s="34">
        <f>Input_1!CA178</f>
        <v>23</v>
      </c>
      <c r="CB178" s="34">
        <f>Input_1!CB178</f>
        <v>23</v>
      </c>
      <c r="CC178" s="34">
        <f>Input_1!CC178</f>
        <v>23</v>
      </c>
      <c r="CD178" s="34">
        <f>Input_1!CD178</f>
        <v>23</v>
      </c>
      <c r="CE178" s="34">
        <f>Input_1!CE178</f>
        <v>23</v>
      </c>
      <c r="CF178" s="34">
        <f>Input_1!CF178</f>
        <v>23</v>
      </c>
      <c r="CG178" s="34">
        <f>Input_1!CG178</f>
        <v>23</v>
      </c>
      <c r="CH178" s="34">
        <f>Input_1!CH178</f>
        <v>23</v>
      </c>
      <c r="CI178" s="34">
        <f>Input_1!CI178</f>
        <v>23</v>
      </c>
      <c r="CJ178" s="34">
        <f>Input_1!CJ178</f>
        <v>23</v>
      </c>
      <c r="CK178" s="34">
        <f>Input_1!CK178</f>
        <v>25</v>
      </c>
      <c r="CL178" s="34">
        <f>Input_1!CL178</f>
        <v>25</v>
      </c>
      <c r="CM178" s="34">
        <f>Input_1!CM178</f>
        <v>30</v>
      </c>
      <c r="CN178" s="34">
        <f>Input_1!CN178</f>
        <v>30</v>
      </c>
      <c r="CO178" s="34">
        <f>Input_1!CO178</f>
        <v>30</v>
      </c>
      <c r="CP178" s="34">
        <f>Input_1!CP178</f>
        <v>30</v>
      </c>
      <c r="CQ178" s="34">
        <f>Input_1!CQ178</f>
        <v>15.3</v>
      </c>
      <c r="CR178" s="34">
        <f>Input_1!CR178</f>
        <v>15.3</v>
      </c>
      <c r="CS178" s="34">
        <f>Input_1!CS178</f>
        <v>30</v>
      </c>
      <c r="CT178" s="34">
        <f>Input_1!CT178</f>
        <v>30</v>
      </c>
      <c r="CU178" s="34">
        <f>Input_1!CU178</f>
        <v>30</v>
      </c>
      <c r="CV178" s="24">
        <f>Input_1!CV178</f>
        <v>30</v>
      </c>
    </row>
    <row r="179" spans="1:100" ht="14.5" customHeight="1" x14ac:dyDescent="0.35">
      <c r="A179" s="256"/>
      <c r="B179" s="249"/>
      <c r="C179" s="94">
        <v>44006</v>
      </c>
      <c r="D179" s="99" t="s">
        <v>6</v>
      </c>
      <c r="E179" s="19">
        <f>Input_1!E179</f>
        <v>30</v>
      </c>
      <c r="F179" s="34">
        <f>Input_1!F179</f>
        <v>9</v>
      </c>
      <c r="G179" s="34">
        <f>Input_1!G179</f>
        <v>9</v>
      </c>
      <c r="H179" s="34">
        <f>Input_1!H179</f>
        <v>9</v>
      </c>
      <c r="I179" s="34">
        <f>Input_1!I179</f>
        <v>9</v>
      </c>
      <c r="J179" s="34">
        <f>Input_1!J179</f>
        <v>9</v>
      </c>
      <c r="K179" s="34">
        <f>Input_1!K179</f>
        <v>9</v>
      </c>
      <c r="L179" s="34">
        <f>Input_1!L179</f>
        <v>9</v>
      </c>
      <c r="M179" s="34">
        <f>Input_1!M179</f>
        <v>9</v>
      </c>
      <c r="N179" s="34">
        <f>Input_1!N179</f>
        <v>9</v>
      </c>
      <c r="O179" s="34">
        <f>Input_1!O179</f>
        <v>9</v>
      </c>
      <c r="P179" s="34">
        <f>Input_1!P179</f>
        <v>9</v>
      </c>
      <c r="Q179" s="34">
        <f>Input_1!Q179</f>
        <v>9</v>
      </c>
      <c r="R179" s="34">
        <f>Input_1!R179</f>
        <v>9</v>
      </c>
      <c r="S179" s="34">
        <f>Input_1!S179</f>
        <v>9</v>
      </c>
      <c r="T179" s="34">
        <f>Input_1!T179</f>
        <v>9</v>
      </c>
      <c r="U179" s="34">
        <f>Input_1!U179</f>
        <v>9</v>
      </c>
      <c r="V179" s="34">
        <f>Input_1!V179</f>
        <v>9</v>
      </c>
      <c r="W179" s="34">
        <f>Input_1!W179</f>
        <v>9</v>
      </c>
      <c r="X179" s="34">
        <f>Input_1!X179</f>
        <v>9</v>
      </c>
      <c r="Y179" s="34">
        <f>Input_1!Y179</f>
        <v>9</v>
      </c>
      <c r="Z179" s="34">
        <f>Input_1!Z179</f>
        <v>9</v>
      </c>
      <c r="AA179" s="34">
        <f>Input_1!AA179</f>
        <v>9</v>
      </c>
      <c r="AB179" s="34">
        <f>Input_1!AB179</f>
        <v>9</v>
      </c>
      <c r="AC179" s="34">
        <f>Input_1!AC179</f>
        <v>9</v>
      </c>
      <c r="AD179" s="34">
        <f>Input_1!AD179</f>
        <v>9</v>
      </c>
      <c r="AE179" s="34">
        <f>Input_1!AE179</f>
        <v>9</v>
      </c>
      <c r="AF179" s="34">
        <f>Input_1!AF179</f>
        <v>9</v>
      </c>
      <c r="AG179" s="34">
        <f>Input_1!AG179</f>
        <v>9</v>
      </c>
      <c r="AH179" s="34">
        <f>Input_1!AH179</f>
        <v>9</v>
      </c>
      <c r="AI179" s="34">
        <f>Input_1!AI179</f>
        <v>9</v>
      </c>
      <c r="AJ179" s="34">
        <f>Input_1!AJ179</f>
        <v>9</v>
      </c>
      <c r="AK179" s="34">
        <f>Input_1!AK179</f>
        <v>9</v>
      </c>
      <c r="AL179" s="34">
        <f>Input_1!AL179</f>
        <v>9</v>
      </c>
      <c r="AM179" s="34">
        <f>Input_1!AM179</f>
        <v>9</v>
      </c>
      <c r="AN179" s="34">
        <f>Input_1!AN179</f>
        <v>9</v>
      </c>
      <c r="AO179" s="34">
        <f>Input_1!AO179</f>
        <v>9</v>
      </c>
      <c r="AP179" s="34">
        <f>Input_1!AP179</f>
        <v>9</v>
      </c>
      <c r="AQ179" s="34">
        <f>Input_1!AQ179</f>
        <v>9</v>
      </c>
      <c r="AR179" s="34">
        <f>Input_1!AR179</f>
        <v>9</v>
      </c>
      <c r="AS179" s="34">
        <f>Input_1!AS179</f>
        <v>9</v>
      </c>
      <c r="AT179" s="34">
        <f>Input_1!AT179</f>
        <v>9</v>
      </c>
      <c r="AU179" s="34">
        <f>Input_1!AU179</f>
        <v>9</v>
      </c>
      <c r="AV179" s="34">
        <f>Input_1!AV179</f>
        <v>30</v>
      </c>
      <c r="AW179" s="34">
        <f>Input_1!AW179</f>
        <v>9</v>
      </c>
      <c r="AX179" s="34">
        <f>Input_1!AX179</f>
        <v>9</v>
      </c>
      <c r="AY179" s="34">
        <f>Input_1!AY179</f>
        <v>9</v>
      </c>
      <c r="AZ179" s="34">
        <f>Input_1!AZ179</f>
        <v>9</v>
      </c>
      <c r="BA179" s="34">
        <f>Input_1!BA179</f>
        <v>9</v>
      </c>
      <c r="BB179" s="34">
        <f>Input_1!BB179</f>
        <v>30</v>
      </c>
      <c r="BC179" s="34">
        <f>Input_1!BC179</f>
        <v>30</v>
      </c>
      <c r="BD179" s="34">
        <f>Input_1!BD179</f>
        <v>30</v>
      </c>
      <c r="BE179" s="34">
        <f>Input_1!BE179</f>
        <v>30</v>
      </c>
      <c r="BF179" s="34">
        <f>Input_1!BF179</f>
        <v>30</v>
      </c>
      <c r="BG179" s="34">
        <f>Input_1!BG179</f>
        <v>30</v>
      </c>
      <c r="BH179" s="34">
        <f>Input_1!BH179</f>
        <v>30</v>
      </c>
      <c r="BI179" s="34">
        <f>Input_1!BI179</f>
        <v>15.2</v>
      </c>
      <c r="BJ179" s="34">
        <f>Input_1!BJ179</f>
        <v>22.1</v>
      </c>
      <c r="BK179" s="34">
        <f>Input_1!BK179</f>
        <v>23</v>
      </c>
      <c r="BL179" s="34">
        <f>Input_1!BL179</f>
        <v>23</v>
      </c>
      <c r="BM179" s="34">
        <f>Input_1!BM179</f>
        <v>23</v>
      </c>
      <c r="BN179" s="34">
        <f>Input_1!BN179</f>
        <v>2.2000000000000002</v>
      </c>
      <c r="BO179" s="34">
        <f>Input_1!BO179</f>
        <v>22.1</v>
      </c>
      <c r="BP179" s="34">
        <f>Input_1!BP179</f>
        <v>30</v>
      </c>
      <c r="BQ179" s="34">
        <f>Input_1!BQ179</f>
        <v>30</v>
      </c>
      <c r="BR179" s="34">
        <f>Input_1!BR179</f>
        <v>30</v>
      </c>
      <c r="BS179" s="34">
        <f>Input_1!BS179</f>
        <v>30</v>
      </c>
      <c r="BT179" s="34">
        <f>Input_1!BT179</f>
        <v>30</v>
      </c>
      <c r="BU179" s="34">
        <f>Input_1!BU179</f>
        <v>2.2000000000000002</v>
      </c>
      <c r="BV179" s="34">
        <f>Input_1!BV179</f>
        <v>2.2000000000000002</v>
      </c>
      <c r="BW179" s="34">
        <f>Input_1!BW179</f>
        <v>2.2000000000000002</v>
      </c>
      <c r="BX179" s="34">
        <f>Input_1!BX179</f>
        <v>2.2000000000000002</v>
      </c>
      <c r="BY179" s="34">
        <f>Input_1!BY179</f>
        <v>23</v>
      </c>
      <c r="BZ179" s="34">
        <f>Input_1!BZ179</f>
        <v>23</v>
      </c>
      <c r="CA179" s="34">
        <f>Input_1!CA179</f>
        <v>23</v>
      </c>
      <c r="CB179" s="34">
        <f>Input_1!CB179</f>
        <v>23</v>
      </c>
      <c r="CC179" s="34">
        <f>Input_1!CC179</f>
        <v>23</v>
      </c>
      <c r="CD179" s="34">
        <f>Input_1!CD179</f>
        <v>23</v>
      </c>
      <c r="CE179" s="34">
        <f>Input_1!CE179</f>
        <v>23</v>
      </c>
      <c r="CF179" s="34">
        <f>Input_1!CF179</f>
        <v>23</v>
      </c>
      <c r="CG179" s="34">
        <f>Input_1!CG179</f>
        <v>25</v>
      </c>
      <c r="CH179" s="34">
        <f>Input_1!CH179</f>
        <v>25</v>
      </c>
      <c r="CI179" s="34">
        <f>Input_1!CI179</f>
        <v>25</v>
      </c>
      <c r="CJ179" s="34">
        <f>Input_1!CJ179</f>
        <v>25</v>
      </c>
      <c r="CK179" s="34">
        <f>Input_1!CK179</f>
        <v>15.3</v>
      </c>
      <c r="CL179" s="34">
        <f>Input_1!CL179</f>
        <v>15.3</v>
      </c>
      <c r="CM179" s="34">
        <f>Input_1!CM179</f>
        <v>30</v>
      </c>
      <c r="CN179" s="34">
        <f>Input_1!CN179</f>
        <v>30</v>
      </c>
      <c r="CO179" s="34">
        <f>Input_1!CO179</f>
        <v>30</v>
      </c>
      <c r="CP179" s="34">
        <f>Input_1!CP179</f>
        <v>31</v>
      </c>
      <c r="CQ179" s="34">
        <f>Input_1!CQ179</f>
        <v>31</v>
      </c>
      <c r="CR179" s="34">
        <f>Input_1!CR179</f>
        <v>30</v>
      </c>
      <c r="CS179" s="34">
        <f>Input_1!CS179</f>
        <v>30</v>
      </c>
      <c r="CT179" s="34">
        <f>Input_1!CT179</f>
        <v>30</v>
      </c>
      <c r="CU179" s="34">
        <f>Input_1!CU179</f>
        <v>30</v>
      </c>
      <c r="CV179" s="24">
        <f>Input_1!CV179</f>
        <v>9</v>
      </c>
    </row>
    <row r="180" spans="1:100" ht="14.5" customHeight="1" x14ac:dyDescent="0.35">
      <c r="A180" s="256"/>
      <c r="B180" s="249"/>
      <c r="C180" s="94">
        <v>44007</v>
      </c>
      <c r="D180" s="99" t="s">
        <v>7</v>
      </c>
      <c r="E180" s="19">
        <f>Input_1!E180</f>
        <v>9</v>
      </c>
      <c r="F180" s="34">
        <f>Input_1!F180</f>
        <v>9</v>
      </c>
      <c r="G180" s="34">
        <f>Input_1!G180</f>
        <v>9</v>
      </c>
      <c r="H180" s="34">
        <f>Input_1!H180</f>
        <v>9</v>
      </c>
      <c r="I180" s="34">
        <f>Input_1!I180</f>
        <v>9</v>
      </c>
      <c r="J180" s="34">
        <f>Input_1!J180</f>
        <v>9</v>
      </c>
      <c r="K180" s="34">
        <f>Input_1!K180</f>
        <v>9</v>
      </c>
      <c r="L180" s="34">
        <f>Input_1!L180</f>
        <v>9</v>
      </c>
      <c r="M180" s="34">
        <f>Input_1!M180</f>
        <v>9</v>
      </c>
      <c r="N180" s="34">
        <f>Input_1!N180</f>
        <v>9</v>
      </c>
      <c r="O180" s="34">
        <f>Input_1!O180</f>
        <v>9</v>
      </c>
      <c r="P180" s="34">
        <f>Input_1!P180</f>
        <v>9</v>
      </c>
      <c r="Q180" s="34">
        <f>Input_1!Q180</f>
        <v>9</v>
      </c>
      <c r="R180" s="34">
        <f>Input_1!R180</f>
        <v>9</v>
      </c>
      <c r="S180" s="34">
        <f>Input_1!S180</f>
        <v>9</v>
      </c>
      <c r="T180" s="34">
        <f>Input_1!T180</f>
        <v>9</v>
      </c>
      <c r="U180" s="34">
        <f>Input_1!U180</f>
        <v>9</v>
      </c>
      <c r="V180" s="34">
        <f>Input_1!V180</f>
        <v>9</v>
      </c>
      <c r="W180" s="34">
        <f>Input_1!W180</f>
        <v>9</v>
      </c>
      <c r="X180" s="34">
        <f>Input_1!X180</f>
        <v>9</v>
      </c>
      <c r="Y180" s="34">
        <f>Input_1!Y180</f>
        <v>9</v>
      </c>
      <c r="Z180" s="34">
        <f>Input_1!Z180</f>
        <v>9</v>
      </c>
      <c r="AA180" s="34">
        <f>Input_1!AA180</f>
        <v>9</v>
      </c>
      <c r="AB180" s="34">
        <f>Input_1!AB180</f>
        <v>9</v>
      </c>
      <c r="AC180" s="34">
        <f>Input_1!AC180</f>
        <v>9</v>
      </c>
      <c r="AD180" s="34">
        <f>Input_1!AD180</f>
        <v>9</v>
      </c>
      <c r="AE180" s="34">
        <f>Input_1!AE180</f>
        <v>9</v>
      </c>
      <c r="AF180" s="34">
        <f>Input_1!AF180</f>
        <v>9</v>
      </c>
      <c r="AG180" s="34">
        <f>Input_1!AG180</f>
        <v>9</v>
      </c>
      <c r="AH180" s="34">
        <f>Input_1!AH180</f>
        <v>9</v>
      </c>
      <c r="AI180" s="34">
        <f>Input_1!AI180</f>
        <v>9</v>
      </c>
      <c r="AJ180" s="34">
        <f>Input_1!AJ180</f>
        <v>9</v>
      </c>
      <c r="AK180" s="34">
        <f>Input_1!AK180</f>
        <v>9</v>
      </c>
      <c r="AL180" s="34">
        <f>Input_1!AL180</f>
        <v>9</v>
      </c>
      <c r="AM180" s="34">
        <f>Input_1!AM180</f>
        <v>30</v>
      </c>
      <c r="AN180" s="34">
        <f>Input_1!AN180</f>
        <v>30</v>
      </c>
      <c r="AO180" s="34">
        <f>Input_1!AO180</f>
        <v>30</v>
      </c>
      <c r="AP180" s="34">
        <f>Input_1!AP180</f>
        <v>15.2</v>
      </c>
      <c r="AQ180" s="34">
        <f>Input_1!AQ180</f>
        <v>22.1</v>
      </c>
      <c r="AR180" s="34">
        <f>Input_1!AR180</f>
        <v>2.2000000000000002</v>
      </c>
      <c r="AS180" s="34">
        <f>Input_1!AS180</f>
        <v>2.2000000000000002</v>
      </c>
      <c r="AT180" s="34">
        <f>Input_1!AT180</f>
        <v>2.2000000000000002</v>
      </c>
      <c r="AU180" s="34">
        <f>Input_1!AU180</f>
        <v>2.2000000000000002</v>
      </c>
      <c r="AV180" s="34">
        <f>Input_1!AV180</f>
        <v>2.2000000000000002</v>
      </c>
      <c r="AW180" s="34">
        <f>Input_1!AW180</f>
        <v>2.2000000000000002</v>
      </c>
      <c r="AX180" s="34">
        <f>Input_1!AX180</f>
        <v>2.2000000000000002</v>
      </c>
      <c r="AY180" s="34">
        <f>Input_1!AY180</f>
        <v>2.2000000000000002</v>
      </c>
      <c r="AZ180" s="34">
        <f>Input_1!AZ180</f>
        <v>2.2000000000000002</v>
      </c>
      <c r="BA180" s="34">
        <f>Input_1!BA180</f>
        <v>2.2000000000000002</v>
      </c>
      <c r="BB180" s="34">
        <f>Input_1!BB180</f>
        <v>2.2000000000000002</v>
      </c>
      <c r="BC180" s="34">
        <f>Input_1!BC180</f>
        <v>23</v>
      </c>
      <c r="BD180" s="34">
        <f>Input_1!BD180</f>
        <v>23</v>
      </c>
      <c r="BE180" s="34">
        <f>Input_1!BE180</f>
        <v>32</v>
      </c>
      <c r="BF180" s="34">
        <f>Input_1!BF180</f>
        <v>32</v>
      </c>
      <c r="BG180" s="34">
        <f>Input_1!BG180</f>
        <v>2.2000000000000002</v>
      </c>
      <c r="BH180" s="34">
        <f>Input_1!BH180</f>
        <v>2.2000000000000002</v>
      </c>
      <c r="BI180" s="34">
        <f>Input_1!BI180</f>
        <v>2.2000000000000002</v>
      </c>
      <c r="BJ180" s="34">
        <f>Input_1!BJ180</f>
        <v>2.2000000000000002</v>
      </c>
      <c r="BK180" s="34">
        <f>Input_1!BK180</f>
        <v>2.2000000000000002</v>
      </c>
      <c r="BL180" s="34">
        <f>Input_1!BL180</f>
        <v>30</v>
      </c>
      <c r="BM180" s="34">
        <f>Input_1!BM180</f>
        <v>30</v>
      </c>
      <c r="BN180" s="34">
        <f>Input_1!BN180</f>
        <v>30</v>
      </c>
      <c r="BO180" s="34">
        <f>Input_1!BO180</f>
        <v>30</v>
      </c>
      <c r="BP180" s="34">
        <f>Input_1!BP180</f>
        <v>2.2000000000000002</v>
      </c>
      <c r="BQ180" s="34">
        <f>Input_1!BQ180</f>
        <v>2.2000000000000002</v>
      </c>
      <c r="BR180" s="34">
        <f>Input_1!BR180</f>
        <v>2.2000000000000002</v>
      </c>
      <c r="BS180" s="34">
        <f>Input_1!BS180</f>
        <v>30</v>
      </c>
      <c r="BT180" s="34">
        <f>Input_1!BT180</f>
        <v>2.2000000000000002</v>
      </c>
      <c r="BU180" s="34">
        <f>Input_1!BU180</f>
        <v>30</v>
      </c>
      <c r="BV180" s="34">
        <f>Input_1!BV180</f>
        <v>9</v>
      </c>
      <c r="BW180" s="34">
        <f>Input_1!BW180</f>
        <v>9</v>
      </c>
      <c r="BX180" s="34">
        <f>Input_1!BX180</f>
        <v>9</v>
      </c>
      <c r="BY180" s="34">
        <f>Input_1!BY180</f>
        <v>23</v>
      </c>
      <c r="BZ180" s="34">
        <f>Input_1!BZ180</f>
        <v>23</v>
      </c>
      <c r="CA180" s="34">
        <f>Input_1!CA180</f>
        <v>23</v>
      </c>
      <c r="CB180" s="34">
        <f>Input_1!CB180</f>
        <v>23</v>
      </c>
      <c r="CC180" s="34">
        <f>Input_1!CC180</f>
        <v>23</v>
      </c>
      <c r="CD180" s="34">
        <f>Input_1!CD180</f>
        <v>23</v>
      </c>
      <c r="CE180" s="34">
        <f>Input_1!CE180</f>
        <v>2.2000000000000002</v>
      </c>
      <c r="CF180" s="34">
        <f>Input_1!CF180</f>
        <v>2.2000000000000002</v>
      </c>
      <c r="CG180" s="34">
        <f>Input_1!CG180</f>
        <v>2.2000000000000002</v>
      </c>
      <c r="CH180" s="34">
        <f>Input_1!CH180</f>
        <v>2.2000000000000002</v>
      </c>
      <c r="CI180" s="34">
        <f>Input_1!CI180</f>
        <v>2.2000000000000002</v>
      </c>
      <c r="CJ180" s="34">
        <f>Input_1!CJ180</f>
        <v>2.2000000000000002</v>
      </c>
      <c r="CK180" s="34">
        <f>Input_1!CK180</f>
        <v>2.2000000000000002</v>
      </c>
      <c r="CL180" s="34">
        <f>Input_1!CL180</f>
        <v>2.2000000000000002</v>
      </c>
      <c r="CM180" s="34">
        <f>Input_1!CM180</f>
        <v>2.2000000000000002</v>
      </c>
      <c r="CN180" s="34">
        <f>Input_1!CN180</f>
        <v>2.2000000000000002</v>
      </c>
      <c r="CO180" s="34">
        <f>Input_1!CO180</f>
        <v>22.1</v>
      </c>
      <c r="CP180" s="34">
        <f>Input_1!CP180</f>
        <v>15.3</v>
      </c>
      <c r="CQ180" s="34">
        <f>Input_1!CQ180</f>
        <v>30</v>
      </c>
      <c r="CR180" s="34">
        <f>Input_1!CR180</f>
        <v>30</v>
      </c>
      <c r="CS180" s="34">
        <f>Input_1!CS180</f>
        <v>30</v>
      </c>
      <c r="CT180" s="34">
        <f>Input_1!CT180</f>
        <v>30</v>
      </c>
      <c r="CU180" s="34">
        <f>Input_1!CU180</f>
        <v>30</v>
      </c>
      <c r="CV180" s="24">
        <f>Input_1!CV180</f>
        <v>9</v>
      </c>
    </row>
    <row r="181" spans="1:100" ht="14.5" customHeight="1" x14ac:dyDescent="0.35">
      <c r="A181" s="256"/>
      <c r="B181" s="249"/>
      <c r="C181" s="95">
        <v>44008</v>
      </c>
      <c r="D181" s="99" t="s">
        <v>8</v>
      </c>
      <c r="E181" s="19">
        <f>Input_1!E181</f>
        <v>9</v>
      </c>
      <c r="F181" s="34">
        <f>Input_1!F181</f>
        <v>9</v>
      </c>
      <c r="G181" s="34">
        <f>Input_1!G181</f>
        <v>9</v>
      </c>
      <c r="H181" s="34">
        <f>Input_1!H181</f>
        <v>9</v>
      </c>
      <c r="I181" s="34">
        <f>Input_1!I181</f>
        <v>9</v>
      </c>
      <c r="J181" s="34">
        <f>Input_1!J181</f>
        <v>9</v>
      </c>
      <c r="K181" s="34">
        <f>Input_1!K181</f>
        <v>9</v>
      </c>
      <c r="L181" s="34">
        <f>Input_1!L181</f>
        <v>9</v>
      </c>
      <c r="M181" s="34">
        <f>Input_1!M181</f>
        <v>9</v>
      </c>
      <c r="N181" s="34">
        <f>Input_1!N181</f>
        <v>9</v>
      </c>
      <c r="O181" s="34">
        <f>Input_1!O181</f>
        <v>9</v>
      </c>
      <c r="P181" s="34">
        <f>Input_1!P181</f>
        <v>9</v>
      </c>
      <c r="Q181" s="34">
        <f>Input_1!Q181</f>
        <v>9</v>
      </c>
      <c r="R181" s="34">
        <f>Input_1!R181</f>
        <v>9</v>
      </c>
      <c r="S181" s="34">
        <f>Input_1!S181</f>
        <v>9</v>
      </c>
      <c r="T181" s="34">
        <f>Input_1!T181</f>
        <v>9</v>
      </c>
      <c r="U181" s="34">
        <f>Input_1!U181</f>
        <v>9</v>
      </c>
      <c r="V181" s="34">
        <f>Input_1!V181</f>
        <v>9</v>
      </c>
      <c r="W181" s="34">
        <f>Input_1!W181</f>
        <v>9</v>
      </c>
      <c r="X181" s="34">
        <f>Input_1!X181</f>
        <v>9</v>
      </c>
      <c r="Y181" s="34">
        <f>Input_1!Y181</f>
        <v>9</v>
      </c>
      <c r="Z181" s="34">
        <f>Input_1!Z181</f>
        <v>9</v>
      </c>
      <c r="AA181" s="34">
        <f>Input_1!AA181</f>
        <v>9</v>
      </c>
      <c r="AB181" s="34">
        <f>Input_1!AB181</f>
        <v>9</v>
      </c>
      <c r="AC181" s="34">
        <f>Input_1!AC181</f>
        <v>9</v>
      </c>
      <c r="AD181" s="34">
        <f>Input_1!AD181</f>
        <v>9</v>
      </c>
      <c r="AE181" s="34">
        <f>Input_1!AE181</f>
        <v>9</v>
      </c>
      <c r="AF181" s="34">
        <f>Input_1!AF181</f>
        <v>9</v>
      </c>
      <c r="AG181" s="34">
        <f>Input_1!AG181</f>
        <v>9</v>
      </c>
      <c r="AH181" s="34">
        <f>Input_1!AH181</f>
        <v>9</v>
      </c>
      <c r="AI181" s="34">
        <f>Input_1!AI181</f>
        <v>9</v>
      </c>
      <c r="AJ181" s="34">
        <f>Input_1!AJ181</f>
        <v>9</v>
      </c>
      <c r="AK181" s="34">
        <f>Input_1!AK181</f>
        <v>9</v>
      </c>
      <c r="AL181" s="34">
        <f>Input_1!AL181</f>
        <v>9</v>
      </c>
      <c r="AM181" s="34">
        <f>Input_1!AM181</f>
        <v>30</v>
      </c>
      <c r="AN181" s="34">
        <f>Input_1!AN181</f>
        <v>30</v>
      </c>
      <c r="AO181" s="34">
        <f>Input_1!AO181</f>
        <v>30</v>
      </c>
      <c r="AP181" s="34">
        <f>Input_1!AP181</f>
        <v>30</v>
      </c>
      <c r="AQ181" s="34">
        <f>Input_1!AQ181</f>
        <v>15.2</v>
      </c>
      <c r="AR181" s="34">
        <f>Input_1!AR181</f>
        <v>22.1</v>
      </c>
      <c r="AS181" s="34">
        <f>Input_1!AS181</f>
        <v>2.2000000000000002</v>
      </c>
      <c r="AT181" s="34">
        <f>Input_1!AT181</f>
        <v>2.2000000000000002</v>
      </c>
      <c r="AU181" s="34">
        <f>Input_1!AU181</f>
        <v>2.2000000000000002</v>
      </c>
      <c r="AV181" s="34">
        <f>Input_1!AV181</f>
        <v>2.2000000000000002</v>
      </c>
      <c r="AW181" s="34">
        <f>Input_1!AW181</f>
        <v>30</v>
      </c>
      <c r="AX181" s="34">
        <f>Input_1!AX181</f>
        <v>30</v>
      </c>
      <c r="AY181" s="34">
        <f>Input_1!AY181</f>
        <v>2.2000000000000002</v>
      </c>
      <c r="AZ181" s="34">
        <f>Input_1!AZ181</f>
        <v>2.2000000000000002</v>
      </c>
      <c r="BA181" s="34">
        <f>Input_1!BA181</f>
        <v>2.2000000000000002</v>
      </c>
      <c r="BB181" s="34">
        <f>Input_1!BB181</f>
        <v>23</v>
      </c>
      <c r="BC181" s="34">
        <f>Input_1!BC181</f>
        <v>23</v>
      </c>
      <c r="BD181" s="34">
        <f>Input_1!BD181</f>
        <v>23</v>
      </c>
      <c r="BE181" s="34">
        <f>Input_1!BE181</f>
        <v>23</v>
      </c>
      <c r="BF181" s="34">
        <f>Input_1!BF181</f>
        <v>23</v>
      </c>
      <c r="BG181" s="34">
        <f>Input_1!BG181</f>
        <v>2.2000000000000002</v>
      </c>
      <c r="BH181" s="34">
        <f>Input_1!BH181</f>
        <v>2.2000000000000002</v>
      </c>
      <c r="BI181" s="34">
        <f>Input_1!BI181</f>
        <v>2.2000000000000002</v>
      </c>
      <c r="BJ181" s="34">
        <f>Input_1!BJ181</f>
        <v>2.2000000000000002</v>
      </c>
      <c r="BK181" s="34">
        <f>Input_1!BK181</f>
        <v>30</v>
      </c>
      <c r="BL181" s="34">
        <f>Input_1!BL181</f>
        <v>2.2000000000000002</v>
      </c>
      <c r="BM181" s="34">
        <f>Input_1!BM181</f>
        <v>2.2000000000000002</v>
      </c>
      <c r="BN181" s="34">
        <f>Input_1!BN181</f>
        <v>30</v>
      </c>
      <c r="BO181" s="34">
        <f>Input_1!BO181</f>
        <v>30</v>
      </c>
      <c r="BP181" s="34">
        <f>Input_1!BP181</f>
        <v>2.2000000000000002</v>
      </c>
      <c r="BQ181" s="34">
        <f>Input_1!BQ181</f>
        <v>2.2000000000000002</v>
      </c>
      <c r="BR181" s="34">
        <f>Input_1!BR181</f>
        <v>2.2000000000000002</v>
      </c>
      <c r="BS181" s="34">
        <f>Input_1!BS181</f>
        <v>32</v>
      </c>
      <c r="BT181" s="34">
        <f>Input_1!BT181</f>
        <v>23</v>
      </c>
      <c r="BU181" s="34">
        <f>Input_1!BU181</f>
        <v>30</v>
      </c>
      <c r="BV181" s="34">
        <f>Input_1!BV181</f>
        <v>30</v>
      </c>
      <c r="BW181" s="34">
        <f>Input_1!BW181</f>
        <v>2.2000000000000002</v>
      </c>
      <c r="BX181" s="34">
        <f>Input_1!BX181</f>
        <v>2.2000000000000002</v>
      </c>
      <c r="BY181" s="34">
        <f>Input_1!BY181</f>
        <v>30</v>
      </c>
      <c r="BZ181" s="34">
        <f>Input_1!BZ181</f>
        <v>2.2000000000000002</v>
      </c>
      <c r="CA181" s="34">
        <f>Input_1!CA181</f>
        <v>23</v>
      </c>
      <c r="CB181" s="34">
        <f>Input_1!CB181</f>
        <v>25</v>
      </c>
      <c r="CC181" s="34">
        <f>Input_1!CC181</f>
        <v>23</v>
      </c>
      <c r="CD181" s="34">
        <f>Input_1!CD181</f>
        <v>23</v>
      </c>
      <c r="CE181" s="34">
        <f>Input_1!CE181</f>
        <v>23</v>
      </c>
      <c r="CF181" s="34">
        <f>Input_1!CF181</f>
        <v>2.2000000000000002</v>
      </c>
      <c r="CG181" s="34">
        <f>Input_1!CG181</f>
        <v>2.2000000000000002</v>
      </c>
      <c r="CH181" s="34">
        <f>Input_1!CH181</f>
        <v>2.2000000000000002</v>
      </c>
      <c r="CI181" s="34">
        <f>Input_1!CI181</f>
        <v>2.2000000000000002</v>
      </c>
      <c r="CJ181" s="34">
        <f>Input_1!CJ181</f>
        <v>2.2000000000000002</v>
      </c>
      <c r="CK181" s="34">
        <f>Input_1!CK181</f>
        <v>2.2000000000000002</v>
      </c>
      <c r="CL181" s="34">
        <f>Input_1!CL181</f>
        <v>2.2000000000000002</v>
      </c>
      <c r="CM181" s="34">
        <f>Input_1!CM181</f>
        <v>2.2000000000000002</v>
      </c>
      <c r="CN181" s="34">
        <f>Input_1!CN181</f>
        <v>2.2000000000000002</v>
      </c>
      <c r="CO181" s="34">
        <f>Input_1!CO181</f>
        <v>22.1</v>
      </c>
      <c r="CP181" s="34">
        <f>Input_1!CP181</f>
        <v>15.3</v>
      </c>
      <c r="CQ181" s="34">
        <f>Input_1!CQ181</f>
        <v>15.3</v>
      </c>
      <c r="CR181" s="34">
        <f>Input_1!CR181</f>
        <v>30</v>
      </c>
      <c r="CS181" s="34">
        <f>Input_1!CS181</f>
        <v>30</v>
      </c>
      <c r="CT181" s="34">
        <f>Input_1!CT181</f>
        <v>30</v>
      </c>
      <c r="CU181" s="34">
        <f>Input_1!CU181</f>
        <v>30</v>
      </c>
      <c r="CV181" s="24">
        <f>Input_1!CV181</f>
        <v>30</v>
      </c>
    </row>
    <row r="182" spans="1:100" ht="14.5" customHeight="1" x14ac:dyDescent="0.35">
      <c r="A182" s="256"/>
      <c r="B182" s="249"/>
      <c r="C182" s="94">
        <v>44009</v>
      </c>
      <c r="D182" s="99" t="s">
        <v>9</v>
      </c>
      <c r="E182" s="19">
        <f>Input_1!E182</f>
        <v>30</v>
      </c>
      <c r="F182" s="34">
        <f>Input_1!F182</f>
        <v>9</v>
      </c>
      <c r="G182" s="34">
        <f>Input_1!G182</f>
        <v>9</v>
      </c>
      <c r="H182" s="34">
        <f>Input_1!H182</f>
        <v>9</v>
      </c>
      <c r="I182" s="34">
        <f>Input_1!I182</f>
        <v>9</v>
      </c>
      <c r="J182" s="34">
        <f>Input_1!J182</f>
        <v>9</v>
      </c>
      <c r="K182" s="34">
        <f>Input_1!K182</f>
        <v>9</v>
      </c>
      <c r="L182" s="34">
        <f>Input_1!L182</f>
        <v>9</v>
      </c>
      <c r="M182" s="34">
        <f>Input_1!M182</f>
        <v>9</v>
      </c>
      <c r="N182" s="34">
        <f>Input_1!N182</f>
        <v>9</v>
      </c>
      <c r="O182" s="34">
        <f>Input_1!O182</f>
        <v>9</v>
      </c>
      <c r="P182" s="34">
        <f>Input_1!P182</f>
        <v>9</v>
      </c>
      <c r="Q182" s="34">
        <f>Input_1!Q182</f>
        <v>9</v>
      </c>
      <c r="R182" s="34">
        <f>Input_1!R182</f>
        <v>9</v>
      </c>
      <c r="S182" s="34">
        <f>Input_1!S182</f>
        <v>9</v>
      </c>
      <c r="T182" s="34">
        <f>Input_1!T182</f>
        <v>9</v>
      </c>
      <c r="U182" s="34">
        <f>Input_1!U182</f>
        <v>9</v>
      </c>
      <c r="V182" s="34">
        <f>Input_1!V182</f>
        <v>9</v>
      </c>
      <c r="W182" s="34">
        <f>Input_1!W182</f>
        <v>9</v>
      </c>
      <c r="X182" s="34">
        <f>Input_1!X182</f>
        <v>9</v>
      </c>
      <c r="Y182" s="34">
        <f>Input_1!Y182</f>
        <v>9</v>
      </c>
      <c r="Z182" s="34">
        <f>Input_1!Z182</f>
        <v>9</v>
      </c>
      <c r="AA182" s="34">
        <f>Input_1!AA182</f>
        <v>9</v>
      </c>
      <c r="AB182" s="34">
        <f>Input_1!AB182</f>
        <v>9</v>
      </c>
      <c r="AC182" s="34">
        <f>Input_1!AC182</f>
        <v>9</v>
      </c>
      <c r="AD182" s="34">
        <f>Input_1!AD182</f>
        <v>9</v>
      </c>
      <c r="AE182" s="34">
        <f>Input_1!AE182</f>
        <v>9</v>
      </c>
      <c r="AF182" s="34">
        <f>Input_1!AF182</f>
        <v>9</v>
      </c>
      <c r="AG182" s="34">
        <f>Input_1!AG182</f>
        <v>9</v>
      </c>
      <c r="AH182" s="34">
        <f>Input_1!AH182</f>
        <v>9</v>
      </c>
      <c r="AI182" s="34">
        <f>Input_1!AI182</f>
        <v>9</v>
      </c>
      <c r="AJ182" s="34">
        <f>Input_1!AJ182</f>
        <v>9</v>
      </c>
      <c r="AK182" s="34">
        <f>Input_1!AK182</f>
        <v>9</v>
      </c>
      <c r="AL182" s="34">
        <f>Input_1!AL182</f>
        <v>9</v>
      </c>
      <c r="AM182" s="34">
        <f>Input_1!AM182</f>
        <v>9</v>
      </c>
      <c r="AN182" s="34">
        <f>Input_1!AN182</f>
        <v>9</v>
      </c>
      <c r="AO182" s="34">
        <f>Input_1!AO182</f>
        <v>30</v>
      </c>
      <c r="AP182" s="34">
        <f>Input_1!AP182</f>
        <v>30</v>
      </c>
      <c r="AQ182" s="34">
        <f>Input_1!AQ182</f>
        <v>30</v>
      </c>
      <c r="AR182" s="34">
        <f>Input_1!AR182</f>
        <v>30</v>
      </c>
      <c r="AS182" s="34">
        <f>Input_1!AS182</f>
        <v>30</v>
      </c>
      <c r="AT182" s="34">
        <f>Input_1!AT182</f>
        <v>30</v>
      </c>
      <c r="AU182" s="34">
        <f>Input_1!AU182</f>
        <v>30</v>
      </c>
      <c r="AV182" s="34">
        <f>Input_1!AV182</f>
        <v>30</v>
      </c>
      <c r="AW182" s="34">
        <f>Input_1!AW182</f>
        <v>22.1</v>
      </c>
      <c r="AX182" s="34">
        <f>Input_1!AX182</f>
        <v>23</v>
      </c>
      <c r="AY182" s="34">
        <f>Input_1!AY182</f>
        <v>2.2000000000000002</v>
      </c>
      <c r="AZ182" s="34">
        <f>Input_1!AZ182</f>
        <v>2.2000000000000002</v>
      </c>
      <c r="BA182" s="34">
        <f>Input_1!BA182</f>
        <v>23</v>
      </c>
      <c r="BB182" s="34">
        <f>Input_1!BB182</f>
        <v>23</v>
      </c>
      <c r="BC182" s="34">
        <f>Input_1!BC182</f>
        <v>23</v>
      </c>
      <c r="BD182" s="34">
        <f>Input_1!BD182</f>
        <v>32</v>
      </c>
      <c r="BE182" s="34">
        <f>Input_1!BE182</f>
        <v>2.2000000000000002</v>
      </c>
      <c r="BF182" s="34">
        <f>Input_1!BF182</f>
        <v>2.2000000000000002</v>
      </c>
      <c r="BG182" s="34">
        <f>Input_1!BG182</f>
        <v>2.2000000000000002</v>
      </c>
      <c r="BH182" s="34">
        <f>Input_1!BH182</f>
        <v>30</v>
      </c>
      <c r="BI182" s="34">
        <f>Input_1!BI182</f>
        <v>30</v>
      </c>
      <c r="BJ182" s="34">
        <f>Input_1!BJ182</f>
        <v>2.2000000000000002</v>
      </c>
      <c r="BK182" s="34">
        <f>Input_1!BK182</f>
        <v>2.2000000000000002</v>
      </c>
      <c r="BL182" s="34">
        <f>Input_1!BL182</f>
        <v>2.2000000000000002</v>
      </c>
      <c r="BM182" s="34">
        <f>Input_1!BM182</f>
        <v>2.2000000000000002</v>
      </c>
      <c r="BN182" s="34">
        <f>Input_1!BN182</f>
        <v>23</v>
      </c>
      <c r="BO182" s="34">
        <f>Input_1!BO182</f>
        <v>30</v>
      </c>
      <c r="BP182" s="34">
        <f>Input_1!BP182</f>
        <v>30</v>
      </c>
      <c r="BQ182" s="34">
        <f>Input_1!BQ182</f>
        <v>30</v>
      </c>
      <c r="BR182" s="34">
        <f>Input_1!BR182</f>
        <v>30</v>
      </c>
      <c r="BS182" s="34">
        <f>Input_1!BS182</f>
        <v>2.2000000000000002</v>
      </c>
      <c r="BT182" s="34">
        <f>Input_1!BT182</f>
        <v>30</v>
      </c>
      <c r="BU182" s="34">
        <f>Input_1!BU182</f>
        <v>30</v>
      </c>
      <c r="BV182" s="34">
        <f>Input_1!BV182</f>
        <v>2.2000000000000002</v>
      </c>
      <c r="BW182" s="34">
        <f>Input_1!BW182</f>
        <v>2.2000000000000002</v>
      </c>
      <c r="BX182" s="34">
        <f>Input_1!BX182</f>
        <v>2.2000000000000002</v>
      </c>
      <c r="BY182" s="34">
        <f>Input_1!BY182</f>
        <v>23</v>
      </c>
      <c r="BZ182" s="34">
        <f>Input_1!BZ182</f>
        <v>23</v>
      </c>
      <c r="CA182" s="34">
        <f>Input_1!CA182</f>
        <v>23</v>
      </c>
      <c r="CB182" s="34">
        <f>Input_1!CB182</f>
        <v>23</v>
      </c>
      <c r="CC182" s="34">
        <f>Input_1!CC182</f>
        <v>23</v>
      </c>
      <c r="CD182" s="34">
        <f>Input_1!CD182</f>
        <v>23</v>
      </c>
      <c r="CE182" s="34">
        <f>Input_1!CE182</f>
        <v>2.2000000000000002</v>
      </c>
      <c r="CF182" s="34">
        <f>Input_1!CF182</f>
        <v>2.2000000000000002</v>
      </c>
      <c r="CG182" s="34">
        <f>Input_1!CG182</f>
        <v>2.2000000000000002</v>
      </c>
      <c r="CH182" s="34">
        <f>Input_1!CH182</f>
        <v>2.2000000000000002</v>
      </c>
      <c r="CI182" s="34">
        <f>Input_1!CI182</f>
        <v>2.2000000000000002</v>
      </c>
      <c r="CJ182" s="34">
        <f>Input_1!CJ182</f>
        <v>2.2000000000000002</v>
      </c>
      <c r="CK182" s="34">
        <f>Input_1!CK182</f>
        <v>2.2000000000000002</v>
      </c>
      <c r="CL182" s="34">
        <f>Input_1!CL182</f>
        <v>30</v>
      </c>
      <c r="CM182" s="34">
        <f>Input_1!CM182</f>
        <v>30</v>
      </c>
      <c r="CN182" s="34">
        <f>Input_1!CN182</f>
        <v>30</v>
      </c>
      <c r="CO182" s="34">
        <f>Input_1!CO182</f>
        <v>30</v>
      </c>
      <c r="CP182" s="34">
        <f>Input_1!CP182</f>
        <v>30</v>
      </c>
      <c r="CQ182" s="34">
        <f>Input_1!CQ182</f>
        <v>30</v>
      </c>
      <c r="CR182" s="34">
        <f>Input_1!CR182</f>
        <v>30</v>
      </c>
      <c r="CS182" s="34">
        <f>Input_1!CS182</f>
        <v>30</v>
      </c>
      <c r="CT182" s="34">
        <f>Input_1!CT182</f>
        <v>30</v>
      </c>
      <c r="CU182" s="34">
        <f>Input_1!CU182</f>
        <v>30</v>
      </c>
      <c r="CV182" s="24">
        <f>Input_1!CV182</f>
        <v>30</v>
      </c>
    </row>
    <row r="183" spans="1:100" ht="14.5" customHeight="1" x14ac:dyDescent="0.35">
      <c r="A183" s="256"/>
      <c r="B183" s="250"/>
      <c r="C183" s="96">
        <v>44010</v>
      </c>
      <c r="D183" s="100" t="s">
        <v>10</v>
      </c>
      <c r="E183" s="19">
        <f>Input_1!E183</f>
        <v>9</v>
      </c>
      <c r="F183" s="34">
        <f>Input_1!F183</f>
        <v>9</v>
      </c>
      <c r="G183" s="34">
        <f>Input_1!G183</f>
        <v>9</v>
      </c>
      <c r="H183" s="34">
        <f>Input_1!H183</f>
        <v>9</v>
      </c>
      <c r="I183" s="34">
        <f>Input_1!I183</f>
        <v>9</v>
      </c>
      <c r="J183" s="34">
        <f>Input_1!J183</f>
        <v>9</v>
      </c>
      <c r="K183" s="34">
        <f>Input_1!K183</f>
        <v>9</v>
      </c>
      <c r="L183" s="34">
        <f>Input_1!L183</f>
        <v>9</v>
      </c>
      <c r="M183" s="34">
        <f>Input_1!M183</f>
        <v>9</v>
      </c>
      <c r="N183" s="34">
        <f>Input_1!N183</f>
        <v>9</v>
      </c>
      <c r="O183" s="34">
        <f>Input_1!O183</f>
        <v>9</v>
      </c>
      <c r="P183" s="34">
        <f>Input_1!P183</f>
        <v>9</v>
      </c>
      <c r="Q183" s="34">
        <f>Input_1!Q183</f>
        <v>9</v>
      </c>
      <c r="R183" s="34">
        <f>Input_1!R183</f>
        <v>9</v>
      </c>
      <c r="S183" s="34">
        <f>Input_1!S183</f>
        <v>9</v>
      </c>
      <c r="T183" s="34">
        <f>Input_1!T183</f>
        <v>9</v>
      </c>
      <c r="U183" s="34">
        <f>Input_1!U183</f>
        <v>9</v>
      </c>
      <c r="V183" s="34">
        <f>Input_1!V183</f>
        <v>9</v>
      </c>
      <c r="W183" s="34">
        <f>Input_1!W183</f>
        <v>9</v>
      </c>
      <c r="X183" s="34">
        <f>Input_1!X183</f>
        <v>9</v>
      </c>
      <c r="Y183" s="34">
        <f>Input_1!Y183</f>
        <v>9</v>
      </c>
      <c r="Z183" s="34">
        <f>Input_1!Z183</f>
        <v>9</v>
      </c>
      <c r="AA183" s="34">
        <f>Input_1!AA183</f>
        <v>9</v>
      </c>
      <c r="AB183" s="34">
        <f>Input_1!AB183</f>
        <v>9</v>
      </c>
      <c r="AC183" s="34">
        <f>Input_1!AC183</f>
        <v>9</v>
      </c>
      <c r="AD183" s="34">
        <f>Input_1!AD183</f>
        <v>9</v>
      </c>
      <c r="AE183" s="34">
        <f>Input_1!AE183</f>
        <v>9</v>
      </c>
      <c r="AF183" s="34">
        <f>Input_1!AF183</f>
        <v>9</v>
      </c>
      <c r="AG183" s="34">
        <f>Input_1!AG183</f>
        <v>9</v>
      </c>
      <c r="AH183" s="34">
        <f>Input_1!AH183</f>
        <v>9</v>
      </c>
      <c r="AI183" s="34">
        <f>Input_1!AI183</f>
        <v>9</v>
      </c>
      <c r="AJ183" s="34">
        <f>Input_1!AJ183</f>
        <v>9</v>
      </c>
      <c r="AK183" s="34">
        <f>Input_1!AK183</f>
        <v>9</v>
      </c>
      <c r="AL183" s="34">
        <f>Input_1!AL183</f>
        <v>9</v>
      </c>
      <c r="AM183" s="34">
        <f>Input_1!AM183</f>
        <v>30</v>
      </c>
      <c r="AN183" s="34">
        <f>Input_1!AN183</f>
        <v>30</v>
      </c>
      <c r="AO183" s="34">
        <f>Input_1!AO183</f>
        <v>30</v>
      </c>
      <c r="AP183" s="34">
        <f>Input_1!AP183</f>
        <v>30</v>
      </c>
      <c r="AQ183" s="34">
        <f>Input_1!AQ183</f>
        <v>30</v>
      </c>
      <c r="AR183" s="34">
        <f>Input_1!AR183</f>
        <v>30</v>
      </c>
      <c r="AS183" s="34">
        <f>Input_1!AS183</f>
        <v>30</v>
      </c>
      <c r="AT183" s="34">
        <f>Input_1!AT183</f>
        <v>30</v>
      </c>
      <c r="AU183" s="34">
        <f>Input_1!AU183</f>
        <v>30</v>
      </c>
      <c r="AV183" s="34">
        <f>Input_1!AV183</f>
        <v>30</v>
      </c>
      <c r="AW183" s="34">
        <f>Input_1!AW183</f>
        <v>30</v>
      </c>
      <c r="AX183" s="34">
        <f>Input_1!AX183</f>
        <v>30</v>
      </c>
      <c r="AY183" s="34">
        <f>Input_1!AY183</f>
        <v>30</v>
      </c>
      <c r="AZ183" s="34">
        <f>Input_1!AZ183</f>
        <v>30</v>
      </c>
      <c r="BA183" s="34">
        <f>Input_1!BA183</f>
        <v>2.2000000000000002</v>
      </c>
      <c r="BB183" s="34">
        <f>Input_1!BB183</f>
        <v>2.2000000000000002</v>
      </c>
      <c r="BC183" s="34">
        <f>Input_1!BC183</f>
        <v>23</v>
      </c>
      <c r="BD183" s="34">
        <f>Input_1!BD183</f>
        <v>23</v>
      </c>
      <c r="BE183" s="34">
        <f>Input_1!BE183</f>
        <v>23</v>
      </c>
      <c r="BF183" s="34">
        <f>Input_1!BF183</f>
        <v>32</v>
      </c>
      <c r="BG183" s="34">
        <f>Input_1!BG183</f>
        <v>2.2000000000000002</v>
      </c>
      <c r="BH183" s="34">
        <f>Input_1!BH183</f>
        <v>2.2000000000000002</v>
      </c>
      <c r="BI183" s="34">
        <f>Input_1!BI183</f>
        <v>9</v>
      </c>
      <c r="BJ183" s="34">
        <f>Input_1!BJ183</f>
        <v>9</v>
      </c>
      <c r="BK183" s="34">
        <f>Input_1!BK183</f>
        <v>9</v>
      </c>
      <c r="BL183" s="34">
        <f>Input_1!BL183</f>
        <v>9</v>
      </c>
      <c r="BM183" s="34">
        <f>Input_1!BM183</f>
        <v>9</v>
      </c>
      <c r="BN183" s="34">
        <f>Input_1!BN183</f>
        <v>9</v>
      </c>
      <c r="BO183" s="34">
        <f>Input_1!BO183</f>
        <v>9</v>
      </c>
      <c r="BP183" s="34">
        <f>Input_1!BP183</f>
        <v>9</v>
      </c>
      <c r="BQ183" s="34">
        <f>Input_1!BQ183</f>
        <v>9</v>
      </c>
      <c r="BR183" s="34">
        <f>Input_1!BR183</f>
        <v>9</v>
      </c>
      <c r="BS183" s="34">
        <f>Input_1!BS183</f>
        <v>30</v>
      </c>
      <c r="BT183" s="34">
        <f>Input_1!BT183</f>
        <v>30</v>
      </c>
      <c r="BU183" s="34">
        <f>Input_1!BU183</f>
        <v>22.1</v>
      </c>
      <c r="BV183" s="34">
        <f>Input_1!BV183</f>
        <v>22.1</v>
      </c>
      <c r="BW183" s="34">
        <f>Input_1!BW183</f>
        <v>26</v>
      </c>
      <c r="BX183" s="34">
        <f>Input_1!BX183</f>
        <v>25</v>
      </c>
      <c r="BY183" s="34">
        <f>Input_1!BY183</f>
        <v>25</v>
      </c>
      <c r="BZ183" s="34">
        <f>Input_1!BZ183</f>
        <v>25</v>
      </c>
      <c r="CA183" s="34">
        <f>Input_1!CA183</f>
        <v>25</v>
      </c>
      <c r="CB183" s="34">
        <f>Input_1!CB183</f>
        <v>23</v>
      </c>
      <c r="CC183" s="34">
        <f>Input_1!CC183</f>
        <v>23</v>
      </c>
      <c r="CD183" s="34">
        <f>Input_1!CD183</f>
        <v>23</v>
      </c>
      <c r="CE183" s="34">
        <f>Input_1!CE183</f>
        <v>2.2000000000000002</v>
      </c>
      <c r="CF183" s="34">
        <f>Input_1!CF183</f>
        <v>2.2000000000000002</v>
      </c>
      <c r="CG183" s="34">
        <f>Input_1!CG183</f>
        <v>2.2000000000000002</v>
      </c>
      <c r="CH183" s="34">
        <f>Input_1!CH183</f>
        <v>2.2000000000000002</v>
      </c>
      <c r="CI183" s="34">
        <f>Input_1!CI183</f>
        <v>2.2000000000000002</v>
      </c>
      <c r="CJ183" s="34">
        <f>Input_1!CJ183</f>
        <v>2.2000000000000002</v>
      </c>
      <c r="CK183" s="34">
        <f>Input_1!CK183</f>
        <v>2.2000000000000002</v>
      </c>
      <c r="CL183" s="34">
        <f>Input_1!CL183</f>
        <v>30</v>
      </c>
      <c r="CM183" s="34">
        <f>Input_1!CM183</f>
        <v>30</v>
      </c>
      <c r="CN183" s="34">
        <f>Input_1!CN183</f>
        <v>30</v>
      </c>
      <c r="CO183" s="34">
        <f>Input_1!CO183</f>
        <v>15.3</v>
      </c>
      <c r="CP183" s="34">
        <f>Input_1!CP183</f>
        <v>15.3</v>
      </c>
      <c r="CQ183" s="34">
        <f>Input_1!CQ183</f>
        <v>30</v>
      </c>
      <c r="CR183" s="34">
        <f>Input_1!CR183</f>
        <v>30</v>
      </c>
      <c r="CS183" s="34">
        <f>Input_1!CS183</f>
        <v>30</v>
      </c>
      <c r="CT183" s="34">
        <f>Input_1!CT183</f>
        <v>30</v>
      </c>
      <c r="CU183" s="34">
        <f>Input_1!CU183</f>
        <v>30</v>
      </c>
      <c r="CV183" s="24">
        <f>Input_1!CV183</f>
        <v>30</v>
      </c>
    </row>
    <row r="184" spans="1:100" ht="14.5" customHeight="1" x14ac:dyDescent="0.35">
      <c r="A184" s="256"/>
      <c r="B184" s="248">
        <v>27</v>
      </c>
      <c r="C184" s="94">
        <v>44011</v>
      </c>
      <c r="D184" s="99" t="s">
        <v>4</v>
      </c>
      <c r="E184" s="19">
        <f>Input_1!E184</f>
        <v>30</v>
      </c>
      <c r="F184" s="34">
        <f>Input_1!F184</f>
        <v>9</v>
      </c>
      <c r="G184" s="34">
        <f>Input_1!G184</f>
        <v>9</v>
      </c>
      <c r="H184" s="34">
        <f>Input_1!H184</f>
        <v>9</v>
      </c>
      <c r="I184" s="34">
        <f>Input_1!I184</f>
        <v>9</v>
      </c>
      <c r="J184" s="34">
        <f>Input_1!J184</f>
        <v>9</v>
      </c>
      <c r="K184" s="34">
        <f>Input_1!K184</f>
        <v>9</v>
      </c>
      <c r="L184" s="34">
        <f>Input_1!L184</f>
        <v>9</v>
      </c>
      <c r="M184" s="34">
        <f>Input_1!M184</f>
        <v>9</v>
      </c>
      <c r="N184" s="34">
        <f>Input_1!N184</f>
        <v>9</v>
      </c>
      <c r="O184" s="34">
        <f>Input_1!O184</f>
        <v>9</v>
      </c>
      <c r="P184" s="34">
        <f>Input_1!P184</f>
        <v>9</v>
      </c>
      <c r="Q184" s="34">
        <f>Input_1!Q184</f>
        <v>9</v>
      </c>
      <c r="R184" s="34">
        <f>Input_1!R184</f>
        <v>9</v>
      </c>
      <c r="S184" s="34">
        <f>Input_1!S184</f>
        <v>9</v>
      </c>
      <c r="T184" s="34">
        <f>Input_1!T184</f>
        <v>9</v>
      </c>
      <c r="U184" s="34">
        <f>Input_1!U184</f>
        <v>9</v>
      </c>
      <c r="V184" s="34">
        <f>Input_1!V184</f>
        <v>9</v>
      </c>
      <c r="W184" s="34">
        <f>Input_1!W184</f>
        <v>9</v>
      </c>
      <c r="X184" s="34">
        <f>Input_1!X184</f>
        <v>9</v>
      </c>
      <c r="Y184" s="34">
        <f>Input_1!Y184</f>
        <v>9</v>
      </c>
      <c r="Z184" s="34">
        <f>Input_1!Z184</f>
        <v>9</v>
      </c>
      <c r="AA184" s="34">
        <f>Input_1!AA184</f>
        <v>9</v>
      </c>
      <c r="AB184" s="34">
        <f>Input_1!AB184</f>
        <v>9</v>
      </c>
      <c r="AC184" s="34">
        <f>Input_1!AC184</f>
        <v>9</v>
      </c>
      <c r="AD184" s="34">
        <f>Input_1!AD184</f>
        <v>9</v>
      </c>
      <c r="AE184" s="34">
        <f>Input_1!AE184</f>
        <v>9</v>
      </c>
      <c r="AF184" s="34">
        <f>Input_1!AF184</f>
        <v>9</v>
      </c>
      <c r="AG184" s="34">
        <f>Input_1!AG184</f>
        <v>9</v>
      </c>
      <c r="AH184" s="34">
        <f>Input_1!AH184</f>
        <v>9</v>
      </c>
      <c r="AI184" s="34">
        <f>Input_1!AI184</f>
        <v>9</v>
      </c>
      <c r="AJ184" s="34">
        <f>Input_1!AJ184</f>
        <v>9</v>
      </c>
      <c r="AK184" s="34">
        <f>Input_1!AK184</f>
        <v>30</v>
      </c>
      <c r="AL184" s="34">
        <f>Input_1!AL184</f>
        <v>30</v>
      </c>
      <c r="AM184" s="34">
        <f>Input_1!AM184</f>
        <v>30</v>
      </c>
      <c r="AN184" s="34">
        <f>Input_1!AN184</f>
        <v>30</v>
      </c>
      <c r="AO184" s="34">
        <f>Input_1!AO184</f>
        <v>30</v>
      </c>
      <c r="AP184" s="34">
        <f>Input_1!AP184</f>
        <v>30</v>
      </c>
      <c r="AQ184" s="34">
        <f>Input_1!AQ184</f>
        <v>30</v>
      </c>
      <c r="AR184" s="34">
        <f>Input_1!AR184</f>
        <v>30</v>
      </c>
      <c r="AS184" s="34">
        <f>Input_1!AS184</f>
        <v>30</v>
      </c>
      <c r="AT184" s="34">
        <f>Input_1!AT184</f>
        <v>30</v>
      </c>
      <c r="AU184" s="34">
        <f>Input_1!AU184</f>
        <v>30</v>
      </c>
      <c r="AV184" s="34">
        <f>Input_1!AV184</f>
        <v>30</v>
      </c>
      <c r="AW184" s="34">
        <f>Input_1!AW184</f>
        <v>30</v>
      </c>
      <c r="AX184" s="34">
        <f>Input_1!AX184</f>
        <v>15.2</v>
      </c>
      <c r="AY184" s="34">
        <f>Input_1!AY184</f>
        <v>22.1</v>
      </c>
      <c r="AZ184" s="34">
        <f>Input_1!AZ184</f>
        <v>23</v>
      </c>
      <c r="BA184" s="34">
        <f>Input_1!BA184</f>
        <v>23</v>
      </c>
      <c r="BB184" s="34">
        <f>Input_1!BB184</f>
        <v>23</v>
      </c>
      <c r="BC184" s="34">
        <f>Input_1!BC184</f>
        <v>23</v>
      </c>
      <c r="BD184" s="34">
        <f>Input_1!BD184</f>
        <v>32</v>
      </c>
      <c r="BE184" s="34">
        <f>Input_1!BE184</f>
        <v>30</v>
      </c>
      <c r="BF184" s="34">
        <f>Input_1!BF184</f>
        <v>30</v>
      </c>
      <c r="BG184" s="34">
        <f>Input_1!BG184</f>
        <v>30</v>
      </c>
      <c r="BH184" s="34">
        <f>Input_1!BH184</f>
        <v>30</v>
      </c>
      <c r="BI184" s="34">
        <f>Input_1!BI184</f>
        <v>2.2000000000000002</v>
      </c>
      <c r="BJ184" s="34">
        <f>Input_1!BJ184</f>
        <v>2.2000000000000002</v>
      </c>
      <c r="BK184" s="34">
        <f>Input_1!BK184</f>
        <v>2.2000000000000002</v>
      </c>
      <c r="BL184" s="34">
        <f>Input_1!BL184</f>
        <v>2.2000000000000002</v>
      </c>
      <c r="BM184" s="34">
        <f>Input_1!BM184</f>
        <v>2.2000000000000002</v>
      </c>
      <c r="BN184" s="34">
        <f>Input_1!BN184</f>
        <v>2.2000000000000002</v>
      </c>
      <c r="BO184" s="34">
        <f>Input_1!BO184</f>
        <v>2.2000000000000002</v>
      </c>
      <c r="BP184" s="34">
        <f>Input_1!BP184</f>
        <v>2.2000000000000002</v>
      </c>
      <c r="BQ184" s="34">
        <f>Input_1!BQ184</f>
        <v>2.2000000000000002</v>
      </c>
      <c r="BR184" s="34">
        <f>Input_1!BR184</f>
        <v>2.2000000000000002</v>
      </c>
      <c r="BS184" s="34">
        <f>Input_1!BS184</f>
        <v>2.2000000000000002</v>
      </c>
      <c r="BT184" s="34">
        <f>Input_1!BT184</f>
        <v>2.2000000000000002</v>
      </c>
      <c r="BU184" s="34">
        <f>Input_1!BU184</f>
        <v>2.2000000000000002</v>
      </c>
      <c r="BV184" s="34">
        <f>Input_1!BV184</f>
        <v>2.2000000000000002</v>
      </c>
      <c r="BW184" s="34">
        <f>Input_1!BW184</f>
        <v>2.2000000000000002</v>
      </c>
      <c r="BX184" s="34">
        <f>Input_1!BX184</f>
        <v>2.2000000000000002</v>
      </c>
      <c r="BY184" s="34">
        <f>Input_1!BY184</f>
        <v>23</v>
      </c>
      <c r="BZ184" s="34">
        <f>Input_1!BZ184</f>
        <v>23</v>
      </c>
      <c r="CA184" s="34">
        <f>Input_1!CA184</f>
        <v>23</v>
      </c>
      <c r="CB184" s="34">
        <f>Input_1!CB184</f>
        <v>23</v>
      </c>
      <c r="CC184" s="34">
        <f>Input_1!CC184</f>
        <v>30</v>
      </c>
      <c r="CD184" s="34">
        <f>Input_1!CD184</f>
        <v>30</v>
      </c>
      <c r="CE184" s="34">
        <f>Input_1!CE184</f>
        <v>30</v>
      </c>
      <c r="CF184" s="34">
        <f>Input_1!CF184</f>
        <v>2.2000000000000002</v>
      </c>
      <c r="CG184" s="34">
        <f>Input_1!CG184</f>
        <v>2.2000000000000002</v>
      </c>
      <c r="CH184" s="34">
        <f>Input_1!CH184</f>
        <v>2.2000000000000002</v>
      </c>
      <c r="CI184" s="34">
        <f>Input_1!CI184</f>
        <v>2.2000000000000002</v>
      </c>
      <c r="CJ184" s="34">
        <f>Input_1!CJ184</f>
        <v>2.2000000000000002</v>
      </c>
      <c r="CK184" s="34">
        <f>Input_1!CK184</f>
        <v>2.2000000000000002</v>
      </c>
      <c r="CL184" s="34">
        <f>Input_1!CL184</f>
        <v>22.1</v>
      </c>
      <c r="CM184" s="34">
        <f>Input_1!CM184</f>
        <v>25</v>
      </c>
      <c r="CN184" s="34">
        <f>Input_1!CN184</f>
        <v>15.3</v>
      </c>
      <c r="CO184" s="34">
        <f>Input_1!CO184</f>
        <v>15.3</v>
      </c>
      <c r="CP184" s="34">
        <f>Input_1!CP184</f>
        <v>30</v>
      </c>
      <c r="CQ184" s="34">
        <f>Input_1!CQ184</f>
        <v>30</v>
      </c>
      <c r="CR184" s="34">
        <f>Input_1!CR184</f>
        <v>30</v>
      </c>
      <c r="CS184" s="34">
        <f>Input_1!CS184</f>
        <v>30</v>
      </c>
      <c r="CT184" s="34">
        <f>Input_1!CT184</f>
        <v>30</v>
      </c>
      <c r="CU184" s="34">
        <f>Input_1!CU184</f>
        <v>30</v>
      </c>
      <c r="CV184" s="24">
        <f>Input_1!CV184</f>
        <v>30</v>
      </c>
    </row>
    <row r="185" spans="1:100" ht="14.5" customHeight="1" x14ac:dyDescent="0.35">
      <c r="A185" s="257"/>
      <c r="B185" s="249"/>
      <c r="C185" s="94">
        <v>44012</v>
      </c>
      <c r="D185" s="99" t="s">
        <v>5</v>
      </c>
      <c r="E185" s="19">
        <f>Input_1!E185</f>
        <v>9</v>
      </c>
      <c r="F185" s="34">
        <f>Input_1!F185</f>
        <v>9</v>
      </c>
      <c r="G185" s="34">
        <f>Input_1!G185</f>
        <v>9</v>
      </c>
      <c r="H185" s="34">
        <f>Input_1!H185</f>
        <v>9</v>
      </c>
      <c r="I185" s="34">
        <f>Input_1!I185</f>
        <v>9</v>
      </c>
      <c r="J185" s="34">
        <f>Input_1!J185</f>
        <v>9</v>
      </c>
      <c r="K185" s="34">
        <f>Input_1!K185</f>
        <v>9</v>
      </c>
      <c r="L185" s="34">
        <f>Input_1!L185</f>
        <v>9</v>
      </c>
      <c r="M185" s="34">
        <f>Input_1!M185</f>
        <v>9</v>
      </c>
      <c r="N185" s="34">
        <f>Input_1!N185</f>
        <v>9</v>
      </c>
      <c r="O185" s="34">
        <f>Input_1!O185</f>
        <v>9</v>
      </c>
      <c r="P185" s="34">
        <f>Input_1!P185</f>
        <v>9</v>
      </c>
      <c r="Q185" s="34">
        <f>Input_1!Q185</f>
        <v>9</v>
      </c>
      <c r="R185" s="34">
        <f>Input_1!R185</f>
        <v>9</v>
      </c>
      <c r="S185" s="34">
        <f>Input_1!S185</f>
        <v>9</v>
      </c>
      <c r="T185" s="34">
        <f>Input_1!T185</f>
        <v>9</v>
      </c>
      <c r="U185" s="34">
        <f>Input_1!U185</f>
        <v>9</v>
      </c>
      <c r="V185" s="34">
        <f>Input_1!V185</f>
        <v>9</v>
      </c>
      <c r="W185" s="34">
        <f>Input_1!W185</f>
        <v>9</v>
      </c>
      <c r="X185" s="34">
        <f>Input_1!X185</f>
        <v>9</v>
      </c>
      <c r="Y185" s="34">
        <f>Input_1!Y185</f>
        <v>9</v>
      </c>
      <c r="Z185" s="34">
        <f>Input_1!Z185</f>
        <v>9</v>
      </c>
      <c r="AA185" s="34">
        <f>Input_1!AA185</f>
        <v>9</v>
      </c>
      <c r="AB185" s="34">
        <f>Input_1!AB185</f>
        <v>9</v>
      </c>
      <c r="AC185" s="34">
        <f>Input_1!AC185</f>
        <v>9</v>
      </c>
      <c r="AD185" s="34">
        <f>Input_1!AD185</f>
        <v>9</v>
      </c>
      <c r="AE185" s="34">
        <f>Input_1!AE185</f>
        <v>9</v>
      </c>
      <c r="AF185" s="34">
        <f>Input_1!AF185</f>
        <v>9</v>
      </c>
      <c r="AG185" s="34">
        <f>Input_1!AG185</f>
        <v>9</v>
      </c>
      <c r="AH185" s="34">
        <f>Input_1!AH185</f>
        <v>9</v>
      </c>
      <c r="AI185" s="34">
        <f>Input_1!AI185</f>
        <v>9</v>
      </c>
      <c r="AJ185" s="34">
        <f>Input_1!AJ185</f>
        <v>9</v>
      </c>
      <c r="AK185" s="34">
        <f>Input_1!AK185</f>
        <v>30</v>
      </c>
      <c r="AL185" s="34">
        <f>Input_1!AL185</f>
        <v>30</v>
      </c>
      <c r="AM185" s="34">
        <f>Input_1!AM185</f>
        <v>30</v>
      </c>
      <c r="AN185" s="34">
        <f>Input_1!AN185</f>
        <v>30</v>
      </c>
      <c r="AO185" s="34">
        <f>Input_1!AO185</f>
        <v>30</v>
      </c>
      <c r="AP185" s="34">
        <f>Input_1!AP185</f>
        <v>30</v>
      </c>
      <c r="AQ185" s="34">
        <f>Input_1!AQ185</f>
        <v>30</v>
      </c>
      <c r="AR185" s="34">
        <f>Input_1!AR185</f>
        <v>30</v>
      </c>
      <c r="AS185" s="34">
        <f>Input_1!AS185</f>
        <v>30</v>
      </c>
      <c r="AT185" s="34">
        <f>Input_1!AT185</f>
        <v>30</v>
      </c>
      <c r="AU185" s="34">
        <f>Input_1!AU185</f>
        <v>15.2</v>
      </c>
      <c r="AV185" s="34">
        <f>Input_1!AV185</f>
        <v>22.1</v>
      </c>
      <c r="AW185" s="34">
        <f>Input_1!AW185</f>
        <v>23</v>
      </c>
      <c r="AX185" s="34">
        <f>Input_1!AX185</f>
        <v>2.2000000000000002</v>
      </c>
      <c r="AY185" s="34">
        <f>Input_1!AY185</f>
        <v>2.2000000000000002</v>
      </c>
      <c r="AZ185" s="34">
        <f>Input_1!AZ185</f>
        <v>23</v>
      </c>
      <c r="BA185" s="34">
        <f>Input_1!BA185</f>
        <v>23</v>
      </c>
      <c r="BB185" s="34">
        <f>Input_1!BB185</f>
        <v>23</v>
      </c>
      <c r="BC185" s="34">
        <f>Input_1!BC185</f>
        <v>32</v>
      </c>
      <c r="BD185" s="34">
        <f>Input_1!BD185</f>
        <v>2.2000000000000002</v>
      </c>
      <c r="BE185" s="34">
        <f>Input_1!BE185</f>
        <v>2.2000000000000002</v>
      </c>
      <c r="BF185" s="34">
        <f>Input_1!BF185</f>
        <v>30</v>
      </c>
      <c r="BG185" s="34">
        <f>Input_1!BG185</f>
        <v>2.2000000000000002</v>
      </c>
      <c r="BH185" s="34">
        <f>Input_1!BH185</f>
        <v>2.2000000000000002</v>
      </c>
      <c r="BI185" s="34">
        <f>Input_1!BI185</f>
        <v>2.2000000000000002</v>
      </c>
      <c r="BJ185" s="34">
        <f>Input_1!BJ185</f>
        <v>2.2000000000000002</v>
      </c>
      <c r="BK185" s="34">
        <f>Input_1!BK185</f>
        <v>2.2000000000000002</v>
      </c>
      <c r="BL185" s="34">
        <f>Input_1!BL185</f>
        <v>2.2000000000000002</v>
      </c>
      <c r="BM185" s="34">
        <f>Input_1!BM185</f>
        <v>2.2000000000000002</v>
      </c>
      <c r="BN185" s="34">
        <f>Input_1!BN185</f>
        <v>2.2000000000000002</v>
      </c>
      <c r="BO185" s="34">
        <f>Input_1!BO185</f>
        <v>2.2000000000000002</v>
      </c>
      <c r="BP185" s="34">
        <f>Input_1!BP185</f>
        <v>2.2000000000000002</v>
      </c>
      <c r="BQ185" s="34">
        <f>Input_1!BQ185</f>
        <v>2.2000000000000002</v>
      </c>
      <c r="BR185" s="34">
        <f>Input_1!BR185</f>
        <v>2.2000000000000002</v>
      </c>
      <c r="BS185" s="34">
        <f>Input_1!BS185</f>
        <v>2.2000000000000002</v>
      </c>
      <c r="BT185" s="34">
        <f>Input_1!BT185</f>
        <v>2.2000000000000002</v>
      </c>
      <c r="BU185" s="34">
        <f>Input_1!BU185</f>
        <v>2.2000000000000002</v>
      </c>
      <c r="BV185" s="34">
        <f>Input_1!BV185</f>
        <v>30</v>
      </c>
      <c r="BW185" s="34">
        <f>Input_1!BW185</f>
        <v>30</v>
      </c>
      <c r="BX185" s="34">
        <f>Input_1!BX185</f>
        <v>30</v>
      </c>
      <c r="BY185" s="34">
        <f>Input_1!BY185</f>
        <v>23</v>
      </c>
      <c r="BZ185" s="34">
        <f>Input_1!BZ185</f>
        <v>23</v>
      </c>
      <c r="CA185" s="34">
        <f>Input_1!CA185</f>
        <v>23</v>
      </c>
      <c r="CB185" s="34">
        <f>Input_1!CB185</f>
        <v>23</v>
      </c>
      <c r="CC185" s="34">
        <f>Input_1!CC185</f>
        <v>25</v>
      </c>
      <c r="CD185" s="34">
        <f>Input_1!CD185</f>
        <v>25</v>
      </c>
      <c r="CE185" s="34">
        <f>Input_1!CE185</f>
        <v>25</v>
      </c>
      <c r="CF185" s="34">
        <f>Input_1!CF185</f>
        <v>25</v>
      </c>
      <c r="CG185" s="34">
        <f>Input_1!CG185</f>
        <v>18</v>
      </c>
      <c r="CH185" s="34">
        <f>Input_1!CH185</f>
        <v>18</v>
      </c>
      <c r="CI185" s="34">
        <f>Input_1!CI185</f>
        <v>18</v>
      </c>
      <c r="CJ185" s="34">
        <f>Input_1!CJ185</f>
        <v>15.3</v>
      </c>
      <c r="CK185" s="34">
        <f>Input_1!CK185</f>
        <v>15.3</v>
      </c>
      <c r="CL185" s="34">
        <f>Input_1!CL185</f>
        <v>30</v>
      </c>
      <c r="CM185" s="34">
        <f>Input_1!CM185</f>
        <v>30</v>
      </c>
      <c r="CN185" s="34">
        <f>Input_1!CN185</f>
        <v>30</v>
      </c>
      <c r="CO185" s="34">
        <f>Input_1!CO185</f>
        <v>30</v>
      </c>
      <c r="CP185" s="34">
        <f>Input_1!CP185</f>
        <v>30</v>
      </c>
      <c r="CQ185" s="34">
        <f>Input_1!CQ185</f>
        <v>30</v>
      </c>
      <c r="CR185" s="34">
        <f>Input_1!CR185</f>
        <v>30</v>
      </c>
      <c r="CS185" s="34">
        <f>Input_1!CS185</f>
        <v>30</v>
      </c>
      <c r="CT185" s="34">
        <f>Input_1!CT185</f>
        <v>30</v>
      </c>
      <c r="CU185" s="34">
        <f>Input_1!CU185</f>
        <v>9</v>
      </c>
      <c r="CV185" s="24">
        <f>Input_1!CV185</f>
        <v>9</v>
      </c>
    </row>
    <row r="186" spans="1:100" ht="14.5" customHeight="1" x14ac:dyDescent="0.35">
      <c r="A186" s="255" t="s">
        <v>18</v>
      </c>
      <c r="B186" s="249"/>
      <c r="C186" s="95">
        <v>44013</v>
      </c>
      <c r="D186" s="99" t="s">
        <v>6</v>
      </c>
      <c r="E186" s="19">
        <f>Input_1!E186</f>
        <v>9</v>
      </c>
      <c r="F186" s="34">
        <f>Input_1!F186</f>
        <v>9</v>
      </c>
      <c r="G186" s="34">
        <f>Input_1!G186</f>
        <v>9</v>
      </c>
      <c r="H186" s="34">
        <f>Input_1!H186</f>
        <v>9</v>
      </c>
      <c r="I186" s="34">
        <f>Input_1!I186</f>
        <v>9</v>
      </c>
      <c r="J186" s="34">
        <f>Input_1!J186</f>
        <v>9</v>
      </c>
      <c r="K186" s="34">
        <f>Input_1!K186</f>
        <v>9</v>
      </c>
      <c r="L186" s="34">
        <f>Input_1!L186</f>
        <v>9</v>
      </c>
      <c r="M186" s="34">
        <f>Input_1!M186</f>
        <v>9</v>
      </c>
      <c r="N186" s="34">
        <f>Input_1!N186</f>
        <v>9</v>
      </c>
      <c r="O186" s="34">
        <f>Input_1!O186</f>
        <v>9</v>
      </c>
      <c r="P186" s="34">
        <f>Input_1!P186</f>
        <v>9</v>
      </c>
      <c r="Q186" s="34">
        <f>Input_1!Q186</f>
        <v>9</v>
      </c>
      <c r="R186" s="34">
        <f>Input_1!R186</f>
        <v>9</v>
      </c>
      <c r="S186" s="34">
        <f>Input_1!S186</f>
        <v>9</v>
      </c>
      <c r="T186" s="34">
        <f>Input_1!T186</f>
        <v>9</v>
      </c>
      <c r="U186" s="34">
        <f>Input_1!U186</f>
        <v>9</v>
      </c>
      <c r="V186" s="34">
        <f>Input_1!V186</f>
        <v>9</v>
      </c>
      <c r="W186" s="34">
        <f>Input_1!W186</f>
        <v>9</v>
      </c>
      <c r="X186" s="34">
        <f>Input_1!X186</f>
        <v>9</v>
      </c>
      <c r="Y186" s="34">
        <f>Input_1!Y186</f>
        <v>9</v>
      </c>
      <c r="Z186" s="34">
        <f>Input_1!Z186</f>
        <v>9</v>
      </c>
      <c r="AA186" s="34">
        <f>Input_1!AA186</f>
        <v>9</v>
      </c>
      <c r="AB186" s="34">
        <f>Input_1!AB186</f>
        <v>9</v>
      </c>
      <c r="AC186" s="34">
        <f>Input_1!AC186</f>
        <v>9</v>
      </c>
      <c r="AD186" s="34">
        <f>Input_1!AD186</f>
        <v>9</v>
      </c>
      <c r="AE186" s="34">
        <f>Input_1!AE186</f>
        <v>9</v>
      </c>
      <c r="AF186" s="34">
        <f>Input_1!AF186</f>
        <v>9</v>
      </c>
      <c r="AG186" s="34">
        <f>Input_1!AG186</f>
        <v>9</v>
      </c>
      <c r="AH186" s="34">
        <f>Input_1!AH186</f>
        <v>9</v>
      </c>
      <c r="AI186" s="34">
        <f>Input_1!AI186</f>
        <v>9</v>
      </c>
      <c r="AJ186" s="34">
        <f>Input_1!AJ186</f>
        <v>9</v>
      </c>
      <c r="AK186" s="34">
        <f>Input_1!AK186</f>
        <v>9</v>
      </c>
      <c r="AL186" s="34">
        <f>Input_1!AL186</f>
        <v>9</v>
      </c>
      <c r="AM186" s="34">
        <f>Input_1!AM186</f>
        <v>9</v>
      </c>
      <c r="AN186" s="34">
        <f>Input_1!AN186</f>
        <v>9</v>
      </c>
      <c r="AO186" s="34">
        <f>Input_1!AO186</f>
        <v>30</v>
      </c>
      <c r="AP186" s="34">
        <f>Input_1!AP186</f>
        <v>30</v>
      </c>
      <c r="AQ186" s="34">
        <f>Input_1!AQ186</f>
        <v>23</v>
      </c>
      <c r="AR186" s="34">
        <f>Input_1!AR186</f>
        <v>23</v>
      </c>
      <c r="AS186" s="34">
        <f>Input_1!AS186</f>
        <v>2.2000000000000002</v>
      </c>
      <c r="AT186" s="34">
        <f>Input_1!AT186</f>
        <v>2.2000000000000002</v>
      </c>
      <c r="AU186" s="34">
        <f>Input_1!AU186</f>
        <v>2.2000000000000002</v>
      </c>
      <c r="AV186" s="34">
        <f>Input_1!AV186</f>
        <v>2.2000000000000002</v>
      </c>
      <c r="AW186" s="34">
        <f>Input_1!AW186</f>
        <v>2.2000000000000002</v>
      </c>
      <c r="AX186" s="34">
        <f>Input_1!AX186</f>
        <v>2.2000000000000002</v>
      </c>
      <c r="AY186" s="34">
        <f>Input_1!AY186</f>
        <v>2.2000000000000002</v>
      </c>
      <c r="AZ186" s="34">
        <f>Input_1!AZ186</f>
        <v>2.2000000000000002</v>
      </c>
      <c r="BA186" s="34">
        <f>Input_1!BA186</f>
        <v>2.2000000000000002</v>
      </c>
      <c r="BB186" s="34">
        <f>Input_1!BB186</f>
        <v>2.2000000000000002</v>
      </c>
      <c r="BC186" s="34">
        <f>Input_1!BC186</f>
        <v>2.2000000000000002</v>
      </c>
      <c r="BD186" s="34">
        <f>Input_1!BD186</f>
        <v>2.2000000000000002</v>
      </c>
      <c r="BE186" s="34">
        <f>Input_1!BE186</f>
        <v>2.2000000000000002</v>
      </c>
      <c r="BF186" s="34">
        <f>Input_1!BF186</f>
        <v>2.2000000000000002</v>
      </c>
      <c r="BG186" s="34">
        <f>Input_1!BG186</f>
        <v>2.2000000000000002</v>
      </c>
      <c r="BH186" s="34">
        <f>Input_1!BH186</f>
        <v>2.2000000000000002</v>
      </c>
      <c r="BI186" s="34">
        <f>Input_1!BI186</f>
        <v>2.2000000000000002</v>
      </c>
      <c r="BJ186" s="34">
        <f>Input_1!BJ186</f>
        <v>2.2000000000000002</v>
      </c>
      <c r="BK186" s="34">
        <f>Input_1!BK186</f>
        <v>2.2000000000000002</v>
      </c>
      <c r="BL186" s="34">
        <f>Input_1!BL186</f>
        <v>2.2000000000000002</v>
      </c>
      <c r="BM186" s="34">
        <f>Input_1!BM186</f>
        <v>30</v>
      </c>
      <c r="BN186" s="34">
        <f>Input_1!BN186</f>
        <v>30</v>
      </c>
      <c r="BO186" s="34">
        <f>Input_1!BO186</f>
        <v>30</v>
      </c>
      <c r="BP186" s="34">
        <f>Input_1!BP186</f>
        <v>30</v>
      </c>
      <c r="BQ186" s="34">
        <f>Input_1!BQ186</f>
        <v>23</v>
      </c>
      <c r="BR186" s="34">
        <f>Input_1!BR186</f>
        <v>23</v>
      </c>
      <c r="BS186" s="34">
        <f>Input_1!BS186</f>
        <v>23</v>
      </c>
      <c r="BT186" s="34">
        <f>Input_1!BT186</f>
        <v>23</v>
      </c>
      <c r="BU186" s="34">
        <f>Input_1!BU186</f>
        <v>30</v>
      </c>
      <c r="BV186" s="34">
        <f>Input_1!BV186</f>
        <v>30</v>
      </c>
      <c r="BW186" s="34">
        <f>Input_1!BW186</f>
        <v>30</v>
      </c>
      <c r="BX186" s="34">
        <f>Input_1!BX186</f>
        <v>30</v>
      </c>
      <c r="BY186" s="34">
        <f>Input_1!BY186</f>
        <v>30</v>
      </c>
      <c r="BZ186" s="34">
        <f>Input_1!BZ186</f>
        <v>30</v>
      </c>
      <c r="CA186" s="34">
        <f>Input_1!CA186</f>
        <v>30</v>
      </c>
      <c r="CB186" s="34">
        <f>Input_1!CB186</f>
        <v>23</v>
      </c>
      <c r="CC186" s="34">
        <f>Input_1!CC186</f>
        <v>30</v>
      </c>
      <c r="CD186" s="34">
        <f>Input_1!CD186</f>
        <v>30</v>
      </c>
      <c r="CE186" s="34">
        <f>Input_1!CE186</f>
        <v>25</v>
      </c>
      <c r="CF186" s="34">
        <f>Input_1!CF186</f>
        <v>25</v>
      </c>
      <c r="CG186" s="34">
        <f>Input_1!CG186</f>
        <v>25</v>
      </c>
      <c r="CH186" s="34">
        <f>Input_1!CH186</f>
        <v>25</v>
      </c>
      <c r="CI186" s="34">
        <f>Input_1!CI186</f>
        <v>23</v>
      </c>
      <c r="CJ186" s="34">
        <f>Input_1!CJ186</f>
        <v>23</v>
      </c>
      <c r="CK186" s="34">
        <f>Input_1!CK186</f>
        <v>23</v>
      </c>
      <c r="CL186" s="34">
        <f>Input_1!CL186</f>
        <v>23</v>
      </c>
      <c r="CM186" s="34">
        <f>Input_1!CM186</f>
        <v>18</v>
      </c>
      <c r="CN186" s="34">
        <f>Input_1!CN186</f>
        <v>18</v>
      </c>
      <c r="CO186" s="34">
        <f>Input_1!CO186</f>
        <v>18</v>
      </c>
      <c r="CP186" s="34">
        <f>Input_1!CP186</f>
        <v>18</v>
      </c>
      <c r="CQ186" s="34">
        <f>Input_1!CQ186</f>
        <v>15.3</v>
      </c>
      <c r="CR186" s="34">
        <f>Input_1!CR186</f>
        <v>15.3</v>
      </c>
      <c r="CS186" s="34">
        <f>Input_1!CS186</f>
        <v>30</v>
      </c>
      <c r="CT186" s="34">
        <f>Input_1!CT186</f>
        <v>30</v>
      </c>
      <c r="CU186" s="34">
        <f>Input_1!CU186</f>
        <v>30</v>
      </c>
      <c r="CV186" s="24">
        <f>Input_1!CV186</f>
        <v>30</v>
      </c>
    </row>
    <row r="187" spans="1:100" ht="14.5" customHeight="1" x14ac:dyDescent="0.35">
      <c r="A187" s="256"/>
      <c r="B187" s="249"/>
      <c r="C187" s="94">
        <v>44014</v>
      </c>
      <c r="D187" s="99" t="s">
        <v>7</v>
      </c>
      <c r="E187" s="19">
        <f>Input_1!E187</f>
        <v>30</v>
      </c>
      <c r="F187" s="34">
        <f>Input_1!F187</f>
        <v>30</v>
      </c>
      <c r="G187" s="34">
        <f>Input_1!G187</f>
        <v>30</v>
      </c>
      <c r="H187" s="34">
        <f>Input_1!H187</f>
        <v>30</v>
      </c>
      <c r="I187" s="34">
        <f>Input_1!I187</f>
        <v>30</v>
      </c>
      <c r="J187" s="34">
        <f>Input_1!J187</f>
        <v>9</v>
      </c>
      <c r="K187" s="34">
        <f>Input_1!K187</f>
        <v>9</v>
      </c>
      <c r="L187" s="34">
        <f>Input_1!L187</f>
        <v>9</v>
      </c>
      <c r="M187" s="34">
        <f>Input_1!M187</f>
        <v>9</v>
      </c>
      <c r="N187" s="34">
        <f>Input_1!N187</f>
        <v>9</v>
      </c>
      <c r="O187" s="34">
        <f>Input_1!O187</f>
        <v>9</v>
      </c>
      <c r="P187" s="34">
        <f>Input_1!P187</f>
        <v>9</v>
      </c>
      <c r="Q187" s="34">
        <f>Input_1!Q187</f>
        <v>9</v>
      </c>
      <c r="R187" s="34">
        <f>Input_1!R187</f>
        <v>9</v>
      </c>
      <c r="S187" s="34">
        <f>Input_1!S187</f>
        <v>9</v>
      </c>
      <c r="T187" s="34">
        <f>Input_1!T187</f>
        <v>9</v>
      </c>
      <c r="U187" s="34">
        <f>Input_1!U187</f>
        <v>9</v>
      </c>
      <c r="V187" s="34">
        <f>Input_1!V187</f>
        <v>9</v>
      </c>
      <c r="W187" s="34">
        <f>Input_1!W187</f>
        <v>9</v>
      </c>
      <c r="X187" s="34">
        <f>Input_1!X187</f>
        <v>9</v>
      </c>
      <c r="Y187" s="34">
        <f>Input_1!Y187</f>
        <v>9</v>
      </c>
      <c r="Z187" s="34">
        <f>Input_1!Z187</f>
        <v>9</v>
      </c>
      <c r="AA187" s="34">
        <f>Input_1!AA187</f>
        <v>9</v>
      </c>
      <c r="AB187" s="34">
        <f>Input_1!AB187</f>
        <v>9</v>
      </c>
      <c r="AC187" s="34">
        <f>Input_1!AC187</f>
        <v>9</v>
      </c>
      <c r="AD187" s="34">
        <f>Input_1!AD187</f>
        <v>9</v>
      </c>
      <c r="AE187" s="34">
        <f>Input_1!AE187</f>
        <v>9</v>
      </c>
      <c r="AF187" s="34">
        <f>Input_1!AF187</f>
        <v>9</v>
      </c>
      <c r="AG187" s="34">
        <f>Input_1!AG187</f>
        <v>9</v>
      </c>
      <c r="AH187" s="34">
        <f>Input_1!AH187</f>
        <v>9</v>
      </c>
      <c r="AI187" s="34">
        <f>Input_1!AI187</f>
        <v>9</v>
      </c>
      <c r="AJ187" s="34">
        <f>Input_1!AJ187</f>
        <v>9</v>
      </c>
      <c r="AK187" s="34">
        <f>Input_1!AK187</f>
        <v>9</v>
      </c>
      <c r="AL187" s="34">
        <f>Input_1!AL187</f>
        <v>9</v>
      </c>
      <c r="AM187" s="34">
        <f>Input_1!AM187</f>
        <v>9</v>
      </c>
      <c r="AN187" s="34">
        <f>Input_1!AN187</f>
        <v>9</v>
      </c>
      <c r="AO187" s="34">
        <f>Input_1!AO187</f>
        <v>9</v>
      </c>
      <c r="AP187" s="34">
        <f>Input_1!AP187</f>
        <v>9</v>
      </c>
      <c r="AQ187" s="34">
        <f>Input_1!AQ187</f>
        <v>9</v>
      </c>
      <c r="AR187" s="34">
        <f>Input_1!AR187</f>
        <v>9</v>
      </c>
      <c r="AS187" s="34">
        <f>Input_1!AS187</f>
        <v>9</v>
      </c>
      <c r="AT187" s="34">
        <f>Input_1!AT187</f>
        <v>9</v>
      </c>
      <c r="AU187" s="34">
        <f>Input_1!AU187</f>
        <v>30</v>
      </c>
      <c r="AV187" s="34">
        <f>Input_1!AV187</f>
        <v>30</v>
      </c>
      <c r="AW187" s="34">
        <f>Input_1!AW187</f>
        <v>30</v>
      </c>
      <c r="AX187" s="34">
        <f>Input_1!AX187</f>
        <v>15.2</v>
      </c>
      <c r="AY187" s="34">
        <f>Input_1!AY187</f>
        <v>22.1</v>
      </c>
      <c r="AZ187" s="34">
        <f>Input_1!AZ187</f>
        <v>22.1</v>
      </c>
      <c r="BA187" s="34">
        <f>Input_1!BA187</f>
        <v>25</v>
      </c>
      <c r="BB187" s="34">
        <f>Input_1!BB187</f>
        <v>25</v>
      </c>
      <c r="BC187" s="34">
        <f>Input_1!BC187</f>
        <v>25</v>
      </c>
      <c r="BD187" s="34">
        <f>Input_1!BD187</f>
        <v>25</v>
      </c>
      <c r="BE187" s="34">
        <f>Input_1!BE187</f>
        <v>23</v>
      </c>
      <c r="BF187" s="34">
        <f>Input_1!BF187</f>
        <v>23</v>
      </c>
      <c r="BG187" s="34">
        <f>Input_1!BG187</f>
        <v>6.2</v>
      </c>
      <c r="BH187" s="34">
        <f>Input_1!BH187</f>
        <v>6.2</v>
      </c>
      <c r="BI187" s="34">
        <f>Input_1!BI187</f>
        <v>6.2</v>
      </c>
      <c r="BJ187" s="34">
        <f>Input_1!BJ187</f>
        <v>6.2</v>
      </c>
      <c r="BK187" s="34">
        <f>Input_1!BK187</f>
        <v>6.2</v>
      </c>
      <c r="BL187" s="34">
        <f>Input_1!BL187</f>
        <v>6.2</v>
      </c>
      <c r="BM187" s="34">
        <f>Input_1!BM187</f>
        <v>6.2</v>
      </c>
      <c r="BN187" s="34">
        <f>Input_1!BN187</f>
        <v>6.2</v>
      </c>
      <c r="BO187" s="34">
        <f>Input_1!BO187</f>
        <v>6.2</v>
      </c>
      <c r="BP187" s="34">
        <f>Input_1!BP187</f>
        <v>22.1</v>
      </c>
      <c r="BQ187" s="34">
        <f>Input_1!BQ187</f>
        <v>22.1</v>
      </c>
      <c r="BR187" s="34">
        <f>Input_1!BR187</f>
        <v>23</v>
      </c>
      <c r="BS187" s="34">
        <f>Input_1!BS187</f>
        <v>23</v>
      </c>
      <c r="BT187" s="34">
        <f>Input_1!BT187</f>
        <v>23</v>
      </c>
      <c r="BU187" s="34">
        <f>Input_1!BU187</f>
        <v>23</v>
      </c>
      <c r="BV187" s="34">
        <f>Input_1!BV187</f>
        <v>25</v>
      </c>
      <c r="BW187" s="34">
        <f>Input_1!BW187</f>
        <v>25</v>
      </c>
      <c r="BX187" s="34">
        <f>Input_1!BX187</f>
        <v>30</v>
      </c>
      <c r="BY187" s="34">
        <f>Input_1!BY187</f>
        <v>30</v>
      </c>
      <c r="BZ187" s="34">
        <f>Input_1!BZ187</f>
        <v>30</v>
      </c>
      <c r="CA187" s="34">
        <f>Input_1!CA187</f>
        <v>30</v>
      </c>
      <c r="CB187" s="34">
        <f>Input_1!CB187</f>
        <v>30</v>
      </c>
      <c r="CC187" s="34">
        <f>Input_1!CC187</f>
        <v>8</v>
      </c>
      <c r="CD187" s="34">
        <f>Input_1!CD187</f>
        <v>8</v>
      </c>
      <c r="CE187" s="34">
        <f>Input_1!CE187</f>
        <v>8</v>
      </c>
      <c r="CF187" s="34">
        <f>Input_1!CF187</f>
        <v>23</v>
      </c>
      <c r="CG187" s="34">
        <f>Input_1!CG187</f>
        <v>23</v>
      </c>
      <c r="CH187" s="34">
        <f>Input_1!CH187</f>
        <v>23</v>
      </c>
      <c r="CI187" s="34">
        <f>Input_1!CI187</f>
        <v>23</v>
      </c>
      <c r="CJ187" s="34">
        <f>Input_1!CJ187</f>
        <v>25</v>
      </c>
      <c r="CK187" s="34">
        <f>Input_1!CK187</f>
        <v>25</v>
      </c>
      <c r="CL187" s="34">
        <f>Input_1!CL187</f>
        <v>25</v>
      </c>
      <c r="CM187" s="34">
        <f>Input_1!CM187</f>
        <v>25</v>
      </c>
      <c r="CN187" s="34">
        <f>Input_1!CN187</f>
        <v>22.1</v>
      </c>
      <c r="CO187" s="34">
        <f>Input_1!CO187</f>
        <v>25</v>
      </c>
      <c r="CP187" s="34">
        <f>Input_1!CP187</f>
        <v>15.3</v>
      </c>
      <c r="CQ187" s="34">
        <f>Input_1!CQ187</f>
        <v>15.3</v>
      </c>
      <c r="CR187" s="34">
        <f>Input_1!CR187</f>
        <v>30</v>
      </c>
      <c r="CS187" s="34">
        <f>Input_1!CS187</f>
        <v>30</v>
      </c>
      <c r="CT187" s="34">
        <f>Input_1!CT187</f>
        <v>30</v>
      </c>
      <c r="CU187" s="34">
        <f>Input_1!CU187</f>
        <v>30</v>
      </c>
      <c r="CV187" s="24">
        <f>Input_1!CV187</f>
        <v>30</v>
      </c>
    </row>
    <row r="188" spans="1:100" ht="14.5" customHeight="1" x14ac:dyDescent="0.35">
      <c r="A188" s="256"/>
      <c r="B188" s="249"/>
      <c r="C188" s="95">
        <v>44015</v>
      </c>
      <c r="D188" s="99" t="s">
        <v>8</v>
      </c>
      <c r="E188" s="19">
        <f>Input_1!E188</f>
        <v>30</v>
      </c>
      <c r="F188" s="34">
        <f>Input_1!F188</f>
        <v>30</v>
      </c>
      <c r="G188" s="34">
        <f>Input_1!G188</f>
        <v>30</v>
      </c>
      <c r="H188" s="34">
        <f>Input_1!H188</f>
        <v>30</v>
      </c>
      <c r="I188" s="34">
        <f>Input_1!I188</f>
        <v>30</v>
      </c>
      <c r="J188" s="34">
        <f>Input_1!J188</f>
        <v>9</v>
      </c>
      <c r="K188" s="34">
        <f>Input_1!K188</f>
        <v>9</v>
      </c>
      <c r="L188" s="34">
        <f>Input_1!L188</f>
        <v>9</v>
      </c>
      <c r="M188" s="34">
        <f>Input_1!M188</f>
        <v>9</v>
      </c>
      <c r="N188" s="34">
        <f>Input_1!N188</f>
        <v>9</v>
      </c>
      <c r="O188" s="34">
        <f>Input_1!O188</f>
        <v>9</v>
      </c>
      <c r="P188" s="34">
        <f>Input_1!P188</f>
        <v>9</v>
      </c>
      <c r="Q188" s="34">
        <f>Input_1!Q188</f>
        <v>9</v>
      </c>
      <c r="R188" s="34">
        <f>Input_1!R188</f>
        <v>9</v>
      </c>
      <c r="S188" s="34">
        <f>Input_1!S188</f>
        <v>9</v>
      </c>
      <c r="T188" s="34">
        <f>Input_1!T188</f>
        <v>9</v>
      </c>
      <c r="U188" s="34">
        <f>Input_1!U188</f>
        <v>9</v>
      </c>
      <c r="V188" s="34">
        <f>Input_1!V188</f>
        <v>9</v>
      </c>
      <c r="W188" s="34">
        <f>Input_1!W188</f>
        <v>9</v>
      </c>
      <c r="X188" s="34">
        <f>Input_1!X188</f>
        <v>9</v>
      </c>
      <c r="Y188" s="34">
        <f>Input_1!Y188</f>
        <v>9</v>
      </c>
      <c r="Z188" s="34">
        <f>Input_1!Z188</f>
        <v>9</v>
      </c>
      <c r="AA188" s="34">
        <f>Input_1!AA188</f>
        <v>9</v>
      </c>
      <c r="AB188" s="34">
        <f>Input_1!AB188</f>
        <v>9</v>
      </c>
      <c r="AC188" s="34">
        <f>Input_1!AC188</f>
        <v>9</v>
      </c>
      <c r="AD188" s="34">
        <f>Input_1!AD188</f>
        <v>9</v>
      </c>
      <c r="AE188" s="34">
        <f>Input_1!AE188</f>
        <v>9</v>
      </c>
      <c r="AF188" s="34">
        <f>Input_1!AF188</f>
        <v>9</v>
      </c>
      <c r="AG188" s="34">
        <f>Input_1!AG188</f>
        <v>9</v>
      </c>
      <c r="AH188" s="34">
        <f>Input_1!AH188</f>
        <v>9</v>
      </c>
      <c r="AI188" s="34">
        <f>Input_1!AI188</f>
        <v>9</v>
      </c>
      <c r="AJ188" s="34">
        <f>Input_1!AJ188</f>
        <v>9</v>
      </c>
      <c r="AK188" s="34">
        <f>Input_1!AK188</f>
        <v>9</v>
      </c>
      <c r="AL188" s="34">
        <f>Input_1!AL188</f>
        <v>9</v>
      </c>
      <c r="AM188" s="34">
        <f>Input_1!AM188</f>
        <v>9</v>
      </c>
      <c r="AN188" s="34">
        <f>Input_1!AN188</f>
        <v>9</v>
      </c>
      <c r="AO188" s="34">
        <f>Input_1!AO188</f>
        <v>9</v>
      </c>
      <c r="AP188" s="34">
        <f>Input_1!AP188</f>
        <v>9</v>
      </c>
      <c r="AQ188" s="34">
        <f>Input_1!AQ188</f>
        <v>9</v>
      </c>
      <c r="AR188" s="34">
        <f>Input_1!AR188</f>
        <v>9</v>
      </c>
      <c r="AS188" s="34">
        <f>Input_1!AS188</f>
        <v>9</v>
      </c>
      <c r="AT188" s="34">
        <f>Input_1!AT188</f>
        <v>9</v>
      </c>
      <c r="AU188" s="34">
        <f>Input_1!AU188</f>
        <v>9</v>
      </c>
      <c r="AV188" s="34">
        <f>Input_1!AV188</f>
        <v>9</v>
      </c>
      <c r="AW188" s="34">
        <f>Input_1!AW188</f>
        <v>9</v>
      </c>
      <c r="AX188" s="34">
        <f>Input_1!AX188</f>
        <v>9</v>
      </c>
      <c r="AY188" s="34">
        <f>Input_1!AY188</f>
        <v>9</v>
      </c>
      <c r="AZ188" s="34">
        <f>Input_1!AZ188</f>
        <v>9</v>
      </c>
      <c r="BA188" s="34">
        <f>Input_1!BA188</f>
        <v>9</v>
      </c>
      <c r="BB188" s="34">
        <f>Input_1!BB188</f>
        <v>9</v>
      </c>
      <c r="BC188" s="34">
        <f>Input_1!BC188</f>
        <v>9</v>
      </c>
      <c r="BD188" s="34">
        <f>Input_1!BD188</f>
        <v>9</v>
      </c>
      <c r="BE188" s="34">
        <f>Input_1!BE188</f>
        <v>30</v>
      </c>
      <c r="BF188" s="34">
        <f>Input_1!BF188</f>
        <v>30</v>
      </c>
      <c r="BG188" s="34">
        <f>Input_1!BG188</f>
        <v>30</v>
      </c>
      <c r="BH188" s="34">
        <f>Input_1!BH188</f>
        <v>30</v>
      </c>
      <c r="BI188" s="34">
        <f>Input_1!BI188</f>
        <v>15.2</v>
      </c>
      <c r="BJ188" s="34">
        <f>Input_1!BJ188</f>
        <v>22.1</v>
      </c>
      <c r="BK188" s="34">
        <f>Input_1!BK188</f>
        <v>20</v>
      </c>
      <c r="BL188" s="34">
        <f>Input_1!BL188</f>
        <v>20</v>
      </c>
      <c r="BM188" s="34">
        <f>Input_1!BM188</f>
        <v>20</v>
      </c>
      <c r="BN188" s="34">
        <f>Input_1!BN188</f>
        <v>20</v>
      </c>
      <c r="BO188" s="34">
        <f>Input_1!BO188</f>
        <v>20</v>
      </c>
      <c r="BP188" s="34">
        <f>Input_1!BP188</f>
        <v>20</v>
      </c>
      <c r="BQ188" s="34">
        <f>Input_1!BQ188</f>
        <v>18</v>
      </c>
      <c r="BR188" s="34">
        <f>Input_1!BR188</f>
        <v>18</v>
      </c>
      <c r="BS188" s="34">
        <f>Input_1!BS188</f>
        <v>18</v>
      </c>
      <c r="BT188" s="34">
        <f>Input_1!BT188</f>
        <v>18</v>
      </c>
      <c r="BU188" s="34">
        <f>Input_1!BU188</f>
        <v>18</v>
      </c>
      <c r="BV188" s="34">
        <f>Input_1!BV188</f>
        <v>18</v>
      </c>
      <c r="BW188" s="34">
        <f>Input_1!BW188</f>
        <v>18</v>
      </c>
      <c r="BX188" s="34">
        <f>Input_1!BX188</f>
        <v>18</v>
      </c>
      <c r="BY188" s="34">
        <f>Input_1!BY188</f>
        <v>18</v>
      </c>
      <c r="BZ188" s="34">
        <f>Input_1!BZ188</f>
        <v>18</v>
      </c>
      <c r="CA188" s="34">
        <f>Input_1!CA188</f>
        <v>18</v>
      </c>
      <c r="CB188" s="34">
        <f>Input_1!CB188</f>
        <v>18</v>
      </c>
      <c r="CC188" s="34">
        <f>Input_1!CC188</f>
        <v>18</v>
      </c>
      <c r="CD188" s="34">
        <f>Input_1!CD188</f>
        <v>18</v>
      </c>
      <c r="CE188" s="34">
        <f>Input_1!CE188</f>
        <v>18</v>
      </c>
      <c r="CF188" s="34">
        <f>Input_1!CF188</f>
        <v>18</v>
      </c>
      <c r="CG188" s="34">
        <f>Input_1!CG188</f>
        <v>18</v>
      </c>
      <c r="CH188" s="34">
        <f>Input_1!CH188</f>
        <v>18</v>
      </c>
      <c r="CI188" s="34">
        <f>Input_1!CI188</f>
        <v>20</v>
      </c>
      <c r="CJ188" s="34">
        <f>Input_1!CJ188</f>
        <v>25</v>
      </c>
      <c r="CK188" s="34">
        <f>Input_1!CK188</f>
        <v>25</v>
      </c>
      <c r="CL188" s="34">
        <f>Input_1!CL188</f>
        <v>25</v>
      </c>
      <c r="CM188" s="34">
        <f>Input_1!CM188</f>
        <v>25</v>
      </c>
      <c r="CN188" s="34">
        <f>Input_1!CN188</f>
        <v>18</v>
      </c>
      <c r="CO188" s="34">
        <f>Input_1!CO188</f>
        <v>18</v>
      </c>
      <c r="CP188" s="34">
        <f>Input_1!CP188</f>
        <v>18</v>
      </c>
      <c r="CQ188" s="34">
        <f>Input_1!CQ188</f>
        <v>18</v>
      </c>
      <c r="CR188" s="34">
        <f>Input_1!CR188</f>
        <v>18</v>
      </c>
      <c r="CS188" s="34">
        <f>Input_1!CS188</f>
        <v>18</v>
      </c>
      <c r="CT188" s="34">
        <f>Input_1!CT188</f>
        <v>18</v>
      </c>
      <c r="CU188" s="34">
        <f>Input_1!CU188</f>
        <v>18</v>
      </c>
      <c r="CV188" s="24">
        <f>Input_1!CV188</f>
        <v>18</v>
      </c>
    </row>
    <row r="189" spans="1:100" ht="14.5" customHeight="1" x14ac:dyDescent="0.35">
      <c r="A189" s="256"/>
      <c r="B189" s="249"/>
      <c r="C189" s="94">
        <v>44016</v>
      </c>
      <c r="D189" s="99" t="s">
        <v>9</v>
      </c>
      <c r="E189" s="19">
        <f>Input_1!E189</f>
        <v>18</v>
      </c>
      <c r="F189" s="34">
        <f>Input_1!F189</f>
        <v>18</v>
      </c>
      <c r="G189" s="34">
        <f>Input_1!G189</f>
        <v>18</v>
      </c>
      <c r="H189" s="34">
        <f>Input_1!H189</f>
        <v>18</v>
      </c>
      <c r="I189" s="34">
        <f>Input_1!I189</f>
        <v>18</v>
      </c>
      <c r="J189" s="34">
        <f>Input_1!J189</f>
        <v>18</v>
      </c>
      <c r="K189" s="34">
        <f>Input_1!K189</f>
        <v>18</v>
      </c>
      <c r="L189" s="34">
        <f>Input_1!L189</f>
        <v>15.3</v>
      </c>
      <c r="M189" s="34">
        <f>Input_1!M189</f>
        <v>15.3</v>
      </c>
      <c r="N189" s="34">
        <f>Input_1!N189</f>
        <v>30</v>
      </c>
      <c r="O189" s="34">
        <f>Input_1!O189</f>
        <v>30</v>
      </c>
      <c r="P189" s="34">
        <f>Input_1!P189</f>
        <v>30</v>
      </c>
      <c r="Q189" s="34">
        <f>Input_1!Q189</f>
        <v>30</v>
      </c>
      <c r="R189" s="34">
        <f>Input_1!R189</f>
        <v>9</v>
      </c>
      <c r="S189" s="34">
        <f>Input_1!S189</f>
        <v>9</v>
      </c>
      <c r="T189" s="34">
        <f>Input_1!T189</f>
        <v>9</v>
      </c>
      <c r="U189" s="34">
        <f>Input_1!U189</f>
        <v>9</v>
      </c>
      <c r="V189" s="34">
        <f>Input_1!V189</f>
        <v>9</v>
      </c>
      <c r="W189" s="34">
        <f>Input_1!W189</f>
        <v>9</v>
      </c>
      <c r="X189" s="34">
        <f>Input_1!X189</f>
        <v>9</v>
      </c>
      <c r="Y189" s="34">
        <f>Input_1!Y189</f>
        <v>9</v>
      </c>
      <c r="Z189" s="34">
        <f>Input_1!Z189</f>
        <v>9</v>
      </c>
      <c r="AA189" s="34">
        <f>Input_1!AA189</f>
        <v>9</v>
      </c>
      <c r="AB189" s="34">
        <f>Input_1!AB189</f>
        <v>9</v>
      </c>
      <c r="AC189" s="34">
        <f>Input_1!AC189</f>
        <v>9</v>
      </c>
      <c r="AD189" s="34">
        <f>Input_1!AD189</f>
        <v>9</v>
      </c>
      <c r="AE189" s="34">
        <f>Input_1!AE189</f>
        <v>9</v>
      </c>
      <c r="AF189" s="34">
        <f>Input_1!AF189</f>
        <v>9</v>
      </c>
      <c r="AG189" s="34">
        <f>Input_1!AG189</f>
        <v>9</v>
      </c>
      <c r="AH189" s="34">
        <f>Input_1!AH189</f>
        <v>9</v>
      </c>
      <c r="AI189" s="34">
        <f>Input_1!AI189</f>
        <v>9</v>
      </c>
      <c r="AJ189" s="34">
        <f>Input_1!AJ189</f>
        <v>9</v>
      </c>
      <c r="AK189" s="34">
        <f>Input_1!AK189</f>
        <v>9</v>
      </c>
      <c r="AL189" s="34">
        <f>Input_1!AL189</f>
        <v>9</v>
      </c>
      <c r="AM189" s="34">
        <f>Input_1!AM189</f>
        <v>9</v>
      </c>
      <c r="AN189" s="34">
        <f>Input_1!AN189</f>
        <v>9</v>
      </c>
      <c r="AO189" s="34">
        <f>Input_1!AO189</f>
        <v>9</v>
      </c>
      <c r="AP189" s="34">
        <f>Input_1!AP189</f>
        <v>9</v>
      </c>
      <c r="AQ189" s="34">
        <f>Input_1!AQ189</f>
        <v>9</v>
      </c>
      <c r="AR189" s="34">
        <f>Input_1!AR189</f>
        <v>9</v>
      </c>
      <c r="AS189" s="34">
        <f>Input_1!AS189</f>
        <v>23</v>
      </c>
      <c r="AT189" s="34">
        <f>Input_1!AT189</f>
        <v>23</v>
      </c>
      <c r="AU189" s="34">
        <f>Input_1!AU189</f>
        <v>30</v>
      </c>
      <c r="AV189" s="34">
        <f>Input_1!AV189</f>
        <v>30</v>
      </c>
      <c r="AW189" s="34">
        <f>Input_1!AW189</f>
        <v>22.1</v>
      </c>
      <c r="AX189" s="34">
        <f>Input_1!AX189</f>
        <v>25</v>
      </c>
      <c r="AY189" s="34">
        <f>Input_1!AY189</f>
        <v>23</v>
      </c>
      <c r="AZ189" s="34">
        <f>Input_1!AZ189</f>
        <v>26</v>
      </c>
      <c r="BA189" s="34">
        <f>Input_1!BA189</f>
        <v>25</v>
      </c>
      <c r="BB189" s="34">
        <f>Input_1!BB189</f>
        <v>25</v>
      </c>
      <c r="BC189" s="34">
        <f>Input_1!BC189</f>
        <v>25</v>
      </c>
      <c r="BD189" s="34">
        <f>Input_1!BD189</f>
        <v>18</v>
      </c>
      <c r="BE189" s="34">
        <f>Input_1!BE189</f>
        <v>18</v>
      </c>
      <c r="BF189" s="34">
        <f>Input_1!BF189</f>
        <v>18</v>
      </c>
      <c r="BG189" s="34">
        <f>Input_1!BG189</f>
        <v>18</v>
      </c>
      <c r="BH189" s="34">
        <f>Input_1!BH189</f>
        <v>18</v>
      </c>
      <c r="BI189" s="34">
        <f>Input_1!BI189</f>
        <v>23</v>
      </c>
      <c r="BJ189" s="34">
        <f>Input_1!BJ189</f>
        <v>23</v>
      </c>
      <c r="BK189" s="34">
        <f>Input_1!BK189</f>
        <v>22.1</v>
      </c>
      <c r="BL189" s="34">
        <f>Input_1!BL189</f>
        <v>22.1</v>
      </c>
      <c r="BM189" s="34">
        <f>Input_1!BM189</f>
        <v>18</v>
      </c>
      <c r="BN189" s="34">
        <f>Input_1!BN189</f>
        <v>18</v>
      </c>
      <c r="BO189" s="34">
        <f>Input_1!BO189</f>
        <v>18</v>
      </c>
      <c r="BP189" s="34">
        <f>Input_1!BP189</f>
        <v>16</v>
      </c>
      <c r="BQ189" s="34">
        <f>Input_1!BQ189</f>
        <v>16</v>
      </c>
      <c r="BR189" s="34">
        <f>Input_1!BR189</f>
        <v>16</v>
      </c>
      <c r="BS189" s="34">
        <f>Input_1!BS189</f>
        <v>16</v>
      </c>
      <c r="BT189" s="34">
        <f>Input_1!BT189</f>
        <v>16</v>
      </c>
      <c r="BU189" s="34">
        <f>Input_1!BU189</f>
        <v>16</v>
      </c>
      <c r="BV189" s="34">
        <f>Input_1!BV189</f>
        <v>16</v>
      </c>
      <c r="BW189" s="34">
        <f>Input_1!BW189</f>
        <v>16</v>
      </c>
      <c r="BX189" s="34">
        <f>Input_1!BX189</f>
        <v>16</v>
      </c>
      <c r="BY189" s="34">
        <f>Input_1!BY189</f>
        <v>23</v>
      </c>
      <c r="BZ189" s="34">
        <f>Input_1!BZ189</f>
        <v>23</v>
      </c>
      <c r="CA189" s="34">
        <f>Input_1!CA189</f>
        <v>23</v>
      </c>
      <c r="CB189" s="34">
        <f>Input_1!CB189</f>
        <v>23</v>
      </c>
      <c r="CC189" s="34">
        <f>Input_1!CC189</f>
        <v>23</v>
      </c>
      <c r="CD189" s="34">
        <f>Input_1!CD189</f>
        <v>23</v>
      </c>
      <c r="CE189" s="34">
        <f>Input_1!CE189</f>
        <v>20</v>
      </c>
      <c r="CF189" s="34">
        <f>Input_1!CF189</f>
        <v>20</v>
      </c>
      <c r="CG189" s="34">
        <f>Input_1!CG189</f>
        <v>8</v>
      </c>
      <c r="CH189" s="34">
        <f>Input_1!CH189</f>
        <v>8</v>
      </c>
      <c r="CI189" s="34">
        <f>Input_1!CI189</f>
        <v>8</v>
      </c>
      <c r="CJ189" s="34">
        <f>Input_1!CJ189</f>
        <v>8</v>
      </c>
      <c r="CK189" s="34">
        <f>Input_1!CK189</f>
        <v>20</v>
      </c>
      <c r="CL189" s="34">
        <f>Input_1!CL189</f>
        <v>16</v>
      </c>
      <c r="CM189" s="34">
        <f>Input_1!CM189</f>
        <v>16</v>
      </c>
      <c r="CN189" s="34">
        <f>Input_1!CN189</f>
        <v>16</v>
      </c>
      <c r="CO189" s="34">
        <f>Input_1!CO189</f>
        <v>16</v>
      </c>
      <c r="CP189" s="34">
        <f>Input_1!CP189</f>
        <v>16</v>
      </c>
      <c r="CQ189" s="34">
        <f>Input_1!CQ189</f>
        <v>16</v>
      </c>
      <c r="CR189" s="34">
        <f>Input_1!CR189</f>
        <v>16</v>
      </c>
      <c r="CS189" s="34">
        <f>Input_1!CS189</f>
        <v>16</v>
      </c>
      <c r="CT189" s="34">
        <f>Input_1!CT189</f>
        <v>16</v>
      </c>
      <c r="CU189" s="34">
        <f>Input_1!CU189</f>
        <v>15.3</v>
      </c>
      <c r="CV189" s="24">
        <f>Input_1!CV189</f>
        <v>15.3</v>
      </c>
    </row>
    <row r="190" spans="1:100" ht="14.5" customHeight="1" x14ac:dyDescent="0.35">
      <c r="A190" s="256"/>
      <c r="B190" s="250"/>
      <c r="C190" s="96">
        <v>44017</v>
      </c>
      <c r="D190" s="100" t="s">
        <v>10</v>
      </c>
      <c r="E190" s="19">
        <f>Input_1!E190</f>
        <v>30</v>
      </c>
      <c r="F190" s="34">
        <f>Input_1!F190</f>
        <v>30</v>
      </c>
      <c r="G190" s="34">
        <f>Input_1!G190</f>
        <v>30</v>
      </c>
      <c r="H190" s="34">
        <f>Input_1!H190</f>
        <v>30</v>
      </c>
      <c r="I190" s="34">
        <f>Input_1!I190</f>
        <v>30</v>
      </c>
      <c r="J190" s="34">
        <f>Input_1!J190</f>
        <v>30</v>
      </c>
      <c r="K190" s="34">
        <f>Input_1!K190</f>
        <v>30</v>
      </c>
      <c r="L190" s="34">
        <f>Input_1!L190</f>
        <v>30</v>
      </c>
      <c r="M190" s="34">
        <f>Input_1!M190</f>
        <v>30</v>
      </c>
      <c r="N190" s="34">
        <f>Input_1!N190</f>
        <v>30</v>
      </c>
      <c r="O190" s="34">
        <f>Input_1!O190</f>
        <v>30</v>
      </c>
      <c r="P190" s="34">
        <f>Input_1!P190</f>
        <v>9</v>
      </c>
      <c r="Q190" s="34">
        <f>Input_1!Q190</f>
        <v>9</v>
      </c>
      <c r="R190" s="34">
        <f>Input_1!R190</f>
        <v>9</v>
      </c>
      <c r="S190" s="34">
        <f>Input_1!S190</f>
        <v>9</v>
      </c>
      <c r="T190" s="34">
        <f>Input_1!T190</f>
        <v>9</v>
      </c>
      <c r="U190" s="34">
        <f>Input_1!U190</f>
        <v>9</v>
      </c>
      <c r="V190" s="34">
        <f>Input_1!V190</f>
        <v>9</v>
      </c>
      <c r="W190" s="34">
        <f>Input_1!W190</f>
        <v>9</v>
      </c>
      <c r="X190" s="34">
        <f>Input_1!X190</f>
        <v>9</v>
      </c>
      <c r="Y190" s="34">
        <f>Input_1!Y190</f>
        <v>9</v>
      </c>
      <c r="Z190" s="34">
        <f>Input_1!Z190</f>
        <v>9</v>
      </c>
      <c r="AA190" s="34">
        <f>Input_1!AA190</f>
        <v>9</v>
      </c>
      <c r="AB190" s="34">
        <f>Input_1!AB190</f>
        <v>9</v>
      </c>
      <c r="AC190" s="34">
        <f>Input_1!AC190</f>
        <v>9</v>
      </c>
      <c r="AD190" s="34">
        <f>Input_1!AD190</f>
        <v>9</v>
      </c>
      <c r="AE190" s="34">
        <f>Input_1!AE190</f>
        <v>9</v>
      </c>
      <c r="AF190" s="34">
        <f>Input_1!AF190</f>
        <v>9</v>
      </c>
      <c r="AG190" s="34">
        <f>Input_1!AG190</f>
        <v>9</v>
      </c>
      <c r="AH190" s="34">
        <f>Input_1!AH190</f>
        <v>9</v>
      </c>
      <c r="AI190" s="34">
        <f>Input_1!AI190</f>
        <v>9</v>
      </c>
      <c r="AJ190" s="34">
        <f>Input_1!AJ190</f>
        <v>9</v>
      </c>
      <c r="AK190" s="34">
        <f>Input_1!AK190</f>
        <v>9</v>
      </c>
      <c r="AL190" s="34">
        <f>Input_1!AL190</f>
        <v>9</v>
      </c>
      <c r="AM190" s="34">
        <f>Input_1!AM190</f>
        <v>9</v>
      </c>
      <c r="AN190" s="34">
        <f>Input_1!AN190</f>
        <v>9</v>
      </c>
      <c r="AO190" s="34">
        <f>Input_1!AO190</f>
        <v>9</v>
      </c>
      <c r="AP190" s="34">
        <f>Input_1!AP190</f>
        <v>9</v>
      </c>
      <c r="AQ190" s="34">
        <f>Input_1!AQ190</f>
        <v>9</v>
      </c>
      <c r="AR190" s="34">
        <f>Input_1!AR190</f>
        <v>9</v>
      </c>
      <c r="AS190" s="34">
        <f>Input_1!AS190</f>
        <v>30</v>
      </c>
      <c r="AT190" s="34">
        <f>Input_1!AT190</f>
        <v>30</v>
      </c>
      <c r="AU190" s="34">
        <f>Input_1!AU190</f>
        <v>30</v>
      </c>
      <c r="AV190" s="34">
        <f>Input_1!AV190</f>
        <v>30</v>
      </c>
      <c r="AW190" s="34">
        <f>Input_1!AW190</f>
        <v>30</v>
      </c>
      <c r="AX190" s="34">
        <f>Input_1!AX190</f>
        <v>30</v>
      </c>
      <c r="AY190" s="34">
        <f>Input_1!AY190</f>
        <v>30</v>
      </c>
      <c r="AZ190" s="34">
        <f>Input_1!AZ190</f>
        <v>30</v>
      </c>
      <c r="BA190" s="34">
        <f>Input_1!BA190</f>
        <v>15.2</v>
      </c>
      <c r="BB190" s="34">
        <f>Input_1!BB190</f>
        <v>22.1</v>
      </c>
      <c r="BC190" s="34">
        <f>Input_1!BC190</f>
        <v>22.1</v>
      </c>
      <c r="BD190" s="34">
        <f>Input_1!BD190</f>
        <v>30</v>
      </c>
      <c r="BE190" s="34">
        <f>Input_1!BE190</f>
        <v>6.2</v>
      </c>
      <c r="BF190" s="34">
        <f>Input_1!BF190</f>
        <v>6.2</v>
      </c>
      <c r="BG190" s="34">
        <f>Input_1!BG190</f>
        <v>6.2</v>
      </c>
      <c r="BH190" s="34">
        <f>Input_1!BH190</f>
        <v>6.2</v>
      </c>
      <c r="BI190" s="34">
        <f>Input_1!BI190</f>
        <v>6.2</v>
      </c>
      <c r="BJ190" s="34">
        <f>Input_1!BJ190</f>
        <v>6.2</v>
      </c>
      <c r="BK190" s="34">
        <f>Input_1!BK190</f>
        <v>6.2</v>
      </c>
      <c r="BL190" s="34">
        <f>Input_1!BL190</f>
        <v>6.2</v>
      </c>
      <c r="BM190" s="34">
        <f>Input_1!BM190</f>
        <v>6.2</v>
      </c>
      <c r="BN190" s="34">
        <f>Input_1!BN190</f>
        <v>6.2</v>
      </c>
      <c r="BO190" s="34">
        <f>Input_1!BO190</f>
        <v>6.2</v>
      </c>
      <c r="BP190" s="34">
        <f>Input_1!BP190</f>
        <v>6.2</v>
      </c>
      <c r="BQ190" s="34">
        <f>Input_1!BQ190</f>
        <v>6.2</v>
      </c>
      <c r="BR190" s="34">
        <f>Input_1!BR190</f>
        <v>6.2</v>
      </c>
      <c r="BS190" s="34">
        <f>Input_1!BS190</f>
        <v>6.2</v>
      </c>
      <c r="BT190" s="34">
        <f>Input_1!BT190</f>
        <v>6.2</v>
      </c>
      <c r="BU190" s="34">
        <f>Input_1!BU190</f>
        <v>6.2</v>
      </c>
      <c r="BV190" s="34">
        <f>Input_1!BV190</f>
        <v>6.2</v>
      </c>
      <c r="BW190" s="34">
        <f>Input_1!BW190</f>
        <v>22.1</v>
      </c>
      <c r="BX190" s="34">
        <f>Input_1!BX190</f>
        <v>22.1</v>
      </c>
      <c r="BY190" s="34">
        <f>Input_1!BY190</f>
        <v>23</v>
      </c>
      <c r="BZ190" s="34">
        <f>Input_1!BZ190</f>
        <v>23</v>
      </c>
      <c r="CA190" s="34">
        <f>Input_1!CA190</f>
        <v>23</v>
      </c>
      <c r="CB190" s="34">
        <f>Input_1!CB190</f>
        <v>23</v>
      </c>
      <c r="CC190" s="34">
        <f>Input_1!CC190</f>
        <v>25</v>
      </c>
      <c r="CD190" s="34">
        <f>Input_1!CD190</f>
        <v>25</v>
      </c>
      <c r="CE190" s="34">
        <f>Input_1!CE190</f>
        <v>25</v>
      </c>
      <c r="CF190" s="34">
        <f>Input_1!CF190</f>
        <v>25</v>
      </c>
      <c r="CG190" s="34">
        <f>Input_1!CG190</f>
        <v>30</v>
      </c>
      <c r="CH190" s="34">
        <f>Input_1!CH190</f>
        <v>30</v>
      </c>
      <c r="CI190" s="34">
        <f>Input_1!CI190</f>
        <v>30</v>
      </c>
      <c r="CJ190" s="34">
        <f>Input_1!CJ190</f>
        <v>30</v>
      </c>
      <c r="CK190" s="34">
        <f>Input_1!CK190</f>
        <v>30</v>
      </c>
      <c r="CL190" s="34">
        <f>Input_1!CL190</f>
        <v>30</v>
      </c>
      <c r="CM190" s="34">
        <f>Input_1!CM190</f>
        <v>30</v>
      </c>
      <c r="CN190" s="34">
        <f>Input_1!CN190</f>
        <v>30</v>
      </c>
      <c r="CO190" s="34">
        <f>Input_1!CO190</f>
        <v>30</v>
      </c>
      <c r="CP190" s="34">
        <f>Input_1!CP190</f>
        <v>30</v>
      </c>
      <c r="CQ190" s="34">
        <f>Input_1!CQ190</f>
        <v>30</v>
      </c>
      <c r="CR190" s="34">
        <f>Input_1!CR190</f>
        <v>30</v>
      </c>
      <c r="CS190" s="34">
        <f>Input_1!CS190</f>
        <v>15.3</v>
      </c>
      <c r="CT190" s="34">
        <f>Input_1!CT190</f>
        <v>15.3</v>
      </c>
      <c r="CU190" s="34">
        <f>Input_1!CU190</f>
        <v>30</v>
      </c>
      <c r="CV190" s="24">
        <f>Input_1!CV190</f>
        <v>30</v>
      </c>
    </row>
    <row r="191" spans="1:100" ht="14.5" customHeight="1" x14ac:dyDescent="0.35">
      <c r="A191" s="256"/>
      <c r="B191" s="248">
        <v>28</v>
      </c>
      <c r="C191" s="94">
        <v>44018</v>
      </c>
      <c r="D191" s="99" t="s">
        <v>4</v>
      </c>
      <c r="E191" s="19">
        <f>Input_1!E191</f>
        <v>30</v>
      </c>
      <c r="F191" s="34">
        <f>Input_1!F191</f>
        <v>30</v>
      </c>
      <c r="G191" s="34">
        <f>Input_1!G191</f>
        <v>30</v>
      </c>
      <c r="H191" s="34">
        <f>Input_1!H191</f>
        <v>30</v>
      </c>
      <c r="I191" s="34">
        <f>Input_1!I191</f>
        <v>30</v>
      </c>
      <c r="J191" s="34">
        <f>Input_1!J191</f>
        <v>30</v>
      </c>
      <c r="K191" s="34">
        <f>Input_1!K191</f>
        <v>30</v>
      </c>
      <c r="L191" s="34">
        <f>Input_1!L191</f>
        <v>30</v>
      </c>
      <c r="M191" s="34">
        <f>Input_1!M191</f>
        <v>30</v>
      </c>
      <c r="N191" s="34">
        <f>Input_1!N191</f>
        <v>30</v>
      </c>
      <c r="O191" s="34">
        <f>Input_1!O191</f>
        <v>30</v>
      </c>
      <c r="P191" s="34">
        <f>Input_1!P191</f>
        <v>30</v>
      </c>
      <c r="Q191" s="34">
        <f>Input_1!Q191</f>
        <v>30</v>
      </c>
      <c r="R191" s="34">
        <f>Input_1!R191</f>
        <v>30</v>
      </c>
      <c r="S191" s="34">
        <f>Input_1!S191</f>
        <v>9</v>
      </c>
      <c r="T191" s="34">
        <f>Input_1!T191</f>
        <v>9</v>
      </c>
      <c r="U191" s="34">
        <f>Input_1!U191</f>
        <v>9</v>
      </c>
      <c r="V191" s="34">
        <f>Input_1!V191</f>
        <v>9</v>
      </c>
      <c r="W191" s="34">
        <f>Input_1!W191</f>
        <v>9</v>
      </c>
      <c r="X191" s="34">
        <f>Input_1!X191</f>
        <v>9</v>
      </c>
      <c r="Y191" s="34">
        <f>Input_1!Y191</f>
        <v>9</v>
      </c>
      <c r="Z191" s="34">
        <f>Input_1!Z191</f>
        <v>9</v>
      </c>
      <c r="AA191" s="34">
        <f>Input_1!AA191</f>
        <v>9</v>
      </c>
      <c r="AB191" s="34">
        <f>Input_1!AB191</f>
        <v>9</v>
      </c>
      <c r="AC191" s="34">
        <f>Input_1!AC191</f>
        <v>9</v>
      </c>
      <c r="AD191" s="34">
        <f>Input_1!AD191</f>
        <v>9</v>
      </c>
      <c r="AE191" s="34">
        <f>Input_1!AE191</f>
        <v>9</v>
      </c>
      <c r="AF191" s="34">
        <f>Input_1!AF191</f>
        <v>9</v>
      </c>
      <c r="AG191" s="34">
        <f>Input_1!AG191</f>
        <v>9</v>
      </c>
      <c r="AH191" s="34">
        <f>Input_1!AH191</f>
        <v>9</v>
      </c>
      <c r="AI191" s="34">
        <f>Input_1!AI191</f>
        <v>9</v>
      </c>
      <c r="AJ191" s="34">
        <f>Input_1!AJ191</f>
        <v>9</v>
      </c>
      <c r="AK191" s="34">
        <f>Input_1!AK191</f>
        <v>9</v>
      </c>
      <c r="AL191" s="34">
        <f>Input_1!AL191</f>
        <v>9</v>
      </c>
      <c r="AM191" s="34">
        <f>Input_1!AM191</f>
        <v>9</v>
      </c>
      <c r="AN191" s="34">
        <f>Input_1!AN191</f>
        <v>9</v>
      </c>
      <c r="AO191" s="34">
        <f>Input_1!AO191</f>
        <v>9</v>
      </c>
      <c r="AP191" s="34">
        <f>Input_1!AP191</f>
        <v>9</v>
      </c>
      <c r="AQ191" s="34">
        <f>Input_1!AQ191</f>
        <v>9</v>
      </c>
      <c r="AR191" s="34">
        <f>Input_1!AR191</f>
        <v>9</v>
      </c>
      <c r="AS191" s="34">
        <f>Input_1!AS191</f>
        <v>9</v>
      </c>
      <c r="AT191" s="34">
        <f>Input_1!AT191</f>
        <v>9</v>
      </c>
      <c r="AU191" s="34">
        <f>Input_1!AU191</f>
        <v>9</v>
      </c>
      <c r="AV191" s="34">
        <f>Input_1!AV191</f>
        <v>9</v>
      </c>
      <c r="AW191" s="34">
        <f>Input_1!AW191</f>
        <v>9</v>
      </c>
      <c r="AX191" s="34">
        <f>Input_1!AX191</f>
        <v>9</v>
      </c>
      <c r="AY191" s="34">
        <f>Input_1!AY191</f>
        <v>9</v>
      </c>
      <c r="AZ191" s="34">
        <f>Input_1!AZ191</f>
        <v>30</v>
      </c>
      <c r="BA191" s="34">
        <f>Input_1!BA191</f>
        <v>30</v>
      </c>
      <c r="BB191" s="34">
        <f>Input_1!BB191</f>
        <v>30</v>
      </c>
      <c r="BC191" s="34">
        <f>Input_1!BC191</f>
        <v>30</v>
      </c>
      <c r="BD191" s="34">
        <f>Input_1!BD191</f>
        <v>30</v>
      </c>
      <c r="BE191" s="34">
        <f>Input_1!BE191</f>
        <v>20</v>
      </c>
      <c r="BF191" s="34">
        <f>Input_1!BF191</f>
        <v>20</v>
      </c>
      <c r="BG191" s="34">
        <f>Input_1!BG191</f>
        <v>20</v>
      </c>
      <c r="BH191" s="34">
        <f>Input_1!BH191</f>
        <v>20</v>
      </c>
      <c r="BI191" s="34">
        <f>Input_1!BI191</f>
        <v>20</v>
      </c>
      <c r="BJ191" s="34">
        <f>Input_1!BJ191</f>
        <v>20</v>
      </c>
      <c r="BK191" s="34">
        <f>Input_1!BK191</f>
        <v>20</v>
      </c>
      <c r="BL191" s="34">
        <f>Input_1!BL191</f>
        <v>20</v>
      </c>
      <c r="BM191" s="34">
        <f>Input_1!BM191</f>
        <v>20</v>
      </c>
      <c r="BN191" s="34">
        <f>Input_1!BN191</f>
        <v>20</v>
      </c>
      <c r="BO191" s="34">
        <f>Input_1!BO191</f>
        <v>20</v>
      </c>
      <c r="BP191" s="34">
        <f>Input_1!BP191</f>
        <v>20</v>
      </c>
      <c r="BQ191" s="34">
        <f>Input_1!BQ191</f>
        <v>20</v>
      </c>
      <c r="BR191" s="34">
        <f>Input_1!BR191</f>
        <v>20</v>
      </c>
      <c r="BS191" s="34">
        <f>Input_1!BS191</f>
        <v>20</v>
      </c>
      <c r="BT191" s="34">
        <f>Input_1!BT191</f>
        <v>20</v>
      </c>
      <c r="BU191" s="34">
        <f>Input_1!BU191</f>
        <v>20</v>
      </c>
      <c r="BV191" s="34">
        <f>Input_1!BV191</f>
        <v>20</v>
      </c>
      <c r="BW191" s="34">
        <f>Input_1!BW191</f>
        <v>20</v>
      </c>
      <c r="BX191" s="34">
        <f>Input_1!BX191</f>
        <v>20</v>
      </c>
      <c r="BY191" s="34">
        <f>Input_1!BY191</f>
        <v>23</v>
      </c>
      <c r="BZ191" s="34">
        <f>Input_1!BZ191</f>
        <v>23</v>
      </c>
      <c r="CA191" s="34">
        <f>Input_1!CA191</f>
        <v>23</v>
      </c>
      <c r="CB191" s="34">
        <f>Input_1!CB191</f>
        <v>23</v>
      </c>
      <c r="CC191" s="34">
        <f>Input_1!CC191</f>
        <v>23</v>
      </c>
      <c r="CD191" s="34">
        <f>Input_1!CD191</f>
        <v>23</v>
      </c>
      <c r="CE191" s="34">
        <f>Input_1!CE191</f>
        <v>25</v>
      </c>
      <c r="CF191" s="34">
        <f>Input_1!CF191</f>
        <v>25</v>
      </c>
      <c r="CG191" s="34">
        <f>Input_1!CG191</f>
        <v>25</v>
      </c>
      <c r="CH191" s="34">
        <f>Input_1!CH191</f>
        <v>25</v>
      </c>
      <c r="CI191" s="34">
        <f>Input_1!CI191</f>
        <v>30</v>
      </c>
      <c r="CJ191" s="34">
        <f>Input_1!CJ191</f>
        <v>30</v>
      </c>
      <c r="CK191" s="34">
        <f>Input_1!CK191</f>
        <v>30</v>
      </c>
      <c r="CL191" s="34">
        <f>Input_1!CL191</f>
        <v>30</v>
      </c>
      <c r="CM191" s="34">
        <f>Input_1!CM191</f>
        <v>30</v>
      </c>
      <c r="CN191" s="34">
        <f>Input_1!CN191</f>
        <v>30</v>
      </c>
      <c r="CO191" s="34">
        <f>Input_1!CO191</f>
        <v>30</v>
      </c>
      <c r="CP191" s="34">
        <f>Input_1!CP191</f>
        <v>30</v>
      </c>
      <c r="CQ191" s="34">
        <f>Input_1!CQ191</f>
        <v>15.3</v>
      </c>
      <c r="CR191" s="34">
        <f>Input_1!CR191</f>
        <v>15.3</v>
      </c>
      <c r="CS191" s="34">
        <f>Input_1!CS191</f>
        <v>30</v>
      </c>
      <c r="CT191" s="34">
        <f>Input_1!CT191</f>
        <v>30</v>
      </c>
      <c r="CU191" s="34">
        <f>Input_1!CU191</f>
        <v>30</v>
      </c>
      <c r="CV191" s="24">
        <f>Input_1!CV191</f>
        <v>30</v>
      </c>
    </row>
    <row r="192" spans="1:100" ht="14.5" customHeight="1" x14ac:dyDescent="0.35">
      <c r="A192" s="256"/>
      <c r="B192" s="249"/>
      <c r="C192" s="94">
        <v>44019</v>
      </c>
      <c r="D192" s="99" t="s">
        <v>5</v>
      </c>
      <c r="E192" s="19">
        <f>Input_1!E192</f>
        <v>30</v>
      </c>
      <c r="F192" s="34">
        <f>Input_1!F192</f>
        <v>30</v>
      </c>
      <c r="G192" s="34">
        <f>Input_1!G192</f>
        <v>30</v>
      </c>
      <c r="H192" s="34">
        <f>Input_1!H192</f>
        <v>30</v>
      </c>
      <c r="I192" s="34">
        <f>Input_1!I192</f>
        <v>30</v>
      </c>
      <c r="J192" s="34">
        <f>Input_1!J192</f>
        <v>30</v>
      </c>
      <c r="K192" s="34">
        <f>Input_1!K192</f>
        <v>30</v>
      </c>
      <c r="L192" s="34">
        <f>Input_1!L192</f>
        <v>30</v>
      </c>
      <c r="M192" s="34">
        <f>Input_1!M192</f>
        <v>30</v>
      </c>
      <c r="N192" s="34">
        <f>Input_1!N192</f>
        <v>30</v>
      </c>
      <c r="O192" s="34">
        <f>Input_1!O192</f>
        <v>9</v>
      </c>
      <c r="P192" s="34">
        <f>Input_1!P192</f>
        <v>9</v>
      </c>
      <c r="Q192" s="34">
        <f>Input_1!Q192</f>
        <v>9</v>
      </c>
      <c r="R192" s="34">
        <f>Input_1!R192</f>
        <v>9</v>
      </c>
      <c r="S192" s="34">
        <f>Input_1!S192</f>
        <v>9</v>
      </c>
      <c r="T192" s="34">
        <f>Input_1!T192</f>
        <v>9</v>
      </c>
      <c r="U192" s="34">
        <f>Input_1!U192</f>
        <v>9</v>
      </c>
      <c r="V192" s="34">
        <f>Input_1!V192</f>
        <v>9</v>
      </c>
      <c r="W192" s="34">
        <f>Input_1!W192</f>
        <v>9</v>
      </c>
      <c r="X192" s="34">
        <f>Input_1!X192</f>
        <v>9</v>
      </c>
      <c r="Y192" s="34">
        <f>Input_1!Y192</f>
        <v>9</v>
      </c>
      <c r="Z192" s="34">
        <f>Input_1!Z192</f>
        <v>9</v>
      </c>
      <c r="AA192" s="34">
        <f>Input_1!AA192</f>
        <v>9</v>
      </c>
      <c r="AB192" s="34">
        <f>Input_1!AB192</f>
        <v>9</v>
      </c>
      <c r="AC192" s="34">
        <f>Input_1!AC192</f>
        <v>9</v>
      </c>
      <c r="AD192" s="34">
        <f>Input_1!AD192</f>
        <v>9</v>
      </c>
      <c r="AE192" s="34">
        <f>Input_1!AE192</f>
        <v>9</v>
      </c>
      <c r="AF192" s="34">
        <f>Input_1!AF192</f>
        <v>9</v>
      </c>
      <c r="AG192" s="34">
        <f>Input_1!AG192</f>
        <v>9</v>
      </c>
      <c r="AH192" s="34">
        <f>Input_1!AH192</f>
        <v>9</v>
      </c>
      <c r="AI192" s="34">
        <f>Input_1!AI192</f>
        <v>9</v>
      </c>
      <c r="AJ192" s="34">
        <f>Input_1!AJ192</f>
        <v>9</v>
      </c>
      <c r="AK192" s="34">
        <f>Input_1!AK192</f>
        <v>9</v>
      </c>
      <c r="AL192" s="34">
        <f>Input_1!AL192</f>
        <v>9</v>
      </c>
      <c r="AM192" s="34">
        <f>Input_1!AM192</f>
        <v>9</v>
      </c>
      <c r="AN192" s="34">
        <f>Input_1!AN192</f>
        <v>9</v>
      </c>
      <c r="AO192" s="34">
        <f>Input_1!AO192</f>
        <v>30</v>
      </c>
      <c r="AP192" s="34">
        <f>Input_1!AP192</f>
        <v>30</v>
      </c>
      <c r="AQ192" s="34">
        <f>Input_1!AQ192</f>
        <v>15.2</v>
      </c>
      <c r="AR192" s="34">
        <f>Input_1!AR192</f>
        <v>15.2</v>
      </c>
      <c r="AS192" s="34">
        <f>Input_1!AS192</f>
        <v>22.1</v>
      </c>
      <c r="AT192" s="34">
        <f>Input_1!AT192</f>
        <v>22.1</v>
      </c>
      <c r="AU192" s="34">
        <f>Input_1!AU192</f>
        <v>22.1</v>
      </c>
      <c r="AV192" s="34">
        <f>Input_1!AV192</f>
        <v>22.1</v>
      </c>
      <c r="AW192" s="34">
        <f>Input_1!AW192</f>
        <v>22.1</v>
      </c>
      <c r="AX192" s="34">
        <f>Input_1!AX192</f>
        <v>22.1</v>
      </c>
      <c r="AY192" s="34">
        <f>Input_1!AY192</f>
        <v>22.1</v>
      </c>
      <c r="AZ192" s="34">
        <f>Input_1!AZ192</f>
        <v>22.1</v>
      </c>
      <c r="BA192" s="34">
        <f>Input_1!BA192</f>
        <v>22.1</v>
      </c>
      <c r="BB192" s="34">
        <f>Input_1!BB192</f>
        <v>22.1</v>
      </c>
      <c r="BC192" s="34">
        <f>Input_1!BC192</f>
        <v>22.1</v>
      </c>
      <c r="BD192" s="34">
        <f>Input_1!BD192</f>
        <v>22.1</v>
      </c>
      <c r="BE192" s="34">
        <f>Input_1!BE192</f>
        <v>22.1</v>
      </c>
      <c r="BF192" s="34">
        <f>Input_1!BF192</f>
        <v>22.1</v>
      </c>
      <c r="BG192" s="34">
        <f>Input_1!BG192</f>
        <v>22.1</v>
      </c>
      <c r="BH192" s="34">
        <f>Input_1!BH192</f>
        <v>20</v>
      </c>
      <c r="BI192" s="34">
        <f>Input_1!BI192</f>
        <v>22.1</v>
      </c>
      <c r="BJ192" s="34">
        <f>Input_1!BJ192</f>
        <v>22.1</v>
      </c>
      <c r="BK192" s="34">
        <f>Input_1!BK192</f>
        <v>22.1</v>
      </c>
      <c r="BL192" s="34">
        <f>Input_1!BL192</f>
        <v>22.1</v>
      </c>
      <c r="BM192" s="34">
        <f>Input_1!BM192</f>
        <v>22.1</v>
      </c>
      <c r="BN192" s="34">
        <f>Input_1!BN192</f>
        <v>22.1</v>
      </c>
      <c r="BO192" s="34">
        <f>Input_1!BO192</f>
        <v>23</v>
      </c>
      <c r="BP192" s="34">
        <f>Input_1!BP192</f>
        <v>23</v>
      </c>
      <c r="BQ192" s="34">
        <f>Input_1!BQ192</f>
        <v>22.1</v>
      </c>
      <c r="BR192" s="34">
        <f>Input_1!BR192</f>
        <v>22.1</v>
      </c>
      <c r="BS192" s="34">
        <f>Input_1!BS192</f>
        <v>29</v>
      </c>
      <c r="BT192" s="34">
        <f>Input_1!BT192</f>
        <v>29</v>
      </c>
      <c r="BU192" s="34">
        <f>Input_1!BU192</f>
        <v>23</v>
      </c>
      <c r="BV192" s="34">
        <f>Input_1!BV192</f>
        <v>23</v>
      </c>
      <c r="BW192" s="34">
        <f>Input_1!BW192</f>
        <v>25</v>
      </c>
      <c r="BX192" s="34">
        <f>Input_1!BX192</f>
        <v>25</v>
      </c>
      <c r="BY192" s="34">
        <f>Input_1!BY192</f>
        <v>25</v>
      </c>
      <c r="BZ192" s="34">
        <f>Input_1!BZ192</f>
        <v>25</v>
      </c>
      <c r="CA192" s="34">
        <f>Input_1!CA192</f>
        <v>25</v>
      </c>
      <c r="CB192" s="34">
        <f>Input_1!CB192</f>
        <v>25</v>
      </c>
      <c r="CC192" s="34">
        <f>Input_1!CC192</f>
        <v>25</v>
      </c>
      <c r="CD192" s="34">
        <f>Input_1!CD192</f>
        <v>25</v>
      </c>
      <c r="CE192" s="34">
        <f>Input_1!CE192</f>
        <v>25</v>
      </c>
      <c r="CF192" s="34">
        <f>Input_1!CF192</f>
        <v>25</v>
      </c>
      <c r="CG192" s="34">
        <f>Input_1!CG192</f>
        <v>25</v>
      </c>
      <c r="CH192" s="34">
        <f>Input_1!CH192</f>
        <v>25</v>
      </c>
      <c r="CI192" s="34">
        <f>Input_1!CI192</f>
        <v>25</v>
      </c>
      <c r="CJ192" s="34">
        <f>Input_1!CJ192</f>
        <v>25</v>
      </c>
      <c r="CK192" s="34">
        <f>Input_1!CK192</f>
        <v>22.1</v>
      </c>
      <c r="CL192" s="34">
        <f>Input_1!CL192</f>
        <v>22.1</v>
      </c>
      <c r="CM192" s="34">
        <f>Input_1!CM192</f>
        <v>22.1</v>
      </c>
      <c r="CN192" s="34">
        <f>Input_1!CN192</f>
        <v>22.1</v>
      </c>
      <c r="CO192" s="34">
        <f>Input_1!CO192</f>
        <v>22.1</v>
      </c>
      <c r="CP192" s="34">
        <f>Input_1!CP192</f>
        <v>22.1</v>
      </c>
      <c r="CQ192" s="34">
        <f>Input_1!CQ192</f>
        <v>22.1</v>
      </c>
      <c r="CR192" s="34">
        <f>Input_1!CR192</f>
        <v>23</v>
      </c>
      <c r="CS192" s="34">
        <f>Input_1!CS192</f>
        <v>22.1</v>
      </c>
      <c r="CT192" s="34">
        <f>Input_1!CT192</f>
        <v>22.1</v>
      </c>
      <c r="CU192" s="34">
        <f>Input_1!CU192</f>
        <v>22.1</v>
      </c>
      <c r="CV192" s="24">
        <f>Input_1!CV192</f>
        <v>22.1</v>
      </c>
    </row>
    <row r="193" spans="1:100" ht="14.5" customHeight="1" x14ac:dyDescent="0.35">
      <c r="A193" s="256"/>
      <c r="B193" s="249"/>
      <c r="C193" s="95">
        <v>44020</v>
      </c>
      <c r="D193" s="99" t="s">
        <v>6</v>
      </c>
      <c r="E193" s="19">
        <f>Input_1!E193</f>
        <v>22.1</v>
      </c>
      <c r="F193" s="34">
        <f>Input_1!F193</f>
        <v>22.1</v>
      </c>
      <c r="G193" s="34">
        <f>Input_1!G193</f>
        <v>22.1</v>
      </c>
      <c r="H193" s="34">
        <f>Input_1!H193</f>
        <v>22.1</v>
      </c>
      <c r="I193" s="34">
        <f>Input_1!I193</f>
        <v>22.1</v>
      </c>
      <c r="J193" s="34">
        <f>Input_1!J193</f>
        <v>22.1</v>
      </c>
      <c r="K193" s="34">
        <f>Input_1!K193</f>
        <v>22.1</v>
      </c>
      <c r="L193" s="34">
        <f>Input_1!L193</f>
        <v>22.1</v>
      </c>
      <c r="M193" s="34">
        <f>Input_1!M193</f>
        <v>22.1</v>
      </c>
      <c r="N193" s="34">
        <f>Input_1!N193</f>
        <v>15.3</v>
      </c>
      <c r="O193" s="34">
        <f>Input_1!O193</f>
        <v>15.3</v>
      </c>
      <c r="P193" s="34">
        <f>Input_1!P193</f>
        <v>30</v>
      </c>
      <c r="Q193" s="34">
        <f>Input_1!Q193</f>
        <v>30</v>
      </c>
      <c r="R193" s="34">
        <f>Input_1!R193</f>
        <v>30</v>
      </c>
      <c r="S193" s="34">
        <f>Input_1!S193</f>
        <v>30</v>
      </c>
      <c r="T193" s="34">
        <f>Input_1!T193</f>
        <v>9</v>
      </c>
      <c r="U193" s="34">
        <f>Input_1!U193</f>
        <v>9</v>
      </c>
      <c r="V193" s="34">
        <f>Input_1!V193</f>
        <v>9</v>
      </c>
      <c r="W193" s="34">
        <f>Input_1!W193</f>
        <v>9</v>
      </c>
      <c r="X193" s="34">
        <f>Input_1!X193</f>
        <v>9</v>
      </c>
      <c r="Y193" s="34">
        <f>Input_1!Y193</f>
        <v>9</v>
      </c>
      <c r="Z193" s="34">
        <f>Input_1!Z193</f>
        <v>9</v>
      </c>
      <c r="AA193" s="34">
        <f>Input_1!AA193</f>
        <v>9</v>
      </c>
      <c r="AB193" s="34">
        <f>Input_1!AB193</f>
        <v>9</v>
      </c>
      <c r="AC193" s="34">
        <f>Input_1!AC193</f>
        <v>9</v>
      </c>
      <c r="AD193" s="34">
        <f>Input_1!AD193</f>
        <v>9</v>
      </c>
      <c r="AE193" s="34">
        <f>Input_1!AE193</f>
        <v>9</v>
      </c>
      <c r="AF193" s="34">
        <f>Input_1!AF193</f>
        <v>9</v>
      </c>
      <c r="AG193" s="34">
        <f>Input_1!AG193</f>
        <v>9</v>
      </c>
      <c r="AH193" s="34">
        <f>Input_1!AH193</f>
        <v>9</v>
      </c>
      <c r="AI193" s="34">
        <f>Input_1!AI193</f>
        <v>9</v>
      </c>
      <c r="AJ193" s="34">
        <f>Input_1!AJ193</f>
        <v>9</v>
      </c>
      <c r="AK193" s="34">
        <f>Input_1!AK193</f>
        <v>9</v>
      </c>
      <c r="AL193" s="34">
        <f>Input_1!AL193</f>
        <v>9</v>
      </c>
      <c r="AM193" s="34">
        <f>Input_1!AM193</f>
        <v>9</v>
      </c>
      <c r="AN193" s="34">
        <f>Input_1!AN193</f>
        <v>9</v>
      </c>
      <c r="AO193" s="34">
        <f>Input_1!AO193</f>
        <v>9</v>
      </c>
      <c r="AP193" s="34">
        <f>Input_1!AP193</f>
        <v>9</v>
      </c>
      <c r="AQ193" s="34">
        <f>Input_1!AQ193</f>
        <v>9</v>
      </c>
      <c r="AR193" s="34">
        <f>Input_1!AR193</f>
        <v>9</v>
      </c>
      <c r="AS193" s="34">
        <f>Input_1!AS193</f>
        <v>9</v>
      </c>
      <c r="AT193" s="34">
        <f>Input_1!AT193</f>
        <v>9</v>
      </c>
      <c r="AU193" s="34">
        <f>Input_1!AU193</f>
        <v>30</v>
      </c>
      <c r="AV193" s="34">
        <f>Input_1!AV193</f>
        <v>30</v>
      </c>
      <c r="AW193" s="34">
        <f>Input_1!AW193</f>
        <v>30</v>
      </c>
      <c r="AX193" s="34">
        <f>Input_1!AX193</f>
        <v>30</v>
      </c>
      <c r="AY193" s="34">
        <f>Input_1!AY193</f>
        <v>15.2</v>
      </c>
      <c r="AZ193" s="34">
        <f>Input_1!AZ193</f>
        <v>22.1</v>
      </c>
      <c r="BA193" s="34">
        <f>Input_1!BA193</f>
        <v>22.1</v>
      </c>
      <c r="BB193" s="34">
        <f>Input_1!BB193</f>
        <v>6.2</v>
      </c>
      <c r="BC193" s="34">
        <f>Input_1!BC193</f>
        <v>6.2</v>
      </c>
      <c r="BD193" s="34">
        <f>Input_1!BD193</f>
        <v>6.2</v>
      </c>
      <c r="BE193" s="34">
        <f>Input_1!BE193</f>
        <v>6.2</v>
      </c>
      <c r="BF193" s="34">
        <f>Input_1!BF193</f>
        <v>6.2</v>
      </c>
      <c r="BG193" s="34">
        <f>Input_1!BG193</f>
        <v>6.2</v>
      </c>
      <c r="BH193" s="34">
        <f>Input_1!BH193</f>
        <v>6.2</v>
      </c>
      <c r="BI193" s="34">
        <f>Input_1!BI193</f>
        <v>22.1</v>
      </c>
      <c r="BJ193" s="34">
        <f>Input_1!BJ193</f>
        <v>22.1</v>
      </c>
      <c r="BK193" s="34">
        <f>Input_1!BK193</f>
        <v>26</v>
      </c>
      <c r="BL193" s="34">
        <f>Input_1!BL193</f>
        <v>23</v>
      </c>
      <c r="BM193" s="34">
        <f>Input_1!BM193</f>
        <v>22.1</v>
      </c>
      <c r="BN193" s="34">
        <f>Input_1!BN193</f>
        <v>22.1</v>
      </c>
      <c r="BO193" s="34">
        <f>Input_1!BO193</f>
        <v>26</v>
      </c>
      <c r="BP193" s="34">
        <f>Input_1!BP193</f>
        <v>26</v>
      </c>
      <c r="BQ193" s="34">
        <f>Input_1!BQ193</f>
        <v>26</v>
      </c>
      <c r="BR193" s="34">
        <f>Input_1!BR193</f>
        <v>26</v>
      </c>
      <c r="BS193" s="34">
        <f>Input_1!BS193</f>
        <v>22.1</v>
      </c>
      <c r="BT193" s="34">
        <f>Input_1!BT193</f>
        <v>22.1</v>
      </c>
      <c r="BU193" s="34">
        <f>Input_1!BU193</f>
        <v>30</v>
      </c>
      <c r="BV193" s="34">
        <f>Input_1!BV193</f>
        <v>30</v>
      </c>
      <c r="BW193" s="34">
        <f>Input_1!BW193</f>
        <v>30</v>
      </c>
      <c r="BX193" s="34">
        <f>Input_1!BX193</f>
        <v>30</v>
      </c>
      <c r="BY193" s="34">
        <f>Input_1!BY193</f>
        <v>30</v>
      </c>
      <c r="BZ193" s="34">
        <f>Input_1!BZ193</f>
        <v>30</v>
      </c>
      <c r="CA193" s="34">
        <f>Input_1!CA193</f>
        <v>23</v>
      </c>
      <c r="CB193" s="34">
        <f>Input_1!CB193</f>
        <v>23</v>
      </c>
      <c r="CC193" s="34">
        <f>Input_1!CC193</f>
        <v>23</v>
      </c>
      <c r="CD193" s="34">
        <f>Input_1!CD193</f>
        <v>25</v>
      </c>
      <c r="CE193" s="34">
        <f>Input_1!CE193</f>
        <v>25</v>
      </c>
      <c r="CF193" s="34">
        <f>Input_1!CF193</f>
        <v>25</v>
      </c>
      <c r="CG193" s="34">
        <f>Input_1!CG193</f>
        <v>30</v>
      </c>
      <c r="CH193" s="34">
        <f>Input_1!CH193</f>
        <v>30</v>
      </c>
      <c r="CI193" s="34">
        <f>Input_1!CI193</f>
        <v>30</v>
      </c>
      <c r="CJ193" s="34">
        <f>Input_1!CJ193</f>
        <v>30</v>
      </c>
      <c r="CK193" s="34">
        <f>Input_1!CK193</f>
        <v>30</v>
      </c>
      <c r="CL193" s="34">
        <f>Input_1!CL193</f>
        <v>9</v>
      </c>
      <c r="CM193" s="34">
        <f>Input_1!CM193</f>
        <v>9</v>
      </c>
      <c r="CN193" s="34">
        <f>Input_1!CN193</f>
        <v>9</v>
      </c>
      <c r="CO193" s="34">
        <f>Input_1!CO193</f>
        <v>9</v>
      </c>
      <c r="CP193" s="34">
        <f>Input_1!CP193</f>
        <v>9</v>
      </c>
      <c r="CQ193" s="34">
        <f>Input_1!CQ193</f>
        <v>9</v>
      </c>
      <c r="CR193" s="34">
        <f>Input_1!CR193</f>
        <v>9</v>
      </c>
      <c r="CS193" s="34">
        <f>Input_1!CS193</f>
        <v>9</v>
      </c>
      <c r="CT193" s="34">
        <f>Input_1!CT193</f>
        <v>9</v>
      </c>
      <c r="CU193" s="34">
        <f>Input_1!CU193</f>
        <v>9</v>
      </c>
      <c r="CV193" s="24">
        <f>Input_1!CV193</f>
        <v>9</v>
      </c>
    </row>
    <row r="194" spans="1:100" ht="14.5" customHeight="1" x14ac:dyDescent="0.35">
      <c r="A194" s="256"/>
      <c r="B194" s="249"/>
      <c r="C194" s="94">
        <v>44021</v>
      </c>
      <c r="D194" s="99" t="s">
        <v>7</v>
      </c>
      <c r="E194" s="19">
        <f>Input_1!E194</f>
        <v>9</v>
      </c>
      <c r="F194" s="34">
        <f>Input_1!F194</f>
        <v>9</v>
      </c>
      <c r="G194" s="34">
        <f>Input_1!G194</f>
        <v>9</v>
      </c>
      <c r="H194" s="34">
        <f>Input_1!H194</f>
        <v>9</v>
      </c>
      <c r="I194" s="34">
        <f>Input_1!I194</f>
        <v>9</v>
      </c>
      <c r="J194" s="34">
        <f>Input_1!J194</f>
        <v>9</v>
      </c>
      <c r="K194" s="34">
        <f>Input_1!K194</f>
        <v>9</v>
      </c>
      <c r="L194" s="34">
        <f>Input_1!L194</f>
        <v>9</v>
      </c>
      <c r="M194" s="34">
        <f>Input_1!M194</f>
        <v>9</v>
      </c>
      <c r="N194" s="34">
        <f>Input_1!N194</f>
        <v>9</v>
      </c>
      <c r="O194" s="34">
        <f>Input_1!O194</f>
        <v>9</v>
      </c>
      <c r="P194" s="34">
        <f>Input_1!P194</f>
        <v>9</v>
      </c>
      <c r="Q194" s="34">
        <f>Input_1!Q194</f>
        <v>9</v>
      </c>
      <c r="R194" s="34">
        <f>Input_1!R194</f>
        <v>9</v>
      </c>
      <c r="S194" s="34">
        <f>Input_1!S194</f>
        <v>9</v>
      </c>
      <c r="T194" s="34">
        <f>Input_1!T194</f>
        <v>9</v>
      </c>
      <c r="U194" s="34">
        <f>Input_1!U194</f>
        <v>9</v>
      </c>
      <c r="V194" s="34">
        <f>Input_1!V194</f>
        <v>9</v>
      </c>
      <c r="W194" s="34">
        <f>Input_1!W194</f>
        <v>9</v>
      </c>
      <c r="X194" s="34">
        <f>Input_1!X194</f>
        <v>9</v>
      </c>
      <c r="Y194" s="34">
        <f>Input_1!Y194</f>
        <v>9</v>
      </c>
      <c r="Z194" s="34">
        <f>Input_1!Z194</f>
        <v>9</v>
      </c>
      <c r="AA194" s="34">
        <f>Input_1!AA194</f>
        <v>9</v>
      </c>
      <c r="AB194" s="34">
        <f>Input_1!AB194</f>
        <v>9</v>
      </c>
      <c r="AC194" s="34">
        <f>Input_1!AC194</f>
        <v>9</v>
      </c>
      <c r="AD194" s="34">
        <f>Input_1!AD194</f>
        <v>9</v>
      </c>
      <c r="AE194" s="34">
        <f>Input_1!AE194</f>
        <v>9</v>
      </c>
      <c r="AF194" s="34">
        <f>Input_1!AF194</f>
        <v>9</v>
      </c>
      <c r="AG194" s="34">
        <f>Input_1!AG194</f>
        <v>9</v>
      </c>
      <c r="AH194" s="34">
        <f>Input_1!AH194</f>
        <v>9</v>
      </c>
      <c r="AI194" s="34">
        <f>Input_1!AI194</f>
        <v>9</v>
      </c>
      <c r="AJ194" s="34">
        <f>Input_1!AJ194</f>
        <v>9</v>
      </c>
      <c r="AK194" s="34">
        <f>Input_1!AK194</f>
        <v>9</v>
      </c>
      <c r="AL194" s="34">
        <f>Input_1!AL194</f>
        <v>9</v>
      </c>
      <c r="AM194" s="34">
        <f>Input_1!AM194</f>
        <v>9</v>
      </c>
      <c r="AN194" s="34">
        <f>Input_1!AN194</f>
        <v>9</v>
      </c>
      <c r="AO194" s="34">
        <f>Input_1!AO194</f>
        <v>9</v>
      </c>
      <c r="AP194" s="34">
        <f>Input_1!AP194</f>
        <v>9</v>
      </c>
      <c r="AQ194" s="34">
        <f>Input_1!AQ194</f>
        <v>9</v>
      </c>
      <c r="AR194" s="34">
        <f>Input_1!AR194</f>
        <v>30</v>
      </c>
      <c r="AS194" s="34">
        <f>Input_1!AS194</f>
        <v>30</v>
      </c>
      <c r="AT194" s="34">
        <f>Input_1!AT194</f>
        <v>30</v>
      </c>
      <c r="AU194" s="34">
        <f>Input_1!AU194</f>
        <v>30</v>
      </c>
      <c r="AV194" s="34">
        <f>Input_1!AV194</f>
        <v>30</v>
      </c>
      <c r="AW194" s="34">
        <f>Input_1!AW194</f>
        <v>30</v>
      </c>
      <c r="AX194" s="34">
        <f>Input_1!AX194</f>
        <v>30</v>
      </c>
      <c r="AY194" s="34">
        <f>Input_1!AY194</f>
        <v>30</v>
      </c>
      <c r="AZ194" s="34">
        <f>Input_1!AZ194</f>
        <v>23</v>
      </c>
      <c r="BA194" s="34">
        <f>Input_1!BA194</f>
        <v>23</v>
      </c>
      <c r="BB194" s="34">
        <f>Input_1!BB194</f>
        <v>20</v>
      </c>
      <c r="BC194" s="34">
        <f>Input_1!BC194</f>
        <v>20</v>
      </c>
      <c r="BD194" s="34">
        <f>Input_1!BD194</f>
        <v>20</v>
      </c>
      <c r="BE194" s="34">
        <f>Input_1!BE194</f>
        <v>20</v>
      </c>
      <c r="BF194" s="34">
        <f>Input_1!BF194</f>
        <v>20</v>
      </c>
      <c r="BG194" s="34">
        <f>Input_1!BG194</f>
        <v>20</v>
      </c>
      <c r="BH194" s="34">
        <f>Input_1!BH194</f>
        <v>20</v>
      </c>
      <c r="BI194" s="34">
        <f>Input_1!BI194</f>
        <v>20</v>
      </c>
      <c r="BJ194" s="34">
        <f>Input_1!BJ194</f>
        <v>20</v>
      </c>
      <c r="BK194" s="34">
        <f>Input_1!BK194</f>
        <v>20</v>
      </c>
      <c r="BL194" s="34">
        <f>Input_1!BL194</f>
        <v>20</v>
      </c>
      <c r="BM194" s="34">
        <f>Input_1!BM194</f>
        <v>20</v>
      </c>
      <c r="BN194" s="34">
        <f>Input_1!BN194</f>
        <v>20</v>
      </c>
      <c r="BO194" s="34">
        <f>Input_1!BO194</f>
        <v>20</v>
      </c>
      <c r="BP194" s="34">
        <f>Input_1!BP194</f>
        <v>20</v>
      </c>
      <c r="BQ194" s="34">
        <f>Input_1!BQ194</f>
        <v>11</v>
      </c>
      <c r="BR194" s="34">
        <f>Input_1!BR194</f>
        <v>11</v>
      </c>
      <c r="BS194" s="34">
        <f>Input_1!BS194</f>
        <v>11</v>
      </c>
      <c r="BT194" s="34">
        <f>Input_1!BT194</f>
        <v>11</v>
      </c>
      <c r="BU194" s="34">
        <f>Input_1!BU194</f>
        <v>11</v>
      </c>
      <c r="BV194" s="34">
        <f>Input_1!BV194</f>
        <v>11</v>
      </c>
      <c r="BW194" s="34">
        <f>Input_1!BW194</f>
        <v>30</v>
      </c>
      <c r="BX194" s="34">
        <f>Input_1!BX194</f>
        <v>30</v>
      </c>
      <c r="BY194" s="34">
        <f>Input_1!BY194</f>
        <v>30</v>
      </c>
      <c r="BZ194" s="34">
        <f>Input_1!BZ194</f>
        <v>30</v>
      </c>
      <c r="CA194" s="34">
        <f>Input_1!CA194</f>
        <v>23</v>
      </c>
      <c r="CB194" s="34">
        <f>Input_1!CB194</f>
        <v>23</v>
      </c>
      <c r="CC194" s="34">
        <f>Input_1!CC194</f>
        <v>23</v>
      </c>
      <c r="CD194" s="34">
        <f>Input_1!CD194</f>
        <v>23</v>
      </c>
      <c r="CE194" s="34">
        <f>Input_1!CE194</f>
        <v>25</v>
      </c>
      <c r="CF194" s="34">
        <f>Input_1!CF194</f>
        <v>25</v>
      </c>
      <c r="CG194" s="34">
        <f>Input_1!CG194</f>
        <v>25</v>
      </c>
      <c r="CH194" s="34">
        <f>Input_1!CH194</f>
        <v>25</v>
      </c>
      <c r="CI194" s="34">
        <f>Input_1!CI194</f>
        <v>30</v>
      </c>
      <c r="CJ194" s="34">
        <f>Input_1!CJ194</f>
        <v>30</v>
      </c>
      <c r="CK194" s="34">
        <f>Input_1!CK194</f>
        <v>30</v>
      </c>
      <c r="CL194" s="34">
        <f>Input_1!CL194</f>
        <v>30</v>
      </c>
      <c r="CM194" s="34">
        <f>Input_1!CM194</f>
        <v>30</v>
      </c>
      <c r="CN194" s="34">
        <f>Input_1!CN194</f>
        <v>30</v>
      </c>
      <c r="CO194" s="34">
        <f>Input_1!CO194</f>
        <v>30</v>
      </c>
      <c r="CP194" s="34">
        <f>Input_1!CP194</f>
        <v>30</v>
      </c>
      <c r="CQ194" s="34">
        <f>Input_1!CQ194</f>
        <v>30</v>
      </c>
      <c r="CR194" s="34">
        <f>Input_1!CR194</f>
        <v>30</v>
      </c>
      <c r="CS194" s="34">
        <f>Input_1!CS194</f>
        <v>30</v>
      </c>
      <c r="CT194" s="34">
        <f>Input_1!CT194</f>
        <v>30</v>
      </c>
      <c r="CU194" s="34">
        <f>Input_1!CU194</f>
        <v>30</v>
      </c>
      <c r="CV194" s="24">
        <f>Input_1!CV194</f>
        <v>30</v>
      </c>
    </row>
    <row r="195" spans="1:100" ht="14.5" customHeight="1" x14ac:dyDescent="0.35">
      <c r="A195" s="256"/>
      <c r="B195" s="249"/>
      <c r="C195" s="95">
        <v>44022</v>
      </c>
      <c r="D195" s="99" t="s">
        <v>8</v>
      </c>
      <c r="E195" s="19">
        <f>Input_1!E195</f>
        <v>30</v>
      </c>
      <c r="F195" s="34">
        <f>Input_1!F195</f>
        <v>30</v>
      </c>
      <c r="G195" s="34">
        <f>Input_1!G195</f>
        <v>30</v>
      </c>
      <c r="H195" s="34">
        <f>Input_1!H195</f>
        <v>30</v>
      </c>
      <c r="I195" s="34">
        <f>Input_1!I195</f>
        <v>30</v>
      </c>
      <c r="J195" s="34">
        <f>Input_1!J195</f>
        <v>30</v>
      </c>
      <c r="K195" s="34">
        <f>Input_1!K195</f>
        <v>30</v>
      </c>
      <c r="L195" s="34">
        <f>Input_1!L195</f>
        <v>30</v>
      </c>
      <c r="M195" s="34">
        <f>Input_1!M195</f>
        <v>30</v>
      </c>
      <c r="N195" s="34">
        <f>Input_1!N195</f>
        <v>30</v>
      </c>
      <c r="O195" s="34">
        <f>Input_1!O195</f>
        <v>30</v>
      </c>
      <c r="P195" s="34">
        <f>Input_1!P195</f>
        <v>30</v>
      </c>
      <c r="Q195" s="34">
        <f>Input_1!Q195</f>
        <v>23</v>
      </c>
      <c r="R195" s="34">
        <f>Input_1!R195</f>
        <v>23</v>
      </c>
      <c r="S195" s="34">
        <f>Input_1!S195</f>
        <v>23</v>
      </c>
      <c r="T195" s="34">
        <f>Input_1!T195</f>
        <v>23</v>
      </c>
      <c r="U195" s="34">
        <f>Input_1!U195</f>
        <v>9</v>
      </c>
      <c r="V195" s="34">
        <f>Input_1!V195</f>
        <v>9</v>
      </c>
      <c r="W195" s="34">
        <f>Input_1!W195</f>
        <v>9</v>
      </c>
      <c r="X195" s="34">
        <f>Input_1!X195</f>
        <v>9</v>
      </c>
      <c r="Y195" s="34">
        <f>Input_1!Y195</f>
        <v>9</v>
      </c>
      <c r="Z195" s="34">
        <f>Input_1!Z195</f>
        <v>9</v>
      </c>
      <c r="AA195" s="34">
        <f>Input_1!AA195</f>
        <v>9</v>
      </c>
      <c r="AB195" s="34">
        <f>Input_1!AB195</f>
        <v>9</v>
      </c>
      <c r="AC195" s="34">
        <f>Input_1!AC195</f>
        <v>9</v>
      </c>
      <c r="AD195" s="34">
        <f>Input_1!AD195</f>
        <v>9</v>
      </c>
      <c r="AE195" s="34">
        <f>Input_1!AE195</f>
        <v>9</v>
      </c>
      <c r="AF195" s="34">
        <f>Input_1!AF195</f>
        <v>9</v>
      </c>
      <c r="AG195" s="34">
        <f>Input_1!AG195</f>
        <v>9</v>
      </c>
      <c r="AH195" s="34">
        <f>Input_1!AH195</f>
        <v>9</v>
      </c>
      <c r="AI195" s="34">
        <f>Input_1!AI195</f>
        <v>9</v>
      </c>
      <c r="AJ195" s="34">
        <f>Input_1!AJ195</f>
        <v>9</v>
      </c>
      <c r="AK195" s="34">
        <f>Input_1!AK195</f>
        <v>9</v>
      </c>
      <c r="AL195" s="34">
        <f>Input_1!AL195</f>
        <v>9</v>
      </c>
      <c r="AM195" s="34">
        <f>Input_1!AM195</f>
        <v>9</v>
      </c>
      <c r="AN195" s="34">
        <f>Input_1!AN195</f>
        <v>9</v>
      </c>
      <c r="AO195" s="34">
        <f>Input_1!AO195</f>
        <v>9</v>
      </c>
      <c r="AP195" s="34">
        <f>Input_1!AP195</f>
        <v>9</v>
      </c>
      <c r="AQ195" s="34">
        <f>Input_1!AQ195</f>
        <v>9</v>
      </c>
      <c r="AR195" s="34">
        <f>Input_1!AR195</f>
        <v>9</v>
      </c>
      <c r="AS195" s="34">
        <f>Input_1!AS195</f>
        <v>9</v>
      </c>
      <c r="AT195" s="34">
        <f>Input_1!AT195</f>
        <v>9</v>
      </c>
      <c r="AU195" s="34">
        <f>Input_1!AU195</f>
        <v>9</v>
      </c>
      <c r="AV195" s="34">
        <f>Input_1!AV195</f>
        <v>9</v>
      </c>
      <c r="AW195" s="34">
        <f>Input_1!AW195</f>
        <v>30</v>
      </c>
      <c r="AX195" s="34">
        <f>Input_1!AX195</f>
        <v>30</v>
      </c>
      <c r="AY195" s="34">
        <f>Input_1!AY195</f>
        <v>15.2</v>
      </c>
      <c r="AZ195" s="34">
        <f>Input_1!AZ195</f>
        <v>22.1</v>
      </c>
      <c r="BA195" s="34">
        <f>Input_1!BA195</f>
        <v>6.2</v>
      </c>
      <c r="BB195" s="34">
        <f>Input_1!BB195</f>
        <v>6.2</v>
      </c>
      <c r="BC195" s="34">
        <f>Input_1!BC195</f>
        <v>6.2</v>
      </c>
      <c r="BD195" s="34">
        <f>Input_1!BD195</f>
        <v>6.2</v>
      </c>
      <c r="BE195" s="34">
        <f>Input_1!BE195</f>
        <v>6.2</v>
      </c>
      <c r="BF195" s="34">
        <f>Input_1!BF195</f>
        <v>6.2</v>
      </c>
      <c r="BG195" s="34">
        <f>Input_1!BG195</f>
        <v>6.2</v>
      </c>
      <c r="BH195" s="34">
        <f>Input_1!BH195</f>
        <v>22.1</v>
      </c>
      <c r="BI195" s="34">
        <f>Input_1!BI195</f>
        <v>26</v>
      </c>
      <c r="BJ195" s="34">
        <f>Input_1!BJ195</f>
        <v>22.1</v>
      </c>
      <c r="BK195" s="34">
        <f>Input_1!BK195</f>
        <v>22.1</v>
      </c>
      <c r="BL195" s="34">
        <f>Input_1!BL195</f>
        <v>23</v>
      </c>
      <c r="BM195" s="34">
        <f>Input_1!BM195</f>
        <v>23</v>
      </c>
      <c r="BN195" s="34">
        <f>Input_1!BN195</f>
        <v>26</v>
      </c>
      <c r="BO195" s="34">
        <f>Input_1!BO195</f>
        <v>22.1</v>
      </c>
      <c r="BP195" s="34">
        <f>Input_1!BP195</f>
        <v>29</v>
      </c>
      <c r="BQ195" s="34">
        <f>Input_1!BQ195</f>
        <v>29</v>
      </c>
      <c r="BR195" s="34">
        <f>Input_1!BR195</f>
        <v>29</v>
      </c>
      <c r="BS195" s="34">
        <f>Input_1!BS195</f>
        <v>29</v>
      </c>
      <c r="BT195" s="34">
        <f>Input_1!BT195</f>
        <v>29</v>
      </c>
      <c r="BU195" s="34">
        <f>Input_1!BU195</f>
        <v>29</v>
      </c>
      <c r="BV195" s="34">
        <f>Input_1!BV195</f>
        <v>29</v>
      </c>
      <c r="BW195" s="34">
        <f>Input_1!BW195</f>
        <v>29</v>
      </c>
      <c r="BX195" s="34">
        <f>Input_1!BX195</f>
        <v>29</v>
      </c>
      <c r="BY195" s="34">
        <f>Input_1!BY195</f>
        <v>29</v>
      </c>
      <c r="BZ195" s="34">
        <f>Input_1!BZ195</f>
        <v>29</v>
      </c>
      <c r="CA195" s="34">
        <f>Input_1!CA195</f>
        <v>29</v>
      </c>
      <c r="CB195" s="34">
        <f>Input_1!CB195</f>
        <v>29</v>
      </c>
      <c r="CC195" s="34">
        <f>Input_1!CC195</f>
        <v>23</v>
      </c>
      <c r="CD195" s="34">
        <f>Input_1!CD195</f>
        <v>23</v>
      </c>
      <c r="CE195" s="34">
        <f>Input_1!CE195</f>
        <v>23</v>
      </c>
      <c r="CF195" s="34">
        <f>Input_1!CF195</f>
        <v>23</v>
      </c>
      <c r="CG195" s="34">
        <f>Input_1!CG195</f>
        <v>25</v>
      </c>
      <c r="CH195" s="34">
        <f>Input_1!CH195</f>
        <v>25</v>
      </c>
      <c r="CI195" s="34">
        <f>Input_1!CI195</f>
        <v>25</v>
      </c>
      <c r="CJ195" s="34">
        <f>Input_1!CJ195</f>
        <v>25</v>
      </c>
      <c r="CK195" s="34">
        <f>Input_1!CK195</f>
        <v>30</v>
      </c>
      <c r="CL195" s="34">
        <f>Input_1!CL195</f>
        <v>30</v>
      </c>
      <c r="CM195" s="34">
        <f>Input_1!CM195</f>
        <v>30</v>
      </c>
      <c r="CN195" s="34">
        <f>Input_1!CN195</f>
        <v>30</v>
      </c>
      <c r="CO195" s="34">
        <f>Input_1!CO195</f>
        <v>30</v>
      </c>
      <c r="CP195" s="34">
        <f>Input_1!CP195</f>
        <v>18</v>
      </c>
      <c r="CQ195" s="34">
        <f>Input_1!CQ195</f>
        <v>18</v>
      </c>
      <c r="CR195" s="34">
        <f>Input_1!CR195</f>
        <v>18</v>
      </c>
      <c r="CS195" s="34">
        <f>Input_1!CS195</f>
        <v>18</v>
      </c>
      <c r="CT195" s="34">
        <f>Input_1!CT195</f>
        <v>30</v>
      </c>
      <c r="CU195" s="34">
        <f>Input_1!CU195</f>
        <v>30</v>
      </c>
      <c r="CV195" s="24">
        <f>Input_1!CV195</f>
        <v>30</v>
      </c>
    </row>
    <row r="196" spans="1:100" ht="14.5" customHeight="1" x14ac:dyDescent="0.35">
      <c r="A196" s="256"/>
      <c r="B196" s="249"/>
      <c r="C196" s="94">
        <v>44023</v>
      </c>
      <c r="D196" s="99" t="s">
        <v>9</v>
      </c>
      <c r="E196" s="19">
        <f>Input_1!E196</f>
        <v>30</v>
      </c>
      <c r="F196" s="34">
        <f>Input_1!F196</f>
        <v>30</v>
      </c>
      <c r="G196" s="34">
        <f>Input_1!G196</f>
        <v>30</v>
      </c>
      <c r="H196" s="34">
        <f>Input_1!H196</f>
        <v>30</v>
      </c>
      <c r="I196" s="34">
        <f>Input_1!I196</f>
        <v>30</v>
      </c>
      <c r="J196" s="34">
        <f>Input_1!J196</f>
        <v>9</v>
      </c>
      <c r="K196" s="34">
        <f>Input_1!K196</f>
        <v>9</v>
      </c>
      <c r="L196" s="34">
        <f>Input_1!L196</f>
        <v>9</v>
      </c>
      <c r="M196" s="34">
        <f>Input_1!M196</f>
        <v>9</v>
      </c>
      <c r="N196" s="34">
        <f>Input_1!N196</f>
        <v>9</v>
      </c>
      <c r="O196" s="34">
        <f>Input_1!O196</f>
        <v>9</v>
      </c>
      <c r="P196" s="34">
        <f>Input_1!P196</f>
        <v>9</v>
      </c>
      <c r="Q196" s="34">
        <f>Input_1!Q196</f>
        <v>9</v>
      </c>
      <c r="R196" s="34">
        <f>Input_1!R196</f>
        <v>9</v>
      </c>
      <c r="S196" s="34">
        <f>Input_1!S196</f>
        <v>9</v>
      </c>
      <c r="T196" s="34">
        <f>Input_1!T196</f>
        <v>9</v>
      </c>
      <c r="U196" s="34">
        <f>Input_1!U196</f>
        <v>9</v>
      </c>
      <c r="V196" s="34">
        <f>Input_1!V196</f>
        <v>9</v>
      </c>
      <c r="W196" s="34">
        <f>Input_1!W196</f>
        <v>9</v>
      </c>
      <c r="X196" s="34">
        <f>Input_1!X196</f>
        <v>9</v>
      </c>
      <c r="Y196" s="34">
        <f>Input_1!Y196</f>
        <v>9</v>
      </c>
      <c r="Z196" s="34">
        <f>Input_1!Z196</f>
        <v>9</v>
      </c>
      <c r="AA196" s="34">
        <f>Input_1!AA196</f>
        <v>9</v>
      </c>
      <c r="AB196" s="34">
        <f>Input_1!AB196</f>
        <v>9</v>
      </c>
      <c r="AC196" s="34">
        <f>Input_1!AC196</f>
        <v>9</v>
      </c>
      <c r="AD196" s="34">
        <f>Input_1!AD196</f>
        <v>9</v>
      </c>
      <c r="AE196" s="34">
        <f>Input_1!AE196</f>
        <v>9</v>
      </c>
      <c r="AF196" s="34">
        <f>Input_1!AF196</f>
        <v>9</v>
      </c>
      <c r="AG196" s="34">
        <f>Input_1!AG196</f>
        <v>9</v>
      </c>
      <c r="AH196" s="34">
        <f>Input_1!AH196</f>
        <v>9</v>
      </c>
      <c r="AI196" s="34">
        <f>Input_1!AI196</f>
        <v>9</v>
      </c>
      <c r="AJ196" s="34">
        <f>Input_1!AJ196</f>
        <v>9</v>
      </c>
      <c r="AK196" s="34">
        <f>Input_1!AK196</f>
        <v>9</v>
      </c>
      <c r="AL196" s="34">
        <f>Input_1!AL196</f>
        <v>9</v>
      </c>
      <c r="AM196" s="34">
        <f>Input_1!AM196</f>
        <v>9</v>
      </c>
      <c r="AN196" s="34">
        <f>Input_1!AN196</f>
        <v>9</v>
      </c>
      <c r="AO196" s="34">
        <f>Input_1!AO196</f>
        <v>9</v>
      </c>
      <c r="AP196" s="34">
        <f>Input_1!AP196</f>
        <v>9</v>
      </c>
      <c r="AQ196" s="34">
        <f>Input_1!AQ196</f>
        <v>9</v>
      </c>
      <c r="AR196" s="34">
        <f>Input_1!AR196</f>
        <v>9</v>
      </c>
      <c r="AS196" s="34">
        <f>Input_1!AS196</f>
        <v>9</v>
      </c>
      <c r="AT196" s="34">
        <f>Input_1!AT196</f>
        <v>9</v>
      </c>
      <c r="AU196" s="34">
        <f>Input_1!AU196</f>
        <v>9</v>
      </c>
      <c r="AV196" s="34">
        <f>Input_1!AV196</f>
        <v>9</v>
      </c>
      <c r="AW196" s="34">
        <f>Input_1!AW196</f>
        <v>30</v>
      </c>
      <c r="AX196" s="34">
        <f>Input_1!AX196</f>
        <v>30</v>
      </c>
      <c r="AY196" s="34">
        <f>Input_1!AY196</f>
        <v>30</v>
      </c>
      <c r="AZ196" s="34">
        <f>Input_1!AZ196</f>
        <v>15.1</v>
      </c>
      <c r="BA196" s="34">
        <f>Input_1!BA196</f>
        <v>22.1</v>
      </c>
      <c r="BB196" s="34">
        <f>Input_1!BB196</f>
        <v>22.1</v>
      </c>
      <c r="BC196" s="34">
        <f>Input_1!BC196</f>
        <v>6.2</v>
      </c>
      <c r="BD196" s="34">
        <f>Input_1!BD196</f>
        <v>6.2</v>
      </c>
      <c r="BE196" s="34">
        <f>Input_1!BE196</f>
        <v>6.2</v>
      </c>
      <c r="BF196" s="34">
        <f>Input_1!BF196</f>
        <v>6.2</v>
      </c>
      <c r="BG196" s="34">
        <f>Input_1!BG196</f>
        <v>6.2</v>
      </c>
      <c r="BH196" s="34">
        <f>Input_1!BH196</f>
        <v>6.2</v>
      </c>
      <c r="BI196" s="34">
        <f>Input_1!BI196</f>
        <v>6.2</v>
      </c>
      <c r="BJ196" s="34">
        <f>Input_1!BJ196</f>
        <v>6.2</v>
      </c>
      <c r="BK196" s="34">
        <f>Input_1!BK196</f>
        <v>22.1</v>
      </c>
      <c r="BL196" s="34">
        <f>Input_1!BL196</f>
        <v>30</v>
      </c>
      <c r="BM196" s="34">
        <f>Input_1!BM196</f>
        <v>30</v>
      </c>
      <c r="BN196" s="34">
        <f>Input_1!BN196</f>
        <v>30</v>
      </c>
      <c r="BO196" s="34">
        <f>Input_1!BO196</f>
        <v>30</v>
      </c>
      <c r="BP196" s="34">
        <f>Input_1!BP196</f>
        <v>30</v>
      </c>
      <c r="BQ196" s="34">
        <f>Input_1!BQ196</f>
        <v>25</v>
      </c>
      <c r="BR196" s="34">
        <f>Input_1!BR196</f>
        <v>25</v>
      </c>
      <c r="BS196" s="34">
        <f>Input_1!BS196</f>
        <v>25</v>
      </c>
      <c r="BT196" s="34">
        <f>Input_1!BT196</f>
        <v>25</v>
      </c>
      <c r="BU196" s="34">
        <f>Input_1!BU196</f>
        <v>30</v>
      </c>
      <c r="BV196" s="34">
        <f>Input_1!BV196</f>
        <v>30</v>
      </c>
      <c r="BW196" s="34">
        <f>Input_1!BW196</f>
        <v>30</v>
      </c>
      <c r="BX196" s="34">
        <f>Input_1!BX196</f>
        <v>25</v>
      </c>
      <c r="BY196" s="34">
        <f>Input_1!BY196</f>
        <v>25</v>
      </c>
      <c r="BZ196" s="34">
        <f>Input_1!BZ196</f>
        <v>25</v>
      </c>
      <c r="CA196" s="34">
        <f>Input_1!CA196</f>
        <v>23</v>
      </c>
      <c r="CB196" s="34">
        <f>Input_1!CB196</f>
        <v>23</v>
      </c>
      <c r="CC196" s="34">
        <f>Input_1!CC196</f>
        <v>23</v>
      </c>
      <c r="CD196" s="34">
        <f>Input_1!CD196</f>
        <v>23</v>
      </c>
      <c r="CE196" s="34">
        <f>Input_1!CE196</f>
        <v>25</v>
      </c>
      <c r="CF196" s="34">
        <f>Input_1!CF196</f>
        <v>25</v>
      </c>
      <c r="CG196" s="34">
        <f>Input_1!CG196</f>
        <v>25</v>
      </c>
      <c r="CH196" s="34">
        <f>Input_1!CH196</f>
        <v>25</v>
      </c>
      <c r="CI196" s="34">
        <f>Input_1!CI196</f>
        <v>25</v>
      </c>
      <c r="CJ196" s="34">
        <f>Input_1!CJ196</f>
        <v>25</v>
      </c>
      <c r="CK196" s="34">
        <f>Input_1!CK196</f>
        <v>30</v>
      </c>
      <c r="CL196" s="34">
        <f>Input_1!CL196</f>
        <v>30</v>
      </c>
      <c r="CM196" s="34">
        <f>Input_1!CM196</f>
        <v>30</v>
      </c>
      <c r="CN196" s="34">
        <f>Input_1!CN196</f>
        <v>30</v>
      </c>
      <c r="CO196" s="34">
        <f>Input_1!CO196</f>
        <v>30</v>
      </c>
      <c r="CP196" s="34">
        <f>Input_1!CP196</f>
        <v>15.3</v>
      </c>
      <c r="CQ196" s="34">
        <f>Input_1!CQ196</f>
        <v>15.3</v>
      </c>
      <c r="CR196" s="34">
        <f>Input_1!CR196</f>
        <v>30</v>
      </c>
      <c r="CS196" s="34">
        <f>Input_1!CS196</f>
        <v>30</v>
      </c>
      <c r="CT196" s="34">
        <f>Input_1!CT196</f>
        <v>30</v>
      </c>
      <c r="CU196" s="34">
        <f>Input_1!CU196</f>
        <v>30</v>
      </c>
      <c r="CV196" s="24">
        <f>Input_1!CV196</f>
        <v>30</v>
      </c>
    </row>
    <row r="197" spans="1:100" ht="14.5" customHeight="1" x14ac:dyDescent="0.35">
      <c r="A197" s="256"/>
      <c r="B197" s="250"/>
      <c r="C197" s="97">
        <v>44024</v>
      </c>
      <c r="D197" s="100" t="s">
        <v>10</v>
      </c>
      <c r="E197" s="19">
        <f>Input_1!E197</f>
        <v>30</v>
      </c>
      <c r="F197" s="34">
        <f>Input_1!F197</f>
        <v>30</v>
      </c>
      <c r="G197" s="34">
        <f>Input_1!G197</f>
        <v>30</v>
      </c>
      <c r="H197" s="34">
        <f>Input_1!H197</f>
        <v>30</v>
      </c>
      <c r="I197" s="34">
        <f>Input_1!I197</f>
        <v>30</v>
      </c>
      <c r="J197" s="34">
        <f>Input_1!J197</f>
        <v>30</v>
      </c>
      <c r="K197" s="34">
        <f>Input_1!K197</f>
        <v>30</v>
      </c>
      <c r="L197" s="34">
        <f>Input_1!L197</f>
        <v>30</v>
      </c>
      <c r="M197" s="34">
        <f>Input_1!M197</f>
        <v>9</v>
      </c>
      <c r="N197" s="34">
        <f>Input_1!N197</f>
        <v>9</v>
      </c>
      <c r="O197" s="34">
        <f>Input_1!O197</f>
        <v>9</v>
      </c>
      <c r="P197" s="34">
        <f>Input_1!P197</f>
        <v>9</v>
      </c>
      <c r="Q197" s="34">
        <f>Input_1!Q197</f>
        <v>9</v>
      </c>
      <c r="R197" s="34">
        <f>Input_1!R197</f>
        <v>9</v>
      </c>
      <c r="S197" s="34">
        <f>Input_1!S197</f>
        <v>9</v>
      </c>
      <c r="T197" s="34">
        <f>Input_1!T197</f>
        <v>9</v>
      </c>
      <c r="U197" s="34">
        <f>Input_1!U197</f>
        <v>9</v>
      </c>
      <c r="V197" s="34">
        <f>Input_1!V197</f>
        <v>9</v>
      </c>
      <c r="W197" s="34">
        <f>Input_1!W197</f>
        <v>9</v>
      </c>
      <c r="X197" s="34">
        <f>Input_1!X197</f>
        <v>9</v>
      </c>
      <c r="Y197" s="34">
        <f>Input_1!Y197</f>
        <v>9</v>
      </c>
      <c r="Z197" s="34">
        <f>Input_1!Z197</f>
        <v>9</v>
      </c>
      <c r="AA197" s="34">
        <f>Input_1!AA197</f>
        <v>9</v>
      </c>
      <c r="AB197" s="34">
        <f>Input_1!AB197</f>
        <v>9</v>
      </c>
      <c r="AC197" s="34">
        <f>Input_1!AC197</f>
        <v>9</v>
      </c>
      <c r="AD197" s="34">
        <f>Input_1!AD197</f>
        <v>9</v>
      </c>
      <c r="AE197" s="34">
        <f>Input_1!AE197</f>
        <v>9</v>
      </c>
      <c r="AF197" s="34">
        <f>Input_1!AF197</f>
        <v>9</v>
      </c>
      <c r="AG197" s="34">
        <f>Input_1!AG197</f>
        <v>9</v>
      </c>
      <c r="AH197" s="34">
        <f>Input_1!AH197</f>
        <v>9</v>
      </c>
      <c r="AI197" s="34">
        <f>Input_1!AI197</f>
        <v>9</v>
      </c>
      <c r="AJ197" s="34">
        <f>Input_1!AJ197</f>
        <v>9</v>
      </c>
      <c r="AK197" s="34">
        <f>Input_1!AK197</f>
        <v>9</v>
      </c>
      <c r="AL197" s="34">
        <f>Input_1!AL197</f>
        <v>9</v>
      </c>
      <c r="AM197" s="34">
        <f>Input_1!AM197</f>
        <v>9</v>
      </c>
      <c r="AN197" s="34">
        <f>Input_1!AN197</f>
        <v>9</v>
      </c>
      <c r="AO197" s="34">
        <f>Input_1!AO197</f>
        <v>9</v>
      </c>
      <c r="AP197" s="34">
        <f>Input_1!AP197</f>
        <v>30</v>
      </c>
      <c r="AQ197" s="34">
        <f>Input_1!AQ197</f>
        <v>30</v>
      </c>
      <c r="AR197" s="34">
        <f>Input_1!AR197</f>
        <v>30</v>
      </c>
      <c r="AS197" s="34">
        <f>Input_1!AS197</f>
        <v>30</v>
      </c>
      <c r="AT197" s="34">
        <f>Input_1!AT197</f>
        <v>30</v>
      </c>
      <c r="AU197" s="34">
        <f>Input_1!AU197</f>
        <v>30</v>
      </c>
      <c r="AV197" s="34">
        <f>Input_1!AV197</f>
        <v>30</v>
      </c>
      <c r="AW197" s="34">
        <f>Input_1!AW197</f>
        <v>30</v>
      </c>
      <c r="AX197" s="34">
        <f>Input_1!AX197</f>
        <v>30</v>
      </c>
      <c r="AY197" s="34">
        <f>Input_1!AY197</f>
        <v>30</v>
      </c>
      <c r="AZ197" s="34">
        <f>Input_1!AZ197</f>
        <v>30</v>
      </c>
      <c r="BA197" s="34">
        <f>Input_1!BA197</f>
        <v>30</v>
      </c>
      <c r="BB197" s="34">
        <f>Input_1!BB197</f>
        <v>23</v>
      </c>
      <c r="BC197" s="34">
        <f>Input_1!BC197</f>
        <v>23</v>
      </c>
      <c r="BD197" s="34">
        <f>Input_1!BD197</f>
        <v>23</v>
      </c>
      <c r="BE197" s="34">
        <f>Input_1!BE197</f>
        <v>23</v>
      </c>
      <c r="BF197" s="34">
        <f>Input_1!BF197</f>
        <v>22.1</v>
      </c>
      <c r="BG197" s="34">
        <f>Input_1!BG197</f>
        <v>22.1</v>
      </c>
      <c r="BH197" s="34">
        <f>Input_1!BH197</f>
        <v>22.1</v>
      </c>
      <c r="BI197" s="34">
        <f>Input_1!BI197</f>
        <v>22.1</v>
      </c>
      <c r="BJ197" s="34">
        <f>Input_1!BJ197</f>
        <v>22.1</v>
      </c>
      <c r="BK197" s="34">
        <f>Input_1!BK197</f>
        <v>22.1</v>
      </c>
      <c r="BL197" s="34">
        <f>Input_1!BL197</f>
        <v>11</v>
      </c>
      <c r="BM197" s="34">
        <f>Input_1!BM197</f>
        <v>11</v>
      </c>
      <c r="BN197" s="34">
        <f>Input_1!BN197</f>
        <v>11</v>
      </c>
      <c r="BO197" s="34">
        <f>Input_1!BO197</f>
        <v>11</v>
      </c>
      <c r="BP197" s="34">
        <f>Input_1!BP197</f>
        <v>11</v>
      </c>
      <c r="BQ197" s="34">
        <f>Input_1!BQ197</f>
        <v>11</v>
      </c>
      <c r="BR197" s="34">
        <f>Input_1!BR197</f>
        <v>11</v>
      </c>
      <c r="BS197" s="34">
        <f>Input_1!BS197</f>
        <v>25</v>
      </c>
      <c r="BT197" s="34">
        <f>Input_1!BT197</f>
        <v>25</v>
      </c>
      <c r="BU197" s="34">
        <f>Input_1!BU197</f>
        <v>25</v>
      </c>
      <c r="BV197" s="34">
        <f>Input_1!BV197</f>
        <v>25</v>
      </c>
      <c r="BW197" s="34">
        <f>Input_1!BW197</f>
        <v>25</v>
      </c>
      <c r="BX197" s="34">
        <f>Input_1!BX197</f>
        <v>25</v>
      </c>
      <c r="BY197" s="34">
        <f>Input_1!BY197</f>
        <v>23</v>
      </c>
      <c r="BZ197" s="34">
        <f>Input_1!BZ197</f>
        <v>23</v>
      </c>
      <c r="CA197" s="34">
        <f>Input_1!CA197</f>
        <v>23</v>
      </c>
      <c r="CB197" s="34">
        <f>Input_1!CB197</f>
        <v>23</v>
      </c>
      <c r="CC197" s="34">
        <f>Input_1!CC197</f>
        <v>30</v>
      </c>
      <c r="CD197" s="34">
        <f>Input_1!CD197</f>
        <v>30</v>
      </c>
      <c r="CE197" s="34">
        <f>Input_1!CE197</f>
        <v>30</v>
      </c>
      <c r="CF197" s="34">
        <f>Input_1!CF197</f>
        <v>30</v>
      </c>
      <c r="CG197" s="34">
        <f>Input_1!CG197</f>
        <v>30</v>
      </c>
      <c r="CH197" s="34">
        <f>Input_1!CH197</f>
        <v>30</v>
      </c>
      <c r="CI197" s="34">
        <f>Input_1!CI197</f>
        <v>11</v>
      </c>
      <c r="CJ197" s="34">
        <f>Input_1!CJ197</f>
        <v>11</v>
      </c>
      <c r="CK197" s="34">
        <f>Input_1!CK197</f>
        <v>15.3</v>
      </c>
      <c r="CL197" s="34">
        <f>Input_1!CL197</f>
        <v>15.3</v>
      </c>
      <c r="CM197" s="34">
        <f>Input_1!CM197</f>
        <v>31</v>
      </c>
      <c r="CN197" s="34">
        <f>Input_1!CN197</f>
        <v>31</v>
      </c>
      <c r="CO197" s="34">
        <f>Input_1!CO197</f>
        <v>31</v>
      </c>
      <c r="CP197" s="34">
        <f>Input_1!CP197</f>
        <v>31</v>
      </c>
      <c r="CQ197" s="34">
        <f>Input_1!CQ197</f>
        <v>30</v>
      </c>
      <c r="CR197" s="34">
        <f>Input_1!CR197</f>
        <v>30</v>
      </c>
      <c r="CS197" s="34">
        <f>Input_1!CS197</f>
        <v>30</v>
      </c>
      <c r="CT197" s="34">
        <f>Input_1!CT197</f>
        <v>30</v>
      </c>
      <c r="CU197" s="34">
        <f>Input_1!CU197</f>
        <v>30</v>
      </c>
      <c r="CV197" s="24">
        <f>Input_1!CV197</f>
        <v>30</v>
      </c>
    </row>
    <row r="198" spans="1:100" ht="14.5" customHeight="1" x14ac:dyDescent="0.35">
      <c r="A198" s="256"/>
      <c r="B198" s="248">
        <v>29</v>
      </c>
      <c r="C198" s="95">
        <v>44025</v>
      </c>
      <c r="D198" s="101" t="s">
        <v>4</v>
      </c>
      <c r="E198" s="19">
        <f>Input_1!E198</f>
        <v>30</v>
      </c>
      <c r="F198" s="34">
        <f>Input_1!F198</f>
        <v>9</v>
      </c>
      <c r="G198" s="34">
        <f>Input_1!G198</f>
        <v>9</v>
      </c>
      <c r="H198" s="34">
        <f>Input_1!H198</f>
        <v>9</v>
      </c>
      <c r="I198" s="34">
        <f>Input_1!I198</f>
        <v>9</v>
      </c>
      <c r="J198" s="34">
        <f>Input_1!J198</f>
        <v>9</v>
      </c>
      <c r="K198" s="34">
        <f>Input_1!K198</f>
        <v>9</v>
      </c>
      <c r="L198" s="34">
        <f>Input_1!L198</f>
        <v>9</v>
      </c>
      <c r="M198" s="34">
        <f>Input_1!M198</f>
        <v>9</v>
      </c>
      <c r="N198" s="34">
        <f>Input_1!N198</f>
        <v>9</v>
      </c>
      <c r="O198" s="34">
        <f>Input_1!O198</f>
        <v>9</v>
      </c>
      <c r="P198" s="34">
        <f>Input_1!P198</f>
        <v>9</v>
      </c>
      <c r="Q198" s="34">
        <f>Input_1!Q198</f>
        <v>9</v>
      </c>
      <c r="R198" s="34">
        <f>Input_1!R198</f>
        <v>9</v>
      </c>
      <c r="S198" s="34">
        <f>Input_1!S198</f>
        <v>9</v>
      </c>
      <c r="T198" s="34">
        <f>Input_1!T198</f>
        <v>9</v>
      </c>
      <c r="U198" s="34">
        <f>Input_1!U198</f>
        <v>9</v>
      </c>
      <c r="V198" s="34">
        <f>Input_1!V198</f>
        <v>9</v>
      </c>
      <c r="W198" s="34">
        <f>Input_1!W198</f>
        <v>9</v>
      </c>
      <c r="X198" s="34">
        <f>Input_1!X198</f>
        <v>9</v>
      </c>
      <c r="Y198" s="34">
        <f>Input_1!Y198</f>
        <v>9</v>
      </c>
      <c r="Z198" s="34">
        <f>Input_1!Z198</f>
        <v>9</v>
      </c>
      <c r="AA198" s="34">
        <f>Input_1!AA198</f>
        <v>9</v>
      </c>
      <c r="AB198" s="34">
        <f>Input_1!AB198</f>
        <v>9</v>
      </c>
      <c r="AC198" s="34">
        <f>Input_1!AC198</f>
        <v>9</v>
      </c>
      <c r="AD198" s="34">
        <f>Input_1!AD198</f>
        <v>9</v>
      </c>
      <c r="AE198" s="34">
        <f>Input_1!AE198</f>
        <v>9</v>
      </c>
      <c r="AF198" s="34">
        <f>Input_1!AF198</f>
        <v>9</v>
      </c>
      <c r="AG198" s="34">
        <f>Input_1!AG198</f>
        <v>9</v>
      </c>
      <c r="AH198" s="34">
        <f>Input_1!AH198</f>
        <v>9</v>
      </c>
      <c r="AI198" s="34">
        <f>Input_1!AI198</f>
        <v>9</v>
      </c>
      <c r="AJ198" s="34">
        <f>Input_1!AJ198</f>
        <v>30</v>
      </c>
      <c r="AK198" s="34">
        <f>Input_1!AK198</f>
        <v>30</v>
      </c>
      <c r="AL198" s="34">
        <f>Input_1!AL198</f>
        <v>30</v>
      </c>
      <c r="AM198" s="34">
        <f>Input_1!AM198</f>
        <v>30</v>
      </c>
      <c r="AN198" s="34">
        <f>Input_1!AN198</f>
        <v>30</v>
      </c>
      <c r="AO198" s="34">
        <f>Input_1!AO198</f>
        <v>30</v>
      </c>
      <c r="AP198" s="34">
        <f>Input_1!AP198</f>
        <v>30</v>
      </c>
      <c r="AQ198" s="34">
        <f>Input_1!AQ198</f>
        <v>30</v>
      </c>
      <c r="AR198" s="34">
        <f>Input_1!AR198</f>
        <v>9</v>
      </c>
      <c r="AS198" s="34">
        <f>Input_1!AS198</f>
        <v>9</v>
      </c>
      <c r="AT198" s="34">
        <f>Input_1!AT198</f>
        <v>9</v>
      </c>
      <c r="AU198" s="34">
        <f>Input_1!AU198</f>
        <v>9</v>
      </c>
      <c r="AV198" s="34">
        <f>Input_1!AV198</f>
        <v>9</v>
      </c>
      <c r="AW198" s="34">
        <f>Input_1!AW198</f>
        <v>9</v>
      </c>
      <c r="AX198" s="34">
        <f>Input_1!AX198</f>
        <v>9</v>
      </c>
      <c r="AY198" s="34">
        <f>Input_1!AY198</f>
        <v>9</v>
      </c>
      <c r="AZ198" s="34">
        <f>Input_1!AZ198</f>
        <v>9</v>
      </c>
      <c r="BA198" s="34">
        <f>Input_1!BA198</f>
        <v>9</v>
      </c>
      <c r="BB198" s="34">
        <f>Input_1!BB198</f>
        <v>9</v>
      </c>
      <c r="BC198" s="34">
        <f>Input_1!BC198</f>
        <v>9</v>
      </c>
      <c r="BD198" s="34">
        <f>Input_1!BD198</f>
        <v>9</v>
      </c>
      <c r="BE198" s="34">
        <f>Input_1!BE198</f>
        <v>9</v>
      </c>
      <c r="BF198" s="34">
        <f>Input_1!BF198</f>
        <v>9</v>
      </c>
      <c r="BG198" s="34">
        <f>Input_1!BG198</f>
        <v>9</v>
      </c>
      <c r="BH198" s="34">
        <f>Input_1!BH198</f>
        <v>30</v>
      </c>
      <c r="BI198" s="34">
        <f>Input_1!BI198</f>
        <v>30</v>
      </c>
      <c r="BJ198" s="34">
        <f>Input_1!BJ198</f>
        <v>21.2</v>
      </c>
      <c r="BK198" s="34">
        <f>Input_1!BK198</f>
        <v>15.1</v>
      </c>
      <c r="BL198" s="34">
        <f>Input_1!BL198</f>
        <v>16</v>
      </c>
      <c r="BM198" s="34">
        <f>Input_1!BM198</f>
        <v>16</v>
      </c>
      <c r="BN198" s="34">
        <f>Input_1!BN198</f>
        <v>16</v>
      </c>
      <c r="BO198" s="34">
        <f>Input_1!BO198</f>
        <v>23</v>
      </c>
      <c r="BP198" s="34">
        <f>Input_1!BP198</f>
        <v>23</v>
      </c>
      <c r="BQ198" s="34">
        <f>Input_1!BQ198</f>
        <v>20</v>
      </c>
      <c r="BR198" s="34">
        <f>Input_1!BR198</f>
        <v>20</v>
      </c>
      <c r="BS198" s="34">
        <f>Input_1!BS198</f>
        <v>20</v>
      </c>
      <c r="BT198" s="34">
        <f>Input_1!BT198</f>
        <v>20</v>
      </c>
      <c r="BU198" s="34">
        <f>Input_1!BU198</f>
        <v>20</v>
      </c>
      <c r="BV198" s="34">
        <f>Input_1!BV198</f>
        <v>20</v>
      </c>
      <c r="BW198" s="34">
        <f>Input_1!BW198</f>
        <v>18</v>
      </c>
      <c r="BX198" s="34">
        <f>Input_1!BX198</f>
        <v>18</v>
      </c>
      <c r="BY198" s="34">
        <f>Input_1!BY198</f>
        <v>25</v>
      </c>
      <c r="BZ198" s="34">
        <f>Input_1!BZ198</f>
        <v>25</v>
      </c>
      <c r="CA198" s="34">
        <f>Input_1!CA198</f>
        <v>25</v>
      </c>
      <c r="CB198" s="34">
        <f>Input_1!CB198</f>
        <v>25</v>
      </c>
      <c r="CC198" s="34">
        <f>Input_1!CC198</f>
        <v>25</v>
      </c>
      <c r="CD198" s="34">
        <f>Input_1!CD198</f>
        <v>25</v>
      </c>
      <c r="CE198" s="34">
        <f>Input_1!CE198</f>
        <v>25</v>
      </c>
      <c r="CF198" s="34">
        <f>Input_1!CF198</f>
        <v>18</v>
      </c>
      <c r="CG198" s="34">
        <f>Input_1!CG198</f>
        <v>18</v>
      </c>
      <c r="CH198" s="34">
        <f>Input_1!CH198</f>
        <v>25</v>
      </c>
      <c r="CI198" s="34">
        <f>Input_1!CI198</f>
        <v>25</v>
      </c>
      <c r="CJ198" s="34">
        <f>Input_1!CJ198</f>
        <v>25</v>
      </c>
      <c r="CK198" s="34">
        <f>Input_1!CK198</f>
        <v>25</v>
      </c>
      <c r="CL198" s="34">
        <f>Input_1!CL198</f>
        <v>25</v>
      </c>
      <c r="CM198" s="34">
        <f>Input_1!CM198</f>
        <v>18</v>
      </c>
      <c r="CN198" s="34">
        <f>Input_1!CN198</f>
        <v>18</v>
      </c>
      <c r="CO198" s="34">
        <f>Input_1!CO198</f>
        <v>30</v>
      </c>
      <c r="CP198" s="34">
        <f>Input_1!CP198</f>
        <v>30</v>
      </c>
      <c r="CQ198" s="34">
        <f>Input_1!CQ198</f>
        <v>30</v>
      </c>
      <c r="CR198" s="34">
        <f>Input_1!CR198</f>
        <v>30</v>
      </c>
      <c r="CS198" s="34">
        <f>Input_1!CS198</f>
        <v>30</v>
      </c>
      <c r="CT198" s="34">
        <f>Input_1!CT198</f>
        <v>30</v>
      </c>
      <c r="CU198" s="34">
        <f>Input_1!CU198</f>
        <v>30</v>
      </c>
      <c r="CV198" s="24">
        <f>Input_1!CV198</f>
        <v>30</v>
      </c>
    </row>
    <row r="199" spans="1:100" ht="14.5" customHeight="1" x14ac:dyDescent="0.35">
      <c r="A199" s="256"/>
      <c r="B199" s="249"/>
      <c r="C199" s="94">
        <v>44026</v>
      </c>
      <c r="D199" s="99" t="s">
        <v>5</v>
      </c>
      <c r="E199" s="19">
        <f>Input_1!E199</f>
        <v>30</v>
      </c>
      <c r="F199" s="34">
        <f>Input_1!F199</f>
        <v>30</v>
      </c>
      <c r="G199" s="34">
        <f>Input_1!G199</f>
        <v>30</v>
      </c>
      <c r="H199" s="34">
        <f>Input_1!H199</f>
        <v>30</v>
      </c>
      <c r="I199" s="34">
        <f>Input_1!I199</f>
        <v>30</v>
      </c>
      <c r="J199" s="34">
        <f>Input_1!J199</f>
        <v>30</v>
      </c>
      <c r="K199" s="34">
        <f>Input_1!K199</f>
        <v>30</v>
      </c>
      <c r="L199" s="34">
        <f>Input_1!L199</f>
        <v>30</v>
      </c>
      <c r="M199" s="34">
        <f>Input_1!M199</f>
        <v>9</v>
      </c>
      <c r="N199" s="34">
        <f>Input_1!N199</f>
        <v>9</v>
      </c>
      <c r="O199" s="34">
        <f>Input_1!O199</f>
        <v>9</v>
      </c>
      <c r="P199" s="34">
        <f>Input_1!P199</f>
        <v>9</v>
      </c>
      <c r="Q199" s="34">
        <f>Input_1!Q199</f>
        <v>9</v>
      </c>
      <c r="R199" s="34">
        <f>Input_1!R199</f>
        <v>9</v>
      </c>
      <c r="S199" s="34">
        <f>Input_1!S199</f>
        <v>9</v>
      </c>
      <c r="T199" s="34">
        <f>Input_1!T199</f>
        <v>9</v>
      </c>
      <c r="U199" s="34">
        <f>Input_1!U199</f>
        <v>9</v>
      </c>
      <c r="V199" s="34">
        <f>Input_1!V199</f>
        <v>9</v>
      </c>
      <c r="W199" s="34">
        <f>Input_1!W199</f>
        <v>9</v>
      </c>
      <c r="X199" s="34">
        <f>Input_1!X199</f>
        <v>9</v>
      </c>
      <c r="Y199" s="34">
        <f>Input_1!Y199</f>
        <v>9</v>
      </c>
      <c r="Z199" s="34">
        <f>Input_1!Z199</f>
        <v>9</v>
      </c>
      <c r="AA199" s="34">
        <f>Input_1!AA199</f>
        <v>9</v>
      </c>
      <c r="AB199" s="34">
        <f>Input_1!AB199</f>
        <v>9</v>
      </c>
      <c r="AC199" s="34">
        <f>Input_1!AC199</f>
        <v>9</v>
      </c>
      <c r="AD199" s="34">
        <f>Input_1!AD199</f>
        <v>9</v>
      </c>
      <c r="AE199" s="34">
        <f>Input_1!AE199</f>
        <v>9</v>
      </c>
      <c r="AF199" s="34">
        <f>Input_1!AF199</f>
        <v>9</v>
      </c>
      <c r="AG199" s="34">
        <f>Input_1!AG199</f>
        <v>9</v>
      </c>
      <c r="AH199" s="34">
        <f>Input_1!AH199</f>
        <v>9</v>
      </c>
      <c r="AI199" s="34">
        <f>Input_1!AI199</f>
        <v>9</v>
      </c>
      <c r="AJ199" s="34">
        <f>Input_1!AJ199</f>
        <v>9</v>
      </c>
      <c r="AK199" s="34">
        <f>Input_1!AK199</f>
        <v>9</v>
      </c>
      <c r="AL199" s="34">
        <f>Input_1!AL199</f>
        <v>9</v>
      </c>
      <c r="AM199" s="34">
        <f>Input_1!AM199</f>
        <v>9</v>
      </c>
      <c r="AN199" s="34">
        <f>Input_1!AN199</f>
        <v>9</v>
      </c>
      <c r="AO199" s="34">
        <f>Input_1!AO199</f>
        <v>9</v>
      </c>
      <c r="AP199" s="34">
        <f>Input_1!AP199</f>
        <v>9</v>
      </c>
      <c r="AQ199" s="34">
        <f>Input_1!AQ199</f>
        <v>9</v>
      </c>
      <c r="AR199" s="34">
        <f>Input_1!AR199</f>
        <v>30</v>
      </c>
      <c r="AS199" s="34">
        <f>Input_1!AS199</f>
        <v>30</v>
      </c>
      <c r="AT199" s="34">
        <f>Input_1!AT199</f>
        <v>30</v>
      </c>
      <c r="AU199" s="34">
        <f>Input_1!AU199</f>
        <v>30</v>
      </c>
      <c r="AV199" s="34">
        <f>Input_1!AV199</f>
        <v>30</v>
      </c>
      <c r="AW199" s="34">
        <f>Input_1!AW199</f>
        <v>30</v>
      </c>
      <c r="AX199" s="34">
        <f>Input_1!AX199</f>
        <v>15.2</v>
      </c>
      <c r="AY199" s="34">
        <f>Input_1!AY199</f>
        <v>22.1</v>
      </c>
      <c r="AZ199" s="34">
        <f>Input_1!AZ199</f>
        <v>22.1</v>
      </c>
      <c r="BA199" s="34">
        <f>Input_1!BA199</f>
        <v>6.2</v>
      </c>
      <c r="BB199" s="34">
        <f>Input_1!BB199</f>
        <v>6.2</v>
      </c>
      <c r="BC199" s="34">
        <f>Input_1!BC199</f>
        <v>6.2</v>
      </c>
      <c r="BD199" s="34">
        <f>Input_1!BD199</f>
        <v>6.2</v>
      </c>
      <c r="BE199" s="34">
        <f>Input_1!BE199</f>
        <v>6.2</v>
      </c>
      <c r="BF199" s="34">
        <f>Input_1!BF199</f>
        <v>6.2</v>
      </c>
      <c r="BG199" s="34">
        <f>Input_1!BG199</f>
        <v>6.2</v>
      </c>
      <c r="BH199" s="34">
        <f>Input_1!BH199</f>
        <v>6.2</v>
      </c>
      <c r="BI199" s="34">
        <f>Input_1!BI199</f>
        <v>6.2</v>
      </c>
      <c r="BJ199" s="34">
        <f>Input_1!BJ199</f>
        <v>6.2</v>
      </c>
      <c r="BK199" s="34">
        <f>Input_1!BK199</f>
        <v>6.2</v>
      </c>
      <c r="BL199" s="34">
        <f>Input_1!BL199</f>
        <v>6.2</v>
      </c>
      <c r="BM199" s="34">
        <f>Input_1!BM199</f>
        <v>6.2</v>
      </c>
      <c r="BN199" s="34">
        <f>Input_1!BN199</f>
        <v>6.2</v>
      </c>
      <c r="BO199" s="34">
        <f>Input_1!BO199</f>
        <v>6.2</v>
      </c>
      <c r="BP199" s="34">
        <f>Input_1!BP199</f>
        <v>6.2</v>
      </c>
      <c r="BQ199" s="34">
        <f>Input_1!BQ199</f>
        <v>6.2</v>
      </c>
      <c r="BR199" s="34">
        <f>Input_1!BR199</f>
        <v>25</v>
      </c>
      <c r="BS199" s="34">
        <f>Input_1!BS199</f>
        <v>25</v>
      </c>
      <c r="BT199" s="34">
        <f>Input_1!BT199</f>
        <v>25</v>
      </c>
      <c r="BU199" s="34">
        <f>Input_1!BU199</f>
        <v>25</v>
      </c>
      <c r="BV199" s="34">
        <f>Input_1!BV199</f>
        <v>22.1</v>
      </c>
      <c r="BW199" s="34">
        <f>Input_1!BW199</f>
        <v>22.1</v>
      </c>
      <c r="BX199" s="34">
        <f>Input_1!BX199</f>
        <v>30</v>
      </c>
      <c r="BY199" s="34">
        <f>Input_1!BY199</f>
        <v>30</v>
      </c>
      <c r="BZ199" s="34">
        <f>Input_1!BZ199</f>
        <v>30</v>
      </c>
      <c r="CA199" s="34">
        <f>Input_1!CA199</f>
        <v>30</v>
      </c>
      <c r="CB199" s="34">
        <f>Input_1!CB199</f>
        <v>23</v>
      </c>
      <c r="CC199" s="34">
        <f>Input_1!CC199</f>
        <v>23</v>
      </c>
      <c r="CD199" s="34">
        <f>Input_1!CD199</f>
        <v>23</v>
      </c>
      <c r="CE199" s="34">
        <f>Input_1!CE199</f>
        <v>23</v>
      </c>
      <c r="CF199" s="34">
        <f>Input_1!CF199</f>
        <v>25</v>
      </c>
      <c r="CG199" s="34">
        <f>Input_1!CG199</f>
        <v>25</v>
      </c>
      <c r="CH199" s="34">
        <f>Input_1!CH199</f>
        <v>25</v>
      </c>
      <c r="CI199" s="34">
        <f>Input_1!CI199</f>
        <v>25</v>
      </c>
      <c r="CJ199" s="34">
        <f>Input_1!CJ199</f>
        <v>25</v>
      </c>
      <c r="CK199" s="34">
        <f>Input_1!CK199</f>
        <v>25</v>
      </c>
      <c r="CL199" s="34">
        <f>Input_1!CL199</f>
        <v>25</v>
      </c>
      <c r="CM199" s="34">
        <f>Input_1!CM199</f>
        <v>15.3</v>
      </c>
      <c r="CN199" s="34">
        <f>Input_1!CN199</f>
        <v>15.3</v>
      </c>
      <c r="CO199" s="34">
        <f>Input_1!CO199</f>
        <v>30</v>
      </c>
      <c r="CP199" s="34">
        <f>Input_1!CP199</f>
        <v>30</v>
      </c>
      <c r="CQ199" s="34">
        <f>Input_1!CQ199</f>
        <v>30</v>
      </c>
      <c r="CR199" s="34">
        <f>Input_1!CR199</f>
        <v>30</v>
      </c>
      <c r="CS199" s="34">
        <f>Input_1!CS199</f>
        <v>30</v>
      </c>
      <c r="CT199" s="34">
        <f>Input_1!CT199</f>
        <v>30</v>
      </c>
      <c r="CU199" s="34">
        <f>Input_1!CU199</f>
        <v>30</v>
      </c>
      <c r="CV199" s="24">
        <f>Input_1!CV199</f>
        <v>30</v>
      </c>
    </row>
    <row r="200" spans="1:100" ht="14.5" customHeight="1" x14ac:dyDescent="0.35">
      <c r="A200" s="256"/>
      <c r="B200" s="249"/>
      <c r="C200" s="95">
        <v>44027</v>
      </c>
      <c r="D200" s="99" t="s">
        <v>6</v>
      </c>
      <c r="E200" s="19">
        <f>Input_1!E200</f>
        <v>30</v>
      </c>
      <c r="F200" s="34">
        <f>Input_1!F200</f>
        <v>30</v>
      </c>
      <c r="G200" s="34">
        <f>Input_1!G200</f>
        <v>9</v>
      </c>
      <c r="H200" s="34">
        <f>Input_1!H200</f>
        <v>9</v>
      </c>
      <c r="I200" s="34">
        <f>Input_1!I200</f>
        <v>9</v>
      </c>
      <c r="J200" s="34">
        <f>Input_1!J200</f>
        <v>9</v>
      </c>
      <c r="K200" s="34">
        <f>Input_1!K200</f>
        <v>9</v>
      </c>
      <c r="L200" s="34">
        <f>Input_1!L200</f>
        <v>9</v>
      </c>
      <c r="M200" s="34">
        <f>Input_1!M200</f>
        <v>9</v>
      </c>
      <c r="N200" s="34">
        <f>Input_1!N200</f>
        <v>9</v>
      </c>
      <c r="O200" s="34">
        <f>Input_1!O200</f>
        <v>9</v>
      </c>
      <c r="P200" s="34">
        <f>Input_1!P200</f>
        <v>9</v>
      </c>
      <c r="Q200" s="34">
        <f>Input_1!Q200</f>
        <v>9</v>
      </c>
      <c r="R200" s="34">
        <f>Input_1!R200</f>
        <v>9</v>
      </c>
      <c r="S200" s="34">
        <f>Input_1!S200</f>
        <v>9</v>
      </c>
      <c r="T200" s="34">
        <f>Input_1!T200</f>
        <v>9</v>
      </c>
      <c r="U200" s="34">
        <f>Input_1!U200</f>
        <v>9</v>
      </c>
      <c r="V200" s="34">
        <f>Input_1!V200</f>
        <v>9</v>
      </c>
      <c r="W200" s="34">
        <f>Input_1!W200</f>
        <v>9</v>
      </c>
      <c r="X200" s="34">
        <f>Input_1!X200</f>
        <v>9</v>
      </c>
      <c r="Y200" s="34">
        <f>Input_1!Y200</f>
        <v>9</v>
      </c>
      <c r="Z200" s="34">
        <f>Input_1!Z200</f>
        <v>9</v>
      </c>
      <c r="AA200" s="34">
        <f>Input_1!AA200</f>
        <v>9</v>
      </c>
      <c r="AB200" s="34">
        <f>Input_1!AB200</f>
        <v>9</v>
      </c>
      <c r="AC200" s="34">
        <f>Input_1!AC200</f>
        <v>9</v>
      </c>
      <c r="AD200" s="34">
        <f>Input_1!AD200</f>
        <v>9</v>
      </c>
      <c r="AE200" s="34">
        <f>Input_1!AE200</f>
        <v>9</v>
      </c>
      <c r="AF200" s="34">
        <f>Input_1!AF200</f>
        <v>9</v>
      </c>
      <c r="AG200" s="34">
        <f>Input_1!AG200</f>
        <v>9</v>
      </c>
      <c r="AH200" s="34">
        <f>Input_1!AH200</f>
        <v>9</v>
      </c>
      <c r="AI200" s="34">
        <f>Input_1!AI200</f>
        <v>15.2</v>
      </c>
      <c r="AJ200" s="34">
        <f>Input_1!AJ200</f>
        <v>15.2</v>
      </c>
      <c r="AK200" s="34">
        <f>Input_1!AK200</f>
        <v>22.1</v>
      </c>
      <c r="AL200" s="34">
        <f>Input_1!AL200</f>
        <v>26</v>
      </c>
      <c r="AM200" s="34">
        <f>Input_1!AM200</f>
        <v>22.1</v>
      </c>
      <c r="AN200" s="34">
        <f>Input_1!AN200</f>
        <v>30</v>
      </c>
      <c r="AO200" s="34">
        <f>Input_1!AO200</f>
        <v>30</v>
      </c>
      <c r="AP200" s="34">
        <f>Input_1!AP200</f>
        <v>30</v>
      </c>
      <c r="AQ200" s="34">
        <f>Input_1!AQ200</f>
        <v>30</v>
      </c>
      <c r="AR200" s="34">
        <f>Input_1!AR200</f>
        <v>30</v>
      </c>
      <c r="AS200" s="34">
        <f>Input_1!AS200</f>
        <v>9</v>
      </c>
      <c r="AT200" s="34">
        <f>Input_1!AT200</f>
        <v>9</v>
      </c>
      <c r="AU200" s="34">
        <f>Input_1!AU200</f>
        <v>9</v>
      </c>
      <c r="AV200" s="34">
        <f>Input_1!AV200</f>
        <v>9</v>
      </c>
      <c r="AW200" s="34">
        <f>Input_1!AW200</f>
        <v>9</v>
      </c>
      <c r="AX200" s="34">
        <f>Input_1!AX200</f>
        <v>9</v>
      </c>
      <c r="AY200" s="34">
        <f>Input_1!AY200</f>
        <v>9</v>
      </c>
      <c r="AZ200" s="34">
        <f>Input_1!AZ200</f>
        <v>9</v>
      </c>
      <c r="BA200" s="34">
        <f>Input_1!BA200</f>
        <v>30</v>
      </c>
      <c r="BB200" s="34">
        <f>Input_1!BB200</f>
        <v>30</v>
      </c>
      <c r="BC200" s="34">
        <f>Input_1!BC200</f>
        <v>15.2</v>
      </c>
      <c r="BD200" s="34">
        <f>Input_1!BD200</f>
        <v>22.1</v>
      </c>
      <c r="BE200" s="34">
        <f>Input_1!BE200</f>
        <v>22.1</v>
      </c>
      <c r="BF200" s="34">
        <f>Input_1!BF200</f>
        <v>6.2</v>
      </c>
      <c r="BG200" s="34">
        <f>Input_1!BG200</f>
        <v>6.2</v>
      </c>
      <c r="BH200" s="34">
        <f>Input_1!BH200</f>
        <v>6.2</v>
      </c>
      <c r="BI200" s="34">
        <f>Input_1!BI200</f>
        <v>6.2</v>
      </c>
      <c r="BJ200" s="34">
        <f>Input_1!BJ200</f>
        <v>6.2</v>
      </c>
      <c r="BK200" s="34">
        <f>Input_1!BK200</f>
        <v>6.2</v>
      </c>
      <c r="BL200" s="34">
        <f>Input_1!BL200</f>
        <v>6.2</v>
      </c>
      <c r="BM200" s="34">
        <f>Input_1!BM200</f>
        <v>6.2</v>
      </c>
      <c r="BN200" s="34">
        <f>Input_1!BN200</f>
        <v>6.2</v>
      </c>
      <c r="BO200" s="34">
        <f>Input_1!BO200</f>
        <v>22.1</v>
      </c>
      <c r="BP200" s="34">
        <f>Input_1!BP200</f>
        <v>11</v>
      </c>
      <c r="BQ200" s="34">
        <f>Input_1!BQ200</f>
        <v>11</v>
      </c>
      <c r="BR200" s="34">
        <f>Input_1!BR200</f>
        <v>11</v>
      </c>
      <c r="BS200" s="34">
        <f>Input_1!BS200</f>
        <v>11</v>
      </c>
      <c r="BT200" s="34">
        <f>Input_1!BT200</f>
        <v>11</v>
      </c>
      <c r="BU200" s="34">
        <f>Input_1!BU200</f>
        <v>11</v>
      </c>
      <c r="BV200" s="34">
        <f>Input_1!BV200</f>
        <v>11</v>
      </c>
      <c r="BW200" s="34">
        <f>Input_1!BW200</f>
        <v>11</v>
      </c>
      <c r="BX200" s="34">
        <f>Input_1!BX200</f>
        <v>11</v>
      </c>
      <c r="BY200" s="34">
        <f>Input_1!BY200</f>
        <v>11</v>
      </c>
      <c r="BZ200" s="34">
        <f>Input_1!BZ200</f>
        <v>11</v>
      </c>
      <c r="CA200" s="34">
        <f>Input_1!CA200</f>
        <v>22.1</v>
      </c>
      <c r="CB200" s="34">
        <f>Input_1!CB200</f>
        <v>22.1</v>
      </c>
      <c r="CC200" s="34">
        <f>Input_1!CC200</f>
        <v>23</v>
      </c>
      <c r="CD200" s="34">
        <f>Input_1!CD200</f>
        <v>23</v>
      </c>
      <c r="CE200" s="34">
        <f>Input_1!CE200</f>
        <v>23</v>
      </c>
      <c r="CF200" s="34">
        <f>Input_1!CF200</f>
        <v>23</v>
      </c>
      <c r="CG200" s="34">
        <f>Input_1!CG200</f>
        <v>25</v>
      </c>
      <c r="CH200" s="34">
        <f>Input_1!CH200</f>
        <v>25</v>
      </c>
      <c r="CI200" s="34">
        <f>Input_1!CI200</f>
        <v>25</v>
      </c>
      <c r="CJ200" s="34">
        <f>Input_1!CJ200</f>
        <v>25</v>
      </c>
      <c r="CK200" s="34">
        <f>Input_1!CK200</f>
        <v>25</v>
      </c>
      <c r="CL200" s="34">
        <f>Input_1!CL200</f>
        <v>25</v>
      </c>
      <c r="CM200" s="34">
        <f>Input_1!CM200</f>
        <v>25</v>
      </c>
      <c r="CN200" s="34">
        <f>Input_1!CN200</f>
        <v>15.3</v>
      </c>
      <c r="CO200" s="34">
        <f>Input_1!CO200</f>
        <v>15.3</v>
      </c>
      <c r="CP200" s="34">
        <f>Input_1!CP200</f>
        <v>30</v>
      </c>
      <c r="CQ200" s="34">
        <f>Input_1!CQ200</f>
        <v>30</v>
      </c>
      <c r="CR200" s="34">
        <f>Input_1!CR200</f>
        <v>30</v>
      </c>
      <c r="CS200" s="34">
        <f>Input_1!CS200</f>
        <v>30</v>
      </c>
      <c r="CT200" s="34">
        <f>Input_1!CT200</f>
        <v>30</v>
      </c>
      <c r="CU200" s="34">
        <f>Input_1!CU200</f>
        <v>30</v>
      </c>
      <c r="CV200" s="24">
        <f>Input_1!CV200</f>
        <v>30</v>
      </c>
    </row>
    <row r="201" spans="1:100" ht="14.5" customHeight="1" x14ac:dyDescent="0.35">
      <c r="A201" s="256"/>
      <c r="B201" s="249"/>
      <c r="C201" s="94">
        <v>44028</v>
      </c>
      <c r="D201" s="99" t="s">
        <v>7</v>
      </c>
      <c r="E201" s="19">
        <f>Input_1!E201</f>
        <v>9</v>
      </c>
      <c r="F201" s="34">
        <f>Input_1!F201</f>
        <v>9</v>
      </c>
      <c r="G201" s="34">
        <f>Input_1!G201</f>
        <v>9</v>
      </c>
      <c r="H201" s="34">
        <f>Input_1!H201</f>
        <v>9</v>
      </c>
      <c r="I201" s="34">
        <f>Input_1!I201</f>
        <v>9</v>
      </c>
      <c r="J201" s="34">
        <f>Input_1!J201</f>
        <v>9</v>
      </c>
      <c r="K201" s="34">
        <f>Input_1!K201</f>
        <v>9</v>
      </c>
      <c r="L201" s="34">
        <f>Input_1!L201</f>
        <v>9</v>
      </c>
      <c r="M201" s="34">
        <f>Input_1!M201</f>
        <v>9</v>
      </c>
      <c r="N201" s="34">
        <f>Input_1!N201</f>
        <v>9</v>
      </c>
      <c r="O201" s="34">
        <f>Input_1!O201</f>
        <v>9</v>
      </c>
      <c r="P201" s="34">
        <f>Input_1!P201</f>
        <v>9</v>
      </c>
      <c r="Q201" s="34">
        <f>Input_1!Q201</f>
        <v>9</v>
      </c>
      <c r="R201" s="34">
        <f>Input_1!R201</f>
        <v>9</v>
      </c>
      <c r="S201" s="34">
        <f>Input_1!S201</f>
        <v>9</v>
      </c>
      <c r="T201" s="34">
        <f>Input_1!T201</f>
        <v>9</v>
      </c>
      <c r="U201" s="34">
        <f>Input_1!U201</f>
        <v>9</v>
      </c>
      <c r="V201" s="34">
        <f>Input_1!V201</f>
        <v>9</v>
      </c>
      <c r="W201" s="34">
        <f>Input_1!W201</f>
        <v>9</v>
      </c>
      <c r="X201" s="34">
        <f>Input_1!X201</f>
        <v>9</v>
      </c>
      <c r="Y201" s="34">
        <f>Input_1!Y201</f>
        <v>9</v>
      </c>
      <c r="Z201" s="34">
        <f>Input_1!Z201</f>
        <v>9</v>
      </c>
      <c r="AA201" s="34">
        <f>Input_1!AA201</f>
        <v>9</v>
      </c>
      <c r="AB201" s="34">
        <f>Input_1!AB201</f>
        <v>9</v>
      </c>
      <c r="AC201" s="34">
        <f>Input_1!AC201</f>
        <v>9</v>
      </c>
      <c r="AD201" s="34">
        <f>Input_1!AD201</f>
        <v>9</v>
      </c>
      <c r="AE201" s="34">
        <f>Input_1!AE201</f>
        <v>9</v>
      </c>
      <c r="AF201" s="34">
        <f>Input_1!AF201</f>
        <v>9</v>
      </c>
      <c r="AG201" s="34">
        <f>Input_1!AG201</f>
        <v>9</v>
      </c>
      <c r="AH201" s="34">
        <f>Input_1!AH201</f>
        <v>9</v>
      </c>
      <c r="AI201" s="34">
        <f>Input_1!AI201</f>
        <v>9</v>
      </c>
      <c r="AJ201" s="34">
        <f>Input_1!AJ201</f>
        <v>15.2</v>
      </c>
      <c r="AK201" s="34">
        <f>Input_1!AK201</f>
        <v>22.1</v>
      </c>
      <c r="AL201" s="34">
        <f>Input_1!AL201</f>
        <v>22.1</v>
      </c>
      <c r="AM201" s="34">
        <f>Input_1!AM201</f>
        <v>32</v>
      </c>
      <c r="AN201" s="34">
        <f>Input_1!AN201</f>
        <v>32</v>
      </c>
      <c r="AO201" s="34">
        <f>Input_1!AO201</f>
        <v>32</v>
      </c>
      <c r="AP201" s="34">
        <f>Input_1!AP201</f>
        <v>32</v>
      </c>
      <c r="AQ201" s="34">
        <f>Input_1!AQ201</f>
        <v>32</v>
      </c>
      <c r="AR201" s="34">
        <f>Input_1!AR201</f>
        <v>32</v>
      </c>
      <c r="AS201" s="34">
        <f>Input_1!AS201</f>
        <v>32</v>
      </c>
      <c r="AT201" s="34">
        <f>Input_1!AT201</f>
        <v>32</v>
      </c>
      <c r="AU201" s="34">
        <f>Input_1!AU201</f>
        <v>30</v>
      </c>
      <c r="AV201" s="34">
        <f>Input_1!AV201</f>
        <v>30</v>
      </c>
      <c r="AW201" s="34">
        <f>Input_1!AW201</f>
        <v>30</v>
      </c>
      <c r="AX201" s="34">
        <f>Input_1!AX201</f>
        <v>30</v>
      </c>
      <c r="AY201" s="34">
        <f>Input_1!AY201</f>
        <v>23</v>
      </c>
      <c r="AZ201" s="34">
        <f>Input_1!AZ201</f>
        <v>23</v>
      </c>
      <c r="BA201" s="34">
        <f>Input_1!BA201</f>
        <v>23</v>
      </c>
      <c r="BB201" s="34">
        <f>Input_1!BB201</f>
        <v>23</v>
      </c>
      <c r="BC201" s="34">
        <f>Input_1!BC201</f>
        <v>22.1</v>
      </c>
      <c r="BD201" s="34">
        <f>Input_1!BD201</f>
        <v>22.1</v>
      </c>
      <c r="BE201" s="34">
        <f>Input_1!BE201</f>
        <v>30</v>
      </c>
      <c r="BF201" s="34">
        <f>Input_1!BF201</f>
        <v>30</v>
      </c>
      <c r="BG201" s="34">
        <f>Input_1!BG201</f>
        <v>30</v>
      </c>
      <c r="BH201" s="34">
        <f>Input_1!BH201</f>
        <v>30</v>
      </c>
      <c r="BI201" s="34">
        <f>Input_1!BI201</f>
        <v>9</v>
      </c>
      <c r="BJ201" s="34">
        <f>Input_1!BJ201</f>
        <v>9</v>
      </c>
      <c r="BK201" s="34">
        <f>Input_1!BK201</f>
        <v>9</v>
      </c>
      <c r="BL201" s="34">
        <f>Input_1!BL201</f>
        <v>9</v>
      </c>
      <c r="BM201" s="34">
        <f>Input_1!BM201</f>
        <v>9</v>
      </c>
      <c r="BN201" s="34">
        <f>Input_1!BN201</f>
        <v>9</v>
      </c>
      <c r="BO201" s="34">
        <f>Input_1!BO201</f>
        <v>9</v>
      </c>
      <c r="BP201" s="34">
        <f>Input_1!BP201</f>
        <v>9</v>
      </c>
      <c r="BQ201" s="34">
        <f>Input_1!BQ201</f>
        <v>30</v>
      </c>
      <c r="BR201" s="34">
        <f>Input_1!BR201</f>
        <v>30</v>
      </c>
      <c r="BS201" s="34">
        <f>Input_1!BS201</f>
        <v>30</v>
      </c>
      <c r="BT201" s="34">
        <f>Input_1!BT201</f>
        <v>30</v>
      </c>
      <c r="BU201" s="34">
        <f>Input_1!BU201</f>
        <v>30</v>
      </c>
      <c r="BV201" s="34">
        <f>Input_1!BV201</f>
        <v>30</v>
      </c>
      <c r="BW201" s="34">
        <f>Input_1!BW201</f>
        <v>30</v>
      </c>
      <c r="BX201" s="34">
        <f>Input_1!BX201</f>
        <v>30</v>
      </c>
      <c r="BY201" s="34">
        <f>Input_1!BY201</f>
        <v>30</v>
      </c>
      <c r="BZ201" s="34">
        <f>Input_1!BZ201</f>
        <v>30</v>
      </c>
      <c r="CA201" s="34">
        <f>Input_1!CA201</f>
        <v>30</v>
      </c>
      <c r="CB201" s="34">
        <f>Input_1!CB201</f>
        <v>30</v>
      </c>
      <c r="CC201" s="34">
        <f>Input_1!CC201</f>
        <v>23</v>
      </c>
      <c r="CD201" s="34">
        <f>Input_1!CD201</f>
        <v>23</v>
      </c>
      <c r="CE201" s="34">
        <f>Input_1!CE201</f>
        <v>23</v>
      </c>
      <c r="CF201" s="34">
        <f>Input_1!CF201</f>
        <v>23</v>
      </c>
      <c r="CG201" s="34">
        <f>Input_1!CG201</f>
        <v>25</v>
      </c>
      <c r="CH201" s="34">
        <f>Input_1!CH201</f>
        <v>25</v>
      </c>
      <c r="CI201" s="34">
        <f>Input_1!CI201</f>
        <v>25</v>
      </c>
      <c r="CJ201" s="34">
        <f>Input_1!CJ201</f>
        <v>25</v>
      </c>
      <c r="CK201" s="34">
        <f>Input_1!CK201</f>
        <v>25</v>
      </c>
      <c r="CL201" s="34">
        <f>Input_1!CL201</f>
        <v>25</v>
      </c>
      <c r="CM201" s="34">
        <f>Input_1!CM201</f>
        <v>25</v>
      </c>
      <c r="CN201" s="34">
        <f>Input_1!CN201</f>
        <v>25</v>
      </c>
      <c r="CO201" s="34">
        <f>Input_1!CO201</f>
        <v>15.3</v>
      </c>
      <c r="CP201" s="34">
        <f>Input_1!CP201</f>
        <v>15.3</v>
      </c>
      <c r="CQ201" s="34">
        <f>Input_1!CQ201</f>
        <v>30</v>
      </c>
      <c r="CR201" s="34">
        <f>Input_1!CR201</f>
        <v>30</v>
      </c>
      <c r="CS201" s="34">
        <f>Input_1!CS201</f>
        <v>30</v>
      </c>
      <c r="CT201" s="34">
        <f>Input_1!CT201</f>
        <v>30</v>
      </c>
      <c r="CU201" s="34">
        <f>Input_1!CU201</f>
        <v>30</v>
      </c>
      <c r="CV201" s="24">
        <f>Input_1!CV201</f>
        <v>30</v>
      </c>
    </row>
    <row r="202" spans="1:100" ht="14.5" customHeight="1" x14ac:dyDescent="0.35">
      <c r="A202" s="256"/>
      <c r="B202" s="249"/>
      <c r="C202" s="94">
        <v>44029</v>
      </c>
      <c r="D202" s="99" t="s">
        <v>8</v>
      </c>
      <c r="E202" s="19">
        <f>Input_1!E202</f>
        <v>30</v>
      </c>
      <c r="F202" s="34">
        <f>Input_1!F202</f>
        <v>9</v>
      </c>
      <c r="G202" s="34">
        <f>Input_1!G202</f>
        <v>9</v>
      </c>
      <c r="H202" s="34">
        <f>Input_1!H202</f>
        <v>9</v>
      </c>
      <c r="I202" s="34">
        <f>Input_1!I202</f>
        <v>9</v>
      </c>
      <c r="J202" s="34">
        <f>Input_1!J202</f>
        <v>9</v>
      </c>
      <c r="K202" s="34">
        <f>Input_1!K202</f>
        <v>9</v>
      </c>
      <c r="L202" s="34">
        <f>Input_1!L202</f>
        <v>9</v>
      </c>
      <c r="M202" s="34">
        <f>Input_1!M202</f>
        <v>9</v>
      </c>
      <c r="N202" s="34">
        <f>Input_1!N202</f>
        <v>9</v>
      </c>
      <c r="O202" s="34">
        <f>Input_1!O202</f>
        <v>9</v>
      </c>
      <c r="P202" s="34">
        <f>Input_1!P202</f>
        <v>9</v>
      </c>
      <c r="Q202" s="34">
        <f>Input_1!Q202</f>
        <v>9</v>
      </c>
      <c r="R202" s="34">
        <f>Input_1!R202</f>
        <v>9</v>
      </c>
      <c r="S202" s="34">
        <f>Input_1!S202</f>
        <v>9</v>
      </c>
      <c r="T202" s="34">
        <f>Input_1!T202</f>
        <v>9</v>
      </c>
      <c r="U202" s="34">
        <f>Input_1!U202</f>
        <v>9</v>
      </c>
      <c r="V202" s="34">
        <f>Input_1!V202</f>
        <v>9</v>
      </c>
      <c r="W202" s="34">
        <f>Input_1!W202</f>
        <v>9</v>
      </c>
      <c r="X202" s="34">
        <f>Input_1!X202</f>
        <v>9</v>
      </c>
      <c r="Y202" s="34">
        <f>Input_1!Y202</f>
        <v>9</v>
      </c>
      <c r="Z202" s="34">
        <f>Input_1!Z202</f>
        <v>9</v>
      </c>
      <c r="AA202" s="34">
        <f>Input_1!AA202</f>
        <v>9</v>
      </c>
      <c r="AB202" s="34">
        <f>Input_1!AB202</f>
        <v>9</v>
      </c>
      <c r="AC202" s="34">
        <f>Input_1!AC202</f>
        <v>9</v>
      </c>
      <c r="AD202" s="34">
        <f>Input_1!AD202</f>
        <v>9</v>
      </c>
      <c r="AE202" s="34">
        <f>Input_1!AE202</f>
        <v>9</v>
      </c>
      <c r="AF202" s="34">
        <f>Input_1!AF202</f>
        <v>9</v>
      </c>
      <c r="AG202" s="34">
        <f>Input_1!AG202</f>
        <v>9</v>
      </c>
      <c r="AH202" s="34">
        <f>Input_1!AH202</f>
        <v>9</v>
      </c>
      <c r="AI202" s="34">
        <f>Input_1!AI202</f>
        <v>9</v>
      </c>
      <c r="AJ202" s="34">
        <f>Input_1!AJ202</f>
        <v>9</v>
      </c>
      <c r="AK202" s="34">
        <f>Input_1!AK202</f>
        <v>9</v>
      </c>
      <c r="AL202" s="34">
        <f>Input_1!AL202</f>
        <v>9</v>
      </c>
      <c r="AM202" s="34">
        <f>Input_1!AM202</f>
        <v>9</v>
      </c>
      <c r="AN202" s="34">
        <f>Input_1!AN202</f>
        <v>9</v>
      </c>
      <c r="AO202" s="34">
        <f>Input_1!AO202</f>
        <v>9</v>
      </c>
      <c r="AP202" s="34">
        <f>Input_1!AP202</f>
        <v>9</v>
      </c>
      <c r="AQ202" s="34">
        <f>Input_1!AQ202</f>
        <v>9</v>
      </c>
      <c r="AR202" s="34">
        <f>Input_1!AR202</f>
        <v>9</v>
      </c>
      <c r="AS202" s="34">
        <f>Input_1!AS202</f>
        <v>30</v>
      </c>
      <c r="AT202" s="34">
        <f>Input_1!AT202</f>
        <v>30</v>
      </c>
      <c r="AU202" s="34">
        <f>Input_1!AU202</f>
        <v>30</v>
      </c>
      <c r="AV202" s="34">
        <f>Input_1!AV202</f>
        <v>30</v>
      </c>
      <c r="AW202" s="34">
        <f>Input_1!AW202</f>
        <v>30</v>
      </c>
      <c r="AX202" s="34">
        <f>Input_1!AX202</f>
        <v>30</v>
      </c>
      <c r="AY202" s="34">
        <f>Input_1!AY202</f>
        <v>30</v>
      </c>
      <c r="AZ202" s="34">
        <f>Input_1!AZ202</f>
        <v>9</v>
      </c>
      <c r="BA202" s="34">
        <f>Input_1!BA202</f>
        <v>9</v>
      </c>
      <c r="BB202" s="34">
        <f>Input_1!BB202</f>
        <v>9</v>
      </c>
      <c r="BC202" s="34">
        <f>Input_1!BC202</f>
        <v>15.2</v>
      </c>
      <c r="BD202" s="34">
        <f>Input_1!BD202</f>
        <v>16</v>
      </c>
      <c r="BE202" s="34">
        <f>Input_1!BE202</f>
        <v>16</v>
      </c>
      <c r="BF202" s="34">
        <f>Input_1!BF202</f>
        <v>26</v>
      </c>
      <c r="BG202" s="34">
        <f>Input_1!BG202</f>
        <v>26</v>
      </c>
      <c r="BH202" s="34">
        <f>Input_1!BH202</f>
        <v>22.1</v>
      </c>
      <c r="BI202" s="34">
        <f>Input_1!BI202</f>
        <v>25</v>
      </c>
      <c r="BJ202" s="34">
        <f>Input_1!BJ202</f>
        <v>25</v>
      </c>
      <c r="BK202" s="34">
        <f>Input_1!BK202</f>
        <v>25</v>
      </c>
      <c r="BL202" s="34">
        <f>Input_1!BL202</f>
        <v>25</v>
      </c>
      <c r="BM202" s="34">
        <f>Input_1!BM202</f>
        <v>25</v>
      </c>
      <c r="BN202" s="34">
        <f>Input_1!BN202</f>
        <v>25</v>
      </c>
      <c r="BO202" s="34">
        <f>Input_1!BO202</f>
        <v>25</v>
      </c>
      <c r="BP202" s="34">
        <f>Input_1!BP202</f>
        <v>25</v>
      </c>
      <c r="BQ202" s="34">
        <f>Input_1!BQ202</f>
        <v>25</v>
      </c>
      <c r="BR202" s="34">
        <f>Input_1!BR202</f>
        <v>25</v>
      </c>
      <c r="BS202" s="34">
        <f>Input_1!BS202</f>
        <v>22.1</v>
      </c>
      <c r="BT202" s="34">
        <f>Input_1!BT202</f>
        <v>30</v>
      </c>
      <c r="BU202" s="34">
        <f>Input_1!BU202</f>
        <v>25</v>
      </c>
      <c r="BV202" s="34">
        <f>Input_1!BV202</f>
        <v>25</v>
      </c>
      <c r="BW202" s="34">
        <f>Input_1!BW202</f>
        <v>25</v>
      </c>
      <c r="BX202" s="34">
        <f>Input_1!BX202</f>
        <v>25</v>
      </c>
      <c r="BY202" s="34">
        <f>Input_1!BY202</f>
        <v>23</v>
      </c>
      <c r="BZ202" s="34">
        <f>Input_1!BZ202</f>
        <v>23</v>
      </c>
      <c r="CA202" s="34">
        <f>Input_1!CA202</f>
        <v>23</v>
      </c>
      <c r="CB202" s="34">
        <f>Input_1!CB202</f>
        <v>23</v>
      </c>
      <c r="CC202" s="34">
        <f>Input_1!CC202</f>
        <v>25</v>
      </c>
      <c r="CD202" s="34">
        <f>Input_1!CD202</f>
        <v>25</v>
      </c>
      <c r="CE202" s="34">
        <f>Input_1!CE202</f>
        <v>25</v>
      </c>
      <c r="CF202" s="34">
        <f>Input_1!CF202</f>
        <v>25</v>
      </c>
      <c r="CG202" s="34">
        <f>Input_1!CG202</f>
        <v>25</v>
      </c>
      <c r="CH202" s="34">
        <f>Input_1!CH202</f>
        <v>25</v>
      </c>
      <c r="CI202" s="34">
        <f>Input_1!CI202</f>
        <v>25</v>
      </c>
      <c r="CJ202" s="34">
        <f>Input_1!CJ202</f>
        <v>25</v>
      </c>
      <c r="CK202" s="34">
        <f>Input_1!CK202</f>
        <v>15.3</v>
      </c>
      <c r="CL202" s="34">
        <f>Input_1!CL202</f>
        <v>15.3</v>
      </c>
      <c r="CM202" s="34">
        <f>Input_1!CM202</f>
        <v>30</v>
      </c>
      <c r="CN202" s="34">
        <f>Input_1!CN202</f>
        <v>30</v>
      </c>
      <c r="CO202" s="34">
        <f>Input_1!CO202</f>
        <v>30</v>
      </c>
      <c r="CP202" s="34">
        <f>Input_1!CP202</f>
        <v>30</v>
      </c>
      <c r="CQ202" s="34">
        <f>Input_1!CQ202</f>
        <v>30</v>
      </c>
      <c r="CR202" s="34">
        <f>Input_1!CR202</f>
        <v>30</v>
      </c>
      <c r="CS202" s="34">
        <f>Input_1!CS202</f>
        <v>30</v>
      </c>
      <c r="CT202" s="34">
        <f>Input_1!CT202</f>
        <v>30</v>
      </c>
      <c r="CU202" s="34">
        <f>Input_1!CU202</f>
        <v>30</v>
      </c>
      <c r="CV202" s="24">
        <f>Input_1!CV202</f>
        <v>30</v>
      </c>
    </row>
    <row r="203" spans="1:100" ht="14.5" customHeight="1" x14ac:dyDescent="0.35">
      <c r="A203" s="256"/>
      <c r="B203" s="249"/>
      <c r="C203" s="95">
        <v>44030</v>
      </c>
      <c r="D203" s="99" t="s">
        <v>9</v>
      </c>
      <c r="E203" s="19">
        <f>Input_1!E203</f>
        <v>30</v>
      </c>
      <c r="F203" s="34">
        <f>Input_1!F203</f>
        <v>30</v>
      </c>
      <c r="G203" s="34">
        <f>Input_1!G203</f>
        <v>30</v>
      </c>
      <c r="H203" s="34">
        <f>Input_1!H203</f>
        <v>30</v>
      </c>
      <c r="I203" s="34">
        <f>Input_1!I203</f>
        <v>9</v>
      </c>
      <c r="J203" s="34">
        <f>Input_1!J203</f>
        <v>9</v>
      </c>
      <c r="K203" s="34">
        <f>Input_1!K203</f>
        <v>9</v>
      </c>
      <c r="L203" s="34">
        <f>Input_1!L203</f>
        <v>9</v>
      </c>
      <c r="M203" s="34">
        <f>Input_1!M203</f>
        <v>9</v>
      </c>
      <c r="N203" s="34">
        <f>Input_1!N203</f>
        <v>9</v>
      </c>
      <c r="O203" s="34">
        <f>Input_1!O203</f>
        <v>9</v>
      </c>
      <c r="P203" s="34">
        <f>Input_1!P203</f>
        <v>9</v>
      </c>
      <c r="Q203" s="34">
        <f>Input_1!Q203</f>
        <v>9</v>
      </c>
      <c r="R203" s="34">
        <f>Input_1!R203</f>
        <v>9</v>
      </c>
      <c r="S203" s="34">
        <f>Input_1!S203</f>
        <v>9</v>
      </c>
      <c r="T203" s="34">
        <f>Input_1!T203</f>
        <v>9</v>
      </c>
      <c r="U203" s="34">
        <f>Input_1!U203</f>
        <v>9</v>
      </c>
      <c r="V203" s="34">
        <f>Input_1!V203</f>
        <v>9</v>
      </c>
      <c r="W203" s="34">
        <f>Input_1!W203</f>
        <v>9</v>
      </c>
      <c r="X203" s="34">
        <f>Input_1!X203</f>
        <v>9</v>
      </c>
      <c r="Y203" s="34">
        <f>Input_1!Y203</f>
        <v>9</v>
      </c>
      <c r="Z203" s="34">
        <f>Input_1!Z203</f>
        <v>9</v>
      </c>
      <c r="AA203" s="34">
        <f>Input_1!AA203</f>
        <v>9</v>
      </c>
      <c r="AB203" s="34">
        <f>Input_1!AB203</f>
        <v>9</v>
      </c>
      <c r="AC203" s="34">
        <f>Input_1!AC203</f>
        <v>9</v>
      </c>
      <c r="AD203" s="34">
        <f>Input_1!AD203</f>
        <v>9</v>
      </c>
      <c r="AE203" s="34">
        <f>Input_1!AE203</f>
        <v>9</v>
      </c>
      <c r="AF203" s="34">
        <f>Input_1!AF203</f>
        <v>9</v>
      </c>
      <c r="AG203" s="34">
        <f>Input_1!AG203</f>
        <v>9</v>
      </c>
      <c r="AH203" s="34">
        <f>Input_1!AH203</f>
        <v>9</v>
      </c>
      <c r="AI203" s="34">
        <f>Input_1!AI203</f>
        <v>9</v>
      </c>
      <c r="AJ203" s="34">
        <f>Input_1!AJ203</f>
        <v>9</v>
      </c>
      <c r="AK203" s="34">
        <f>Input_1!AK203</f>
        <v>9</v>
      </c>
      <c r="AL203" s="34">
        <f>Input_1!AL203</f>
        <v>9</v>
      </c>
      <c r="AM203" s="34">
        <f>Input_1!AM203</f>
        <v>9</v>
      </c>
      <c r="AN203" s="34">
        <f>Input_1!AN203</f>
        <v>9</v>
      </c>
      <c r="AO203" s="34">
        <f>Input_1!AO203</f>
        <v>9</v>
      </c>
      <c r="AP203" s="34">
        <f>Input_1!AP203</f>
        <v>9</v>
      </c>
      <c r="AQ203" s="34">
        <f>Input_1!AQ203</f>
        <v>9</v>
      </c>
      <c r="AR203" s="34">
        <f>Input_1!AR203</f>
        <v>9</v>
      </c>
      <c r="AS203" s="34">
        <f>Input_1!AS203</f>
        <v>9</v>
      </c>
      <c r="AT203" s="34">
        <f>Input_1!AT203</f>
        <v>9</v>
      </c>
      <c r="AU203" s="34">
        <f>Input_1!AU203</f>
        <v>9</v>
      </c>
      <c r="AV203" s="34">
        <f>Input_1!AV203</f>
        <v>30</v>
      </c>
      <c r="AW203" s="34">
        <f>Input_1!AW203</f>
        <v>30</v>
      </c>
      <c r="AX203" s="34">
        <f>Input_1!AX203</f>
        <v>30</v>
      </c>
      <c r="AY203" s="34">
        <f>Input_1!AY203</f>
        <v>30</v>
      </c>
      <c r="AZ203" s="34">
        <f>Input_1!AZ203</f>
        <v>30</v>
      </c>
      <c r="BA203" s="34">
        <f>Input_1!BA203</f>
        <v>30</v>
      </c>
      <c r="BB203" s="34">
        <f>Input_1!BB203</f>
        <v>15.2</v>
      </c>
      <c r="BC203" s="34">
        <f>Input_1!BC203</f>
        <v>15.2</v>
      </c>
      <c r="BD203" s="34">
        <f>Input_1!BD203</f>
        <v>22.1</v>
      </c>
      <c r="BE203" s="34">
        <f>Input_1!BE203</f>
        <v>22.1</v>
      </c>
      <c r="BF203" s="34">
        <f>Input_1!BF203</f>
        <v>6.2</v>
      </c>
      <c r="BG203" s="34">
        <f>Input_1!BG203</f>
        <v>6.2</v>
      </c>
      <c r="BH203" s="34">
        <f>Input_1!BH203</f>
        <v>6.2</v>
      </c>
      <c r="BI203" s="34">
        <f>Input_1!BI203</f>
        <v>6.2</v>
      </c>
      <c r="BJ203" s="34">
        <f>Input_1!BJ203</f>
        <v>6.2</v>
      </c>
      <c r="BK203" s="34">
        <f>Input_1!BK203</f>
        <v>6.2</v>
      </c>
      <c r="BL203" s="34">
        <f>Input_1!BL203</f>
        <v>6.2</v>
      </c>
      <c r="BM203" s="34">
        <f>Input_1!BM203</f>
        <v>6.2</v>
      </c>
      <c r="BN203" s="34">
        <f>Input_1!BN203</f>
        <v>6.2</v>
      </c>
      <c r="BO203" s="34">
        <f>Input_1!BO203</f>
        <v>22.1</v>
      </c>
      <c r="BP203" s="34">
        <f>Input_1!BP203</f>
        <v>25</v>
      </c>
      <c r="BQ203" s="34">
        <f>Input_1!BQ203</f>
        <v>25</v>
      </c>
      <c r="BR203" s="34">
        <f>Input_1!BR203</f>
        <v>25</v>
      </c>
      <c r="BS203" s="34">
        <f>Input_1!BS203</f>
        <v>22.1</v>
      </c>
      <c r="BT203" s="34">
        <f>Input_1!BT203</f>
        <v>22.1</v>
      </c>
      <c r="BU203" s="34">
        <f>Input_1!BU203</f>
        <v>23</v>
      </c>
      <c r="BV203" s="34">
        <f>Input_1!BV203</f>
        <v>23</v>
      </c>
      <c r="BW203" s="34">
        <f>Input_1!BW203</f>
        <v>23</v>
      </c>
      <c r="BX203" s="34">
        <f>Input_1!BX203</f>
        <v>23</v>
      </c>
      <c r="BY203" s="34">
        <f>Input_1!BY203</f>
        <v>25</v>
      </c>
      <c r="BZ203" s="34">
        <f>Input_1!BZ203</f>
        <v>25</v>
      </c>
      <c r="CA203" s="34">
        <f>Input_1!CA203</f>
        <v>25</v>
      </c>
      <c r="CB203" s="34">
        <f>Input_1!CB203</f>
        <v>25</v>
      </c>
      <c r="CC203" s="34">
        <f>Input_1!CC203</f>
        <v>25</v>
      </c>
      <c r="CD203" s="34">
        <f>Input_1!CD203</f>
        <v>25</v>
      </c>
      <c r="CE203" s="34">
        <f>Input_1!CE203</f>
        <v>25</v>
      </c>
      <c r="CF203" s="34">
        <f>Input_1!CF203</f>
        <v>25</v>
      </c>
      <c r="CG203" s="34">
        <f>Input_1!CG203</f>
        <v>25</v>
      </c>
      <c r="CH203" s="34">
        <f>Input_1!CH203</f>
        <v>25</v>
      </c>
      <c r="CI203" s="34">
        <f>Input_1!CI203</f>
        <v>15.3</v>
      </c>
      <c r="CJ203" s="34">
        <f>Input_1!CJ203</f>
        <v>15.3</v>
      </c>
      <c r="CK203" s="34">
        <f>Input_1!CK203</f>
        <v>15.3</v>
      </c>
      <c r="CL203" s="34">
        <f>Input_1!CL203</f>
        <v>30</v>
      </c>
      <c r="CM203" s="34">
        <f>Input_1!CM203</f>
        <v>30</v>
      </c>
      <c r="CN203" s="34">
        <f>Input_1!CN203</f>
        <v>30</v>
      </c>
      <c r="CO203" s="34">
        <f>Input_1!CO203</f>
        <v>30</v>
      </c>
      <c r="CP203" s="34">
        <f>Input_1!CP203</f>
        <v>30</v>
      </c>
      <c r="CQ203" s="34">
        <f>Input_1!CQ203</f>
        <v>30</v>
      </c>
      <c r="CR203" s="34">
        <f>Input_1!CR203</f>
        <v>30</v>
      </c>
      <c r="CS203" s="34">
        <f>Input_1!CS203</f>
        <v>30</v>
      </c>
      <c r="CT203" s="34">
        <f>Input_1!CT203</f>
        <v>30</v>
      </c>
      <c r="CU203" s="34">
        <f>Input_1!CU203</f>
        <v>30</v>
      </c>
      <c r="CV203" s="24">
        <f>Input_1!CV203</f>
        <v>30</v>
      </c>
    </row>
    <row r="204" spans="1:100" ht="14.5" customHeight="1" x14ac:dyDescent="0.35">
      <c r="A204" s="256"/>
      <c r="B204" s="250"/>
      <c r="C204" s="97">
        <v>44031</v>
      </c>
      <c r="D204" s="100" t="s">
        <v>10</v>
      </c>
      <c r="E204" s="19">
        <f>Input_1!E204</f>
        <v>30</v>
      </c>
      <c r="F204" s="34">
        <f>Input_1!F204</f>
        <v>30</v>
      </c>
      <c r="G204" s="34">
        <f>Input_1!G204</f>
        <v>9</v>
      </c>
      <c r="H204" s="34">
        <f>Input_1!H204</f>
        <v>9</v>
      </c>
      <c r="I204" s="34">
        <f>Input_1!I204</f>
        <v>9</v>
      </c>
      <c r="J204" s="34">
        <f>Input_1!J204</f>
        <v>9</v>
      </c>
      <c r="K204" s="34">
        <f>Input_1!K204</f>
        <v>9</v>
      </c>
      <c r="L204" s="34">
        <f>Input_1!L204</f>
        <v>9</v>
      </c>
      <c r="M204" s="34">
        <f>Input_1!M204</f>
        <v>9</v>
      </c>
      <c r="N204" s="34">
        <f>Input_1!N204</f>
        <v>9</v>
      </c>
      <c r="O204" s="34">
        <f>Input_1!O204</f>
        <v>9</v>
      </c>
      <c r="P204" s="34">
        <f>Input_1!P204</f>
        <v>9</v>
      </c>
      <c r="Q204" s="34">
        <f>Input_1!Q204</f>
        <v>9</v>
      </c>
      <c r="R204" s="34">
        <f>Input_1!R204</f>
        <v>9</v>
      </c>
      <c r="S204" s="34">
        <f>Input_1!S204</f>
        <v>9</v>
      </c>
      <c r="T204" s="34">
        <f>Input_1!T204</f>
        <v>9</v>
      </c>
      <c r="U204" s="34">
        <f>Input_1!U204</f>
        <v>9</v>
      </c>
      <c r="V204" s="34">
        <f>Input_1!V204</f>
        <v>9</v>
      </c>
      <c r="W204" s="34">
        <f>Input_1!W204</f>
        <v>9</v>
      </c>
      <c r="X204" s="34">
        <f>Input_1!X204</f>
        <v>9</v>
      </c>
      <c r="Y204" s="34">
        <f>Input_1!Y204</f>
        <v>9</v>
      </c>
      <c r="Z204" s="34">
        <f>Input_1!Z204</f>
        <v>9</v>
      </c>
      <c r="AA204" s="34">
        <f>Input_1!AA204</f>
        <v>9</v>
      </c>
      <c r="AB204" s="34">
        <f>Input_1!AB204</f>
        <v>9</v>
      </c>
      <c r="AC204" s="34">
        <f>Input_1!AC204</f>
        <v>9</v>
      </c>
      <c r="AD204" s="34">
        <f>Input_1!AD204</f>
        <v>9</v>
      </c>
      <c r="AE204" s="34">
        <f>Input_1!AE204</f>
        <v>9</v>
      </c>
      <c r="AF204" s="34">
        <f>Input_1!AF204</f>
        <v>9</v>
      </c>
      <c r="AG204" s="34">
        <f>Input_1!AG204</f>
        <v>9</v>
      </c>
      <c r="AH204" s="34">
        <f>Input_1!AH204</f>
        <v>9</v>
      </c>
      <c r="AI204" s="34">
        <f>Input_1!AI204</f>
        <v>9</v>
      </c>
      <c r="AJ204" s="34">
        <f>Input_1!AJ204</f>
        <v>9</v>
      </c>
      <c r="AK204" s="34">
        <f>Input_1!AK204</f>
        <v>9</v>
      </c>
      <c r="AL204" s="34">
        <f>Input_1!AL204</f>
        <v>9</v>
      </c>
      <c r="AM204" s="34">
        <f>Input_1!AM204</f>
        <v>9</v>
      </c>
      <c r="AN204" s="34">
        <f>Input_1!AN204</f>
        <v>9</v>
      </c>
      <c r="AO204" s="34">
        <f>Input_1!AO204</f>
        <v>9</v>
      </c>
      <c r="AP204" s="34">
        <f>Input_1!AP204</f>
        <v>9</v>
      </c>
      <c r="AQ204" s="34">
        <f>Input_1!AQ204</f>
        <v>9</v>
      </c>
      <c r="AR204" s="34">
        <f>Input_1!AR204</f>
        <v>9</v>
      </c>
      <c r="AS204" s="34">
        <f>Input_1!AS204</f>
        <v>9</v>
      </c>
      <c r="AT204" s="34">
        <f>Input_1!AT204</f>
        <v>9</v>
      </c>
      <c r="AU204" s="34">
        <f>Input_1!AU204</f>
        <v>9</v>
      </c>
      <c r="AV204" s="34">
        <f>Input_1!AV204</f>
        <v>9</v>
      </c>
      <c r="AW204" s="34">
        <f>Input_1!AW204</f>
        <v>9</v>
      </c>
      <c r="AX204" s="34">
        <f>Input_1!AX204</f>
        <v>9</v>
      </c>
      <c r="AY204" s="34">
        <f>Input_1!AY204</f>
        <v>9</v>
      </c>
      <c r="AZ204" s="34">
        <f>Input_1!AZ204</f>
        <v>9</v>
      </c>
      <c r="BA204" s="34">
        <f>Input_1!BA204</f>
        <v>30</v>
      </c>
      <c r="BB204" s="34">
        <f>Input_1!BB204</f>
        <v>30</v>
      </c>
      <c r="BC204" s="34">
        <f>Input_1!BC204</f>
        <v>30</v>
      </c>
      <c r="BD204" s="34">
        <f>Input_1!BD204</f>
        <v>30</v>
      </c>
      <c r="BE204" s="34">
        <f>Input_1!BE204</f>
        <v>30</v>
      </c>
      <c r="BF204" s="34">
        <f>Input_1!BF204</f>
        <v>23</v>
      </c>
      <c r="BG204" s="34">
        <f>Input_1!BG204</f>
        <v>23</v>
      </c>
      <c r="BH204" s="34">
        <f>Input_1!BH204</f>
        <v>21.2</v>
      </c>
      <c r="BI204" s="34">
        <f>Input_1!BI204</f>
        <v>15.1</v>
      </c>
      <c r="BJ204" s="34">
        <f>Input_1!BJ204</f>
        <v>16</v>
      </c>
      <c r="BK204" s="34">
        <f>Input_1!BK204</f>
        <v>16</v>
      </c>
      <c r="BL204" s="34">
        <f>Input_1!BL204</f>
        <v>16</v>
      </c>
      <c r="BM204" s="34">
        <f>Input_1!BM204</f>
        <v>16</v>
      </c>
      <c r="BN204" s="34">
        <f>Input_1!BN204</f>
        <v>25</v>
      </c>
      <c r="BO204" s="34">
        <f>Input_1!BO204</f>
        <v>25</v>
      </c>
      <c r="BP204" s="34">
        <f>Input_1!BP204</f>
        <v>25</v>
      </c>
      <c r="BQ204" s="34">
        <f>Input_1!BQ204</f>
        <v>25</v>
      </c>
      <c r="BR204" s="34">
        <f>Input_1!BR204</f>
        <v>25</v>
      </c>
      <c r="BS204" s="34">
        <f>Input_1!BS204</f>
        <v>22.1</v>
      </c>
      <c r="BT204" s="34">
        <f>Input_1!BT204</f>
        <v>25</v>
      </c>
      <c r="BU204" s="34">
        <f>Input_1!BU204</f>
        <v>25</v>
      </c>
      <c r="BV204" s="34">
        <f>Input_1!BV204</f>
        <v>18</v>
      </c>
      <c r="BW204" s="34">
        <f>Input_1!BW204</f>
        <v>18</v>
      </c>
      <c r="BX204" s="34">
        <f>Input_1!BX204</f>
        <v>18</v>
      </c>
      <c r="BY204" s="34">
        <f>Input_1!BY204</f>
        <v>23</v>
      </c>
      <c r="BZ204" s="34">
        <f>Input_1!BZ204</f>
        <v>23</v>
      </c>
      <c r="CA204" s="34">
        <f>Input_1!CA204</f>
        <v>23</v>
      </c>
      <c r="CB204" s="34">
        <f>Input_1!CB204</f>
        <v>23</v>
      </c>
      <c r="CC204" s="34">
        <f>Input_1!CC204</f>
        <v>25</v>
      </c>
      <c r="CD204" s="34">
        <f>Input_1!CD204</f>
        <v>25</v>
      </c>
      <c r="CE204" s="34">
        <f>Input_1!CE204</f>
        <v>25</v>
      </c>
      <c r="CF204" s="34">
        <f>Input_1!CF204</f>
        <v>16</v>
      </c>
      <c r="CG204" s="34">
        <f>Input_1!CG204</f>
        <v>16</v>
      </c>
      <c r="CH204" s="34">
        <f>Input_1!CH204</f>
        <v>25</v>
      </c>
      <c r="CI204" s="34">
        <f>Input_1!CI204</f>
        <v>25</v>
      </c>
      <c r="CJ204" s="34">
        <f>Input_1!CJ204</f>
        <v>25</v>
      </c>
      <c r="CK204" s="34">
        <f>Input_1!CK204</f>
        <v>30</v>
      </c>
      <c r="CL204" s="34">
        <f>Input_1!CL204</f>
        <v>30</v>
      </c>
      <c r="CM204" s="34">
        <f>Input_1!CM204</f>
        <v>30</v>
      </c>
      <c r="CN204" s="34">
        <f>Input_1!CN204</f>
        <v>30</v>
      </c>
      <c r="CO204" s="34">
        <f>Input_1!CO204</f>
        <v>25</v>
      </c>
      <c r="CP204" s="34">
        <f>Input_1!CP204</f>
        <v>25</v>
      </c>
      <c r="CQ204" s="34">
        <f>Input_1!CQ204</f>
        <v>25</v>
      </c>
      <c r="CR204" s="34">
        <f>Input_1!CR204</f>
        <v>15.3</v>
      </c>
      <c r="CS204" s="34">
        <f>Input_1!CS204</f>
        <v>15.3</v>
      </c>
      <c r="CT204" s="34">
        <f>Input_1!CT204</f>
        <v>30</v>
      </c>
      <c r="CU204" s="34">
        <f>Input_1!CU204</f>
        <v>30</v>
      </c>
      <c r="CV204" s="24">
        <f>Input_1!CV204</f>
        <v>30</v>
      </c>
    </row>
    <row r="205" spans="1:100" ht="14.5" customHeight="1" x14ac:dyDescent="0.35">
      <c r="A205" s="256"/>
      <c r="B205" s="248">
        <v>30</v>
      </c>
      <c r="C205" s="95">
        <v>44032</v>
      </c>
      <c r="D205" s="99" t="s">
        <v>4</v>
      </c>
      <c r="E205" s="19">
        <f>Input_1!E205</f>
        <v>30</v>
      </c>
      <c r="F205" s="34">
        <f>Input_1!F205</f>
        <v>30</v>
      </c>
      <c r="G205" s="34">
        <f>Input_1!G205</f>
        <v>30</v>
      </c>
      <c r="H205" s="34">
        <f>Input_1!H205</f>
        <v>30</v>
      </c>
      <c r="I205" s="34">
        <f>Input_1!I205</f>
        <v>30</v>
      </c>
      <c r="J205" s="34">
        <f>Input_1!J205</f>
        <v>30</v>
      </c>
      <c r="K205" s="34">
        <f>Input_1!K205</f>
        <v>30</v>
      </c>
      <c r="L205" s="34">
        <f>Input_1!L205</f>
        <v>30</v>
      </c>
      <c r="M205" s="34">
        <f>Input_1!M205</f>
        <v>9</v>
      </c>
      <c r="N205" s="34">
        <f>Input_1!N205</f>
        <v>9</v>
      </c>
      <c r="O205" s="34">
        <f>Input_1!O205</f>
        <v>9</v>
      </c>
      <c r="P205" s="34">
        <f>Input_1!P205</f>
        <v>9</v>
      </c>
      <c r="Q205" s="34">
        <f>Input_1!Q205</f>
        <v>9</v>
      </c>
      <c r="R205" s="34">
        <f>Input_1!R205</f>
        <v>9</v>
      </c>
      <c r="S205" s="34">
        <f>Input_1!S205</f>
        <v>9</v>
      </c>
      <c r="T205" s="34">
        <f>Input_1!T205</f>
        <v>9</v>
      </c>
      <c r="U205" s="34">
        <f>Input_1!U205</f>
        <v>9</v>
      </c>
      <c r="V205" s="34">
        <f>Input_1!V205</f>
        <v>9</v>
      </c>
      <c r="W205" s="34">
        <f>Input_1!W205</f>
        <v>9</v>
      </c>
      <c r="X205" s="34">
        <f>Input_1!X205</f>
        <v>9</v>
      </c>
      <c r="Y205" s="34">
        <f>Input_1!Y205</f>
        <v>9</v>
      </c>
      <c r="Z205" s="34">
        <f>Input_1!Z205</f>
        <v>9</v>
      </c>
      <c r="AA205" s="34">
        <f>Input_1!AA205</f>
        <v>9</v>
      </c>
      <c r="AB205" s="34">
        <f>Input_1!AB205</f>
        <v>9</v>
      </c>
      <c r="AC205" s="34">
        <f>Input_1!AC205</f>
        <v>9</v>
      </c>
      <c r="AD205" s="34">
        <f>Input_1!AD205</f>
        <v>9</v>
      </c>
      <c r="AE205" s="34">
        <f>Input_1!AE205</f>
        <v>9</v>
      </c>
      <c r="AF205" s="34">
        <f>Input_1!AF205</f>
        <v>9</v>
      </c>
      <c r="AG205" s="34">
        <f>Input_1!AG205</f>
        <v>9</v>
      </c>
      <c r="AH205" s="34">
        <f>Input_1!AH205</f>
        <v>9</v>
      </c>
      <c r="AI205" s="34">
        <f>Input_1!AI205</f>
        <v>9</v>
      </c>
      <c r="AJ205" s="34">
        <f>Input_1!AJ205</f>
        <v>15.2</v>
      </c>
      <c r="AK205" s="34">
        <f>Input_1!AK205</f>
        <v>22.1</v>
      </c>
      <c r="AL205" s="34">
        <f>Input_1!AL205</f>
        <v>30</v>
      </c>
      <c r="AM205" s="34">
        <f>Input_1!AM205</f>
        <v>30</v>
      </c>
      <c r="AN205" s="34">
        <f>Input_1!AN205</f>
        <v>30</v>
      </c>
      <c r="AO205" s="34">
        <f>Input_1!AO205</f>
        <v>9</v>
      </c>
      <c r="AP205" s="34">
        <f>Input_1!AP205</f>
        <v>9</v>
      </c>
      <c r="AQ205" s="34">
        <f>Input_1!AQ205</f>
        <v>9</v>
      </c>
      <c r="AR205" s="34">
        <f>Input_1!AR205</f>
        <v>9</v>
      </c>
      <c r="AS205" s="34">
        <f>Input_1!AS205</f>
        <v>30</v>
      </c>
      <c r="AT205" s="34">
        <f>Input_1!AT205</f>
        <v>9</v>
      </c>
      <c r="AU205" s="34">
        <f>Input_1!AU205</f>
        <v>9</v>
      </c>
      <c r="AV205" s="34">
        <f>Input_1!AV205</f>
        <v>9</v>
      </c>
      <c r="AW205" s="34">
        <f>Input_1!AW205</f>
        <v>9</v>
      </c>
      <c r="AX205" s="34">
        <f>Input_1!AX205</f>
        <v>9</v>
      </c>
      <c r="AY205" s="34">
        <f>Input_1!AY205</f>
        <v>9</v>
      </c>
      <c r="AZ205" s="34">
        <f>Input_1!AZ205</f>
        <v>9</v>
      </c>
      <c r="BA205" s="34">
        <f>Input_1!BA205</f>
        <v>9</v>
      </c>
      <c r="BB205" s="34">
        <f>Input_1!BB205</f>
        <v>9</v>
      </c>
      <c r="BC205" s="34">
        <f>Input_1!BC205</f>
        <v>9</v>
      </c>
      <c r="BD205" s="34">
        <f>Input_1!BD205</f>
        <v>9</v>
      </c>
      <c r="BE205" s="34">
        <f>Input_1!BE205</f>
        <v>9</v>
      </c>
      <c r="BF205" s="34">
        <f>Input_1!BF205</f>
        <v>9</v>
      </c>
      <c r="BG205" s="34">
        <f>Input_1!BG205</f>
        <v>9</v>
      </c>
      <c r="BH205" s="34">
        <f>Input_1!BH205</f>
        <v>9</v>
      </c>
      <c r="BI205" s="34">
        <f>Input_1!BI205</f>
        <v>9</v>
      </c>
      <c r="BJ205" s="34">
        <f>Input_1!BJ205</f>
        <v>9</v>
      </c>
      <c r="BK205" s="34">
        <f>Input_1!BK205</f>
        <v>23</v>
      </c>
      <c r="BL205" s="34">
        <f>Input_1!BL205</f>
        <v>23</v>
      </c>
      <c r="BM205" s="34">
        <f>Input_1!BM205</f>
        <v>23</v>
      </c>
      <c r="BN205" s="34">
        <f>Input_1!BN205</f>
        <v>23</v>
      </c>
      <c r="BO205" s="34">
        <f>Input_1!BO205</f>
        <v>30</v>
      </c>
      <c r="BP205" s="34">
        <f>Input_1!BP205</f>
        <v>30</v>
      </c>
      <c r="BQ205" s="34">
        <f>Input_1!BQ205</f>
        <v>25</v>
      </c>
      <c r="BR205" s="34">
        <f>Input_1!BR205</f>
        <v>25</v>
      </c>
      <c r="BS205" s="34">
        <f>Input_1!BS205</f>
        <v>25</v>
      </c>
      <c r="BT205" s="34">
        <f>Input_1!BT205</f>
        <v>25</v>
      </c>
      <c r="BU205" s="34">
        <f>Input_1!BU205</f>
        <v>22.1</v>
      </c>
      <c r="BV205" s="34">
        <f>Input_1!BV205</f>
        <v>22.1</v>
      </c>
      <c r="BW205" s="34">
        <f>Input_1!BW205</f>
        <v>22.1</v>
      </c>
      <c r="BX205" s="34">
        <f>Input_1!BX205</f>
        <v>23</v>
      </c>
      <c r="BY205" s="34">
        <f>Input_1!BY205</f>
        <v>23</v>
      </c>
      <c r="BZ205" s="34">
        <f>Input_1!BZ205</f>
        <v>25</v>
      </c>
      <c r="CA205" s="34">
        <f>Input_1!CA205</f>
        <v>25</v>
      </c>
      <c r="CB205" s="34">
        <f>Input_1!CB205</f>
        <v>25</v>
      </c>
      <c r="CC205" s="34">
        <f>Input_1!CC205</f>
        <v>25</v>
      </c>
      <c r="CD205" s="34">
        <f>Input_1!CD205</f>
        <v>23</v>
      </c>
      <c r="CE205" s="34">
        <f>Input_1!CE205</f>
        <v>23</v>
      </c>
      <c r="CF205" s="34">
        <f>Input_1!CF205</f>
        <v>23</v>
      </c>
      <c r="CG205" s="34">
        <f>Input_1!CG205</f>
        <v>23</v>
      </c>
      <c r="CH205" s="34">
        <f>Input_1!CH205</f>
        <v>25</v>
      </c>
      <c r="CI205" s="34">
        <f>Input_1!CI205</f>
        <v>25</v>
      </c>
      <c r="CJ205" s="34">
        <f>Input_1!CJ205</f>
        <v>8</v>
      </c>
      <c r="CK205" s="34">
        <f>Input_1!CK205</f>
        <v>8</v>
      </c>
      <c r="CL205" s="34">
        <f>Input_1!CL205</f>
        <v>8</v>
      </c>
      <c r="CM205" s="34">
        <f>Input_1!CM205</f>
        <v>8</v>
      </c>
      <c r="CN205" s="34">
        <f>Input_1!CN205</f>
        <v>15.3</v>
      </c>
      <c r="CO205" s="34">
        <f>Input_1!CO205</f>
        <v>15.3</v>
      </c>
      <c r="CP205" s="34">
        <f>Input_1!CP205</f>
        <v>30</v>
      </c>
      <c r="CQ205" s="34">
        <f>Input_1!CQ205</f>
        <v>30</v>
      </c>
      <c r="CR205" s="34">
        <f>Input_1!CR205</f>
        <v>30</v>
      </c>
      <c r="CS205" s="34">
        <f>Input_1!CS205</f>
        <v>30</v>
      </c>
      <c r="CT205" s="34">
        <f>Input_1!CT205</f>
        <v>30</v>
      </c>
      <c r="CU205" s="34">
        <f>Input_1!CU205</f>
        <v>30</v>
      </c>
      <c r="CV205" s="24">
        <f>Input_1!CV205</f>
        <v>30</v>
      </c>
    </row>
    <row r="206" spans="1:100" ht="14.5" customHeight="1" x14ac:dyDescent="0.35">
      <c r="A206" s="256"/>
      <c r="B206" s="249"/>
      <c r="C206" s="94">
        <v>44033</v>
      </c>
      <c r="D206" s="99" t="s">
        <v>5</v>
      </c>
      <c r="E206" s="19">
        <f>Input_1!E206</f>
        <v>30</v>
      </c>
      <c r="F206" s="34">
        <f>Input_1!F206</f>
        <v>30</v>
      </c>
      <c r="G206" s="34">
        <f>Input_1!G206</f>
        <v>9</v>
      </c>
      <c r="H206" s="34">
        <f>Input_1!H206</f>
        <v>9</v>
      </c>
      <c r="I206" s="34">
        <f>Input_1!I206</f>
        <v>9</v>
      </c>
      <c r="J206" s="34">
        <f>Input_1!J206</f>
        <v>9</v>
      </c>
      <c r="K206" s="34">
        <f>Input_1!K206</f>
        <v>9</v>
      </c>
      <c r="L206" s="34">
        <f>Input_1!L206</f>
        <v>9</v>
      </c>
      <c r="M206" s="34">
        <f>Input_1!M206</f>
        <v>9</v>
      </c>
      <c r="N206" s="34">
        <f>Input_1!N206</f>
        <v>9</v>
      </c>
      <c r="O206" s="34">
        <f>Input_1!O206</f>
        <v>9</v>
      </c>
      <c r="P206" s="34">
        <f>Input_1!P206</f>
        <v>9</v>
      </c>
      <c r="Q206" s="34">
        <f>Input_1!Q206</f>
        <v>9</v>
      </c>
      <c r="R206" s="34">
        <f>Input_1!R206</f>
        <v>9</v>
      </c>
      <c r="S206" s="34">
        <f>Input_1!S206</f>
        <v>9</v>
      </c>
      <c r="T206" s="34">
        <f>Input_1!T206</f>
        <v>9</v>
      </c>
      <c r="U206" s="34">
        <f>Input_1!U206</f>
        <v>9</v>
      </c>
      <c r="V206" s="34">
        <f>Input_1!V206</f>
        <v>9</v>
      </c>
      <c r="W206" s="34">
        <f>Input_1!W206</f>
        <v>9</v>
      </c>
      <c r="X206" s="34">
        <f>Input_1!X206</f>
        <v>9</v>
      </c>
      <c r="Y206" s="34">
        <f>Input_1!Y206</f>
        <v>9</v>
      </c>
      <c r="Z206" s="34">
        <f>Input_1!Z206</f>
        <v>9</v>
      </c>
      <c r="AA206" s="34">
        <f>Input_1!AA206</f>
        <v>9</v>
      </c>
      <c r="AB206" s="34">
        <f>Input_1!AB206</f>
        <v>9</v>
      </c>
      <c r="AC206" s="34">
        <f>Input_1!AC206</f>
        <v>9</v>
      </c>
      <c r="AD206" s="34">
        <f>Input_1!AD206</f>
        <v>9</v>
      </c>
      <c r="AE206" s="34">
        <f>Input_1!AE206</f>
        <v>9</v>
      </c>
      <c r="AF206" s="34">
        <f>Input_1!AF206</f>
        <v>9</v>
      </c>
      <c r="AG206" s="34">
        <f>Input_1!AG206</f>
        <v>9</v>
      </c>
      <c r="AH206" s="34">
        <f>Input_1!AH206</f>
        <v>9</v>
      </c>
      <c r="AI206" s="34">
        <f>Input_1!AI206</f>
        <v>9</v>
      </c>
      <c r="AJ206" s="34">
        <f>Input_1!AJ206</f>
        <v>30</v>
      </c>
      <c r="AK206" s="34">
        <f>Input_1!AK206</f>
        <v>30</v>
      </c>
      <c r="AL206" s="34">
        <f>Input_1!AL206</f>
        <v>30</v>
      </c>
      <c r="AM206" s="34">
        <f>Input_1!AM206</f>
        <v>30</v>
      </c>
      <c r="AN206" s="34">
        <f>Input_1!AN206</f>
        <v>30</v>
      </c>
      <c r="AO206" s="34">
        <f>Input_1!AO206</f>
        <v>30</v>
      </c>
      <c r="AP206" s="34">
        <f>Input_1!AP206</f>
        <v>30</v>
      </c>
      <c r="AQ206" s="34">
        <f>Input_1!AQ206</f>
        <v>30</v>
      </c>
      <c r="AR206" s="34">
        <f>Input_1!AR206</f>
        <v>30</v>
      </c>
      <c r="AS206" s="34">
        <f>Input_1!AS206</f>
        <v>30</v>
      </c>
      <c r="AT206" s="34">
        <f>Input_1!AT206</f>
        <v>30</v>
      </c>
      <c r="AU206" s="34">
        <f>Input_1!AU206</f>
        <v>30</v>
      </c>
      <c r="AV206" s="34">
        <f>Input_1!AV206</f>
        <v>30</v>
      </c>
      <c r="AW206" s="34">
        <f>Input_1!AW206</f>
        <v>30</v>
      </c>
      <c r="AX206" s="34">
        <f>Input_1!AX206</f>
        <v>30</v>
      </c>
      <c r="AY206" s="34">
        <f>Input_1!AY206</f>
        <v>9</v>
      </c>
      <c r="AZ206" s="34">
        <f>Input_1!AZ206</f>
        <v>9</v>
      </c>
      <c r="BA206" s="34">
        <f>Input_1!BA206</f>
        <v>9</v>
      </c>
      <c r="BB206" s="34">
        <f>Input_1!BB206</f>
        <v>9</v>
      </c>
      <c r="BC206" s="34">
        <f>Input_1!BC206</f>
        <v>9</v>
      </c>
      <c r="BD206" s="34">
        <f>Input_1!BD206</f>
        <v>9</v>
      </c>
      <c r="BE206" s="34">
        <f>Input_1!BE206</f>
        <v>15.2</v>
      </c>
      <c r="BF206" s="34">
        <f>Input_1!BF206</f>
        <v>21.2</v>
      </c>
      <c r="BG206" s="34">
        <f>Input_1!BG206</f>
        <v>15.1</v>
      </c>
      <c r="BH206" s="34">
        <f>Input_1!BH206</f>
        <v>23</v>
      </c>
      <c r="BI206" s="34">
        <f>Input_1!BI206</f>
        <v>23</v>
      </c>
      <c r="BJ206" s="34">
        <f>Input_1!BJ206</f>
        <v>23</v>
      </c>
      <c r="BK206" s="34">
        <f>Input_1!BK206</f>
        <v>23</v>
      </c>
      <c r="BL206" s="34">
        <f>Input_1!BL206</f>
        <v>30</v>
      </c>
      <c r="BM206" s="34">
        <f>Input_1!BM206</f>
        <v>30</v>
      </c>
      <c r="BN206" s="34">
        <f>Input_1!BN206</f>
        <v>22.1</v>
      </c>
      <c r="BO206" s="34">
        <f>Input_1!BO206</f>
        <v>22.1</v>
      </c>
      <c r="BP206" s="34">
        <f>Input_1!BP206</f>
        <v>30</v>
      </c>
      <c r="BQ206" s="34">
        <f>Input_1!BQ206</f>
        <v>30</v>
      </c>
      <c r="BR206" s="34">
        <f>Input_1!BR206</f>
        <v>30</v>
      </c>
      <c r="BS206" s="34">
        <f>Input_1!BS206</f>
        <v>30</v>
      </c>
      <c r="BT206" s="34">
        <f>Input_1!BT206</f>
        <v>30</v>
      </c>
      <c r="BU206" s="34">
        <f>Input_1!BU206</f>
        <v>8</v>
      </c>
      <c r="BV206" s="34">
        <f>Input_1!BV206</f>
        <v>8</v>
      </c>
      <c r="BW206" s="34">
        <f>Input_1!BW206</f>
        <v>8</v>
      </c>
      <c r="BX206" s="34">
        <f>Input_1!BX206</f>
        <v>8</v>
      </c>
      <c r="BY206" s="34">
        <f>Input_1!BY206</f>
        <v>23</v>
      </c>
      <c r="BZ206" s="34">
        <f>Input_1!BZ206</f>
        <v>23</v>
      </c>
      <c r="CA206" s="34">
        <f>Input_1!CA206</f>
        <v>23</v>
      </c>
      <c r="CB206" s="34">
        <f>Input_1!CB206</f>
        <v>23</v>
      </c>
      <c r="CC206" s="34">
        <f>Input_1!CC206</f>
        <v>25</v>
      </c>
      <c r="CD206" s="34">
        <f>Input_1!CD206</f>
        <v>25</v>
      </c>
      <c r="CE206" s="34">
        <f>Input_1!CE206</f>
        <v>25</v>
      </c>
      <c r="CF206" s="34">
        <f>Input_1!CF206</f>
        <v>25</v>
      </c>
      <c r="CG206" s="34">
        <f>Input_1!CG206</f>
        <v>8</v>
      </c>
      <c r="CH206" s="34">
        <f>Input_1!CH206</f>
        <v>8</v>
      </c>
      <c r="CI206" s="34">
        <f>Input_1!CI206</f>
        <v>8</v>
      </c>
      <c r="CJ206" s="34">
        <f>Input_1!CJ206</f>
        <v>8</v>
      </c>
      <c r="CK206" s="34">
        <f>Input_1!CK206</f>
        <v>25</v>
      </c>
      <c r="CL206" s="34">
        <f>Input_1!CL206</f>
        <v>25</v>
      </c>
      <c r="CM206" s="34">
        <f>Input_1!CM206</f>
        <v>15.3</v>
      </c>
      <c r="CN206" s="34">
        <f>Input_1!CN206</f>
        <v>15.3</v>
      </c>
      <c r="CO206" s="34">
        <f>Input_1!CO206</f>
        <v>30</v>
      </c>
      <c r="CP206" s="34">
        <f>Input_1!CP206</f>
        <v>30</v>
      </c>
      <c r="CQ206" s="34">
        <f>Input_1!CQ206</f>
        <v>30</v>
      </c>
      <c r="CR206" s="34">
        <f>Input_1!CR206</f>
        <v>8</v>
      </c>
      <c r="CS206" s="34">
        <f>Input_1!CS206</f>
        <v>8</v>
      </c>
      <c r="CT206" s="34">
        <f>Input_1!CT206</f>
        <v>30</v>
      </c>
      <c r="CU206" s="34">
        <f>Input_1!CU206</f>
        <v>30</v>
      </c>
      <c r="CV206" s="24">
        <f>Input_1!CV206</f>
        <v>30</v>
      </c>
    </row>
    <row r="207" spans="1:100" ht="14.5" customHeight="1" x14ac:dyDescent="0.35">
      <c r="A207" s="256"/>
      <c r="B207" s="249"/>
      <c r="C207" s="94">
        <v>44034</v>
      </c>
      <c r="D207" s="99" t="s">
        <v>6</v>
      </c>
      <c r="E207" s="19">
        <f>Input_1!E207</f>
        <v>30</v>
      </c>
      <c r="F207" s="34">
        <f>Input_1!F207</f>
        <v>30</v>
      </c>
      <c r="G207" s="34">
        <f>Input_1!G207</f>
        <v>30</v>
      </c>
      <c r="H207" s="34">
        <f>Input_1!H207</f>
        <v>30</v>
      </c>
      <c r="I207" s="34">
        <f>Input_1!I207</f>
        <v>24</v>
      </c>
      <c r="J207" s="34">
        <f>Input_1!J207</f>
        <v>24</v>
      </c>
      <c r="K207" s="34">
        <f>Input_1!K207</f>
        <v>24</v>
      </c>
      <c r="L207" s="34">
        <f>Input_1!L207</f>
        <v>24</v>
      </c>
      <c r="M207" s="34">
        <f>Input_1!M207</f>
        <v>9</v>
      </c>
      <c r="N207" s="34">
        <f>Input_1!N207</f>
        <v>9</v>
      </c>
      <c r="O207" s="34">
        <f>Input_1!O207</f>
        <v>9</v>
      </c>
      <c r="P207" s="34">
        <f>Input_1!P207</f>
        <v>9</v>
      </c>
      <c r="Q207" s="34">
        <f>Input_1!Q207</f>
        <v>9</v>
      </c>
      <c r="R207" s="34">
        <f>Input_1!R207</f>
        <v>9</v>
      </c>
      <c r="S207" s="34">
        <f>Input_1!S207</f>
        <v>9</v>
      </c>
      <c r="T207" s="34">
        <f>Input_1!T207</f>
        <v>9</v>
      </c>
      <c r="U207" s="34">
        <f>Input_1!U207</f>
        <v>9</v>
      </c>
      <c r="V207" s="34">
        <f>Input_1!V207</f>
        <v>9</v>
      </c>
      <c r="W207" s="34">
        <f>Input_1!W207</f>
        <v>9</v>
      </c>
      <c r="X207" s="34">
        <f>Input_1!X207</f>
        <v>9</v>
      </c>
      <c r="Y207" s="34">
        <f>Input_1!Y207</f>
        <v>9</v>
      </c>
      <c r="Z207" s="34">
        <f>Input_1!Z207</f>
        <v>9</v>
      </c>
      <c r="AA207" s="34">
        <f>Input_1!AA207</f>
        <v>9</v>
      </c>
      <c r="AB207" s="34">
        <f>Input_1!AB207</f>
        <v>9</v>
      </c>
      <c r="AC207" s="34">
        <f>Input_1!AC207</f>
        <v>9</v>
      </c>
      <c r="AD207" s="34">
        <f>Input_1!AD207</f>
        <v>9</v>
      </c>
      <c r="AE207" s="34">
        <f>Input_1!AE207</f>
        <v>9</v>
      </c>
      <c r="AF207" s="34">
        <f>Input_1!AF207</f>
        <v>9</v>
      </c>
      <c r="AG207" s="34">
        <f>Input_1!AG207</f>
        <v>9</v>
      </c>
      <c r="AH207" s="34">
        <f>Input_1!AH207</f>
        <v>9</v>
      </c>
      <c r="AI207" s="34">
        <f>Input_1!AI207</f>
        <v>9</v>
      </c>
      <c r="AJ207" s="34">
        <f>Input_1!AJ207</f>
        <v>15.2</v>
      </c>
      <c r="AK207" s="34">
        <f>Input_1!AK207</f>
        <v>22.1</v>
      </c>
      <c r="AL207" s="34">
        <f>Input_1!AL207</f>
        <v>22.1</v>
      </c>
      <c r="AM207" s="34">
        <f>Input_1!AM207</f>
        <v>23</v>
      </c>
      <c r="AN207" s="34">
        <f>Input_1!AN207</f>
        <v>23</v>
      </c>
      <c r="AO207" s="34">
        <f>Input_1!AO207</f>
        <v>23</v>
      </c>
      <c r="AP207" s="34">
        <f>Input_1!AP207</f>
        <v>23</v>
      </c>
      <c r="AQ207" s="34">
        <f>Input_1!AQ207</f>
        <v>23</v>
      </c>
      <c r="AR207" s="34">
        <f>Input_1!AR207</f>
        <v>23</v>
      </c>
      <c r="AS207" s="34">
        <f>Input_1!AS207</f>
        <v>23</v>
      </c>
      <c r="AT207" s="34">
        <f>Input_1!AT207</f>
        <v>23</v>
      </c>
      <c r="AU207" s="34">
        <f>Input_1!AU207</f>
        <v>30</v>
      </c>
      <c r="AV207" s="34">
        <f>Input_1!AV207</f>
        <v>30</v>
      </c>
      <c r="AW207" s="34">
        <f>Input_1!AW207</f>
        <v>30</v>
      </c>
      <c r="AX207" s="34">
        <f>Input_1!AX207</f>
        <v>30</v>
      </c>
      <c r="AY207" s="34">
        <f>Input_1!AY207</f>
        <v>22.1</v>
      </c>
      <c r="AZ207" s="34">
        <f>Input_1!AZ207</f>
        <v>22.1</v>
      </c>
      <c r="BA207" s="34">
        <f>Input_1!BA207</f>
        <v>6.2</v>
      </c>
      <c r="BB207" s="34">
        <f>Input_1!BB207</f>
        <v>6.2</v>
      </c>
      <c r="BC207" s="34">
        <f>Input_1!BC207</f>
        <v>6.2</v>
      </c>
      <c r="BD207" s="34">
        <f>Input_1!BD207</f>
        <v>6.2</v>
      </c>
      <c r="BE207" s="34">
        <f>Input_1!BE207</f>
        <v>6.2</v>
      </c>
      <c r="BF207" s="34">
        <f>Input_1!BF207</f>
        <v>6.2</v>
      </c>
      <c r="BG207" s="34">
        <f>Input_1!BG207</f>
        <v>6.2</v>
      </c>
      <c r="BH207" s="34">
        <f>Input_1!BH207</f>
        <v>6.2</v>
      </c>
      <c r="BI207" s="34">
        <f>Input_1!BI207</f>
        <v>6.2</v>
      </c>
      <c r="BJ207" s="34">
        <f>Input_1!BJ207</f>
        <v>6.2</v>
      </c>
      <c r="BK207" s="34">
        <f>Input_1!BK207</f>
        <v>6.2</v>
      </c>
      <c r="BL207" s="34">
        <f>Input_1!BL207</f>
        <v>22.1</v>
      </c>
      <c r="BM207" s="34">
        <f>Input_1!BM207</f>
        <v>22.1</v>
      </c>
      <c r="BN207" s="34">
        <f>Input_1!BN207</f>
        <v>23</v>
      </c>
      <c r="BO207" s="34">
        <f>Input_1!BO207</f>
        <v>23</v>
      </c>
      <c r="BP207" s="34">
        <f>Input_1!BP207</f>
        <v>23</v>
      </c>
      <c r="BQ207" s="34">
        <f>Input_1!BQ207</f>
        <v>23</v>
      </c>
      <c r="BR207" s="34">
        <f>Input_1!BR207</f>
        <v>23</v>
      </c>
      <c r="BS207" s="34">
        <f>Input_1!BS207</f>
        <v>30</v>
      </c>
      <c r="BT207" s="34">
        <f>Input_1!BT207</f>
        <v>30</v>
      </c>
      <c r="BU207" s="34">
        <f>Input_1!BU207</f>
        <v>30</v>
      </c>
      <c r="BV207" s="34">
        <f>Input_1!BV207</f>
        <v>30</v>
      </c>
      <c r="BW207" s="34">
        <f>Input_1!BW207</f>
        <v>30</v>
      </c>
      <c r="BX207" s="34">
        <f>Input_1!BX207</f>
        <v>30</v>
      </c>
      <c r="BY207" s="34">
        <f>Input_1!BY207</f>
        <v>30</v>
      </c>
      <c r="BZ207" s="34">
        <f>Input_1!BZ207</f>
        <v>30</v>
      </c>
      <c r="CA207" s="34">
        <f>Input_1!CA207</f>
        <v>9</v>
      </c>
      <c r="CB207" s="34">
        <f>Input_1!CB207</f>
        <v>9</v>
      </c>
      <c r="CC207" s="34">
        <f>Input_1!CC207</f>
        <v>9</v>
      </c>
      <c r="CD207" s="34">
        <f>Input_1!CD207</f>
        <v>9</v>
      </c>
      <c r="CE207" s="34">
        <f>Input_1!CE207</f>
        <v>9</v>
      </c>
      <c r="CF207" s="34">
        <f>Input_1!CF207</f>
        <v>9</v>
      </c>
      <c r="CG207" s="34">
        <f>Input_1!CG207</f>
        <v>23</v>
      </c>
      <c r="CH207" s="34">
        <f>Input_1!CH207</f>
        <v>23</v>
      </c>
      <c r="CI207" s="34">
        <f>Input_1!CI207</f>
        <v>23</v>
      </c>
      <c r="CJ207" s="34">
        <f>Input_1!CJ207</f>
        <v>23</v>
      </c>
      <c r="CK207" s="34">
        <f>Input_1!CK207</f>
        <v>25</v>
      </c>
      <c r="CL207" s="34">
        <f>Input_1!CL207</f>
        <v>25</v>
      </c>
      <c r="CM207" s="34">
        <f>Input_1!CM207</f>
        <v>25</v>
      </c>
      <c r="CN207" s="34">
        <f>Input_1!CN207</f>
        <v>15.3</v>
      </c>
      <c r="CO207" s="34">
        <f>Input_1!CO207</f>
        <v>15.3</v>
      </c>
      <c r="CP207" s="34">
        <f>Input_1!CP207</f>
        <v>30</v>
      </c>
      <c r="CQ207" s="34">
        <f>Input_1!CQ207</f>
        <v>30</v>
      </c>
      <c r="CR207" s="34">
        <f>Input_1!CR207</f>
        <v>30</v>
      </c>
      <c r="CS207" s="34">
        <f>Input_1!CS207</f>
        <v>30</v>
      </c>
      <c r="CT207" s="34">
        <f>Input_1!CT207</f>
        <v>30</v>
      </c>
      <c r="CU207" s="34">
        <f>Input_1!CU207</f>
        <v>30</v>
      </c>
      <c r="CV207" s="24">
        <f>Input_1!CV207</f>
        <v>30</v>
      </c>
    </row>
    <row r="208" spans="1:100" ht="14.5" customHeight="1" x14ac:dyDescent="0.35">
      <c r="A208" s="256"/>
      <c r="B208" s="249"/>
      <c r="C208" s="95">
        <v>44035</v>
      </c>
      <c r="D208" s="99" t="s">
        <v>7</v>
      </c>
      <c r="E208" s="19">
        <f>Input_1!E208</f>
        <v>30</v>
      </c>
      <c r="F208" s="34">
        <f>Input_1!F208</f>
        <v>30</v>
      </c>
      <c r="G208" s="34">
        <f>Input_1!G208</f>
        <v>30</v>
      </c>
      <c r="H208" s="34">
        <f>Input_1!H208</f>
        <v>9</v>
      </c>
      <c r="I208" s="34">
        <f>Input_1!I208</f>
        <v>9</v>
      </c>
      <c r="J208" s="34">
        <f>Input_1!J208</f>
        <v>9</v>
      </c>
      <c r="K208" s="34">
        <f>Input_1!K208</f>
        <v>9</v>
      </c>
      <c r="L208" s="34">
        <f>Input_1!L208</f>
        <v>9</v>
      </c>
      <c r="M208" s="34">
        <f>Input_1!M208</f>
        <v>9</v>
      </c>
      <c r="N208" s="34">
        <f>Input_1!N208</f>
        <v>9</v>
      </c>
      <c r="O208" s="34">
        <f>Input_1!O208</f>
        <v>9</v>
      </c>
      <c r="P208" s="34">
        <f>Input_1!P208</f>
        <v>9</v>
      </c>
      <c r="Q208" s="34">
        <f>Input_1!Q208</f>
        <v>9</v>
      </c>
      <c r="R208" s="34">
        <f>Input_1!R208</f>
        <v>9</v>
      </c>
      <c r="S208" s="34">
        <f>Input_1!S208</f>
        <v>9</v>
      </c>
      <c r="T208" s="34">
        <f>Input_1!T208</f>
        <v>9</v>
      </c>
      <c r="U208" s="34">
        <f>Input_1!U208</f>
        <v>9</v>
      </c>
      <c r="V208" s="34">
        <f>Input_1!V208</f>
        <v>9</v>
      </c>
      <c r="W208" s="34">
        <f>Input_1!W208</f>
        <v>9</v>
      </c>
      <c r="X208" s="34">
        <f>Input_1!X208</f>
        <v>9</v>
      </c>
      <c r="Y208" s="34">
        <f>Input_1!Y208</f>
        <v>9</v>
      </c>
      <c r="Z208" s="34">
        <f>Input_1!Z208</f>
        <v>9</v>
      </c>
      <c r="AA208" s="34">
        <f>Input_1!AA208</f>
        <v>9</v>
      </c>
      <c r="AB208" s="34">
        <f>Input_1!AB208</f>
        <v>9</v>
      </c>
      <c r="AC208" s="34">
        <f>Input_1!AC208</f>
        <v>9</v>
      </c>
      <c r="AD208" s="34">
        <f>Input_1!AD208</f>
        <v>9</v>
      </c>
      <c r="AE208" s="34">
        <f>Input_1!AE208</f>
        <v>9</v>
      </c>
      <c r="AF208" s="34">
        <f>Input_1!AF208</f>
        <v>9</v>
      </c>
      <c r="AG208" s="34">
        <f>Input_1!AG208</f>
        <v>9</v>
      </c>
      <c r="AH208" s="34">
        <f>Input_1!AH208</f>
        <v>9</v>
      </c>
      <c r="AI208" s="34">
        <f>Input_1!AI208</f>
        <v>9</v>
      </c>
      <c r="AJ208" s="34">
        <f>Input_1!AJ208</f>
        <v>9</v>
      </c>
      <c r="AK208" s="34">
        <f>Input_1!AK208</f>
        <v>9</v>
      </c>
      <c r="AL208" s="34">
        <f>Input_1!AL208</f>
        <v>9</v>
      </c>
      <c r="AM208" s="34">
        <f>Input_1!AM208</f>
        <v>9</v>
      </c>
      <c r="AN208" s="34">
        <f>Input_1!AN208</f>
        <v>9</v>
      </c>
      <c r="AO208" s="34">
        <f>Input_1!AO208</f>
        <v>9</v>
      </c>
      <c r="AP208" s="34">
        <f>Input_1!AP208</f>
        <v>9</v>
      </c>
      <c r="AQ208" s="34">
        <f>Input_1!AQ208</f>
        <v>9</v>
      </c>
      <c r="AR208" s="34">
        <f>Input_1!AR208</f>
        <v>9</v>
      </c>
      <c r="AS208" s="34">
        <f>Input_1!AS208</f>
        <v>9</v>
      </c>
      <c r="AT208" s="34">
        <f>Input_1!AT208</f>
        <v>9</v>
      </c>
      <c r="AU208" s="34">
        <f>Input_1!AU208</f>
        <v>9</v>
      </c>
      <c r="AV208" s="34">
        <f>Input_1!AV208</f>
        <v>9</v>
      </c>
      <c r="AW208" s="34">
        <f>Input_1!AW208</f>
        <v>9</v>
      </c>
      <c r="AX208" s="34">
        <f>Input_1!AX208</f>
        <v>30</v>
      </c>
      <c r="AY208" s="34">
        <f>Input_1!AY208</f>
        <v>30</v>
      </c>
      <c r="AZ208" s="34">
        <f>Input_1!AZ208</f>
        <v>30</v>
      </c>
      <c r="BA208" s="34">
        <f>Input_1!BA208</f>
        <v>23</v>
      </c>
      <c r="BB208" s="34">
        <f>Input_1!BB208</f>
        <v>25</v>
      </c>
      <c r="BC208" s="34">
        <f>Input_1!BC208</f>
        <v>15.2</v>
      </c>
      <c r="BD208" s="34">
        <f>Input_1!BD208</f>
        <v>22.1</v>
      </c>
      <c r="BE208" s="34">
        <f>Input_1!BE208</f>
        <v>6.2</v>
      </c>
      <c r="BF208" s="34">
        <f>Input_1!BF208</f>
        <v>6.2</v>
      </c>
      <c r="BG208" s="34">
        <f>Input_1!BG208</f>
        <v>6.2</v>
      </c>
      <c r="BH208" s="34">
        <f>Input_1!BH208</f>
        <v>6.2</v>
      </c>
      <c r="BI208" s="34">
        <f>Input_1!BI208</f>
        <v>6.2</v>
      </c>
      <c r="BJ208" s="34">
        <f>Input_1!BJ208</f>
        <v>6.2</v>
      </c>
      <c r="BK208" s="34">
        <f>Input_1!BK208</f>
        <v>6.2</v>
      </c>
      <c r="BL208" s="34">
        <f>Input_1!BL208</f>
        <v>6.2</v>
      </c>
      <c r="BM208" s="34">
        <f>Input_1!BM208</f>
        <v>6.2</v>
      </c>
      <c r="BN208" s="34">
        <f>Input_1!BN208</f>
        <v>6.2</v>
      </c>
      <c r="BO208" s="34">
        <f>Input_1!BO208</f>
        <v>6.2</v>
      </c>
      <c r="BP208" s="34">
        <f>Input_1!BP208</f>
        <v>6.2</v>
      </c>
      <c r="BQ208" s="34">
        <f>Input_1!BQ208</f>
        <v>6.2</v>
      </c>
      <c r="BR208" s="34">
        <f>Input_1!BR208</f>
        <v>23</v>
      </c>
      <c r="BS208" s="34">
        <f>Input_1!BS208</f>
        <v>22.1</v>
      </c>
      <c r="BT208" s="34">
        <f>Input_1!BT208</f>
        <v>22.1</v>
      </c>
      <c r="BU208" s="34">
        <f>Input_1!BU208</f>
        <v>30</v>
      </c>
      <c r="BV208" s="34">
        <f>Input_1!BV208</f>
        <v>30</v>
      </c>
      <c r="BW208" s="34">
        <f>Input_1!BW208</f>
        <v>30</v>
      </c>
      <c r="BX208" s="34">
        <f>Input_1!BX208</f>
        <v>30</v>
      </c>
      <c r="BY208" s="34">
        <f>Input_1!BY208</f>
        <v>8</v>
      </c>
      <c r="BZ208" s="34">
        <f>Input_1!BZ208</f>
        <v>8</v>
      </c>
      <c r="CA208" s="34">
        <f>Input_1!CA208</f>
        <v>8</v>
      </c>
      <c r="CB208" s="34">
        <f>Input_1!CB208</f>
        <v>8</v>
      </c>
      <c r="CC208" s="34">
        <f>Input_1!CC208</f>
        <v>23</v>
      </c>
      <c r="CD208" s="34">
        <f>Input_1!CD208</f>
        <v>23</v>
      </c>
      <c r="CE208" s="34">
        <f>Input_1!CE208</f>
        <v>23</v>
      </c>
      <c r="CF208" s="34">
        <f>Input_1!CF208</f>
        <v>23</v>
      </c>
      <c r="CG208" s="34">
        <f>Input_1!CG208</f>
        <v>25</v>
      </c>
      <c r="CH208" s="34">
        <f>Input_1!CH208</f>
        <v>25</v>
      </c>
      <c r="CI208" s="34">
        <f>Input_1!CI208</f>
        <v>25</v>
      </c>
      <c r="CJ208" s="34">
        <f>Input_1!CJ208</f>
        <v>25</v>
      </c>
      <c r="CK208" s="34">
        <f>Input_1!CK208</f>
        <v>25</v>
      </c>
      <c r="CL208" s="34">
        <f>Input_1!CL208</f>
        <v>25</v>
      </c>
      <c r="CM208" s="34">
        <f>Input_1!CM208</f>
        <v>15.3</v>
      </c>
      <c r="CN208" s="34">
        <f>Input_1!CN208</f>
        <v>15.3</v>
      </c>
      <c r="CO208" s="34">
        <f>Input_1!CO208</f>
        <v>16</v>
      </c>
      <c r="CP208" s="34">
        <f>Input_1!CP208</f>
        <v>30</v>
      </c>
      <c r="CQ208" s="34">
        <f>Input_1!CQ208</f>
        <v>30</v>
      </c>
      <c r="CR208" s="34">
        <f>Input_1!CR208</f>
        <v>31</v>
      </c>
      <c r="CS208" s="34">
        <f>Input_1!CS208</f>
        <v>31</v>
      </c>
      <c r="CT208" s="34">
        <f>Input_1!CT208</f>
        <v>31</v>
      </c>
      <c r="CU208" s="34">
        <f>Input_1!CU208</f>
        <v>30</v>
      </c>
      <c r="CV208" s="24">
        <f>Input_1!CV208</f>
        <v>30</v>
      </c>
    </row>
    <row r="209" spans="1:100" ht="14.5" customHeight="1" x14ac:dyDescent="0.35">
      <c r="A209" s="256"/>
      <c r="B209" s="249"/>
      <c r="C209" s="94">
        <v>44036</v>
      </c>
      <c r="D209" s="99" t="s">
        <v>8</v>
      </c>
      <c r="E209" s="19">
        <f>Input_1!E209</f>
        <v>30</v>
      </c>
      <c r="F209" s="34">
        <f>Input_1!F209</f>
        <v>30</v>
      </c>
      <c r="G209" s="34">
        <f>Input_1!G209</f>
        <v>30</v>
      </c>
      <c r="H209" s="34">
        <f>Input_1!H209</f>
        <v>9</v>
      </c>
      <c r="I209" s="34">
        <f>Input_1!I209</f>
        <v>9</v>
      </c>
      <c r="J209" s="34">
        <f>Input_1!J209</f>
        <v>9</v>
      </c>
      <c r="K209" s="34">
        <f>Input_1!K209</f>
        <v>9</v>
      </c>
      <c r="L209" s="34">
        <f>Input_1!L209</f>
        <v>9</v>
      </c>
      <c r="M209" s="34">
        <f>Input_1!M209</f>
        <v>9</v>
      </c>
      <c r="N209" s="34">
        <f>Input_1!N209</f>
        <v>9</v>
      </c>
      <c r="O209" s="34">
        <f>Input_1!O209</f>
        <v>9</v>
      </c>
      <c r="P209" s="34">
        <f>Input_1!P209</f>
        <v>9</v>
      </c>
      <c r="Q209" s="34">
        <f>Input_1!Q209</f>
        <v>9</v>
      </c>
      <c r="R209" s="34">
        <f>Input_1!R209</f>
        <v>9</v>
      </c>
      <c r="S209" s="34">
        <f>Input_1!S209</f>
        <v>9</v>
      </c>
      <c r="T209" s="34">
        <f>Input_1!T209</f>
        <v>9</v>
      </c>
      <c r="U209" s="34">
        <f>Input_1!U209</f>
        <v>9</v>
      </c>
      <c r="V209" s="34">
        <f>Input_1!V209</f>
        <v>9</v>
      </c>
      <c r="W209" s="34">
        <f>Input_1!W209</f>
        <v>9</v>
      </c>
      <c r="X209" s="34">
        <f>Input_1!X209</f>
        <v>9</v>
      </c>
      <c r="Y209" s="34">
        <f>Input_1!Y209</f>
        <v>9</v>
      </c>
      <c r="Z209" s="34">
        <f>Input_1!Z209</f>
        <v>9</v>
      </c>
      <c r="AA209" s="34">
        <f>Input_1!AA209</f>
        <v>9</v>
      </c>
      <c r="AB209" s="34">
        <f>Input_1!AB209</f>
        <v>9</v>
      </c>
      <c r="AC209" s="34">
        <f>Input_1!AC209</f>
        <v>9</v>
      </c>
      <c r="AD209" s="34">
        <f>Input_1!AD209</f>
        <v>9</v>
      </c>
      <c r="AE209" s="34">
        <f>Input_1!AE209</f>
        <v>9</v>
      </c>
      <c r="AF209" s="34">
        <f>Input_1!AF209</f>
        <v>9</v>
      </c>
      <c r="AG209" s="34">
        <f>Input_1!AG209</f>
        <v>9</v>
      </c>
      <c r="AH209" s="34">
        <f>Input_1!AH209</f>
        <v>9</v>
      </c>
      <c r="AI209" s="34">
        <f>Input_1!AI209</f>
        <v>9</v>
      </c>
      <c r="AJ209" s="34">
        <f>Input_1!AJ209</f>
        <v>15.2</v>
      </c>
      <c r="AK209" s="34">
        <f>Input_1!AK209</f>
        <v>22.1</v>
      </c>
      <c r="AL209" s="34">
        <f>Input_1!AL209</f>
        <v>22.1</v>
      </c>
      <c r="AM209" s="34">
        <f>Input_1!AM209</f>
        <v>26</v>
      </c>
      <c r="AN209" s="34">
        <f>Input_1!AN209</f>
        <v>22.1</v>
      </c>
      <c r="AO209" s="34">
        <f>Input_1!AO209</f>
        <v>23</v>
      </c>
      <c r="AP209" s="34">
        <f>Input_1!AP209</f>
        <v>23</v>
      </c>
      <c r="AQ209" s="34">
        <f>Input_1!AQ209</f>
        <v>16</v>
      </c>
      <c r="AR209" s="34">
        <f>Input_1!AR209</f>
        <v>16</v>
      </c>
      <c r="AS209" s="34">
        <f>Input_1!AS209</f>
        <v>30</v>
      </c>
      <c r="AT209" s="34">
        <f>Input_1!AT209</f>
        <v>30</v>
      </c>
      <c r="AU209" s="34">
        <f>Input_1!AU209</f>
        <v>30</v>
      </c>
      <c r="AV209" s="34">
        <f>Input_1!AV209</f>
        <v>30</v>
      </c>
      <c r="AW209" s="34">
        <f>Input_1!AW209</f>
        <v>11</v>
      </c>
      <c r="AX209" s="34">
        <f>Input_1!AX209</f>
        <v>11</v>
      </c>
      <c r="AY209" s="34">
        <f>Input_1!AY209</f>
        <v>11</v>
      </c>
      <c r="AZ209" s="34">
        <f>Input_1!AZ209</f>
        <v>11</v>
      </c>
      <c r="BA209" s="34">
        <f>Input_1!BA209</f>
        <v>11</v>
      </c>
      <c r="BB209" s="34">
        <f>Input_1!BB209</f>
        <v>11</v>
      </c>
      <c r="BC209" s="34">
        <f>Input_1!BC209</f>
        <v>20</v>
      </c>
      <c r="BD209" s="34">
        <f>Input_1!BD209</f>
        <v>20</v>
      </c>
      <c r="BE209" s="34">
        <f>Input_1!BE209</f>
        <v>30</v>
      </c>
      <c r="BF209" s="34">
        <f>Input_1!BF209</f>
        <v>30</v>
      </c>
      <c r="BG209" s="34">
        <f>Input_1!BG209</f>
        <v>21.2</v>
      </c>
      <c r="BH209" s="34">
        <f>Input_1!BH209</f>
        <v>21.2</v>
      </c>
      <c r="BI209" s="34">
        <f>Input_1!BI209</f>
        <v>15.1</v>
      </c>
      <c r="BJ209" s="34">
        <f>Input_1!BJ209</f>
        <v>30</v>
      </c>
      <c r="BK209" s="34">
        <f>Input_1!BK209</f>
        <v>20</v>
      </c>
      <c r="BL209" s="34">
        <f>Input_1!BL209</f>
        <v>30</v>
      </c>
      <c r="BM209" s="34">
        <f>Input_1!BM209</f>
        <v>22.1</v>
      </c>
      <c r="BN209" s="34">
        <f>Input_1!BN209</f>
        <v>22.1</v>
      </c>
      <c r="BO209" s="34">
        <f>Input_1!BO209</f>
        <v>22.1</v>
      </c>
      <c r="BP209" s="34">
        <f>Input_1!BP209</f>
        <v>22.1</v>
      </c>
      <c r="BQ209" s="34">
        <f>Input_1!BQ209</f>
        <v>23</v>
      </c>
      <c r="BR209" s="34">
        <f>Input_1!BR209</f>
        <v>30</v>
      </c>
      <c r="BS209" s="34">
        <f>Input_1!BS209</f>
        <v>16</v>
      </c>
      <c r="BT209" s="34">
        <f>Input_1!BT209</f>
        <v>16</v>
      </c>
      <c r="BU209" s="34">
        <f>Input_1!BU209</f>
        <v>16</v>
      </c>
      <c r="BV209" s="34">
        <f>Input_1!BV209</f>
        <v>16</v>
      </c>
      <c r="BW209" s="34">
        <f>Input_1!BW209</f>
        <v>16</v>
      </c>
      <c r="BX209" s="34">
        <f>Input_1!BX209</f>
        <v>16</v>
      </c>
      <c r="BY209" s="34">
        <f>Input_1!BY209</f>
        <v>23</v>
      </c>
      <c r="BZ209" s="34">
        <f>Input_1!BZ209</f>
        <v>23</v>
      </c>
      <c r="CA209" s="34">
        <f>Input_1!CA209</f>
        <v>23</v>
      </c>
      <c r="CB209" s="34">
        <f>Input_1!CB209</f>
        <v>23</v>
      </c>
      <c r="CC209" s="34">
        <f>Input_1!CC209</f>
        <v>25</v>
      </c>
      <c r="CD209" s="34">
        <f>Input_1!CD209</f>
        <v>25</v>
      </c>
      <c r="CE209" s="34">
        <f>Input_1!CE209</f>
        <v>25</v>
      </c>
      <c r="CF209" s="34">
        <f>Input_1!CF209</f>
        <v>25</v>
      </c>
      <c r="CG209" s="34">
        <f>Input_1!CG209</f>
        <v>25</v>
      </c>
      <c r="CH209" s="34">
        <f>Input_1!CH209</f>
        <v>25</v>
      </c>
      <c r="CI209" s="34">
        <f>Input_1!CI209</f>
        <v>25</v>
      </c>
      <c r="CJ209" s="34">
        <f>Input_1!CJ209</f>
        <v>25</v>
      </c>
      <c r="CK209" s="34">
        <f>Input_1!CK209</f>
        <v>25</v>
      </c>
      <c r="CL209" s="34">
        <f>Input_1!CL209</f>
        <v>25</v>
      </c>
      <c r="CM209" s="34">
        <f>Input_1!CM209</f>
        <v>15.3</v>
      </c>
      <c r="CN209" s="34">
        <f>Input_1!CN209</f>
        <v>15.3</v>
      </c>
      <c r="CO209" s="34">
        <f>Input_1!CO209</f>
        <v>30</v>
      </c>
      <c r="CP209" s="34">
        <f>Input_1!CP209</f>
        <v>30</v>
      </c>
      <c r="CQ209" s="34">
        <f>Input_1!CQ209</f>
        <v>30</v>
      </c>
      <c r="CR209" s="34">
        <f>Input_1!CR209</f>
        <v>30</v>
      </c>
      <c r="CS209" s="34">
        <f>Input_1!CS209</f>
        <v>30</v>
      </c>
      <c r="CT209" s="34">
        <f>Input_1!CT209</f>
        <v>30</v>
      </c>
      <c r="CU209" s="34">
        <f>Input_1!CU209</f>
        <v>30</v>
      </c>
      <c r="CV209" s="24">
        <f>Input_1!CV209</f>
        <v>30</v>
      </c>
    </row>
    <row r="210" spans="1:100" ht="14.5" customHeight="1" x14ac:dyDescent="0.35">
      <c r="A210" s="256"/>
      <c r="B210" s="249"/>
      <c r="C210" s="95">
        <v>44037</v>
      </c>
      <c r="D210" s="99" t="s">
        <v>9</v>
      </c>
      <c r="E210" s="19">
        <f>Input_1!E210</f>
        <v>30</v>
      </c>
      <c r="F210" s="34">
        <f>Input_1!F210</f>
        <v>30</v>
      </c>
      <c r="G210" s="34">
        <f>Input_1!G210</f>
        <v>9</v>
      </c>
      <c r="H210" s="34">
        <f>Input_1!H210</f>
        <v>9</v>
      </c>
      <c r="I210" s="34">
        <f>Input_1!I210</f>
        <v>9</v>
      </c>
      <c r="J210" s="34">
        <f>Input_1!J210</f>
        <v>9</v>
      </c>
      <c r="K210" s="34">
        <f>Input_1!K210</f>
        <v>9</v>
      </c>
      <c r="L210" s="34">
        <f>Input_1!L210</f>
        <v>9</v>
      </c>
      <c r="M210" s="34">
        <f>Input_1!M210</f>
        <v>9</v>
      </c>
      <c r="N210" s="34">
        <f>Input_1!N210</f>
        <v>9</v>
      </c>
      <c r="O210" s="34">
        <f>Input_1!O210</f>
        <v>9</v>
      </c>
      <c r="P210" s="34">
        <f>Input_1!P210</f>
        <v>9</v>
      </c>
      <c r="Q210" s="34">
        <f>Input_1!Q210</f>
        <v>9</v>
      </c>
      <c r="R210" s="34">
        <f>Input_1!R210</f>
        <v>9</v>
      </c>
      <c r="S210" s="34">
        <f>Input_1!S210</f>
        <v>9</v>
      </c>
      <c r="T210" s="34">
        <f>Input_1!T210</f>
        <v>9</v>
      </c>
      <c r="U210" s="34">
        <f>Input_1!U210</f>
        <v>9</v>
      </c>
      <c r="V210" s="34">
        <f>Input_1!V210</f>
        <v>9</v>
      </c>
      <c r="W210" s="34">
        <f>Input_1!W210</f>
        <v>9</v>
      </c>
      <c r="X210" s="34">
        <f>Input_1!X210</f>
        <v>9</v>
      </c>
      <c r="Y210" s="34">
        <f>Input_1!Y210</f>
        <v>9</v>
      </c>
      <c r="Z210" s="34">
        <f>Input_1!Z210</f>
        <v>9</v>
      </c>
      <c r="AA210" s="34">
        <f>Input_1!AA210</f>
        <v>9</v>
      </c>
      <c r="AB210" s="34">
        <f>Input_1!AB210</f>
        <v>9</v>
      </c>
      <c r="AC210" s="34">
        <f>Input_1!AC210</f>
        <v>9</v>
      </c>
      <c r="AD210" s="34">
        <f>Input_1!AD210</f>
        <v>9</v>
      </c>
      <c r="AE210" s="34">
        <f>Input_1!AE210</f>
        <v>9</v>
      </c>
      <c r="AF210" s="34">
        <f>Input_1!AF210</f>
        <v>9</v>
      </c>
      <c r="AG210" s="34">
        <f>Input_1!AG210</f>
        <v>9</v>
      </c>
      <c r="AH210" s="34">
        <f>Input_1!AH210</f>
        <v>9</v>
      </c>
      <c r="AI210" s="34">
        <f>Input_1!AI210</f>
        <v>9</v>
      </c>
      <c r="AJ210" s="34">
        <f>Input_1!AJ210</f>
        <v>9</v>
      </c>
      <c r="AK210" s="34">
        <f>Input_1!AK210</f>
        <v>9</v>
      </c>
      <c r="AL210" s="34">
        <f>Input_1!AL210</f>
        <v>9</v>
      </c>
      <c r="AM210" s="34">
        <f>Input_1!AM210</f>
        <v>9</v>
      </c>
      <c r="AN210" s="34">
        <f>Input_1!AN210</f>
        <v>9</v>
      </c>
      <c r="AO210" s="34">
        <f>Input_1!AO210</f>
        <v>11</v>
      </c>
      <c r="AP210" s="34">
        <f>Input_1!AP210</f>
        <v>11</v>
      </c>
      <c r="AQ210" s="34">
        <f>Input_1!AQ210</f>
        <v>22.1</v>
      </c>
      <c r="AR210" s="34">
        <f>Input_1!AR210</f>
        <v>26</v>
      </c>
      <c r="AS210" s="34">
        <f>Input_1!AS210</f>
        <v>26</v>
      </c>
      <c r="AT210" s="34">
        <f>Input_1!AT210</f>
        <v>23</v>
      </c>
      <c r="AU210" s="34">
        <f>Input_1!AU210</f>
        <v>23</v>
      </c>
      <c r="AV210" s="34">
        <f>Input_1!AV210</f>
        <v>23</v>
      </c>
      <c r="AW210" s="34">
        <f>Input_1!AW210</f>
        <v>23</v>
      </c>
      <c r="AX210" s="34">
        <f>Input_1!AX210</f>
        <v>30</v>
      </c>
      <c r="AY210" s="34">
        <f>Input_1!AY210</f>
        <v>30</v>
      </c>
      <c r="AZ210" s="34">
        <f>Input_1!AZ210</f>
        <v>30</v>
      </c>
      <c r="BA210" s="34">
        <f>Input_1!BA210</f>
        <v>16</v>
      </c>
      <c r="BB210" s="34">
        <f>Input_1!BB210</f>
        <v>16</v>
      </c>
      <c r="BC210" s="34">
        <f>Input_1!BC210</f>
        <v>16</v>
      </c>
      <c r="BD210" s="34">
        <f>Input_1!BD210</f>
        <v>21.2</v>
      </c>
      <c r="BE210" s="34">
        <f>Input_1!BE210</f>
        <v>21.2</v>
      </c>
      <c r="BF210" s="34">
        <f>Input_1!BF210</f>
        <v>15.1</v>
      </c>
      <c r="BG210" s="34">
        <f>Input_1!BG210</f>
        <v>16</v>
      </c>
      <c r="BH210" s="34">
        <f>Input_1!BH210</f>
        <v>16</v>
      </c>
      <c r="BI210" s="34">
        <f>Input_1!BI210</f>
        <v>15.2</v>
      </c>
      <c r="BJ210" s="34">
        <f>Input_1!BJ210</f>
        <v>22.1</v>
      </c>
      <c r="BK210" s="34">
        <f>Input_1!BK210</f>
        <v>22.1</v>
      </c>
      <c r="BL210" s="34">
        <f>Input_1!BL210</f>
        <v>23</v>
      </c>
      <c r="BM210" s="34">
        <f>Input_1!BM210</f>
        <v>16</v>
      </c>
      <c r="BN210" s="34">
        <f>Input_1!BN210</f>
        <v>16</v>
      </c>
      <c r="BO210" s="34">
        <f>Input_1!BO210</f>
        <v>16</v>
      </c>
      <c r="BP210" s="34">
        <f>Input_1!BP210</f>
        <v>16</v>
      </c>
      <c r="BQ210" s="34">
        <f>Input_1!BQ210</f>
        <v>22.1</v>
      </c>
      <c r="BR210" s="34">
        <f>Input_1!BR210</f>
        <v>22.1</v>
      </c>
      <c r="BS210" s="34">
        <f>Input_1!BS210</f>
        <v>26</v>
      </c>
      <c r="BT210" s="34">
        <f>Input_1!BT210</f>
        <v>22.1</v>
      </c>
      <c r="BU210" s="34">
        <f>Input_1!BU210</f>
        <v>11</v>
      </c>
      <c r="BV210" s="34">
        <f>Input_1!BV210</f>
        <v>11</v>
      </c>
      <c r="BW210" s="34">
        <f>Input_1!BW210</f>
        <v>11</v>
      </c>
      <c r="BX210" s="34">
        <f>Input_1!BX210</f>
        <v>11</v>
      </c>
      <c r="BY210" s="34">
        <f>Input_1!BY210</f>
        <v>23</v>
      </c>
      <c r="BZ210" s="34">
        <f>Input_1!BZ210</f>
        <v>23</v>
      </c>
      <c r="CA210" s="34">
        <f>Input_1!CA210</f>
        <v>23</v>
      </c>
      <c r="CB210" s="34">
        <f>Input_1!CB210</f>
        <v>23</v>
      </c>
      <c r="CC210" s="34">
        <f>Input_1!CC210</f>
        <v>25</v>
      </c>
      <c r="CD210" s="34">
        <f>Input_1!CD210</f>
        <v>25</v>
      </c>
      <c r="CE210" s="34">
        <f>Input_1!CE210</f>
        <v>25</v>
      </c>
      <c r="CF210" s="34">
        <f>Input_1!CF210</f>
        <v>25</v>
      </c>
      <c r="CG210" s="34">
        <f>Input_1!CG210</f>
        <v>25</v>
      </c>
      <c r="CH210" s="34">
        <f>Input_1!CH210</f>
        <v>25</v>
      </c>
      <c r="CI210" s="34">
        <f>Input_1!CI210</f>
        <v>25</v>
      </c>
      <c r="CJ210" s="34">
        <f>Input_1!CJ210</f>
        <v>25</v>
      </c>
      <c r="CK210" s="34">
        <f>Input_1!CK210</f>
        <v>25</v>
      </c>
      <c r="CL210" s="34">
        <f>Input_1!CL210</f>
        <v>15.3</v>
      </c>
      <c r="CM210" s="34">
        <f>Input_1!CM210</f>
        <v>15.3</v>
      </c>
      <c r="CN210" s="34">
        <f>Input_1!CN210</f>
        <v>30</v>
      </c>
      <c r="CO210" s="34">
        <f>Input_1!CO210</f>
        <v>30</v>
      </c>
      <c r="CP210" s="34">
        <f>Input_1!CP210</f>
        <v>30</v>
      </c>
      <c r="CQ210" s="34">
        <f>Input_1!CQ210</f>
        <v>30</v>
      </c>
      <c r="CR210" s="34">
        <f>Input_1!CR210</f>
        <v>30</v>
      </c>
      <c r="CS210" s="34">
        <f>Input_1!CS210</f>
        <v>30</v>
      </c>
      <c r="CT210" s="34">
        <f>Input_1!CT210</f>
        <v>30</v>
      </c>
      <c r="CU210" s="34">
        <f>Input_1!CU210</f>
        <v>30</v>
      </c>
      <c r="CV210" s="24">
        <f>Input_1!CV210</f>
        <v>30</v>
      </c>
    </row>
    <row r="211" spans="1:100" ht="14.5" customHeight="1" x14ac:dyDescent="0.35">
      <c r="A211" s="256"/>
      <c r="B211" s="250"/>
      <c r="C211" s="97">
        <v>44038</v>
      </c>
      <c r="D211" s="100" t="s">
        <v>10</v>
      </c>
      <c r="E211" s="19">
        <f>Input_1!E211</f>
        <v>30</v>
      </c>
      <c r="F211" s="34">
        <f>Input_1!F211</f>
        <v>30</v>
      </c>
      <c r="G211" s="34">
        <f>Input_1!G211</f>
        <v>30</v>
      </c>
      <c r="H211" s="34">
        <f>Input_1!H211</f>
        <v>30</v>
      </c>
      <c r="I211" s="34">
        <f>Input_1!I211</f>
        <v>30</v>
      </c>
      <c r="J211" s="34">
        <f>Input_1!J211</f>
        <v>9</v>
      </c>
      <c r="K211" s="34">
        <f>Input_1!K211</f>
        <v>9</v>
      </c>
      <c r="L211" s="34">
        <f>Input_1!L211</f>
        <v>9</v>
      </c>
      <c r="M211" s="34">
        <f>Input_1!M211</f>
        <v>9</v>
      </c>
      <c r="N211" s="34">
        <f>Input_1!N211</f>
        <v>9</v>
      </c>
      <c r="O211" s="34">
        <f>Input_1!O211</f>
        <v>9</v>
      </c>
      <c r="P211" s="34">
        <f>Input_1!P211</f>
        <v>9</v>
      </c>
      <c r="Q211" s="34">
        <f>Input_1!Q211</f>
        <v>9</v>
      </c>
      <c r="R211" s="34">
        <f>Input_1!R211</f>
        <v>9</v>
      </c>
      <c r="S211" s="34">
        <f>Input_1!S211</f>
        <v>9</v>
      </c>
      <c r="T211" s="34">
        <f>Input_1!T211</f>
        <v>9</v>
      </c>
      <c r="U211" s="34">
        <f>Input_1!U211</f>
        <v>9</v>
      </c>
      <c r="V211" s="34">
        <f>Input_1!V211</f>
        <v>9</v>
      </c>
      <c r="W211" s="34">
        <f>Input_1!W211</f>
        <v>9</v>
      </c>
      <c r="X211" s="34">
        <f>Input_1!X211</f>
        <v>9</v>
      </c>
      <c r="Y211" s="34">
        <f>Input_1!Y211</f>
        <v>9</v>
      </c>
      <c r="Z211" s="34">
        <f>Input_1!Z211</f>
        <v>9</v>
      </c>
      <c r="AA211" s="34">
        <f>Input_1!AA211</f>
        <v>9</v>
      </c>
      <c r="AB211" s="34">
        <f>Input_1!AB211</f>
        <v>9</v>
      </c>
      <c r="AC211" s="34">
        <f>Input_1!AC211</f>
        <v>9</v>
      </c>
      <c r="AD211" s="34">
        <f>Input_1!AD211</f>
        <v>9</v>
      </c>
      <c r="AE211" s="34">
        <f>Input_1!AE211</f>
        <v>9</v>
      </c>
      <c r="AF211" s="34">
        <f>Input_1!AF211</f>
        <v>9</v>
      </c>
      <c r="AG211" s="34">
        <f>Input_1!AG211</f>
        <v>9</v>
      </c>
      <c r="AH211" s="34">
        <f>Input_1!AH211</f>
        <v>9</v>
      </c>
      <c r="AI211" s="34">
        <f>Input_1!AI211</f>
        <v>9</v>
      </c>
      <c r="AJ211" s="34">
        <f>Input_1!AJ211</f>
        <v>9</v>
      </c>
      <c r="AK211" s="34">
        <f>Input_1!AK211</f>
        <v>9</v>
      </c>
      <c r="AL211" s="34">
        <f>Input_1!AL211</f>
        <v>9</v>
      </c>
      <c r="AM211" s="34">
        <f>Input_1!AM211</f>
        <v>9</v>
      </c>
      <c r="AN211" s="34">
        <f>Input_1!AN211</f>
        <v>9</v>
      </c>
      <c r="AO211" s="34">
        <f>Input_1!AO211</f>
        <v>30</v>
      </c>
      <c r="AP211" s="34">
        <f>Input_1!AP211</f>
        <v>30</v>
      </c>
      <c r="AQ211" s="34">
        <f>Input_1!AQ211</f>
        <v>30</v>
      </c>
      <c r="AR211" s="34">
        <f>Input_1!AR211</f>
        <v>30</v>
      </c>
      <c r="AS211" s="34">
        <f>Input_1!AS211</f>
        <v>30</v>
      </c>
      <c r="AT211" s="34">
        <f>Input_1!AT211</f>
        <v>30</v>
      </c>
      <c r="AU211" s="34">
        <f>Input_1!AU211</f>
        <v>30</v>
      </c>
      <c r="AV211" s="34">
        <f>Input_1!AV211</f>
        <v>30</v>
      </c>
      <c r="AW211" s="34">
        <f>Input_1!AW211</f>
        <v>9</v>
      </c>
      <c r="AX211" s="34">
        <f>Input_1!AX211</f>
        <v>9</v>
      </c>
      <c r="AY211" s="34">
        <f>Input_1!AY211</f>
        <v>9</v>
      </c>
      <c r="AZ211" s="34">
        <f>Input_1!AZ211</f>
        <v>9</v>
      </c>
      <c r="BA211" s="34">
        <f>Input_1!BA211</f>
        <v>30</v>
      </c>
      <c r="BB211" s="34">
        <f>Input_1!BB211</f>
        <v>15.2</v>
      </c>
      <c r="BC211" s="34">
        <f>Input_1!BC211</f>
        <v>23</v>
      </c>
      <c r="BD211" s="34">
        <f>Input_1!BD211</f>
        <v>22.1</v>
      </c>
      <c r="BE211" s="34">
        <f>Input_1!BE211</f>
        <v>22.1</v>
      </c>
      <c r="BF211" s="34">
        <f>Input_1!BF211</f>
        <v>6.2</v>
      </c>
      <c r="BG211" s="34">
        <f>Input_1!BG211</f>
        <v>6.2</v>
      </c>
      <c r="BH211" s="34">
        <f>Input_1!BH211</f>
        <v>6.2</v>
      </c>
      <c r="BI211" s="34">
        <f>Input_1!BI211</f>
        <v>6.2</v>
      </c>
      <c r="BJ211" s="34">
        <f>Input_1!BJ211</f>
        <v>6.2</v>
      </c>
      <c r="BK211" s="34">
        <f>Input_1!BK211</f>
        <v>6.2</v>
      </c>
      <c r="BL211" s="34">
        <f>Input_1!BL211</f>
        <v>6.2</v>
      </c>
      <c r="BM211" s="34">
        <f>Input_1!BM211</f>
        <v>6.2</v>
      </c>
      <c r="BN211" s="34">
        <f>Input_1!BN211</f>
        <v>6.2</v>
      </c>
      <c r="BO211" s="34">
        <f>Input_1!BO211</f>
        <v>6.2</v>
      </c>
      <c r="BP211" s="34">
        <f>Input_1!BP211</f>
        <v>6.2</v>
      </c>
      <c r="BQ211" s="34">
        <f>Input_1!BQ211</f>
        <v>22.1</v>
      </c>
      <c r="BR211" s="34">
        <f>Input_1!BR211</f>
        <v>25</v>
      </c>
      <c r="BS211" s="34">
        <f>Input_1!BS211</f>
        <v>25</v>
      </c>
      <c r="BT211" s="34">
        <f>Input_1!BT211</f>
        <v>25</v>
      </c>
      <c r="BU211" s="34">
        <f>Input_1!BU211</f>
        <v>25</v>
      </c>
      <c r="BV211" s="34">
        <f>Input_1!BV211</f>
        <v>25</v>
      </c>
      <c r="BW211" s="34">
        <f>Input_1!BW211</f>
        <v>22.1</v>
      </c>
      <c r="BX211" s="34">
        <f>Input_1!BX211</f>
        <v>22.1</v>
      </c>
      <c r="BY211" s="34">
        <f>Input_1!BY211</f>
        <v>25</v>
      </c>
      <c r="BZ211" s="34">
        <f>Input_1!BZ211</f>
        <v>25</v>
      </c>
      <c r="CA211" s="34">
        <f>Input_1!CA211</f>
        <v>25</v>
      </c>
      <c r="CB211" s="34">
        <f>Input_1!CB211</f>
        <v>25</v>
      </c>
      <c r="CC211" s="34">
        <f>Input_1!CC211</f>
        <v>23</v>
      </c>
      <c r="CD211" s="34">
        <f>Input_1!CD211</f>
        <v>23</v>
      </c>
      <c r="CE211" s="34">
        <f>Input_1!CE211</f>
        <v>23</v>
      </c>
      <c r="CF211" s="34">
        <f>Input_1!CF211</f>
        <v>23</v>
      </c>
      <c r="CG211" s="34">
        <f>Input_1!CG211</f>
        <v>25</v>
      </c>
      <c r="CH211" s="34">
        <f>Input_1!CH211</f>
        <v>25</v>
      </c>
      <c r="CI211" s="34">
        <f>Input_1!CI211</f>
        <v>25</v>
      </c>
      <c r="CJ211" s="34">
        <f>Input_1!CJ211</f>
        <v>25</v>
      </c>
      <c r="CK211" s="34">
        <f>Input_1!CK211</f>
        <v>25</v>
      </c>
      <c r="CL211" s="34">
        <f>Input_1!CL211</f>
        <v>25</v>
      </c>
      <c r="CM211" s="34">
        <f>Input_1!CM211</f>
        <v>25</v>
      </c>
      <c r="CN211" s="34">
        <f>Input_1!CN211</f>
        <v>15.3</v>
      </c>
      <c r="CO211" s="34">
        <f>Input_1!CO211</f>
        <v>15.3</v>
      </c>
      <c r="CP211" s="34">
        <f>Input_1!CP211</f>
        <v>30</v>
      </c>
      <c r="CQ211" s="34">
        <f>Input_1!CQ211</f>
        <v>30</v>
      </c>
      <c r="CR211" s="34">
        <f>Input_1!CR211</f>
        <v>30</v>
      </c>
      <c r="CS211" s="34">
        <f>Input_1!CS211</f>
        <v>30</v>
      </c>
      <c r="CT211" s="34">
        <f>Input_1!CT211</f>
        <v>30</v>
      </c>
      <c r="CU211" s="34">
        <f>Input_1!CU211</f>
        <v>30</v>
      </c>
      <c r="CV211" s="24">
        <f>Input_1!CV211</f>
        <v>30</v>
      </c>
    </row>
    <row r="212" spans="1:100" ht="14.5" customHeight="1" x14ac:dyDescent="0.35">
      <c r="A212" s="256"/>
      <c r="B212" s="248">
        <v>31</v>
      </c>
      <c r="C212" s="94">
        <v>44039</v>
      </c>
      <c r="D212" s="101" t="s">
        <v>4</v>
      </c>
      <c r="E212" s="19">
        <f>Input_1!E212</f>
        <v>30</v>
      </c>
      <c r="F212" s="34">
        <f>Input_1!F212</f>
        <v>30</v>
      </c>
      <c r="G212" s="34">
        <f>Input_1!G212</f>
        <v>9</v>
      </c>
      <c r="H212" s="34">
        <f>Input_1!H212</f>
        <v>9</v>
      </c>
      <c r="I212" s="34">
        <f>Input_1!I212</f>
        <v>9</v>
      </c>
      <c r="J212" s="34">
        <f>Input_1!J212</f>
        <v>9</v>
      </c>
      <c r="K212" s="34">
        <f>Input_1!K212</f>
        <v>9</v>
      </c>
      <c r="L212" s="34">
        <f>Input_1!L212</f>
        <v>9</v>
      </c>
      <c r="M212" s="34">
        <f>Input_1!M212</f>
        <v>9</v>
      </c>
      <c r="N212" s="34">
        <f>Input_1!N212</f>
        <v>9</v>
      </c>
      <c r="O212" s="34">
        <f>Input_1!O212</f>
        <v>9</v>
      </c>
      <c r="P212" s="34">
        <f>Input_1!P212</f>
        <v>9</v>
      </c>
      <c r="Q212" s="34">
        <f>Input_1!Q212</f>
        <v>9</v>
      </c>
      <c r="R212" s="34">
        <f>Input_1!R212</f>
        <v>9</v>
      </c>
      <c r="S212" s="34">
        <f>Input_1!S212</f>
        <v>9</v>
      </c>
      <c r="T212" s="34">
        <f>Input_1!T212</f>
        <v>9</v>
      </c>
      <c r="U212" s="34">
        <f>Input_1!U212</f>
        <v>9</v>
      </c>
      <c r="V212" s="34">
        <f>Input_1!V212</f>
        <v>9</v>
      </c>
      <c r="W212" s="34">
        <f>Input_1!W212</f>
        <v>9</v>
      </c>
      <c r="X212" s="34">
        <f>Input_1!X212</f>
        <v>9</v>
      </c>
      <c r="Y212" s="34">
        <f>Input_1!Y212</f>
        <v>9</v>
      </c>
      <c r="Z212" s="34">
        <f>Input_1!Z212</f>
        <v>9</v>
      </c>
      <c r="AA212" s="34">
        <f>Input_1!AA212</f>
        <v>9</v>
      </c>
      <c r="AB212" s="34">
        <f>Input_1!AB212</f>
        <v>9</v>
      </c>
      <c r="AC212" s="34">
        <f>Input_1!AC212</f>
        <v>9</v>
      </c>
      <c r="AD212" s="34">
        <f>Input_1!AD212</f>
        <v>9</v>
      </c>
      <c r="AE212" s="34">
        <f>Input_1!AE212</f>
        <v>9</v>
      </c>
      <c r="AF212" s="34">
        <f>Input_1!AF212</f>
        <v>9</v>
      </c>
      <c r="AG212" s="34">
        <f>Input_1!AG212</f>
        <v>9</v>
      </c>
      <c r="AH212" s="34">
        <f>Input_1!AH212</f>
        <v>9</v>
      </c>
      <c r="AI212" s="34">
        <f>Input_1!AI212</f>
        <v>9</v>
      </c>
      <c r="AJ212" s="34">
        <f>Input_1!AJ212</f>
        <v>15.2</v>
      </c>
      <c r="AK212" s="34">
        <f>Input_1!AK212</f>
        <v>22.1</v>
      </c>
      <c r="AL212" s="34">
        <f>Input_1!AL212</f>
        <v>22.1</v>
      </c>
      <c r="AM212" s="34">
        <f>Input_1!AM212</f>
        <v>30</v>
      </c>
      <c r="AN212" s="34">
        <f>Input_1!AN212</f>
        <v>30</v>
      </c>
      <c r="AO212" s="34">
        <f>Input_1!AO212</f>
        <v>30</v>
      </c>
      <c r="AP212" s="34">
        <f>Input_1!AP212</f>
        <v>30</v>
      </c>
      <c r="AQ212" s="34">
        <f>Input_1!AQ212</f>
        <v>9</v>
      </c>
      <c r="AR212" s="34">
        <f>Input_1!AR212</f>
        <v>9</v>
      </c>
      <c r="AS212" s="34">
        <f>Input_1!AS212</f>
        <v>9</v>
      </c>
      <c r="AT212" s="34">
        <f>Input_1!AT212</f>
        <v>9</v>
      </c>
      <c r="AU212" s="34">
        <f>Input_1!AU212</f>
        <v>9</v>
      </c>
      <c r="AV212" s="34">
        <f>Input_1!AV212</f>
        <v>9</v>
      </c>
      <c r="AW212" s="34">
        <f>Input_1!AW212</f>
        <v>9</v>
      </c>
      <c r="AX212" s="34">
        <f>Input_1!AX212</f>
        <v>9</v>
      </c>
      <c r="AY212" s="34">
        <f>Input_1!AY212</f>
        <v>9</v>
      </c>
      <c r="AZ212" s="34">
        <f>Input_1!AZ212</f>
        <v>9</v>
      </c>
      <c r="BA212" s="34">
        <f>Input_1!BA212</f>
        <v>9</v>
      </c>
      <c r="BB212" s="34">
        <f>Input_1!BB212</f>
        <v>9</v>
      </c>
      <c r="BC212" s="34">
        <f>Input_1!BC212</f>
        <v>23</v>
      </c>
      <c r="BD212" s="34">
        <f>Input_1!BD212</f>
        <v>23</v>
      </c>
      <c r="BE212" s="34">
        <f>Input_1!BE212</f>
        <v>23</v>
      </c>
      <c r="BF212" s="34">
        <f>Input_1!BF212</f>
        <v>23</v>
      </c>
      <c r="BG212" s="34">
        <f>Input_1!BG212</f>
        <v>20</v>
      </c>
      <c r="BH212" s="34">
        <f>Input_1!BH212</f>
        <v>21.1</v>
      </c>
      <c r="BI212" s="34">
        <f>Input_1!BI212</f>
        <v>21.1</v>
      </c>
      <c r="BJ212" s="34">
        <f>Input_1!BJ212</f>
        <v>30</v>
      </c>
      <c r="BK212" s="34">
        <f>Input_1!BK212</f>
        <v>18</v>
      </c>
      <c r="BL212" s="34">
        <f>Input_1!BL212</f>
        <v>18</v>
      </c>
      <c r="BM212" s="34">
        <f>Input_1!BM212</f>
        <v>16</v>
      </c>
      <c r="BN212" s="34">
        <f>Input_1!BN212</f>
        <v>16</v>
      </c>
      <c r="BO212" s="34">
        <f>Input_1!BO212</f>
        <v>22.1</v>
      </c>
      <c r="BP212" s="34">
        <f>Input_1!BP212</f>
        <v>22.1</v>
      </c>
      <c r="BQ212" s="34">
        <f>Input_1!BQ212</f>
        <v>22.1</v>
      </c>
      <c r="BR212" s="34">
        <f>Input_1!BR212</f>
        <v>22.1</v>
      </c>
      <c r="BS212" s="34">
        <f>Input_1!BS212</f>
        <v>22.1</v>
      </c>
      <c r="BT212" s="34">
        <f>Input_1!BT212</f>
        <v>11</v>
      </c>
      <c r="BU212" s="34">
        <f>Input_1!BU212</f>
        <v>11</v>
      </c>
      <c r="BV212" s="34">
        <f>Input_1!BV212</f>
        <v>11</v>
      </c>
      <c r="BW212" s="34">
        <f>Input_1!BW212</f>
        <v>30</v>
      </c>
      <c r="BX212" s="34">
        <f>Input_1!BX212</f>
        <v>30</v>
      </c>
      <c r="BY212" s="34">
        <f>Input_1!BY212</f>
        <v>23</v>
      </c>
      <c r="BZ212" s="34">
        <f>Input_1!BZ212</f>
        <v>23</v>
      </c>
      <c r="CA212" s="34">
        <f>Input_1!CA212</f>
        <v>23</v>
      </c>
      <c r="CB212" s="34">
        <f>Input_1!CB212</f>
        <v>23</v>
      </c>
      <c r="CC212" s="34">
        <f>Input_1!CC212</f>
        <v>25</v>
      </c>
      <c r="CD212" s="34">
        <f>Input_1!CD212</f>
        <v>25</v>
      </c>
      <c r="CE212" s="34">
        <f>Input_1!CE212</f>
        <v>25</v>
      </c>
      <c r="CF212" s="34">
        <f>Input_1!CF212</f>
        <v>25</v>
      </c>
      <c r="CG212" s="34">
        <f>Input_1!CG212</f>
        <v>25</v>
      </c>
      <c r="CH212" s="34">
        <f>Input_1!CH212</f>
        <v>25</v>
      </c>
      <c r="CI212" s="34">
        <f>Input_1!CI212</f>
        <v>25</v>
      </c>
      <c r="CJ212" s="34">
        <f>Input_1!CJ212</f>
        <v>25</v>
      </c>
      <c r="CK212" s="34">
        <f>Input_1!CK212</f>
        <v>30</v>
      </c>
      <c r="CL212" s="34">
        <f>Input_1!CL212</f>
        <v>15.3</v>
      </c>
      <c r="CM212" s="34">
        <f>Input_1!CM212</f>
        <v>15.3</v>
      </c>
      <c r="CN212" s="34">
        <f>Input_1!CN212</f>
        <v>31</v>
      </c>
      <c r="CO212" s="34">
        <f>Input_1!CO212</f>
        <v>31</v>
      </c>
      <c r="CP212" s="34">
        <f>Input_1!CP212</f>
        <v>30</v>
      </c>
      <c r="CQ212" s="34">
        <f>Input_1!CQ212</f>
        <v>30</v>
      </c>
      <c r="CR212" s="34">
        <f>Input_1!CR212</f>
        <v>30</v>
      </c>
      <c r="CS212" s="34">
        <f>Input_1!CS212</f>
        <v>30</v>
      </c>
      <c r="CT212" s="34">
        <f>Input_1!CT212</f>
        <v>30</v>
      </c>
      <c r="CU212" s="34">
        <f>Input_1!CU212</f>
        <v>30</v>
      </c>
      <c r="CV212" s="24">
        <f>Input_1!CV212</f>
        <v>30</v>
      </c>
    </row>
    <row r="213" spans="1:100" ht="14.5" customHeight="1" x14ac:dyDescent="0.35">
      <c r="A213" s="256"/>
      <c r="B213" s="249"/>
      <c r="C213" s="95">
        <v>44040</v>
      </c>
      <c r="D213" s="99" t="s">
        <v>5</v>
      </c>
      <c r="E213" s="19">
        <f>Input_1!E213</f>
        <v>30</v>
      </c>
      <c r="F213" s="34">
        <f>Input_1!F213</f>
        <v>9</v>
      </c>
      <c r="G213" s="34">
        <f>Input_1!G213</f>
        <v>9</v>
      </c>
      <c r="H213" s="34">
        <f>Input_1!H213</f>
        <v>9</v>
      </c>
      <c r="I213" s="34">
        <f>Input_1!I213</f>
        <v>9</v>
      </c>
      <c r="J213" s="34">
        <f>Input_1!J213</f>
        <v>9</v>
      </c>
      <c r="K213" s="34">
        <f>Input_1!K213</f>
        <v>9</v>
      </c>
      <c r="L213" s="34">
        <f>Input_1!L213</f>
        <v>9</v>
      </c>
      <c r="M213" s="34">
        <f>Input_1!M213</f>
        <v>9</v>
      </c>
      <c r="N213" s="34">
        <f>Input_1!N213</f>
        <v>9</v>
      </c>
      <c r="O213" s="34">
        <f>Input_1!O213</f>
        <v>9</v>
      </c>
      <c r="P213" s="34">
        <f>Input_1!P213</f>
        <v>9</v>
      </c>
      <c r="Q213" s="34">
        <f>Input_1!Q213</f>
        <v>9</v>
      </c>
      <c r="R213" s="34">
        <f>Input_1!R213</f>
        <v>9</v>
      </c>
      <c r="S213" s="34">
        <f>Input_1!S213</f>
        <v>9</v>
      </c>
      <c r="T213" s="34">
        <f>Input_1!T213</f>
        <v>9</v>
      </c>
      <c r="U213" s="34">
        <f>Input_1!U213</f>
        <v>9</v>
      </c>
      <c r="V213" s="34">
        <f>Input_1!V213</f>
        <v>9</v>
      </c>
      <c r="W213" s="34">
        <f>Input_1!W213</f>
        <v>9</v>
      </c>
      <c r="X213" s="34">
        <f>Input_1!X213</f>
        <v>9</v>
      </c>
      <c r="Y213" s="34">
        <f>Input_1!Y213</f>
        <v>9</v>
      </c>
      <c r="Z213" s="34">
        <f>Input_1!Z213</f>
        <v>9</v>
      </c>
      <c r="AA213" s="34">
        <f>Input_1!AA213</f>
        <v>9</v>
      </c>
      <c r="AB213" s="34">
        <f>Input_1!AB213</f>
        <v>9</v>
      </c>
      <c r="AC213" s="34">
        <f>Input_1!AC213</f>
        <v>9</v>
      </c>
      <c r="AD213" s="34">
        <f>Input_1!AD213</f>
        <v>9</v>
      </c>
      <c r="AE213" s="34">
        <f>Input_1!AE213</f>
        <v>9</v>
      </c>
      <c r="AF213" s="34">
        <f>Input_1!AF213</f>
        <v>9</v>
      </c>
      <c r="AG213" s="34">
        <f>Input_1!AG213</f>
        <v>9</v>
      </c>
      <c r="AH213" s="34">
        <f>Input_1!AH213</f>
        <v>9</v>
      </c>
      <c r="AI213" s="34">
        <f>Input_1!AI213</f>
        <v>9</v>
      </c>
      <c r="AJ213" s="34">
        <f>Input_1!AJ213</f>
        <v>15.2</v>
      </c>
      <c r="AK213" s="34">
        <f>Input_1!AK213</f>
        <v>22.1</v>
      </c>
      <c r="AL213" s="34">
        <f>Input_1!AL213</f>
        <v>22.1</v>
      </c>
      <c r="AM213" s="34">
        <f>Input_1!AM213</f>
        <v>23</v>
      </c>
      <c r="AN213" s="34">
        <f>Input_1!AN213</f>
        <v>23</v>
      </c>
      <c r="AO213" s="34">
        <f>Input_1!AO213</f>
        <v>23</v>
      </c>
      <c r="AP213" s="34">
        <f>Input_1!AP213</f>
        <v>23</v>
      </c>
      <c r="AQ213" s="34">
        <f>Input_1!AQ213</f>
        <v>30</v>
      </c>
      <c r="AR213" s="34">
        <f>Input_1!AR213</f>
        <v>30</v>
      </c>
      <c r="AS213" s="34">
        <f>Input_1!AS213</f>
        <v>30</v>
      </c>
      <c r="AT213" s="34">
        <f>Input_1!AT213</f>
        <v>30</v>
      </c>
      <c r="AU213" s="34">
        <f>Input_1!AU213</f>
        <v>30</v>
      </c>
      <c r="AV213" s="34">
        <f>Input_1!AV213</f>
        <v>30</v>
      </c>
      <c r="AW213" s="34">
        <f>Input_1!AW213</f>
        <v>30</v>
      </c>
      <c r="AX213" s="34">
        <f>Input_1!AX213</f>
        <v>30</v>
      </c>
      <c r="AY213" s="34">
        <f>Input_1!AY213</f>
        <v>21.2</v>
      </c>
      <c r="AZ213" s="34">
        <f>Input_1!AZ213</f>
        <v>21.2</v>
      </c>
      <c r="BA213" s="34">
        <f>Input_1!BA213</f>
        <v>15.1</v>
      </c>
      <c r="BB213" s="34">
        <f>Input_1!BB213</f>
        <v>23</v>
      </c>
      <c r="BC213" s="34">
        <f>Input_1!BC213</f>
        <v>23</v>
      </c>
      <c r="BD213" s="34">
        <f>Input_1!BD213</f>
        <v>23</v>
      </c>
      <c r="BE213" s="34">
        <f>Input_1!BE213</f>
        <v>23</v>
      </c>
      <c r="BF213" s="34">
        <f>Input_1!BF213</f>
        <v>23</v>
      </c>
      <c r="BG213" s="34">
        <f>Input_1!BG213</f>
        <v>23</v>
      </c>
      <c r="BH213" s="34">
        <f>Input_1!BH213</f>
        <v>16</v>
      </c>
      <c r="BI213" s="34">
        <f>Input_1!BI213</f>
        <v>16</v>
      </c>
      <c r="BJ213" s="34">
        <f>Input_1!BJ213</f>
        <v>16</v>
      </c>
      <c r="BK213" s="34">
        <f>Input_1!BK213</f>
        <v>16</v>
      </c>
      <c r="BL213" s="34">
        <f>Input_1!BL213</f>
        <v>20</v>
      </c>
      <c r="BM213" s="34">
        <f>Input_1!BM213</f>
        <v>20</v>
      </c>
      <c r="BN213" s="34">
        <f>Input_1!BN213</f>
        <v>30</v>
      </c>
      <c r="BO213" s="34">
        <f>Input_1!BO213</f>
        <v>30</v>
      </c>
      <c r="BP213" s="34">
        <f>Input_1!BP213</f>
        <v>30</v>
      </c>
      <c r="BQ213" s="34">
        <f>Input_1!BQ213</f>
        <v>16</v>
      </c>
      <c r="BR213" s="34">
        <f>Input_1!BR213</f>
        <v>16</v>
      </c>
      <c r="BS213" s="34">
        <f>Input_1!BS213</f>
        <v>16</v>
      </c>
      <c r="BT213" s="34">
        <f>Input_1!BT213</f>
        <v>16</v>
      </c>
      <c r="BU213" s="34">
        <f>Input_1!BU213</f>
        <v>23</v>
      </c>
      <c r="BV213" s="34">
        <f>Input_1!BV213</f>
        <v>23</v>
      </c>
      <c r="BW213" s="34">
        <f>Input_1!BW213</f>
        <v>23</v>
      </c>
      <c r="BX213" s="34">
        <f>Input_1!BX213</f>
        <v>23</v>
      </c>
      <c r="BY213" s="34">
        <f>Input_1!BY213</f>
        <v>16</v>
      </c>
      <c r="BZ213" s="34">
        <f>Input_1!BZ213</f>
        <v>16</v>
      </c>
      <c r="CA213" s="34">
        <f>Input_1!CA213</f>
        <v>16</v>
      </c>
      <c r="CB213" s="34">
        <f>Input_1!CB213</f>
        <v>16</v>
      </c>
      <c r="CC213" s="34">
        <f>Input_1!CC213</f>
        <v>25</v>
      </c>
      <c r="CD213" s="34">
        <f>Input_1!CD213</f>
        <v>25</v>
      </c>
      <c r="CE213" s="34">
        <f>Input_1!CE213</f>
        <v>25</v>
      </c>
      <c r="CF213" s="34">
        <f>Input_1!CF213</f>
        <v>25</v>
      </c>
      <c r="CG213" s="34">
        <f>Input_1!CG213</f>
        <v>25</v>
      </c>
      <c r="CH213" s="34">
        <f>Input_1!CH213</f>
        <v>25</v>
      </c>
      <c r="CI213" s="34">
        <f>Input_1!CI213</f>
        <v>25</v>
      </c>
      <c r="CJ213" s="34">
        <f>Input_1!CJ213</f>
        <v>25</v>
      </c>
      <c r="CK213" s="34">
        <f>Input_1!CK213</f>
        <v>25</v>
      </c>
      <c r="CL213" s="34">
        <f>Input_1!CL213</f>
        <v>25</v>
      </c>
      <c r="CM213" s="34">
        <f>Input_1!CM213</f>
        <v>15.3</v>
      </c>
      <c r="CN213" s="34">
        <f>Input_1!CN213</f>
        <v>15.3</v>
      </c>
      <c r="CO213" s="34">
        <f>Input_1!CO213</f>
        <v>26</v>
      </c>
      <c r="CP213" s="34">
        <f>Input_1!CP213</f>
        <v>26</v>
      </c>
      <c r="CQ213" s="34">
        <f>Input_1!CQ213</f>
        <v>30</v>
      </c>
      <c r="CR213" s="34">
        <f>Input_1!CR213</f>
        <v>30</v>
      </c>
      <c r="CS213" s="34">
        <f>Input_1!CS213</f>
        <v>30</v>
      </c>
      <c r="CT213" s="34">
        <f>Input_1!CT213</f>
        <v>30</v>
      </c>
      <c r="CU213" s="34">
        <f>Input_1!CU213</f>
        <v>30</v>
      </c>
      <c r="CV213" s="24">
        <f>Input_1!CV213</f>
        <v>30</v>
      </c>
    </row>
    <row r="214" spans="1:100" ht="14.5" customHeight="1" x14ac:dyDescent="0.35">
      <c r="A214" s="256"/>
      <c r="B214" s="249"/>
      <c r="C214" s="94">
        <v>44041</v>
      </c>
      <c r="D214" s="99" t="s">
        <v>6</v>
      </c>
      <c r="E214" s="19">
        <f>Input_1!E214</f>
        <v>30</v>
      </c>
      <c r="F214" s="34">
        <f>Input_1!F214</f>
        <v>30</v>
      </c>
      <c r="G214" s="34">
        <f>Input_1!G214</f>
        <v>9</v>
      </c>
      <c r="H214" s="34">
        <f>Input_1!H214</f>
        <v>9</v>
      </c>
      <c r="I214" s="34">
        <f>Input_1!I214</f>
        <v>9</v>
      </c>
      <c r="J214" s="34">
        <f>Input_1!J214</f>
        <v>9</v>
      </c>
      <c r="K214" s="34">
        <f>Input_1!K214</f>
        <v>9</v>
      </c>
      <c r="L214" s="34">
        <f>Input_1!L214</f>
        <v>9</v>
      </c>
      <c r="M214" s="34">
        <f>Input_1!M214</f>
        <v>9</v>
      </c>
      <c r="N214" s="34">
        <f>Input_1!N214</f>
        <v>9</v>
      </c>
      <c r="O214" s="34">
        <f>Input_1!O214</f>
        <v>9</v>
      </c>
      <c r="P214" s="34">
        <f>Input_1!P214</f>
        <v>9</v>
      </c>
      <c r="Q214" s="34">
        <f>Input_1!Q214</f>
        <v>9</v>
      </c>
      <c r="R214" s="34">
        <f>Input_1!R214</f>
        <v>9</v>
      </c>
      <c r="S214" s="34">
        <f>Input_1!S214</f>
        <v>9</v>
      </c>
      <c r="T214" s="34">
        <f>Input_1!T214</f>
        <v>9</v>
      </c>
      <c r="U214" s="34">
        <f>Input_1!U214</f>
        <v>9</v>
      </c>
      <c r="V214" s="34">
        <f>Input_1!V214</f>
        <v>9</v>
      </c>
      <c r="W214" s="34">
        <f>Input_1!W214</f>
        <v>9</v>
      </c>
      <c r="X214" s="34">
        <f>Input_1!X214</f>
        <v>9</v>
      </c>
      <c r="Y214" s="34">
        <f>Input_1!Y214</f>
        <v>9</v>
      </c>
      <c r="Z214" s="34">
        <f>Input_1!Z214</f>
        <v>9</v>
      </c>
      <c r="AA214" s="34">
        <f>Input_1!AA214</f>
        <v>9</v>
      </c>
      <c r="AB214" s="34">
        <f>Input_1!AB214</f>
        <v>9</v>
      </c>
      <c r="AC214" s="34">
        <f>Input_1!AC214</f>
        <v>9</v>
      </c>
      <c r="AD214" s="34">
        <f>Input_1!AD214</f>
        <v>9</v>
      </c>
      <c r="AE214" s="34">
        <f>Input_1!AE214</f>
        <v>9</v>
      </c>
      <c r="AF214" s="34">
        <f>Input_1!AF214</f>
        <v>9</v>
      </c>
      <c r="AG214" s="34">
        <f>Input_1!AG214</f>
        <v>9</v>
      </c>
      <c r="AH214" s="34">
        <f>Input_1!AH214</f>
        <v>9</v>
      </c>
      <c r="AI214" s="34">
        <f>Input_1!AI214</f>
        <v>9</v>
      </c>
      <c r="AJ214" s="34">
        <f>Input_1!AJ214</f>
        <v>15.2</v>
      </c>
      <c r="AK214" s="34">
        <f>Input_1!AK214</f>
        <v>22.1</v>
      </c>
      <c r="AL214" s="34">
        <f>Input_1!AL214</f>
        <v>23</v>
      </c>
      <c r="AM214" s="34">
        <f>Input_1!AM214</f>
        <v>30</v>
      </c>
      <c r="AN214" s="34">
        <f>Input_1!AN214</f>
        <v>30</v>
      </c>
      <c r="AO214" s="34">
        <f>Input_1!AO214</f>
        <v>9</v>
      </c>
      <c r="AP214" s="34">
        <f>Input_1!AP214</f>
        <v>9</v>
      </c>
      <c r="AQ214" s="34">
        <f>Input_1!AQ214</f>
        <v>9</v>
      </c>
      <c r="AR214" s="34">
        <f>Input_1!AR214</f>
        <v>9</v>
      </c>
      <c r="AS214" s="34">
        <f>Input_1!AS214</f>
        <v>9</v>
      </c>
      <c r="AT214" s="34">
        <f>Input_1!AT214</f>
        <v>9</v>
      </c>
      <c r="AU214" s="34">
        <f>Input_1!AU214</f>
        <v>9</v>
      </c>
      <c r="AV214" s="34">
        <f>Input_1!AV214</f>
        <v>9</v>
      </c>
      <c r="AW214" s="34">
        <f>Input_1!AW214</f>
        <v>9</v>
      </c>
      <c r="AX214" s="34">
        <f>Input_1!AX214</f>
        <v>9</v>
      </c>
      <c r="AY214" s="34">
        <f>Input_1!AY214</f>
        <v>9</v>
      </c>
      <c r="AZ214" s="34">
        <f>Input_1!AZ214</f>
        <v>9</v>
      </c>
      <c r="BA214" s="34">
        <f>Input_1!BA214</f>
        <v>9</v>
      </c>
      <c r="BB214" s="34">
        <f>Input_1!BB214</f>
        <v>9</v>
      </c>
      <c r="BC214" s="34">
        <f>Input_1!BC214</f>
        <v>30</v>
      </c>
      <c r="BD214" s="34">
        <f>Input_1!BD214</f>
        <v>30</v>
      </c>
      <c r="BE214" s="34">
        <f>Input_1!BE214</f>
        <v>32</v>
      </c>
      <c r="BF214" s="34">
        <f>Input_1!BF214</f>
        <v>8</v>
      </c>
      <c r="BG214" s="34">
        <f>Input_1!BG214</f>
        <v>8</v>
      </c>
      <c r="BH214" s="34">
        <f>Input_1!BH214</f>
        <v>8</v>
      </c>
      <c r="BI214" s="34">
        <f>Input_1!BI214</f>
        <v>20</v>
      </c>
      <c r="BJ214" s="34">
        <f>Input_1!BJ214</f>
        <v>20</v>
      </c>
      <c r="BK214" s="34">
        <f>Input_1!BK214</f>
        <v>20</v>
      </c>
      <c r="BL214" s="34">
        <f>Input_1!BL214</f>
        <v>20</v>
      </c>
      <c r="BM214" s="34">
        <f>Input_1!BM214</f>
        <v>22.1</v>
      </c>
      <c r="BN214" s="34">
        <f>Input_1!BN214</f>
        <v>22.1</v>
      </c>
      <c r="BO214" s="34">
        <f>Input_1!BO214</f>
        <v>23</v>
      </c>
      <c r="BP214" s="34">
        <f>Input_1!BP214</f>
        <v>23</v>
      </c>
      <c r="BQ214" s="34">
        <f>Input_1!BQ214</f>
        <v>23</v>
      </c>
      <c r="BR214" s="34">
        <f>Input_1!BR214</f>
        <v>20</v>
      </c>
      <c r="BS214" s="34">
        <f>Input_1!BS214</f>
        <v>20</v>
      </c>
      <c r="BT214" s="34">
        <f>Input_1!BT214</f>
        <v>20</v>
      </c>
      <c r="BU214" s="34">
        <f>Input_1!BU214</f>
        <v>8</v>
      </c>
      <c r="BV214" s="34">
        <f>Input_1!BV214</f>
        <v>8</v>
      </c>
      <c r="BW214" s="34">
        <f>Input_1!BW214</f>
        <v>8</v>
      </c>
      <c r="BX214" s="34">
        <f>Input_1!BX214</f>
        <v>8</v>
      </c>
      <c r="BY214" s="34">
        <f>Input_1!BY214</f>
        <v>8</v>
      </c>
      <c r="BZ214" s="34">
        <f>Input_1!BZ214</f>
        <v>8</v>
      </c>
      <c r="CA214" s="34">
        <f>Input_1!CA214</f>
        <v>8</v>
      </c>
      <c r="CB214" s="34">
        <f>Input_1!CB214</f>
        <v>23</v>
      </c>
      <c r="CC214" s="34">
        <f>Input_1!CC214</f>
        <v>23</v>
      </c>
      <c r="CD214" s="34">
        <f>Input_1!CD214</f>
        <v>23</v>
      </c>
      <c r="CE214" s="34">
        <f>Input_1!CE214</f>
        <v>30</v>
      </c>
      <c r="CF214" s="34">
        <f>Input_1!CF214</f>
        <v>25</v>
      </c>
      <c r="CG214" s="34">
        <f>Input_1!CG214</f>
        <v>25</v>
      </c>
      <c r="CH214" s="34">
        <f>Input_1!CH214</f>
        <v>25</v>
      </c>
      <c r="CI214" s="34">
        <f>Input_1!CI214</f>
        <v>25</v>
      </c>
      <c r="CJ214" s="34">
        <f>Input_1!CJ214</f>
        <v>25</v>
      </c>
      <c r="CK214" s="34">
        <f>Input_1!CK214</f>
        <v>25</v>
      </c>
      <c r="CL214" s="34">
        <f>Input_1!CL214</f>
        <v>25</v>
      </c>
      <c r="CM214" s="34">
        <f>Input_1!CM214</f>
        <v>25</v>
      </c>
      <c r="CN214" s="34">
        <f>Input_1!CN214</f>
        <v>15.3</v>
      </c>
      <c r="CO214" s="34">
        <f>Input_1!CO214</f>
        <v>15.3</v>
      </c>
      <c r="CP214" s="34">
        <f>Input_1!CP214</f>
        <v>30</v>
      </c>
      <c r="CQ214" s="34">
        <f>Input_1!CQ214</f>
        <v>30</v>
      </c>
      <c r="CR214" s="34">
        <f>Input_1!CR214</f>
        <v>30</v>
      </c>
      <c r="CS214" s="34">
        <f>Input_1!CS214</f>
        <v>30</v>
      </c>
      <c r="CT214" s="34">
        <f>Input_1!CT214</f>
        <v>30</v>
      </c>
      <c r="CU214" s="34">
        <f>Input_1!CU214</f>
        <v>30</v>
      </c>
      <c r="CV214" s="24">
        <f>Input_1!CV214</f>
        <v>30</v>
      </c>
    </row>
    <row r="215" spans="1:100" ht="14.5" customHeight="1" x14ac:dyDescent="0.35">
      <c r="A215" s="256"/>
      <c r="B215" s="249"/>
      <c r="C215" s="95">
        <v>44042</v>
      </c>
      <c r="D215" s="99" t="s">
        <v>7</v>
      </c>
      <c r="E215" s="19">
        <f>Input_1!E215</f>
        <v>30</v>
      </c>
      <c r="F215" s="34">
        <f>Input_1!F215</f>
        <v>30</v>
      </c>
      <c r="G215" s="34">
        <f>Input_1!G215</f>
        <v>9</v>
      </c>
      <c r="H215" s="34">
        <f>Input_1!H215</f>
        <v>9</v>
      </c>
      <c r="I215" s="34">
        <f>Input_1!I215</f>
        <v>9</v>
      </c>
      <c r="J215" s="34">
        <f>Input_1!J215</f>
        <v>9</v>
      </c>
      <c r="K215" s="34">
        <f>Input_1!K215</f>
        <v>9</v>
      </c>
      <c r="L215" s="34">
        <f>Input_1!L215</f>
        <v>9</v>
      </c>
      <c r="M215" s="34">
        <f>Input_1!M215</f>
        <v>9</v>
      </c>
      <c r="N215" s="34">
        <f>Input_1!N215</f>
        <v>9</v>
      </c>
      <c r="O215" s="34">
        <f>Input_1!O215</f>
        <v>9</v>
      </c>
      <c r="P215" s="34">
        <f>Input_1!P215</f>
        <v>9</v>
      </c>
      <c r="Q215" s="34">
        <f>Input_1!Q215</f>
        <v>9</v>
      </c>
      <c r="R215" s="34">
        <f>Input_1!R215</f>
        <v>9</v>
      </c>
      <c r="S215" s="34">
        <f>Input_1!S215</f>
        <v>9</v>
      </c>
      <c r="T215" s="34">
        <f>Input_1!T215</f>
        <v>9</v>
      </c>
      <c r="U215" s="34">
        <f>Input_1!U215</f>
        <v>9</v>
      </c>
      <c r="V215" s="34">
        <f>Input_1!V215</f>
        <v>9</v>
      </c>
      <c r="W215" s="34">
        <f>Input_1!W215</f>
        <v>9</v>
      </c>
      <c r="X215" s="34">
        <f>Input_1!X215</f>
        <v>9</v>
      </c>
      <c r="Y215" s="34">
        <f>Input_1!Y215</f>
        <v>9</v>
      </c>
      <c r="Z215" s="34">
        <f>Input_1!Z215</f>
        <v>9</v>
      </c>
      <c r="AA215" s="34">
        <f>Input_1!AA215</f>
        <v>9</v>
      </c>
      <c r="AB215" s="34">
        <f>Input_1!AB215</f>
        <v>9</v>
      </c>
      <c r="AC215" s="34">
        <f>Input_1!AC215</f>
        <v>9</v>
      </c>
      <c r="AD215" s="34">
        <f>Input_1!AD215</f>
        <v>9</v>
      </c>
      <c r="AE215" s="34">
        <f>Input_1!AE215</f>
        <v>9</v>
      </c>
      <c r="AF215" s="34">
        <f>Input_1!AF215</f>
        <v>9</v>
      </c>
      <c r="AG215" s="34">
        <f>Input_1!AG215</f>
        <v>9</v>
      </c>
      <c r="AH215" s="34">
        <f>Input_1!AH215</f>
        <v>9</v>
      </c>
      <c r="AI215" s="34">
        <f>Input_1!AI215</f>
        <v>9</v>
      </c>
      <c r="AJ215" s="34">
        <f>Input_1!AJ215</f>
        <v>9</v>
      </c>
      <c r="AK215" s="34">
        <f>Input_1!AK215</f>
        <v>22.1</v>
      </c>
      <c r="AL215" s="34">
        <f>Input_1!AL215</f>
        <v>22.1</v>
      </c>
      <c r="AM215" s="34">
        <f>Input_1!AM215</f>
        <v>30</v>
      </c>
      <c r="AN215" s="34">
        <f>Input_1!AN215</f>
        <v>30</v>
      </c>
      <c r="AO215" s="34">
        <f>Input_1!AO215</f>
        <v>30</v>
      </c>
      <c r="AP215" s="34">
        <f>Input_1!AP215</f>
        <v>30</v>
      </c>
      <c r="AQ215" s="34">
        <f>Input_1!AQ215</f>
        <v>30</v>
      </c>
      <c r="AR215" s="34">
        <f>Input_1!AR215</f>
        <v>30</v>
      </c>
      <c r="AS215" s="34">
        <f>Input_1!AS215</f>
        <v>32</v>
      </c>
      <c r="AT215" s="34">
        <f>Input_1!AT215</f>
        <v>32</v>
      </c>
      <c r="AU215" s="34">
        <f>Input_1!AU215</f>
        <v>32</v>
      </c>
      <c r="AV215" s="34">
        <f>Input_1!AV215</f>
        <v>32</v>
      </c>
      <c r="AW215" s="34">
        <f>Input_1!AW215</f>
        <v>32</v>
      </c>
      <c r="AX215" s="34">
        <f>Input_1!AX215</f>
        <v>23</v>
      </c>
      <c r="AY215" s="34">
        <f>Input_1!AY215</f>
        <v>22.1</v>
      </c>
      <c r="AZ215" s="34">
        <f>Input_1!AZ215</f>
        <v>23</v>
      </c>
      <c r="BA215" s="34">
        <f>Input_1!BA215</f>
        <v>23</v>
      </c>
      <c r="BB215" s="34">
        <f>Input_1!BB215</f>
        <v>20</v>
      </c>
      <c r="BC215" s="34">
        <f>Input_1!BC215</f>
        <v>20</v>
      </c>
      <c r="BD215" s="34">
        <f>Input_1!BD215</f>
        <v>23</v>
      </c>
      <c r="BE215" s="34">
        <f>Input_1!BE215</f>
        <v>23</v>
      </c>
      <c r="BF215" s="34">
        <f>Input_1!BF215</f>
        <v>30</v>
      </c>
      <c r="BG215" s="34">
        <f>Input_1!BG215</f>
        <v>25</v>
      </c>
      <c r="BH215" s="34">
        <f>Input_1!BH215</f>
        <v>30</v>
      </c>
      <c r="BI215" s="34">
        <f>Input_1!BI215</f>
        <v>25</v>
      </c>
      <c r="BJ215" s="34">
        <f>Input_1!BJ215</f>
        <v>25</v>
      </c>
      <c r="BK215" s="34">
        <f>Input_1!BK215</f>
        <v>25</v>
      </c>
      <c r="BL215" s="34">
        <f>Input_1!BL215</f>
        <v>25</v>
      </c>
      <c r="BM215" s="34">
        <f>Input_1!BM215</f>
        <v>25</v>
      </c>
      <c r="BN215" s="34">
        <f>Input_1!BN215</f>
        <v>25</v>
      </c>
      <c r="BO215" s="34">
        <f>Input_1!BO215</f>
        <v>25</v>
      </c>
      <c r="BP215" s="34">
        <f>Input_1!BP215</f>
        <v>25</v>
      </c>
      <c r="BQ215" s="34">
        <f>Input_1!BQ215</f>
        <v>25</v>
      </c>
      <c r="BR215" s="34">
        <f>Input_1!BR215</f>
        <v>25</v>
      </c>
      <c r="BS215" s="34">
        <f>Input_1!BS215</f>
        <v>25</v>
      </c>
      <c r="BT215" s="34">
        <f>Input_1!BT215</f>
        <v>25</v>
      </c>
      <c r="BU215" s="34">
        <f>Input_1!BU215</f>
        <v>25</v>
      </c>
      <c r="BV215" s="34">
        <f>Input_1!BV215</f>
        <v>25</v>
      </c>
      <c r="BW215" s="34">
        <f>Input_1!BW215</f>
        <v>23</v>
      </c>
      <c r="BX215" s="34">
        <f>Input_1!BX215</f>
        <v>30</v>
      </c>
      <c r="BY215" s="34">
        <f>Input_1!BY215</f>
        <v>16</v>
      </c>
      <c r="BZ215" s="34">
        <f>Input_1!BZ215</f>
        <v>23</v>
      </c>
      <c r="CA215" s="34">
        <f>Input_1!CA215</f>
        <v>23</v>
      </c>
      <c r="CB215" s="34">
        <f>Input_1!CB215</f>
        <v>23</v>
      </c>
      <c r="CC215" s="34">
        <f>Input_1!CC215</f>
        <v>16</v>
      </c>
      <c r="CD215" s="34">
        <f>Input_1!CD215</f>
        <v>16</v>
      </c>
      <c r="CE215" s="34">
        <f>Input_1!CE215</f>
        <v>16</v>
      </c>
      <c r="CF215" s="34">
        <f>Input_1!CF215</f>
        <v>16</v>
      </c>
      <c r="CG215" s="34">
        <f>Input_1!CG215</f>
        <v>25</v>
      </c>
      <c r="CH215" s="34">
        <f>Input_1!CH215</f>
        <v>25</v>
      </c>
      <c r="CI215" s="34">
        <f>Input_1!CI215</f>
        <v>25</v>
      </c>
      <c r="CJ215" s="34">
        <f>Input_1!CJ215</f>
        <v>25</v>
      </c>
      <c r="CK215" s="34">
        <f>Input_1!CK215</f>
        <v>25</v>
      </c>
      <c r="CL215" s="34">
        <f>Input_1!CL215</f>
        <v>25</v>
      </c>
      <c r="CM215" s="34">
        <f>Input_1!CM215</f>
        <v>25</v>
      </c>
      <c r="CN215" s="34">
        <f>Input_1!CN215</f>
        <v>30</v>
      </c>
      <c r="CO215" s="34">
        <f>Input_1!CO215</f>
        <v>30</v>
      </c>
      <c r="CP215" s="34">
        <f>Input_1!CP215</f>
        <v>15.3</v>
      </c>
      <c r="CQ215" s="34">
        <f>Input_1!CQ215</f>
        <v>15.3</v>
      </c>
      <c r="CR215" s="34">
        <f>Input_1!CR215</f>
        <v>30</v>
      </c>
      <c r="CS215" s="34">
        <f>Input_1!CS215</f>
        <v>30</v>
      </c>
      <c r="CT215" s="34">
        <f>Input_1!CT215</f>
        <v>30</v>
      </c>
      <c r="CU215" s="34">
        <f>Input_1!CU215</f>
        <v>30</v>
      </c>
      <c r="CV215" s="24">
        <f>Input_1!CV215</f>
        <v>30</v>
      </c>
    </row>
    <row r="216" spans="1:100" ht="14.5" customHeight="1" x14ac:dyDescent="0.35">
      <c r="A216" s="257"/>
      <c r="B216" s="249"/>
      <c r="C216" s="94">
        <v>44043</v>
      </c>
      <c r="D216" s="99" t="s">
        <v>8</v>
      </c>
      <c r="E216" s="19">
        <f>Input_1!E216</f>
        <v>30</v>
      </c>
      <c r="F216" s="34">
        <f>Input_1!F216</f>
        <v>30</v>
      </c>
      <c r="G216" s="34">
        <f>Input_1!G216</f>
        <v>9</v>
      </c>
      <c r="H216" s="34">
        <f>Input_1!H216</f>
        <v>9</v>
      </c>
      <c r="I216" s="34">
        <f>Input_1!I216</f>
        <v>9</v>
      </c>
      <c r="J216" s="34">
        <f>Input_1!J216</f>
        <v>9</v>
      </c>
      <c r="K216" s="34">
        <f>Input_1!K216</f>
        <v>9</v>
      </c>
      <c r="L216" s="34">
        <f>Input_1!L216</f>
        <v>9</v>
      </c>
      <c r="M216" s="34">
        <f>Input_1!M216</f>
        <v>9</v>
      </c>
      <c r="N216" s="34">
        <f>Input_1!N216</f>
        <v>9</v>
      </c>
      <c r="O216" s="34">
        <f>Input_1!O216</f>
        <v>9</v>
      </c>
      <c r="P216" s="34">
        <f>Input_1!P216</f>
        <v>9</v>
      </c>
      <c r="Q216" s="34">
        <f>Input_1!Q216</f>
        <v>9</v>
      </c>
      <c r="R216" s="34">
        <f>Input_1!R216</f>
        <v>9</v>
      </c>
      <c r="S216" s="34">
        <f>Input_1!S216</f>
        <v>9</v>
      </c>
      <c r="T216" s="34">
        <f>Input_1!T216</f>
        <v>9</v>
      </c>
      <c r="U216" s="34">
        <f>Input_1!U216</f>
        <v>9</v>
      </c>
      <c r="V216" s="34">
        <f>Input_1!V216</f>
        <v>9</v>
      </c>
      <c r="W216" s="34">
        <f>Input_1!W216</f>
        <v>9</v>
      </c>
      <c r="X216" s="34">
        <f>Input_1!X216</f>
        <v>9</v>
      </c>
      <c r="Y216" s="34">
        <f>Input_1!Y216</f>
        <v>9</v>
      </c>
      <c r="Z216" s="34">
        <f>Input_1!Z216</f>
        <v>9</v>
      </c>
      <c r="AA216" s="34">
        <f>Input_1!AA216</f>
        <v>9</v>
      </c>
      <c r="AB216" s="34">
        <f>Input_1!AB216</f>
        <v>9</v>
      </c>
      <c r="AC216" s="34">
        <f>Input_1!AC216</f>
        <v>9</v>
      </c>
      <c r="AD216" s="34">
        <f>Input_1!AD216</f>
        <v>9</v>
      </c>
      <c r="AE216" s="34">
        <f>Input_1!AE216</f>
        <v>9</v>
      </c>
      <c r="AF216" s="34">
        <f>Input_1!AF216</f>
        <v>9</v>
      </c>
      <c r="AG216" s="34">
        <f>Input_1!AG216</f>
        <v>9</v>
      </c>
      <c r="AH216" s="34">
        <f>Input_1!AH216</f>
        <v>9</v>
      </c>
      <c r="AI216" s="34">
        <f>Input_1!AI216</f>
        <v>9</v>
      </c>
      <c r="AJ216" s="34">
        <f>Input_1!AJ216</f>
        <v>15.2</v>
      </c>
      <c r="AK216" s="34">
        <f>Input_1!AK216</f>
        <v>22.1</v>
      </c>
      <c r="AL216" s="34">
        <f>Input_1!AL216</f>
        <v>22.1</v>
      </c>
      <c r="AM216" s="34">
        <f>Input_1!AM216</f>
        <v>30</v>
      </c>
      <c r="AN216" s="34">
        <f>Input_1!AN216</f>
        <v>30</v>
      </c>
      <c r="AO216" s="34">
        <f>Input_1!AO216</f>
        <v>30</v>
      </c>
      <c r="AP216" s="34">
        <f>Input_1!AP216</f>
        <v>30</v>
      </c>
      <c r="AQ216" s="34">
        <f>Input_1!AQ216</f>
        <v>30</v>
      </c>
      <c r="AR216" s="34">
        <f>Input_1!AR216</f>
        <v>30</v>
      </c>
      <c r="AS216" s="34">
        <f>Input_1!AS216</f>
        <v>23</v>
      </c>
      <c r="AT216" s="34">
        <f>Input_1!AT216</f>
        <v>23</v>
      </c>
      <c r="AU216" s="34">
        <f>Input_1!AU216</f>
        <v>23</v>
      </c>
      <c r="AV216" s="34">
        <f>Input_1!AV216</f>
        <v>23</v>
      </c>
      <c r="AW216" s="34">
        <f>Input_1!AW216</f>
        <v>23</v>
      </c>
      <c r="AX216" s="34">
        <f>Input_1!AX216</f>
        <v>32</v>
      </c>
      <c r="AY216" s="34">
        <f>Input_1!AY216</f>
        <v>23</v>
      </c>
      <c r="AZ216" s="34">
        <f>Input_1!AZ216</f>
        <v>8</v>
      </c>
      <c r="BA216" s="34">
        <f>Input_1!BA216</f>
        <v>8</v>
      </c>
      <c r="BB216" s="34">
        <f>Input_1!BB216</f>
        <v>8</v>
      </c>
      <c r="BC216" s="34">
        <f>Input_1!BC216</f>
        <v>22.1</v>
      </c>
      <c r="BD216" s="34">
        <f>Input_1!BD216</f>
        <v>22.1</v>
      </c>
      <c r="BE216" s="34">
        <f>Input_1!BE216</f>
        <v>6.2</v>
      </c>
      <c r="BF216" s="34">
        <f>Input_1!BF216</f>
        <v>6.2</v>
      </c>
      <c r="BG216" s="34">
        <f>Input_1!BG216</f>
        <v>6.2</v>
      </c>
      <c r="BH216" s="34">
        <f>Input_1!BH216</f>
        <v>6.2</v>
      </c>
      <c r="BI216" s="34">
        <f>Input_1!BI216</f>
        <v>6.2</v>
      </c>
      <c r="BJ216" s="34">
        <f>Input_1!BJ216</f>
        <v>6.2</v>
      </c>
      <c r="BK216" s="34">
        <f>Input_1!BK216</f>
        <v>22.1</v>
      </c>
      <c r="BL216" s="34">
        <f>Input_1!BL216</f>
        <v>22.1</v>
      </c>
      <c r="BM216" s="34">
        <f>Input_1!BM216</f>
        <v>23</v>
      </c>
      <c r="BN216" s="34">
        <f>Input_1!BN216</f>
        <v>23</v>
      </c>
      <c r="BO216" s="34">
        <f>Input_1!BO216</f>
        <v>23</v>
      </c>
      <c r="BP216" s="34">
        <f>Input_1!BP216</f>
        <v>23</v>
      </c>
      <c r="BQ216" s="34">
        <f>Input_1!BQ216</f>
        <v>30</v>
      </c>
      <c r="BR216" s="34">
        <f>Input_1!BR216</f>
        <v>30</v>
      </c>
      <c r="BS216" s="34">
        <f>Input_1!BS216</f>
        <v>30</v>
      </c>
      <c r="BT216" s="34">
        <f>Input_1!BT216</f>
        <v>30</v>
      </c>
      <c r="BU216" s="34">
        <f>Input_1!BU216</f>
        <v>20</v>
      </c>
      <c r="BV216" s="34">
        <f>Input_1!BV216</f>
        <v>20</v>
      </c>
      <c r="BW216" s="34">
        <f>Input_1!BW216</f>
        <v>20</v>
      </c>
      <c r="BX216" s="34">
        <f>Input_1!BX216</f>
        <v>20</v>
      </c>
      <c r="BY216" s="34">
        <f>Input_1!BY216</f>
        <v>20</v>
      </c>
      <c r="BZ216" s="34">
        <f>Input_1!BZ216</f>
        <v>23</v>
      </c>
      <c r="CA216" s="34">
        <f>Input_1!CA216</f>
        <v>23</v>
      </c>
      <c r="CB216" s="34">
        <f>Input_1!CB216</f>
        <v>20</v>
      </c>
      <c r="CC216" s="34">
        <f>Input_1!CC216</f>
        <v>20</v>
      </c>
      <c r="CD216" s="34">
        <f>Input_1!CD216</f>
        <v>16</v>
      </c>
      <c r="CE216" s="34">
        <f>Input_1!CE216</f>
        <v>16</v>
      </c>
      <c r="CF216" s="34">
        <f>Input_1!CF216</f>
        <v>16</v>
      </c>
      <c r="CG216" s="34">
        <f>Input_1!CG216</f>
        <v>16</v>
      </c>
      <c r="CH216" s="34">
        <f>Input_1!CH216</f>
        <v>16</v>
      </c>
      <c r="CI216" s="34">
        <f>Input_1!CI216</f>
        <v>16</v>
      </c>
      <c r="CJ216" s="34">
        <f>Input_1!CJ216</f>
        <v>16</v>
      </c>
      <c r="CK216" s="34">
        <f>Input_1!CK216</f>
        <v>25</v>
      </c>
      <c r="CL216" s="34">
        <f>Input_1!CL216</f>
        <v>25</v>
      </c>
      <c r="CM216" s="34">
        <f>Input_1!CM216</f>
        <v>25</v>
      </c>
      <c r="CN216" s="34">
        <f>Input_1!CN216</f>
        <v>25</v>
      </c>
      <c r="CO216" s="34">
        <f>Input_1!CO216</f>
        <v>25</v>
      </c>
      <c r="CP216" s="34">
        <f>Input_1!CP216</f>
        <v>25</v>
      </c>
      <c r="CQ216" s="34">
        <f>Input_1!CQ216</f>
        <v>15.3</v>
      </c>
      <c r="CR216" s="34">
        <f>Input_1!CR216</f>
        <v>15.3</v>
      </c>
      <c r="CS216" s="34">
        <f>Input_1!CS216</f>
        <v>30</v>
      </c>
      <c r="CT216" s="34">
        <f>Input_1!CT216</f>
        <v>30</v>
      </c>
      <c r="CU216" s="34">
        <f>Input_1!CU216</f>
        <v>30</v>
      </c>
      <c r="CV216" s="24">
        <f>Input_1!CV216</f>
        <v>30</v>
      </c>
    </row>
    <row r="217" spans="1:100" ht="14.5" customHeight="1" x14ac:dyDescent="0.35">
      <c r="A217" s="255" t="s">
        <v>19</v>
      </c>
      <c r="B217" s="249"/>
      <c r="C217" s="94">
        <v>44044</v>
      </c>
      <c r="D217" s="99" t="s">
        <v>9</v>
      </c>
      <c r="E217" s="19">
        <f>Input_1!E217</f>
        <v>9</v>
      </c>
      <c r="F217" s="34">
        <f>Input_1!F217</f>
        <v>9</v>
      </c>
      <c r="G217" s="34">
        <f>Input_1!G217</f>
        <v>9</v>
      </c>
      <c r="H217" s="34">
        <f>Input_1!H217</f>
        <v>9</v>
      </c>
      <c r="I217" s="34">
        <f>Input_1!I217</f>
        <v>9</v>
      </c>
      <c r="J217" s="34">
        <f>Input_1!J217</f>
        <v>9</v>
      </c>
      <c r="K217" s="34">
        <f>Input_1!K217</f>
        <v>9</v>
      </c>
      <c r="L217" s="34">
        <f>Input_1!L217</f>
        <v>9</v>
      </c>
      <c r="M217" s="34">
        <f>Input_1!M217</f>
        <v>9</v>
      </c>
      <c r="N217" s="34">
        <f>Input_1!N217</f>
        <v>9</v>
      </c>
      <c r="O217" s="34">
        <f>Input_1!O217</f>
        <v>9</v>
      </c>
      <c r="P217" s="34">
        <f>Input_1!P217</f>
        <v>9</v>
      </c>
      <c r="Q217" s="34">
        <f>Input_1!Q217</f>
        <v>9</v>
      </c>
      <c r="R217" s="34">
        <f>Input_1!R217</f>
        <v>9</v>
      </c>
      <c r="S217" s="34">
        <f>Input_1!S217</f>
        <v>9</v>
      </c>
      <c r="T217" s="34">
        <f>Input_1!T217</f>
        <v>9</v>
      </c>
      <c r="U217" s="34">
        <f>Input_1!U217</f>
        <v>9</v>
      </c>
      <c r="V217" s="34">
        <f>Input_1!V217</f>
        <v>9</v>
      </c>
      <c r="W217" s="34">
        <f>Input_1!W217</f>
        <v>9</v>
      </c>
      <c r="X217" s="34">
        <f>Input_1!X217</f>
        <v>9</v>
      </c>
      <c r="Y217" s="34">
        <f>Input_1!Y217</f>
        <v>9</v>
      </c>
      <c r="Z217" s="34">
        <f>Input_1!Z217</f>
        <v>9</v>
      </c>
      <c r="AA217" s="34">
        <f>Input_1!AA217</f>
        <v>9</v>
      </c>
      <c r="AB217" s="34">
        <f>Input_1!AB217</f>
        <v>9</v>
      </c>
      <c r="AC217" s="34">
        <f>Input_1!AC217</f>
        <v>9</v>
      </c>
      <c r="AD217" s="34">
        <f>Input_1!AD217</f>
        <v>9</v>
      </c>
      <c r="AE217" s="34">
        <f>Input_1!AE217</f>
        <v>9</v>
      </c>
      <c r="AF217" s="34">
        <f>Input_1!AF217</f>
        <v>9</v>
      </c>
      <c r="AG217" s="34">
        <f>Input_1!AG217</f>
        <v>9</v>
      </c>
      <c r="AH217" s="34">
        <f>Input_1!AH217</f>
        <v>9</v>
      </c>
      <c r="AI217" s="34">
        <f>Input_1!AI217</f>
        <v>9</v>
      </c>
      <c r="AJ217" s="34">
        <f>Input_1!AJ217</f>
        <v>9</v>
      </c>
      <c r="AK217" s="34">
        <f>Input_1!AK217</f>
        <v>9</v>
      </c>
      <c r="AL217" s="34">
        <f>Input_1!AL217</f>
        <v>9</v>
      </c>
      <c r="AM217" s="34">
        <f>Input_1!AM217</f>
        <v>9</v>
      </c>
      <c r="AN217" s="34">
        <f>Input_1!AN217</f>
        <v>9</v>
      </c>
      <c r="AO217" s="34">
        <f>Input_1!AO217</f>
        <v>9</v>
      </c>
      <c r="AP217" s="34">
        <f>Input_1!AP217</f>
        <v>9</v>
      </c>
      <c r="AQ217" s="34">
        <f>Input_1!AQ217</f>
        <v>9</v>
      </c>
      <c r="AR217" s="34">
        <f>Input_1!AR217</f>
        <v>9</v>
      </c>
      <c r="AS217" s="34">
        <f>Input_1!AS217</f>
        <v>9</v>
      </c>
      <c r="AT217" s="34">
        <f>Input_1!AT217</f>
        <v>9</v>
      </c>
      <c r="AU217" s="34">
        <f>Input_1!AU217</f>
        <v>9</v>
      </c>
      <c r="AV217" s="34">
        <f>Input_1!AV217</f>
        <v>30</v>
      </c>
      <c r="AW217" s="34">
        <f>Input_1!AW217</f>
        <v>30</v>
      </c>
      <c r="AX217" s="34">
        <f>Input_1!AX217</f>
        <v>30</v>
      </c>
      <c r="AY217" s="34">
        <f>Input_1!AY217</f>
        <v>30</v>
      </c>
      <c r="AZ217" s="34">
        <f>Input_1!AZ217</f>
        <v>30</v>
      </c>
      <c r="BA217" s="34">
        <f>Input_1!BA217</f>
        <v>15.2</v>
      </c>
      <c r="BB217" s="34">
        <f>Input_1!BB217</f>
        <v>23</v>
      </c>
      <c r="BC217" s="34">
        <f>Input_1!BC217</f>
        <v>22.1</v>
      </c>
      <c r="BD217" s="34">
        <f>Input_1!BD217</f>
        <v>22.1</v>
      </c>
      <c r="BE217" s="34">
        <f>Input_1!BE217</f>
        <v>6.2</v>
      </c>
      <c r="BF217" s="34">
        <f>Input_1!BF217</f>
        <v>6.2</v>
      </c>
      <c r="BG217" s="34">
        <f>Input_1!BG217</f>
        <v>6.2</v>
      </c>
      <c r="BH217" s="34">
        <f>Input_1!BH217</f>
        <v>6.2</v>
      </c>
      <c r="BI217" s="34">
        <f>Input_1!BI217</f>
        <v>6.2</v>
      </c>
      <c r="BJ217" s="34">
        <f>Input_1!BJ217</f>
        <v>6.2</v>
      </c>
      <c r="BK217" s="34">
        <f>Input_1!BK217</f>
        <v>6.2</v>
      </c>
      <c r="BL217" s="34">
        <f>Input_1!BL217</f>
        <v>6.2</v>
      </c>
      <c r="BM217" s="34">
        <f>Input_1!BM217</f>
        <v>6.2</v>
      </c>
      <c r="BN217" s="34">
        <f>Input_1!BN217</f>
        <v>22.1</v>
      </c>
      <c r="BO217" s="34">
        <f>Input_1!BO217</f>
        <v>25</v>
      </c>
      <c r="BP217" s="34">
        <f>Input_1!BP217</f>
        <v>25</v>
      </c>
      <c r="BQ217" s="34">
        <f>Input_1!BQ217</f>
        <v>25</v>
      </c>
      <c r="BR217" s="34">
        <f>Input_1!BR217</f>
        <v>22.1</v>
      </c>
      <c r="BS217" s="34">
        <f>Input_1!BS217</f>
        <v>22.1</v>
      </c>
      <c r="BT217" s="34">
        <f>Input_1!BT217</f>
        <v>11</v>
      </c>
      <c r="BU217" s="34">
        <f>Input_1!BU217</f>
        <v>11</v>
      </c>
      <c r="BV217" s="34">
        <f>Input_1!BV217</f>
        <v>11</v>
      </c>
      <c r="BW217" s="34">
        <f>Input_1!BW217</f>
        <v>11</v>
      </c>
      <c r="BX217" s="34">
        <f>Input_1!BX217</f>
        <v>11</v>
      </c>
      <c r="BY217" s="34">
        <f>Input_1!BY217</f>
        <v>23</v>
      </c>
      <c r="BZ217" s="34">
        <f>Input_1!BZ217</f>
        <v>23</v>
      </c>
      <c r="CA217" s="34">
        <f>Input_1!CA217</f>
        <v>23</v>
      </c>
      <c r="CB217" s="34">
        <f>Input_1!CB217</f>
        <v>23</v>
      </c>
      <c r="CC217" s="34">
        <f>Input_1!CC217</f>
        <v>25</v>
      </c>
      <c r="CD217" s="34">
        <f>Input_1!CD217</f>
        <v>25</v>
      </c>
      <c r="CE217" s="34">
        <f>Input_1!CE217</f>
        <v>25</v>
      </c>
      <c r="CF217" s="34">
        <f>Input_1!CF217</f>
        <v>25</v>
      </c>
      <c r="CG217" s="34">
        <f>Input_1!CG217</f>
        <v>25</v>
      </c>
      <c r="CH217" s="34">
        <f>Input_1!CH217</f>
        <v>25</v>
      </c>
      <c r="CI217" s="34">
        <f>Input_1!CI217</f>
        <v>11</v>
      </c>
      <c r="CJ217" s="34">
        <f>Input_1!CJ217</f>
        <v>11</v>
      </c>
      <c r="CK217" s="34">
        <f>Input_1!CK217</f>
        <v>11</v>
      </c>
      <c r="CL217" s="34">
        <f>Input_1!CL217</f>
        <v>8</v>
      </c>
      <c r="CM217" s="34">
        <f>Input_1!CM217</f>
        <v>8</v>
      </c>
      <c r="CN217" s="34">
        <f>Input_1!CN217</f>
        <v>8</v>
      </c>
      <c r="CO217" s="34">
        <f>Input_1!CO217</f>
        <v>8</v>
      </c>
      <c r="CP217" s="34">
        <f>Input_1!CP217</f>
        <v>8</v>
      </c>
      <c r="CQ217" s="34">
        <f>Input_1!CQ217</f>
        <v>30</v>
      </c>
      <c r="CR217" s="34">
        <f>Input_1!CR217</f>
        <v>30</v>
      </c>
      <c r="CS217" s="34">
        <f>Input_1!CS217</f>
        <v>30</v>
      </c>
      <c r="CT217" s="34">
        <f>Input_1!CT217</f>
        <v>30</v>
      </c>
      <c r="CU217" s="34">
        <f>Input_1!CU217</f>
        <v>30</v>
      </c>
      <c r="CV217" s="24">
        <f>Input_1!CV217</f>
        <v>30</v>
      </c>
    </row>
    <row r="218" spans="1:100" ht="14.5" customHeight="1" x14ac:dyDescent="0.35">
      <c r="A218" s="256"/>
      <c r="B218" s="250"/>
      <c r="C218" s="96">
        <v>44045</v>
      </c>
      <c r="D218" s="100" t="s">
        <v>10</v>
      </c>
      <c r="E218" s="19">
        <f>Input_1!E218</f>
        <v>30</v>
      </c>
      <c r="F218" s="34">
        <f>Input_1!F218</f>
        <v>9</v>
      </c>
      <c r="G218" s="34">
        <f>Input_1!G218</f>
        <v>9</v>
      </c>
      <c r="H218" s="34">
        <f>Input_1!H218</f>
        <v>9</v>
      </c>
      <c r="I218" s="34">
        <f>Input_1!I218</f>
        <v>9</v>
      </c>
      <c r="J218" s="34">
        <f>Input_1!J218</f>
        <v>9</v>
      </c>
      <c r="K218" s="34">
        <f>Input_1!K218</f>
        <v>9</v>
      </c>
      <c r="L218" s="34">
        <f>Input_1!L218</f>
        <v>9</v>
      </c>
      <c r="M218" s="34">
        <f>Input_1!M218</f>
        <v>9</v>
      </c>
      <c r="N218" s="34">
        <f>Input_1!N218</f>
        <v>9</v>
      </c>
      <c r="O218" s="34">
        <f>Input_1!O218</f>
        <v>9</v>
      </c>
      <c r="P218" s="34">
        <f>Input_1!P218</f>
        <v>9</v>
      </c>
      <c r="Q218" s="34">
        <f>Input_1!Q218</f>
        <v>9</v>
      </c>
      <c r="R218" s="34">
        <f>Input_1!R218</f>
        <v>9</v>
      </c>
      <c r="S218" s="34">
        <f>Input_1!S218</f>
        <v>9</v>
      </c>
      <c r="T218" s="34">
        <f>Input_1!T218</f>
        <v>9</v>
      </c>
      <c r="U218" s="34">
        <f>Input_1!U218</f>
        <v>9</v>
      </c>
      <c r="V218" s="34">
        <f>Input_1!V218</f>
        <v>9</v>
      </c>
      <c r="W218" s="34">
        <f>Input_1!W218</f>
        <v>9</v>
      </c>
      <c r="X218" s="34">
        <f>Input_1!X218</f>
        <v>9</v>
      </c>
      <c r="Y218" s="34">
        <f>Input_1!Y218</f>
        <v>9</v>
      </c>
      <c r="Z218" s="34">
        <f>Input_1!Z218</f>
        <v>9</v>
      </c>
      <c r="AA218" s="34">
        <f>Input_1!AA218</f>
        <v>9</v>
      </c>
      <c r="AB218" s="34">
        <f>Input_1!AB218</f>
        <v>9</v>
      </c>
      <c r="AC218" s="34">
        <f>Input_1!AC218</f>
        <v>9</v>
      </c>
      <c r="AD218" s="34">
        <f>Input_1!AD218</f>
        <v>9</v>
      </c>
      <c r="AE218" s="34">
        <f>Input_1!AE218</f>
        <v>9</v>
      </c>
      <c r="AF218" s="34">
        <f>Input_1!AF218</f>
        <v>9</v>
      </c>
      <c r="AG218" s="34">
        <f>Input_1!AG218</f>
        <v>9</v>
      </c>
      <c r="AH218" s="34">
        <f>Input_1!AH218</f>
        <v>9</v>
      </c>
      <c r="AI218" s="34">
        <f>Input_1!AI218</f>
        <v>9</v>
      </c>
      <c r="AJ218" s="34">
        <f>Input_1!AJ218</f>
        <v>9</v>
      </c>
      <c r="AK218" s="34">
        <f>Input_1!AK218</f>
        <v>9</v>
      </c>
      <c r="AL218" s="34">
        <f>Input_1!AL218</f>
        <v>9</v>
      </c>
      <c r="AM218" s="34">
        <f>Input_1!AM218</f>
        <v>9</v>
      </c>
      <c r="AN218" s="34">
        <f>Input_1!AN218</f>
        <v>9</v>
      </c>
      <c r="AO218" s="34">
        <f>Input_1!AO218</f>
        <v>9</v>
      </c>
      <c r="AP218" s="34">
        <f>Input_1!AP218</f>
        <v>9</v>
      </c>
      <c r="AQ218" s="34">
        <f>Input_1!AQ218</f>
        <v>9</v>
      </c>
      <c r="AR218" s="34">
        <f>Input_1!AR218</f>
        <v>9</v>
      </c>
      <c r="AS218" s="34">
        <f>Input_1!AS218</f>
        <v>9</v>
      </c>
      <c r="AT218" s="34">
        <f>Input_1!AT218</f>
        <v>9</v>
      </c>
      <c r="AU218" s="34">
        <f>Input_1!AU218</f>
        <v>30</v>
      </c>
      <c r="AV218" s="34">
        <f>Input_1!AV218</f>
        <v>30</v>
      </c>
      <c r="AW218" s="34">
        <f>Input_1!AW218</f>
        <v>30</v>
      </c>
      <c r="AX218" s="34">
        <f>Input_1!AX218</f>
        <v>30</v>
      </c>
      <c r="AY218" s="34">
        <f>Input_1!AY218</f>
        <v>30</v>
      </c>
      <c r="AZ218" s="34">
        <f>Input_1!AZ218</f>
        <v>23</v>
      </c>
      <c r="BA218" s="34">
        <f>Input_1!BA218</f>
        <v>23</v>
      </c>
      <c r="BB218" s="34">
        <f>Input_1!BB218</f>
        <v>23</v>
      </c>
      <c r="BC218" s="34">
        <f>Input_1!BC218</f>
        <v>23</v>
      </c>
      <c r="BD218" s="34">
        <f>Input_1!BD218</f>
        <v>32</v>
      </c>
      <c r="BE218" s="34">
        <f>Input_1!BE218</f>
        <v>32</v>
      </c>
      <c r="BF218" s="34">
        <f>Input_1!BF218</f>
        <v>23</v>
      </c>
      <c r="BG218" s="34">
        <f>Input_1!BG218</f>
        <v>30</v>
      </c>
      <c r="BH218" s="34">
        <f>Input_1!BH218</f>
        <v>30</v>
      </c>
      <c r="BI218" s="34">
        <f>Input_1!BI218</f>
        <v>8</v>
      </c>
      <c r="BJ218" s="34">
        <f>Input_1!BJ218</f>
        <v>8</v>
      </c>
      <c r="BK218" s="34">
        <f>Input_1!BK218</f>
        <v>8</v>
      </c>
      <c r="BL218" s="34">
        <f>Input_1!BL218</f>
        <v>8</v>
      </c>
      <c r="BM218" s="34">
        <f>Input_1!BM218</f>
        <v>8</v>
      </c>
      <c r="BN218" s="34">
        <f>Input_1!BN218</f>
        <v>8</v>
      </c>
      <c r="BO218" s="34">
        <f>Input_1!BO218</f>
        <v>8</v>
      </c>
      <c r="BP218" s="34">
        <f>Input_1!BP218</f>
        <v>8</v>
      </c>
      <c r="BQ218" s="34">
        <f>Input_1!BQ218</f>
        <v>8</v>
      </c>
      <c r="BR218" s="34">
        <f>Input_1!BR218</f>
        <v>8</v>
      </c>
      <c r="BS218" s="34">
        <f>Input_1!BS218</f>
        <v>8</v>
      </c>
      <c r="BT218" s="34">
        <f>Input_1!BT218</f>
        <v>8</v>
      </c>
      <c r="BU218" s="34">
        <f>Input_1!BU218</f>
        <v>8</v>
      </c>
      <c r="BV218" s="34">
        <f>Input_1!BV218</f>
        <v>8</v>
      </c>
      <c r="BW218" s="34">
        <f>Input_1!BW218</f>
        <v>8</v>
      </c>
      <c r="BX218" s="34">
        <f>Input_1!BX218</f>
        <v>8</v>
      </c>
      <c r="BY218" s="34">
        <f>Input_1!BY218</f>
        <v>8</v>
      </c>
      <c r="BZ218" s="34">
        <f>Input_1!BZ218</f>
        <v>8</v>
      </c>
      <c r="CA218" s="34">
        <f>Input_1!CA218</f>
        <v>8</v>
      </c>
      <c r="CB218" s="34">
        <f>Input_1!CB218</f>
        <v>8</v>
      </c>
      <c r="CC218" s="34">
        <f>Input_1!CC218</f>
        <v>23</v>
      </c>
      <c r="CD218" s="34">
        <f>Input_1!CD218</f>
        <v>23</v>
      </c>
      <c r="CE218" s="34">
        <f>Input_1!CE218</f>
        <v>23</v>
      </c>
      <c r="CF218" s="34">
        <f>Input_1!CF218</f>
        <v>25</v>
      </c>
      <c r="CG218" s="34">
        <f>Input_1!CG218</f>
        <v>25</v>
      </c>
      <c r="CH218" s="34">
        <f>Input_1!CH218</f>
        <v>25</v>
      </c>
      <c r="CI218" s="34">
        <f>Input_1!CI218</f>
        <v>8</v>
      </c>
      <c r="CJ218" s="34">
        <f>Input_1!CJ218</f>
        <v>8</v>
      </c>
      <c r="CK218" s="34">
        <f>Input_1!CK218</f>
        <v>8</v>
      </c>
      <c r="CL218" s="34">
        <f>Input_1!CL218</f>
        <v>8</v>
      </c>
      <c r="CM218" s="34">
        <f>Input_1!CM218</f>
        <v>8</v>
      </c>
      <c r="CN218" s="34">
        <f>Input_1!CN218</f>
        <v>8</v>
      </c>
      <c r="CO218" s="34">
        <f>Input_1!CO218</f>
        <v>30</v>
      </c>
      <c r="CP218" s="34">
        <f>Input_1!CP218</f>
        <v>30</v>
      </c>
      <c r="CQ218" s="34">
        <f>Input_1!CQ218</f>
        <v>8</v>
      </c>
      <c r="CR218" s="34">
        <f>Input_1!CR218</f>
        <v>30</v>
      </c>
      <c r="CS218" s="34">
        <f>Input_1!CS218</f>
        <v>15.3</v>
      </c>
      <c r="CT218" s="34">
        <f>Input_1!CT218</f>
        <v>15.3</v>
      </c>
      <c r="CU218" s="34">
        <f>Input_1!CU218</f>
        <v>16</v>
      </c>
      <c r="CV218" s="24">
        <f>Input_1!CV218</f>
        <v>30</v>
      </c>
    </row>
    <row r="219" spans="1:100" ht="14.5" customHeight="1" x14ac:dyDescent="0.35">
      <c r="A219" s="256"/>
      <c r="B219" s="248">
        <v>32</v>
      </c>
      <c r="C219" s="94">
        <v>44046</v>
      </c>
      <c r="D219" s="99" t="s">
        <v>4</v>
      </c>
      <c r="E219" s="19">
        <f>Input_1!E219</f>
        <v>30</v>
      </c>
      <c r="F219" s="34">
        <f>Input_1!F219</f>
        <v>9</v>
      </c>
      <c r="G219" s="34">
        <f>Input_1!G219</f>
        <v>9</v>
      </c>
      <c r="H219" s="34">
        <f>Input_1!H219</f>
        <v>9</v>
      </c>
      <c r="I219" s="34">
        <f>Input_1!I219</f>
        <v>9</v>
      </c>
      <c r="J219" s="34">
        <f>Input_1!J219</f>
        <v>9</v>
      </c>
      <c r="K219" s="34">
        <f>Input_1!K219</f>
        <v>9</v>
      </c>
      <c r="L219" s="34">
        <f>Input_1!L219</f>
        <v>9</v>
      </c>
      <c r="M219" s="34">
        <f>Input_1!M219</f>
        <v>9</v>
      </c>
      <c r="N219" s="34">
        <f>Input_1!N219</f>
        <v>9</v>
      </c>
      <c r="O219" s="34">
        <f>Input_1!O219</f>
        <v>9</v>
      </c>
      <c r="P219" s="34">
        <f>Input_1!P219</f>
        <v>9</v>
      </c>
      <c r="Q219" s="34">
        <f>Input_1!Q219</f>
        <v>9</v>
      </c>
      <c r="R219" s="34">
        <f>Input_1!R219</f>
        <v>9</v>
      </c>
      <c r="S219" s="34">
        <f>Input_1!S219</f>
        <v>9</v>
      </c>
      <c r="T219" s="34">
        <f>Input_1!T219</f>
        <v>9</v>
      </c>
      <c r="U219" s="34">
        <f>Input_1!U219</f>
        <v>9</v>
      </c>
      <c r="V219" s="34">
        <f>Input_1!V219</f>
        <v>9</v>
      </c>
      <c r="W219" s="34">
        <f>Input_1!W219</f>
        <v>9</v>
      </c>
      <c r="X219" s="34">
        <f>Input_1!X219</f>
        <v>9</v>
      </c>
      <c r="Y219" s="34">
        <f>Input_1!Y219</f>
        <v>9</v>
      </c>
      <c r="Z219" s="34">
        <f>Input_1!Z219</f>
        <v>9</v>
      </c>
      <c r="AA219" s="34">
        <f>Input_1!AA219</f>
        <v>9</v>
      </c>
      <c r="AB219" s="34">
        <f>Input_1!AB219</f>
        <v>9</v>
      </c>
      <c r="AC219" s="34">
        <f>Input_1!AC219</f>
        <v>9</v>
      </c>
      <c r="AD219" s="34">
        <f>Input_1!AD219</f>
        <v>9</v>
      </c>
      <c r="AE219" s="34">
        <f>Input_1!AE219</f>
        <v>9</v>
      </c>
      <c r="AF219" s="34">
        <f>Input_1!AF219</f>
        <v>9</v>
      </c>
      <c r="AG219" s="34">
        <f>Input_1!AG219</f>
        <v>9</v>
      </c>
      <c r="AH219" s="34">
        <f>Input_1!AH219</f>
        <v>9</v>
      </c>
      <c r="AI219" s="34">
        <f>Input_1!AI219</f>
        <v>9</v>
      </c>
      <c r="AJ219" s="34">
        <f>Input_1!AJ219</f>
        <v>9</v>
      </c>
      <c r="AK219" s="34">
        <f>Input_1!AK219</f>
        <v>9</v>
      </c>
      <c r="AL219" s="34">
        <f>Input_1!AL219</f>
        <v>9</v>
      </c>
      <c r="AM219" s="34">
        <f>Input_1!AM219</f>
        <v>9</v>
      </c>
      <c r="AN219" s="34">
        <f>Input_1!AN219</f>
        <v>9</v>
      </c>
      <c r="AO219" s="34">
        <f>Input_1!AO219</f>
        <v>9</v>
      </c>
      <c r="AP219" s="34">
        <f>Input_1!AP219</f>
        <v>9</v>
      </c>
      <c r="AQ219" s="34">
        <f>Input_1!AQ219</f>
        <v>9</v>
      </c>
      <c r="AR219" s="34">
        <f>Input_1!AR219</f>
        <v>9</v>
      </c>
      <c r="AS219" s="34">
        <f>Input_1!AS219</f>
        <v>9</v>
      </c>
      <c r="AT219" s="34">
        <f>Input_1!AT219</f>
        <v>9</v>
      </c>
      <c r="AU219" s="34">
        <f>Input_1!AU219</f>
        <v>30</v>
      </c>
      <c r="AV219" s="34">
        <f>Input_1!AV219</f>
        <v>30</v>
      </c>
      <c r="AW219" s="34">
        <f>Input_1!AW219</f>
        <v>30</v>
      </c>
      <c r="AX219" s="34">
        <f>Input_1!AX219</f>
        <v>30</v>
      </c>
      <c r="AY219" s="34">
        <f>Input_1!AY219</f>
        <v>30</v>
      </c>
      <c r="AZ219" s="34">
        <f>Input_1!AZ219</f>
        <v>30</v>
      </c>
      <c r="BA219" s="34">
        <f>Input_1!BA219</f>
        <v>30</v>
      </c>
      <c r="BB219" s="34">
        <f>Input_1!BB219</f>
        <v>30</v>
      </c>
      <c r="BC219" s="34">
        <f>Input_1!BC219</f>
        <v>21.2</v>
      </c>
      <c r="BD219" s="34">
        <f>Input_1!BD219</f>
        <v>15.1</v>
      </c>
      <c r="BE219" s="34">
        <f>Input_1!BE219</f>
        <v>23</v>
      </c>
      <c r="BF219" s="34">
        <f>Input_1!BF219</f>
        <v>23</v>
      </c>
      <c r="BG219" s="34">
        <f>Input_1!BG219</f>
        <v>23</v>
      </c>
      <c r="BH219" s="34">
        <f>Input_1!BH219</f>
        <v>23</v>
      </c>
      <c r="BI219" s="34">
        <f>Input_1!BI219</f>
        <v>16</v>
      </c>
      <c r="BJ219" s="34">
        <f>Input_1!BJ219</f>
        <v>16</v>
      </c>
      <c r="BK219" s="34">
        <f>Input_1!BK219</f>
        <v>16</v>
      </c>
      <c r="BL219" s="34">
        <f>Input_1!BL219</f>
        <v>16</v>
      </c>
      <c r="BM219" s="34">
        <f>Input_1!BM219</f>
        <v>16</v>
      </c>
      <c r="BN219" s="34">
        <f>Input_1!BN219</f>
        <v>22.1</v>
      </c>
      <c r="BO219" s="34">
        <f>Input_1!BO219</f>
        <v>22.1</v>
      </c>
      <c r="BP219" s="34">
        <f>Input_1!BP219</f>
        <v>22.1</v>
      </c>
      <c r="BQ219" s="34">
        <f>Input_1!BQ219</f>
        <v>23</v>
      </c>
      <c r="BR219" s="34">
        <f>Input_1!BR219</f>
        <v>4.0999999999999996</v>
      </c>
      <c r="BS219" s="34">
        <f>Input_1!BS219</f>
        <v>4.0999999999999996</v>
      </c>
      <c r="BT219" s="34">
        <f>Input_1!BT219</f>
        <v>4.0999999999999996</v>
      </c>
      <c r="BU219" s="34">
        <f>Input_1!BU219</f>
        <v>4.0999999999999996</v>
      </c>
      <c r="BV219" s="34">
        <f>Input_1!BV219</f>
        <v>4.0999999999999996</v>
      </c>
      <c r="BW219" s="34">
        <f>Input_1!BW219</f>
        <v>30</v>
      </c>
      <c r="BX219" s="34">
        <f>Input_1!BX219</f>
        <v>30</v>
      </c>
      <c r="BY219" s="34">
        <f>Input_1!BY219</f>
        <v>16</v>
      </c>
      <c r="BZ219" s="34">
        <f>Input_1!BZ219</f>
        <v>16</v>
      </c>
      <c r="CA219" s="34">
        <f>Input_1!CA219</f>
        <v>16</v>
      </c>
      <c r="CB219" s="34">
        <f>Input_1!CB219</f>
        <v>16</v>
      </c>
      <c r="CC219" s="34">
        <f>Input_1!CC219</f>
        <v>23</v>
      </c>
      <c r="CD219" s="34">
        <f>Input_1!CD219</f>
        <v>23</v>
      </c>
      <c r="CE219" s="34">
        <f>Input_1!CE219</f>
        <v>23</v>
      </c>
      <c r="CF219" s="34">
        <f>Input_1!CF219</f>
        <v>23</v>
      </c>
      <c r="CG219" s="34">
        <f>Input_1!CG219</f>
        <v>25</v>
      </c>
      <c r="CH219" s="34">
        <f>Input_1!CH219</f>
        <v>25</v>
      </c>
      <c r="CI219" s="34">
        <f>Input_1!CI219</f>
        <v>25</v>
      </c>
      <c r="CJ219" s="34">
        <f>Input_1!CJ219</f>
        <v>25</v>
      </c>
      <c r="CK219" s="34">
        <f>Input_1!CK219</f>
        <v>16</v>
      </c>
      <c r="CL219" s="34">
        <f>Input_1!CL219</f>
        <v>16</v>
      </c>
      <c r="CM219" s="34">
        <f>Input_1!CM219</f>
        <v>16</v>
      </c>
      <c r="CN219" s="34">
        <f>Input_1!CN219</f>
        <v>18</v>
      </c>
      <c r="CO219" s="34">
        <f>Input_1!CO219</f>
        <v>18</v>
      </c>
      <c r="CP219" s="34">
        <f>Input_1!CP219</f>
        <v>8</v>
      </c>
      <c r="CQ219" s="34">
        <f>Input_1!CQ219</f>
        <v>8</v>
      </c>
      <c r="CR219" s="34">
        <f>Input_1!CR219</f>
        <v>15.3</v>
      </c>
      <c r="CS219" s="34">
        <f>Input_1!CS219</f>
        <v>30</v>
      </c>
      <c r="CT219" s="34">
        <f>Input_1!CT219</f>
        <v>30</v>
      </c>
      <c r="CU219" s="34">
        <f>Input_1!CU219</f>
        <v>30</v>
      </c>
      <c r="CV219" s="24">
        <f>Input_1!CV219</f>
        <v>30</v>
      </c>
    </row>
    <row r="220" spans="1:100" ht="14.5" customHeight="1" x14ac:dyDescent="0.35">
      <c r="A220" s="256"/>
      <c r="B220" s="249"/>
      <c r="C220" s="95">
        <v>44047</v>
      </c>
      <c r="D220" s="99" t="s">
        <v>5</v>
      </c>
      <c r="E220" s="19">
        <f>Input_1!E220</f>
        <v>30</v>
      </c>
      <c r="F220" s="34">
        <f>Input_1!F220</f>
        <v>30</v>
      </c>
      <c r="G220" s="34">
        <f>Input_1!G220</f>
        <v>30</v>
      </c>
      <c r="H220" s="34">
        <f>Input_1!H220</f>
        <v>30</v>
      </c>
      <c r="I220" s="34">
        <f>Input_1!I220</f>
        <v>30</v>
      </c>
      <c r="J220" s="34">
        <f>Input_1!J220</f>
        <v>30</v>
      </c>
      <c r="K220" s="34">
        <f>Input_1!K220</f>
        <v>8</v>
      </c>
      <c r="L220" s="34">
        <f>Input_1!L220</f>
        <v>8</v>
      </c>
      <c r="M220" s="34">
        <f>Input_1!M220</f>
        <v>8</v>
      </c>
      <c r="N220" s="34">
        <f>Input_1!N220</f>
        <v>8</v>
      </c>
      <c r="O220" s="34">
        <f>Input_1!O220</f>
        <v>30</v>
      </c>
      <c r="P220" s="34">
        <f>Input_1!P220</f>
        <v>30</v>
      </c>
      <c r="Q220" s="34">
        <f>Input_1!Q220</f>
        <v>9</v>
      </c>
      <c r="R220" s="34">
        <f>Input_1!R220</f>
        <v>9</v>
      </c>
      <c r="S220" s="34">
        <f>Input_1!S220</f>
        <v>9</v>
      </c>
      <c r="T220" s="34">
        <f>Input_1!T220</f>
        <v>9</v>
      </c>
      <c r="U220" s="34">
        <f>Input_1!U220</f>
        <v>9</v>
      </c>
      <c r="V220" s="34">
        <f>Input_1!V220</f>
        <v>9</v>
      </c>
      <c r="W220" s="34">
        <f>Input_1!W220</f>
        <v>9</v>
      </c>
      <c r="X220" s="34">
        <f>Input_1!X220</f>
        <v>9</v>
      </c>
      <c r="Y220" s="34">
        <f>Input_1!Y220</f>
        <v>9</v>
      </c>
      <c r="Z220" s="34">
        <f>Input_1!Z220</f>
        <v>9</v>
      </c>
      <c r="AA220" s="34">
        <f>Input_1!AA220</f>
        <v>9</v>
      </c>
      <c r="AB220" s="34">
        <f>Input_1!AB220</f>
        <v>9</v>
      </c>
      <c r="AC220" s="34">
        <f>Input_1!AC220</f>
        <v>9</v>
      </c>
      <c r="AD220" s="34">
        <f>Input_1!AD220</f>
        <v>9</v>
      </c>
      <c r="AE220" s="34">
        <f>Input_1!AE220</f>
        <v>9</v>
      </c>
      <c r="AF220" s="34">
        <f>Input_1!AF220</f>
        <v>9</v>
      </c>
      <c r="AG220" s="34">
        <f>Input_1!AG220</f>
        <v>9</v>
      </c>
      <c r="AH220" s="34">
        <f>Input_1!AH220</f>
        <v>9</v>
      </c>
      <c r="AI220" s="34">
        <f>Input_1!AI220</f>
        <v>9</v>
      </c>
      <c r="AJ220" s="34">
        <f>Input_1!AJ220</f>
        <v>9</v>
      </c>
      <c r="AK220" s="34">
        <f>Input_1!AK220</f>
        <v>9</v>
      </c>
      <c r="AL220" s="34">
        <f>Input_1!AL220</f>
        <v>9</v>
      </c>
      <c r="AM220" s="34">
        <f>Input_1!AM220</f>
        <v>9</v>
      </c>
      <c r="AN220" s="34">
        <f>Input_1!AN220</f>
        <v>9</v>
      </c>
      <c r="AO220" s="34">
        <f>Input_1!AO220</f>
        <v>9</v>
      </c>
      <c r="AP220" s="34">
        <f>Input_1!AP220</f>
        <v>9</v>
      </c>
      <c r="AQ220" s="34">
        <f>Input_1!AQ220</f>
        <v>9</v>
      </c>
      <c r="AR220" s="34">
        <f>Input_1!AR220</f>
        <v>9</v>
      </c>
      <c r="AS220" s="34">
        <f>Input_1!AS220</f>
        <v>30</v>
      </c>
      <c r="AT220" s="34">
        <f>Input_1!AT220</f>
        <v>30</v>
      </c>
      <c r="AU220" s="34">
        <f>Input_1!AU220</f>
        <v>30</v>
      </c>
      <c r="AV220" s="34">
        <f>Input_1!AV220</f>
        <v>30</v>
      </c>
      <c r="AW220" s="34">
        <f>Input_1!AW220</f>
        <v>30</v>
      </c>
      <c r="AX220" s="34">
        <f>Input_1!AX220</f>
        <v>30</v>
      </c>
      <c r="AY220" s="34">
        <f>Input_1!AY220</f>
        <v>23</v>
      </c>
      <c r="AZ220" s="34">
        <f>Input_1!AZ220</f>
        <v>23</v>
      </c>
      <c r="BA220" s="34">
        <f>Input_1!BA220</f>
        <v>22.1</v>
      </c>
      <c r="BB220" s="34">
        <f>Input_1!BB220</f>
        <v>23</v>
      </c>
      <c r="BC220" s="34">
        <f>Input_1!BC220</f>
        <v>23</v>
      </c>
      <c r="BD220" s="34">
        <f>Input_1!BD220</f>
        <v>23</v>
      </c>
      <c r="BE220" s="34">
        <f>Input_1!BE220</f>
        <v>16</v>
      </c>
      <c r="BF220" s="34">
        <f>Input_1!BF220</f>
        <v>16</v>
      </c>
      <c r="BG220" s="34">
        <f>Input_1!BG220</f>
        <v>16</v>
      </c>
      <c r="BH220" s="34">
        <f>Input_1!BH220</f>
        <v>16</v>
      </c>
      <c r="BI220" s="34">
        <f>Input_1!BI220</f>
        <v>16</v>
      </c>
      <c r="BJ220" s="34">
        <f>Input_1!BJ220</f>
        <v>6.1</v>
      </c>
      <c r="BK220" s="34">
        <f>Input_1!BK220</f>
        <v>6.1</v>
      </c>
      <c r="BL220" s="34">
        <f>Input_1!BL220</f>
        <v>6.1</v>
      </c>
      <c r="BM220" s="34">
        <f>Input_1!BM220</f>
        <v>6.1</v>
      </c>
      <c r="BN220" s="34">
        <f>Input_1!BN220</f>
        <v>30</v>
      </c>
      <c r="BO220" s="34">
        <f>Input_1!BO220</f>
        <v>30</v>
      </c>
      <c r="BP220" s="34">
        <f>Input_1!BP220</f>
        <v>30</v>
      </c>
      <c r="BQ220" s="34">
        <f>Input_1!BQ220</f>
        <v>30</v>
      </c>
      <c r="BR220" s="34">
        <f>Input_1!BR220</f>
        <v>30</v>
      </c>
      <c r="BS220" s="34">
        <f>Input_1!BS220</f>
        <v>30</v>
      </c>
      <c r="BT220" s="34">
        <f>Input_1!BT220</f>
        <v>32</v>
      </c>
      <c r="BU220" s="34">
        <f>Input_1!BU220</f>
        <v>25</v>
      </c>
      <c r="BV220" s="34">
        <f>Input_1!BV220</f>
        <v>16</v>
      </c>
      <c r="BW220" s="34">
        <f>Input_1!BW220</f>
        <v>16</v>
      </c>
      <c r="BX220" s="34">
        <f>Input_1!BX220</f>
        <v>23</v>
      </c>
      <c r="BY220" s="34">
        <f>Input_1!BY220</f>
        <v>23</v>
      </c>
      <c r="BZ220" s="34">
        <f>Input_1!BZ220</f>
        <v>23</v>
      </c>
      <c r="CA220" s="34">
        <f>Input_1!CA220</f>
        <v>23</v>
      </c>
      <c r="CB220" s="34">
        <f>Input_1!CB220</f>
        <v>4.2</v>
      </c>
      <c r="CC220" s="34">
        <f>Input_1!CC220</f>
        <v>4.2</v>
      </c>
      <c r="CD220" s="34">
        <f>Input_1!CD220</f>
        <v>4.2</v>
      </c>
      <c r="CE220" s="34">
        <f>Input_1!CE220</f>
        <v>4.2</v>
      </c>
      <c r="CF220" s="34">
        <f>Input_1!CF220</f>
        <v>4.2</v>
      </c>
      <c r="CG220" s="34">
        <f>Input_1!CG220</f>
        <v>25</v>
      </c>
      <c r="CH220" s="34">
        <f>Input_1!CH220</f>
        <v>25</v>
      </c>
      <c r="CI220" s="34">
        <f>Input_1!CI220</f>
        <v>25</v>
      </c>
      <c r="CJ220" s="34">
        <f>Input_1!CJ220</f>
        <v>25</v>
      </c>
      <c r="CK220" s="34">
        <f>Input_1!CK220</f>
        <v>25</v>
      </c>
      <c r="CL220" s="34">
        <f>Input_1!CL220</f>
        <v>25</v>
      </c>
      <c r="CM220" s="34">
        <f>Input_1!CM220</f>
        <v>4.2</v>
      </c>
      <c r="CN220" s="34">
        <f>Input_1!CN220</f>
        <v>30</v>
      </c>
      <c r="CO220" s="34">
        <f>Input_1!CO220</f>
        <v>30</v>
      </c>
      <c r="CP220" s="34">
        <f>Input_1!CP220</f>
        <v>16</v>
      </c>
      <c r="CQ220" s="34">
        <f>Input_1!CQ220</f>
        <v>16</v>
      </c>
      <c r="CR220" s="34">
        <f>Input_1!CR220</f>
        <v>15.3</v>
      </c>
      <c r="CS220" s="34">
        <f>Input_1!CS220</f>
        <v>15.3</v>
      </c>
      <c r="CT220" s="34">
        <f>Input_1!CT220</f>
        <v>30</v>
      </c>
      <c r="CU220" s="34">
        <f>Input_1!CU220</f>
        <v>30</v>
      </c>
      <c r="CV220" s="24">
        <f>Input_1!CV220</f>
        <v>30</v>
      </c>
    </row>
    <row r="221" spans="1:100" ht="14.5" customHeight="1" x14ac:dyDescent="0.35">
      <c r="A221" s="256"/>
      <c r="B221" s="249"/>
      <c r="C221" s="94">
        <v>44048</v>
      </c>
      <c r="D221" s="99" t="s">
        <v>6</v>
      </c>
      <c r="E221" s="19">
        <f>Input_1!E221</f>
        <v>30</v>
      </c>
      <c r="F221" s="34">
        <f>Input_1!F221</f>
        <v>30</v>
      </c>
      <c r="G221" s="34">
        <f>Input_1!G221</f>
        <v>9</v>
      </c>
      <c r="H221" s="34">
        <f>Input_1!H221</f>
        <v>9</v>
      </c>
      <c r="I221" s="34">
        <f>Input_1!I221</f>
        <v>9</v>
      </c>
      <c r="J221" s="34">
        <f>Input_1!J221</f>
        <v>9</v>
      </c>
      <c r="K221" s="34">
        <f>Input_1!K221</f>
        <v>9</v>
      </c>
      <c r="L221" s="34">
        <f>Input_1!L221</f>
        <v>9</v>
      </c>
      <c r="M221" s="34">
        <f>Input_1!M221</f>
        <v>9</v>
      </c>
      <c r="N221" s="34">
        <f>Input_1!N221</f>
        <v>9</v>
      </c>
      <c r="O221" s="34">
        <f>Input_1!O221</f>
        <v>9</v>
      </c>
      <c r="P221" s="34">
        <f>Input_1!P221</f>
        <v>9</v>
      </c>
      <c r="Q221" s="34">
        <f>Input_1!Q221</f>
        <v>9</v>
      </c>
      <c r="R221" s="34">
        <f>Input_1!R221</f>
        <v>9</v>
      </c>
      <c r="S221" s="34">
        <f>Input_1!S221</f>
        <v>9</v>
      </c>
      <c r="T221" s="34">
        <f>Input_1!T221</f>
        <v>9</v>
      </c>
      <c r="U221" s="34">
        <f>Input_1!U221</f>
        <v>9</v>
      </c>
      <c r="V221" s="34">
        <f>Input_1!V221</f>
        <v>9</v>
      </c>
      <c r="W221" s="34">
        <f>Input_1!W221</f>
        <v>9</v>
      </c>
      <c r="X221" s="34">
        <f>Input_1!X221</f>
        <v>9</v>
      </c>
      <c r="Y221" s="34">
        <f>Input_1!Y221</f>
        <v>9</v>
      </c>
      <c r="Z221" s="34">
        <f>Input_1!Z221</f>
        <v>9</v>
      </c>
      <c r="AA221" s="34">
        <f>Input_1!AA221</f>
        <v>9</v>
      </c>
      <c r="AB221" s="34">
        <f>Input_1!AB221</f>
        <v>9</v>
      </c>
      <c r="AC221" s="34">
        <f>Input_1!AC221</f>
        <v>9</v>
      </c>
      <c r="AD221" s="34">
        <f>Input_1!AD221</f>
        <v>9</v>
      </c>
      <c r="AE221" s="34">
        <f>Input_1!AE221</f>
        <v>9</v>
      </c>
      <c r="AF221" s="34">
        <f>Input_1!AF221</f>
        <v>9</v>
      </c>
      <c r="AG221" s="34">
        <f>Input_1!AG221</f>
        <v>9</v>
      </c>
      <c r="AH221" s="34">
        <f>Input_1!AH221</f>
        <v>9</v>
      </c>
      <c r="AI221" s="34">
        <f>Input_1!AI221</f>
        <v>9</v>
      </c>
      <c r="AJ221" s="34">
        <f>Input_1!AJ221</f>
        <v>9</v>
      </c>
      <c r="AK221" s="34">
        <f>Input_1!AK221</f>
        <v>9</v>
      </c>
      <c r="AL221" s="34">
        <f>Input_1!AL221</f>
        <v>9</v>
      </c>
      <c r="AM221" s="34">
        <f>Input_1!AM221</f>
        <v>9</v>
      </c>
      <c r="AN221" s="34">
        <f>Input_1!AN221</f>
        <v>9</v>
      </c>
      <c r="AO221" s="34">
        <f>Input_1!AO221</f>
        <v>30</v>
      </c>
      <c r="AP221" s="34">
        <f>Input_1!AP221</f>
        <v>30</v>
      </c>
      <c r="AQ221" s="34">
        <f>Input_1!AQ221</f>
        <v>30</v>
      </c>
      <c r="AR221" s="34">
        <f>Input_1!AR221</f>
        <v>30</v>
      </c>
      <c r="AS221" s="34">
        <f>Input_1!AS221</f>
        <v>30</v>
      </c>
      <c r="AT221" s="34">
        <f>Input_1!AT221</f>
        <v>30</v>
      </c>
      <c r="AU221" s="34">
        <f>Input_1!AU221</f>
        <v>30</v>
      </c>
      <c r="AV221" s="34">
        <f>Input_1!AV221</f>
        <v>30</v>
      </c>
      <c r="AW221" s="34">
        <f>Input_1!AW221</f>
        <v>5.0999999999999996</v>
      </c>
      <c r="AX221" s="34">
        <f>Input_1!AX221</f>
        <v>5.0999999999999996</v>
      </c>
      <c r="AY221" s="34">
        <f>Input_1!AY221</f>
        <v>5.0999999999999996</v>
      </c>
      <c r="AZ221" s="34">
        <f>Input_1!AZ221</f>
        <v>5.0999999999999996</v>
      </c>
      <c r="BA221" s="34">
        <f>Input_1!BA221</f>
        <v>23</v>
      </c>
      <c r="BB221" s="34">
        <f>Input_1!BB221</f>
        <v>23</v>
      </c>
      <c r="BC221" s="34">
        <f>Input_1!BC221</f>
        <v>23</v>
      </c>
      <c r="BD221" s="34">
        <f>Input_1!BD221</f>
        <v>23</v>
      </c>
      <c r="BE221" s="34">
        <f>Input_1!BE221</f>
        <v>5.0999999999999996</v>
      </c>
      <c r="BF221" s="34">
        <f>Input_1!BF221</f>
        <v>5.0999999999999996</v>
      </c>
      <c r="BG221" s="34">
        <f>Input_1!BG221</f>
        <v>5.0999999999999996</v>
      </c>
      <c r="BH221" s="34">
        <f>Input_1!BH221</f>
        <v>5.0999999999999996</v>
      </c>
      <c r="BI221" s="34">
        <f>Input_1!BI221</f>
        <v>5.0999999999999996</v>
      </c>
      <c r="BJ221" s="34">
        <f>Input_1!BJ221</f>
        <v>5.0999999999999996</v>
      </c>
      <c r="BK221" s="34">
        <f>Input_1!BK221</f>
        <v>5.0999999999999996</v>
      </c>
      <c r="BL221" s="34">
        <f>Input_1!BL221</f>
        <v>5.0999999999999996</v>
      </c>
      <c r="BM221" s="34">
        <f>Input_1!BM221</f>
        <v>30</v>
      </c>
      <c r="BN221" s="34">
        <f>Input_1!BN221</f>
        <v>30</v>
      </c>
      <c r="BO221" s="34">
        <f>Input_1!BO221</f>
        <v>30</v>
      </c>
      <c r="BP221" s="34">
        <f>Input_1!BP221</f>
        <v>23</v>
      </c>
      <c r="BQ221" s="34">
        <f>Input_1!BQ221</f>
        <v>32</v>
      </c>
      <c r="BR221" s="34">
        <f>Input_1!BR221</f>
        <v>25</v>
      </c>
      <c r="BS221" s="34">
        <f>Input_1!BS221</f>
        <v>25</v>
      </c>
      <c r="BT221" s="34">
        <f>Input_1!BT221</f>
        <v>16</v>
      </c>
      <c r="BU221" s="34">
        <f>Input_1!BU221</f>
        <v>16</v>
      </c>
      <c r="BV221" s="34">
        <f>Input_1!BV221</f>
        <v>30</v>
      </c>
      <c r="BW221" s="34">
        <f>Input_1!BW221</f>
        <v>30</v>
      </c>
      <c r="BX221" s="34">
        <f>Input_1!BX221</f>
        <v>30</v>
      </c>
      <c r="BY221" s="34">
        <f>Input_1!BY221</f>
        <v>30</v>
      </c>
      <c r="BZ221" s="34">
        <f>Input_1!BZ221</f>
        <v>30</v>
      </c>
      <c r="CA221" s="34">
        <f>Input_1!CA221</f>
        <v>30</v>
      </c>
      <c r="CB221" s="34">
        <f>Input_1!CB221</f>
        <v>30</v>
      </c>
      <c r="CC221" s="34">
        <f>Input_1!CC221</f>
        <v>23</v>
      </c>
      <c r="CD221" s="34">
        <f>Input_1!CD221</f>
        <v>23</v>
      </c>
      <c r="CE221" s="34">
        <f>Input_1!CE221</f>
        <v>23</v>
      </c>
      <c r="CF221" s="34">
        <f>Input_1!CF221</f>
        <v>23</v>
      </c>
      <c r="CG221" s="34">
        <f>Input_1!CG221</f>
        <v>25</v>
      </c>
      <c r="CH221" s="34">
        <f>Input_1!CH221</f>
        <v>25</v>
      </c>
      <c r="CI221" s="34">
        <f>Input_1!CI221</f>
        <v>25</v>
      </c>
      <c r="CJ221" s="34">
        <f>Input_1!CJ221</f>
        <v>25</v>
      </c>
      <c r="CK221" s="34">
        <f>Input_1!CK221</f>
        <v>8</v>
      </c>
      <c r="CL221" s="34">
        <f>Input_1!CL221</f>
        <v>8</v>
      </c>
      <c r="CM221" s="34">
        <f>Input_1!CM221</f>
        <v>8</v>
      </c>
      <c r="CN221" s="34">
        <f>Input_1!CN221</f>
        <v>8</v>
      </c>
      <c r="CO221" s="34">
        <f>Input_1!CO221</f>
        <v>8</v>
      </c>
      <c r="CP221" s="34">
        <f>Input_1!CP221</f>
        <v>8</v>
      </c>
      <c r="CQ221" s="34">
        <f>Input_1!CQ221</f>
        <v>15.3</v>
      </c>
      <c r="CR221" s="34">
        <f>Input_1!CR221</f>
        <v>15.3</v>
      </c>
      <c r="CS221" s="34">
        <f>Input_1!CS221</f>
        <v>30</v>
      </c>
      <c r="CT221" s="34">
        <f>Input_1!CT221</f>
        <v>30</v>
      </c>
      <c r="CU221" s="34">
        <f>Input_1!CU221</f>
        <v>30</v>
      </c>
      <c r="CV221" s="24">
        <f>Input_1!CV221</f>
        <v>30</v>
      </c>
    </row>
    <row r="222" spans="1:100" ht="14.5" customHeight="1" x14ac:dyDescent="0.35">
      <c r="A222" s="256"/>
      <c r="B222" s="249"/>
      <c r="C222" s="94">
        <v>44049</v>
      </c>
      <c r="D222" s="99" t="s">
        <v>7</v>
      </c>
      <c r="E222" s="19">
        <f>Input_1!E222</f>
        <v>30</v>
      </c>
      <c r="F222" s="34">
        <f>Input_1!F222</f>
        <v>30</v>
      </c>
      <c r="G222" s="34">
        <f>Input_1!G222</f>
        <v>30</v>
      </c>
      <c r="H222" s="34">
        <f>Input_1!H222</f>
        <v>30</v>
      </c>
      <c r="I222" s="34">
        <f>Input_1!I222</f>
        <v>30</v>
      </c>
      <c r="J222" s="34">
        <f>Input_1!J222</f>
        <v>30</v>
      </c>
      <c r="K222" s="34">
        <f>Input_1!K222</f>
        <v>30</v>
      </c>
      <c r="L222" s="34">
        <f>Input_1!L222</f>
        <v>30</v>
      </c>
      <c r="M222" s="34">
        <f>Input_1!M222</f>
        <v>28</v>
      </c>
      <c r="N222" s="34">
        <f>Input_1!N222</f>
        <v>28</v>
      </c>
      <c r="O222" s="34">
        <f>Input_1!O222</f>
        <v>28</v>
      </c>
      <c r="P222" s="34">
        <f>Input_1!P222</f>
        <v>28</v>
      </c>
      <c r="Q222" s="34">
        <f>Input_1!Q222</f>
        <v>9</v>
      </c>
      <c r="R222" s="34">
        <f>Input_1!R222</f>
        <v>9</v>
      </c>
      <c r="S222" s="34">
        <f>Input_1!S222</f>
        <v>9</v>
      </c>
      <c r="T222" s="34">
        <f>Input_1!T222</f>
        <v>9</v>
      </c>
      <c r="U222" s="34">
        <f>Input_1!U222</f>
        <v>9</v>
      </c>
      <c r="V222" s="34">
        <f>Input_1!V222</f>
        <v>9</v>
      </c>
      <c r="W222" s="34">
        <f>Input_1!W222</f>
        <v>9</v>
      </c>
      <c r="X222" s="34">
        <f>Input_1!X222</f>
        <v>9</v>
      </c>
      <c r="Y222" s="34">
        <f>Input_1!Y222</f>
        <v>9</v>
      </c>
      <c r="Z222" s="34">
        <f>Input_1!Z222</f>
        <v>9</v>
      </c>
      <c r="AA222" s="34">
        <f>Input_1!AA222</f>
        <v>9</v>
      </c>
      <c r="AB222" s="34">
        <f>Input_1!AB222</f>
        <v>9</v>
      </c>
      <c r="AC222" s="34">
        <f>Input_1!AC222</f>
        <v>9</v>
      </c>
      <c r="AD222" s="34">
        <f>Input_1!AD222</f>
        <v>9</v>
      </c>
      <c r="AE222" s="34">
        <f>Input_1!AE222</f>
        <v>9</v>
      </c>
      <c r="AF222" s="34">
        <f>Input_1!AF222</f>
        <v>9</v>
      </c>
      <c r="AG222" s="34">
        <f>Input_1!AG222</f>
        <v>9</v>
      </c>
      <c r="AH222" s="34">
        <f>Input_1!AH222</f>
        <v>9</v>
      </c>
      <c r="AI222" s="34">
        <f>Input_1!AI222</f>
        <v>9</v>
      </c>
      <c r="AJ222" s="34">
        <f>Input_1!AJ222</f>
        <v>9</v>
      </c>
      <c r="AK222" s="34">
        <f>Input_1!AK222</f>
        <v>9</v>
      </c>
      <c r="AL222" s="34">
        <f>Input_1!AL222</f>
        <v>9</v>
      </c>
      <c r="AM222" s="34">
        <f>Input_1!AM222</f>
        <v>9</v>
      </c>
      <c r="AN222" s="34">
        <f>Input_1!AN222</f>
        <v>9</v>
      </c>
      <c r="AO222" s="34">
        <f>Input_1!AO222</f>
        <v>9</v>
      </c>
      <c r="AP222" s="34">
        <f>Input_1!AP222</f>
        <v>9</v>
      </c>
      <c r="AQ222" s="34">
        <f>Input_1!AQ222</f>
        <v>9</v>
      </c>
      <c r="AR222" s="34">
        <f>Input_1!AR222</f>
        <v>9</v>
      </c>
      <c r="AS222" s="34">
        <f>Input_1!AS222</f>
        <v>9</v>
      </c>
      <c r="AT222" s="34">
        <f>Input_1!AT222</f>
        <v>30</v>
      </c>
      <c r="AU222" s="34">
        <f>Input_1!AU222</f>
        <v>15.2</v>
      </c>
      <c r="AV222" s="34">
        <f>Input_1!AV222</f>
        <v>23</v>
      </c>
      <c r="AW222" s="34">
        <f>Input_1!AW222</f>
        <v>8</v>
      </c>
      <c r="AX222" s="34">
        <f>Input_1!AX222</f>
        <v>8</v>
      </c>
      <c r="AY222" s="34">
        <f>Input_1!AY222</f>
        <v>8</v>
      </c>
      <c r="AZ222" s="34">
        <f>Input_1!AZ222</f>
        <v>8</v>
      </c>
      <c r="BA222" s="34">
        <f>Input_1!BA222</f>
        <v>8</v>
      </c>
      <c r="BB222" s="34">
        <f>Input_1!BB222</f>
        <v>8</v>
      </c>
      <c r="BC222" s="34">
        <f>Input_1!BC222</f>
        <v>8</v>
      </c>
      <c r="BD222" s="34">
        <f>Input_1!BD222</f>
        <v>8</v>
      </c>
      <c r="BE222" s="34">
        <f>Input_1!BE222</f>
        <v>8</v>
      </c>
      <c r="BF222" s="34">
        <f>Input_1!BF222</f>
        <v>8</v>
      </c>
      <c r="BG222" s="34">
        <f>Input_1!BG222</f>
        <v>8</v>
      </c>
      <c r="BH222" s="34">
        <f>Input_1!BH222</f>
        <v>8</v>
      </c>
      <c r="BI222" s="34">
        <f>Input_1!BI222</f>
        <v>8</v>
      </c>
      <c r="BJ222" s="34">
        <f>Input_1!BJ222</f>
        <v>8</v>
      </c>
      <c r="BK222" s="34">
        <f>Input_1!BK222</f>
        <v>23</v>
      </c>
      <c r="BL222" s="34">
        <f>Input_1!BL222</f>
        <v>23</v>
      </c>
      <c r="BM222" s="34">
        <f>Input_1!BM222</f>
        <v>23</v>
      </c>
      <c r="BN222" s="34">
        <f>Input_1!BN222</f>
        <v>23</v>
      </c>
      <c r="BO222" s="34">
        <f>Input_1!BO222</f>
        <v>30</v>
      </c>
      <c r="BP222" s="34">
        <f>Input_1!BP222</f>
        <v>30</v>
      </c>
      <c r="BQ222" s="34">
        <f>Input_1!BQ222</f>
        <v>30</v>
      </c>
      <c r="BR222" s="34">
        <f>Input_1!BR222</f>
        <v>30</v>
      </c>
      <c r="BS222" s="34">
        <f>Input_1!BS222</f>
        <v>9</v>
      </c>
      <c r="BT222" s="34">
        <f>Input_1!BT222</f>
        <v>9</v>
      </c>
      <c r="BU222" s="34">
        <f>Input_1!BU222</f>
        <v>30</v>
      </c>
      <c r="BV222" s="34">
        <f>Input_1!BV222</f>
        <v>30</v>
      </c>
      <c r="BW222" s="34">
        <f>Input_1!BW222</f>
        <v>30</v>
      </c>
      <c r="BX222" s="34">
        <f>Input_1!BX222</f>
        <v>8</v>
      </c>
      <c r="BY222" s="34">
        <f>Input_1!BY222</f>
        <v>8</v>
      </c>
      <c r="BZ222" s="34">
        <f>Input_1!BZ222</f>
        <v>8</v>
      </c>
      <c r="CA222" s="34">
        <f>Input_1!CA222</f>
        <v>8</v>
      </c>
      <c r="CB222" s="34">
        <f>Input_1!CB222</f>
        <v>8</v>
      </c>
      <c r="CC222" s="34">
        <f>Input_1!CC222</f>
        <v>23</v>
      </c>
      <c r="CD222" s="34">
        <f>Input_1!CD222</f>
        <v>23</v>
      </c>
      <c r="CE222" s="34">
        <f>Input_1!CE222</f>
        <v>23</v>
      </c>
      <c r="CF222" s="34">
        <f>Input_1!CF222</f>
        <v>8</v>
      </c>
      <c r="CG222" s="34">
        <f>Input_1!CG222</f>
        <v>8</v>
      </c>
      <c r="CH222" s="34">
        <f>Input_1!CH222</f>
        <v>25</v>
      </c>
      <c r="CI222" s="34">
        <f>Input_1!CI222</f>
        <v>25</v>
      </c>
      <c r="CJ222" s="34">
        <f>Input_1!CJ222</f>
        <v>25</v>
      </c>
      <c r="CK222" s="34">
        <f>Input_1!CK222</f>
        <v>25</v>
      </c>
      <c r="CL222" s="34">
        <f>Input_1!CL222</f>
        <v>25</v>
      </c>
      <c r="CM222" s="34">
        <f>Input_1!CM222</f>
        <v>15.3</v>
      </c>
      <c r="CN222" s="34">
        <f>Input_1!CN222</f>
        <v>15.3</v>
      </c>
      <c r="CO222" s="34">
        <f>Input_1!CO222</f>
        <v>15.3</v>
      </c>
      <c r="CP222" s="34">
        <f>Input_1!CP222</f>
        <v>18</v>
      </c>
      <c r="CQ222" s="34">
        <f>Input_1!CQ222</f>
        <v>18</v>
      </c>
      <c r="CR222" s="34">
        <f>Input_1!CR222</f>
        <v>30</v>
      </c>
      <c r="CS222" s="34">
        <f>Input_1!CS222</f>
        <v>32</v>
      </c>
      <c r="CT222" s="34">
        <f>Input_1!CT222</f>
        <v>32</v>
      </c>
      <c r="CU222" s="34">
        <f>Input_1!CU222</f>
        <v>32</v>
      </c>
      <c r="CV222" s="24">
        <f>Input_1!CV222</f>
        <v>30</v>
      </c>
    </row>
    <row r="223" spans="1:100" ht="14.5" customHeight="1" x14ac:dyDescent="0.35">
      <c r="A223" s="256"/>
      <c r="B223" s="249"/>
      <c r="C223" s="95">
        <v>44050</v>
      </c>
      <c r="D223" s="99" t="s">
        <v>8</v>
      </c>
      <c r="E223" s="19">
        <f>Input_1!E223</f>
        <v>30</v>
      </c>
      <c r="F223" s="34">
        <f>Input_1!F223</f>
        <v>25</v>
      </c>
      <c r="G223" s="34">
        <f>Input_1!G223</f>
        <v>25</v>
      </c>
      <c r="H223" s="34">
        <f>Input_1!H223</f>
        <v>25</v>
      </c>
      <c r="I223" s="34">
        <f>Input_1!I223</f>
        <v>25</v>
      </c>
      <c r="J223" s="34">
        <f>Input_1!J223</f>
        <v>25</v>
      </c>
      <c r="K223" s="34">
        <f>Input_1!K223</f>
        <v>30</v>
      </c>
      <c r="L223" s="34">
        <f>Input_1!L223</f>
        <v>9</v>
      </c>
      <c r="M223" s="34">
        <f>Input_1!M223</f>
        <v>9</v>
      </c>
      <c r="N223" s="34">
        <f>Input_1!N223</f>
        <v>9</v>
      </c>
      <c r="O223" s="34">
        <f>Input_1!O223</f>
        <v>9</v>
      </c>
      <c r="P223" s="34">
        <f>Input_1!P223</f>
        <v>9</v>
      </c>
      <c r="Q223" s="34">
        <f>Input_1!Q223</f>
        <v>9</v>
      </c>
      <c r="R223" s="34">
        <f>Input_1!R223</f>
        <v>9</v>
      </c>
      <c r="S223" s="34">
        <f>Input_1!S223</f>
        <v>9</v>
      </c>
      <c r="T223" s="34">
        <f>Input_1!T223</f>
        <v>9</v>
      </c>
      <c r="U223" s="34">
        <f>Input_1!U223</f>
        <v>9</v>
      </c>
      <c r="V223" s="34">
        <f>Input_1!V223</f>
        <v>9</v>
      </c>
      <c r="W223" s="34">
        <f>Input_1!W223</f>
        <v>9</v>
      </c>
      <c r="X223" s="34">
        <f>Input_1!X223</f>
        <v>9</v>
      </c>
      <c r="Y223" s="34">
        <f>Input_1!Y223</f>
        <v>9</v>
      </c>
      <c r="Z223" s="34">
        <f>Input_1!Z223</f>
        <v>9</v>
      </c>
      <c r="AA223" s="34">
        <f>Input_1!AA223</f>
        <v>9</v>
      </c>
      <c r="AB223" s="34">
        <f>Input_1!AB223</f>
        <v>9</v>
      </c>
      <c r="AC223" s="34">
        <f>Input_1!AC223</f>
        <v>9</v>
      </c>
      <c r="AD223" s="34">
        <f>Input_1!AD223</f>
        <v>9</v>
      </c>
      <c r="AE223" s="34">
        <f>Input_1!AE223</f>
        <v>9</v>
      </c>
      <c r="AF223" s="34">
        <f>Input_1!AF223</f>
        <v>9</v>
      </c>
      <c r="AG223" s="34">
        <f>Input_1!AG223</f>
        <v>9</v>
      </c>
      <c r="AH223" s="34">
        <f>Input_1!AH223</f>
        <v>9</v>
      </c>
      <c r="AI223" s="34">
        <f>Input_1!AI223</f>
        <v>9</v>
      </c>
      <c r="AJ223" s="34">
        <f>Input_1!AJ223</f>
        <v>9</v>
      </c>
      <c r="AK223" s="34">
        <f>Input_1!AK223</f>
        <v>9</v>
      </c>
      <c r="AL223" s="34">
        <f>Input_1!AL223</f>
        <v>9</v>
      </c>
      <c r="AM223" s="34">
        <f>Input_1!AM223</f>
        <v>9</v>
      </c>
      <c r="AN223" s="34">
        <f>Input_1!AN223</f>
        <v>9</v>
      </c>
      <c r="AO223" s="34">
        <f>Input_1!AO223</f>
        <v>9</v>
      </c>
      <c r="AP223" s="34">
        <f>Input_1!AP223</f>
        <v>9</v>
      </c>
      <c r="AQ223" s="34">
        <f>Input_1!AQ223</f>
        <v>9</v>
      </c>
      <c r="AR223" s="34">
        <f>Input_1!AR223</f>
        <v>9</v>
      </c>
      <c r="AS223" s="34">
        <f>Input_1!AS223</f>
        <v>9</v>
      </c>
      <c r="AT223" s="34">
        <f>Input_1!AT223</f>
        <v>9</v>
      </c>
      <c r="AU223" s="34">
        <f>Input_1!AU223</f>
        <v>9</v>
      </c>
      <c r="AV223" s="34">
        <f>Input_1!AV223</f>
        <v>9</v>
      </c>
      <c r="AW223" s="34">
        <f>Input_1!AW223</f>
        <v>9</v>
      </c>
      <c r="AX223" s="34">
        <f>Input_1!AX223</f>
        <v>9</v>
      </c>
      <c r="AY223" s="34">
        <f>Input_1!AY223</f>
        <v>9</v>
      </c>
      <c r="AZ223" s="34">
        <f>Input_1!AZ223</f>
        <v>9</v>
      </c>
      <c r="BA223" s="34">
        <f>Input_1!BA223</f>
        <v>9</v>
      </c>
      <c r="BB223" s="34">
        <f>Input_1!BB223</f>
        <v>9</v>
      </c>
      <c r="BC223" s="34">
        <f>Input_1!BC223</f>
        <v>9</v>
      </c>
      <c r="BD223" s="34">
        <f>Input_1!BD223</f>
        <v>30</v>
      </c>
      <c r="BE223" s="34">
        <f>Input_1!BE223</f>
        <v>30</v>
      </c>
      <c r="BF223" s="34">
        <f>Input_1!BF223</f>
        <v>30</v>
      </c>
      <c r="BG223" s="34">
        <f>Input_1!BG223</f>
        <v>30</v>
      </c>
      <c r="BH223" s="34">
        <f>Input_1!BH223</f>
        <v>21.2</v>
      </c>
      <c r="BI223" s="34">
        <f>Input_1!BI223</f>
        <v>21.2</v>
      </c>
      <c r="BJ223" s="34">
        <f>Input_1!BJ223</f>
        <v>15.1</v>
      </c>
      <c r="BK223" s="34">
        <f>Input_1!BK223</f>
        <v>15.1</v>
      </c>
      <c r="BL223" s="34">
        <f>Input_1!BL223</f>
        <v>23</v>
      </c>
      <c r="BM223" s="34">
        <f>Input_1!BM223</f>
        <v>23</v>
      </c>
      <c r="BN223" s="34">
        <f>Input_1!BN223</f>
        <v>23</v>
      </c>
      <c r="BO223" s="34">
        <f>Input_1!BO223</f>
        <v>23</v>
      </c>
      <c r="BP223" s="34">
        <f>Input_1!BP223</f>
        <v>11</v>
      </c>
      <c r="BQ223" s="34">
        <f>Input_1!BQ223</f>
        <v>11</v>
      </c>
      <c r="BR223" s="34">
        <f>Input_1!BR223</f>
        <v>11</v>
      </c>
      <c r="BS223" s="34">
        <f>Input_1!BS223</f>
        <v>16</v>
      </c>
      <c r="BT223" s="34">
        <f>Input_1!BT223</f>
        <v>30</v>
      </c>
      <c r="BU223" s="34">
        <f>Input_1!BU223</f>
        <v>30</v>
      </c>
      <c r="BV223" s="34">
        <f>Input_1!BV223</f>
        <v>6.2</v>
      </c>
      <c r="BW223" s="34">
        <f>Input_1!BW223</f>
        <v>6.2</v>
      </c>
      <c r="BX223" s="34">
        <f>Input_1!BX223</f>
        <v>6.2</v>
      </c>
      <c r="BY223" s="34">
        <f>Input_1!BY223</f>
        <v>25</v>
      </c>
      <c r="BZ223" s="34">
        <f>Input_1!BZ223</f>
        <v>16</v>
      </c>
      <c r="CA223" s="34">
        <f>Input_1!CA223</f>
        <v>23</v>
      </c>
      <c r="CB223" s="34">
        <f>Input_1!CB223</f>
        <v>23</v>
      </c>
      <c r="CC223" s="34">
        <f>Input_1!CC223</f>
        <v>23</v>
      </c>
      <c r="CD223" s="34">
        <f>Input_1!CD223</f>
        <v>23</v>
      </c>
      <c r="CE223" s="34">
        <f>Input_1!CE223</f>
        <v>23</v>
      </c>
      <c r="CF223" s="34">
        <f>Input_1!CF223</f>
        <v>6.2</v>
      </c>
      <c r="CG223" s="34">
        <f>Input_1!CG223</f>
        <v>6.2</v>
      </c>
      <c r="CH223" s="34">
        <f>Input_1!CH223</f>
        <v>30</v>
      </c>
      <c r="CI223" s="34">
        <f>Input_1!CI223</f>
        <v>6.2</v>
      </c>
      <c r="CJ223" s="34">
        <f>Input_1!CJ223</f>
        <v>25</v>
      </c>
      <c r="CK223" s="34">
        <f>Input_1!CK223</f>
        <v>25</v>
      </c>
      <c r="CL223" s="34">
        <f>Input_1!CL223</f>
        <v>25</v>
      </c>
      <c r="CM223" s="34">
        <f>Input_1!CM223</f>
        <v>25</v>
      </c>
      <c r="CN223" s="34">
        <f>Input_1!CN223</f>
        <v>30</v>
      </c>
      <c r="CO223" s="34">
        <f>Input_1!CO223</f>
        <v>30</v>
      </c>
      <c r="CP223" s="34">
        <f>Input_1!CP223</f>
        <v>15.3</v>
      </c>
      <c r="CQ223" s="34">
        <f>Input_1!CQ223</f>
        <v>15.3</v>
      </c>
      <c r="CR223" s="34">
        <f>Input_1!CR223</f>
        <v>11</v>
      </c>
      <c r="CS223" s="34">
        <f>Input_1!CS223</f>
        <v>11</v>
      </c>
      <c r="CT223" s="34">
        <f>Input_1!CT223</f>
        <v>30</v>
      </c>
      <c r="CU223" s="34">
        <f>Input_1!CU223</f>
        <v>30</v>
      </c>
      <c r="CV223" s="24">
        <f>Input_1!CV223</f>
        <v>30</v>
      </c>
    </row>
    <row r="224" spans="1:100" ht="14.5" customHeight="1" x14ac:dyDescent="0.35">
      <c r="A224" s="256"/>
      <c r="B224" s="249"/>
      <c r="C224" s="94">
        <v>44051</v>
      </c>
      <c r="D224" s="99" t="s">
        <v>9</v>
      </c>
      <c r="E224" s="19">
        <f>Input_1!E224</f>
        <v>30</v>
      </c>
      <c r="F224" s="34">
        <f>Input_1!F224</f>
        <v>30</v>
      </c>
      <c r="G224" s="34">
        <f>Input_1!G224</f>
        <v>30</v>
      </c>
      <c r="H224" s="34">
        <f>Input_1!H224</f>
        <v>30</v>
      </c>
      <c r="I224" s="34">
        <f>Input_1!I224</f>
        <v>30</v>
      </c>
      <c r="J224" s="34">
        <f>Input_1!J224</f>
        <v>30</v>
      </c>
      <c r="K224" s="34">
        <f>Input_1!K224</f>
        <v>30</v>
      </c>
      <c r="L224" s="34">
        <f>Input_1!L224</f>
        <v>30</v>
      </c>
      <c r="M224" s="34">
        <f>Input_1!M224</f>
        <v>9</v>
      </c>
      <c r="N224" s="34">
        <f>Input_1!N224</f>
        <v>9</v>
      </c>
      <c r="O224" s="34">
        <f>Input_1!O224</f>
        <v>9</v>
      </c>
      <c r="P224" s="34">
        <f>Input_1!P224</f>
        <v>9</v>
      </c>
      <c r="Q224" s="34">
        <f>Input_1!Q224</f>
        <v>9</v>
      </c>
      <c r="R224" s="34">
        <f>Input_1!R224</f>
        <v>9</v>
      </c>
      <c r="S224" s="34">
        <f>Input_1!S224</f>
        <v>9</v>
      </c>
      <c r="T224" s="34">
        <f>Input_1!T224</f>
        <v>9</v>
      </c>
      <c r="U224" s="34">
        <f>Input_1!U224</f>
        <v>9</v>
      </c>
      <c r="V224" s="34">
        <f>Input_1!V224</f>
        <v>9</v>
      </c>
      <c r="W224" s="34">
        <f>Input_1!W224</f>
        <v>9</v>
      </c>
      <c r="X224" s="34">
        <f>Input_1!X224</f>
        <v>9</v>
      </c>
      <c r="Y224" s="34">
        <f>Input_1!Y224</f>
        <v>9</v>
      </c>
      <c r="Z224" s="34">
        <f>Input_1!Z224</f>
        <v>9</v>
      </c>
      <c r="AA224" s="34">
        <f>Input_1!AA224</f>
        <v>9</v>
      </c>
      <c r="AB224" s="34">
        <f>Input_1!AB224</f>
        <v>9</v>
      </c>
      <c r="AC224" s="34">
        <f>Input_1!AC224</f>
        <v>9</v>
      </c>
      <c r="AD224" s="34">
        <f>Input_1!AD224</f>
        <v>9</v>
      </c>
      <c r="AE224" s="34">
        <f>Input_1!AE224</f>
        <v>9</v>
      </c>
      <c r="AF224" s="34">
        <f>Input_1!AF224</f>
        <v>9</v>
      </c>
      <c r="AG224" s="34">
        <f>Input_1!AG224</f>
        <v>9</v>
      </c>
      <c r="AH224" s="34">
        <f>Input_1!AH224</f>
        <v>9</v>
      </c>
      <c r="AI224" s="34">
        <f>Input_1!AI224</f>
        <v>9</v>
      </c>
      <c r="AJ224" s="34">
        <f>Input_1!AJ224</f>
        <v>9</v>
      </c>
      <c r="AK224" s="34">
        <f>Input_1!AK224</f>
        <v>9</v>
      </c>
      <c r="AL224" s="34">
        <f>Input_1!AL224</f>
        <v>9</v>
      </c>
      <c r="AM224" s="34">
        <f>Input_1!AM224</f>
        <v>9</v>
      </c>
      <c r="AN224" s="34">
        <f>Input_1!AN224</f>
        <v>9</v>
      </c>
      <c r="AO224" s="34">
        <f>Input_1!AO224</f>
        <v>9</v>
      </c>
      <c r="AP224" s="34">
        <f>Input_1!AP224</f>
        <v>9</v>
      </c>
      <c r="AQ224" s="34">
        <f>Input_1!AQ224</f>
        <v>9</v>
      </c>
      <c r="AR224" s="34">
        <f>Input_1!AR224</f>
        <v>9</v>
      </c>
      <c r="AS224" s="34">
        <f>Input_1!AS224</f>
        <v>9</v>
      </c>
      <c r="AT224" s="34">
        <f>Input_1!AT224</f>
        <v>9</v>
      </c>
      <c r="AU224" s="34">
        <f>Input_1!AU224</f>
        <v>9</v>
      </c>
      <c r="AV224" s="34">
        <f>Input_1!AV224</f>
        <v>9</v>
      </c>
      <c r="AW224" s="34">
        <f>Input_1!AW224</f>
        <v>9</v>
      </c>
      <c r="AX224" s="34">
        <f>Input_1!AX224</f>
        <v>9</v>
      </c>
      <c r="AY224" s="34">
        <f>Input_1!AY224</f>
        <v>9</v>
      </c>
      <c r="AZ224" s="34">
        <f>Input_1!AZ224</f>
        <v>9</v>
      </c>
      <c r="BA224" s="34">
        <f>Input_1!BA224</f>
        <v>30</v>
      </c>
      <c r="BB224" s="34">
        <f>Input_1!BB224</f>
        <v>30</v>
      </c>
      <c r="BC224" s="34">
        <f>Input_1!BC224</f>
        <v>30</v>
      </c>
      <c r="BD224" s="34">
        <f>Input_1!BD224</f>
        <v>30</v>
      </c>
      <c r="BE224" s="34">
        <f>Input_1!BE224</f>
        <v>21.2</v>
      </c>
      <c r="BF224" s="34">
        <f>Input_1!BF224</f>
        <v>15.1</v>
      </c>
      <c r="BG224" s="34">
        <f>Input_1!BG224</f>
        <v>23</v>
      </c>
      <c r="BH224" s="34">
        <f>Input_1!BH224</f>
        <v>23</v>
      </c>
      <c r="BI224" s="34">
        <f>Input_1!BI224</f>
        <v>23</v>
      </c>
      <c r="BJ224" s="34">
        <f>Input_1!BJ224</f>
        <v>23</v>
      </c>
      <c r="BK224" s="34">
        <f>Input_1!BK224</f>
        <v>8</v>
      </c>
      <c r="BL224" s="34">
        <f>Input_1!BL224</f>
        <v>8</v>
      </c>
      <c r="BM224" s="34">
        <f>Input_1!BM224</f>
        <v>8</v>
      </c>
      <c r="BN224" s="34">
        <f>Input_1!BN224</f>
        <v>8</v>
      </c>
      <c r="BO224" s="34">
        <f>Input_1!BO224</f>
        <v>8</v>
      </c>
      <c r="BP224" s="34">
        <f>Input_1!BP224</f>
        <v>8</v>
      </c>
      <c r="BQ224" s="34">
        <f>Input_1!BQ224</f>
        <v>8</v>
      </c>
      <c r="BR224" s="34">
        <f>Input_1!BR224</f>
        <v>8</v>
      </c>
      <c r="BS224" s="34">
        <f>Input_1!BS224</f>
        <v>30</v>
      </c>
      <c r="BT224" s="34">
        <f>Input_1!BT224</f>
        <v>30</v>
      </c>
      <c r="BU224" s="34">
        <f>Input_1!BU224</f>
        <v>6.2</v>
      </c>
      <c r="BV224" s="34">
        <f>Input_1!BV224</f>
        <v>6.2</v>
      </c>
      <c r="BW224" s="34">
        <f>Input_1!BW224</f>
        <v>6.2</v>
      </c>
      <c r="BX224" s="34">
        <f>Input_1!BX224</f>
        <v>6.2</v>
      </c>
      <c r="BY224" s="34">
        <f>Input_1!BY224</f>
        <v>6.2</v>
      </c>
      <c r="BZ224" s="34">
        <f>Input_1!BZ224</f>
        <v>6.2</v>
      </c>
      <c r="CA224" s="34">
        <f>Input_1!CA224</f>
        <v>23</v>
      </c>
      <c r="CB224" s="34">
        <f>Input_1!CB224</f>
        <v>23</v>
      </c>
      <c r="CC224" s="34">
        <f>Input_1!CC224</f>
        <v>25</v>
      </c>
      <c r="CD224" s="34">
        <f>Input_1!CD224</f>
        <v>25</v>
      </c>
      <c r="CE224" s="34">
        <f>Input_1!CE224</f>
        <v>25</v>
      </c>
      <c r="CF224" s="34">
        <f>Input_1!CF224</f>
        <v>25</v>
      </c>
      <c r="CG224" s="34">
        <f>Input_1!CG224</f>
        <v>6.2</v>
      </c>
      <c r="CH224" s="34">
        <f>Input_1!CH224</f>
        <v>6.2</v>
      </c>
      <c r="CI224" s="34">
        <f>Input_1!CI224</f>
        <v>6.2</v>
      </c>
      <c r="CJ224" s="34">
        <f>Input_1!CJ224</f>
        <v>30</v>
      </c>
      <c r="CK224" s="34">
        <f>Input_1!CK224</f>
        <v>4.2</v>
      </c>
      <c r="CL224" s="34">
        <f>Input_1!CL224</f>
        <v>4.2</v>
      </c>
      <c r="CM224" s="34">
        <f>Input_1!CM224</f>
        <v>4.2</v>
      </c>
      <c r="CN224" s="34">
        <f>Input_1!CN224</f>
        <v>4.2</v>
      </c>
      <c r="CO224" s="34">
        <f>Input_1!CO224</f>
        <v>30</v>
      </c>
      <c r="CP224" s="34">
        <f>Input_1!CP224</f>
        <v>4.2</v>
      </c>
      <c r="CQ224" s="34">
        <f>Input_1!CQ224</f>
        <v>4.2</v>
      </c>
      <c r="CR224" s="34">
        <f>Input_1!CR224</f>
        <v>18</v>
      </c>
      <c r="CS224" s="34">
        <f>Input_1!CS224</f>
        <v>15.3</v>
      </c>
      <c r="CT224" s="34">
        <f>Input_1!CT224</f>
        <v>15.3</v>
      </c>
      <c r="CU224" s="34">
        <f>Input_1!CU224</f>
        <v>30</v>
      </c>
      <c r="CV224" s="24">
        <f>Input_1!CV224</f>
        <v>30</v>
      </c>
    </row>
    <row r="225" spans="1:100" ht="14.5" customHeight="1" x14ac:dyDescent="0.35">
      <c r="A225" s="256"/>
      <c r="B225" s="250"/>
      <c r="C225" s="96">
        <v>44052</v>
      </c>
      <c r="D225" s="100" t="s">
        <v>10</v>
      </c>
      <c r="E225" s="19">
        <f>Input_1!E225</f>
        <v>30</v>
      </c>
      <c r="F225" s="34">
        <f>Input_1!F225</f>
        <v>30</v>
      </c>
      <c r="G225" s="34">
        <f>Input_1!G225</f>
        <v>30</v>
      </c>
      <c r="H225" s="34">
        <f>Input_1!H225</f>
        <v>30</v>
      </c>
      <c r="I225" s="34">
        <f>Input_1!I225</f>
        <v>30</v>
      </c>
      <c r="J225" s="34">
        <f>Input_1!J225</f>
        <v>30</v>
      </c>
      <c r="K225" s="34">
        <f>Input_1!K225</f>
        <v>30</v>
      </c>
      <c r="L225" s="34">
        <f>Input_1!L225</f>
        <v>30</v>
      </c>
      <c r="M225" s="34">
        <f>Input_1!M225</f>
        <v>30</v>
      </c>
      <c r="N225" s="34">
        <f>Input_1!N225</f>
        <v>28</v>
      </c>
      <c r="O225" s="34">
        <f>Input_1!O225</f>
        <v>9</v>
      </c>
      <c r="P225" s="34">
        <f>Input_1!P225</f>
        <v>9</v>
      </c>
      <c r="Q225" s="34">
        <f>Input_1!Q225</f>
        <v>9</v>
      </c>
      <c r="R225" s="34">
        <f>Input_1!R225</f>
        <v>9</v>
      </c>
      <c r="S225" s="34">
        <f>Input_1!S225</f>
        <v>9</v>
      </c>
      <c r="T225" s="34">
        <f>Input_1!T225</f>
        <v>9</v>
      </c>
      <c r="U225" s="34">
        <f>Input_1!U225</f>
        <v>9</v>
      </c>
      <c r="V225" s="34">
        <f>Input_1!V225</f>
        <v>9</v>
      </c>
      <c r="W225" s="34">
        <f>Input_1!W225</f>
        <v>9</v>
      </c>
      <c r="X225" s="34">
        <f>Input_1!X225</f>
        <v>9</v>
      </c>
      <c r="Y225" s="34">
        <f>Input_1!Y225</f>
        <v>9</v>
      </c>
      <c r="Z225" s="34">
        <f>Input_1!Z225</f>
        <v>9</v>
      </c>
      <c r="AA225" s="34">
        <f>Input_1!AA225</f>
        <v>9</v>
      </c>
      <c r="AB225" s="34">
        <f>Input_1!AB225</f>
        <v>9</v>
      </c>
      <c r="AC225" s="34">
        <f>Input_1!AC225</f>
        <v>9</v>
      </c>
      <c r="AD225" s="34">
        <f>Input_1!AD225</f>
        <v>9</v>
      </c>
      <c r="AE225" s="34">
        <f>Input_1!AE225</f>
        <v>9</v>
      </c>
      <c r="AF225" s="34">
        <f>Input_1!AF225</f>
        <v>9</v>
      </c>
      <c r="AG225" s="34">
        <f>Input_1!AG225</f>
        <v>9</v>
      </c>
      <c r="AH225" s="34">
        <f>Input_1!AH225</f>
        <v>9</v>
      </c>
      <c r="AI225" s="34">
        <f>Input_1!AI225</f>
        <v>9</v>
      </c>
      <c r="AJ225" s="34">
        <f>Input_1!AJ225</f>
        <v>9</v>
      </c>
      <c r="AK225" s="34">
        <f>Input_1!AK225</f>
        <v>9</v>
      </c>
      <c r="AL225" s="34">
        <f>Input_1!AL225</f>
        <v>9</v>
      </c>
      <c r="AM225" s="34">
        <f>Input_1!AM225</f>
        <v>9</v>
      </c>
      <c r="AN225" s="34">
        <f>Input_1!AN225</f>
        <v>9</v>
      </c>
      <c r="AO225" s="34">
        <f>Input_1!AO225</f>
        <v>9</v>
      </c>
      <c r="AP225" s="34">
        <f>Input_1!AP225</f>
        <v>9</v>
      </c>
      <c r="AQ225" s="34">
        <f>Input_1!AQ225</f>
        <v>9</v>
      </c>
      <c r="AR225" s="34">
        <f>Input_1!AR225</f>
        <v>9</v>
      </c>
      <c r="AS225" s="34">
        <f>Input_1!AS225</f>
        <v>30</v>
      </c>
      <c r="AT225" s="34">
        <f>Input_1!AT225</f>
        <v>30</v>
      </c>
      <c r="AU225" s="34">
        <f>Input_1!AU225</f>
        <v>30</v>
      </c>
      <c r="AV225" s="34">
        <f>Input_1!AV225</f>
        <v>30</v>
      </c>
      <c r="AW225" s="34">
        <f>Input_1!AW225</f>
        <v>23</v>
      </c>
      <c r="AX225" s="34">
        <f>Input_1!AX225</f>
        <v>23</v>
      </c>
      <c r="AY225" s="34">
        <f>Input_1!AY225</f>
        <v>30</v>
      </c>
      <c r="AZ225" s="34">
        <f>Input_1!AZ225</f>
        <v>30</v>
      </c>
      <c r="BA225" s="34">
        <f>Input_1!BA225</f>
        <v>30</v>
      </c>
      <c r="BB225" s="34">
        <f>Input_1!BB225</f>
        <v>15.2</v>
      </c>
      <c r="BC225" s="34">
        <f>Input_1!BC225</f>
        <v>5.2</v>
      </c>
      <c r="BD225" s="34">
        <f>Input_1!BD225</f>
        <v>5.2</v>
      </c>
      <c r="BE225" s="34">
        <f>Input_1!BE225</f>
        <v>30</v>
      </c>
      <c r="BF225" s="34">
        <f>Input_1!BF225</f>
        <v>5.2</v>
      </c>
      <c r="BG225" s="34">
        <f>Input_1!BG225</f>
        <v>5.2</v>
      </c>
      <c r="BH225" s="34">
        <f>Input_1!BH225</f>
        <v>23</v>
      </c>
      <c r="BI225" s="34">
        <f>Input_1!BI225</f>
        <v>5.2</v>
      </c>
      <c r="BJ225" s="34">
        <f>Input_1!BJ225</f>
        <v>5.2</v>
      </c>
      <c r="BK225" s="34">
        <f>Input_1!BK225</f>
        <v>22.1</v>
      </c>
      <c r="BL225" s="34">
        <f>Input_1!BL225</f>
        <v>22.1</v>
      </c>
      <c r="BM225" s="34">
        <f>Input_1!BM225</f>
        <v>5.2</v>
      </c>
      <c r="BN225" s="34">
        <f>Input_1!BN225</f>
        <v>23</v>
      </c>
      <c r="BO225" s="34">
        <f>Input_1!BO225</f>
        <v>30</v>
      </c>
      <c r="BP225" s="34">
        <f>Input_1!BP225</f>
        <v>30</v>
      </c>
      <c r="BQ225" s="34">
        <f>Input_1!BQ225</f>
        <v>30</v>
      </c>
      <c r="BR225" s="34">
        <f>Input_1!BR225</f>
        <v>30</v>
      </c>
      <c r="BS225" s="34">
        <f>Input_1!BS225</f>
        <v>9</v>
      </c>
      <c r="BT225" s="34">
        <f>Input_1!BT225</f>
        <v>9</v>
      </c>
      <c r="BU225" s="34">
        <f>Input_1!BU225</f>
        <v>9</v>
      </c>
      <c r="BV225" s="34">
        <f>Input_1!BV225</f>
        <v>9</v>
      </c>
      <c r="BW225" s="34">
        <f>Input_1!BW225</f>
        <v>9</v>
      </c>
      <c r="BX225" s="34">
        <f>Input_1!BX225</f>
        <v>9</v>
      </c>
      <c r="BY225" s="34">
        <f>Input_1!BY225</f>
        <v>23</v>
      </c>
      <c r="BZ225" s="34">
        <f>Input_1!BZ225</f>
        <v>23</v>
      </c>
      <c r="CA225" s="34">
        <f>Input_1!CA225</f>
        <v>23</v>
      </c>
      <c r="CB225" s="34">
        <f>Input_1!CB225</f>
        <v>25</v>
      </c>
      <c r="CC225" s="34">
        <f>Input_1!CC225</f>
        <v>25</v>
      </c>
      <c r="CD225" s="34">
        <f>Input_1!CD225</f>
        <v>25</v>
      </c>
      <c r="CE225" s="34">
        <f>Input_1!CE225</f>
        <v>16</v>
      </c>
      <c r="CF225" s="34">
        <f>Input_1!CF225</f>
        <v>15.3</v>
      </c>
      <c r="CG225" s="34">
        <f>Input_1!CG225</f>
        <v>15.3</v>
      </c>
      <c r="CH225" s="34">
        <f>Input_1!CH225</f>
        <v>30</v>
      </c>
      <c r="CI225" s="34">
        <f>Input_1!CI225</f>
        <v>30</v>
      </c>
      <c r="CJ225" s="34">
        <f>Input_1!CJ225</f>
        <v>30</v>
      </c>
      <c r="CK225" s="34">
        <f>Input_1!CK225</f>
        <v>31</v>
      </c>
      <c r="CL225" s="34">
        <f>Input_1!CL225</f>
        <v>31</v>
      </c>
      <c r="CM225" s="34">
        <f>Input_1!CM225</f>
        <v>31</v>
      </c>
      <c r="CN225" s="34">
        <f>Input_1!CN225</f>
        <v>31</v>
      </c>
      <c r="CO225" s="34">
        <f>Input_1!CO225</f>
        <v>30</v>
      </c>
      <c r="CP225" s="34">
        <f>Input_1!CP225</f>
        <v>31</v>
      </c>
      <c r="CQ225" s="34">
        <f>Input_1!CQ225</f>
        <v>30</v>
      </c>
      <c r="CR225" s="34">
        <f>Input_1!CR225</f>
        <v>30</v>
      </c>
      <c r="CS225" s="34">
        <f>Input_1!CS225</f>
        <v>30</v>
      </c>
      <c r="CT225" s="34">
        <f>Input_1!CT225</f>
        <v>30</v>
      </c>
      <c r="CU225" s="34">
        <f>Input_1!CU225</f>
        <v>30</v>
      </c>
      <c r="CV225" s="24">
        <f>Input_1!CV225</f>
        <v>30</v>
      </c>
    </row>
    <row r="226" spans="1:100" ht="14.5" customHeight="1" x14ac:dyDescent="0.35">
      <c r="A226" s="256"/>
      <c r="B226" s="248">
        <v>33</v>
      </c>
      <c r="C226" s="94">
        <v>44053</v>
      </c>
      <c r="D226" s="99" t="s">
        <v>4</v>
      </c>
      <c r="E226" s="19">
        <f>Input_1!E226</f>
        <v>30</v>
      </c>
      <c r="F226" s="34">
        <f>Input_1!F226</f>
        <v>9</v>
      </c>
      <c r="G226" s="34">
        <f>Input_1!G226</f>
        <v>9</v>
      </c>
      <c r="H226" s="34">
        <f>Input_1!H226</f>
        <v>9</v>
      </c>
      <c r="I226" s="34">
        <f>Input_1!I226</f>
        <v>9</v>
      </c>
      <c r="J226" s="34">
        <f>Input_1!J226</f>
        <v>9</v>
      </c>
      <c r="K226" s="34">
        <f>Input_1!K226</f>
        <v>9</v>
      </c>
      <c r="L226" s="34">
        <f>Input_1!L226</f>
        <v>9</v>
      </c>
      <c r="M226" s="34">
        <f>Input_1!M226</f>
        <v>9</v>
      </c>
      <c r="N226" s="34">
        <f>Input_1!N226</f>
        <v>9</v>
      </c>
      <c r="O226" s="34">
        <f>Input_1!O226</f>
        <v>9</v>
      </c>
      <c r="P226" s="34">
        <f>Input_1!P226</f>
        <v>9</v>
      </c>
      <c r="Q226" s="34">
        <f>Input_1!Q226</f>
        <v>9</v>
      </c>
      <c r="R226" s="34">
        <f>Input_1!R226</f>
        <v>9</v>
      </c>
      <c r="S226" s="34">
        <f>Input_1!S226</f>
        <v>9</v>
      </c>
      <c r="T226" s="34">
        <f>Input_1!T226</f>
        <v>9</v>
      </c>
      <c r="U226" s="34">
        <f>Input_1!U226</f>
        <v>9</v>
      </c>
      <c r="V226" s="34">
        <f>Input_1!V226</f>
        <v>9</v>
      </c>
      <c r="W226" s="34">
        <f>Input_1!W226</f>
        <v>9</v>
      </c>
      <c r="X226" s="34">
        <f>Input_1!X226</f>
        <v>9</v>
      </c>
      <c r="Y226" s="34">
        <f>Input_1!Y226</f>
        <v>9</v>
      </c>
      <c r="Z226" s="34">
        <f>Input_1!Z226</f>
        <v>9</v>
      </c>
      <c r="AA226" s="34">
        <f>Input_1!AA226</f>
        <v>9</v>
      </c>
      <c r="AB226" s="34">
        <f>Input_1!AB226</f>
        <v>9</v>
      </c>
      <c r="AC226" s="34">
        <f>Input_1!AC226</f>
        <v>9</v>
      </c>
      <c r="AD226" s="34">
        <f>Input_1!AD226</f>
        <v>9</v>
      </c>
      <c r="AE226" s="34">
        <f>Input_1!AE226</f>
        <v>9</v>
      </c>
      <c r="AF226" s="34">
        <f>Input_1!AF226</f>
        <v>9</v>
      </c>
      <c r="AG226" s="34">
        <f>Input_1!AG226</f>
        <v>9</v>
      </c>
      <c r="AH226" s="34">
        <f>Input_1!AH226</f>
        <v>9</v>
      </c>
      <c r="AI226" s="34">
        <f>Input_1!AI226</f>
        <v>9</v>
      </c>
      <c r="AJ226" s="34">
        <f>Input_1!AJ226</f>
        <v>9</v>
      </c>
      <c r="AK226" s="34">
        <f>Input_1!AK226</f>
        <v>9</v>
      </c>
      <c r="AL226" s="34">
        <f>Input_1!AL226</f>
        <v>9</v>
      </c>
      <c r="AM226" s="34">
        <f>Input_1!AM226</f>
        <v>9</v>
      </c>
      <c r="AN226" s="34">
        <f>Input_1!AN226</f>
        <v>9</v>
      </c>
      <c r="AO226" s="34">
        <f>Input_1!AO226</f>
        <v>9</v>
      </c>
      <c r="AP226" s="34">
        <f>Input_1!AP226</f>
        <v>9</v>
      </c>
      <c r="AQ226" s="34">
        <f>Input_1!AQ226</f>
        <v>9</v>
      </c>
      <c r="AR226" s="34">
        <f>Input_1!AR226</f>
        <v>9</v>
      </c>
      <c r="AS226" s="34">
        <f>Input_1!AS226</f>
        <v>30</v>
      </c>
      <c r="AT226" s="34">
        <f>Input_1!AT226</f>
        <v>30</v>
      </c>
      <c r="AU226" s="34">
        <f>Input_1!AU226</f>
        <v>30</v>
      </c>
      <c r="AV226" s="34">
        <f>Input_1!AV226</f>
        <v>30</v>
      </c>
      <c r="AW226" s="34">
        <f>Input_1!AW226</f>
        <v>30</v>
      </c>
      <c r="AX226" s="34">
        <f>Input_1!AX226</f>
        <v>15.2</v>
      </c>
      <c r="AY226" s="34">
        <f>Input_1!AY226</f>
        <v>21.2</v>
      </c>
      <c r="AZ226" s="34">
        <f>Input_1!AZ226</f>
        <v>15.1</v>
      </c>
      <c r="BA226" s="34">
        <f>Input_1!BA226</f>
        <v>23</v>
      </c>
      <c r="BB226" s="34">
        <f>Input_1!BB226</f>
        <v>23</v>
      </c>
      <c r="BC226" s="34">
        <f>Input_1!BC226</f>
        <v>23</v>
      </c>
      <c r="BD226" s="34">
        <f>Input_1!BD226</f>
        <v>20</v>
      </c>
      <c r="BE226" s="34">
        <f>Input_1!BE226</f>
        <v>30</v>
      </c>
      <c r="BF226" s="34">
        <f>Input_1!BF226</f>
        <v>30</v>
      </c>
      <c r="BG226" s="34">
        <f>Input_1!BG226</f>
        <v>31</v>
      </c>
      <c r="BH226" s="34">
        <f>Input_1!BH226</f>
        <v>31</v>
      </c>
      <c r="BI226" s="34">
        <f>Input_1!BI226</f>
        <v>31</v>
      </c>
      <c r="BJ226" s="34">
        <f>Input_1!BJ226</f>
        <v>31</v>
      </c>
      <c r="BK226" s="34">
        <f>Input_1!BK226</f>
        <v>31</v>
      </c>
      <c r="BL226" s="34">
        <f>Input_1!BL226</f>
        <v>31</v>
      </c>
      <c r="BM226" s="34">
        <f>Input_1!BM226</f>
        <v>23</v>
      </c>
      <c r="BN226" s="34">
        <f>Input_1!BN226</f>
        <v>23</v>
      </c>
      <c r="BO226" s="34">
        <f>Input_1!BO226</f>
        <v>30</v>
      </c>
      <c r="BP226" s="34">
        <f>Input_1!BP226</f>
        <v>30</v>
      </c>
      <c r="BQ226" s="34">
        <f>Input_1!BQ226</f>
        <v>4.2</v>
      </c>
      <c r="BR226" s="34">
        <f>Input_1!BR226</f>
        <v>4.0999999999999996</v>
      </c>
      <c r="BS226" s="34">
        <f>Input_1!BS226</f>
        <v>4.0999999999999996</v>
      </c>
      <c r="BT226" s="34">
        <f>Input_1!BT226</f>
        <v>4.0999999999999996</v>
      </c>
      <c r="BU226" s="34">
        <f>Input_1!BU226</f>
        <v>4.0999999999999996</v>
      </c>
      <c r="BV226" s="34">
        <f>Input_1!BV226</f>
        <v>4.0999999999999996</v>
      </c>
      <c r="BW226" s="34">
        <f>Input_1!BW226</f>
        <v>23</v>
      </c>
      <c r="BX226" s="34">
        <f>Input_1!BX226</f>
        <v>30</v>
      </c>
      <c r="BY226" s="34">
        <f>Input_1!BY226</f>
        <v>30</v>
      </c>
      <c r="BZ226" s="34">
        <f>Input_1!BZ226</f>
        <v>23</v>
      </c>
      <c r="CA226" s="34">
        <f>Input_1!CA226</f>
        <v>23</v>
      </c>
      <c r="CB226" s="34">
        <f>Input_1!CB226</f>
        <v>23</v>
      </c>
      <c r="CC226" s="34">
        <f>Input_1!CC226</f>
        <v>23</v>
      </c>
      <c r="CD226" s="34">
        <f>Input_1!CD226</f>
        <v>25</v>
      </c>
      <c r="CE226" s="34">
        <f>Input_1!CE226</f>
        <v>25</v>
      </c>
      <c r="CF226" s="34">
        <f>Input_1!CF226</f>
        <v>25</v>
      </c>
      <c r="CG226" s="34">
        <f>Input_1!CG226</f>
        <v>25</v>
      </c>
      <c r="CH226" s="34">
        <f>Input_1!CH226</f>
        <v>25</v>
      </c>
      <c r="CI226" s="34">
        <f>Input_1!CI226</f>
        <v>25</v>
      </c>
      <c r="CJ226" s="34">
        <f>Input_1!CJ226</f>
        <v>4.2</v>
      </c>
      <c r="CK226" s="34">
        <f>Input_1!CK226</f>
        <v>4.2</v>
      </c>
      <c r="CL226" s="34">
        <f>Input_1!CL226</f>
        <v>4.2</v>
      </c>
      <c r="CM226" s="34">
        <f>Input_1!CM226</f>
        <v>4.2</v>
      </c>
      <c r="CN226" s="34">
        <f>Input_1!CN226</f>
        <v>30</v>
      </c>
      <c r="CO226" s="34">
        <f>Input_1!CO226</f>
        <v>30</v>
      </c>
      <c r="CP226" s="34">
        <f>Input_1!CP226</f>
        <v>4.2</v>
      </c>
      <c r="CQ226" s="34">
        <f>Input_1!CQ226</f>
        <v>4.2</v>
      </c>
      <c r="CR226" s="34">
        <f>Input_1!CR226</f>
        <v>4.2</v>
      </c>
      <c r="CS226" s="34">
        <f>Input_1!CS226</f>
        <v>15.3</v>
      </c>
      <c r="CT226" s="34">
        <f>Input_1!CT226</f>
        <v>15.3</v>
      </c>
      <c r="CU226" s="34">
        <f>Input_1!CU226</f>
        <v>30</v>
      </c>
      <c r="CV226" s="24">
        <f>Input_1!CV226</f>
        <v>30</v>
      </c>
    </row>
    <row r="227" spans="1:100" ht="14.5" customHeight="1" x14ac:dyDescent="0.35">
      <c r="A227" s="256"/>
      <c r="B227" s="249"/>
      <c r="C227" s="95">
        <v>44054</v>
      </c>
      <c r="D227" s="99" t="s">
        <v>5</v>
      </c>
      <c r="E227" s="19">
        <f>Input_1!E227</f>
        <v>30</v>
      </c>
      <c r="F227" s="34">
        <f>Input_1!F227</f>
        <v>30</v>
      </c>
      <c r="G227" s="34">
        <f>Input_1!G227</f>
        <v>30</v>
      </c>
      <c r="H227" s="34">
        <f>Input_1!H227</f>
        <v>30</v>
      </c>
      <c r="I227" s="34">
        <f>Input_1!I227</f>
        <v>30</v>
      </c>
      <c r="J227" s="34">
        <f>Input_1!J227</f>
        <v>30</v>
      </c>
      <c r="K227" s="34">
        <f>Input_1!K227</f>
        <v>9</v>
      </c>
      <c r="L227" s="34">
        <f>Input_1!L227</f>
        <v>9</v>
      </c>
      <c r="M227" s="34">
        <f>Input_1!M227</f>
        <v>9</v>
      </c>
      <c r="N227" s="34">
        <f>Input_1!N227</f>
        <v>9</v>
      </c>
      <c r="O227" s="34">
        <f>Input_1!O227</f>
        <v>9</v>
      </c>
      <c r="P227" s="34">
        <f>Input_1!P227</f>
        <v>9</v>
      </c>
      <c r="Q227" s="34">
        <f>Input_1!Q227</f>
        <v>9</v>
      </c>
      <c r="R227" s="34">
        <f>Input_1!R227</f>
        <v>9</v>
      </c>
      <c r="S227" s="34">
        <f>Input_1!S227</f>
        <v>9</v>
      </c>
      <c r="T227" s="34">
        <f>Input_1!T227</f>
        <v>9</v>
      </c>
      <c r="U227" s="34">
        <f>Input_1!U227</f>
        <v>9</v>
      </c>
      <c r="V227" s="34">
        <f>Input_1!V227</f>
        <v>9</v>
      </c>
      <c r="W227" s="34">
        <f>Input_1!W227</f>
        <v>9</v>
      </c>
      <c r="X227" s="34">
        <f>Input_1!X227</f>
        <v>9</v>
      </c>
      <c r="Y227" s="34">
        <f>Input_1!Y227</f>
        <v>9</v>
      </c>
      <c r="Z227" s="34">
        <f>Input_1!Z227</f>
        <v>9</v>
      </c>
      <c r="AA227" s="34">
        <f>Input_1!AA227</f>
        <v>9</v>
      </c>
      <c r="AB227" s="34">
        <f>Input_1!AB227</f>
        <v>9</v>
      </c>
      <c r="AC227" s="34">
        <f>Input_1!AC227</f>
        <v>9</v>
      </c>
      <c r="AD227" s="34">
        <f>Input_1!AD227</f>
        <v>9</v>
      </c>
      <c r="AE227" s="34">
        <f>Input_1!AE227</f>
        <v>9</v>
      </c>
      <c r="AF227" s="34">
        <f>Input_1!AF227</f>
        <v>9</v>
      </c>
      <c r="AG227" s="34">
        <f>Input_1!AG227</f>
        <v>9</v>
      </c>
      <c r="AH227" s="34">
        <f>Input_1!AH227</f>
        <v>9</v>
      </c>
      <c r="AI227" s="34">
        <f>Input_1!AI227</f>
        <v>9</v>
      </c>
      <c r="AJ227" s="34">
        <f>Input_1!AJ227</f>
        <v>9</v>
      </c>
      <c r="AK227" s="34">
        <f>Input_1!AK227</f>
        <v>9</v>
      </c>
      <c r="AL227" s="34">
        <f>Input_1!AL227</f>
        <v>9</v>
      </c>
      <c r="AM227" s="34">
        <f>Input_1!AM227</f>
        <v>9</v>
      </c>
      <c r="AN227" s="34">
        <f>Input_1!AN227</f>
        <v>9</v>
      </c>
      <c r="AO227" s="34">
        <f>Input_1!AO227</f>
        <v>9</v>
      </c>
      <c r="AP227" s="34">
        <f>Input_1!AP227</f>
        <v>9</v>
      </c>
      <c r="AQ227" s="34">
        <f>Input_1!AQ227</f>
        <v>9</v>
      </c>
      <c r="AR227" s="34">
        <f>Input_1!AR227</f>
        <v>9</v>
      </c>
      <c r="AS227" s="34">
        <f>Input_1!AS227</f>
        <v>9</v>
      </c>
      <c r="AT227" s="34">
        <f>Input_1!AT227</f>
        <v>9</v>
      </c>
      <c r="AU227" s="34">
        <f>Input_1!AU227</f>
        <v>9</v>
      </c>
      <c r="AV227" s="34">
        <f>Input_1!AV227</f>
        <v>30</v>
      </c>
      <c r="AW227" s="34">
        <f>Input_1!AW227</f>
        <v>30</v>
      </c>
      <c r="AX227" s="34">
        <f>Input_1!AX227</f>
        <v>30</v>
      </c>
      <c r="AY227" s="34">
        <f>Input_1!AY227</f>
        <v>15.2</v>
      </c>
      <c r="AZ227" s="34">
        <f>Input_1!AZ227</f>
        <v>21.2</v>
      </c>
      <c r="BA227" s="34">
        <f>Input_1!BA227</f>
        <v>15.1</v>
      </c>
      <c r="BB227" s="34">
        <f>Input_1!BB227</f>
        <v>23</v>
      </c>
      <c r="BC227" s="34">
        <f>Input_1!BC227</f>
        <v>23</v>
      </c>
      <c r="BD227" s="34">
        <f>Input_1!BD227</f>
        <v>23</v>
      </c>
      <c r="BE227" s="34">
        <f>Input_1!BE227</f>
        <v>23</v>
      </c>
      <c r="BF227" s="34">
        <f>Input_1!BF227</f>
        <v>6.2</v>
      </c>
      <c r="BG227" s="34">
        <f>Input_1!BG227</f>
        <v>6.2</v>
      </c>
      <c r="BH227" s="34">
        <f>Input_1!BH227</f>
        <v>6.2</v>
      </c>
      <c r="BI227" s="34">
        <f>Input_1!BI227</f>
        <v>6.2</v>
      </c>
      <c r="BJ227" s="34">
        <f>Input_1!BJ227</f>
        <v>6.1</v>
      </c>
      <c r="BK227" s="34">
        <f>Input_1!BK227</f>
        <v>6.1</v>
      </c>
      <c r="BL227" s="34">
        <f>Input_1!BL227</f>
        <v>6.1</v>
      </c>
      <c r="BM227" s="34">
        <f>Input_1!BM227</f>
        <v>6.1</v>
      </c>
      <c r="BN227" s="34">
        <f>Input_1!BN227</f>
        <v>25</v>
      </c>
      <c r="BO227" s="34">
        <f>Input_1!BO227</f>
        <v>25</v>
      </c>
      <c r="BP227" s="34">
        <f>Input_1!BP227</f>
        <v>30</v>
      </c>
      <c r="BQ227" s="34">
        <f>Input_1!BQ227</f>
        <v>30</v>
      </c>
      <c r="BR227" s="34">
        <f>Input_1!BR227</f>
        <v>30</v>
      </c>
      <c r="BS227" s="34">
        <f>Input_1!BS227</f>
        <v>30</v>
      </c>
      <c r="BT227" s="34">
        <f>Input_1!BT227</f>
        <v>30</v>
      </c>
      <c r="BU227" s="34">
        <f>Input_1!BU227</f>
        <v>30</v>
      </c>
      <c r="BV227" s="34">
        <f>Input_1!BV227</f>
        <v>23</v>
      </c>
      <c r="BW227" s="34">
        <f>Input_1!BW227</f>
        <v>30</v>
      </c>
      <c r="BX227" s="34">
        <f>Input_1!BX227</f>
        <v>6.2</v>
      </c>
      <c r="BY227" s="34">
        <f>Input_1!BY227</f>
        <v>6.2</v>
      </c>
      <c r="BZ227" s="34">
        <f>Input_1!BZ227</f>
        <v>25</v>
      </c>
      <c r="CA227" s="34">
        <f>Input_1!CA227</f>
        <v>25</v>
      </c>
      <c r="CB227" s="34">
        <f>Input_1!CB227</f>
        <v>23</v>
      </c>
      <c r="CC227" s="34">
        <f>Input_1!CC227</f>
        <v>23</v>
      </c>
      <c r="CD227" s="34">
        <f>Input_1!CD227</f>
        <v>6.2</v>
      </c>
      <c r="CE227" s="34">
        <f>Input_1!CE227</f>
        <v>6.2</v>
      </c>
      <c r="CF227" s="34">
        <f>Input_1!CF227</f>
        <v>30</v>
      </c>
      <c r="CG227" s="34">
        <f>Input_1!CG227</f>
        <v>6.2</v>
      </c>
      <c r="CH227" s="34">
        <f>Input_1!CH227</f>
        <v>6.2</v>
      </c>
      <c r="CI227" s="34">
        <f>Input_1!CI227</f>
        <v>25</v>
      </c>
      <c r="CJ227" s="34">
        <f>Input_1!CJ227</f>
        <v>25</v>
      </c>
      <c r="CK227" s="34">
        <f>Input_1!CK227</f>
        <v>6.2</v>
      </c>
      <c r="CL227" s="34">
        <f>Input_1!CL227</f>
        <v>6.2</v>
      </c>
      <c r="CM227" s="34">
        <f>Input_1!CM227</f>
        <v>30</v>
      </c>
      <c r="CN227" s="34">
        <f>Input_1!CN227</f>
        <v>6.2</v>
      </c>
      <c r="CO227" s="34">
        <f>Input_1!CO227</f>
        <v>6.2</v>
      </c>
      <c r="CP227" s="34">
        <f>Input_1!CP227</f>
        <v>6.2</v>
      </c>
      <c r="CQ227" s="34">
        <f>Input_1!CQ227</f>
        <v>15.3</v>
      </c>
      <c r="CR227" s="34">
        <f>Input_1!CR227</f>
        <v>15.3</v>
      </c>
      <c r="CS227" s="34">
        <f>Input_1!CS227</f>
        <v>30</v>
      </c>
      <c r="CT227" s="34">
        <f>Input_1!CT227</f>
        <v>30</v>
      </c>
      <c r="CU227" s="34">
        <f>Input_1!CU227</f>
        <v>30</v>
      </c>
      <c r="CV227" s="24">
        <f>Input_1!CV227</f>
        <v>30</v>
      </c>
    </row>
    <row r="228" spans="1:100" ht="14.5" customHeight="1" x14ac:dyDescent="0.35">
      <c r="A228" s="256"/>
      <c r="B228" s="249"/>
      <c r="C228" s="94">
        <v>44055</v>
      </c>
      <c r="D228" s="99" t="s">
        <v>6</v>
      </c>
      <c r="E228" s="19">
        <f>Input_1!E228</f>
        <v>30</v>
      </c>
      <c r="F228" s="34">
        <f>Input_1!F228</f>
        <v>30</v>
      </c>
      <c r="G228" s="34">
        <f>Input_1!G228</f>
        <v>30</v>
      </c>
      <c r="H228" s="34">
        <f>Input_1!H228</f>
        <v>30</v>
      </c>
      <c r="I228" s="34">
        <f>Input_1!I228</f>
        <v>30</v>
      </c>
      <c r="J228" s="34">
        <f>Input_1!J228</f>
        <v>9</v>
      </c>
      <c r="K228" s="34">
        <f>Input_1!K228</f>
        <v>9</v>
      </c>
      <c r="L228" s="34">
        <f>Input_1!L228</f>
        <v>9</v>
      </c>
      <c r="M228" s="34">
        <f>Input_1!M228</f>
        <v>9</v>
      </c>
      <c r="N228" s="34">
        <f>Input_1!N228</f>
        <v>9</v>
      </c>
      <c r="O228" s="34">
        <f>Input_1!O228</f>
        <v>9</v>
      </c>
      <c r="P228" s="34">
        <f>Input_1!P228</f>
        <v>9</v>
      </c>
      <c r="Q228" s="34">
        <f>Input_1!Q228</f>
        <v>9</v>
      </c>
      <c r="R228" s="34">
        <f>Input_1!R228</f>
        <v>9</v>
      </c>
      <c r="S228" s="34">
        <f>Input_1!S228</f>
        <v>9</v>
      </c>
      <c r="T228" s="34">
        <f>Input_1!T228</f>
        <v>9</v>
      </c>
      <c r="U228" s="34">
        <f>Input_1!U228</f>
        <v>9</v>
      </c>
      <c r="V228" s="34">
        <f>Input_1!V228</f>
        <v>9</v>
      </c>
      <c r="W228" s="34">
        <f>Input_1!W228</f>
        <v>9</v>
      </c>
      <c r="X228" s="34">
        <f>Input_1!X228</f>
        <v>9</v>
      </c>
      <c r="Y228" s="34">
        <f>Input_1!Y228</f>
        <v>9</v>
      </c>
      <c r="Z228" s="34">
        <f>Input_1!Z228</f>
        <v>9</v>
      </c>
      <c r="AA228" s="34">
        <f>Input_1!AA228</f>
        <v>9</v>
      </c>
      <c r="AB228" s="34">
        <f>Input_1!AB228</f>
        <v>9</v>
      </c>
      <c r="AC228" s="34">
        <f>Input_1!AC228</f>
        <v>9</v>
      </c>
      <c r="AD228" s="34">
        <f>Input_1!AD228</f>
        <v>9</v>
      </c>
      <c r="AE228" s="34">
        <f>Input_1!AE228</f>
        <v>9</v>
      </c>
      <c r="AF228" s="34">
        <f>Input_1!AF228</f>
        <v>9</v>
      </c>
      <c r="AG228" s="34">
        <f>Input_1!AG228</f>
        <v>9</v>
      </c>
      <c r="AH228" s="34">
        <f>Input_1!AH228</f>
        <v>9</v>
      </c>
      <c r="AI228" s="34">
        <f>Input_1!AI228</f>
        <v>9</v>
      </c>
      <c r="AJ228" s="34">
        <f>Input_1!AJ228</f>
        <v>9</v>
      </c>
      <c r="AK228" s="34">
        <f>Input_1!AK228</f>
        <v>9</v>
      </c>
      <c r="AL228" s="34">
        <f>Input_1!AL228</f>
        <v>9</v>
      </c>
      <c r="AM228" s="34">
        <f>Input_1!AM228</f>
        <v>9</v>
      </c>
      <c r="AN228" s="34">
        <f>Input_1!AN228</f>
        <v>9</v>
      </c>
      <c r="AO228" s="34">
        <f>Input_1!AO228</f>
        <v>30</v>
      </c>
      <c r="AP228" s="34">
        <f>Input_1!AP228</f>
        <v>30</v>
      </c>
      <c r="AQ228" s="34">
        <f>Input_1!AQ228</f>
        <v>30</v>
      </c>
      <c r="AR228" s="34">
        <f>Input_1!AR228</f>
        <v>30</v>
      </c>
      <c r="AS228" s="34">
        <f>Input_1!AS228</f>
        <v>9</v>
      </c>
      <c r="AT228" s="34">
        <f>Input_1!AT228</f>
        <v>9</v>
      </c>
      <c r="AU228" s="34">
        <f>Input_1!AU228</f>
        <v>30</v>
      </c>
      <c r="AV228" s="34">
        <f>Input_1!AV228</f>
        <v>30</v>
      </c>
      <c r="AW228" s="34">
        <f>Input_1!AW228</f>
        <v>5.0999999999999996</v>
      </c>
      <c r="AX228" s="34">
        <f>Input_1!AX228</f>
        <v>5.0999999999999996</v>
      </c>
      <c r="AY228" s="34">
        <f>Input_1!AY228</f>
        <v>5.0999999999999996</v>
      </c>
      <c r="AZ228" s="34">
        <f>Input_1!AZ228</f>
        <v>5.0999999999999996</v>
      </c>
      <c r="BA228" s="34">
        <f>Input_1!BA228</f>
        <v>23</v>
      </c>
      <c r="BB228" s="34">
        <f>Input_1!BB228</f>
        <v>23</v>
      </c>
      <c r="BC228" s="34">
        <f>Input_1!BC228</f>
        <v>23</v>
      </c>
      <c r="BD228" s="34">
        <f>Input_1!BD228</f>
        <v>23</v>
      </c>
      <c r="BE228" s="34">
        <f>Input_1!BE228</f>
        <v>5.0999999999999996</v>
      </c>
      <c r="BF228" s="34">
        <f>Input_1!BF228</f>
        <v>5.0999999999999996</v>
      </c>
      <c r="BG228" s="34">
        <f>Input_1!BG228</f>
        <v>5.0999999999999996</v>
      </c>
      <c r="BH228" s="34">
        <f>Input_1!BH228</f>
        <v>5.0999999999999996</v>
      </c>
      <c r="BI228" s="34">
        <f>Input_1!BI228</f>
        <v>5.0999999999999996</v>
      </c>
      <c r="BJ228" s="34">
        <f>Input_1!BJ228</f>
        <v>5.0999999999999996</v>
      </c>
      <c r="BK228" s="34">
        <f>Input_1!BK228</f>
        <v>5.0999999999999996</v>
      </c>
      <c r="BL228" s="34">
        <f>Input_1!BL228</f>
        <v>5.0999999999999996</v>
      </c>
      <c r="BM228" s="34">
        <f>Input_1!BM228</f>
        <v>30</v>
      </c>
      <c r="BN228" s="34">
        <f>Input_1!BN228</f>
        <v>30</v>
      </c>
      <c r="BO228" s="34">
        <f>Input_1!BO228</f>
        <v>30</v>
      </c>
      <c r="BP228" s="34">
        <f>Input_1!BP228</f>
        <v>30</v>
      </c>
      <c r="BQ228" s="34">
        <f>Input_1!BQ228</f>
        <v>30</v>
      </c>
      <c r="BR228" s="34">
        <f>Input_1!BR228</f>
        <v>30</v>
      </c>
      <c r="BS228" s="34">
        <f>Input_1!BS228</f>
        <v>30</v>
      </c>
      <c r="BT228" s="34">
        <f>Input_1!BT228</f>
        <v>30</v>
      </c>
      <c r="BU228" s="34">
        <f>Input_1!BU228</f>
        <v>23</v>
      </c>
      <c r="BV228" s="34">
        <f>Input_1!BV228</f>
        <v>23</v>
      </c>
      <c r="BW228" s="34">
        <f>Input_1!BW228</f>
        <v>23</v>
      </c>
      <c r="BX228" s="34">
        <f>Input_1!BX228</f>
        <v>23</v>
      </c>
      <c r="BY228" s="34">
        <f>Input_1!BY228</f>
        <v>23</v>
      </c>
      <c r="BZ228" s="34">
        <f>Input_1!BZ228</f>
        <v>30</v>
      </c>
      <c r="CA228" s="34">
        <f>Input_1!CA228</f>
        <v>30</v>
      </c>
      <c r="CB228" s="34">
        <f>Input_1!CB228</f>
        <v>6.2</v>
      </c>
      <c r="CC228" s="34">
        <f>Input_1!CC228</f>
        <v>6.2</v>
      </c>
      <c r="CD228" s="34">
        <f>Input_1!CD228</f>
        <v>25</v>
      </c>
      <c r="CE228" s="34">
        <f>Input_1!CE228</f>
        <v>25</v>
      </c>
      <c r="CF228" s="34">
        <f>Input_1!CF228</f>
        <v>25</v>
      </c>
      <c r="CG228" s="34">
        <f>Input_1!CG228</f>
        <v>25</v>
      </c>
      <c r="CH228" s="34">
        <f>Input_1!CH228</f>
        <v>25</v>
      </c>
      <c r="CI228" s="34">
        <f>Input_1!CI228</f>
        <v>25</v>
      </c>
      <c r="CJ228" s="34">
        <f>Input_1!CJ228</f>
        <v>25</v>
      </c>
      <c r="CK228" s="34">
        <f>Input_1!CK228</f>
        <v>25</v>
      </c>
      <c r="CL228" s="34">
        <f>Input_1!CL228</f>
        <v>25</v>
      </c>
      <c r="CM228" s="34">
        <f>Input_1!CM228</f>
        <v>15.3</v>
      </c>
      <c r="CN228" s="34">
        <f>Input_1!CN228</f>
        <v>15.3</v>
      </c>
      <c r="CO228" s="34">
        <f>Input_1!CO228</f>
        <v>30</v>
      </c>
      <c r="CP228" s="34">
        <f>Input_1!CP228</f>
        <v>30</v>
      </c>
      <c r="CQ228" s="34">
        <f>Input_1!CQ228</f>
        <v>30</v>
      </c>
      <c r="CR228" s="34">
        <f>Input_1!CR228</f>
        <v>30</v>
      </c>
      <c r="CS228" s="34">
        <f>Input_1!CS228</f>
        <v>30</v>
      </c>
      <c r="CT228" s="34">
        <f>Input_1!CT228</f>
        <v>30</v>
      </c>
      <c r="CU228" s="34">
        <f>Input_1!CU228</f>
        <v>30</v>
      </c>
      <c r="CV228" s="24">
        <f>Input_1!CV228</f>
        <v>30</v>
      </c>
    </row>
    <row r="229" spans="1:100" ht="14.5" customHeight="1" x14ac:dyDescent="0.35">
      <c r="A229" s="256"/>
      <c r="B229" s="249"/>
      <c r="C229" s="94">
        <v>44056</v>
      </c>
      <c r="D229" s="99" t="s">
        <v>7</v>
      </c>
      <c r="E229" s="19">
        <f>Input_1!E229</f>
        <v>9</v>
      </c>
      <c r="F229" s="34">
        <f>Input_1!F229</f>
        <v>9</v>
      </c>
      <c r="G229" s="34">
        <f>Input_1!G229</f>
        <v>9</v>
      </c>
      <c r="H229" s="34">
        <f>Input_1!H229</f>
        <v>9</v>
      </c>
      <c r="I229" s="34">
        <f>Input_1!I229</f>
        <v>9</v>
      </c>
      <c r="J229" s="34">
        <f>Input_1!J229</f>
        <v>9</v>
      </c>
      <c r="K229" s="34">
        <f>Input_1!K229</f>
        <v>9</v>
      </c>
      <c r="L229" s="34">
        <f>Input_1!L229</f>
        <v>9</v>
      </c>
      <c r="M229" s="34">
        <f>Input_1!M229</f>
        <v>9</v>
      </c>
      <c r="N229" s="34">
        <f>Input_1!N229</f>
        <v>9</v>
      </c>
      <c r="O229" s="34">
        <f>Input_1!O229</f>
        <v>9</v>
      </c>
      <c r="P229" s="34">
        <f>Input_1!P229</f>
        <v>9</v>
      </c>
      <c r="Q229" s="34">
        <f>Input_1!Q229</f>
        <v>9</v>
      </c>
      <c r="R229" s="34">
        <f>Input_1!R229</f>
        <v>9</v>
      </c>
      <c r="S229" s="34">
        <f>Input_1!S229</f>
        <v>9</v>
      </c>
      <c r="T229" s="34">
        <f>Input_1!T229</f>
        <v>9</v>
      </c>
      <c r="U229" s="34">
        <f>Input_1!U229</f>
        <v>9</v>
      </c>
      <c r="V229" s="34">
        <f>Input_1!V229</f>
        <v>9</v>
      </c>
      <c r="W229" s="34">
        <f>Input_1!W229</f>
        <v>9</v>
      </c>
      <c r="X229" s="34">
        <f>Input_1!X229</f>
        <v>9</v>
      </c>
      <c r="Y229" s="34">
        <f>Input_1!Y229</f>
        <v>9</v>
      </c>
      <c r="Z229" s="34">
        <f>Input_1!Z229</f>
        <v>9</v>
      </c>
      <c r="AA229" s="34">
        <f>Input_1!AA229</f>
        <v>9</v>
      </c>
      <c r="AB229" s="34">
        <f>Input_1!AB229</f>
        <v>9</v>
      </c>
      <c r="AC229" s="34">
        <f>Input_1!AC229</f>
        <v>9</v>
      </c>
      <c r="AD229" s="34">
        <f>Input_1!AD229</f>
        <v>9</v>
      </c>
      <c r="AE229" s="34">
        <f>Input_1!AE229</f>
        <v>9</v>
      </c>
      <c r="AF229" s="34">
        <f>Input_1!AF229</f>
        <v>9</v>
      </c>
      <c r="AG229" s="34">
        <f>Input_1!AG229</f>
        <v>9</v>
      </c>
      <c r="AH229" s="34">
        <f>Input_1!AH229</f>
        <v>9</v>
      </c>
      <c r="AI229" s="34">
        <f>Input_1!AI229</f>
        <v>9</v>
      </c>
      <c r="AJ229" s="34">
        <f>Input_1!AJ229</f>
        <v>9</v>
      </c>
      <c r="AK229" s="34">
        <f>Input_1!AK229</f>
        <v>9</v>
      </c>
      <c r="AL229" s="34">
        <f>Input_1!AL229</f>
        <v>9</v>
      </c>
      <c r="AM229" s="34">
        <f>Input_1!AM229</f>
        <v>9</v>
      </c>
      <c r="AN229" s="34">
        <f>Input_1!AN229</f>
        <v>9</v>
      </c>
      <c r="AO229" s="34">
        <f>Input_1!AO229</f>
        <v>9</v>
      </c>
      <c r="AP229" s="34">
        <f>Input_1!AP229</f>
        <v>9</v>
      </c>
      <c r="AQ229" s="34">
        <f>Input_1!AQ229</f>
        <v>9</v>
      </c>
      <c r="AR229" s="34">
        <f>Input_1!AR229</f>
        <v>9</v>
      </c>
      <c r="AS229" s="34">
        <f>Input_1!AS229</f>
        <v>30</v>
      </c>
      <c r="AT229" s="34">
        <f>Input_1!AT229</f>
        <v>30</v>
      </c>
      <c r="AU229" s="34">
        <f>Input_1!AU229</f>
        <v>30</v>
      </c>
      <c r="AV229" s="34">
        <f>Input_1!AV229</f>
        <v>30</v>
      </c>
      <c r="AW229" s="34">
        <f>Input_1!AW229</f>
        <v>15.2</v>
      </c>
      <c r="AX229" s="34">
        <f>Input_1!AX229</f>
        <v>21.2</v>
      </c>
      <c r="AY229" s="34">
        <f>Input_1!AY229</f>
        <v>15.1</v>
      </c>
      <c r="AZ229" s="34">
        <f>Input_1!AZ229</f>
        <v>23</v>
      </c>
      <c r="BA229" s="34">
        <f>Input_1!BA229</f>
        <v>23</v>
      </c>
      <c r="BB229" s="34">
        <f>Input_1!BB229</f>
        <v>23</v>
      </c>
      <c r="BC229" s="34">
        <f>Input_1!BC229</f>
        <v>23</v>
      </c>
      <c r="BD229" s="34">
        <f>Input_1!BD229</f>
        <v>30</v>
      </c>
      <c r="BE229" s="34">
        <f>Input_1!BE229</f>
        <v>8</v>
      </c>
      <c r="BF229" s="34">
        <f>Input_1!BF229</f>
        <v>8</v>
      </c>
      <c r="BG229" s="34">
        <f>Input_1!BG229</f>
        <v>30</v>
      </c>
      <c r="BH229" s="34">
        <f>Input_1!BH229</f>
        <v>8</v>
      </c>
      <c r="BI229" s="34">
        <f>Input_1!BI229</f>
        <v>8</v>
      </c>
      <c r="BJ229" s="34">
        <f>Input_1!BJ229</f>
        <v>8</v>
      </c>
      <c r="BK229" s="34">
        <f>Input_1!BK229</f>
        <v>8</v>
      </c>
      <c r="BL229" s="34">
        <f>Input_1!BL229</f>
        <v>8</v>
      </c>
      <c r="BM229" s="34">
        <f>Input_1!BM229</f>
        <v>8</v>
      </c>
      <c r="BN229" s="34">
        <f>Input_1!BN229</f>
        <v>8</v>
      </c>
      <c r="BO229" s="34">
        <f>Input_1!BO229</f>
        <v>23</v>
      </c>
      <c r="BP229" s="34">
        <f>Input_1!BP229</f>
        <v>30</v>
      </c>
      <c r="BQ229" s="34">
        <f>Input_1!BQ229</f>
        <v>30</v>
      </c>
      <c r="BR229" s="34">
        <f>Input_1!BR229</f>
        <v>8</v>
      </c>
      <c r="BS229" s="34">
        <f>Input_1!BS229</f>
        <v>8</v>
      </c>
      <c r="BT229" s="34">
        <f>Input_1!BT229</f>
        <v>8</v>
      </c>
      <c r="BU229" s="34">
        <f>Input_1!BU229</f>
        <v>8</v>
      </c>
      <c r="BV229" s="34">
        <f>Input_1!BV229</f>
        <v>8</v>
      </c>
      <c r="BW229" s="34">
        <f>Input_1!BW229</f>
        <v>8</v>
      </c>
      <c r="BX229" s="34">
        <f>Input_1!BX229</f>
        <v>23</v>
      </c>
      <c r="BY229" s="34">
        <f>Input_1!BY229</f>
        <v>23</v>
      </c>
      <c r="BZ229" s="34">
        <f>Input_1!BZ229</f>
        <v>23</v>
      </c>
      <c r="CA229" s="34">
        <f>Input_1!CA229</f>
        <v>23</v>
      </c>
      <c r="CB229" s="34">
        <f>Input_1!CB229</f>
        <v>25</v>
      </c>
      <c r="CC229" s="34">
        <f>Input_1!CC229</f>
        <v>25</v>
      </c>
      <c r="CD229" s="34">
        <f>Input_1!CD229</f>
        <v>25</v>
      </c>
      <c r="CE229" s="34">
        <f>Input_1!CE229</f>
        <v>25</v>
      </c>
      <c r="CF229" s="34">
        <f>Input_1!CF229</f>
        <v>25</v>
      </c>
      <c r="CG229" s="34">
        <f>Input_1!CG229</f>
        <v>8</v>
      </c>
      <c r="CH229" s="34">
        <f>Input_1!CH229</f>
        <v>8</v>
      </c>
      <c r="CI229" s="34">
        <f>Input_1!CI229</f>
        <v>8</v>
      </c>
      <c r="CJ229" s="34">
        <f>Input_1!CJ229</f>
        <v>8</v>
      </c>
      <c r="CK229" s="34">
        <f>Input_1!CK229</f>
        <v>8</v>
      </c>
      <c r="CL229" s="34">
        <f>Input_1!CL229</f>
        <v>8</v>
      </c>
      <c r="CM229" s="34">
        <f>Input_1!CM229</f>
        <v>25</v>
      </c>
      <c r="CN229" s="34">
        <f>Input_1!CN229</f>
        <v>25</v>
      </c>
      <c r="CO229" s="34">
        <f>Input_1!CO229</f>
        <v>30</v>
      </c>
      <c r="CP229" s="34">
        <f>Input_1!CP229</f>
        <v>30</v>
      </c>
      <c r="CQ229" s="34">
        <f>Input_1!CQ229</f>
        <v>30</v>
      </c>
      <c r="CR229" s="34">
        <f>Input_1!CR229</f>
        <v>8</v>
      </c>
      <c r="CS229" s="34">
        <f>Input_1!CS229</f>
        <v>8</v>
      </c>
      <c r="CT229" s="34">
        <f>Input_1!CT229</f>
        <v>8</v>
      </c>
      <c r="CU229" s="34">
        <f>Input_1!CU229</f>
        <v>8</v>
      </c>
      <c r="CV229" s="24">
        <f>Input_1!CV229</f>
        <v>15.3</v>
      </c>
    </row>
    <row r="230" spans="1:100" ht="14.5" customHeight="1" x14ac:dyDescent="0.35">
      <c r="A230" s="256"/>
      <c r="B230" s="249"/>
      <c r="C230" s="95">
        <v>44057</v>
      </c>
      <c r="D230" s="99" t="s">
        <v>8</v>
      </c>
      <c r="E230" s="19">
        <f>Input_1!E230</f>
        <v>15.3</v>
      </c>
      <c r="F230" s="34">
        <f>Input_1!F230</f>
        <v>30</v>
      </c>
      <c r="G230" s="34">
        <f>Input_1!G230</f>
        <v>30</v>
      </c>
      <c r="H230" s="34">
        <f>Input_1!H230</f>
        <v>30</v>
      </c>
      <c r="I230" s="34">
        <f>Input_1!I230</f>
        <v>30</v>
      </c>
      <c r="J230" s="34">
        <f>Input_1!J230</f>
        <v>9</v>
      </c>
      <c r="K230" s="34">
        <f>Input_1!K230</f>
        <v>9</v>
      </c>
      <c r="L230" s="34">
        <f>Input_1!L230</f>
        <v>9</v>
      </c>
      <c r="M230" s="34">
        <f>Input_1!M230</f>
        <v>9</v>
      </c>
      <c r="N230" s="34">
        <f>Input_1!N230</f>
        <v>9</v>
      </c>
      <c r="O230" s="34">
        <f>Input_1!O230</f>
        <v>9</v>
      </c>
      <c r="P230" s="34">
        <f>Input_1!P230</f>
        <v>9</v>
      </c>
      <c r="Q230" s="34">
        <f>Input_1!Q230</f>
        <v>9</v>
      </c>
      <c r="R230" s="34">
        <f>Input_1!R230</f>
        <v>9</v>
      </c>
      <c r="S230" s="34">
        <f>Input_1!S230</f>
        <v>9</v>
      </c>
      <c r="T230" s="34">
        <f>Input_1!T230</f>
        <v>9</v>
      </c>
      <c r="U230" s="34">
        <f>Input_1!U230</f>
        <v>9</v>
      </c>
      <c r="V230" s="34">
        <f>Input_1!V230</f>
        <v>9</v>
      </c>
      <c r="W230" s="34">
        <f>Input_1!W230</f>
        <v>9</v>
      </c>
      <c r="X230" s="34">
        <f>Input_1!X230</f>
        <v>9</v>
      </c>
      <c r="Y230" s="34">
        <f>Input_1!Y230</f>
        <v>9</v>
      </c>
      <c r="Z230" s="34">
        <f>Input_1!Z230</f>
        <v>9</v>
      </c>
      <c r="AA230" s="34">
        <f>Input_1!AA230</f>
        <v>9</v>
      </c>
      <c r="AB230" s="34">
        <f>Input_1!AB230</f>
        <v>9</v>
      </c>
      <c r="AC230" s="34">
        <f>Input_1!AC230</f>
        <v>9</v>
      </c>
      <c r="AD230" s="34">
        <f>Input_1!AD230</f>
        <v>9</v>
      </c>
      <c r="AE230" s="34">
        <f>Input_1!AE230</f>
        <v>9</v>
      </c>
      <c r="AF230" s="34">
        <f>Input_1!AF230</f>
        <v>9</v>
      </c>
      <c r="AG230" s="34">
        <f>Input_1!AG230</f>
        <v>9</v>
      </c>
      <c r="AH230" s="34">
        <f>Input_1!AH230</f>
        <v>9</v>
      </c>
      <c r="AI230" s="34">
        <f>Input_1!AI230</f>
        <v>9</v>
      </c>
      <c r="AJ230" s="34">
        <f>Input_1!AJ230</f>
        <v>9</v>
      </c>
      <c r="AK230" s="34">
        <f>Input_1!AK230</f>
        <v>9</v>
      </c>
      <c r="AL230" s="34">
        <f>Input_1!AL230</f>
        <v>9</v>
      </c>
      <c r="AM230" s="34">
        <f>Input_1!AM230</f>
        <v>9</v>
      </c>
      <c r="AN230" s="34">
        <f>Input_1!AN230</f>
        <v>9</v>
      </c>
      <c r="AO230" s="34">
        <f>Input_1!AO230</f>
        <v>9</v>
      </c>
      <c r="AP230" s="34">
        <f>Input_1!AP230</f>
        <v>9</v>
      </c>
      <c r="AQ230" s="34">
        <f>Input_1!AQ230</f>
        <v>9</v>
      </c>
      <c r="AR230" s="34">
        <f>Input_1!AR230</f>
        <v>9</v>
      </c>
      <c r="AS230" s="34">
        <f>Input_1!AS230</f>
        <v>30</v>
      </c>
      <c r="AT230" s="34">
        <f>Input_1!AT230</f>
        <v>30</v>
      </c>
      <c r="AU230" s="34">
        <f>Input_1!AU230</f>
        <v>30</v>
      </c>
      <c r="AV230" s="34">
        <f>Input_1!AV230</f>
        <v>30</v>
      </c>
      <c r="AW230" s="34">
        <f>Input_1!AW230</f>
        <v>21.2</v>
      </c>
      <c r="AX230" s="34">
        <f>Input_1!AX230</f>
        <v>15.1</v>
      </c>
      <c r="AY230" s="34">
        <f>Input_1!AY230</f>
        <v>23</v>
      </c>
      <c r="AZ230" s="34">
        <f>Input_1!AZ230</f>
        <v>23</v>
      </c>
      <c r="BA230" s="34">
        <f>Input_1!BA230</f>
        <v>23</v>
      </c>
      <c r="BB230" s="34">
        <f>Input_1!BB230</f>
        <v>23</v>
      </c>
      <c r="BC230" s="34">
        <f>Input_1!BC230</f>
        <v>30</v>
      </c>
      <c r="BD230" s="34">
        <f>Input_1!BD230</f>
        <v>30</v>
      </c>
      <c r="BE230" s="34">
        <f>Input_1!BE230</f>
        <v>4.2</v>
      </c>
      <c r="BF230" s="34">
        <f>Input_1!BF230</f>
        <v>4.2</v>
      </c>
      <c r="BG230" s="34">
        <f>Input_1!BG230</f>
        <v>23</v>
      </c>
      <c r="BH230" s="34">
        <f>Input_1!BH230</f>
        <v>4.2</v>
      </c>
      <c r="BI230" s="34">
        <f>Input_1!BI230</f>
        <v>4.2</v>
      </c>
      <c r="BJ230" s="34">
        <f>Input_1!BJ230</f>
        <v>4.2</v>
      </c>
      <c r="BK230" s="34">
        <f>Input_1!BK230</f>
        <v>4.2</v>
      </c>
      <c r="BL230" s="34">
        <f>Input_1!BL230</f>
        <v>30</v>
      </c>
      <c r="BM230" s="34">
        <f>Input_1!BM230</f>
        <v>30</v>
      </c>
      <c r="BN230" s="34">
        <f>Input_1!BN230</f>
        <v>30</v>
      </c>
      <c r="BO230" s="34">
        <f>Input_1!BO230</f>
        <v>30</v>
      </c>
      <c r="BP230" s="34">
        <f>Input_1!BP230</f>
        <v>30</v>
      </c>
      <c r="BQ230" s="34">
        <f>Input_1!BQ230</f>
        <v>4.2</v>
      </c>
      <c r="BR230" s="34">
        <f>Input_1!BR230</f>
        <v>4.2</v>
      </c>
      <c r="BS230" s="34">
        <f>Input_1!BS230</f>
        <v>4.2</v>
      </c>
      <c r="BT230" s="34">
        <f>Input_1!BT230</f>
        <v>4.2</v>
      </c>
      <c r="BU230" s="34">
        <f>Input_1!BU230</f>
        <v>30</v>
      </c>
      <c r="BV230" s="34">
        <f>Input_1!BV230</f>
        <v>30</v>
      </c>
      <c r="BW230" s="34">
        <f>Input_1!BW230</f>
        <v>9</v>
      </c>
      <c r="BX230" s="34">
        <f>Input_1!BX230</f>
        <v>9</v>
      </c>
      <c r="BY230" s="34">
        <f>Input_1!BY230</f>
        <v>9</v>
      </c>
      <c r="BZ230" s="34">
        <f>Input_1!BZ230</f>
        <v>9</v>
      </c>
      <c r="CA230" s="34">
        <f>Input_1!CA230</f>
        <v>9</v>
      </c>
      <c r="CB230" s="34">
        <f>Input_1!CB230</f>
        <v>9</v>
      </c>
      <c r="CC230" s="34">
        <f>Input_1!CC230</f>
        <v>23</v>
      </c>
      <c r="CD230" s="34">
        <f>Input_1!CD230</f>
        <v>23</v>
      </c>
      <c r="CE230" s="34">
        <f>Input_1!CE230</f>
        <v>23</v>
      </c>
      <c r="CF230" s="34">
        <f>Input_1!CF230</f>
        <v>23</v>
      </c>
      <c r="CG230" s="34">
        <f>Input_1!CG230</f>
        <v>25</v>
      </c>
      <c r="CH230" s="34">
        <f>Input_1!CH230</f>
        <v>25</v>
      </c>
      <c r="CI230" s="34">
        <f>Input_1!CI230</f>
        <v>25</v>
      </c>
      <c r="CJ230" s="34">
        <f>Input_1!CJ230</f>
        <v>25</v>
      </c>
      <c r="CK230" s="34">
        <f>Input_1!CK230</f>
        <v>8</v>
      </c>
      <c r="CL230" s="34">
        <f>Input_1!CL230</f>
        <v>8</v>
      </c>
      <c r="CM230" s="34">
        <f>Input_1!CM230</f>
        <v>8</v>
      </c>
      <c r="CN230" s="34">
        <f>Input_1!CN230</f>
        <v>8</v>
      </c>
      <c r="CO230" s="34">
        <f>Input_1!CO230</f>
        <v>8</v>
      </c>
      <c r="CP230" s="34">
        <f>Input_1!CP230</f>
        <v>8</v>
      </c>
      <c r="CQ230" s="34">
        <f>Input_1!CQ230</f>
        <v>8</v>
      </c>
      <c r="CR230" s="34">
        <f>Input_1!CR230</f>
        <v>8</v>
      </c>
      <c r="CS230" s="34">
        <f>Input_1!CS230</f>
        <v>8</v>
      </c>
      <c r="CT230" s="34">
        <f>Input_1!CT230</f>
        <v>8</v>
      </c>
      <c r="CU230" s="34">
        <f>Input_1!CU230</f>
        <v>8</v>
      </c>
      <c r="CV230" s="24">
        <f>Input_1!CV230</f>
        <v>8</v>
      </c>
    </row>
    <row r="231" spans="1:100" ht="14.5" customHeight="1" x14ac:dyDescent="0.35">
      <c r="A231" s="256"/>
      <c r="B231" s="249"/>
      <c r="C231" s="94">
        <v>44058</v>
      </c>
      <c r="D231" s="99" t="s">
        <v>9</v>
      </c>
      <c r="E231" s="19">
        <f>Input_1!E231</f>
        <v>8</v>
      </c>
      <c r="F231" s="34">
        <f>Input_1!F231</f>
        <v>8</v>
      </c>
      <c r="G231" s="34">
        <f>Input_1!G231</f>
        <v>8</v>
      </c>
      <c r="H231" s="34">
        <f>Input_1!H231</f>
        <v>8</v>
      </c>
      <c r="I231" s="34">
        <f>Input_1!I231</f>
        <v>8</v>
      </c>
      <c r="J231" s="34">
        <f>Input_1!J231</f>
        <v>8</v>
      </c>
      <c r="K231" s="34">
        <f>Input_1!K231</f>
        <v>8</v>
      </c>
      <c r="L231" s="34">
        <f>Input_1!L231</f>
        <v>8</v>
      </c>
      <c r="M231" s="34">
        <f>Input_1!M231</f>
        <v>8</v>
      </c>
      <c r="N231" s="34">
        <f>Input_1!N231</f>
        <v>8</v>
      </c>
      <c r="O231" s="34">
        <f>Input_1!O231</f>
        <v>8</v>
      </c>
      <c r="P231" s="34">
        <f>Input_1!P231</f>
        <v>30</v>
      </c>
      <c r="Q231" s="34">
        <f>Input_1!Q231</f>
        <v>30</v>
      </c>
      <c r="R231" s="34">
        <f>Input_1!R231</f>
        <v>30</v>
      </c>
      <c r="S231" s="34">
        <f>Input_1!S231</f>
        <v>30</v>
      </c>
      <c r="T231" s="34">
        <f>Input_1!T231</f>
        <v>30</v>
      </c>
      <c r="U231" s="34">
        <f>Input_1!U231</f>
        <v>9</v>
      </c>
      <c r="V231" s="34">
        <f>Input_1!V231</f>
        <v>9</v>
      </c>
      <c r="W231" s="34">
        <f>Input_1!W231</f>
        <v>9</v>
      </c>
      <c r="X231" s="34">
        <f>Input_1!X231</f>
        <v>9</v>
      </c>
      <c r="Y231" s="34">
        <f>Input_1!Y231</f>
        <v>9</v>
      </c>
      <c r="Z231" s="34">
        <f>Input_1!Z231</f>
        <v>9</v>
      </c>
      <c r="AA231" s="34">
        <f>Input_1!AA231</f>
        <v>9</v>
      </c>
      <c r="AB231" s="34">
        <f>Input_1!AB231</f>
        <v>9</v>
      </c>
      <c r="AC231" s="34">
        <f>Input_1!AC231</f>
        <v>9</v>
      </c>
      <c r="AD231" s="34">
        <f>Input_1!AD231</f>
        <v>9</v>
      </c>
      <c r="AE231" s="34">
        <f>Input_1!AE231</f>
        <v>9</v>
      </c>
      <c r="AF231" s="34">
        <f>Input_1!AF231</f>
        <v>9</v>
      </c>
      <c r="AG231" s="34">
        <f>Input_1!AG231</f>
        <v>9</v>
      </c>
      <c r="AH231" s="34">
        <f>Input_1!AH231</f>
        <v>9</v>
      </c>
      <c r="AI231" s="34">
        <f>Input_1!AI231</f>
        <v>9</v>
      </c>
      <c r="AJ231" s="34">
        <f>Input_1!AJ231</f>
        <v>9</v>
      </c>
      <c r="AK231" s="34">
        <f>Input_1!AK231</f>
        <v>9</v>
      </c>
      <c r="AL231" s="34">
        <f>Input_1!AL231</f>
        <v>9</v>
      </c>
      <c r="AM231" s="34">
        <f>Input_1!AM231</f>
        <v>9</v>
      </c>
      <c r="AN231" s="34">
        <f>Input_1!AN231</f>
        <v>9</v>
      </c>
      <c r="AO231" s="34">
        <f>Input_1!AO231</f>
        <v>9</v>
      </c>
      <c r="AP231" s="34">
        <f>Input_1!AP231</f>
        <v>9</v>
      </c>
      <c r="AQ231" s="34">
        <f>Input_1!AQ231</f>
        <v>9</v>
      </c>
      <c r="AR231" s="34">
        <f>Input_1!AR231</f>
        <v>9</v>
      </c>
      <c r="AS231" s="34">
        <f>Input_1!AS231</f>
        <v>9</v>
      </c>
      <c r="AT231" s="34">
        <f>Input_1!AT231</f>
        <v>9</v>
      </c>
      <c r="AU231" s="34">
        <f>Input_1!AU231</f>
        <v>9</v>
      </c>
      <c r="AV231" s="34">
        <f>Input_1!AV231</f>
        <v>9</v>
      </c>
      <c r="AW231" s="34">
        <f>Input_1!AW231</f>
        <v>9</v>
      </c>
      <c r="AX231" s="34">
        <f>Input_1!AX231</f>
        <v>9</v>
      </c>
      <c r="AY231" s="34">
        <f>Input_1!AY231</f>
        <v>9</v>
      </c>
      <c r="AZ231" s="34">
        <f>Input_1!AZ231</f>
        <v>9</v>
      </c>
      <c r="BA231" s="34">
        <f>Input_1!BA231</f>
        <v>30</v>
      </c>
      <c r="BB231" s="34">
        <f>Input_1!BB231</f>
        <v>30</v>
      </c>
      <c r="BC231" s="34">
        <f>Input_1!BC231</f>
        <v>23</v>
      </c>
      <c r="BD231" s="34">
        <f>Input_1!BD231</f>
        <v>23</v>
      </c>
      <c r="BE231" s="34">
        <f>Input_1!BE231</f>
        <v>25</v>
      </c>
      <c r="BF231" s="34">
        <f>Input_1!BF231</f>
        <v>32</v>
      </c>
      <c r="BG231" s="34">
        <f>Input_1!BG231</f>
        <v>16</v>
      </c>
      <c r="BH231" s="34">
        <f>Input_1!BH231</f>
        <v>20</v>
      </c>
      <c r="BI231" s="34">
        <f>Input_1!BI231</f>
        <v>16</v>
      </c>
      <c r="BJ231" s="34">
        <f>Input_1!BJ231</f>
        <v>6.2</v>
      </c>
      <c r="BK231" s="34">
        <f>Input_1!BK231</f>
        <v>6.2</v>
      </c>
      <c r="BL231" s="34">
        <f>Input_1!BL231</f>
        <v>6.2</v>
      </c>
      <c r="BM231" s="34">
        <f>Input_1!BM231</f>
        <v>30</v>
      </c>
      <c r="BN231" s="34">
        <f>Input_1!BN231</f>
        <v>6.2</v>
      </c>
      <c r="BO231" s="34">
        <f>Input_1!BO231</f>
        <v>6.2</v>
      </c>
      <c r="BP231" s="34">
        <f>Input_1!BP231</f>
        <v>25</v>
      </c>
      <c r="BQ231" s="34">
        <f>Input_1!BQ231</f>
        <v>25</v>
      </c>
      <c r="BR231" s="34">
        <f>Input_1!BR231</f>
        <v>25</v>
      </c>
      <c r="BS231" s="34">
        <f>Input_1!BS231</f>
        <v>25</v>
      </c>
      <c r="BT231" s="34">
        <f>Input_1!BT231</f>
        <v>20</v>
      </c>
      <c r="BU231" s="34">
        <f>Input_1!BU231</f>
        <v>6.2</v>
      </c>
      <c r="BV231" s="34">
        <f>Input_1!BV231</f>
        <v>6.2</v>
      </c>
      <c r="BW231" s="34">
        <f>Input_1!BW231</f>
        <v>6.2</v>
      </c>
      <c r="BX231" s="34">
        <f>Input_1!BX231</f>
        <v>6.2</v>
      </c>
      <c r="BY231" s="34">
        <f>Input_1!BY231</f>
        <v>23</v>
      </c>
      <c r="BZ231" s="34">
        <f>Input_1!BZ231</f>
        <v>23</v>
      </c>
      <c r="CA231" s="34">
        <f>Input_1!CA231</f>
        <v>25</v>
      </c>
      <c r="CB231" s="34">
        <f>Input_1!CB231</f>
        <v>25</v>
      </c>
      <c r="CC231" s="34">
        <f>Input_1!CC231</f>
        <v>25</v>
      </c>
      <c r="CD231" s="34">
        <f>Input_1!CD231</f>
        <v>25</v>
      </c>
      <c r="CE231" s="34">
        <f>Input_1!CE231</f>
        <v>6.2</v>
      </c>
      <c r="CF231" s="34">
        <f>Input_1!CF231</f>
        <v>6.2</v>
      </c>
      <c r="CG231" s="34">
        <f>Input_1!CG231</f>
        <v>30</v>
      </c>
      <c r="CH231" s="34">
        <f>Input_1!CH231</f>
        <v>30</v>
      </c>
      <c r="CI231" s="34">
        <f>Input_1!CI231</f>
        <v>6.2</v>
      </c>
      <c r="CJ231" s="34">
        <f>Input_1!CJ231</f>
        <v>6.2</v>
      </c>
      <c r="CK231" s="34">
        <f>Input_1!CK231</f>
        <v>30</v>
      </c>
      <c r="CL231" s="34">
        <f>Input_1!CL231</f>
        <v>6.2</v>
      </c>
      <c r="CM231" s="34">
        <f>Input_1!CM231</f>
        <v>6.2</v>
      </c>
      <c r="CN231" s="34">
        <f>Input_1!CN231</f>
        <v>6.2</v>
      </c>
      <c r="CO231" s="34">
        <f>Input_1!CO231</f>
        <v>15.3</v>
      </c>
      <c r="CP231" s="34">
        <f>Input_1!CP231</f>
        <v>15.3</v>
      </c>
      <c r="CQ231" s="34">
        <f>Input_1!CQ231</f>
        <v>30</v>
      </c>
      <c r="CR231" s="34">
        <f>Input_1!CR231</f>
        <v>30</v>
      </c>
      <c r="CS231" s="34">
        <f>Input_1!CS231</f>
        <v>31</v>
      </c>
      <c r="CT231" s="34">
        <f>Input_1!CT231</f>
        <v>31</v>
      </c>
      <c r="CU231" s="34">
        <f>Input_1!CU231</f>
        <v>31</v>
      </c>
      <c r="CV231" s="24">
        <f>Input_1!CV231</f>
        <v>30</v>
      </c>
    </row>
    <row r="232" spans="1:100" ht="14.5" customHeight="1" x14ac:dyDescent="0.35">
      <c r="A232" s="256"/>
      <c r="B232" s="250"/>
      <c r="C232" s="96">
        <v>44059</v>
      </c>
      <c r="D232" s="100" t="s">
        <v>10</v>
      </c>
      <c r="E232" s="19">
        <f>Input_1!E232</f>
        <v>30</v>
      </c>
      <c r="F232" s="34">
        <f>Input_1!F232</f>
        <v>30</v>
      </c>
      <c r="G232" s="34">
        <f>Input_1!G232</f>
        <v>30</v>
      </c>
      <c r="H232" s="34">
        <f>Input_1!H232</f>
        <v>30</v>
      </c>
      <c r="I232" s="34">
        <f>Input_1!I232</f>
        <v>30</v>
      </c>
      <c r="J232" s="34">
        <f>Input_1!J232</f>
        <v>9</v>
      </c>
      <c r="K232" s="34">
        <f>Input_1!K232</f>
        <v>9</v>
      </c>
      <c r="L232" s="34">
        <f>Input_1!L232</f>
        <v>9</v>
      </c>
      <c r="M232" s="34">
        <f>Input_1!M232</f>
        <v>9</v>
      </c>
      <c r="N232" s="34">
        <f>Input_1!N232</f>
        <v>9</v>
      </c>
      <c r="O232" s="34">
        <f>Input_1!O232</f>
        <v>9</v>
      </c>
      <c r="P232" s="34">
        <f>Input_1!P232</f>
        <v>9</v>
      </c>
      <c r="Q232" s="34">
        <f>Input_1!Q232</f>
        <v>9</v>
      </c>
      <c r="R232" s="34">
        <f>Input_1!R232</f>
        <v>9</v>
      </c>
      <c r="S232" s="34">
        <f>Input_1!S232</f>
        <v>9</v>
      </c>
      <c r="T232" s="34">
        <f>Input_1!T232</f>
        <v>9</v>
      </c>
      <c r="U232" s="34">
        <f>Input_1!U232</f>
        <v>9</v>
      </c>
      <c r="V232" s="34">
        <f>Input_1!V232</f>
        <v>9</v>
      </c>
      <c r="W232" s="34">
        <f>Input_1!W232</f>
        <v>9</v>
      </c>
      <c r="X232" s="34">
        <f>Input_1!X232</f>
        <v>9</v>
      </c>
      <c r="Y232" s="34">
        <f>Input_1!Y232</f>
        <v>9</v>
      </c>
      <c r="Z232" s="34">
        <f>Input_1!Z232</f>
        <v>9</v>
      </c>
      <c r="AA232" s="34">
        <f>Input_1!AA232</f>
        <v>9</v>
      </c>
      <c r="AB232" s="34">
        <f>Input_1!AB232</f>
        <v>9</v>
      </c>
      <c r="AC232" s="34">
        <f>Input_1!AC232</f>
        <v>9</v>
      </c>
      <c r="AD232" s="34">
        <f>Input_1!AD232</f>
        <v>9</v>
      </c>
      <c r="AE232" s="34">
        <f>Input_1!AE232</f>
        <v>9</v>
      </c>
      <c r="AF232" s="34">
        <f>Input_1!AF232</f>
        <v>9</v>
      </c>
      <c r="AG232" s="34">
        <f>Input_1!AG232</f>
        <v>9</v>
      </c>
      <c r="AH232" s="34">
        <f>Input_1!AH232</f>
        <v>9</v>
      </c>
      <c r="AI232" s="34">
        <f>Input_1!AI232</f>
        <v>9</v>
      </c>
      <c r="AJ232" s="34">
        <f>Input_1!AJ232</f>
        <v>9</v>
      </c>
      <c r="AK232" s="34">
        <f>Input_1!AK232</f>
        <v>9</v>
      </c>
      <c r="AL232" s="34">
        <f>Input_1!AL232</f>
        <v>9</v>
      </c>
      <c r="AM232" s="34">
        <f>Input_1!AM232</f>
        <v>9</v>
      </c>
      <c r="AN232" s="34">
        <f>Input_1!AN232</f>
        <v>9</v>
      </c>
      <c r="AO232" s="34">
        <f>Input_1!AO232</f>
        <v>9</v>
      </c>
      <c r="AP232" s="34">
        <f>Input_1!AP232</f>
        <v>9</v>
      </c>
      <c r="AQ232" s="34">
        <f>Input_1!AQ232</f>
        <v>9</v>
      </c>
      <c r="AR232" s="34">
        <f>Input_1!AR232</f>
        <v>9</v>
      </c>
      <c r="AS232" s="34">
        <f>Input_1!AS232</f>
        <v>9</v>
      </c>
      <c r="AT232" s="34">
        <f>Input_1!AT232</f>
        <v>30</v>
      </c>
      <c r="AU232" s="34">
        <f>Input_1!AU232</f>
        <v>30</v>
      </c>
      <c r="AV232" s="34">
        <f>Input_1!AV232</f>
        <v>30</v>
      </c>
      <c r="AW232" s="34">
        <f>Input_1!AW232</f>
        <v>30</v>
      </c>
      <c r="AX232" s="34">
        <f>Input_1!AX232</f>
        <v>30</v>
      </c>
      <c r="AY232" s="34">
        <f>Input_1!AY232</f>
        <v>30</v>
      </c>
      <c r="AZ232" s="34">
        <f>Input_1!AZ232</f>
        <v>23</v>
      </c>
      <c r="BA232" s="34">
        <f>Input_1!BA232</f>
        <v>23</v>
      </c>
      <c r="BB232" s="34">
        <f>Input_1!BB232</f>
        <v>23</v>
      </c>
      <c r="BC232" s="34">
        <f>Input_1!BC232</f>
        <v>23</v>
      </c>
      <c r="BD232" s="34">
        <f>Input_1!BD232</f>
        <v>23</v>
      </c>
      <c r="BE232" s="34">
        <f>Input_1!BE232</f>
        <v>32</v>
      </c>
      <c r="BF232" s="34">
        <f>Input_1!BF232</f>
        <v>30</v>
      </c>
      <c r="BG232" s="34">
        <f>Input_1!BG232</f>
        <v>30</v>
      </c>
      <c r="BH232" s="34">
        <f>Input_1!BH232</f>
        <v>6.2</v>
      </c>
      <c r="BI232" s="34">
        <f>Input_1!BI232</f>
        <v>6.2</v>
      </c>
      <c r="BJ232" s="34">
        <f>Input_1!BJ232</f>
        <v>6.2</v>
      </c>
      <c r="BK232" s="34">
        <f>Input_1!BK232</f>
        <v>6.2</v>
      </c>
      <c r="BL232" s="34">
        <f>Input_1!BL232</f>
        <v>6.2</v>
      </c>
      <c r="BM232" s="34">
        <f>Input_1!BM232</f>
        <v>6.2</v>
      </c>
      <c r="BN232" s="34">
        <f>Input_1!BN232</f>
        <v>23</v>
      </c>
      <c r="BO232" s="34">
        <f>Input_1!BO232</f>
        <v>23</v>
      </c>
      <c r="BP232" s="34">
        <f>Input_1!BP232</f>
        <v>23</v>
      </c>
      <c r="BQ232" s="34">
        <f>Input_1!BQ232</f>
        <v>30</v>
      </c>
      <c r="BR232" s="34">
        <f>Input_1!BR232</f>
        <v>30</v>
      </c>
      <c r="BS232" s="34">
        <f>Input_1!BS232</f>
        <v>30</v>
      </c>
      <c r="BT232" s="34">
        <f>Input_1!BT232</f>
        <v>30</v>
      </c>
      <c r="BU232" s="34">
        <f>Input_1!BU232</f>
        <v>20</v>
      </c>
      <c r="BV232" s="34">
        <f>Input_1!BV232</f>
        <v>20</v>
      </c>
      <c r="BW232" s="34">
        <f>Input_1!BW232</f>
        <v>20</v>
      </c>
      <c r="BX232" s="34">
        <f>Input_1!BX232</f>
        <v>23</v>
      </c>
      <c r="BY232" s="34">
        <f>Input_1!BY232</f>
        <v>18</v>
      </c>
      <c r="BZ232" s="34">
        <f>Input_1!BZ232</f>
        <v>18</v>
      </c>
      <c r="CA232" s="34">
        <f>Input_1!CA232</f>
        <v>18</v>
      </c>
      <c r="CB232" s="34">
        <f>Input_1!CB232</f>
        <v>23</v>
      </c>
      <c r="CC232" s="34">
        <f>Input_1!CC232</f>
        <v>23</v>
      </c>
      <c r="CD232" s="34">
        <f>Input_1!CD232</f>
        <v>25</v>
      </c>
      <c r="CE232" s="34">
        <f>Input_1!CE232</f>
        <v>25</v>
      </c>
      <c r="CF232" s="34">
        <f>Input_1!CF232</f>
        <v>25</v>
      </c>
      <c r="CG232" s="34">
        <f>Input_1!CG232</f>
        <v>25</v>
      </c>
      <c r="CH232" s="34">
        <f>Input_1!CH232</f>
        <v>25</v>
      </c>
      <c r="CI232" s="34">
        <f>Input_1!CI232</f>
        <v>25</v>
      </c>
      <c r="CJ232" s="34">
        <f>Input_1!CJ232</f>
        <v>18</v>
      </c>
      <c r="CK232" s="34">
        <f>Input_1!CK232</f>
        <v>18</v>
      </c>
      <c r="CL232" s="34">
        <f>Input_1!CL232</f>
        <v>18</v>
      </c>
      <c r="CM232" s="34">
        <f>Input_1!CM232</f>
        <v>18</v>
      </c>
      <c r="CN232" s="34">
        <f>Input_1!CN232</f>
        <v>15.3</v>
      </c>
      <c r="CO232" s="34">
        <f>Input_1!CO232</f>
        <v>15.3</v>
      </c>
      <c r="CP232" s="34">
        <f>Input_1!CP232</f>
        <v>30</v>
      </c>
      <c r="CQ232" s="34">
        <f>Input_1!CQ232</f>
        <v>30</v>
      </c>
      <c r="CR232" s="34">
        <f>Input_1!CR232</f>
        <v>30</v>
      </c>
      <c r="CS232" s="34">
        <f>Input_1!CS232</f>
        <v>30</v>
      </c>
      <c r="CT232" s="34">
        <f>Input_1!CT232</f>
        <v>30</v>
      </c>
      <c r="CU232" s="34">
        <f>Input_1!CU232</f>
        <v>30</v>
      </c>
      <c r="CV232" s="24">
        <f>Input_1!CV232</f>
        <v>30</v>
      </c>
    </row>
    <row r="233" spans="1:100" ht="14.5" customHeight="1" x14ac:dyDescent="0.35">
      <c r="A233" s="256"/>
      <c r="B233" s="248">
        <v>34</v>
      </c>
      <c r="C233" s="94">
        <v>44060</v>
      </c>
      <c r="D233" s="99" t="s">
        <v>4</v>
      </c>
      <c r="E233" s="19">
        <f>Input_1!E233</f>
        <v>30</v>
      </c>
      <c r="F233" s="34">
        <f>Input_1!F233</f>
        <v>30</v>
      </c>
      <c r="G233" s="34">
        <f>Input_1!G233</f>
        <v>30</v>
      </c>
      <c r="H233" s="34">
        <f>Input_1!H233</f>
        <v>30</v>
      </c>
      <c r="I233" s="34">
        <f>Input_1!I233</f>
        <v>30</v>
      </c>
      <c r="J233" s="34">
        <f>Input_1!J233</f>
        <v>9</v>
      </c>
      <c r="K233" s="34">
        <f>Input_1!K233</f>
        <v>9</v>
      </c>
      <c r="L233" s="34">
        <f>Input_1!L233</f>
        <v>9</v>
      </c>
      <c r="M233" s="34">
        <f>Input_1!M233</f>
        <v>9</v>
      </c>
      <c r="N233" s="34">
        <f>Input_1!N233</f>
        <v>9</v>
      </c>
      <c r="O233" s="34">
        <f>Input_1!O233</f>
        <v>9</v>
      </c>
      <c r="P233" s="34">
        <f>Input_1!P233</f>
        <v>9</v>
      </c>
      <c r="Q233" s="34">
        <f>Input_1!Q233</f>
        <v>9</v>
      </c>
      <c r="R233" s="34">
        <f>Input_1!R233</f>
        <v>9</v>
      </c>
      <c r="S233" s="34">
        <f>Input_1!S233</f>
        <v>9</v>
      </c>
      <c r="T233" s="34">
        <f>Input_1!T233</f>
        <v>9</v>
      </c>
      <c r="U233" s="34">
        <f>Input_1!U233</f>
        <v>9</v>
      </c>
      <c r="V233" s="34">
        <f>Input_1!V233</f>
        <v>9</v>
      </c>
      <c r="W233" s="34">
        <f>Input_1!W233</f>
        <v>9</v>
      </c>
      <c r="X233" s="34">
        <f>Input_1!X233</f>
        <v>9</v>
      </c>
      <c r="Y233" s="34">
        <f>Input_1!Y233</f>
        <v>9</v>
      </c>
      <c r="Z233" s="34">
        <f>Input_1!Z233</f>
        <v>9</v>
      </c>
      <c r="AA233" s="34">
        <f>Input_1!AA233</f>
        <v>9</v>
      </c>
      <c r="AB233" s="34">
        <f>Input_1!AB233</f>
        <v>9</v>
      </c>
      <c r="AC233" s="34">
        <f>Input_1!AC233</f>
        <v>9</v>
      </c>
      <c r="AD233" s="34">
        <f>Input_1!AD233</f>
        <v>9</v>
      </c>
      <c r="AE233" s="34">
        <f>Input_1!AE233</f>
        <v>9</v>
      </c>
      <c r="AF233" s="34">
        <f>Input_1!AF233</f>
        <v>9</v>
      </c>
      <c r="AG233" s="34">
        <f>Input_1!AG233</f>
        <v>9</v>
      </c>
      <c r="AH233" s="34">
        <f>Input_1!AH233</f>
        <v>9</v>
      </c>
      <c r="AI233" s="34">
        <f>Input_1!AI233</f>
        <v>9</v>
      </c>
      <c r="AJ233" s="34">
        <f>Input_1!AJ233</f>
        <v>9</v>
      </c>
      <c r="AK233" s="34">
        <f>Input_1!AK233</f>
        <v>9</v>
      </c>
      <c r="AL233" s="34">
        <f>Input_1!AL233</f>
        <v>9</v>
      </c>
      <c r="AM233" s="34">
        <f>Input_1!AM233</f>
        <v>9</v>
      </c>
      <c r="AN233" s="34">
        <f>Input_1!AN233</f>
        <v>9</v>
      </c>
      <c r="AO233" s="34">
        <f>Input_1!AO233</f>
        <v>9</v>
      </c>
      <c r="AP233" s="34">
        <f>Input_1!AP233</f>
        <v>9</v>
      </c>
      <c r="AQ233" s="34">
        <f>Input_1!AQ233</f>
        <v>9</v>
      </c>
      <c r="AR233" s="34">
        <f>Input_1!AR233</f>
        <v>9</v>
      </c>
      <c r="AS233" s="34">
        <f>Input_1!AS233</f>
        <v>30</v>
      </c>
      <c r="AT233" s="34">
        <f>Input_1!AT233</f>
        <v>30</v>
      </c>
      <c r="AU233" s="34">
        <f>Input_1!AU233</f>
        <v>30</v>
      </c>
      <c r="AV233" s="34">
        <f>Input_1!AV233</f>
        <v>30</v>
      </c>
      <c r="AW233" s="34">
        <f>Input_1!AW233</f>
        <v>30</v>
      </c>
      <c r="AX233" s="34">
        <f>Input_1!AX233</f>
        <v>30</v>
      </c>
      <c r="AY233" s="34">
        <f>Input_1!AY233</f>
        <v>21.2</v>
      </c>
      <c r="AZ233" s="34">
        <f>Input_1!AZ233</f>
        <v>15.1</v>
      </c>
      <c r="BA233" s="34">
        <f>Input_1!BA233</f>
        <v>23</v>
      </c>
      <c r="BB233" s="34">
        <f>Input_1!BB233</f>
        <v>23</v>
      </c>
      <c r="BC233" s="34">
        <f>Input_1!BC233</f>
        <v>23</v>
      </c>
      <c r="BD233" s="34">
        <f>Input_1!BD233</f>
        <v>30</v>
      </c>
      <c r="BE233" s="34">
        <f>Input_1!BE233</f>
        <v>30</v>
      </c>
      <c r="BF233" s="34">
        <f>Input_1!BF233</f>
        <v>16</v>
      </c>
      <c r="BG233" s="34">
        <f>Input_1!BG233</f>
        <v>4.2</v>
      </c>
      <c r="BH233" s="34">
        <f>Input_1!BH233</f>
        <v>4.2</v>
      </c>
      <c r="BI233" s="34">
        <f>Input_1!BI233</f>
        <v>4.2</v>
      </c>
      <c r="BJ233" s="34">
        <f>Input_1!BJ233</f>
        <v>4.2</v>
      </c>
      <c r="BK233" s="34">
        <f>Input_1!BK233</f>
        <v>4.2</v>
      </c>
      <c r="BL233" s="34">
        <f>Input_1!BL233</f>
        <v>30</v>
      </c>
      <c r="BM233" s="34">
        <f>Input_1!BM233</f>
        <v>30</v>
      </c>
      <c r="BN233" s="34">
        <f>Input_1!BN233</f>
        <v>4.2</v>
      </c>
      <c r="BO233" s="34">
        <f>Input_1!BO233</f>
        <v>4.2</v>
      </c>
      <c r="BP233" s="34">
        <f>Input_1!BP233</f>
        <v>4.2</v>
      </c>
      <c r="BQ233" s="34">
        <f>Input_1!BQ233</f>
        <v>30</v>
      </c>
      <c r="BR233" s="34">
        <f>Input_1!BR233</f>
        <v>4.0999999999999996</v>
      </c>
      <c r="BS233" s="34">
        <f>Input_1!BS233</f>
        <v>4.0999999999999996</v>
      </c>
      <c r="BT233" s="34">
        <f>Input_1!BT233</f>
        <v>4.0999999999999996</v>
      </c>
      <c r="BU233" s="34">
        <f>Input_1!BU233</f>
        <v>4.0999999999999996</v>
      </c>
      <c r="BV233" s="34">
        <f>Input_1!BV233</f>
        <v>30</v>
      </c>
      <c r="BW233" s="34">
        <f>Input_1!BW233</f>
        <v>30</v>
      </c>
      <c r="BX233" s="34">
        <f>Input_1!BX233</f>
        <v>30</v>
      </c>
      <c r="BY233" s="34">
        <f>Input_1!BY233</f>
        <v>23</v>
      </c>
      <c r="BZ233" s="34">
        <f>Input_1!BZ233</f>
        <v>23</v>
      </c>
      <c r="CA233" s="34">
        <f>Input_1!CA233</f>
        <v>23</v>
      </c>
      <c r="CB233" s="34">
        <f>Input_1!CB233</f>
        <v>23</v>
      </c>
      <c r="CC233" s="34">
        <f>Input_1!CC233</f>
        <v>25</v>
      </c>
      <c r="CD233" s="34">
        <f>Input_1!CD233</f>
        <v>25</v>
      </c>
      <c r="CE233" s="34">
        <f>Input_1!CE233</f>
        <v>25</v>
      </c>
      <c r="CF233" s="34">
        <f>Input_1!CF233</f>
        <v>25</v>
      </c>
      <c r="CG233" s="34">
        <f>Input_1!CG233</f>
        <v>25</v>
      </c>
      <c r="CH233" s="34">
        <f>Input_1!CH233</f>
        <v>25</v>
      </c>
      <c r="CI233" s="34">
        <f>Input_1!CI233</f>
        <v>25</v>
      </c>
      <c r="CJ233" s="34">
        <f>Input_1!CJ233</f>
        <v>25</v>
      </c>
      <c r="CK233" s="34">
        <f>Input_1!CK233</f>
        <v>25</v>
      </c>
      <c r="CL233" s="34">
        <f>Input_1!CL233</f>
        <v>25</v>
      </c>
      <c r="CM233" s="34">
        <f>Input_1!CM233</f>
        <v>8</v>
      </c>
      <c r="CN233" s="34">
        <f>Input_1!CN233</f>
        <v>8</v>
      </c>
      <c r="CO233" s="34">
        <f>Input_1!CO233</f>
        <v>4.2</v>
      </c>
      <c r="CP233" s="34">
        <f>Input_1!CP233</f>
        <v>15.3</v>
      </c>
      <c r="CQ233" s="34">
        <f>Input_1!CQ233</f>
        <v>15.3</v>
      </c>
      <c r="CR233" s="34">
        <f>Input_1!CR233</f>
        <v>30</v>
      </c>
      <c r="CS233" s="34">
        <f>Input_1!CS233</f>
        <v>30</v>
      </c>
      <c r="CT233" s="34">
        <f>Input_1!CT233</f>
        <v>30</v>
      </c>
      <c r="CU233" s="34">
        <f>Input_1!CU233</f>
        <v>30</v>
      </c>
      <c r="CV233" s="24">
        <f>Input_1!CV233</f>
        <v>30</v>
      </c>
    </row>
    <row r="234" spans="1:100" ht="14.5" customHeight="1" x14ac:dyDescent="0.35">
      <c r="A234" s="256"/>
      <c r="B234" s="249"/>
      <c r="C234" s="94">
        <v>44061</v>
      </c>
      <c r="D234" s="99" t="s">
        <v>5</v>
      </c>
      <c r="E234" s="19">
        <f>Input_1!E234</f>
        <v>9</v>
      </c>
      <c r="F234" s="34">
        <f>Input_1!F234</f>
        <v>9</v>
      </c>
      <c r="G234" s="34">
        <f>Input_1!G234</f>
        <v>9</v>
      </c>
      <c r="H234" s="34">
        <f>Input_1!H234</f>
        <v>9</v>
      </c>
      <c r="I234" s="34">
        <f>Input_1!I234</f>
        <v>9</v>
      </c>
      <c r="J234" s="34">
        <f>Input_1!J234</f>
        <v>9</v>
      </c>
      <c r="K234" s="34">
        <f>Input_1!K234</f>
        <v>9</v>
      </c>
      <c r="L234" s="34">
        <f>Input_1!L234</f>
        <v>9</v>
      </c>
      <c r="M234" s="34">
        <f>Input_1!M234</f>
        <v>9</v>
      </c>
      <c r="N234" s="34">
        <f>Input_1!N234</f>
        <v>9</v>
      </c>
      <c r="O234" s="34">
        <f>Input_1!O234</f>
        <v>9</v>
      </c>
      <c r="P234" s="34">
        <f>Input_1!P234</f>
        <v>9</v>
      </c>
      <c r="Q234" s="34">
        <f>Input_1!Q234</f>
        <v>9</v>
      </c>
      <c r="R234" s="34">
        <f>Input_1!R234</f>
        <v>9</v>
      </c>
      <c r="S234" s="34">
        <f>Input_1!S234</f>
        <v>9</v>
      </c>
      <c r="T234" s="34">
        <f>Input_1!T234</f>
        <v>9</v>
      </c>
      <c r="U234" s="34">
        <f>Input_1!U234</f>
        <v>9</v>
      </c>
      <c r="V234" s="34">
        <f>Input_1!V234</f>
        <v>9</v>
      </c>
      <c r="W234" s="34">
        <f>Input_1!W234</f>
        <v>9</v>
      </c>
      <c r="X234" s="34">
        <f>Input_1!X234</f>
        <v>9</v>
      </c>
      <c r="Y234" s="34">
        <f>Input_1!Y234</f>
        <v>9</v>
      </c>
      <c r="Z234" s="34">
        <f>Input_1!Z234</f>
        <v>9</v>
      </c>
      <c r="AA234" s="34">
        <f>Input_1!AA234</f>
        <v>9</v>
      </c>
      <c r="AB234" s="34">
        <f>Input_1!AB234</f>
        <v>9</v>
      </c>
      <c r="AC234" s="34">
        <f>Input_1!AC234</f>
        <v>9</v>
      </c>
      <c r="AD234" s="34">
        <f>Input_1!AD234</f>
        <v>9</v>
      </c>
      <c r="AE234" s="34">
        <f>Input_1!AE234</f>
        <v>9</v>
      </c>
      <c r="AF234" s="34">
        <f>Input_1!AF234</f>
        <v>9</v>
      </c>
      <c r="AG234" s="34">
        <f>Input_1!AG234</f>
        <v>9</v>
      </c>
      <c r="AH234" s="34">
        <f>Input_1!AH234</f>
        <v>9</v>
      </c>
      <c r="AI234" s="34">
        <f>Input_1!AI234</f>
        <v>9</v>
      </c>
      <c r="AJ234" s="34">
        <f>Input_1!AJ234</f>
        <v>9</v>
      </c>
      <c r="AK234" s="34">
        <f>Input_1!AK234</f>
        <v>9</v>
      </c>
      <c r="AL234" s="34">
        <f>Input_1!AL234</f>
        <v>9</v>
      </c>
      <c r="AM234" s="34">
        <f>Input_1!AM234</f>
        <v>30</v>
      </c>
      <c r="AN234" s="34">
        <f>Input_1!AN234</f>
        <v>30</v>
      </c>
      <c r="AO234" s="34">
        <f>Input_1!AO234</f>
        <v>30</v>
      </c>
      <c r="AP234" s="34">
        <f>Input_1!AP234</f>
        <v>30</v>
      </c>
      <c r="AQ234" s="34">
        <f>Input_1!AQ234</f>
        <v>30</v>
      </c>
      <c r="AR234" s="34">
        <f>Input_1!AR234</f>
        <v>30</v>
      </c>
      <c r="AS234" s="34">
        <f>Input_1!AS234</f>
        <v>30</v>
      </c>
      <c r="AT234" s="34">
        <f>Input_1!AT234</f>
        <v>15.2</v>
      </c>
      <c r="AU234" s="34">
        <f>Input_1!AU234</f>
        <v>21.2</v>
      </c>
      <c r="AV234" s="34">
        <f>Input_1!AV234</f>
        <v>15.1</v>
      </c>
      <c r="AW234" s="34">
        <f>Input_1!AW234</f>
        <v>23</v>
      </c>
      <c r="AX234" s="34">
        <f>Input_1!AX234</f>
        <v>23</v>
      </c>
      <c r="AY234" s="34">
        <f>Input_1!AY234</f>
        <v>23</v>
      </c>
      <c r="AZ234" s="34">
        <f>Input_1!AZ234</f>
        <v>23</v>
      </c>
      <c r="BA234" s="34">
        <f>Input_1!BA234</f>
        <v>16</v>
      </c>
      <c r="BB234" s="34">
        <f>Input_1!BB234</f>
        <v>4.2</v>
      </c>
      <c r="BC234" s="34">
        <f>Input_1!BC234</f>
        <v>4.2</v>
      </c>
      <c r="BD234" s="34">
        <f>Input_1!BD234</f>
        <v>4.2</v>
      </c>
      <c r="BE234" s="34">
        <f>Input_1!BE234</f>
        <v>4.2</v>
      </c>
      <c r="BF234" s="34">
        <f>Input_1!BF234</f>
        <v>4.2</v>
      </c>
      <c r="BG234" s="34">
        <f>Input_1!BG234</f>
        <v>23</v>
      </c>
      <c r="BH234" s="34">
        <f>Input_1!BH234</f>
        <v>30</v>
      </c>
      <c r="BI234" s="34">
        <f>Input_1!BI234</f>
        <v>4.2</v>
      </c>
      <c r="BJ234" s="34">
        <f>Input_1!BJ234</f>
        <v>6.1</v>
      </c>
      <c r="BK234" s="34">
        <f>Input_1!BK234</f>
        <v>6.1</v>
      </c>
      <c r="BL234" s="34">
        <f>Input_1!BL234</f>
        <v>6.1</v>
      </c>
      <c r="BM234" s="34">
        <f>Input_1!BM234</f>
        <v>6.1</v>
      </c>
      <c r="BN234" s="34">
        <f>Input_1!BN234</f>
        <v>23</v>
      </c>
      <c r="BO234" s="34">
        <f>Input_1!BO234</f>
        <v>23</v>
      </c>
      <c r="BP234" s="34">
        <f>Input_1!BP234</f>
        <v>30</v>
      </c>
      <c r="BQ234" s="34">
        <f>Input_1!BQ234</f>
        <v>30</v>
      </c>
      <c r="BR234" s="34">
        <f>Input_1!BR234</f>
        <v>8</v>
      </c>
      <c r="BS234" s="34">
        <f>Input_1!BS234</f>
        <v>8</v>
      </c>
      <c r="BT234" s="34">
        <f>Input_1!BT234</f>
        <v>8</v>
      </c>
      <c r="BU234" s="34">
        <f>Input_1!BU234</f>
        <v>8</v>
      </c>
      <c r="BV234" s="34">
        <f>Input_1!BV234</f>
        <v>8</v>
      </c>
      <c r="BW234" s="34">
        <f>Input_1!BW234</f>
        <v>8</v>
      </c>
      <c r="BX234" s="34">
        <f>Input_1!BX234</f>
        <v>8</v>
      </c>
      <c r="BY234" s="34">
        <f>Input_1!BY234</f>
        <v>23</v>
      </c>
      <c r="BZ234" s="34">
        <f>Input_1!BZ234</f>
        <v>23</v>
      </c>
      <c r="CA234" s="34">
        <f>Input_1!CA234</f>
        <v>23</v>
      </c>
      <c r="CB234" s="34">
        <f>Input_1!CB234</f>
        <v>8</v>
      </c>
      <c r="CC234" s="34">
        <f>Input_1!CC234</f>
        <v>8</v>
      </c>
      <c r="CD234" s="34">
        <f>Input_1!CD234</f>
        <v>8</v>
      </c>
      <c r="CE234" s="34">
        <f>Input_1!CE234</f>
        <v>8</v>
      </c>
      <c r="CF234" s="34">
        <f>Input_1!CF234</f>
        <v>25</v>
      </c>
      <c r="CG234" s="34">
        <f>Input_1!CG234</f>
        <v>25</v>
      </c>
      <c r="CH234" s="34">
        <f>Input_1!CH234</f>
        <v>25</v>
      </c>
      <c r="CI234" s="34">
        <f>Input_1!CI234</f>
        <v>8</v>
      </c>
      <c r="CJ234" s="34">
        <f>Input_1!CJ234</f>
        <v>8</v>
      </c>
      <c r="CK234" s="34">
        <f>Input_1!CK234</f>
        <v>16</v>
      </c>
      <c r="CL234" s="34">
        <f>Input_1!CL234</f>
        <v>16</v>
      </c>
      <c r="CM234" s="34">
        <f>Input_1!CM234</f>
        <v>16</v>
      </c>
      <c r="CN234" s="34">
        <f>Input_1!CN234</f>
        <v>16</v>
      </c>
      <c r="CO234" s="34">
        <f>Input_1!CO234</f>
        <v>16</v>
      </c>
      <c r="CP234" s="34">
        <f>Input_1!CP234</f>
        <v>16</v>
      </c>
      <c r="CQ234" s="34">
        <f>Input_1!CQ234</f>
        <v>16</v>
      </c>
      <c r="CR234" s="34">
        <f>Input_1!CR234</f>
        <v>15.3</v>
      </c>
      <c r="CS234" s="34">
        <f>Input_1!CS234</f>
        <v>15.3</v>
      </c>
      <c r="CT234" s="34">
        <f>Input_1!CT234</f>
        <v>30</v>
      </c>
      <c r="CU234" s="34">
        <f>Input_1!CU234</f>
        <v>30</v>
      </c>
      <c r="CV234" s="24">
        <f>Input_1!CV234</f>
        <v>30</v>
      </c>
    </row>
    <row r="235" spans="1:100" ht="14.5" customHeight="1" x14ac:dyDescent="0.35">
      <c r="A235" s="256"/>
      <c r="B235" s="249"/>
      <c r="C235" s="95">
        <v>44062</v>
      </c>
      <c r="D235" s="99" t="s">
        <v>6</v>
      </c>
      <c r="E235" s="19">
        <f>Input_1!E235</f>
        <v>30</v>
      </c>
      <c r="F235" s="34">
        <f>Input_1!F235</f>
        <v>30</v>
      </c>
      <c r="G235" s="34">
        <f>Input_1!G235</f>
        <v>30</v>
      </c>
      <c r="H235" s="34">
        <f>Input_1!H235</f>
        <v>30</v>
      </c>
      <c r="I235" s="34">
        <f>Input_1!I235</f>
        <v>30</v>
      </c>
      <c r="J235" s="34">
        <f>Input_1!J235</f>
        <v>30</v>
      </c>
      <c r="K235" s="34">
        <f>Input_1!K235</f>
        <v>30</v>
      </c>
      <c r="L235" s="34">
        <f>Input_1!L235</f>
        <v>30</v>
      </c>
      <c r="M235" s="34">
        <f>Input_1!M235</f>
        <v>9</v>
      </c>
      <c r="N235" s="34">
        <f>Input_1!N235</f>
        <v>9</v>
      </c>
      <c r="O235" s="34">
        <f>Input_1!O235</f>
        <v>9</v>
      </c>
      <c r="P235" s="34">
        <f>Input_1!P235</f>
        <v>9</v>
      </c>
      <c r="Q235" s="34">
        <f>Input_1!Q235</f>
        <v>9</v>
      </c>
      <c r="R235" s="34">
        <f>Input_1!R235</f>
        <v>9</v>
      </c>
      <c r="S235" s="34">
        <f>Input_1!S235</f>
        <v>9</v>
      </c>
      <c r="T235" s="34">
        <f>Input_1!T235</f>
        <v>9</v>
      </c>
      <c r="U235" s="34">
        <f>Input_1!U235</f>
        <v>9</v>
      </c>
      <c r="V235" s="34">
        <f>Input_1!V235</f>
        <v>9</v>
      </c>
      <c r="W235" s="34">
        <f>Input_1!W235</f>
        <v>9</v>
      </c>
      <c r="X235" s="34">
        <f>Input_1!X235</f>
        <v>9</v>
      </c>
      <c r="Y235" s="34">
        <f>Input_1!Y235</f>
        <v>9</v>
      </c>
      <c r="Z235" s="34">
        <f>Input_1!Z235</f>
        <v>9</v>
      </c>
      <c r="AA235" s="34">
        <f>Input_1!AA235</f>
        <v>9</v>
      </c>
      <c r="AB235" s="34">
        <f>Input_1!AB235</f>
        <v>9</v>
      </c>
      <c r="AC235" s="34">
        <f>Input_1!AC235</f>
        <v>9</v>
      </c>
      <c r="AD235" s="34">
        <f>Input_1!AD235</f>
        <v>9</v>
      </c>
      <c r="AE235" s="34">
        <f>Input_1!AE235</f>
        <v>9</v>
      </c>
      <c r="AF235" s="34">
        <f>Input_1!AF235</f>
        <v>9</v>
      </c>
      <c r="AG235" s="34">
        <f>Input_1!AG235</f>
        <v>9</v>
      </c>
      <c r="AH235" s="34">
        <f>Input_1!AH235</f>
        <v>9</v>
      </c>
      <c r="AI235" s="34">
        <f>Input_1!AI235</f>
        <v>9</v>
      </c>
      <c r="AJ235" s="34">
        <f>Input_1!AJ235</f>
        <v>9</v>
      </c>
      <c r="AK235" s="34">
        <f>Input_1!AK235</f>
        <v>9</v>
      </c>
      <c r="AL235" s="34">
        <f>Input_1!AL235</f>
        <v>9</v>
      </c>
      <c r="AM235" s="34">
        <f>Input_1!AM235</f>
        <v>9</v>
      </c>
      <c r="AN235" s="34">
        <f>Input_1!AN235</f>
        <v>9</v>
      </c>
      <c r="AO235" s="34">
        <f>Input_1!AO235</f>
        <v>9</v>
      </c>
      <c r="AP235" s="34">
        <f>Input_1!AP235</f>
        <v>9</v>
      </c>
      <c r="AQ235" s="34">
        <f>Input_1!AQ235</f>
        <v>9</v>
      </c>
      <c r="AR235" s="34">
        <f>Input_1!AR235</f>
        <v>9</v>
      </c>
      <c r="AS235" s="34">
        <f>Input_1!AS235</f>
        <v>9</v>
      </c>
      <c r="AT235" s="34">
        <f>Input_1!AT235</f>
        <v>9</v>
      </c>
      <c r="AU235" s="34">
        <f>Input_1!AU235</f>
        <v>30</v>
      </c>
      <c r="AV235" s="34">
        <f>Input_1!AV235</f>
        <v>30</v>
      </c>
      <c r="AW235" s="34">
        <f>Input_1!AW235</f>
        <v>5.0999999999999996</v>
      </c>
      <c r="AX235" s="34">
        <f>Input_1!AX235</f>
        <v>5.0999999999999996</v>
      </c>
      <c r="AY235" s="34">
        <f>Input_1!AY235</f>
        <v>5.0999999999999996</v>
      </c>
      <c r="AZ235" s="34">
        <f>Input_1!AZ235</f>
        <v>5.0999999999999996</v>
      </c>
      <c r="BA235" s="34">
        <f>Input_1!BA235</f>
        <v>23</v>
      </c>
      <c r="BB235" s="34">
        <f>Input_1!BB235</f>
        <v>23</v>
      </c>
      <c r="BC235" s="34">
        <f>Input_1!BC235</f>
        <v>23</v>
      </c>
      <c r="BD235" s="34">
        <f>Input_1!BD235</f>
        <v>30</v>
      </c>
      <c r="BE235" s="34">
        <f>Input_1!BE235</f>
        <v>5.0999999999999996</v>
      </c>
      <c r="BF235" s="34">
        <f>Input_1!BF235</f>
        <v>5.0999999999999996</v>
      </c>
      <c r="BG235" s="34">
        <f>Input_1!BG235</f>
        <v>5.0999999999999996</v>
      </c>
      <c r="BH235" s="34">
        <f>Input_1!BH235</f>
        <v>5.0999999999999996</v>
      </c>
      <c r="BI235" s="34">
        <f>Input_1!BI235</f>
        <v>5.0999999999999996</v>
      </c>
      <c r="BJ235" s="34">
        <f>Input_1!BJ235</f>
        <v>5.0999999999999996</v>
      </c>
      <c r="BK235" s="34">
        <f>Input_1!BK235</f>
        <v>5.0999999999999996</v>
      </c>
      <c r="BL235" s="34">
        <f>Input_1!BL235</f>
        <v>16</v>
      </c>
      <c r="BM235" s="34">
        <f>Input_1!BM235</f>
        <v>5.2</v>
      </c>
      <c r="BN235" s="34">
        <f>Input_1!BN235</f>
        <v>5.2</v>
      </c>
      <c r="BO235" s="34">
        <f>Input_1!BO235</f>
        <v>5.2</v>
      </c>
      <c r="BP235" s="34">
        <f>Input_1!BP235</f>
        <v>5.2</v>
      </c>
      <c r="BQ235" s="34">
        <f>Input_1!BQ235</f>
        <v>5.2</v>
      </c>
      <c r="BR235" s="34">
        <f>Input_1!BR235</f>
        <v>25</v>
      </c>
      <c r="BS235" s="34">
        <f>Input_1!BS235</f>
        <v>25</v>
      </c>
      <c r="BT235" s="34">
        <f>Input_1!BT235</f>
        <v>8</v>
      </c>
      <c r="BU235" s="34">
        <f>Input_1!BU235</f>
        <v>8</v>
      </c>
      <c r="BV235" s="34">
        <f>Input_1!BV235</f>
        <v>8</v>
      </c>
      <c r="BW235" s="34">
        <f>Input_1!BW235</f>
        <v>8</v>
      </c>
      <c r="BX235" s="34">
        <f>Input_1!BX235</f>
        <v>8</v>
      </c>
      <c r="BY235" s="34">
        <f>Input_1!BY235</f>
        <v>30</v>
      </c>
      <c r="BZ235" s="34">
        <f>Input_1!BZ235</f>
        <v>30</v>
      </c>
      <c r="CA235" s="34">
        <f>Input_1!CA235</f>
        <v>8</v>
      </c>
      <c r="CB235" s="34">
        <f>Input_1!CB235</f>
        <v>23</v>
      </c>
      <c r="CC235" s="34">
        <f>Input_1!CC235</f>
        <v>23</v>
      </c>
      <c r="CD235" s="34">
        <f>Input_1!CD235</f>
        <v>23</v>
      </c>
      <c r="CE235" s="34">
        <f>Input_1!CE235</f>
        <v>23</v>
      </c>
      <c r="CF235" s="34">
        <f>Input_1!CF235</f>
        <v>23</v>
      </c>
      <c r="CG235" s="34">
        <f>Input_1!CG235</f>
        <v>23</v>
      </c>
      <c r="CH235" s="34">
        <f>Input_1!CH235</f>
        <v>23</v>
      </c>
      <c r="CI235" s="34">
        <f>Input_1!CI235</f>
        <v>23</v>
      </c>
      <c r="CJ235" s="34">
        <f>Input_1!CJ235</f>
        <v>23</v>
      </c>
      <c r="CK235" s="34">
        <f>Input_1!CK235</f>
        <v>8</v>
      </c>
      <c r="CL235" s="34">
        <f>Input_1!CL235</f>
        <v>8</v>
      </c>
      <c r="CM235" s="34">
        <f>Input_1!CM235</f>
        <v>30</v>
      </c>
      <c r="CN235" s="34">
        <f>Input_1!CN235</f>
        <v>30</v>
      </c>
      <c r="CO235" s="34">
        <f>Input_1!CO235</f>
        <v>8</v>
      </c>
      <c r="CP235" s="34">
        <f>Input_1!CP235</f>
        <v>8</v>
      </c>
      <c r="CQ235" s="34">
        <f>Input_1!CQ235</f>
        <v>8</v>
      </c>
      <c r="CR235" s="34">
        <f>Input_1!CR235</f>
        <v>8</v>
      </c>
      <c r="CS235" s="34">
        <f>Input_1!CS235</f>
        <v>8</v>
      </c>
      <c r="CT235" s="34">
        <f>Input_1!CT235</f>
        <v>8</v>
      </c>
      <c r="CU235" s="34">
        <f>Input_1!CU235</f>
        <v>8</v>
      </c>
      <c r="CV235" s="24">
        <f>Input_1!CV235</f>
        <v>8</v>
      </c>
    </row>
    <row r="236" spans="1:100" ht="14.5" customHeight="1" x14ac:dyDescent="0.35">
      <c r="A236" s="256"/>
      <c r="B236" s="249"/>
      <c r="C236" s="94">
        <v>44063</v>
      </c>
      <c r="D236" s="99" t="s">
        <v>7</v>
      </c>
      <c r="E236" s="19">
        <f>Input_1!E236</f>
        <v>15.3</v>
      </c>
      <c r="F236" s="34">
        <f>Input_1!F236</f>
        <v>15.3</v>
      </c>
      <c r="G236" s="34">
        <f>Input_1!G236</f>
        <v>30</v>
      </c>
      <c r="H236" s="34">
        <f>Input_1!H236</f>
        <v>30</v>
      </c>
      <c r="I236" s="34">
        <f>Input_1!I236</f>
        <v>30</v>
      </c>
      <c r="J236" s="34">
        <f>Input_1!J236</f>
        <v>30</v>
      </c>
      <c r="K236" s="34">
        <f>Input_1!K236</f>
        <v>30</v>
      </c>
      <c r="L236" s="34">
        <f>Input_1!L236</f>
        <v>30</v>
      </c>
      <c r="M236" s="34">
        <f>Input_1!M236</f>
        <v>30</v>
      </c>
      <c r="N236" s="34">
        <f>Input_1!N236</f>
        <v>30</v>
      </c>
      <c r="O236" s="34">
        <f>Input_1!O236</f>
        <v>9</v>
      </c>
      <c r="P236" s="34">
        <f>Input_1!P236</f>
        <v>9</v>
      </c>
      <c r="Q236" s="34">
        <f>Input_1!Q236</f>
        <v>9</v>
      </c>
      <c r="R236" s="34">
        <f>Input_1!R236</f>
        <v>9</v>
      </c>
      <c r="S236" s="34">
        <f>Input_1!S236</f>
        <v>9</v>
      </c>
      <c r="T236" s="34">
        <f>Input_1!T236</f>
        <v>9</v>
      </c>
      <c r="U236" s="34">
        <f>Input_1!U236</f>
        <v>9</v>
      </c>
      <c r="V236" s="34">
        <f>Input_1!V236</f>
        <v>9</v>
      </c>
      <c r="W236" s="34">
        <f>Input_1!W236</f>
        <v>9</v>
      </c>
      <c r="X236" s="34">
        <f>Input_1!X236</f>
        <v>9</v>
      </c>
      <c r="Y236" s="34">
        <f>Input_1!Y236</f>
        <v>9</v>
      </c>
      <c r="Z236" s="34">
        <f>Input_1!Z236</f>
        <v>9</v>
      </c>
      <c r="AA236" s="34">
        <f>Input_1!AA236</f>
        <v>9</v>
      </c>
      <c r="AB236" s="34">
        <f>Input_1!AB236</f>
        <v>9</v>
      </c>
      <c r="AC236" s="34">
        <f>Input_1!AC236</f>
        <v>9</v>
      </c>
      <c r="AD236" s="34">
        <f>Input_1!AD236</f>
        <v>9</v>
      </c>
      <c r="AE236" s="34">
        <f>Input_1!AE236</f>
        <v>9</v>
      </c>
      <c r="AF236" s="34">
        <f>Input_1!AF236</f>
        <v>9</v>
      </c>
      <c r="AG236" s="34">
        <f>Input_1!AG236</f>
        <v>9</v>
      </c>
      <c r="AH236" s="34">
        <f>Input_1!AH236</f>
        <v>9</v>
      </c>
      <c r="AI236" s="34">
        <f>Input_1!AI236</f>
        <v>9</v>
      </c>
      <c r="AJ236" s="34">
        <f>Input_1!AJ236</f>
        <v>9</v>
      </c>
      <c r="AK236" s="34">
        <f>Input_1!AK236</f>
        <v>9</v>
      </c>
      <c r="AL236" s="34">
        <f>Input_1!AL236</f>
        <v>9</v>
      </c>
      <c r="AM236" s="34">
        <f>Input_1!AM236</f>
        <v>9</v>
      </c>
      <c r="AN236" s="34">
        <f>Input_1!AN236</f>
        <v>9</v>
      </c>
      <c r="AO236" s="34">
        <f>Input_1!AO236</f>
        <v>9</v>
      </c>
      <c r="AP236" s="34">
        <f>Input_1!AP236</f>
        <v>9</v>
      </c>
      <c r="AQ236" s="34">
        <f>Input_1!AQ236</f>
        <v>9</v>
      </c>
      <c r="AR236" s="34">
        <f>Input_1!AR236</f>
        <v>9</v>
      </c>
      <c r="AS236" s="34">
        <f>Input_1!AS236</f>
        <v>9</v>
      </c>
      <c r="AT236" s="34">
        <f>Input_1!AT236</f>
        <v>9</v>
      </c>
      <c r="AU236" s="34">
        <f>Input_1!AU236</f>
        <v>30</v>
      </c>
      <c r="AV236" s="34">
        <f>Input_1!AV236</f>
        <v>30</v>
      </c>
      <c r="AW236" s="34">
        <f>Input_1!AW236</f>
        <v>30</v>
      </c>
      <c r="AX236" s="34">
        <f>Input_1!AX236</f>
        <v>30</v>
      </c>
      <c r="AY236" s="34">
        <f>Input_1!AY236</f>
        <v>21.2</v>
      </c>
      <c r="AZ236" s="34">
        <f>Input_1!AZ236</f>
        <v>15.1</v>
      </c>
      <c r="BA236" s="34">
        <f>Input_1!BA236</f>
        <v>23</v>
      </c>
      <c r="BB236" s="34">
        <f>Input_1!BB236</f>
        <v>23</v>
      </c>
      <c r="BC236" s="34">
        <f>Input_1!BC236</f>
        <v>23</v>
      </c>
      <c r="BD236" s="34">
        <f>Input_1!BD236</f>
        <v>23</v>
      </c>
      <c r="BE236" s="34">
        <f>Input_1!BE236</f>
        <v>16</v>
      </c>
      <c r="BF236" s="34">
        <f>Input_1!BF236</f>
        <v>16</v>
      </c>
      <c r="BG236" s="34">
        <f>Input_1!BG236</f>
        <v>8</v>
      </c>
      <c r="BH236" s="34">
        <f>Input_1!BH236</f>
        <v>8</v>
      </c>
      <c r="BI236" s="34">
        <f>Input_1!BI236</f>
        <v>6.2</v>
      </c>
      <c r="BJ236" s="34">
        <f>Input_1!BJ236</f>
        <v>6.2</v>
      </c>
      <c r="BK236" s="34">
        <f>Input_1!BK236</f>
        <v>23</v>
      </c>
      <c r="BL236" s="34">
        <f>Input_1!BL236</f>
        <v>23</v>
      </c>
      <c r="BM236" s="34">
        <f>Input_1!BM236</f>
        <v>30</v>
      </c>
      <c r="BN236" s="34">
        <f>Input_1!BN236</f>
        <v>30</v>
      </c>
      <c r="BO236" s="34">
        <f>Input_1!BO236</f>
        <v>30</v>
      </c>
      <c r="BP236" s="34">
        <f>Input_1!BP236</f>
        <v>8</v>
      </c>
      <c r="BQ236" s="34">
        <f>Input_1!BQ236</f>
        <v>8</v>
      </c>
      <c r="BR236" s="34">
        <f>Input_1!BR236</f>
        <v>8</v>
      </c>
      <c r="BS236" s="34">
        <f>Input_1!BS236</f>
        <v>23</v>
      </c>
      <c r="BT236" s="34">
        <f>Input_1!BT236</f>
        <v>23</v>
      </c>
      <c r="BU236" s="34">
        <f>Input_1!BU236</f>
        <v>30</v>
      </c>
      <c r="BV236" s="34">
        <f>Input_1!BV236</f>
        <v>30</v>
      </c>
      <c r="BW236" s="34">
        <f>Input_1!BW236</f>
        <v>30</v>
      </c>
      <c r="BX236" s="34">
        <f>Input_1!BX236</f>
        <v>25</v>
      </c>
      <c r="BY236" s="34">
        <f>Input_1!BY236</f>
        <v>6.2</v>
      </c>
      <c r="BZ236" s="34">
        <f>Input_1!BZ236</f>
        <v>6.2</v>
      </c>
      <c r="CA236" s="34">
        <f>Input_1!CA236</f>
        <v>6.2</v>
      </c>
      <c r="CB236" s="34">
        <f>Input_1!CB236</f>
        <v>23</v>
      </c>
      <c r="CC236" s="34">
        <f>Input_1!CC236</f>
        <v>23</v>
      </c>
      <c r="CD236" s="34">
        <f>Input_1!CD236</f>
        <v>25</v>
      </c>
      <c r="CE236" s="34">
        <f>Input_1!CE236</f>
        <v>25</v>
      </c>
      <c r="CF236" s="34">
        <f>Input_1!CF236</f>
        <v>25</v>
      </c>
      <c r="CG236" s="34">
        <f>Input_1!CG236</f>
        <v>6.2</v>
      </c>
      <c r="CH236" s="34">
        <f>Input_1!CH236</f>
        <v>6.2</v>
      </c>
      <c r="CI236" s="34">
        <f>Input_1!CI236</f>
        <v>6.2</v>
      </c>
      <c r="CJ236" s="34">
        <f>Input_1!CJ236</f>
        <v>6.2</v>
      </c>
      <c r="CK236" s="34">
        <f>Input_1!CK236</f>
        <v>25</v>
      </c>
      <c r="CL236" s="34">
        <f>Input_1!CL236</f>
        <v>25</v>
      </c>
      <c r="CM236" s="34">
        <f>Input_1!CM236</f>
        <v>6.2</v>
      </c>
      <c r="CN236" s="34">
        <f>Input_1!CN236</f>
        <v>6.2</v>
      </c>
      <c r="CO236" s="34">
        <f>Input_1!CO236</f>
        <v>30</v>
      </c>
      <c r="CP236" s="34">
        <f>Input_1!CP236</f>
        <v>15.3</v>
      </c>
      <c r="CQ236" s="34">
        <f>Input_1!CQ236</f>
        <v>15.3</v>
      </c>
      <c r="CR236" s="34">
        <f>Input_1!CR236</f>
        <v>30</v>
      </c>
      <c r="CS236" s="34">
        <f>Input_1!CS236</f>
        <v>30</v>
      </c>
      <c r="CT236" s="34">
        <f>Input_1!CT236</f>
        <v>30</v>
      </c>
      <c r="CU236" s="34">
        <f>Input_1!CU236</f>
        <v>30</v>
      </c>
      <c r="CV236" s="24">
        <f>Input_1!CV236</f>
        <v>30</v>
      </c>
    </row>
    <row r="237" spans="1:100" ht="14.5" customHeight="1" x14ac:dyDescent="0.35">
      <c r="A237" s="256"/>
      <c r="B237" s="249"/>
      <c r="C237" s="95">
        <v>44064</v>
      </c>
      <c r="D237" s="99" t="s">
        <v>8</v>
      </c>
      <c r="E237" s="19">
        <f>Input_1!E237</f>
        <v>9</v>
      </c>
      <c r="F237" s="34">
        <f>Input_1!F237</f>
        <v>9</v>
      </c>
      <c r="G237" s="34">
        <f>Input_1!G237</f>
        <v>9</v>
      </c>
      <c r="H237" s="34">
        <f>Input_1!H237</f>
        <v>9</v>
      </c>
      <c r="I237" s="34">
        <f>Input_1!I237</f>
        <v>9</v>
      </c>
      <c r="J237" s="34">
        <f>Input_1!J237</f>
        <v>9</v>
      </c>
      <c r="K237" s="34">
        <f>Input_1!K237</f>
        <v>9</v>
      </c>
      <c r="L237" s="34">
        <f>Input_1!L237</f>
        <v>9</v>
      </c>
      <c r="M237" s="34">
        <f>Input_1!M237</f>
        <v>9</v>
      </c>
      <c r="N237" s="34">
        <f>Input_1!N237</f>
        <v>9</v>
      </c>
      <c r="O237" s="34">
        <f>Input_1!O237</f>
        <v>9</v>
      </c>
      <c r="P237" s="34">
        <f>Input_1!P237</f>
        <v>9</v>
      </c>
      <c r="Q237" s="34">
        <f>Input_1!Q237</f>
        <v>9</v>
      </c>
      <c r="R237" s="34">
        <f>Input_1!R237</f>
        <v>9</v>
      </c>
      <c r="S237" s="34">
        <f>Input_1!S237</f>
        <v>9</v>
      </c>
      <c r="T237" s="34">
        <f>Input_1!T237</f>
        <v>9</v>
      </c>
      <c r="U237" s="34">
        <f>Input_1!U237</f>
        <v>9</v>
      </c>
      <c r="V237" s="34">
        <f>Input_1!V237</f>
        <v>9</v>
      </c>
      <c r="W237" s="34">
        <f>Input_1!W237</f>
        <v>9</v>
      </c>
      <c r="X237" s="34">
        <f>Input_1!X237</f>
        <v>9</v>
      </c>
      <c r="Y237" s="34">
        <f>Input_1!Y237</f>
        <v>9</v>
      </c>
      <c r="Z237" s="34">
        <f>Input_1!Z237</f>
        <v>9</v>
      </c>
      <c r="AA237" s="34">
        <f>Input_1!AA237</f>
        <v>9</v>
      </c>
      <c r="AB237" s="34">
        <f>Input_1!AB237</f>
        <v>9</v>
      </c>
      <c r="AC237" s="34">
        <f>Input_1!AC237</f>
        <v>9</v>
      </c>
      <c r="AD237" s="34">
        <f>Input_1!AD237</f>
        <v>9</v>
      </c>
      <c r="AE237" s="34">
        <f>Input_1!AE237</f>
        <v>9</v>
      </c>
      <c r="AF237" s="34">
        <f>Input_1!AF237</f>
        <v>9</v>
      </c>
      <c r="AG237" s="34">
        <f>Input_1!AG237</f>
        <v>9</v>
      </c>
      <c r="AH237" s="34">
        <f>Input_1!AH237</f>
        <v>9</v>
      </c>
      <c r="AI237" s="34">
        <f>Input_1!AI237</f>
        <v>9</v>
      </c>
      <c r="AJ237" s="34">
        <f>Input_1!AJ237</f>
        <v>9</v>
      </c>
      <c r="AK237" s="34">
        <f>Input_1!AK237</f>
        <v>9</v>
      </c>
      <c r="AL237" s="34">
        <f>Input_1!AL237</f>
        <v>9</v>
      </c>
      <c r="AM237" s="34">
        <f>Input_1!AM237</f>
        <v>9</v>
      </c>
      <c r="AN237" s="34">
        <f>Input_1!AN237</f>
        <v>9</v>
      </c>
      <c r="AO237" s="34">
        <f>Input_1!AO237</f>
        <v>9</v>
      </c>
      <c r="AP237" s="34">
        <f>Input_1!AP237</f>
        <v>9</v>
      </c>
      <c r="AQ237" s="34">
        <f>Input_1!AQ237</f>
        <v>9</v>
      </c>
      <c r="AR237" s="34">
        <f>Input_1!AR237</f>
        <v>9</v>
      </c>
      <c r="AS237" s="34">
        <f>Input_1!AS237</f>
        <v>30</v>
      </c>
      <c r="AT237" s="34">
        <f>Input_1!AT237</f>
        <v>30</v>
      </c>
      <c r="AU237" s="34">
        <f>Input_1!AU237</f>
        <v>30</v>
      </c>
      <c r="AV237" s="34">
        <f>Input_1!AV237</f>
        <v>30</v>
      </c>
      <c r="AW237" s="34">
        <f>Input_1!AW237</f>
        <v>30</v>
      </c>
      <c r="AX237" s="34">
        <f>Input_1!AX237</f>
        <v>30</v>
      </c>
      <c r="AY237" s="34">
        <f>Input_1!AY237</f>
        <v>15.2</v>
      </c>
      <c r="AZ237" s="34">
        <f>Input_1!AZ237</f>
        <v>21.2</v>
      </c>
      <c r="BA237" s="34">
        <f>Input_1!BA237</f>
        <v>15.1</v>
      </c>
      <c r="BB237" s="34">
        <f>Input_1!BB237</f>
        <v>23</v>
      </c>
      <c r="BC237" s="34">
        <f>Input_1!BC237</f>
        <v>23</v>
      </c>
      <c r="BD237" s="34">
        <f>Input_1!BD237</f>
        <v>23</v>
      </c>
      <c r="BE237" s="34">
        <f>Input_1!BE237</f>
        <v>23</v>
      </c>
      <c r="BF237" s="34">
        <f>Input_1!BF237</f>
        <v>30</v>
      </c>
      <c r="BG237" s="34">
        <f>Input_1!BG237</f>
        <v>30</v>
      </c>
      <c r="BH237" s="34">
        <f>Input_1!BH237</f>
        <v>6.2</v>
      </c>
      <c r="BI237" s="34">
        <f>Input_1!BI237</f>
        <v>6.2</v>
      </c>
      <c r="BJ237" s="34">
        <f>Input_1!BJ237</f>
        <v>6.2</v>
      </c>
      <c r="BK237" s="34">
        <f>Input_1!BK237</f>
        <v>6.2</v>
      </c>
      <c r="BL237" s="34">
        <f>Input_1!BL237</f>
        <v>6.2</v>
      </c>
      <c r="BM237" s="34">
        <f>Input_1!BM237</f>
        <v>6.2</v>
      </c>
      <c r="BN237" s="34">
        <f>Input_1!BN237</f>
        <v>25</v>
      </c>
      <c r="BO237" s="34">
        <f>Input_1!BO237</f>
        <v>25</v>
      </c>
      <c r="BP237" s="34">
        <f>Input_1!BP237</f>
        <v>6.2</v>
      </c>
      <c r="BQ237" s="34">
        <f>Input_1!BQ237</f>
        <v>6.2</v>
      </c>
      <c r="BR237" s="34">
        <f>Input_1!BR237</f>
        <v>30</v>
      </c>
      <c r="BS237" s="34">
        <f>Input_1!BS237</f>
        <v>6.2</v>
      </c>
      <c r="BT237" s="34">
        <f>Input_1!BT237</f>
        <v>30</v>
      </c>
      <c r="BU237" s="34">
        <f>Input_1!BU237</f>
        <v>6.2</v>
      </c>
      <c r="BV237" s="34">
        <f>Input_1!BV237</f>
        <v>6.2</v>
      </c>
      <c r="BW237" s="34">
        <f>Input_1!BW237</f>
        <v>6.2</v>
      </c>
      <c r="BX237" s="34">
        <f>Input_1!BX237</f>
        <v>30</v>
      </c>
      <c r="BY237" s="34">
        <f>Input_1!BY237</f>
        <v>6.2</v>
      </c>
      <c r="BZ237" s="34">
        <f>Input_1!BZ237</f>
        <v>6.2</v>
      </c>
      <c r="CA237" s="34">
        <f>Input_1!CA237</f>
        <v>6.2</v>
      </c>
      <c r="CB237" s="34">
        <f>Input_1!CB237</f>
        <v>6.2</v>
      </c>
      <c r="CC237" s="34">
        <f>Input_1!CC237</f>
        <v>30</v>
      </c>
      <c r="CD237" s="34">
        <f>Input_1!CD237</f>
        <v>30</v>
      </c>
      <c r="CE237" s="34">
        <f>Input_1!CE237</f>
        <v>30</v>
      </c>
      <c r="CF237" s="34">
        <f>Input_1!CF237</f>
        <v>23</v>
      </c>
      <c r="CG237" s="34">
        <f>Input_1!CG237</f>
        <v>23</v>
      </c>
      <c r="CH237" s="34">
        <f>Input_1!CH237</f>
        <v>25</v>
      </c>
      <c r="CI237" s="34">
        <f>Input_1!CI237</f>
        <v>25</v>
      </c>
      <c r="CJ237" s="34">
        <f>Input_1!CJ237</f>
        <v>25</v>
      </c>
      <c r="CK237" s="34">
        <f>Input_1!CK237</f>
        <v>25</v>
      </c>
      <c r="CL237" s="34">
        <f>Input_1!CL237</f>
        <v>25</v>
      </c>
      <c r="CM237" s="34">
        <f>Input_1!CM237</f>
        <v>30</v>
      </c>
      <c r="CN237" s="34">
        <f>Input_1!CN237</f>
        <v>6.2</v>
      </c>
      <c r="CO237" s="34">
        <f>Input_1!CO237</f>
        <v>6.2</v>
      </c>
      <c r="CP237" s="34">
        <f>Input_1!CP237</f>
        <v>6.2</v>
      </c>
      <c r="CQ237" s="34">
        <f>Input_1!CQ237</f>
        <v>6.2</v>
      </c>
      <c r="CR237" s="34">
        <f>Input_1!CR237</f>
        <v>6.2</v>
      </c>
      <c r="CS237" s="34">
        <f>Input_1!CS237</f>
        <v>6.2</v>
      </c>
      <c r="CT237" s="34">
        <f>Input_1!CT237</f>
        <v>30</v>
      </c>
      <c r="CU237" s="34">
        <f>Input_1!CU237</f>
        <v>30</v>
      </c>
      <c r="CV237" s="24">
        <f>Input_1!CV237</f>
        <v>30</v>
      </c>
    </row>
    <row r="238" spans="1:100" ht="14.5" customHeight="1" x14ac:dyDescent="0.35">
      <c r="A238" s="256"/>
      <c r="B238" s="249"/>
      <c r="C238" s="94">
        <v>44065</v>
      </c>
      <c r="D238" s="99" t="s">
        <v>9</v>
      </c>
      <c r="E238" s="19">
        <f>Input_1!E238</f>
        <v>15.3</v>
      </c>
      <c r="F238" s="34">
        <f>Input_1!F238</f>
        <v>15.3</v>
      </c>
      <c r="G238" s="34">
        <f>Input_1!G238</f>
        <v>30</v>
      </c>
      <c r="H238" s="34">
        <f>Input_1!H238</f>
        <v>30</v>
      </c>
      <c r="I238" s="34">
        <f>Input_1!I238</f>
        <v>30</v>
      </c>
      <c r="J238" s="34">
        <f>Input_1!J238</f>
        <v>30</v>
      </c>
      <c r="K238" s="34">
        <f>Input_1!K238</f>
        <v>30</v>
      </c>
      <c r="L238" s="34">
        <f>Input_1!L238</f>
        <v>30</v>
      </c>
      <c r="M238" s="34">
        <f>Input_1!M238</f>
        <v>30</v>
      </c>
      <c r="N238" s="34">
        <f>Input_1!N238</f>
        <v>30</v>
      </c>
      <c r="O238" s="34">
        <f>Input_1!O238</f>
        <v>30</v>
      </c>
      <c r="P238" s="34">
        <f>Input_1!P238</f>
        <v>30</v>
      </c>
      <c r="Q238" s="34">
        <f>Input_1!Q238</f>
        <v>30</v>
      </c>
      <c r="R238" s="34">
        <f>Input_1!R238</f>
        <v>30</v>
      </c>
      <c r="S238" s="34">
        <f>Input_1!S238</f>
        <v>9</v>
      </c>
      <c r="T238" s="34">
        <f>Input_1!T238</f>
        <v>9</v>
      </c>
      <c r="U238" s="34">
        <f>Input_1!U238</f>
        <v>9</v>
      </c>
      <c r="V238" s="34">
        <f>Input_1!V238</f>
        <v>9</v>
      </c>
      <c r="W238" s="34">
        <f>Input_1!W238</f>
        <v>9</v>
      </c>
      <c r="X238" s="34">
        <f>Input_1!X238</f>
        <v>9</v>
      </c>
      <c r="Y238" s="34">
        <f>Input_1!Y238</f>
        <v>9</v>
      </c>
      <c r="Z238" s="34">
        <f>Input_1!Z238</f>
        <v>9</v>
      </c>
      <c r="AA238" s="34">
        <f>Input_1!AA238</f>
        <v>9</v>
      </c>
      <c r="AB238" s="34">
        <f>Input_1!AB238</f>
        <v>9</v>
      </c>
      <c r="AC238" s="34">
        <f>Input_1!AC238</f>
        <v>9</v>
      </c>
      <c r="AD238" s="34">
        <f>Input_1!AD238</f>
        <v>9</v>
      </c>
      <c r="AE238" s="34">
        <f>Input_1!AE238</f>
        <v>9</v>
      </c>
      <c r="AF238" s="34">
        <f>Input_1!AF238</f>
        <v>9</v>
      </c>
      <c r="AG238" s="34">
        <f>Input_1!AG238</f>
        <v>9</v>
      </c>
      <c r="AH238" s="34">
        <f>Input_1!AH238</f>
        <v>9</v>
      </c>
      <c r="AI238" s="34">
        <f>Input_1!AI238</f>
        <v>9</v>
      </c>
      <c r="AJ238" s="34">
        <f>Input_1!AJ238</f>
        <v>9</v>
      </c>
      <c r="AK238" s="34">
        <f>Input_1!AK238</f>
        <v>9</v>
      </c>
      <c r="AL238" s="34">
        <f>Input_1!AL238</f>
        <v>9</v>
      </c>
      <c r="AM238" s="34">
        <f>Input_1!AM238</f>
        <v>9</v>
      </c>
      <c r="AN238" s="34">
        <f>Input_1!AN238</f>
        <v>9</v>
      </c>
      <c r="AO238" s="34">
        <f>Input_1!AO238</f>
        <v>9</v>
      </c>
      <c r="AP238" s="34">
        <f>Input_1!AP238</f>
        <v>9</v>
      </c>
      <c r="AQ238" s="34">
        <f>Input_1!AQ238</f>
        <v>9</v>
      </c>
      <c r="AR238" s="34">
        <f>Input_1!AR238</f>
        <v>9</v>
      </c>
      <c r="AS238" s="34">
        <f>Input_1!AS238</f>
        <v>9</v>
      </c>
      <c r="AT238" s="34">
        <f>Input_1!AT238</f>
        <v>9</v>
      </c>
      <c r="AU238" s="34">
        <f>Input_1!AU238</f>
        <v>9</v>
      </c>
      <c r="AV238" s="34">
        <f>Input_1!AV238</f>
        <v>9</v>
      </c>
      <c r="AW238" s="34">
        <f>Input_1!AW238</f>
        <v>30</v>
      </c>
      <c r="AX238" s="34">
        <f>Input_1!AX238</f>
        <v>30</v>
      </c>
      <c r="AY238" s="34">
        <f>Input_1!AY238</f>
        <v>30</v>
      </c>
      <c r="AZ238" s="34">
        <f>Input_1!AZ238</f>
        <v>30</v>
      </c>
      <c r="BA238" s="34">
        <f>Input_1!BA238</f>
        <v>23</v>
      </c>
      <c r="BB238" s="34">
        <f>Input_1!BB238</f>
        <v>23</v>
      </c>
      <c r="BC238" s="34">
        <f>Input_1!BC238</f>
        <v>23</v>
      </c>
      <c r="BD238" s="34">
        <f>Input_1!BD238</f>
        <v>23</v>
      </c>
      <c r="BE238" s="34">
        <f>Input_1!BE238</f>
        <v>23</v>
      </c>
      <c r="BF238" s="34">
        <f>Input_1!BF238</f>
        <v>6.2</v>
      </c>
      <c r="BG238" s="34">
        <f>Input_1!BG238</f>
        <v>6.2</v>
      </c>
      <c r="BH238" s="34">
        <f>Input_1!BH238</f>
        <v>6.2</v>
      </c>
      <c r="BI238" s="34">
        <f>Input_1!BI238</f>
        <v>6.2</v>
      </c>
      <c r="BJ238" s="34">
        <f>Input_1!BJ238</f>
        <v>6.2</v>
      </c>
      <c r="BK238" s="34">
        <f>Input_1!BK238</f>
        <v>6.2</v>
      </c>
      <c r="BL238" s="34">
        <f>Input_1!BL238</f>
        <v>23</v>
      </c>
      <c r="BM238" s="34">
        <f>Input_1!BM238</f>
        <v>6.2</v>
      </c>
      <c r="BN238" s="34">
        <f>Input_1!BN238</f>
        <v>6.2</v>
      </c>
      <c r="BO238" s="34">
        <f>Input_1!BO238</f>
        <v>6.2</v>
      </c>
      <c r="BP238" s="34">
        <f>Input_1!BP238</f>
        <v>6.2</v>
      </c>
      <c r="BQ238" s="34">
        <f>Input_1!BQ238</f>
        <v>6.2</v>
      </c>
      <c r="BR238" s="34">
        <f>Input_1!BR238</f>
        <v>30</v>
      </c>
      <c r="BS238" s="34">
        <f>Input_1!BS238</f>
        <v>30</v>
      </c>
      <c r="BT238" s="34">
        <f>Input_1!BT238</f>
        <v>23</v>
      </c>
      <c r="BU238" s="34">
        <f>Input_1!BU238</f>
        <v>23</v>
      </c>
      <c r="BV238" s="34">
        <f>Input_1!BV238</f>
        <v>30</v>
      </c>
      <c r="BW238" s="34">
        <f>Input_1!BW238</f>
        <v>6.2</v>
      </c>
      <c r="BX238" s="34">
        <f>Input_1!BX238</f>
        <v>6.2</v>
      </c>
      <c r="BY238" s="34">
        <f>Input_1!BY238</f>
        <v>23</v>
      </c>
      <c r="BZ238" s="34">
        <f>Input_1!BZ238</f>
        <v>23</v>
      </c>
      <c r="CA238" s="34">
        <f>Input_1!CA238</f>
        <v>25</v>
      </c>
      <c r="CB238" s="34">
        <f>Input_1!CB238</f>
        <v>25</v>
      </c>
      <c r="CC238" s="34">
        <f>Input_1!CC238</f>
        <v>6.2</v>
      </c>
      <c r="CD238" s="34">
        <f>Input_1!CD238</f>
        <v>6.2</v>
      </c>
      <c r="CE238" s="34">
        <f>Input_1!CE238</f>
        <v>6.2</v>
      </c>
      <c r="CF238" s="34">
        <f>Input_1!CF238</f>
        <v>6.2</v>
      </c>
      <c r="CG238" s="34">
        <f>Input_1!CG238</f>
        <v>6.2</v>
      </c>
      <c r="CH238" s="34">
        <f>Input_1!CH238</f>
        <v>6.2</v>
      </c>
      <c r="CI238" s="34">
        <f>Input_1!CI238</f>
        <v>6.2</v>
      </c>
      <c r="CJ238" s="34">
        <f>Input_1!CJ238</f>
        <v>6.2</v>
      </c>
      <c r="CK238" s="34">
        <f>Input_1!CK238</f>
        <v>30</v>
      </c>
      <c r="CL238" s="34">
        <f>Input_1!CL238</f>
        <v>6.2</v>
      </c>
      <c r="CM238" s="34">
        <f>Input_1!CM238</f>
        <v>6.2</v>
      </c>
      <c r="CN238" s="34">
        <f>Input_1!CN238</f>
        <v>6.2</v>
      </c>
      <c r="CO238" s="34">
        <f>Input_1!CO238</f>
        <v>30</v>
      </c>
      <c r="CP238" s="34">
        <f>Input_1!CP238</f>
        <v>30</v>
      </c>
      <c r="CQ238" s="34">
        <f>Input_1!CQ238</f>
        <v>6.2</v>
      </c>
      <c r="CR238" s="34">
        <f>Input_1!CR238</f>
        <v>30</v>
      </c>
      <c r="CS238" s="34">
        <f>Input_1!CS238</f>
        <v>30</v>
      </c>
      <c r="CT238" s="34">
        <f>Input_1!CT238</f>
        <v>30</v>
      </c>
      <c r="CU238" s="34">
        <f>Input_1!CU238</f>
        <v>6.2</v>
      </c>
      <c r="CV238" s="24">
        <f>Input_1!CV238</f>
        <v>6.2</v>
      </c>
    </row>
    <row r="239" spans="1:100" ht="14.5" customHeight="1" x14ac:dyDescent="0.35">
      <c r="A239" s="256"/>
      <c r="B239" s="250"/>
      <c r="C239" s="97">
        <v>44066</v>
      </c>
      <c r="D239" s="100" t="s">
        <v>10</v>
      </c>
      <c r="E239" s="19">
        <f>Input_1!E239</f>
        <v>25</v>
      </c>
      <c r="F239" s="34">
        <f>Input_1!F239</f>
        <v>25</v>
      </c>
      <c r="G239" s="34">
        <f>Input_1!G239</f>
        <v>15.3</v>
      </c>
      <c r="H239" s="34">
        <f>Input_1!H239</f>
        <v>15.3</v>
      </c>
      <c r="I239" s="34">
        <f>Input_1!I239</f>
        <v>30</v>
      </c>
      <c r="J239" s="34">
        <f>Input_1!J239</f>
        <v>30</v>
      </c>
      <c r="K239" s="34">
        <f>Input_1!K239</f>
        <v>30</v>
      </c>
      <c r="L239" s="34">
        <f>Input_1!L239</f>
        <v>30</v>
      </c>
      <c r="M239" s="34">
        <f>Input_1!M239</f>
        <v>30</v>
      </c>
      <c r="N239" s="34">
        <f>Input_1!N239</f>
        <v>30</v>
      </c>
      <c r="O239" s="34">
        <f>Input_1!O239</f>
        <v>30</v>
      </c>
      <c r="P239" s="34">
        <f>Input_1!P239</f>
        <v>30</v>
      </c>
      <c r="Q239" s="34">
        <f>Input_1!Q239</f>
        <v>9</v>
      </c>
      <c r="R239" s="34">
        <f>Input_1!R239</f>
        <v>9</v>
      </c>
      <c r="S239" s="34">
        <f>Input_1!S239</f>
        <v>9</v>
      </c>
      <c r="T239" s="34">
        <f>Input_1!T239</f>
        <v>9</v>
      </c>
      <c r="U239" s="34">
        <f>Input_1!U239</f>
        <v>9</v>
      </c>
      <c r="V239" s="34">
        <f>Input_1!V239</f>
        <v>9</v>
      </c>
      <c r="W239" s="34">
        <f>Input_1!W239</f>
        <v>9</v>
      </c>
      <c r="X239" s="34">
        <f>Input_1!X239</f>
        <v>9</v>
      </c>
      <c r="Y239" s="34">
        <f>Input_1!Y239</f>
        <v>9</v>
      </c>
      <c r="Z239" s="34">
        <f>Input_1!Z239</f>
        <v>9</v>
      </c>
      <c r="AA239" s="34">
        <f>Input_1!AA239</f>
        <v>9</v>
      </c>
      <c r="AB239" s="34">
        <f>Input_1!AB239</f>
        <v>9</v>
      </c>
      <c r="AC239" s="34">
        <f>Input_1!AC239</f>
        <v>9</v>
      </c>
      <c r="AD239" s="34">
        <f>Input_1!AD239</f>
        <v>9</v>
      </c>
      <c r="AE239" s="34">
        <f>Input_1!AE239</f>
        <v>9</v>
      </c>
      <c r="AF239" s="34">
        <f>Input_1!AF239</f>
        <v>9</v>
      </c>
      <c r="AG239" s="34">
        <f>Input_1!AG239</f>
        <v>9</v>
      </c>
      <c r="AH239" s="34">
        <f>Input_1!AH239</f>
        <v>9</v>
      </c>
      <c r="AI239" s="34">
        <f>Input_1!AI239</f>
        <v>9</v>
      </c>
      <c r="AJ239" s="34">
        <f>Input_1!AJ239</f>
        <v>9</v>
      </c>
      <c r="AK239" s="34">
        <f>Input_1!AK239</f>
        <v>9</v>
      </c>
      <c r="AL239" s="34">
        <f>Input_1!AL239</f>
        <v>9</v>
      </c>
      <c r="AM239" s="34">
        <f>Input_1!AM239</f>
        <v>9</v>
      </c>
      <c r="AN239" s="34">
        <f>Input_1!AN239</f>
        <v>9</v>
      </c>
      <c r="AO239" s="34">
        <f>Input_1!AO239</f>
        <v>9</v>
      </c>
      <c r="AP239" s="34">
        <f>Input_1!AP239</f>
        <v>9</v>
      </c>
      <c r="AQ239" s="34">
        <f>Input_1!AQ239</f>
        <v>9</v>
      </c>
      <c r="AR239" s="34">
        <f>Input_1!AR239</f>
        <v>9</v>
      </c>
      <c r="AS239" s="34">
        <f>Input_1!AS239</f>
        <v>30</v>
      </c>
      <c r="AT239" s="34">
        <f>Input_1!AT239</f>
        <v>30</v>
      </c>
      <c r="AU239" s="34">
        <f>Input_1!AU239</f>
        <v>30</v>
      </c>
      <c r="AV239" s="34">
        <f>Input_1!AV239</f>
        <v>30</v>
      </c>
      <c r="AW239" s="34">
        <f>Input_1!AW239</f>
        <v>30</v>
      </c>
      <c r="AX239" s="34">
        <f>Input_1!AX239</f>
        <v>30</v>
      </c>
      <c r="AY239" s="34">
        <f>Input_1!AY239</f>
        <v>30</v>
      </c>
      <c r="AZ239" s="34">
        <f>Input_1!AZ239</f>
        <v>30</v>
      </c>
      <c r="BA239" s="34">
        <f>Input_1!BA239</f>
        <v>23</v>
      </c>
      <c r="BB239" s="34">
        <f>Input_1!BB239</f>
        <v>23</v>
      </c>
      <c r="BC239" s="34">
        <f>Input_1!BC239</f>
        <v>23</v>
      </c>
      <c r="BD239" s="34">
        <f>Input_1!BD239</f>
        <v>23</v>
      </c>
      <c r="BE239" s="34">
        <f>Input_1!BE239</f>
        <v>23</v>
      </c>
      <c r="BF239" s="34">
        <f>Input_1!BF239</f>
        <v>6.2</v>
      </c>
      <c r="BG239" s="34">
        <f>Input_1!BG239</f>
        <v>6.2</v>
      </c>
      <c r="BH239" s="34">
        <f>Input_1!BH239</f>
        <v>6.2</v>
      </c>
      <c r="BI239" s="34">
        <f>Input_1!BI239</f>
        <v>6.2</v>
      </c>
      <c r="BJ239" s="34">
        <f>Input_1!BJ239</f>
        <v>23</v>
      </c>
      <c r="BK239" s="34">
        <f>Input_1!BK239</f>
        <v>23</v>
      </c>
      <c r="BL239" s="34">
        <f>Input_1!BL239</f>
        <v>30</v>
      </c>
      <c r="BM239" s="34">
        <f>Input_1!BM239</f>
        <v>30</v>
      </c>
      <c r="BN239" s="34">
        <f>Input_1!BN239</f>
        <v>6.2</v>
      </c>
      <c r="BO239" s="34">
        <f>Input_1!BO239</f>
        <v>6.2</v>
      </c>
      <c r="BP239" s="34">
        <f>Input_1!BP239</f>
        <v>6.2</v>
      </c>
      <c r="BQ239" s="34">
        <f>Input_1!BQ239</f>
        <v>6.2</v>
      </c>
      <c r="BR239" s="34">
        <f>Input_1!BR239</f>
        <v>23</v>
      </c>
      <c r="BS239" s="34">
        <f>Input_1!BS239</f>
        <v>23</v>
      </c>
      <c r="BT239" s="34">
        <f>Input_1!BT239</f>
        <v>30</v>
      </c>
      <c r="BU239" s="34">
        <f>Input_1!BU239</f>
        <v>30</v>
      </c>
      <c r="BV239" s="34">
        <f>Input_1!BV239</f>
        <v>6.2</v>
      </c>
      <c r="BW239" s="34">
        <f>Input_1!BW239</f>
        <v>6.2</v>
      </c>
      <c r="BX239" s="34">
        <f>Input_1!BX239</f>
        <v>6.2</v>
      </c>
      <c r="BY239" s="34">
        <f>Input_1!BY239</f>
        <v>23</v>
      </c>
      <c r="BZ239" s="34">
        <f>Input_1!BZ239</f>
        <v>23</v>
      </c>
      <c r="CA239" s="34">
        <f>Input_1!CA239</f>
        <v>25</v>
      </c>
      <c r="CB239" s="34">
        <f>Input_1!CB239</f>
        <v>25</v>
      </c>
      <c r="CC239" s="34">
        <f>Input_1!CC239</f>
        <v>23</v>
      </c>
      <c r="CD239" s="34">
        <f>Input_1!CD239</f>
        <v>6.2</v>
      </c>
      <c r="CE239" s="34">
        <f>Input_1!CE239</f>
        <v>6.2</v>
      </c>
      <c r="CF239" s="34">
        <f>Input_1!CF239</f>
        <v>6.2</v>
      </c>
      <c r="CG239" s="34">
        <f>Input_1!CG239</f>
        <v>6.2</v>
      </c>
      <c r="CH239" s="34">
        <f>Input_1!CH239</f>
        <v>6.2</v>
      </c>
      <c r="CI239" s="34">
        <f>Input_1!CI239</f>
        <v>6.2</v>
      </c>
      <c r="CJ239" s="34">
        <f>Input_1!CJ239</f>
        <v>6.2</v>
      </c>
      <c r="CK239" s="34">
        <f>Input_1!CK239</f>
        <v>6.2</v>
      </c>
      <c r="CL239" s="34">
        <f>Input_1!CL239</f>
        <v>6.2</v>
      </c>
      <c r="CM239" s="34">
        <f>Input_1!CM239</f>
        <v>6.2</v>
      </c>
      <c r="CN239" s="34">
        <f>Input_1!CN239</f>
        <v>6.2</v>
      </c>
      <c r="CO239" s="34">
        <f>Input_1!CO239</f>
        <v>6.2</v>
      </c>
      <c r="CP239" s="34">
        <f>Input_1!CP239</f>
        <v>6.2</v>
      </c>
      <c r="CQ239" s="34">
        <f>Input_1!CQ239</f>
        <v>6.2</v>
      </c>
      <c r="CR239" s="34">
        <f>Input_1!CR239</f>
        <v>6.2</v>
      </c>
      <c r="CS239" s="34">
        <f>Input_1!CS239</f>
        <v>6.2</v>
      </c>
      <c r="CT239" s="34">
        <f>Input_1!CT239</f>
        <v>6.2</v>
      </c>
      <c r="CU239" s="34">
        <f>Input_1!CU239</f>
        <v>6.2</v>
      </c>
      <c r="CV239" s="24">
        <f>Input_1!CV239</f>
        <v>6.2</v>
      </c>
    </row>
    <row r="240" spans="1:100" ht="14.5" customHeight="1" x14ac:dyDescent="0.35">
      <c r="A240" s="256"/>
      <c r="B240" s="248">
        <v>35</v>
      </c>
      <c r="C240" s="95">
        <v>44067</v>
      </c>
      <c r="D240" s="99" t="s">
        <v>4</v>
      </c>
      <c r="E240" s="19">
        <f>Input_1!E240</f>
        <v>6.2</v>
      </c>
      <c r="F240" s="34">
        <f>Input_1!F240</f>
        <v>6.2</v>
      </c>
      <c r="G240" s="34">
        <f>Input_1!G240</f>
        <v>6.2</v>
      </c>
      <c r="H240" s="34">
        <f>Input_1!H240</f>
        <v>18</v>
      </c>
      <c r="I240" s="34">
        <f>Input_1!I240</f>
        <v>18</v>
      </c>
      <c r="J240" s="34">
        <f>Input_1!J240</f>
        <v>15.3</v>
      </c>
      <c r="K240" s="34">
        <f>Input_1!K240</f>
        <v>15.3</v>
      </c>
      <c r="L240" s="34">
        <f>Input_1!L240</f>
        <v>30</v>
      </c>
      <c r="M240" s="34">
        <f>Input_1!M240</f>
        <v>30</v>
      </c>
      <c r="N240" s="34">
        <f>Input_1!N240</f>
        <v>30</v>
      </c>
      <c r="O240" s="34">
        <f>Input_1!O240</f>
        <v>30</v>
      </c>
      <c r="P240" s="34">
        <f>Input_1!P240</f>
        <v>30</v>
      </c>
      <c r="Q240" s="34">
        <f>Input_1!Q240</f>
        <v>30</v>
      </c>
      <c r="R240" s="34">
        <f>Input_1!R240</f>
        <v>30</v>
      </c>
      <c r="S240" s="34">
        <f>Input_1!S240</f>
        <v>9</v>
      </c>
      <c r="T240" s="34">
        <f>Input_1!T240</f>
        <v>9</v>
      </c>
      <c r="U240" s="34">
        <f>Input_1!U240</f>
        <v>9</v>
      </c>
      <c r="V240" s="34">
        <f>Input_1!V240</f>
        <v>9</v>
      </c>
      <c r="W240" s="34">
        <f>Input_1!W240</f>
        <v>9</v>
      </c>
      <c r="X240" s="34">
        <f>Input_1!X240</f>
        <v>9</v>
      </c>
      <c r="Y240" s="34">
        <f>Input_1!Y240</f>
        <v>9</v>
      </c>
      <c r="Z240" s="34">
        <f>Input_1!Z240</f>
        <v>9</v>
      </c>
      <c r="AA240" s="34">
        <f>Input_1!AA240</f>
        <v>9</v>
      </c>
      <c r="AB240" s="34">
        <f>Input_1!AB240</f>
        <v>9</v>
      </c>
      <c r="AC240" s="34">
        <f>Input_1!AC240</f>
        <v>9</v>
      </c>
      <c r="AD240" s="34">
        <f>Input_1!AD240</f>
        <v>9</v>
      </c>
      <c r="AE240" s="34">
        <f>Input_1!AE240</f>
        <v>9</v>
      </c>
      <c r="AF240" s="34">
        <f>Input_1!AF240</f>
        <v>9</v>
      </c>
      <c r="AG240" s="34">
        <f>Input_1!AG240</f>
        <v>9</v>
      </c>
      <c r="AH240" s="34">
        <f>Input_1!AH240</f>
        <v>9</v>
      </c>
      <c r="AI240" s="34">
        <f>Input_1!AI240</f>
        <v>9</v>
      </c>
      <c r="AJ240" s="34">
        <f>Input_1!AJ240</f>
        <v>9</v>
      </c>
      <c r="AK240" s="34">
        <f>Input_1!AK240</f>
        <v>9</v>
      </c>
      <c r="AL240" s="34">
        <f>Input_1!AL240</f>
        <v>9</v>
      </c>
      <c r="AM240" s="34">
        <f>Input_1!AM240</f>
        <v>9</v>
      </c>
      <c r="AN240" s="34">
        <f>Input_1!AN240</f>
        <v>9</v>
      </c>
      <c r="AO240" s="34">
        <f>Input_1!AO240</f>
        <v>9</v>
      </c>
      <c r="AP240" s="34">
        <f>Input_1!AP240</f>
        <v>9</v>
      </c>
      <c r="AQ240" s="34">
        <f>Input_1!AQ240</f>
        <v>9</v>
      </c>
      <c r="AR240" s="34">
        <f>Input_1!AR240</f>
        <v>9</v>
      </c>
      <c r="AS240" s="34">
        <f>Input_1!AS240</f>
        <v>9</v>
      </c>
      <c r="AT240" s="34">
        <f>Input_1!AT240</f>
        <v>9</v>
      </c>
      <c r="AU240" s="34">
        <f>Input_1!AU240</f>
        <v>9</v>
      </c>
      <c r="AV240" s="34">
        <f>Input_1!AV240</f>
        <v>9</v>
      </c>
      <c r="AW240" s="34">
        <f>Input_1!AW240</f>
        <v>9</v>
      </c>
      <c r="AX240" s="34">
        <f>Input_1!AX240</f>
        <v>9</v>
      </c>
      <c r="AY240" s="34">
        <f>Input_1!AY240</f>
        <v>30</v>
      </c>
      <c r="AZ240" s="34">
        <f>Input_1!AZ240</f>
        <v>30</v>
      </c>
      <c r="BA240" s="34">
        <f>Input_1!BA240</f>
        <v>30</v>
      </c>
      <c r="BB240" s="34">
        <f>Input_1!BB240</f>
        <v>30</v>
      </c>
      <c r="BC240" s="34">
        <f>Input_1!BC240</f>
        <v>30</v>
      </c>
      <c r="BD240" s="34">
        <f>Input_1!BD240</f>
        <v>30</v>
      </c>
      <c r="BE240" s="34">
        <f>Input_1!BE240</f>
        <v>23</v>
      </c>
      <c r="BF240" s="34">
        <f>Input_1!BF240</f>
        <v>23</v>
      </c>
      <c r="BG240" s="34">
        <f>Input_1!BG240</f>
        <v>23</v>
      </c>
      <c r="BH240" s="34">
        <f>Input_1!BH240</f>
        <v>25</v>
      </c>
      <c r="BI240" s="34">
        <f>Input_1!BI240</f>
        <v>20</v>
      </c>
      <c r="BJ240" s="34">
        <f>Input_1!BJ240</f>
        <v>20</v>
      </c>
      <c r="BK240" s="34">
        <f>Input_1!BK240</f>
        <v>30</v>
      </c>
      <c r="BL240" s="34">
        <f>Input_1!BL240</f>
        <v>4.2</v>
      </c>
      <c r="BM240" s="34">
        <f>Input_1!BM240</f>
        <v>4.2</v>
      </c>
      <c r="BN240" s="34">
        <f>Input_1!BN240</f>
        <v>4.2</v>
      </c>
      <c r="BO240" s="34">
        <f>Input_1!BO240</f>
        <v>4.2</v>
      </c>
      <c r="BP240" s="34">
        <f>Input_1!BP240</f>
        <v>4.2</v>
      </c>
      <c r="BQ240" s="34">
        <f>Input_1!BQ240</f>
        <v>4.2</v>
      </c>
      <c r="BR240" s="34">
        <f>Input_1!BR240</f>
        <v>4.0999999999999996</v>
      </c>
      <c r="BS240" s="34">
        <f>Input_1!BS240</f>
        <v>4.0999999999999996</v>
      </c>
      <c r="BT240" s="34">
        <f>Input_1!BT240</f>
        <v>4.0999999999999996</v>
      </c>
      <c r="BU240" s="34">
        <f>Input_1!BU240</f>
        <v>4.0999999999999996</v>
      </c>
      <c r="BV240" s="34">
        <f>Input_1!BV240</f>
        <v>4.0999999999999996</v>
      </c>
      <c r="BW240" s="34">
        <f>Input_1!BW240</f>
        <v>22.1</v>
      </c>
      <c r="BX240" s="34">
        <f>Input_1!BX240</f>
        <v>22.1</v>
      </c>
      <c r="BY240" s="34">
        <f>Input_1!BY240</f>
        <v>25</v>
      </c>
      <c r="BZ240" s="34">
        <f>Input_1!BZ240</f>
        <v>25</v>
      </c>
      <c r="CA240" s="34">
        <f>Input_1!CA240</f>
        <v>16</v>
      </c>
      <c r="CB240" s="34">
        <f>Input_1!CB240</f>
        <v>23</v>
      </c>
      <c r="CC240" s="34">
        <f>Input_1!CC240</f>
        <v>23</v>
      </c>
      <c r="CD240" s="34">
        <f>Input_1!CD240</f>
        <v>25</v>
      </c>
      <c r="CE240" s="34">
        <f>Input_1!CE240</f>
        <v>25</v>
      </c>
      <c r="CF240" s="34">
        <f>Input_1!CF240</f>
        <v>25</v>
      </c>
      <c r="CG240" s="34">
        <f>Input_1!CG240</f>
        <v>23</v>
      </c>
      <c r="CH240" s="34">
        <f>Input_1!CH240</f>
        <v>4.2</v>
      </c>
      <c r="CI240" s="34">
        <f>Input_1!CI240</f>
        <v>4.2</v>
      </c>
      <c r="CJ240" s="34">
        <f>Input_1!CJ240</f>
        <v>4.2</v>
      </c>
      <c r="CK240" s="34">
        <f>Input_1!CK240</f>
        <v>4.2</v>
      </c>
      <c r="CL240" s="34">
        <f>Input_1!CL240</f>
        <v>4.2</v>
      </c>
      <c r="CM240" s="34">
        <f>Input_1!CM240</f>
        <v>30</v>
      </c>
      <c r="CN240" s="34">
        <f>Input_1!CN240</f>
        <v>30</v>
      </c>
      <c r="CO240" s="34">
        <f>Input_1!CO240</f>
        <v>15.3</v>
      </c>
      <c r="CP240" s="34">
        <f>Input_1!CP240</f>
        <v>15.3</v>
      </c>
      <c r="CQ240" s="34">
        <f>Input_1!CQ240</f>
        <v>30</v>
      </c>
      <c r="CR240" s="34">
        <f>Input_1!CR240</f>
        <v>30</v>
      </c>
      <c r="CS240" s="34">
        <f>Input_1!CS240</f>
        <v>30</v>
      </c>
      <c r="CT240" s="34">
        <f>Input_1!CT240</f>
        <v>30</v>
      </c>
      <c r="CU240" s="34">
        <f>Input_1!CU240</f>
        <v>30</v>
      </c>
      <c r="CV240" s="24">
        <f>Input_1!CV240</f>
        <v>30</v>
      </c>
    </row>
    <row r="241" spans="1:100" ht="14.5" customHeight="1" x14ac:dyDescent="0.35">
      <c r="A241" s="256"/>
      <c r="B241" s="249"/>
      <c r="C241" s="94">
        <v>44068</v>
      </c>
      <c r="D241" s="99" t="s">
        <v>5</v>
      </c>
      <c r="E241" s="19">
        <f>Input_1!E241</f>
        <v>9</v>
      </c>
      <c r="F241" s="34">
        <f>Input_1!F241</f>
        <v>9</v>
      </c>
      <c r="G241" s="34">
        <f>Input_1!G241</f>
        <v>9</v>
      </c>
      <c r="H241" s="34">
        <f>Input_1!H241</f>
        <v>9</v>
      </c>
      <c r="I241" s="34">
        <f>Input_1!I241</f>
        <v>9</v>
      </c>
      <c r="J241" s="34">
        <f>Input_1!J241</f>
        <v>9</v>
      </c>
      <c r="K241" s="34">
        <f>Input_1!K241</f>
        <v>9</v>
      </c>
      <c r="L241" s="34">
        <f>Input_1!L241</f>
        <v>9</v>
      </c>
      <c r="M241" s="34">
        <f>Input_1!M241</f>
        <v>9</v>
      </c>
      <c r="N241" s="34">
        <f>Input_1!N241</f>
        <v>9</v>
      </c>
      <c r="O241" s="34">
        <f>Input_1!O241</f>
        <v>9</v>
      </c>
      <c r="P241" s="34">
        <f>Input_1!P241</f>
        <v>9</v>
      </c>
      <c r="Q241" s="34">
        <f>Input_1!Q241</f>
        <v>9</v>
      </c>
      <c r="R241" s="34">
        <f>Input_1!R241</f>
        <v>9</v>
      </c>
      <c r="S241" s="34">
        <f>Input_1!S241</f>
        <v>9</v>
      </c>
      <c r="T241" s="34">
        <f>Input_1!T241</f>
        <v>9</v>
      </c>
      <c r="U241" s="34">
        <f>Input_1!U241</f>
        <v>9</v>
      </c>
      <c r="V241" s="34">
        <f>Input_1!V241</f>
        <v>9</v>
      </c>
      <c r="W241" s="34">
        <f>Input_1!W241</f>
        <v>9</v>
      </c>
      <c r="X241" s="34">
        <f>Input_1!X241</f>
        <v>9</v>
      </c>
      <c r="Y241" s="34">
        <f>Input_1!Y241</f>
        <v>9</v>
      </c>
      <c r="Z241" s="34">
        <f>Input_1!Z241</f>
        <v>9</v>
      </c>
      <c r="AA241" s="34">
        <f>Input_1!AA241</f>
        <v>9</v>
      </c>
      <c r="AB241" s="34">
        <f>Input_1!AB241</f>
        <v>9</v>
      </c>
      <c r="AC241" s="34">
        <f>Input_1!AC241</f>
        <v>9</v>
      </c>
      <c r="AD241" s="34">
        <f>Input_1!AD241</f>
        <v>9</v>
      </c>
      <c r="AE241" s="34">
        <f>Input_1!AE241</f>
        <v>9</v>
      </c>
      <c r="AF241" s="34">
        <f>Input_1!AF241</f>
        <v>9</v>
      </c>
      <c r="AG241" s="34">
        <f>Input_1!AG241</f>
        <v>9</v>
      </c>
      <c r="AH241" s="34">
        <f>Input_1!AH241</f>
        <v>9</v>
      </c>
      <c r="AI241" s="34">
        <f>Input_1!AI241</f>
        <v>30</v>
      </c>
      <c r="AJ241" s="34">
        <f>Input_1!AJ241</f>
        <v>30</v>
      </c>
      <c r="AK241" s="34">
        <f>Input_1!AK241</f>
        <v>30</v>
      </c>
      <c r="AL241" s="34">
        <f>Input_1!AL241</f>
        <v>30</v>
      </c>
      <c r="AM241" s="34">
        <f>Input_1!AM241</f>
        <v>30</v>
      </c>
      <c r="AN241" s="34">
        <f>Input_1!AN241</f>
        <v>30</v>
      </c>
      <c r="AO241" s="34">
        <f>Input_1!AO241</f>
        <v>30</v>
      </c>
      <c r="AP241" s="34">
        <f>Input_1!AP241</f>
        <v>30</v>
      </c>
      <c r="AQ241" s="34">
        <f>Input_1!AQ241</f>
        <v>21.2</v>
      </c>
      <c r="AR241" s="34">
        <f>Input_1!AR241</f>
        <v>15.1</v>
      </c>
      <c r="AS241" s="34">
        <f>Input_1!AS241</f>
        <v>23</v>
      </c>
      <c r="AT241" s="34">
        <f>Input_1!AT241</f>
        <v>23</v>
      </c>
      <c r="AU241" s="34">
        <f>Input_1!AU241</f>
        <v>23</v>
      </c>
      <c r="AV241" s="34">
        <f>Input_1!AV241</f>
        <v>23</v>
      </c>
      <c r="AW241" s="34">
        <f>Input_1!AW241</f>
        <v>8</v>
      </c>
      <c r="AX241" s="34">
        <f>Input_1!AX241</f>
        <v>8</v>
      </c>
      <c r="AY241" s="34">
        <f>Input_1!AY241</f>
        <v>8</v>
      </c>
      <c r="AZ241" s="34">
        <f>Input_1!AZ241</f>
        <v>8</v>
      </c>
      <c r="BA241" s="34">
        <f>Input_1!BA241</f>
        <v>8</v>
      </c>
      <c r="BB241" s="34">
        <f>Input_1!BB241</f>
        <v>25</v>
      </c>
      <c r="BC241" s="34">
        <f>Input_1!BC241</f>
        <v>20</v>
      </c>
      <c r="BD241" s="34">
        <f>Input_1!BD241</f>
        <v>23</v>
      </c>
      <c r="BE241" s="34">
        <f>Input_1!BE241</f>
        <v>23</v>
      </c>
      <c r="BF241" s="34">
        <f>Input_1!BF241</f>
        <v>23</v>
      </c>
      <c r="BG241" s="34">
        <f>Input_1!BG241</f>
        <v>30</v>
      </c>
      <c r="BH241" s="34">
        <f>Input_1!BH241</f>
        <v>8</v>
      </c>
      <c r="BI241" s="34">
        <f>Input_1!BI241</f>
        <v>25</v>
      </c>
      <c r="BJ241" s="34">
        <f>Input_1!BJ241</f>
        <v>6.1</v>
      </c>
      <c r="BK241" s="34">
        <f>Input_1!BK241</f>
        <v>6.1</v>
      </c>
      <c r="BL241" s="34">
        <f>Input_1!BL241</f>
        <v>6.1</v>
      </c>
      <c r="BM241" s="34">
        <f>Input_1!BM241</f>
        <v>6.1</v>
      </c>
      <c r="BN241" s="34">
        <f>Input_1!BN241</f>
        <v>25</v>
      </c>
      <c r="BO241" s="34">
        <f>Input_1!BO241</f>
        <v>16</v>
      </c>
      <c r="BP241" s="34">
        <f>Input_1!BP241</f>
        <v>16</v>
      </c>
      <c r="BQ241" s="34">
        <f>Input_1!BQ241</f>
        <v>8</v>
      </c>
      <c r="BR241" s="34">
        <f>Input_1!BR241</f>
        <v>8</v>
      </c>
      <c r="BS241" s="34">
        <f>Input_1!BS241</f>
        <v>8</v>
      </c>
      <c r="BT241" s="34">
        <f>Input_1!BT241</f>
        <v>8</v>
      </c>
      <c r="BU241" s="34">
        <f>Input_1!BU241</f>
        <v>25</v>
      </c>
      <c r="BV241" s="34">
        <f>Input_1!BV241</f>
        <v>25</v>
      </c>
      <c r="BW241" s="34">
        <f>Input_1!BW241</f>
        <v>8</v>
      </c>
      <c r="BX241" s="34">
        <f>Input_1!BX241</f>
        <v>8</v>
      </c>
      <c r="BY241" s="34">
        <f>Input_1!BY241</f>
        <v>23</v>
      </c>
      <c r="BZ241" s="34">
        <f>Input_1!BZ241</f>
        <v>23</v>
      </c>
      <c r="CA241" s="34">
        <f>Input_1!CA241</f>
        <v>23</v>
      </c>
      <c r="CB241" s="34">
        <f>Input_1!CB241</f>
        <v>23</v>
      </c>
      <c r="CC241" s="34">
        <f>Input_1!CC241</f>
        <v>25</v>
      </c>
      <c r="CD241" s="34">
        <f>Input_1!CD241</f>
        <v>25</v>
      </c>
      <c r="CE241" s="34">
        <f>Input_1!CE241</f>
        <v>25</v>
      </c>
      <c r="CF241" s="34">
        <f>Input_1!CF241</f>
        <v>8</v>
      </c>
      <c r="CG241" s="34">
        <f>Input_1!CG241</f>
        <v>8</v>
      </c>
      <c r="CH241" s="34">
        <f>Input_1!CH241</f>
        <v>8</v>
      </c>
      <c r="CI241" s="34">
        <f>Input_1!CI241</f>
        <v>8</v>
      </c>
      <c r="CJ241" s="34">
        <f>Input_1!CJ241</f>
        <v>5.2</v>
      </c>
      <c r="CK241" s="34">
        <f>Input_1!CK241</f>
        <v>5.2</v>
      </c>
      <c r="CL241" s="34">
        <f>Input_1!CL241</f>
        <v>5.2</v>
      </c>
      <c r="CM241" s="34">
        <f>Input_1!CM241</f>
        <v>5.2</v>
      </c>
      <c r="CN241" s="34">
        <f>Input_1!CN241</f>
        <v>5.2</v>
      </c>
      <c r="CO241" s="34">
        <f>Input_1!CO241</f>
        <v>30</v>
      </c>
      <c r="CP241" s="34">
        <f>Input_1!CP241</f>
        <v>30</v>
      </c>
      <c r="CQ241" s="34">
        <f>Input_1!CQ241</f>
        <v>30</v>
      </c>
      <c r="CR241" s="34">
        <f>Input_1!CR241</f>
        <v>15.3</v>
      </c>
      <c r="CS241" s="34">
        <f>Input_1!CS241</f>
        <v>15.3</v>
      </c>
      <c r="CT241" s="34">
        <f>Input_1!CT241</f>
        <v>30</v>
      </c>
      <c r="CU241" s="34">
        <f>Input_1!CU241</f>
        <v>30</v>
      </c>
      <c r="CV241" s="24">
        <f>Input_1!CV241</f>
        <v>30</v>
      </c>
    </row>
    <row r="242" spans="1:100" ht="14.5" customHeight="1" x14ac:dyDescent="0.35">
      <c r="A242" s="256"/>
      <c r="B242" s="249"/>
      <c r="C242" s="95">
        <v>44069</v>
      </c>
      <c r="D242" s="99" t="s">
        <v>6</v>
      </c>
      <c r="E242" s="19">
        <f>Input_1!E242</f>
        <v>30</v>
      </c>
      <c r="F242" s="34">
        <f>Input_1!F242</f>
        <v>30</v>
      </c>
      <c r="G242" s="34">
        <f>Input_1!G242</f>
        <v>30</v>
      </c>
      <c r="H242" s="34">
        <f>Input_1!H242</f>
        <v>30</v>
      </c>
      <c r="I242" s="34">
        <f>Input_1!I242</f>
        <v>30</v>
      </c>
      <c r="J242" s="34">
        <f>Input_1!J242</f>
        <v>30</v>
      </c>
      <c r="K242" s="34">
        <f>Input_1!K242</f>
        <v>30</v>
      </c>
      <c r="L242" s="34">
        <f>Input_1!L242</f>
        <v>30</v>
      </c>
      <c r="M242" s="34">
        <f>Input_1!M242</f>
        <v>30</v>
      </c>
      <c r="N242" s="34">
        <f>Input_1!N242</f>
        <v>30</v>
      </c>
      <c r="O242" s="34">
        <f>Input_1!O242</f>
        <v>30</v>
      </c>
      <c r="P242" s="34">
        <f>Input_1!P242</f>
        <v>9</v>
      </c>
      <c r="Q242" s="34">
        <f>Input_1!Q242</f>
        <v>9</v>
      </c>
      <c r="R242" s="34">
        <f>Input_1!R242</f>
        <v>9</v>
      </c>
      <c r="S242" s="34">
        <f>Input_1!S242</f>
        <v>9</v>
      </c>
      <c r="T242" s="34">
        <f>Input_1!T242</f>
        <v>9</v>
      </c>
      <c r="U242" s="34">
        <f>Input_1!U242</f>
        <v>9</v>
      </c>
      <c r="V242" s="34">
        <f>Input_1!V242</f>
        <v>9</v>
      </c>
      <c r="W242" s="34">
        <f>Input_1!W242</f>
        <v>9</v>
      </c>
      <c r="X242" s="34">
        <f>Input_1!X242</f>
        <v>9</v>
      </c>
      <c r="Y242" s="34">
        <f>Input_1!Y242</f>
        <v>9</v>
      </c>
      <c r="Z242" s="34">
        <f>Input_1!Z242</f>
        <v>9</v>
      </c>
      <c r="AA242" s="34">
        <f>Input_1!AA242</f>
        <v>9</v>
      </c>
      <c r="AB242" s="34">
        <f>Input_1!AB242</f>
        <v>9</v>
      </c>
      <c r="AC242" s="34">
        <f>Input_1!AC242</f>
        <v>9</v>
      </c>
      <c r="AD242" s="34">
        <f>Input_1!AD242</f>
        <v>9</v>
      </c>
      <c r="AE242" s="34">
        <f>Input_1!AE242</f>
        <v>9</v>
      </c>
      <c r="AF242" s="34">
        <f>Input_1!AF242</f>
        <v>9</v>
      </c>
      <c r="AG242" s="34">
        <f>Input_1!AG242</f>
        <v>9</v>
      </c>
      <c r="AH242" s="34">
        <f>Input_1!AH242</f>
        <v>30</v>
      </c>
      <c r="AI242" s="34">
        <f>Input_1!AI242</f>
        <v>30</v>
      </c>
      <c r="AJ242" s="34">
        <f>Input_1!AJ242</f>
        <v>30</v>
      </c>
      <c r="AK242" s="34">
        <f>Input_1!AK242</f>
        <v>30</v>
      </c>
      <c r="AL242" s="34">
        <f>Input_1!AL242</f>
        <v>30</v>
      </c>
      <c r="AM242" s="34">
        <f>Input_1!AM242</f>
        <v>30</v>
      </c>
      <c r="AN242" s="34">
        <f>Input_1!AN242</f>
        <v>21.2</v>
      </c>
      <c r="AO242" s="34">
        <f>Input_1!AO242</f>
        <v>15.1</v>
      </c>
      <c r="AP242" s="34">
        <f>Input_1!AP242</f>
        <v>23</v>
      </c>
      <c r="AQ242" s="34">
        <f>Input_1!AQ242</f>
        <v>23</v>
      </c>
      <c r="AR242" s="34">
        <f>Input_1!AR242</f>
        <v>16</v>
      </c>
      <c r="AS242" s="34">
        <f>Input_1!AS242</f>
        <v>8</v>
      </c>
      <c r="AT242" s="34">
        <f>Input_1!AT242</f>
        <v>8</v>
      </c>
      <c r="AU242" s="34">
        <f>Input_1!AU242</f>
        <v>8</v>
      </c>
      <c r="AV242" s="34">
        <f>Input_1!AV242</f>
        <v>8</v>
      </c>
      <c r="AW242" s="34">
        <f>Input_1!AW242</f>
        <v>5.0999999999999996</v>
      </c>
      <c r="AX242" s="34">
        <f>Input_1!AX242</f>
        <v>5.0999999999999996</v>
      </c>
      <c r="AY242" s="34">
        <f>Input_1!AY242</f>
        <v>5.0999999999999996</v>
      </c>
      <c r="AZ242" s="34">
        <f>Input_1!AZ242</f>
        <v>5.0999999999999996</v>
      </c>
      <c r="BA242" s="34">
        <f>Input_1!BA242</f>
        <v>5.0999999999999996</v>
      </c>
      <c r="BB242" s="34">
        <f>Input_1!BB242</f>
        <v>16</v>
      </c>
      <c r="BC242" s="34">
        <f>Input_1!BC242</f>
        <v>23</v>
      </c>
      <c r="BD242" s="34">
        <f>Input_1!BD242</f>
        <v>8</v>
      </c>
      <c r="BE242" s="34">
        <f>Input_1!BE242</f>
        <v>5.0999999999999996</v>
      </c>
      <c r="BF242" s="34">
        <f>Input_1!BF242</f>
        <v>5.0999999999999996</v>
      </c>
      <c r="BG242" s="34">
        <f>Input_1!BG242</f>
        <v>5.0999999999999996</v>
      </c>
      <c r="BH242" s="34">
        <f>Input_1!BH242</f>
        <v>5.0999999999999996</v>
      </c>
      <c r="BI242" s="34">
        <f>Input_1!BI242</f>
        <v>5.0999999999999996</v>
      </c>
      <c r="BJ242" s="34">
        <f>Input_1!BJ242</f>
        <v>5.0999999999999996</v>
      </c>
      <c r="BK242" s="34">
        <f>Input_1!BK242</f>
        <v>5.0999999999999996</v>
      </c>
      <c r="BL242" s="34">
        <f>Input_1!BL242</f>
        <v>5.0999999999999996</v>
      </c>
      <c r="BM242" s="34">
        <f>Input_1!BM242</f>
        <v>23</v>
      </c>
      <c r="BN242" s="34">
        <f>Input_1!BN242</f>
        <v>23</v>
      </c>
      <c r="BO242" s="34">
        <f>Input_1!BO242</f>
        <v>23</v>
      </c>
      <c r="BP242" s="34">
        <f>Input_1!BP242</f>
        <v>23</v>
      </c>
      <c r="BQ242" s="34">
        <f>Input_1!BQ242</f>
        <v>30</v>
      </c>
      <c r="BR242" s="34">
        <f>Input_1!BR242</f>
        <v>30</v>
      </c>
      <c r="BS242" s="34">
        <f>Input_1!BS242</f>
        <v>30</v>
      </c>
      <c r="BT242" s="34">
        <f>Input_1!BT242</f>
        <v>25</v>
      </c>
      <c r="BU242" s="34">
        <f>Input_1!BU242</f>
        <v>25</v>
      </c>
      <c r="BV242" s="34">
        <f>Input_1!BV242</f>
        <v>25</v>
      </c>
      <c r="BW242" s="34">
        <f>Input_1!BW242</f>
        <v>8</v>
      </c>
      <c r="BX242" s="34">
        <f>Input_1!BX242</f>
        <v>8</v>
      </c>
      <c r="BY242" s="34">
        <f>Input_1!BY242</f>
        <v>8</v>
      </c>
      <c r="BZ242" s="34">
        <f>Input_1!BZ242</f>
        <v>8</v>
      </c>
      <c r="CA242" s="34">
        <f>Input_1!CA242</f>
        <v>25</v>
      </c>
      <c r="CB242" s="34">
        <f>Input_1!CB242</f>
        <v>25</v>
      </c>
      <c r="CC242" s="34">
        <f>Input_1!CC242</f>
        <v>23</v>
      </c>
      <c r="CD242" s="34">
        <f>Input_1!CD242</f>
        <v>23</v>
      </c>
      <c r="CE242" s="34">
        <f>Input_1!CE242</f>
        <v>23</v>
      </c>
      <c r="CF242" s="34">
        <f>Input_1!CF242</f>
        <v>23</v>
      </c>
      <c r="CG242" s="34">
        <f>Input_1!CG242</f>
        <v>25</v>
      </c>
      <c r="CH242" s="34">
        <f>Input_1!CH242</f>
        <v>25</v>
      </c>
      <c r="CI242" s="34">
        <f>Input_1!CI242</f>
        <v>25</v>
      </c>
      <c r="CJ242" s="34">
        <f>Input_1!CJ242</f>
        <v>25</v>
      </c>
      <c r="CK242" s="34">
        <f>Input_1!CK242</f>
        <v>8</v>
      </c>
      <c r="CL242" s="34">
        <f>Input_1!CL242</f>
        <v>8</v>
      </c>
      <c r="CM242" s="34">
        <f>Input_1!CM242</f>
        <v>8</v>
      </c>
      <c r="CN242" s="34">
        <f>Input_1!CN242</f>
        <v>8</v>
      </c>
      <c r="CO242" s="34">
        <f>Input_1!CO242</f>
        <v>8</v>
      </c>
      <c r="CP242" s="34">
        <f>Input_1!CP242</f>
        <v>8</v>
      </c>
      <c r="CQ242" s="34">
        <f>Input_1!CQ242</f>
        <v>8</v>
      </c>
      <c r="CR242" s="34">
        <f>Input_1!CR242</f>
        <v>25</v>
      </c>
      <c r="CS242" s="34">
        <f>Input_1!CS242</f>
        <v>15.3</v>
      </c>
      <c r="CT242" s="34">
        <f>Input_1!CT242</f>
        <v>15.3</v>
      </c>
      <c r="CU242" s="34">
        <f>Input_1!CU242</f>
        <v>8</v>
      </c>
      <c r="CV242" s="24">
        <f>Input_1!CV242</f>
        <v>8</v>
      </c>
    </row>
    <row r="243" spans="1:100" ht="14.5" customHeight="1" x14ac:dyDescent="0.35">
      <c r="A243" s="256"/>
      <c r="B243" s="249"/>
      <c r="C243" s="94">
        <v>44070</v>
      </c>
      <c r="D243" s="99" t="s">
        <v>7</v>
      </c>
      <c r="E243" s="19">
        <f>Input_1!E243</f>
        <v>8</v>
      </c>
      <c r="F243" s="34">
        <f>Input_1!F243</f>
        <v>8</v>
      </c>
      <c r="G243" s="34">
        <f>Input_1!G243</f>
        <v>8</v>
      </c>
      <c r="H243" s="34">
        <f>Input_1!H243</f>
        <v>8</v>
      </c>
      <c r="I243" s="34">
        <f>Input_1!I243</f>
        <v>30</v>
      </c>
      <c r="J243" s="34">
        <f>Input_1!J243</f>
        <v>30</v>
      </c>
      <c r="K243" s="34">
        <f>Input_1!K243</f>
        <v>30</v>
      </c>
      <c r="L243" s="34">
        <f>Input_1!L243</f>
        <v>30</v>
      </c>
      <c r="M243" s="34">
        <f>Input_1!M243</f>
        <v>30</v>
      </c>
      <c r="N243" s="34">
        <f>Input_1!N243</f>
        <v>30</v>
      </c>
      <c r="O243" s="34">
        <f>Input_1!O243</f>
        <v>9</v>
      </c>
      <c r="P243" s="34">
        <f>Input_1!P243</f>
        <v>9</v>
      </c>
      <c r="Q243" s="34">
        <f>Input_1!Q243</f>
        <v>9</v>
      </c>
      <c r="R243" s="34">
        <f>Input_1!R243</f>
        <v>9</v>
      </c>
      <c r="S243" s="34">
        <f>Input_1!S243</f>
        <v>9</v>
      </c>
      <c r="T243" s="34">
        <f>Input_1!T243</f>
        <v>9</v>
      </c>
      <c r="U243" s="34">
        <f>Input_1!U243</f>
        <v>9</v>
      </c>
      <c r="V243" s="34">
        <f>Input_1!V243</f>
        <v>9</v>
      </c>
      <c r="W243" s="34">
        <f>Input_1!W243</f>
        <v>9</v>
      </c>
      <c r="X243" s="34">
        <f>Input_1!X243</f>
        <v>9</v>
      </c>
      <c r="Y243" s="34">
        <f>Input_1!Y243</f>
        <v>9</v>
      </c>
      <c r="Z243" s="34">
        <f>Input_1!Z243</f>
        <v>9</v>
      </c>
      <c r="AA243" s="34">
        <f>Input_1!AA243</f>
        <v>9</v>
      </c>
      <c r="AB243" s="34">
        <f>Input_1!AB243</f>
        <v>9</v>
      </c>
      <c r="AC243" s="34">
        <f>Input_1!AC243</f>
        <v>9</v>
      </c>
      <c r="AD243" s="34">
        <f>Input_1!AD243</f>
        <v>9</v>
      </c>
      <c r="AE243" s="34">
        <f>Input_1!AE243</f>
        <v>9</v>
      </c>
      <c r="AF243" s="34">
        <f>Input_1!AF243</f>
        <v>9</v>
      </c>
      <c r="AG243" s="34">
        <f>Input_1!AG243</f>
        <v>9</v>
      </c>
      <c r="AH243" s="34">
        <f>Input_1!AH243</f>
        <v>9</v>
      </c>
      <c r="AI243" s="34">
        <f>Input_1!AI243</f>
        <v>9</v>
      </c>
      <c r="AJ243" s="34">
        <f>Input_1!AJ243</f>
        <v>9</v>
      </c>
      <c r="AK243" s="34">
        <f>Input_1!AK243</f>
        <v>9</v>
      </c>
      <c r="AL243" s="34">
        <f>Input_1!AL243</f>
        <v>9</v>
      </c>
      <c r="AM243" s="34">
        <f>Input_1!AM243</f>
        <v>9</v>
      </c>
      <c r="AN243" s="34">
        <f>Input_1!AN243</f>
        <v>9</v>
      </c>
      <c r="AO243" s="34">
        <f>Input_1!AO243</f>
        <v>9</v>
      </c>
      <c r="AP243" s="34">
        <f>Input_1!AP243</f>
        <v>9</v>
      </c>
      <c r="AQ243" s="34">
        <f>Input_1!AQ243</f>
        <v>30</v>
      </c>
      <c r="AR243" s="34">
        <f>Input_1!AR243</f>
        <v>30</v>
      </c>
      <c r="AS243" s="34">
        <f>Input_1!AS243</f>
        <v>30</v>
      </c>
      <c r="AT243" s="34">
        <f>Input_1!AT243</f>
        <v>30</v>
      </c>
      <c r="AU243" s="34">
        <f>Input_1!AU243</f>
        <v>30</v>
      </c>
      <c r="AV243" s="34">
        <f>Input_1!AV243</f>
        <v>30</v>
      </c>
      <c r="AW243" s="34">
        <f>Input_1!AW243</f>
        <v>15.2</v>
      </c>
      <c r="AX243" s="34">
        <f>Input_1!AX243</f>
        <v>32</v>
      </c>
      <c r="AY243" s="34">
        <f>Input_1!AY243</f>
        <v>23</v>
      </c>
      <c r="AZ243" s="34">
        <f>Input_1!AZ243</f>
        <v>23</v>
      </c>
      <c r="BA243" s="34">
        <f>Input_1!BA243</f>
        <v>18</v>
      </c>
      <c r="BB243" s="34">
        <f>Input_1!BB243</f>
        <v>8</v>
      </c>
      <c r="BC243" s="34">
        <f>Input_1!BC243</f>
        <v>8</v>
      </c>
      <c r="BD243" s="34">
        <f>Input_1!BD243</f>
        <v>8</v>
      </c>
      <c r="BE243" s="34">
        <f>Input_1!BE243</f>
        <v>8</v>
      </c>
      <c r="BF243" s="34">
        <f>Input_1!BF243</f>
        <v>8</v>
      </c>
      <c r="BG243" s="34">
        <f>Input_1!BG243</f>
        <v>25</v>
      </c>
      <c r="BH243" s="34">
        <f>Input_1!BH243</f>
        <v>25</v>
      </c>
      <c r="BI243" s="34">
        <f>Input_1!BI243</f>
        <v>8</v>
      </c>
      <c r="BJ243" s="34">
        <f>Input_1!BJ243</f>
        <v>8</v>
      </c>
      <c r="BK243" s="34">
        <f>Input_1!BK243</f>
        <v>8</v>
      </c>
      <c r="BL243" s="34">
        <f>Input_1!BL243</f>
        <v>8</v>
      </c>
      <c r="BM243" s="34">
        <f>Input_1!BM243</f>
        <v>30</v>
      </c>
      <c r="BN243" s="34">
        <f>Input_1!BN243</f>
        <v>30</v>
      </c>
      <c r="BO243" s="34">
        <f>Input_1!BO243</f>
        <v>25</v>
      </c>
      <c r="BP243" s="34">
        <f>Input_1!BP243</f>
        <v>25</v>
      </c>
      <c r="BQ243" s="34">
        <f>Input_1!BQ243</f>
        <v>25</v>
      </c>
      <c r="BR243" s="34">
        <f>Input_1!BR243</f>
        <v>8</v>
      </c>
      <c r="BS243" s="34">
        <f>Input_1!BS243</f>
        <v>8</v>
      </c>
      <c r="BT243" s="34">
        <f>Input_1!BT243</f>
        <v>8</v>
      </c>
      <c r="BU243" s="34">
        <f>Input_1!BU243</f>
        <v>8</v>
      </c>
      <c r="BV243" s="34">
        <f>Input_1!BV243</f>
        <v>8</v>
      </c>
      <c r="BW243" s="34">
        <f>Input_1!BW243</f>
        <v>8</v>
      </c>
      <c r="BX243" s="34">
        <f>Input_1!BX243</f>
        <v>8</v>
      </c>
      <c r="BY243" s="34">
        <f>Input_1!BY243</f>
        <v>8</v>
      </c>
      <c r="BZ243" s="34">
        <f>Input_1!BZ243</f>
        <v>8</v>
      </c>
      <c r="CA243" s="34">
        <f>Input_1!CA243</f>
        <v>23</v>
      </c>
      <c r="CB243" s="34">
        <f>Input_1!CB243</f>
        <v>23</v>
      </c>
      <c r="CC243" s="34">
        <f>Input_1!CC243</f>
        <v>8</v>
      </c>
      <c r="CD243" s="34">
        <f>Input_1!CD243</f>
        <v>8</v>
      </c>
      <c r="CE243" s="34">
        <f>Input_1!CE243</f>
        <v>8</v>
      </c>
      <c r="CF243" s="34">
        <f>Input_1!CF243</f>
        <v>8</v>
      </c>
      <c r="CG243" s="34">
        <f>Input_1!CG243</f>
        <v>8</v>
      </c>
      <c r="CH243" s="34">
        <f>Input_1!CH243</f>
        <v>8</v>
      </c>
      <c r="CI243" s="34">
        <f>Input_1!CI243</f>
        <v>25</v>
      </c>
      <c r="CJ243" s="34">
        <f>Input_1!CJ243</f>
        <v>25</v>
      </c>
      <c r="CK243" s="34">
        <f>Input_1!CK243</f>
        <v>25</v>
      </c>
      <c r="CL243" s="34">
        <f>Input_1!CL243</f>
        <v>25</v>
      </c>
      <c r="CM243" s="34">
        <f>Input_1!CM243</f>
        <v>8</v>
      </c>
      <c r="CN243" s="34">
        <f>Input_1!CN243</f>
        <v>8</v>
      </c>
      <c r="CO243" s="34">
        <f>Input_1!CO243</f>
        <v>8</v>
      </c>
      <c r="CP243" s="34">
        <f>Input_1!CP243</f>
        <v>8</v>
      </c>
      <c r="CQ243" s="34">
        <f>Input_1!CQ243</f>
        <v>8</v>
      </c>
      <c r="CR243" s="34">
        <f>Input_1!CR243</f>
        <v>8</v>
      </c>
      <c r="CS243" s="34">
        <f>Input_1!CS243</f>
        <v>8</v>
      </c>
      <c r="CT243" s="34">
        <f>Input_1!CT243</f>
        <v>8</v>
      </c>
      <c r="CU243" s="34">
        <f>Input_1!CU243</f>
        <v>8</v>
      </c>
      <c r="CV243" s="24">
        <f>Input_1!CV243</f>
        <v>8</v>
      </c>
    </row>
    <row r="244" spans="1:100" ht="14.5" customHeight="1" x14ac:dyDescent="0.35">
      <c r="A244" s="256"/>
      <c r="B244" s="249"/>
      <c r="C244" s="94">
        <v>44071</v>
      </c>
      <c r="D244" s="99" t="s">
        <v>8</v>
      </c>
      <c r="E244" s="19">
        <f>Input_1!E244</f>
        <v>8</v>
      </c>
      <c r="F244" s="34">
        <f>Input_1!F244</f>
        <v>8</v>
      </c>
      <c r="G244" s="34">
        <f>Input_1!G244</f>
        <v>30</v>
      </c>
      <c r="H244" s="34">
        <f>Input_1!H244</f>
        <v>30</v>
      </c>
      <c r="I244" s="34">
        <f>Input_1!I244</f>
        <v>23</v>
      </c>
      <c r="J244" s="34">
        <f>Input_1!J244</f>
        <v>30</v>
      </c>
      <c r="K244" s="34">
        <f>Input_1!K244</f>
        <v>15.3</v>
      </c>
      <c r="L244" s="34">
        <f>Input_1!L244</f>
        <v>15.3</v>
      </c>
      <c r="M244" s="34">
        <f>Input_1!M244</f>
        <v>30</v>
      </c>
      <c r="N244" s="34">
        <f>Input_1!N244</f>
        <v>30</v>
      </c>
      <c r="O244" s="34">
        <f>Input_1!O244</f>
        <v>30</v>
      </c>
      <c r="P244" s="34">
        <f>Input_1!P244</f>
        <v>30</v>
      </c>
      <c r="Q244" s="34">
        <f>Input_1!Q244</f>
        <v>30</v>
      </c>
      <c r="R244" s="34">
        <f>Input_1!R244</f>
        <v>30</v>
      </c>
      <c r="S244" s="34">
        <f>Input_1!S244</f>
        <v>9</v>
      </c>
      <c r="T244" s="34">
        <f>Input_1!T244</f>
        <v>9</v>
      </c>
      <c r="U244" s="34">
        <f>Input_1!U244</f>
        <v>9</v>
      </c>
      <c r="V244" s="34">
        <f>Input_1!V244</f>
        <v>9</v>
      </c>
      <c r="W244" s="34">
        <f>Input_1!W244</f>
        <v>9</v>
      </c>
      <c r="X244" s="34">
        <f>Input_1!X244</f>
        <v>9</v>
      </c>
      <c r="Y244" s="34">
        <f>Input_1!Y244</f>
        <v>9</v>
      </c>
      <c r="Z244" s="34">
        <f>Input_1!Z244</f>
        <v>9</v>
      </c>
      <c r="AA244" s="34">
        <f>Input_1!AA244</f>
        <v>9</v>
      </c>
      <c r="AB244" s="34">
        <f>Input_1!AB244</f>
        <v>9</v>
      </c>
      <c r="AC244" s="34">
        <f>Input_1!AC244</f>
        <v>9</v>
      </c>
      <c r="AD244" s="34">
        <f>Input_1!AD244</f>
        <v>9</v>
      </c>
      <c r="AE244" s="34">
        <f>Input_1!AE244</f>
        <v>9</v>
      </c>
      <c r="AF244" s="34">
        <f>Input_1!AF244</f>
        <v>9</v>
      </c>
      <c r="AG244" s="34">
        <f>Input_1!AG244</f>
        <v>9</v>
      </c>
      <c r="AH244" s="34">
        <f>Input_1!AH244</f>
        <v>9</v>
      </c>
      <c r="AI244" s="34">
        <f>Input_1!AI244</f>
        <v>9</v>
      </c>
      <c r="AJ244" s="34">
        <f>Input_1!AJ244</f>
        <v>9</v>
      </c>
      <c r="AK244" s="34">
        <f>Input_1!AK244</f>
        <v>9</v>
      </c>
      <c r="AL244" s="34">
        <f>Input_1!AL244</f>
        <v>9</v>
      </c>
      <c r="AM244" s="34">
        <f>Input_1!AM244</f>
        <v>9</v>
      </c>
      <c r="AN244" s="34">
        <f>Input_1!AN244</f>
        <v>9</v>
      </c>
      <c r="AO244" s="34">
        <f>Input_1!AO244</f>
        <v>9</v>
      </c>
      <c r="AP244" s="34">
        <f>Input_1!AP244</f>
        <v>9</v>
      </c>
      <c r="AQ244" s="34">
        <f>Input_1!AQ244</f>
        <v>9</v>
      </c>
      <c r="AR244" s="34">
        <f>Input_1!AR244</f>
        <v>9</v>
      </c>
      <c r="AS244" s="34">
        <f>Input_1!AS244</f>
        <v>30</v>
      </c>
      <c r="AT244" s="34">
        <f>Input_1!AT244</f>
        <v>30</v>
      </c>
      <c r="AU244" s="34">
        <f>Input_1!AU244</f>
        <v>30</v>
      </c>
      <c r="AV244" s="34">
        <f>Input_1!AV244</f>
        <v>30</v>
      </c>
      <c r="AW244" s="34">
        <f>Input_1!AW244</f>
        <v>30</v>
      </c>
      <c r="AX244" s="34">
        <f>Input_1!AX244</f>
        <v>30</v>
      </c>
      <c r="AY244" s="34">
        <f>Input_1!AY244</f>
        <v>30</v>
      </c>
      <c r="AZ244" s="34">
        <f>Input_1!AZ244</f>
        <v>15.2</v>
      </c>
      <c r="BA244" s="34">
        <f>Input_1!BA244</f>
        <v>32</v>
      </c>
      <c r="BB244" s="34">
        <f>Input_1!BB244</f>
        <v>32</v>
      </c>
      <c r="BC244" s="34">
        <f>Input_1!BC244</f>
        <v>23</v>
      </c>
      <c r="BD244" s="34">
        <f>Input_1!BD244</f>
        <v>23</v>
      </c>
      <c r="BE244" s="34">
        <f>Input_1!BE244</f>
        <v>23</v>
      </c>
      <c r="BF244" s="34">
        <f>Input_1!BF244</f>
        <v>23</v>
      </c>
      <c r="BG244" s="34">
        <f>Input_1!BG244</f>
        <v>23</v>
      </c>
      <c r="BH244" s="34">
        <f>Input_1!BH244</f>
        <v>23</v>
      </c>
      <c r="BI244" s="34">
        <f>Input_1!BI244</f>
        <v>25</v>
      </c>
      <c r="BJ244" s="34">
        <f>Input_1!BJ244</f>
        <v>25</v>
      </c>
      <c r="BK244" s="34">
        <f>Input_1!BK244</f>
        <v>22.1</v>
      </c>
      <c r="BL244" s="34">
        <f>Input_1!BL244</f>
        <v>22.1</v>
      </c>
      <c r="BM244" s="34">
        <f>Input_1!BM244</f>
        <v>26</v>
      </c>
      <c r="BN244" s="34">
        <f>Input_1!BN244</f>
        <v>25</v>
      </c>
      <c r="BO244" s="34">
        <f>Input_1!BO244</f>
        <v>25</v>
      </c>
      <c r="BP244" s="34">
        <f>Input_1!BP244</f>
        <v>8</v>
      </c>
      <c r="BQ244" s="34">
        <f>Input_1!BQ244</f>
        <v>8</v>
      </c>
      <c r="BR244" s="34">
        <f>Input_1!BR244</f>
        <v>25</v>
      </c>
      <c r="BS244" s="34">
        <f>Input_1!BS244</f>
        <v>25</v>
      </c>
      <c r="BT244" s="34">
        <f>Input_1!BT244</f>
        <v>25</v>
      </c>
      <c r="BU244" s="34">
        <f>Input_1!BU244</f>
        <v>25</v>
      </c>
      <c r="BV244" s="34">
        <f>Input_1!BV244</f>
        <v>25</v>
      </c>
      <c r="BW244" s="34">
        <f>Input_1!BW244</f>
        <v>22.1</v>
      </c>
      <c r="BX244" s="34">
        <f>Input_1!BX244</f>
        <v>22.1</v>
      </c>
      <c r="BY244" s="34">
        <f>Input_1!BY244</f>
        <v>25</v>
      </c>
      <c r="BZ244" s="34">
        <f>Input_1!BZ244</f>
        <v>25</v>
      </c>
      <c r="CA244" s="34">
        <f>Input_1!CA244</f>
        <v>25</v>
      </c>
      <c r="CB244" s="34">
        <f>Input_1!CB244</f>
        <v>25</v>
      </c>
      <c r="CC244" s="34">
        <f>Input_1!CC244</f>
        <v>23</v>
      </c>
      <c r="CD244" s="34">
        <f>Input_1!CD244</f>
        <v>23</v>
      </c>
      <c r="CE244" s="34">
        <f>Input_1!CE244</f>
        <v>23</v>
      </c>
      <c r="CF244" s="34">
        <f>Input_1!CF244</f>
        <v>23</v>
      </c>
      <c r="CG244" s="34">
        <f>Input_1!CG244</f>
        <v>25</v>
      </c>
      <c r="CH244" s="34">
        <f>Input_1!CH244</f>
        <v>25</v>
      </c>
      <c r="CI244" s="34">
        <f>Input_1!CI244</f>
        <v>25</v>
      </c>
      <c r="CJ244" s="34">
        <f>Input_1!CJ244</f>
        <v>25</v>
      </c>
      <c r="CK244" s="34">
        <f>Input_1!CK244</f>
        <v>25</v>
      </c>
      <c r="CL244" s="34">
        <f>Input_1!CL244</f>
        <v>8</v>
      </c>
      <c r="CM244" s="34">
        <f>Input_1!CM244</f>
        <v>8</v>
      </c>
      <c r="CN244" s="34">
        <f>Input_1!CN244</f>
        <v>8</v>
      </c>
      <c r="CO244" s="34">
        <f>Input_1!CO244</f>
        <v>8</v>
      </c>
      <c r="CP244" s="34">
        <f>Input_1!CP244</f>
        <v>29</v>
      </c>
      <c r="CQ244" s="34">
        <f>Input_1!CQ244</f>
        <v>29</v>
      </c>
      <c r="CR244" s="34">
        <f>Input_1!CR244</f>
        <v>29</v>
      </c>
      <c r="CS244" s="34">
        <f>Input_1!CS244</f>
        <v>29</v>
      </c>
      <c r="CT244" s="34">
        <f>Input_1!CT244</f>
        <v>29</v>
      </c>
      <c r="CU244" s="34">
        <f>Input_1!CU244</f>
        <v>15.3</v>
      </c>
      <c r="CV244" s="24">
        <f>Input_1!CV244</f>
        <v>15.3</v>
      </c>
    </row>
    <row r="245" spans="1:100" ht="14.5" customHeight="1" x14ac:dyDescent="0.35">
      <c r="A245" s="256"/>
      <c r="B245" s="249"/>
      <c r="C245" s="95">
        <v>44072</v>
      </c>
      <c r="D245" s="99" t="s">
        <v>9</v>
      </c>
      <c r="E245" s="19">
        <f>Input_1!E245</f>
        <v>30</v>
      </c>
      <c r="F245" s="34">
        <f>Input_1!F245</f>
        <v>30</v>
      </c>
      <c r="G245" s="34">
        <f>Input_1!G245</f>
        <v>30</v>
      </c>
      <c r="H245" s="34">
        <f>Input_1!H245</f>
        <v>30</v>
      </c>
      <c r="I245" s="34">
        <f>Input_1!I245</f>
        <v>30</v>
      </c>
      <c r="J245" s="34">
        <f>Input_1!J245</f>
        <v>30</v>
      </c>
      <c r="K245" s="34">
        <f>Input_1!K245</f>
        <v>30</v>
      </c>
      <c r="L245" s="34">
        <f>Input_1!L245</f>
        <v>30</v>
      </c>
      <c r="M245" s="34">
        <f>Input_1!M245</f>
        <v>30</v>
      </c>
      <c r="N245" s="34">
        <f>Input_1!N245</f>
        <v>30</v>
      </c>
      <c r="O245" s="34">
        <f>Input_1!O245</f>
        <v>30</v>
      </c>
      <c r="P245" s="34">
        <f>Input_1!P245</f>
        <v>8</v>
      </c>
      <c r="Q245" s="34">
        <f>Input_1!Q245</f>
        <v>8</v>
      </c>
      <c r="R245" s="34">
        <f>Input_1!R245</f>
        <v>8</v>
      </c>
      <c r="S245" s="34">
        <f>Input_1!S245</f>
        <v>8</v>
      </c>
      <c r="T245" s="34">
        <f>Input_1!T245</f>
        <v>8</v>
      </c>
      <c r="U245" s="34">
        <f>Input_1!U245</f>
        <v>8</v>
      </c>
      <c r="V245" s="34">
        <f>Input_1!V245</f>
        <v>8</v>
      </c>
      <c r="W245" s="34">
        <f>Input_1!W245</f>
        <v>9</v>
      </c>
      <c r="X245" s="34">
        <f>Input_1!X245</f>
        <v>9</v>
      </c>
      <c r="Y245" s="34">
        <f>Input_1!Y245</f>
        <v>9</v>
      </c>
      <c r="Z245" s="34">
        <f>Input_1!Z245</f>
        <v>9</v>
      </c>
      <c r="AA245" s="34">
        <f>Input_1!AA245</f>
        <v>9</v>
      </c>
      <c r="AB245" s="34">
        <f>Input_1!AB245</f>
        <v>9</v>
      </c>
      <c r="AC245" s="34">
        <f>Input_1!AC245</f>
        <v>9</v>
      </c>
      <c r="AD245" s="34">
        <f>Input_1!AD245</f>
        <v>9</v>
      </c>
      <c r="AE245" s="34">
        <f>Input_1!AE245</f>
        <v>9</v>
      </c>
      <c r="AF245" s="34">
        <f>Input_1!AF245</f>
        <v>9</v>
      </c>
      <c r="AG245" s="34">
        <f>Input_1!AG245</f>
        <v>9</v>
      </c>
      <c r="AH245" s="34">
        <f>Input_1!AH245</f>
        <v>9</v>
      </c>
      <c r="AI245" s="34">
        <f>Input_1!AI245</f>
        <v>9</v>
      </c>
      <c r="AJ245" s="34">
        <f>Input_1!AJ245</f>
        <v>9</v>
      </c>
      <c r="AK245" s="34">
        <f>Input_1!AK245</f>
        <v>9</v>
      </c>
      <c r="AL245" s="34">
        <f>Input_1!AL245</f>
        <v>9</v>
      </c>
      <c r="AM245" s="34">
        <f>Input_1!AM245</f>
        <v>9</v>
      </c>
      <c r="AN245" s="34">
        <f>Input_1!AN245</f>
        <v>9</v>
      </c>
      <c r="AO245" s="34">
        <f>Input_1!AO245</f>
        <v>9</v>
      </c>
      <c r="AP245" s="34">
        <f>Input_1!AP245</f>
        <v>9</v>
      </c>
      <c r="AQ245" s="34">
        <f>Input_1!AQ245</f>
        <v>9</v>
      </c>
      <c r="AR245" s="34">
        <f>Input_1!AR245</f>
        <v>9</v>
      </c>
      <c r="AS245" s="34">
        <f>Input_1!AS245</f>
        <v>9</v>
      </c>
      <c r="AT245" s="34">
        <f>Input_1!AT245</f>
        <v>9</v>
      </c>
      <c r="AU245" s="34">
        <f>Input_1!AU245</f>
        <v>9</v>
      </c>
      <c r="AV245" s="34">
        <f>Input_1!AV245</f>
        <v>9</v>
      </c>
      <c r="AW245" s="34">
        <f>Input_1!AW245</f>
        <v>30</v>
      </c>
      <c r="AX245" s="34">
        <f>Input_1!AX245</f>
        <v>30</v>
      </c>
      <c r="AY245" s="34">
        <f>Input_1!AY245</f>
        <v>30</v>
      </c>
      <c r="AZ245" s="34">
        <f>Input_1!AZ245</f>
        <v>30</v>
      </c>
      <c r="BA245" s="34">
        <f>Input_1!BA245</f>
        <v>30</v>
      </c>
      <c r="BB245" s="34">
        <f>Input_1!BB245</f>
        <v>30</v>
      </c>
      <c r="BC245" s="34">
        <f>Input_1!BC245</f>
        <v>23</v>
      </c>
      <c r="BD245" s="34">
        <f>Input_1!BD245</f>
        <v>23</v>
      </c>
      <c r="BE245" s="34">
        <f>Input_1!BE245</f>
        <v>23</v>
      </c>
      <c r="BF245" s="34">
        <f>Input_1!BF245</f>
        <v>23</v>
      </c>
      <c r="BG245" s="34">
        <f>Input_1!BG245</f>
        <v>8</v>
      </c>
      <c r="BH245" s="34">
        <f>Input_1!BH245</f>
        <v>8</v>
      </c>
      <c r="BI245" s="34">
        <f>Input_1!BI245</f>
        <v>25</v>
      </c>
      <c r="BJ245" s="34">
        <f>Input_1!BJ245</f>
        <v>25</v>
      </c>
      <c r="BK245" s="34">
        <f>Input_1!BK245</f>
        <v>25</v>
      </c>
      <c r="BL245" s="34">
        <f>Input_1!BL245</f>
        <v>25</v>
      </c>
      <c r="BM245" s="34">
        <f>Input_1!BM245</f>
        <v>32</v>
      </c>
      <c r="BN245" s="34">
        <f>Input_1!BN245</f>
        <v>11</v>
      </c>
      <c r="BO245" s="34">
        <f>Input_1!BO245</f>
        <v>11</v>
      </c>
      <c r="BP245" s="34">
        <f>Input_1!BP245</f>
        <v>30</v>
      </c>
      <c r="BQ245" s="34">
        <f>Input_1!BQ245</f>
        <v>30</v>
      </c>
      <c r="BR245" s="34">
        <f>Input_1!BR245</f>
        <v>8</v>
      </c>
      <c r="BS245" s="34">
        <f>Input_1!BS245</f>
        <v>8</v>
      </c>
      <c r="BT245" s="34">
        <f>Input_1!BT245</f>
        <v>30</v>
      </c>
      <c r="BU245" s="34">
        <f>Input_1!BU245</f>
        <v>30</v>
      </c>
      <c r="BV245" s="34">
        <f>Input_1!BV245</f>
        <v>8</v>
      </c>
      <c r="BW245" s="34">
        <f>Input_1!BW245</f>
        <v>8</v>
      </c>
      <c r="BX245" s="34">
        <f>Input_1!BX245</f>
        <v>8</v>
      </c>
      <c r="BY245" s="34">
        <f>Input_1!BY245</f>
        <v>23</v>
      </c>
      <c r="BZ245" s="34">
        <f>Input_1!BZ245</f>
        <v>23</v>
      </c>
      <c r="CA245" s="34">
        <f>Input_1!CA245</f>
        <v>23</v>
      </c>
      <c r="CB245" s="34">
        <f>Input_1!CB245</f>
        <v>25</v>
      </c>
      <c r="CC245" s="34">
        <f>Input_1!CC245</f>
        <v>25</v>
      </c>
      <c r="CD245" s="34">
        <f>Input_1!CD245</f>
        <v>25</v>
      </c>
      <c r="CE245" s="34">
        <f>Input_1!CE245</f>
        <v>25</v>
      </c>
      <c r="CF245" s="34">
        <f>Input_1!CF245</f>
        <v>8</v>
      </c>
      <c r="CG245" s="34">
        <f>Input_1!CG245</f>
        <v>8</v>
      </c>
      <c r="CH245" s="34">
        <f>Input_1!CH245</f>
        <v>8</v>
      </c>
      <c r="CI245" s="34">
        <f>Input_1!CI245</f>
        <v>8</v>
      </c>
      <c r="CJ245" s="34">
        <f>Input_1!CJ245</f>
        <v>8</v>
      </c>
      <c r="CK245" s="34">
        <f>Input_1!CK245</f>
        <v>8</v>
      </c>
      <c r="CL245" s="34">
        <f>Input_1!CL245</f>
        <v>8</v>
      </c>
      <c r="CM245" s="34">
        <f>Input_1!CM245</f>
        <v>8</v>
      </c>
      <c r="CN245" s="34">
        <f>Input_1!CN245</f>
        <v>8</v>
      </c>
      <c r="CO245" s="34">
        <f>Input_1!CO245</f>
        <v>8</v>
      </c>
      <c r="CP245" s="34">
        <f>Input_1!CP245</f>
        <v>8</v>
      </c>
      <c r="CQ245" s="34">
        <f>Input_1!CQ245</f>
        <v>30</v>
      </c>
      <c r="CR245" s="34">
        <f>Input_1!CR245</f>
        <v>30</v>
      </c>
      <c r="CS245" s="34">
        <f>Input_1!CS245</f>
        <v>30</v>
      </c>
      <c r="CT245" s="34">
        <f>Input_1!CT245</f>
        <v>30</v>
      </c>
      <c r="CU245" s="34">
        <f>Input_1!CU245</f>
        <v>30</v>
      </c>
      <c r="CV245" s="24">
        <f>Input_1!CV245</f>
        <v>30</v>
      </c>
    </row>
    <row r="246" spans="1:100" ht="14.5" customHeight="1" x14ac:dyDescent="0.35">
      <c r="A246" s="256"/>
      <c r="B246" s="250"/>
      <c r="C246" s="97">
        <v>44073</v>
      </c>
      <c r="D246" s="100" t="s">
        <v>10</v>
      </c>
      <c r="E246" s="19">
        <f>Input_1!E246</f>
        <v>8</v>
      </c>
      <c r="F246" s="34">
        <f>Input_1!F246</f>
        <v>8</v>
      </c>
      <c r="G246" s="34">
        <f>Input_1!G246</f>
        <v>8</v>
      </c>
      <c r="H246" s="34">
        <f>Input_1!H246</f>
        <v>8</v>
      </c>
      <c r="I246" s="34">
        <f>Input_1!I246</f>
        <v>30</v>
      </c>
      <c r="J246" s="34">
        <f>Input_1!J246</f>
        <v>30</v>
      </c>
      <c r="K246" s="34">
        <f>Input_1!K246</f>
        <v>15.3</v>
      </c>
      <c r="L246" s="34">
        <f>Input_1!L246</f>
        <v>15.3</v>
      </c>
      <c r="M246" s="34">
        <f>Input_1!M246</f>
        <v>30</v>
      </c>
      <c r="N246" s="34">
        <f>Input_1!N246</f>
        <v>30</v>
      </c>
      <c r="O246" s="34">
        <f>Input_1!O246</f>
        <v>30</v>
      </c>
      <c r="P246" s="34">
        <f>Input_1!P246</f>
        <v>30</v>
      </c>
      <c r="Q246" s="34">
        <f>Input_1!Q246</f>
        <v>30</v>
      </c>
      <c r="R246" s="34">
        <f>Input_1!R246</f>
        <v>30</v>
      </c>
      <c r="S246" s="34">
        <f>Input_1!S246</f>
        <v>9</v>
      </c>
      <c r="T246" s="34">
        <f>Input_1!T246</f>
        <v>9</v>
      </c>
      <c r="U246" s="34">
        <f>Input_1!U246</f>
        <v>9</v>
      </c>
      <c r="V246" s="34">
        <f>Input_1!V246</f>
        <v>9</v>
      </c>
      <c r="W246" s="34">
        <f>Input_1!W246</f>
        <v>9</v>
      </c>
      <c r="X246" s="34">
        <f>Input_1!X246</f>
        <v>9</v>
      </c>
      <c r="Y246" s="34">
        <f>Input_1!Y246</f>
        <v>9</v>
      </c>
      <c r="Z246" s="34">
        <f>Input_1!Z246</f>
        <v>9</v>
      </c>
      <c r="AA246" s="34">
        <f>Input_1!AA246</f>
        <v>9</v>
      </c>
      <c r="AB246" s="34">
        <f>Input_1!AB246</f>
        <v>9</v>
      </c>
      <c r="AC246" s="34">
        <f>Input_1!AC246</f>
        <v>9</v>
      </c>
      <c r="AD246" s="34">
        <f>Input_1!AD246</f>
        <v>9</v>
      </c>
      <c r="AE246" s="34">
        <f>Input_1!AE246</f>
        <v>9</v>
      </c>
      <c r="AF246" s="34">
        <f>Input_1!AF246</f>
        <v>9</v>
      </c>
      <c r="AG246" s="34">
        <f>Input_1!AG246</f>
        <v>9</v>
      </c>
      <c r="AH246" s="34">
        <f>Input_1!AH246</f>
        <v>9</v>
      </c>
      <c r="AI246" s="34">
        <f>Input_1!AI246</f>
        <v>9</v>
      </c>
      <c r="AJ246" s="34">
        <f>Input_1!AJ246</f>
        <v>9</v>
      </c>
      <c r="AK246" s="34">
        <f>Input_1!AK246</f>
        <v>9</v>
      </c>
      <c r="AL246" s="34">
        <f>Input_1!AL246</f>
        <v>9</v>
      </c>
      <c r="AM246" s="34">
        <f>Input_1!AM246</f>
        <v>9</v>
      </c>
      <c r="AN246" s="34">
        <f>Input_1!AN246</f>
        <v>9</v>
      </c>
      <c r="AO246" s="34">
        <f>Input_1!AO246</f>
        <v>9</v>
      </c>
      <c r="AP246" s="34">
        <f>Input_1!AP246</f>
        <v>9</v>
      </c>
      <c r="AQ246" s="34">
        <f>Input_1!AQ246</f>
        <v>9</v>
      </c>
      <c r="AR246" s="34">
        <f>Input_1!AR246</f>
        <v>9</v>
      </c>
      <c r="AS246" s="34">
        <f>Input_1!AS246</f>
        <v>9</v>
      </c>
      <c r="AT246" s="34">
        <f>Input_1!AT246</f>
        <v>9</v>
      </c>
      <c r="AU246" s="34">
        <f>Input_1!AU246</f>
        <v>9</v>
      </c>
      <c r="AV246" s="34">
        <f>Input_1!AV246</f>
        <v>9</v>
      </c>
      <c r="AW246" s="34">
        <f>Input_1!AW246</f>
        <v>30</v>
      </c>
      <c r="AX246" s="34">
        <f>Input_1!AX246</f>
        <v>30</v>
      </c>
      <c r="AY246" s="34">
        <f>Input_1!AY246</f>
        <v>30</v>
      </c>
      <c r="AZ246" s="34">
        <f>Input_1!AZ246</f>
        <v>30</v>
      </c>
      <c r="BA246" s="34">
        <f>Input_1!BA246</f>
        <v>30</v>
      </c>
      <c r="BB246" s="34">
        <f>Input_1!BB246</f>
        <v>30</v>
      </c>
      <c r="BC246" s="34">
        <f>Input_1!BC246</f>
        <v>30</v>
      </c>
      <c r="BD246" s="34">
        <f>Input_1!BD246</f>
        <v>30</v>
      </c>
      <c r="BE246" s="34">
        <f>Input_1!BE246</f>
        <v>30</v>
      </c>
      <c r="BF246" s="34">
        <f>Input_1!BF246</f>
        <v>4.2</v>
      </c>
      <c r="BG246" s="34">
        <f>Input_1!BG246</f>
        <v>4.2</v>
      </c>
      <c r="BH246" s="34">
        <f>Input_1!BH246</f>
        <v>4.2</v>
      </c>
      <c r="BI246" s="34">
        <f>Input_1!BI246</f>
        <v>4.2</v>
      </c>
      <c r="BJ246" s="34">
        <f>Input_1!BJ246</f>
        <v>4.2</v>
      </c>
      <c r="BK246" s="34">
        <f>Input_1!BK246</f>
        <v>4.2</v>
      </c>
      <c r="BL246" s="34">
        <f>Input_1!BL246</f>
        <v>4.2</v>
      </c>
      <c r="BM246" s="34">
        <f>Input_1!BM246</f>
        <v>23</v>
      </c>
      <c r="BN246" s="34">
        <f>Input_1!BN246</f>
        <v>23</v>
      </c>
      <c r="BO246" s="34">
        <f>Input_1!BO246</f>
        <v>30</v>
      </c>
      <c r="BP246" s="34">
        <f>Input_1!BP246</f>
        <v>30</v>
      </c>
      <c r="BQ246" s="34">
        <f>Input_1!BQ246</f>
        <v>4.2</v>
      </c>
      <c r="BR246" s="34">
        <f>Input_1!BR246</f>
        <v>4.2</v>
      </c>
      <c r="BS246" s="34">
        <f>Input_1!BS246</f>
        <v>4.2</v>
      </c>
      <c r="BT246" s="34">
        <f>Input_1!BT246</f>
        <v>4.2</v>
      </c>
      <c r="BU246" s="34">
        <f>Input_1!BU246</f>
        <v>21.4</v>
      </c>
      <c r="BV246" s="34">
        <f>Input_1!BV246</f>
        <v>21.4</v>
      </c>
      <c r="BW246" s="34">
        <f>Input_1!BW246</f>
        <v>21.4</v>
      </c>
      <c r="BX246" s="34">
        <f>Input_1!BX246</f>
        <v>21.4</v>
      </c>
      <c r="BY246" s="34">
        <f>Input_1!BY246</f>
        <v>23</v>
      </c>
      <c r="BZ246" s="34">
        <f>Input_1!BZ246</f>
        <v>23</v>
      </c>
      <c r="CA246" s="34">
        <f>Input_1!CA246</f>
        <v>4.2</v>
      </c>
      <c r="CB246" s="34">
        <f>Input_1!CB246</f>
        <v>4.2</v>
      </c>
      <c r="CC246" s="34">
        <f>Input_1!CC246</f>
        <v>4.2</v>
      </c>
      <c r="CD246" s="34">
        <f>Input_1!CD246</f>
        <v>4.2</v>
      </c>
      <c r="CE246" s="34">
        <f>Input_1!CE246</f>
        <v>4.2</v>
      </c>
      <c r="CF246" s="34">
        <f>Input_1!CF246</f>
        <v>4.2</v>
      </c>
      <c r="CG246" s="34">
        <f>Input_1!CG246</f>
        <v>4.2</v>
      </c>
      <c r="CH246" s="34">
        <f>Input_1!CH246</f>
        <v>4.2</v>
      </c>
      <c r="CI246" s="34">
        <f>Input_1!CI246</f>
        <v>4.2</v>
      </c>
      <c r="CJ246" s="34">
        <f>Input_1!CJ246</f>
        <v>4.2</v>
      </c>
      <c r="CK246" s="34">
        <f>Input_1!CK246</f>
        <v>30</v>
      </c>
      <c r="CL246" s="34">
        <f>Input_1!CL246</f>
        <v>30</v>
      </c>
      <c r="CM246" s="34">
        <f>Input_1!CM246</f>
        <v>30</v>
      </c>
      <c r="CN246" s="34">
        <f>Input_1!CN246</f>
        <v>30</v>
      </c>
      <c r="CO246" s="34">
        <f>Input_1!CO246</f>
        <v>30</v>
      </c>
      <c r="CP246" s="34">
        <f>Input_1!CP246</f>
        <v>30</v>
      </c>
      <c r="CQ246" s="34">
        <f>Input_1!CQ246</f>
        <v>4.2</v>
      </c>
      <c r="CR246" s="34">
        <f>Input_1!CR246</f>
        <v>4.2</v>
      </c>
      <c r="CS246" s="34">
        <f>Input_1!CS246</f>
        <v>4.2</v>
      </c>
      <c r="CT246" s="34">
        <f>Input_1!CT246</f>
        <v>4.2</v>
      </c>
      <c r="CU246" s="34">
        <f>Input_1!CU246</f>
        <v>4.2</v>
      </c>
      <c r="CV246" s="24">
        <f>Input_1!CV246</f>
        <v>4.2</v>
      </c>
    </row>
    <row r="247" spans="1:100" ht="14.5" customHeight="1" x14ac:dyDescent="0.35">
      <c r="A247" s="257"/>
      <c r="B247" s="248">
        <v>36</v>
      </c>
      <c r="C247" s="95">
        <v>44074</v>
      </c>
      <c r="D247" s="101" t="s">
        <v>4</v>
      </c>
      <c r="E247" s="19">
        <f>Input_1!E247</f>
        <v>4.2</v>
      </c>
      <c r="F247" s="34">
        <f>Input_1!F247</f>
        <v>4.2</v>
      </c>
      <c r="G247" s="34">
        <f>Input_1!G247</f>
        <v>4.2</v>
      </c>
      <c r="H247" s="34">
        <f>Input_1!H247</f>
        <v>4.2</v>
      </c>
      <c r="I247" s="34">
        <f>Input_1!I247</f>
        <v>4.2</v>
      </c>
      <c r="J247" s="34">
        <f>Input_1!J247</f>
        <v>4.2</v>
      </c>
      <c r="K247" s="34">
        <f>Input_1!K247</f>
        <v>30</v>
      </c>
      <c r="L247" s="34">
        <f>Input_1!L247</f>
        <v>30</v>
      </c>
      <c r="M247" s="34">
        <f>Input_1!M247</f>
        <v>4.2</v>
      </c>
      <c r="N247" s="34">
        <f>Input_1!N247</f>
        <v>4.2</v>
      </c>
      <c r="O247" s="34">
        <f>Input_1!O247</f>
        <v>4.2</v>
      </c>
      <c r="P247" s="34">
        <f>Input_1!P247</f>
        <v>4.2</v>
      </c>
      <c r="Q247" s="34">
        <f>Input_1!Q247</f>
        <v>30</v>
      </c>
      <c r="R247" s="34">
        <f>Input_1!R247</f>
        <v>30</v>
      </c>
      <c r="S247" s="34">
        <f>Input_1!S247</f>
        <v>30</v>
      </c>
      <c r="T247" s="34">
        <f>Input_1!T247</f>
        <v>30</v>
      </c>
      <c r="U247" s="34">
        <f>Input_1!U247</f>
        <v>30</v>
      </c>
      <c r="V247" s="34">
        <f>Input_1!V247</f>
        <v>30</v>
      </c>
      <c r="W247" s="34">
        <f>Input_1!W247</f>
        <v>4.2</v>
      </c>
      <c r="X247" s="34">
        <f>Input_1!X247</f>
        <v>4.2</v>
      </c>
      <c r="Y247" s="34">
        <f>Input_1!Y247</f>
        <v>4.2</v>
      </c>
      <c r="Z247" s="34">
        <f>Input_1!Z247</f>
        <v>4.2</v>
      </c>
      <c r="AA247" s="34">
        <f>Input_1!AA247</f>
        <v>4.2</v>
      </c>
      <c r="AB247" s="34">
        <f>Input_1!AB247</f>
        <v>4.2</v>
      </c>
      <c r="AC247" s="34">
        <f>Input_1!AC247</f>
        <v>25</v>
      </c>
      <c r="AD247" s="34">
        <f>Input_1!AD247</f>
        <v>25</v>
      </c>
      <c r="AE247" s="34">
        <f>Input_1!AE247</f>
        <v>25</v>
      </c>
      <c r="AF247" s="34">
        <f>Input_1!AF247</f>
        <v>25</v>
      </c>
      <c r="AG247" s="34">
        <f>Input_1!AG247</f>
        <v>4.2</v>
      </c>
      <c r="AH247" s="34">
        <f>Input_1!AH247</f>
        <v>4.2</v>
      </c>
      <c r="AI247" s="34">
        <f>Input_1!AI247</f>
        <v>4.2</v>
      </c>
      <c r="AJ247" s="34">
        <f>Input_1!AJ247</f>
        <v>4.2</v>
      </c>
      <c r="AK247" s="34">
        <f>Input_1!AK247</f>
        <v>4.2</v>
      </c>
      <c r="AL247" s="34">
        <f>Input_1!AL247</f>
        <v>4.2</v>
      </c>
      <c r="AM247" s="34">
        <f>Input_1!AM247</f>
        <v>4.2</v>
      </c>
      <c r="AN247" s="34">
        <f>Input_1!AN247</f>
        <v>4.2</v>
      </c>
      <c r="AO247" s="34">
        <f>Input_1!AO247</f>
        <v>4.2</v>
      </c>
      <c r="AP247" s="34">
        <f>Input_1!AP247</f>
        <v>4.2</v>
      </c>
      <c r="AQ247" s="34">
        <f>Input_1!AQ247</f>
        <v>9</v>
      </c>
      <c r="AR247" s="34">
        <f>Input_1!AR247</f>
        <v>9</v>
      </c>
      <c r="AS247" s="34">
        <f>Input_1!AS247</f>
        <v>9</v>
      </c>
      <c r="AT247" s="34">
        <f>Input_1!AT247</f>
        <v>9</v>
      </c>
      <c r="AU247" s="34">
        <f>Input_1!AU247</f>
        <v>9</v>
      </c>
      <c r="AV247" s="34">
        <f>Input_1!AV247</f>
        <v>9</v>
      </c>
      <c r="AW247" s="34">
        <f>Input_1!AW247</f>
        <v>9</v>
      </c>
      <c r="AX247" s="34">
        <f>Input_1!AX247</f>
        <v>9</v>
      </c>
      <c r="AY247" s="34">
        <f>Input_1!AY247</f>
        <v>9</v>
      </c>
      <c r="AZ247" s="34">
        <f>Input_1!AZ247</f>
        <v>9</v>
      </c>
      <c r="BA247" s="34">
        <f>Input_1!BA247</f>
        <v>9</v>
      </c>
      <c r="BB247" s="34">
        <f>Input_1!BB247</f>
        <v>9</v>
      </c>
      <c r="BC247" s="34">
        <f>Input_1!BC247</f>
        <v>9</v>
      </c>
      <c r="BD247" s="34">
        <f>Input_1!BD247</f>
        <v>9</v>
      </c>
      <c r="BE247" s="34">
        <f>Input_1!BE247</f>
        <v>4.2</v>
      </c>
      <c r="BF247" s="34">
        <f>Input_1!BF247</f>
        <v>4.2</v>
      </c>
      <c r="BG247" s="34">
        <f>Input_1!BG247</f>
        <v>4.2</v>
      </c>
      <c r="BH247" s="34">
        <f>Input_1!BH247</f>
        <v>4.2</v>
      </c>
      <c r="BI247" s="34">
        <f>Input_1!BI247</f>
        <v>4.2</v>
      </c>
      <c r="BJ247" s="34">
        <f>Input_1!BJ247</f>
        <v>4.2</v>
      </c>
      <c r="BK247" s="34">
        <f>Input_1!BK247</f>
        <v>4.2</v>
      </c>
      <c r="BL247" s="34">
        <f>Input_1!BL247</f>
        <v>4.2</v>
      </c>
      <c r="BM247" s="34">
        <f>Input_1!BM247</f>
        <v>4.2</v>
      </c>
      <c r="BN247" s="34">
        <f>Input_1!BN247</f>
        <v>30</v>
      </c>
      <c r="BO247" s="34">
        <f>Input_1!BO247</f>
        <v>30</v>
      </c>
      <c r="BP247" s="34">
        <f>Input_1!BP247</f>
        <v>30</v>
      </c>
      <c r="BQ247" s="34">
        <f>Input_1!BQ247</f>
        <v>30</v>
      </c>
      <c r="BR247" s="34">
        <f>Input_1!BR247</f>
        <v>4.0999999999999996</v>
      </c>
      <c r="BS247" s="34">
        <f>Input_1!BS247</f>
        <v>4.0999999999999996</v>
      </c>
      <c r="BT247" s="34">
        <f>Input_1!BT247</f>
        <v>4.0999999999999996</v>
      </c>
      <c r="BU247" s="34">
        <f>Input_1!BU247</f>
        <v>4.0999999999999996</v>
      </c>
      <c r="BV247" s="34">
        <f>Input_1!BV247</f>
        <v>11</v>
      </c>
      <c r="BW247" s="34">
        <f>Input_1!BW247</f>
        <v>22.1</v>
      </c>
      <c r="BX247" s="34">
        <f>Input_1!BX247</f>
        <v>22.1</v>
      </c>
      <c r="BY247" s="34">
        <f>Input_1!BY247</f>
        <v>11</v>
      </c>
      <c r="BZ247" s="34">
        <f>Input_1!BZ247</f>
        <v>11</v>
      </c>
      <c r="CA247" s="34">
        <f>Input_1!CA247</f>
        <v>11</v>
      </c>
      <c r="CB247" s="34">
        <f>Input_1!CB247</f>
        <v>11</v>
      </c>
      <c r="CC247" s="34">
        <f>Input_1!CC247</f>
        <v>23</v>
      </c>
      <c r="CD247" s="34">
        <f>Input_1!CD247</f>
        <v>23</v>
      </c>
      <c r="CE247" s="34">
        <f>Input_1!CE247</f>
        <v>23</v>
      </c>
      <c r="CF247" s="34">
        <f>Input_1!CF247</f>
        <v>23</v>
      </c>
      <c r="CG247" s="34">
        <f>Input_1!CG247</f>
        <v>25</v>
      </c>
      <c r="CH247" s="34">
        <f>Input_1!CH247</f>
        <v>25</v>
      </c>
      <c r="CI247" s="34">
        <f>Input_1!CI247</f>
        <v>25</v>
      </c>
      <c r="CJ247" s="34">
        <f>Input_1!CJ247</f>
        <v>25</v>
      </c>
      <c r="CK247" s="34">
        <f>Input_1!CK247</f>
        <v>25</v>
      </c>
      <c r="CL247" s="34">
        <f>Input_1!CL247</f>
        <v>25</v>
      </c>
      <c r="CM247" s="34">
        <f>Input_1!CM247</f>
        <v>15.3</v>
      </c>
      <c r="CN247" s="34">
        <f>Input_1!CN247</f>
        <v>15.3</v>
      </c>
      <c r="CO247" s="34">
        <f>Input_1!CO247</f>
        <v>18</v>
      </c>
      <c r="CP247" s="34">
        <f>Input_1!CP247</f>
        <v>18</v>
      </c>
      <c r="CQ247" s="34">
        <f>Input_1!CQ247</f>
        <v>30</v>
      </c>
      <c r="CR247" s="34">
        <f>Input_1!CR247</f>
        <v>9</v>
      </c>
      <c r="CS247" s="34">
        <f>Input_1!CS247</f>
        <v>9</v>
      </c>
      <c r="CT247" s="34">
        <f>Input_1!CT247</f>
        <v>9</v>
      </c>
      <c r="CU247" s="34">
        <f>Input_1!CU247</f>
        <v>9</v>
      </c>
      <c r="CV247" s="24">
        <f>Input_1!CV247</f>
        <v>9</v>
      </c>
    </row>
    <row r="248" spans="1:100" ht="14.5" customHeight="1" x14ac:dyDescent="0.35">
      <c r="A248" s="255" t="s">
        <v>20</v>
      </c>
      <c r="B248" s="249"/>
      <c r="C248" s="94">
        <v>44075</v>
      </c>
      <c r="D248" s="99" t="s">
        <v>5</v>
      </c>
      <c r="E248" s="19">
        <f>Input_1!E248</f>
        <v>9</v>
      </c>
      <c r="F248" s="34">
        <f>Input_1!F248</f>
        <v>9</v>
      </c>
      <c r="G248" s="34">
        <f>Input_1!G248</f>
        <v>9</v>
      </c>
      <c r="H248" s="34">
        <f>Input_1!H248</f>
        <v>9</v>
      </c>
      <c r="I248" s="34">
        <f>Input_1!I248</f>
        <v>9</v>
      </c>
      <c r="J248" s="34">
        <f>Input_1!J248</f>
        <v>9</v>
      </c>
      <c r="K248" s="34">
        <f>Input_1!K248</f>
        <v>9</v>
      </c>
      <c r="L248" s="34">
        <f>Input_1!L248</f>
        <v>9</v>
      </c>
      <c r="M248" s="34">
        <f>Input_1!M248</f>
        <v>9</v>
      </c>
      <c r="N248" s="34">
        <f>Input_1!N248</f>
        <v>9</v>
      </c>
      <c r="O248" s="34">
        <f>Input_1!O248</f>
        <v>9</v>
      </c>
      <c r="P248" s="34">
        <f>Input_1!P248</f>
        <v>9</v>
      </c>
      <c r="Q248" s="34">
        <f>Input_1!Q248</f>
        <v>9</v>
      </c>
      <c r="R248" s="34">
        <f>Input_1!R248</f>
        <v>9</v>
      </c>
      <c r="S248" s="34">
        <f>Input_1!S248</f>
        <v>9</v>
      </c>
      <c r="T248" s="34">
        <f>Input_1!T248</f>
        <v>9</v>
      </c>
      <c r="U248" s="34">
        <f>Input_1!U248</f>
        <v>9</v>
      </c>
      <c r="V248" s="34">
        <f>Input_1!V248</f>
        <v>9</v>
      </c>
      <c r="W248" s="34">
        <f>Input_1!W248</f>
        <v>9</v>
      </c>
      <c r="X248" s="34">
        <f>Input_1!X248</f>
        <v>9</v>
      </c>
      <c r="Y248" s="34">
        <f>Input_1!Y248</f>
        <v>9</v>
      </c>
      <c r="Z248" s="34">
        <f>Input_1!Z248</f>
        <v>9</v>
      </c>
      <c r="AA248" s="34">
        <f>Input_1!AA248</f>
        <v>9</v>
      </c>
      <c r="AB248" s="34">
        <f>Input_1!AB248</f>
        <v>9</v>
      </c>
      <c r="AC248" s="34">
        <f>Input_1!AC248</f>
        <v>9</v>
      </c>
      <c r="AD248" s="34">
        <f>Input_1!AD248</f>
        <v>9</v>
      </c>
      <c r="AE248" s="34">
        <f>Input_1!AE248</f>
        <v>9</v>
      </c>
      <c r="AF248" s="34">
        <f>Input_1!AF248</f>
        <v>9</v>
      </c>
      <c r="AG248" s="34">
        <f>Input_1!AG248</f>
        <v>9</v>
      </c>
      <c r="AH248" s="34">
        <f>Input_1!AH248</f>
        <v>9</v>
      </c>
      <c r="AI248" s="34">
        <f>Input_1!AI248</f>
        <v>9</v>
      </c>
      <c r="AJ248" s="34">
        <f>Input_1!AJ248</f>
        <v>9</v>
      </c>
      <c r="AK248" s="34">
        <f>Input_1!AK248</f>
        <v>9</v>
      </c>
      <c r="AL248" s="34">
        <f>Input_1!AL248</f>
        <v>9</v>
      </c>
      <c r="AM248" s="34">
        <f>Input_1!AM248</f>
        <v>9</v>
      </c>
      <c r="AN248" s="34">
        <f>Input_1!AN248</f>
        <v>9</v>
      </c>
      <c r="AO248" s="34">
        <f>Input_1!AO248</f>
        <v>9</v>
      </c>
      <c r="AP248" s="34">
        <f>Input_1!AP248</f>
        <v>9</v>
      </c>
      <c r="AQ248" s="34">
        <f>Input_1!AQ248</f>
        <v>9</v>
      </c>
      <c r="AR248" s="34">
        <f>Input_1!AR248</f>
        <v>9</v>
      </c>
      <c r="AS248" s="34">
        <f>Input_1!AS248</f>
        <v>30</v>
      </c>
      <c r="AT248" s="34">
        <f>Input_1!AT248</f>
        <v>30</v>
      </c>
      <c r="AU248" s="34">
        <f>Input_1!AU248</f>
        <v>30</v>
      </c>
      <c r="AV248" s="34">
        <f>Input_1!AV248</f>
        <v>30</v>
      </c>
      <c r="AW248" s="34">
        <f>Input_1!AW248</f>
        <v>30</v>
      </c>
      <c r="AX248" s="34">
        <f>Input_1!AX248</f>
        <v>30</v>
      </c>
      <c r="AY248" s="34">
        <f>Input_1!AY248</f>
        <v>15.2</v>
      </c>
      <c r="AZ248" s="34">
        <f>Input_1!AZ248</f>
        <v>32</v>
      </c>
      <c r="BA248" s="34">
        <f>Input_1!BA248</f>
        <v>11</v>
      </c>
      <c r="BB248" s="34">
        <f>Input_1!BB248</f>
        <v>11</v>
      </c>
      <c r="BC248" s="34">
        <f>Input_1!BC248</f>
        <v>23</v>
      </c>
      <c r="BD248" s="34">
        <f>Input_1!BD248</f>
        <v>23</v>
      </c>
      <c r="BE248" s="34">
        <f>Input_1!BE248</f>
        <v>23</v>
      </c>
      <c r="BF248" s="34">
        <f>Input_1!BF248</f>
        <v>23</v>
      </c>
      <c r="BG248" s="34">
        <f>Input_1!BG248</f>
        <v>20</v>
      </c>
      <c r="BH248" s="34">
        <f>Input_1!BH248</f>
        <v>20</v>
      </c>
      <c r="BI248" s="34">
        <f>Input_1!BI248</f>
        <v>20</v>
      </c>
      <c r="BJ248" s="34">
        <f>Input_1!BJ248</f>
        <v>6.1</v>
      </c>
      <c r="BK248" s="34">
        <f>Input_1!BK248</f>
        <v>6.1</v>
      </c>
      <c r="BL248" s="34">
        <f>Input_1!BL248</f>
        <v>6.1</v>
      </c>
      <c r="BM248" s="34">
        <f>Input_1!BM248</f>
        <v>6.1</v>
      </c>
      <c r="BN248" s="34">
        <f>Input_1!BN248</f>
        <v>20</v>
      </c>
      <c r="BO248" s="34">
        <f>Input_1!BO248</f>
        <v>20</v>
      </c>
      <c r="BP248" s="34">
        <f>Input_1!BP248</f>
        <v>32</v>
      </c>
      <c r="BQ248" s="34">
        <f>Input_1!BQ248</f>
        <v>30</v>
      </c>
      <c r="BR248" s="34">
        <f>Input_1!BR248</f>
        <v>30</v>
      </c>
      <c r="BS248" s="34">
        <f>Input_1!BS248</f>
        <v>30</v>
      </c>
      <c r="BT248" s="34">
        <f>Input_1!BT248</f>
        <v>18</v>
      </c>
      <c r="BU248" s="34">
        <f>Input_1!BU248</f>
        <v>18</v>
      </c>
      <c r="BV248" s="34">
        <f>Input_1!BV248</f>
        <v>18</v>
      </c>
      <c r="BW248" s="34">
        <f>Input_1!BW248</f>
        <v>18</v>
      </c>
      <c r="BX248" s="34">
        <f>Input_1!BX248</f>
        <v>23</v>
      </c>
      <c r="BY248" s="34">
        <f>Input_1!BY248</f>
        <v>23</v>
      </c>
      <c r="BZ248" s="34">
        <f>Input_1!BZ248</f>
        <v>18</v>
      </c>
      <c r="CA248" s="34">
        <f>Input_1!CA248</f>
        <v>18</v>
      </c>
      <c r="CB248" s="34">
        <f>Input_1!CB248</f>
        <v>23</v>
      </c>
      <c r="CC248" s="34">
        <f>Input_1!CC248</f>
        <v>23</v>
      </c>
      <c r="CD248" s="34">
        <f>Input_1!CD248</f>
        <v>23</v>
      </c>
      <c r="CE248" s="34">
        <f>Input_1!CE248</f>
        <v>23</v>
      </c>
      <c r="CF248" s="34">
        <f>Input_1!CF248</f>
        <v>25</v>
      </c>
      <c r="CG248" s="34">
        <f>Input_1!CG248</f>
        <v>25</v>
      </c>
      <c r="CH248" s="34">
        <f>Input_1!CH248</f>
        <v>25</v>
      </c>
      <c r="CI248" s="34">
        <f>Input_1!CI248</f>
        <v>25</v>
      </c>
      <c r="CJ248" s="34">
        <f>Input_1!CJ248</f>
        <v>25</v>
      </c>
      <c r="CK248" s="34">
        <f>Input_1!CK248</f>
        <v>25</v>
      </c>
      <c r="CL248" s="34">
        <f>Input_1!CL248</f>
        <v>25</v>
      </c>
      <c r="CM248" s="34">
        <f>Input_1!CM248</f>
        <v>16</v>
      </c>
      <c r="CN248" s="34">
        <f>Input_1!CN248</f>
        <v>16</v>
      </c>
      <c r="CO248" s="34">
        <f>Input_1!CO248</f>
        <v>16</v>
      </c>
      <c r="CP248" s="34">
        <f>Input_1!CP248</f>
        <v>16</v>
      </c>
      <c r="CQ248" s="34">
        <f>Input_1!CQ248</f>
        <v>16</v>
      </c>
      <c r="CR248" s="34">
        <f>Input_1!CR248</f>
        <v>30</v>
      </c>
      <c r="CS248" s="34">
        <f>Input_1!CS248</f>
        <v>30</v>
      </c>
      <c r="CT248" s="34">
        <f>Input_1!CT248</f>
        <v>30</v>
      </c>
      <c r="CU248" s="34">
        <f>Input_1!CU248</f>
        <v>30</v>
      </c>
      <c r="CV248" s="24">
        <f>Input_1!CV248</f>
        <v>30</v>
      </c>
    </row>
    <row r="249" spans="1:100" ht="14.5" customHeight="1" x14ac:dyDescent="0.35">
      <c r="A249" s="256"/>
      <c r="B249" s="249"/>
      <c r="C249" s="94">
        <v>44076</v>
      </c>
      <c r="D249" s="99" t="s">
        <v>6</v>
      </c>
      <c r="E249" s="19">
        <f>Input_1!E249</f>
        <v>30</v>
      </c>
      <c r="F249" s="34">
        <f>Input_1!F249</f>
        <v>15.3</v>
      </c>
      <c r="G249" s="34">
        <f>Input_1!G249</f>
        <v>15.3</v>
      </c>
      <c r="H249" s="34">
        <f>Input_1!H249</f>
        <v>30</v>
      </c>
      <c r="I249" s="34">
        <f>Input_1!I249</f>
        <v>30</v>
      </c>
      <c r="J249" s="34">
        <f>Input_1!J249</f>
        <v>30</v>
      </c>
      <c r="K249" s="34">
        <f>Input_1!K249</f>
        <v>30</v>
      </c>
      <c r="L249" s="34">
        <f>Input_1!L249</f>
        <v>30</v>
      </c>
      <c r="M249" s="34">
        <f>Input_1!M249</f>
        <v>30</v>
      </c>
      <c r="N249" s="34">
        <f>Input_1!N249</f>
        <v>30</v>
      </c>
      <c r="O249" s="34">
        <f>Input_1!O249</f>
        <v>30</v>
      </c>
      <c r="P249" s="34">
        <f>Input_1!P249</f>
        <v>30</v>
      </c>
      <c r="Q249" s="34">
        <f>Input_1!Q249</f>
        <v>30</v>
      </c>
      <c r="R249" s="34">
        <f>Input_1!R249</f>
        <v>30</v>
      </c>
      <c r="S249" s="34">
        <f>Input_1!S249</f>
        <v>30</v>
      </c>
      <c r="T249" s="34">
        <f>Input_1!T249</f>
        <v>30</v>
      </c>
      <c r="U249" s="34">
        <f>Input_1!U249</f>
        <v>9</v>
      </c>
      <c r="V249" s="34">
        <f>Input_1!V249</f>
        <v>9</v>
      </c>
      <c r="W249" s="34">
        <f>Input_1!W249</f>
        <v>9</v>
      </c>
      <c r="X249" s="34">
        <f>Input_1!X249</f>
        <v>9</v>
      </c>
      <c r="Y249" s="34">
        <f>Input_1!Y249</f>
        <v>9</v>
      </c>
      <c r="Z249" s="34">
        <f>Input_1!Z249</f>
        <v>9</v>
      </c>
      <c r="AA249" s="34">
        <f>Input_1!AA249</f>
        <v>9</v>
      </c>
      <c r="AB249" s="34">
        <f>Input_1!AB249</f>
        <v>9</v>
      </c>
      <c r="AC249" s="34">
        <f>Input_1!AC249</f>
        <v>9</v>
      </c>
      <c r="AD249" s="34">
        <f>Input_1!AD249</f>
        <v>9</v>
      </c>
      <c r="AE249" s="34">
        <f>Input_1!AE249</f>
        <v>9</v>
      </c>
      <c r="AF249" s="34">
        <f>Input_1!AF249</f>
        <v>9</v>
      </c>
      <c r="AG249" s="34">
        <f>Input_1!AG249</f>
        <v>9</v>
      </c>
      <c r="AH249" s="34">
        <f>Input_1!AH249</f>
        <v>9</v>
      </c>
      <c r="AI249" s="34">
        <f>Input_1!AI249</f>
        <v>9</v>
      </c>
      <c r="AJ249" s="34">
        <f>Input_1!AJ249</f>
        <v>9</v>
      </c>
      <c r="AK249" s="34">
        <f>Input_1!AK249</f>
        <v>9</v>
      </c>
      <c r="AL249" s="34">
        <f>Input_1!AL249</f>
        <v>9</v>
      </c>
      <c r="AM249" s="34">
        <f>Input_1!AM249</f>
        <v>9</v>
      </c>
      <c r="AN249" s="34">
        <f>Input_1!AN249</f>
        <v>9</v>
      </c>
      <c r="AO249" s="34">
        <f>Input_1!AO249</f>
        <v>9</v>
      </c>
      <c r="AP249" s="34">
        <f>Input_1!AP249</f>
        <v>9</v>
      </c>
      <c r="AQ249" s="34">
        <f>Input_1!AQ249</f>
        <v>9</v>
      </c>
      <c r="AR249" s="34">
        <f>Input_1!AR249</f>
        <v>9</v>
      </c>
      <c r="AS249" s="34">
        <f>Input_1!AS249</f>
        <v>30</v>
      </c>
      <c r="AT249" s="34">
        <f>Input_1!AT249</f>
        <v>30</v>
      </c>
      <c r="AU249" s="34">
        <f>Input_1!AU249</f>
        <v>30</v>
      </c>
      <c r="AV249" s="34">
        <f>Input_1!AV249</f>
        <v>30</v>
      </c>
      <c r="AW249" s="34">
        <f>Input_1!AW249</f>
        <v>5.0999999999999996</v>
      </c>
      <c r="AX249" s="34">
        <f>Input_1!AX249</f>
        <v>5.0999999999999996</v>
      </c>
      <c r="AY249" s="34">
        <f>Input_1!AY249</f>
        <v>5.0999999999999996</v>
      </c>
      <c r="AZ249" s="34">
        <f>Input_1!AZ249</f>
        <v>5.0999999999999996</v>
      </c>
      <c r="BA249" s="34">
        <f>Input_1!BA249</f>
        <v>23</v>
      </c>
      <c r="BB249" s="34">
        <f>Input_1!BB249</f>
        <v>30</v>
      </c>
      <c r="BC249" s="34">
        <f>Input_1!BC249</f>
        <v>30</v>
      </c>
      <c r="BD249" s="34">
        <f>Input_1!BD249</f>
        <v>25</v>
      </c>
      <c r="BE249" s="34">
        <f>Input_1!BE249</f>
        <v>5.0999999999999996</v>
      </c>
      <c r="BF249" s="34">
        <f>Input_1!BF249</f>
        <v>5.0999999999999996</v>
      </c>
      <c r="BG249" s="34">
        <f>Input_1!BG249</f>
        <v>5.0999999999999996</v>
      </c>
      <c r="BH249" s="34">
        <f>Input_1!BH249</f>
        <v>5.0999999999999996</v>
      </c>
      <c r="BI249" s="34">
        <f>Input_1!BI249</f>
        <v>5.0999999999999996</v>
      </c>
      <c r="BJ249" s="34">
        <f>Input_1!BJ249</f>
        <v>5.0999999999999996</v>
      </c>
      <c r="BK249" s="34">
        <f>Input_1!BK249</f>
        <v>5.0999999999999996</v>
      </c>
      <c r="BL249" s="34">
        <f>Input_1!BL249</f>
        <v>5.0999999999999996</v>
      </c>
      <c r="BM249" s="34">
        <f>Input_1!BM249</f>
        <v>25</v>
      </c>
      <c r="BN249" s="34">
        <f>Input_1!BN249</f>
        <v>25</v>
      </c>
      <c r="BO249" s="34">
        <f>Input_1!BO249</f>
        <v>23</v>
      </c>
      <c r="BP249" s="34">
        <f>Input_1!BP249</f>
        <v>23</v>
      </c>
      <c r="BQ249" s="34">
        <f>Input_1!BQ249</f>
        <v>18</v>
      </c>
      <c r="BR249" s="34">
        <f>Input_1!BR249</f>
        <v>18</v>
      </c>
      <c r="BS249" s="34">
        <f>Input_1!BS249</f>
        <v>18</v>
      </c>
      <c r="BT249" s="34">
        <f>Input_1!BT249</f>
        <v>18</v>
      </c>
      <c r="BU249" s="34">
        <f>Input_1!BU249</f>
        <v>25</v>
      </c>
      <c r="BV249" s="34">
        <f>Input_1!BV249</f>
        <v>16</v>
      </c>
      <c r="BW249" s="34">
        <f>Input_1!BW249</f>
        <v>16</v>
      </c>
      <c r="BX249" s="34">
        <f>Input_1!BX249</f>
        <v>5.2</v>
      </c>
      <c r="BY249" s="34">
        <f>Input_1!BY249</f>
        <v>5.2</v>
      </c>
      <c r="BZ249" s="34">
        <f>Input_1!BZ249</f>
        <v>5.2</v>
      </c>
      <c r="CA249" s="34">
        <f>Input_1!CA249</f>
        <v>25</v>
      </c>
      <c r="CB249" s="34">
        <f>Input_1!CB249</f>
        <v>23</v>
      </c>
      <c r="CC249" s="34">
        <f>Input_1!CC249</f>
        <v>5.2</v>
      </c>
      <c r="CD249" s="34">
        <f>Input_1!CD249</f>
        <v>5.2</v>
      </c>
      <c r="CE249" s="34">
        <f>Input_1!CE249</f>
        <v>5.2</v>
      </c>
      <c r="CF249" s="34">
        <f>Input_1!CF249</f>
        <v>5.2</v>
      </c>
      <c r="CG249" s="34">
        <f>Input_1!CG249</f>
        <v>25</v>
      </c>
      <c r="CH249" s="34">
        <f>Input_1!CH249</f>
        <v>25</v>
      </c>
      <c r="CI249" s="34">
        <f>Input_1!CI249</f>
        <v>25</v>
      </c>
      <c r="CJ249" s="34">
        <f>Input_1!CJ249</f>
        <v>25</v>
      </c>
      <c r="CK249" s="34">
        <f>Input_1!CK249</f>
        <v>16</v>
      </c>
      <c r="CL249" s="34">
        <f>Input_1!CL249</f>
        <v>16</v>
      </c>
      <c r="CM249" s="34">
        <f>Input_1!CM249</f>
        <v>15.3</v>
      </c>
      <c r="CN249" s="34">
        <f>Input_1!CN249</f>
        <v>15.3</v>
      </c>
      <c r="CO249" s="34">
        <f>Input_1!CO249</f>
        <v>15.3</v>
      </c>
      <c r="CP249" s="34">
        <f>Input_1!CP249</f>
        <v>16</v>
      </c>
      <c r="CQ249" s="34">
        <f>Input_1!CQ249</f>
        <v>16</v>
      </c>
      <c r="CR249" s="34">
        <f>Input_1!CR249</f>
        <v>30</v>
      </c>
      <c r="CS249" s="34">
        <f>Input_1!CS249</f>
        <v>9</v>
      </c>
      <c r="CT249" s="34">
        <f>Input_1!CT249</f>
        <v>9</v>
      </c>
      <c r="CU249" s="34">
        <f>Input_1!CU249</f>
        <v>9</v>
      </c>
      <c r="CV249" s="24">
        <f>Input_1!CV249</f>
        <v>9</v>
      </c>
    </row>
    <row r="250" spans="1:100" ht="14.5" customHeight="1" x14ac:dyDescent="0.35">
      <c r="A250" s="256"/>
      <c r="B250" s="249"/>
      <c r="C250" s="95">
        <v>44077</v>
      </c>
      <c r="D250" s="99" t="s">
        <v>7</v>
      </c>
      <c r="E250" s="19">
        <f>Input_1!E250</f>
        <v>9</v>
      </c>
      <c r="F250" s="34">
        <f>Input_1!F250</f>
        <v>9</v>
      </c>
      <c r="G250" s="34">
        <f>Input_1!G250</f>
        <v>9</v>
      </c>
      <c r="H250" s="34">
        <f>Input_1!H250</f>
        <v>9</v>
      </c>
      <c r="I250" s="34">
        <f>Input_1!I250</f>
        <v>9</v>
      </c>
      <c r="J250" s="34">
        <f>Input_1!J250</f>
        <v>9</v>
      </c>
      <c r="K250" s="34">
        <f>Input_1!K250</f>
        <v>9</v>
      </c>
      <c r="L250" s="34">
        <f>Input_1!L250</f>
        <v>9</v>
      </c>
      <c r="M250" s="34">
        <f>Input_1!M250</f>
        <v>9</v>
      </c>
      <c r="N250" s="34">
        <f>Input_1!N250</f>
        <v>9</v>
      </c>
      <c r="O250" s="34">
        <f>Input_1!O250</f>
        <v>9</v>
      </c>
      <c r="P250" s="34">
        <f>Input_1!P250</f>
        <v>9</v>
      </c>
      <c r="Q250" s="34">
        <f>Input_1!Q250</f>
        <v>9</v>
      </c>
      <c r="R250" s="34">
        <f>Input_1!R250</f>
        <v>9</v>
      </c>
      <c r="S250" s="34">
        <f>Input_1!S250</f>
        <v>9</v>
      </c>
      <c r="T250" s="34">
        <f>Input_1!T250</f>
        <v>9</v>
      </c>
      <c r="U250" s="34">
        <f>Input_1!U250</f>
        <v>9</v>
      </c>
      <c r="V250" s="34">
        <f>Input_1!V250</f>
        <v>9</v>
      </c>
      <c r="W250" s="34">
        <f>Input_1!W250</f>
        <v>9</v>
      </c>
      <c r="X250" s="34">
        <f>Input_1!X250</f>
        <v>9</v>
      </c>
      <c r="Y250" s="34">
        <f>Input_1!Y250</f>
        <v>9</v>
      </c>
      <c r="Z250" s="34">
        <f>Input_1!Z250</f>
        <v>9</v>
      </c>
      <c r="AA250" s="34">
        <f>Input_1!AA250</f>
        <v>9</v>
      </c>
      <c r="AB250" s="34">
        <f>Input_1!AB250</f>
        <v>9</v>
      </c>
      <c r="AC250" s="34">
        <f>Input_1!AC250</f>
        <v>9</v>
      </c>
      <c r="AD250" s="34">
        <f>Input_1!AD250</f>
        <v>9</v>
      </c>
      <c r="AE250" s="34">
        <f>Input_1!AE250</f>
        <v>9</v>
      </c>
      <c r="AF250" s="34">
        <f>Input_1!AF250</f>
        <v>9</v>
      </c>
      <c r="AG250" s="34">
        <f>Input_1!AG250</f>
        <v>9</v>
      </c>
      <c r="AH250" s="34">
        <f>Input_1!AH250</f>
        <v>9</v>
      </c>
      <c r="AI250" s="34">
        <f>Input_1!AI250</f>
        <v>9</v>
      </c>
      <c r="AJ250" s="34">
        <f>Input_1!AJ250</f>
        <v>30</v>
      </c>
      <c r="AK250" s="34">
        <f>Input_1!AK250</f>
        <v>30</v>
      </c>
      <c r="AL250" s="34">
        <f>Input_1!AL250</f>
        <v>9</v>
      </c>
      <c r="AM250" s="34">
        <f>Input_1!AM250</f>
        <v>9</v>
      </c>
      <c r="AN250" s="34">
        <f>Input_1!AN250</f>
        <v>9</v>
      </c>
      <c r="AO250" s="34">
        <f>Input_1!AO250</f>
        <v>9</v>
      </c>
      <c r="AP250" s="34">
        <f>Input_1!AP250</f>
        <v>9</v>
      </c>
      <c r="AQ250" s="34">
        <f>Input_1!AQ250</f>
        <v>9</v>
      </c>
      <c r="AR250" s="34">
        <f>Input_1!AR250</f>
        <v>9</v>
      </c>
      <c r="AS250" s="34">
        <f>Input_1!AS250</f>
        <v>30</v>
      </c>
      <c r="AT250" s="34">
        <f>Input_1!AT250</f>
        <v>30</v>
      </c>
      <c r="AU250" s="34">
        <f>Input_1!AU250</f>
        <v>30</v>
      </c>
      <c r="AV250" s="34">
        <f>Input_1!AV250</f>
        <v>15.2</v>
      </c>
      <c r="AW250" s="34">
        <f>Input_1!AW250</f>
        <v>21.2</v>
      </c>
      <c r="AX250" s="34">
        <f>Input_1!AX250</f>
        <v>15.1</v>
      </c>
      <c r="AY250" s="34">
        <f>Input_1!AY250</f>
        <v>18</v>
      </c>
      <c r="AZ250" s="34">
        <f>Input_1!AZ250</f>
        <v>18</v>
      </c>
      <c r="BA250" s="34">
        <f>Input_1!BA250</f>
        <v>18</v>
      </c>
      <c r="BB250" s="34">
        <f>Input_1!BB250</f>
        <v>23</v>
      </c>
      <c r="BC250" s="34">
        <f>Input_1!BC250</f>
        <v>23</v>
      </c>
      <c r="BD250" s="34">
        <f>Input_1!BD250</f>
        <v>23</v>
      </c>
      <c r="BE250" s="34">
        <f>Input_1!BE250</f>
        <v>5.2</v>
      </c>
      <c r="BF250" s="34">
        <f>Input_1!BF250</f>
        <v>5.2</v>
      </c>
      <c r="BG250" s="34">
        <f>Input_1!BG250</f>
        <v>5.2</v>
      </c>
      <c r="BH250" s="34">
        <f>Input_1!BH250</f>
        <v>30</v>
      </c>
      <c r="BI250" s="34">
        <f>Input_1!BI250</f>
        <v>30</v>
      </c>
      <c r="BJ250" s="34">
        <f>Input_1!BJ250</f>
        <v>4.2</v>
      </c>
      <c r="BK250" s="34">
        <f>Input_1!BK250</f>
        <v>4.2</v>
      </c>
      <c r="BL250" s="34">
        <f>Input_1!BL250</f>
        <v>5.2</v>
      </c>
      <c r="BM250" s="34">
        <f>Input_1!BM250</f>
        <v>5.2</v>
      </c>
      <c r="BN250" s="34">
        <f>Input_1!BN250</f>
        <v>25</v>
      </c>
      <c r="BO250" s="34">
        <f>Input_1!BO250</f>
        <v>5.2</v>
      </c>
      <c r="BP250" s="34">
        <f>Input_1!BP250</f>
        <v>5.2</v>
      </c>
      <c r="BQ250" s="34">
        <f>Input_1!BQ250</f>
        <v>5.2</v>
      </c>
      <c r="BR250" s="34">
        <f>Input_1!BR250</f>
        <v>5.2</v>
      </c>
      <c r="BS250" s="34">
        <f>Input_1!BS250</f>
        <v>5.2</v>
      </c>
      <c r="BT250" s="34">
        <f>Input_1!BT250</f>
        <v>5.2</v>
      </c>
      <c r="BU250" s="34">
        <f>Input_1!BU250</f>
        <v>5.2</v>
      </c>
      <c r="BV250" s="34">
        <f>Input_1!BV250</f>
        <v>5.2</v>
      </c>
      <c r="BW250" s="34">
        <f>Input_1!BW250</f>
        <v>5.2</v>
      </c>
      <c r="BX250" s="34">
        <f>Input_1!BX250</f>
        <v>5.2</v>
      </c>
      <c r="BY250" s="34">
        <f>Input_1!BY250</f>
        <v>5.2</v>
      </c>
      <c r="BZ250" s="34">
        <f>Input_1!BZ250</f>
        <v>5.2</v>
      </c>
      <c r="CA250" s="34">
        <f>Input_1!CA250</f>
        <v>23</v>
      </c>
      <c r="CB250" s="34">
        <f>Input_1!CB250</f>
        <v>23</v>
      </c>
      <c r="CC250" s="34">
        <f>Input_1!CC250</f>
        <v>23</v>
      </c>
      <c r="CD250" s="34">
        <f>Input_1!CD250</f>
        <v>25</v>
      </c>
      <c r="CE250" s="34">
        <f>Input_1!CE250</f>
        <v>25</v>
      </c>
      <c r="CF250" s="34">
        <f>Input_1!CF250</f>
        <v>5.2</v>
      </c>
      <c r="CG250" s="34">
        <f>Input_1!CG250</f>
        <v>5.2</v>
      </c>
      <c r="CH250" s="34">
        <f>Input_1!CH250</f>
        <v>5.2</v>
      </c>
      <c r="CI250" s="34">
        <f>Input_1!CI250</f>
        <v>5.2</v>
      </c>
      <c r="CJ250" s="34">
        <f>Input_1!CJ250</f>
        <v>8</v>
      </c>
      <c r="CK250" s="34">
        <f>Input_1!CK250</f>
        <v>8</v>
      </c>
      <c r="CL250" s="34">
        <f>Input_1!CL250</f>
        <v>8</v>
      </c>
      <c r="CM250" s="34">
        <f>Input_1!CM250</f>
        <v>8</v>
      </c>
      <c r="CN250" s="34">
        <f>Input_1!CN250</f>
        <v>30</v>
      </c>
      <c r="CO250" s="34">
        <f>Input_1!CO250</f>
        <v>30</v>
      </c>
      <c r="CP250" s="34">
        <f>Input_1!CP250</f>
        <v>5.2</v>
      </c>
      <c r="CQ250" s="34">
        <f>Input_1!CQ250</f>
        <v>5.2</v>
      </c>
      <c r="CR250" s="34">
        <f>Input_1!CR250</f>
        <v>5.2</v>
      </c>
      <c r="CS250" s="34">
        <f>Input_1!CS250</f>
        <v>5.2</v>
      </c>
      <c r="CT250" s="34">
        <f>Input_1!CT250</f>
        <v>30</v>
      </c>
      <c r="CU250" s="34">
        <f>Input_1!CU250</f>
        <v>5.2</v>
      </c>
      <c r="CV250" s="24">
        <f>Input_1!CV250</f>
        <v>15.3</v>
      </c>
    </row>
    <row r="251" spans="1:100" ht="14.5" customHeight="1" x14ac:dyDescent="0.35">
      <c r="A251" s="256"/>
      <c r="B251" s="249"/>
      <c r="C251" s="94">
        <v>44078</v>
      </c>
      <c r="D251" s="99" t="s">
        <v>8</v>
      </c>
      <c r="E251" s="19">
        <f>Input_1!E251</f>
        <v>15.3</v>
      </c>
      <c r="F251" s="34">
        <f>Input_1!F251</f>
        <v>30</v>
      </c>
      <c r="G251" s="34">
        <f>Input_1!G251</f>
        <v>30</v>
      </c>
      <c r="H251" s="34">
        <f>Input_1!H251</f>
        <v>30</v>
      </c>
      <c r="I251" s="34">
        <f>Input_1!I251</f>
        <v>9</v>
      </c>
      <c r="J251" s="34">
        <f>Input_1!J251</f>
        <v>9</v>
      </c>
      <c r="K251" s="34">
        <f>Input_1!K251</f>
        <v>9</v>
      </c>
      <c r="L251" s="34">
        <f>Input_1!L251</f>
        <v>9</v>
      </c>
      <c r="M251" s="34">
        <f>Input_1!M251</f>
        <v>9</v>
      </c>
      <c r="N251" s="34">
        <f>Input_1!N251</f>
        <v>9</v>
      </c>
      <c r="O251" s="34">
        <f>Input_1!O251</f>
        <v>9</v>
      </c>
      <c r="P251" s="34">
        <f>Input_1!P251</f>
        <v>9</v>
      </c>
      <c r="Q251" s="34">
        <f>Input_1!Q251</f>
        <v>9</v>
      </c>
      <c r="R251" s="34">
        <f>Input_1!R251</f>
        <v>9</v>
      </c>
      <c r="S251" s="34">
        <f>Input_1!S251</f>
        <v>9</v>
      </c>
      <c r="T251" s="34">
        <f>Input_1!T251</f>
        <v>9</v>
      </c>
      <c r="U251" s="34">
        <f>Input_1!U251</f>
        <v>9</v>
      </c>
      <c r="V251" s="34">
        <f>Input_1!V251</f>
        <v>9</v>
      </c>
      <c r="W251" s="34">
        <f>Input_1!W251</f>
        <v>9</v>
      </c>
      <c r="X251" s="34">
        <f>Input_1!X251</f>
        <v>9</v>
      </c>
      <c r="Y251" s="34">
        <f>Input_1!Y251</f>
        <v>9</v>
      </c>
      <c r="Z251" s="34">
        <f>Input_1!Z251</f>
        <v>9</v>
      </c>
      <c r="AA251" s="34">
        <f>Input_1!AA251</f>
        <v>9</v>
      </c>
      <c r="AB251" s="34">
        <f>Input_1!AB251</f>
        <v>9</v>
      </c>
      <c r="AC251" s="34">
        <f>Input_1!AC251</f>
        <v>9</v>
      </c>
      <c r="AD251" s="34">
        <f>Input_1!AD251</f>
        <v>9</v>
      </c>
      <c r="AE251" s="34">
        <f>Input_1!AE251</f>
        <v>9</v>
      </c>
      <c r="AF251" s="34">
        <f>Input_1!AF251</f>
        <v>9</v>
      </c>
      <c r="AG251" s="34">
        <f>Input_1!AG251</f>
        <v>9</v>
      </c>
      <c r="AH251" s="34">
        <f>Input_1!AH251</f>
        <v>9</v>
      </c>
      <c r="AI251" s="34">
        <f>Input_1!AI251</f>
        <v>9</v>
      </c>
      <c r="AJ251" s="34">
        <f>Input_1!AJ251</f>
        <v>9</v>
      </c>
      <c r="AK251" s="34">
        <f>Input_1!AK251</f>
        <v>9</v>
      </c>
      <c r="AL251" s="34">
        <f>Input_1!AL251</f>
        <v>9</v>
      </c>
      <c r="AM251" s="34">
        <f>Input_1!AM251</f>
        <v>9</v>
      </c>
      <c r="AN251" s="34">
        <f>Input_1!AN251</f>
        <v>9</v>
      </c>
      <c r="AO251" s="34">
        <f>Input_1!AO251</f>
        <v>32</v>
      </c>
      <c r="AP251" s="34">
        <f>Input_1!AP251</f>
        <v>32</v>
      </c>
      <c r="AQ251" s="34">
        <f>Input_1!AQ251</f>
        <v>32</v>
      </c>
      <c r="AR251" s="34">
        <f>Input_1!AR251</f>
        <v>16</v>
      </c>
      <c r="AS251" s="34">
        <f>Input_1!AS251</f>
        <v>32</v>
      </c>
      <c r="AT251" s="34">
        <f>Input_1!AT251</f>
        <v>15.1</v>
      </c>
      <c r="AU251" s="34">
        <f>Input_1!AU251</f>
        <v>23</v>
      </c>
      <c r="AV251" s="34">
        <f>Input_1!AV251</f>
        <v>23</v>
      </c>
      <c r="AW251" s="34">
        <f>Input_1!AW251</f>
        <v>23</v>
      </c>
      <c r="AX251" s="34">
        <f>Input_1!AX251</f>
        <v>23</v>
      </c>
      <c r="AY251" s="34">
        <f>Input_1!AY251</f>
        <v>23</v>
      </c>
      <c r="AZ251" s="34">
        <f>Input_1!AZ251</f>
        <v>23</v>
      </c>
      <c r="BA251" s="34">
        <f>Input_1!BA251</f>
        <v>23</v>
      </c>
      <c r="BB251" s="34">
        <f>Input_1!BB251</f>
        <v>25</v>
      </c>
      <c r="BC251" s="34">
        <f>Input_1!BC251</f>
        <v>25</v>
      </c>
      <c r="BD251" s="34">
        <f>Input_1!BD251</f>
        <v>23</v>
      </c>
      <c r="BE251" s="34">
        <f>Input_1!BE251</f>
        <v>23</v>
      </c>
      <c r="BF251" s="34">
        <f>Input_1!BF251</f>
        <v>30</v>
      </c>
      <c r="BG251" s="34">
        <f>Input_1!BG251</f>
        <v>5.2</v>
      </c>
      <c r="BH251" s="34">
        <f>Input_1!BH251</f>
        <v>5.2</v>
      </c>
      <c r="BI251" s="34">
        <f>Input_1!BI251</f>
        <v>5.2</v>
      </c>
      <c r="BJ251" s="34">
        <f>Input_1!BJ251</f>
        <v>5.2</v>
      </c>
      <c r="BK251" s="34">
        <f>Input_1!BK251</f>
        <v>5.2</v>
      </c>
      <c r="BL251" s="34">
        <f>Input_1!BL251</f>
        <v>23</v>
      </c>
      <c r="BM251" s="34">
        <f>Input_1!BM251</f>
        <v>23</v>
      </c>
      <c r="BN251" s="34">
        <f>Input_1!BN251</f>
        <v>30</v>
      </c>
      <c r="BO251" s="34">
        <f>Input_1!BO251</f>
        <v>30</v>
      </c>
      <c r="BP251" s="34">
        <f>Input_1!BP251</f>
        <v>30</v>
      </c>
      <c r="BQ251" s="34">
        <f>Input_1!BQ251</f>
        <v>5.2</v>
      </c>
      <c r="BR251" s="34">
        <f>Input_1!BR251</f>
        <v>5.2</v>
      </c>
      <c r="BS251" s="34">
        <f>Input_1!BS251</f>
        <v>5.2</v>
      </c>
      <c r="BT251" s="34">
        <f>Input_1!BT251</f>
        <v>16</v>
      </c>
      <c r="BU251" s="34">
        <f>Input_1!BU251</f>
        <v>16</v>
      </c>
      <c r="BV251" s="34">
        <f>Input_1!BV251</f>
        <v>23</v>
      </c>
      <c r="BW251" s="34">
        <f>Input_1!BW251</f>
        <v>30</v>
      </c>
      <c r="BX251" s="34">
        <f>Input_1!BX251</f>
        <v>30</v>
      </c>
      <c r="BY251" s="34">
        <f>Input_1!BY251</f>
        <v>30</v>
      </c>
      <c r="BZ251" s="34">
        <f>Input_1!BZ251</f>
        <v>30</v>
      </c>
      <c r="CA251" s="34">
        <f>Input_1!CA251</f>
        <v>30</v>
      </c>
      <c r="CB251" s="34">
        <f>Input_1!CB251</f>
        <v>30</v>
      </c>
      <c r="CC251" s="34">
        <f>Input_1!CC251</f>
        <v>5.2</v>
      </c>
      <c r="CD251" s="34">
        <f>Input_1!CD251</f>
        <v>5.2</v>
      </c>
      <c r="CE251" s="34">
        <f>Input_1!CE251</f>
        <v>23</v>
      </c>
      <c r="CF251" s="34">
        <f>Input_1!CF251</f>
        <v>23</v>
      </c>
      <c r="CG251" s="34">
        <f>Input_1!CG251</f>
        <v>5.2</v>
      </c>
      <c r="CH251" s="34">
        <f>Input_1!CH251</f>
        <v>5.2</v>
      </c>
      <c r="CI251" s="34">
        <f>Input_1!CI251</f>
        <v>5.2</v>
      </c>
      <c r="CJ251" s="34">
        <f>Input_1!CJ251</f>
        <v>5.2</v>
      </c>
      <c r="CK251" s="34">
        <f>Input_1!CK251</f>
        <v>5.2</v>
      </c>
      <c r="CL251" s="34">
        <f>Input_1!CL251</f>
        <v>5.2</v>
      </c>
      <c r="CM251" s="34">
        <f>Input_1!CM251</f>
        <v>5.2</v>
      </c>
      <c r="CN251" s="34">
        <f>Input_1!CN251</f>
        <v>5.2</v>
      </c>
      <c r="CO251" s="34">
        <f>Input_1!CO251</f>
        <v>5.2</v>
      </c>
      <c r="CP251" s="34">
        <f>Input_1!CP251</f>
        <v>5.2</v>
      </c>
      <c r="CQ251" s="34">
        <f>Input_1!CQ251</f>
        <v>5.2</v>
      </c>
      <c r="CR251" s="34">
        <f>Input_1!CR251</f>
        <v>5.2</v>
      </c>
      <c r="CS251" s="34">
        <f>Input_1!CS251</f>
        <v>5.2</v>
      </c>
      <c r="CT251" s="34">
        <f>Input_1!CT251</f>
        <v>5.2</v>
      </c>
      <c r="CU251" s="34">
        <f>Input_1!CU251</f>
        <v>15.3</v>
      </c>
      <c r="CV251" s="24">
        <f>Input_1!CV251</f>
        <v>15.3</v>
      </c>
    </row>
    <row r="252" spans="1:100" ht="14.5" customHeight="1" x14ac:dyDescent="0.35">
      <c r="A252" s="256"/>
      <c r="B252" s="249"/>
      <c r="C252" s="95">
        <v>44079</v>
      </c>
      <c r="D252" s="99" t="s">
        <v>9</v>
      </c>
      <c r="E252" s="19">
        <f>Input_1!E252</f>
        <v>30</v>
      </c>
      <c r="F252" s="34">
        <f>Input_1!F252</f>
        <v>30</v>
      </c>
      <c r="G252" s="34">
        <f>Input_1!G252</f>
        <v>30</v>
      </c>
      <c r="H252" s="34">
        <f>Input_1!H252</f>
        <v>30</v>
      </c>
      <c r="I252" s="34">
        <f>Input_1!I252</f>
        <v>9</v>
      </c>
      <c r="J252" s="34">
        <f>Input_1!J252</f>
        <v>9</v>
      </c>
      <c r="K252" s="34">
        <f>Input_1!K252</f>
        <v>9</v>
      </c>
      <c r="L252" s="34">
        <f>Input_1!L252</f>
        <v>9</v>
      </c>
      <c r="M252" s="34">
        <f>Input_1!M252</f>
        <v>9</v>
      </c>
      <c r="N252" s="34">
        <f>Input_1!N252</f>
        <v>9</v>
      </c>
      <c r="O252" s="34">
        <f>Input_1!O252</f>
        <v>9</v>
      </c>
      <c r="P252" s="34">
        <f>Input_1!P252</f>
        <v>9</v>
      </c>
      <c r="Q252" s="34">
        <f>Input_1!Q252</f>
        <v>9</v>
      </c>
      <c r="R252" s="34">
        <f>Input_1!R252</f>
        <v>9</v>
      </c>
      <c r="S252" s="34">
        <f>Input_1!S252</f>
        <v>9</v>
      </c>
      <c r="T252" s="34">
        <f>Input_1!T252</f>
        <v>9</v>
      </c>
      <c r="U252" s="34">
        <f>Input_1!U252</f>
        <v>9</v>
      </c>
      <c r="V252" s="34">
        <f>Input_1!V252</f>
        <v>9</v>
      </c>
      <c r="W252" s="34">
        <f>Input_1!W252</f>
        <v>9</v>
      </c>
      <c r="X252" s="34">
        <f>Input_1!X252</f>
        <v>9</v>
      </c>
      <c r="Y252" s="34">
        <f>Input_1!Y252</f>
        <v>9</v>
      </c>
      <c r="Z252" s="34">
        <f>Input_1!Z252</f>
        <v>9</v>
      </c>
      <c r="AA252" s="34">
        <f>Input_1!AA252</f>
        <v>9</v>
      </c>
      <c r="AB252" s="34">
        <f>Input_1!AB252</f>
        <v>9</v>
      </c>
      <c r="AC252" s="34">
        <f>Input_1!AC252</f>
        <v>9</v>
      </c>
      <c r="AD252" s="34">
        <f>Input_1!AD252</f>
        <v>9</v>
      </c>
      <c r="AE252" s="34">
        <f>Input_1!AE252</f>
        <v>9</v>
      </c>
      <c r="AF252" s="34">
        <f>Input_1!AF252</f>
        <v>9</v>
      </c>
      <c r="AG252" s="34">
        <f>Input_1!AG252</f>
        <v>9</v>
      </c>
      <c r="AH252" s="34">
        <f>Input_1!AH252</f>
        <v>9</v>
      </c>
      <c r="AI252" s="34">
        <f>Input_1!AI252</f>
        <v>9</v>
      </c>
      <c r="AJ252" s="34">
        <f>Input_1!AJ252</f>
        <v>9</v>
      </c>
      <c r="AK252" s="34">
        <f>Input_1!AK252</f>
        <v>9</v>
      </c>
      <c r="AL252" s="34">
        <f>Input_1!AL252</f>
        <v>9</v>
      </c>
      <c r="AM252" s="34">
        <f>Input_1!AM252</f>
        <v>9</v>
      </c>
      <c r="AN252" s="34">
        <f>Input_1!AN252</f>
        <v>9</v>
      </c>
      <c r="AO252" s="34">
        <f>Input_1!AO252</f>
        <v>32</v>
      </c>
      <c r="AP252" s="34">
        <f>Input_1!AP252</f>
        <v>32</v>
      </c>
      <c r="AQ252" s="34">
        <f>Input_1!AQ252</f>
        <v>32</v>
      </c>
      <c r="AR252" s="34">
        <f>Input_1!AR252</f>
        <v>32</v>
      </c>
      <c r="AS252" s="34">
        <f>Input_1!AS252</f>
        <v>23</v>
      </c>
      <c r="AT252" s="34">
        <f>Input_1!AT252</f>
        <v>23</v>
      </c>
      <c r="AU252" s="34">
        <f>Input_1!AU252</f>
        <v>23</v>
      </c>
      <c r="AV252" s="34">
        <f>Input_1!AV252</f>
        <v>23</v>
      </c>
      <c r="AW252" s="34">
        <f>Input_1!AW252</f>
        <v>23</v>
      </c>
      <c r="AX252" s="34">
        <f>Input_1!AX252</f>
        <v>23</v>
      </c>
      <c r="AY252" s="34">
        <f>Input_1!AY252</f>
        <v>23</v>
      </c>
      <c r="AZ252" s="34">
        <f>Input_1!AZ252</f>
        <v>5.2</v>
      </c>
      <c r="BA252" s="34">
        <f>Input_1!BA252</f>
        <v>5.2</v>
      </c>
      <c r="BB252" s="34">
        <f>Input_1!BB252</f>
        <v>5.2</v>
      </c>
      <c r="BC252" s="34">
        <f>Input_1!BC252</f>
        <v>5.2</v>
      </c>
      <c r="BD252" s="34">
        <f>Input_1!BD252</f>
        <v>5.2</v>
      </c>
      <c r="BE252" s="34">
        <f>Input_1!BE252</f>
        <v>5.2</v>
      </c>
      <c r="BF252" s="34">
        <f>Input_1!BF252</f>
        <v>23</v>
      </c>
      <c r="BG252" s="34">
        <f>Input_1!BG252</f>
        <v>23</v>
      </c>
      <c r="BH252" s="34">
        <f>Input_1!BH252</f>
        <v>5.2</v>
      </c>
      <c r="BI252" s="34">
        <f>Input_1!BI252</f>
        <v>5.2</v>
      </c>
      <c r="BJ252" s="34">
        <f>Input_1!BJ252</f>
        <v>16</v>
      </c>
      <c r="BK252" s="34">
        <f>Input_1!BK252</f>
        <v>16</v>
      </c>
      <c r="BL252" s="34">
        <f>Input_1!BL252</f>
        <v>16</v>
      </c>
      <c r="BM252" s="34">
        <f>Input_1!BM252</f>
        <v>16</v>
      </c>
      <c r="BN252" s="34">
        <f>Input_1!BN252</f>
        <v>30</v>
      </c>
      <c r="BO252" s="34">
        <f>Input_1!BO252</f>
        <v>30</v>
      </c>
      <c r="BP252" s="34">
        <f>Input_1!BP252</f>
        <v>16</v>
      </c>
      <c r="BQ252" s="34">
        <f>Input_1!BQ252</f>
        <v>16</v>
      </c>
      <c r="BR252" s="34">
        <f>Input_1!BR252</f>
        <v>16</v>
      </c>
      <c r="BS252" s="34">
        <f>Input_1!BS252</f>
        <v>5.2</v>
      </c>
      <c r="BT252" s="34">
        <f>Input_1!BT252</f>
        <v>5.2</v>
      </c>
      <c r="BU252" s="34">
        <f>Input_1!BU252</f>
        <v>5.2</v>
      </c>
      <c r="BV252" s="34">
        <f>Input_1!BV252</f>
        <v>5.2</v>
      </c>
      <c r="BW252" s="34">
        <f>Input_1!BW252</f>
        <v>5.2</v>
      </c>
      <c r="BX252" s="34">
        <f>Input_1!BX252</f>
        <v>23</v>
      </c>
      <c r="BY252" s="34">
        <f>Input_1!BY252</f>
        <v>23</v>
      </c>
      <c r="BZ252" s="34">
        <f>Input_1!BZ252</f>
        <v>25</v>
      </c>
      <c r="CA252" s="34">
        <f>Input_1!CA252</f>
        <v>25</v>
      </c>
      <c r="CB252" s="34">
        <f>Input_1!CB252</f>
        <v>25</v>
      </c>
      <c r="CC252" s="34">
        <f>Input_1!CC252</f>
        <v>5.2</v>
      </c>
      <c r="CD252" s="34">
        <f>Input_1!CD252</f>
        <v>5.2</v>
      </c>
      <c r="CE252" s="34">
        <f>Input_1!CE252</f>
        <v>5.2</v>
      </c>
      <c r="CF252" s="34">
        <f>Input_1!CF252</f>
        <v>5.2</v>
      </c>
      <c r="CG252" s="34">
        <f>Input_1!CG252</f>
        <v>5.2</v>
      </c>
      <c r="CH252" s="34">
        <f>Input_1!CH252</f>
        <v>5.2</v>
      </c>
      <c r="CI252" s="34">
        <f>Input_1!CI252</f>
        <v>5.2</v>
      </c>
      <c r="CJ252" s="34">
        <f>Input_1!CJ252</f>
        <v>30</v>
      </c>
      <c r="CK252" s="34">
        <f>Input_1!CK252</f>
        <v>30</v>
      </c>
      <c r="CL252" s="34">
        <f>Input_1!CL252</f>
        <v>30</v>
      </c>
      <c r="CM252" s="34">
        <f>Input_1!CM252</f>
        <v>30</v>
      </c>
      <c r="CN252" s="34">
        <f>Input_1!CN252</f>
        <v>5.2</v>
      </c>
      <c r="CO252" s="34">
        <f>Input_1!CO252</f>
        <v>5.2</v>
      </c>
      <c r="CP252" s="34">
        <f>Input_1!CP252</f>
        <v>5.2</v>
      </c>
      <c r="CQ252" s="34">
        <f>Input_1!CQ252</f>
        <v>5.2</v>
      </c>
      <c r="CR252" s="34">
        <f>Input_1!CR252</f>
        <v>5.2</v>
      </c>
      <c r="CS252" s="34">
        <f>Input_1!CS252</f>
        <v>5.2</v>
      </c>
      <c r="CT252" s="34">
        <f>Input_1!CT252</f>
        <v>30</v>
      </c>
      <c r="CU252" s="34">
        <f>Input_1!CU252</f>
        <v>15.3</v>
      </c>
      <c r="CV252" s="24">
        <f>Input_1!CV252</f>
        <v>15.3</v>
      </c>
    </row>
    <row r="253" spans="1:100" ht="14.5" customHeight="1" x14ac:dyDescent="0.35">
      <c r="A253" s="256"/>
      <c r="B253" s="250"/>
      <c r="C253" s="97">
        <v>44080</v>
      </c>
      <c r="D253" s="100" t="s">
        <v>10</v>
      </c>
      <c r="E253" s="19">
        <f>Input_1!E253</f>
        <v>15.3</v>
      </c>
      <c r="F253" s="34">
        <f>Input_1!F253</f>
        <v>30</v>
      </c>
      <c r="G253" s="34">
        <f>Input_1!G253</f>
        <v>30</v>
      </c>
      <c r="H253" s="34">
        <f>Input_1!H253</f>
        <v>30</v>
      </c>
      <c r="I253" s="34">
        <f>Input_1!I253</f>
        <v>9</v>
      </c>
      <c r="J253" s="34">
        <f>Input_1!J253</f>
        <v>9</v>
      </c>
      <c r="K253" s="34">
        <f>Input_1!K253</f>
        <v>9</v>
      </c>
      <c r="L253" s="34">
        <f>Input_1!L253</f>
        <v>9</v>
      </c>
      <c r="M253" s="34">
        <f>Input_1!M253</f>
        <v>9</v>
      </c>
      <c r="N253" s="34">
        <f>Input_1!N253</f>
        <v>9</v>
      </c>
      <c r="O253" s="34">
        <f>Input_1!O253</f>
        <v>9</v>
      </c>
      <c r="P253" s="34">
        <f>Input_1!P253</f>
        <v>9</v>
      </c>
      <c r="Q253" s="34">
        <f>Input_1!Q253</f>
        <v>9</v>
      </c>
      <c r="R253" s="34">
        <f>Input_1!R253</f>
        <v>9</v>
      </c>
      <c r="S253" s="34">
        <f>Input_1!S253</f>
        <v>9</v>
      </c>
      <c r="T253" s="34">
        <f>Input_1!T253</f>
        <v>9</v>
      </c>
      <c r="U253" s="34">
        <f>Input_1!U253</f>
        <v>9</v>
      </c>
      <c r="V253" s="34">
        <f>Input_1!V253</f>
        <v>9</v>
      </c>
      <c r="W253" s="34">
        <f>Input_1!W253</f>
        <v>9</v>
      </c>
      <c r="X253" s="34">
        <f>Input_1!X253</f>
        <v>9</v>
      </c>
      <c r="Y253" s="34">
        <f>Input_1!Y253</f>
        <v>9</v>
      </c>
      <c r="Z253" s="34">
        <f>Input_1!Z253</f>
        <v>9</v>
      </c>
      <c r="AA253" s="34">
        <f>Input_1!AA253</f>
        <v>9</v>
      </c>
      <c r="AB253" s="34">
        <f>Input_1!AB253</f>
        <v>9</v>
      </c>
      <c r="AC253" s="34">
        <f>Input_1!AC253</f>
        <v>9</v>
      </c>
      <c r="AD253" s="34">
        <f>Input_1!AD253</f>
        <v>9</v>
      </c>
      <c r="AE253" s="34">
        <f>Input_1!AE253</f>
        <v>9</v>
      </c>
      <c r="AF253" s="34">
        <f>Input_1!AF253</f>
        <v>9</v>
      </c>
      <c r="AG253" s="34">
        <f>Input_1!AG253</f>
        <v>9</v>
      </c>
      <c r="AH253" s="34">
        <f>Input_1!AH253</f>
        <v>9</v>
      </c>
      <c r="AI253" s="34">
        <f>Input_1!AI253</f>
        <v>9</v>
      </c>
      <c r="AJ253" s="34">
        <f>Input_1!AJ253</f>
        <v>9</v>
      </c>
      <c r="AK253" s="34">
        <f>Input_1!AK253</f>
        <v>9</v>
      </c>
      <c r="AL253" s="34">
        <f>Input_1!AL253</f>
        <v>9</v>
      </c>
      <c r="AM253" s="34">
        <f>Input_1!AM253</f>
        <v>9</v>
      </c>
      <c r="AN253" s="34">
        <f>Input_1!AN253</f>
        <v>9</v>
      </c>
      <c r="AO253" s="34">
        <f>Input_1!AO253</f>
        <v>9</v>
      </c>
      <c r="AP253" s="34">
        <f>Input_1!AP253</f>
        <v>30</v>
      </c>
      <c r="AQ253" s="34">
        <f>Input_1!AQ253</f>
        <v>30</v>
      </c>
      <c r="AR253" s="34">
        <f>Input_1!AR253</f>
        <v>30</v>
      </c>
      <c r="AS253" s="34">
        <f>Input_1!AS253</f>
        <v>30</v>
      </c>
      <c r="AT253" s="34">
        <f>Input_1!AT253</f>
        <v>15.2</v>
      </c>
      <c r="AU253" s="34">
        <f>Input_1!AU253</f>
        <v>32</v>
      </c>
      <c r="AV253" s="34">
        <f>Input_1!AV253</f>
        <v>23</v>
      </c>
      <c r="AW253" s="34">
        <f>Input_1!AW253</f>
        <v>23</v>
      </c>
      <c r="AX253" s="34">
        <f>Input_1!AX253</f>
        <v>5.2</v>
      </c>
      <c r="AY253" s="34">
        <f>Input_1!AY253</f>
        <v>5.2</v>
      </c>
      <c r="AZ253" s="34">
        <f>Input_1!AZ253</f>
        <v>15.1</v>
      </c>
      <c r="BA253" s="34">
        <f>Input_1!BA253</f>
        <v>25</v>
      </c>
      <c r="BB253" s="34">
        <f>Input_1!BB253</f>
        <v>25</v>
      </c>
      <c r="BC253" s="34">
        <f>Input_1!BC253</f>
        <v>25</v>
      </c>
      <c r="BD253" s="34">
        <f>Input_1!BD253</f>
        <v>23</v>
      </c>
      <c r="BE253" s="34">
        <f>Input_1!BE253</f>
        <v>23</v>
      </c>
      <c r="BF253" s="34">
        <f>Input_1!BF253</f>
        <v>23</v>
      </c>
      <c r="BG253" s="34">
        <f>Input_1!BG253</f>
        <v>5.2</v>
      </c>
      <c r="BH253" s="34">
        <f>Input_1!BH253</f>
        <v>5.2</v>
      </c>
      <c r="BI253" s="34">
        <f>Input_1!BI253</f>
        <v>5.2</v>
      </c>
      <c r="BJ253" s="34">
        <f>Input_1!BJ253</f>
        <v>30</v>
      </c>
      <c r="BK253" s="34">
        <f>Input_1!BK253</f>
        <v>6.2</v>
      </c>
      <c r="BL253" s="34">
        <f>Input_1!BL253</f>
        <v>6.2</v>
      </c>
      <c r="BM253" s="34">
        <f>Input_1!BM253</f>
        <v>6.2</v>
      </c>
      <c r="BN253" s="34">
        <f>Input_1!BN253</f>
        <v>5.2</v>
      </c>
      <c r="BO253" s="34">
        <f>Input_1!BO253</f>
        <v>30</v>
      </c>
      <c r="BP253" s="34">
        <f>Input_1!BP253</f>
        <v>30</v>
      </c>
      <c r="BQ253" s="34">
        <f>Input_1!BQ253</f>
        <v>6.2</v>
      </c>
      <c r="BR253" s="34">
        <f>Input_1!BR253</f>
        <v>6.2</v>
      </c>
      <c r="BS253" s="34">
        <f>Input_1!BS253</f>
        <v>6.2</v>
      </c>
      <c r="BT253" s="34">
        <f>Input_1!BT253</f>
        <v>32</v>
      </c>
      <c r="BU253" s="34">
        <f>Input_1!BU253</f>
        <v>32</v>
      </c>
      <c r="BV253" s="34">
        <f>Input_1!BV253</f>
        <v>6.2</v>
      </c>
      <c r="BW253" s="34">
        <f>Input_1!BW253</f>
        <v>6.2</v>
      </c>
      <c r="BX253" s="34">
        <f>Input_1!BX253</f>
        <v>6.2</v>
      </c>
      <c r="BY253" s="34">
        <f>Input_1!BY253</f>
        <v>25</v>
      </c>
      <c r="BZ253" s="34">
        <f>Input_1!BZ253</f>
        <v>25</v>
      </c>
      <c r="CA253" s="34">
        <f>Input_1!CA253</f>
        <v>23</v>
      </c>
      <c r="CB253" s="34">
        <f>Input_1!CB253</f>
        <v>23</v>
      </c>
      <c r="CC253" s="34">
        <f>Input_1!CC253</f>
        <v>25</v>
      </c>
      <c r="CD253" s="34">
        <f>Input_1!CD253</f>
        <v>25</v>
      </c>
      <c r="CE253" s="34">
        <f>Input_1!CE253</f>
        <v>6.2</v>
      </c>
      <c r="CF253" s="34">
        <f>Input_1!CF253</f>
        <v>6.2</v>
      </c>
      <c r="CG253" s="34">
        <f>Input_1!CG253</f>
        <v>6.2</v>
      </c>
      <c r="CH253" s="34">
        <f>Input_1!CH253</f>
        <v>6.2</v>
      </c>
      <c r="CI253" s="34">
        <f>Input_1!CI253</f>
        <v>6.2</v>
      </c>
      <c r="CJ253" s="34">
        <f>Input_1!CJ253</f>
        <v>6.2</v>
      </c>
      <c r="CK253" s="34">
        <f>Input_1!CK253</f>
        <v>6.2</v>
      </c>
      <c r="CL253" s="34">
        <f>Input_1!CL253</f>
        <v>6.2</v>
      </c>
      <c r="CM253" s="34">
        <f>Input_1!CM253</f>
        <v>6.2</v>
      </c>
      <c r="CN253" s="34">
        <f>Input_1!CN253</f>
        <v>6.2</v>
      </c>
      <c r="CO253" s="34">
        <f>Input_1!CO253</f>
        <v>6.2</v>
      </c>
      <c r="CP253" s="34">
        <f>Input_1!CP253</f>
        <v>6.2</v>
      </c>
      <c r="CQ253" s="34">
        <f>Input_1!CQ253</f>
        <v>6.2</v>
      </c>
      <c r="CR253" s="34">
        <f>Input_1!CR253</f>
        <v>6.2</v>
      </c>
      <c r="CS253" s="34">
        <f>Input_1!CS253</f>
        <v>6.2</v>
      </c>
      <c r="CT253" s="34">
        <f>Input_1!CT253</f>
        <v>6.2</v>
      </c>
      <c r="CU253" s="34">
        <f>Input_1!CU253</f>
        <v>6.2</v>
      </c>
      <c r="CV253" s="24">
        <f>Input_1!CV253</f>
        <v>6.2</v>
      </c>
    </row>
    <row r="254" spans="1:100" ht="14.5" customHeight="1" x14ac:dyDescent="0.35">
      <c r="A254" s="256"/>
      <c r="B254" s="248">
        <v>37</v>
      </c>
      <c r="C254" s="94">
        <v>44081</v>
      </c>
      <c r="D254" s="99" t="s">
        <v>4</v>
      </c>
      <c r="E254" s="19">
        <f>Input_1!E254</f>
        <v>6.2</v>
      </c>
      <c r="F254" s="34">
        <f>Input_1!F254</f>
        <v>6.2</v>
      </c>
      <c r="G254" s="34">
        <f>Input_1!G254</f>
        <v>6.2</v>
      </c>
      <c r="H254" s="34">
        <f>Input_1!H254</f>
        <v>6.2</v>
      </c>
      <c r="I254" s="34">
        <f>Input_1!I254</f>
        <v>6.2</v>
      </c>
      <c r="J254" s="34">
        <f>Input_1!J254</f>
        <v>30</v>
      </c>
      <c r="K254" s="34">
        <f>Input_1!K254</f>
        <v>30</v>
      </c>
      <c r="L254" s="34">
        <f>Input_1!L254</f>
        <v>6.2</v>
      </c>
      <c r="M254" s="34">
        <f>Input_1!M254</f>
        <v>6.2</v>
      </c>
      <c r="N254" s="34">
        <f>Input_1!N254</f>
        <v>6.2</v>
      </c>
      <c r="O254" s="34">
        <f>Input_1!O254</f>
        <v>6.2</v>
      </c>
      <c r="P254" s="34">
        <f>Input_1!P254</f>
        <v>6.2</v>
      </c>
      <c r="Q254" s="34">
        <f>Input_1!Q254</f>
        <v>6.2</v>
      </c>
      <c r="R254" s="34">
        <f>Input_1!R254</f>
        <v>6.2</v>
      </c>
      <c r="S254" s="34">
        <f>Input_1!S254</f>
        <v>6.2</v>
      </c>
      <c r="T254" s="34">
        <f>Input_1!T254</f>
        <v>6.2</v>
      </c>
      <c r="U254" s="34">
        <f>Input_1!U254</f>
        <v>6.2</v>
      </c>
      <c r="V254" s="34">
        <f>Input_1!V254</f>
        <v>6.2</v>
      </c>
      <c r="W254" s="34">
        <f>Input_1!W254</f>
        <v>6.2</v>
      </c>
      <c r="X254" s="34">
        <f>Input_1!X254</f>
        <v>15.3</v>
      </c>
      <c r="Y254" s="34">
        <f>Input_1!Y254</f>
        <v>15.3</v>
      </c>
      <c r="Z254" s="34">
        <f>Input_1!Z254</f>
        <v>30</v>
      </c>
      <c r="AA254" s="34">
        <f>Input_1!AA254</f>
        <v>30</v>
      </c>
      <c r="AB254" s="34">
        <f>Input_1!AB254</f>
        <v>9</v>
      </c>
      <c r="AC254" s="34">
        <f>Input_1!AC254</f>
        <v>9</v>
      </c>
      <c r="AD254" s="34">
        <f>Input_1!AD254</f>
        <v>9</v>
      </c>
      <c r="AE254" s="34">
        <f>Input_1!AE254</f>
        <v>9</v>
      </c>
      <c r="AF254" s="34">
        <f>Input_1!AF254</f>
        <v>9</v>
      </c>
      <c r="AG254" s="34">
        <f>Input_1!AG254</f>
        <v>9</v>
      </c>
      <c r="AH254" s="34">
        <f>Input_1!AH254</f>
        <v>9</v>
      </c>
      <c r="AI254" s="34">
        <f>Input_1!AI254</f>
        <v>9</v>
      </c>
      <c r="AJ254" s="34">
        <f>Input_1!AJ254</f>
        <v>9</v>
      </c>
      <c r="AK254" s="34">
        <f>Input_1!AK254</f>
        <v>9</v>
      </c>
      <c r="AL254" s="34">
        <f>Input_1!AL254</f>
        <v>9</v>
      </c>
      <c r="AM254" s="34">
        <f>Input_1!AM254</f>
        <v>9</v>
      </c>
      <c r="AN254" s="34">
        <f>Input_1!AN254</f>
        <v>9</v>
      </c>
      <c r="AO254" s="34">
        <f>Input_1!AO254</f>
        <v>9</v>
      </c>
      <c r="AP254" s="34">
        <f>Input_1!AP254</f>
        <v>9</v>
      </c>
      <c r="AQ254" s="34">
        <f>Input_1!AQ254</f>
        <v>16</v>
      </c>
      <c r="AR254" s="34">
        <f>Input_1!AR254</f>
        <v>16</v>
      </c>
      <c r="AS254" s="34">
        <f>Input_1!AS254</f>
        <v>9</v>
      </c>
      <c r="AT254" s="34">
        <f>Input_1!AT254</f>
        <v>9</v>
      </c>
      <c r="AU254" s="34">
        <f>Input_1!AU254</f>
        <v>9</v>
      </c>
      <c r="AV254" s="34">
        <f>Input_1!AV254</f>
        <v>9</v>
      </c>
      <c r="AW254" s="34">
        <f>Input_1!AW254</f>
        <v>9</v>
      </c>
      <c r="AX254" s="34">
        <f>Input_1!AX254</f>
        <v>5.2</v>
      </c>
      <c r="AY254" s="34">
        <f>Input_1!AY254</f>
        <v>5.2</v>
      </c>
      <c r="AZ254" s="34">
        <f>Input_1!AZ254</f>
        <v>5.2</v>
      </c>
      <c r="BA254" s="34">
        <f>Input_1!BA254</f>
        <v>5.2</v>
      </c>
      <c r="BB254" s="34">
        <f>Input_1!BB254</f>
        <v>5.2</v>
      </c>
      <c r="BC254" s="34">
        <f>Input_1!BC254</f>
        <v>5.2</v>
      </c>
      <c r="BD254" s="34">
        <f>Input_1!BD254</f>
        <v>30</v>
      </c>
      <c r="BE254" s="34">
        <f>Input_1!BE254</f>
        <v>30</v>
      </c>
      <c r="BF254" s="34">
        <f>Input_1!BF254</f>
        <v>30</v>
      </c>
      <c r="BG254" s="34">
        <f>Input_1!BG254</f>
        <v>30</v>
      </c>
      <c r="BH254" s="34">
        <f>Input_1!BH254</f>
        <v>23</v>
      </c>
      <c r="BI254" s="34">
        <f>Input_1!BI254</f>
        <v>23</v>
      </c>
      <c r="BJ254" s="34">
        <f>Input_1!BJ254</f>
        <v>23</v>
      </c>
      <c r="BK254" s="34">
        <f>Input_1!BK254</f>
        <v>23</v>
      </c>
      <c r="BL254" s="34">
        <f>Input_1!BL254</f>
        <v>25</v>
      </c>
      <c r="BM254" s="34">
        <f>Input_1!BM254</f>
        <v>25</v>
      </c>
      <c r="BN254" s="34">
        <f>Input_1!BN254</f>
        <v>30</v>
      </c>
      <c r="BO254" s="34">
        <f>Input_1!BO254</f>
        <v>30</v>
      </c>
      <c r="BP254" s="34">
        <f>Input_1!BP254</f>
        <v>30</v>
      </c>
      <c r="BQ254" s="34">
        <f>Input_1!BQ254</f>
        <v>30</v>
      </c>
      <c r="BR254" s="34">
        <f>Input_1!BR254</f>
        <v>30</v>
      </c>
      <c r="BS254" s="34">
        <f>Input_1!BS254</f>
        <v>5.2</v>
      </c>
      <c r="BT254" s="34">
        <f>Input_1!BT254</f>
        <v>5.2</v>
      </c>
      <c r="BU254" s="34">
        <f>Input_1!BU254</f>
        <v>30</v>
      </c>
      <c r="BV254" s="34">
        <f>Input_1!BV254</f>
        <v>30</v>
      </c>
      <c r="BW254" s="34">
        <f>Input_1!BW254</f>
        <v>9</v>
      </c>
      <c r="BX254" s="34">
        <f>Input_1!BX254</f>
        <v>9</v>
      </c>
      <c r="BY254" s="34">
        <f>Input_1!BY254</f>
        <v>9</v>
      </c>
      <c r="BZ254" s="34">
        <f>Input_1!BZ254</f>
        <v>9</v>
      </c>
      <c r="CA254" s="34">
        <f>Input_1!CA254</f>
        <v>9</v>
      </c>
      <c r="CB254" s="34">
        <f>Input_1!CB254</f>
        <v>9</v>
      </c>
      <c r="CC254" s="34">
        <f>Input_1!CC254</f>
        <v>9</v>
      </c>
      <c r="CD254" s="34">
        <f>Input_1!CD254</f>
        <v>9</v>
      </c>
      <c r="CE254" s="34">
        <f>Input_1!CE254</f>
        <v>23</v>
      </c>
      <c r="CF254" s="34">
        <f>Input_1!CF254</f>
        <v>23</v>
      </c>
      <c r="CG254" s="34">
        <f>Input_1!CG254</f>
        <v>23</v>
      </c>
      <c r="CH254" s="34">
        <f>Input_1!CH254</f>
        <v>25</v>
      </c>
      <c r="CI254" s="34">
        <f>Input_1!CI254</f>
        <v>25</v>
      </c>
      <c r="CJ254" s="34">
        <f>Input_1!CJ254</f>
        <v>25</v>
      </c>
      <c r="CK254" s="34">
        <f>Input_1!CK254</f>
        <v>16</v>
      </c>
      <c r="CL254" s="34">
        <f>Input_1!CL254</f>
        <v>16</v>
      </c>
      <c r="CM254" s="34">
        <f>Input_1!CM254</f>
        <v>16</v>
      </c>
      <c r="CN254" s="34">
        <f>Input_1!CN254</f>
        <v>16</v>
      </c>
      <c r="CO254" s="34">
        <f>Input_1!CO254</f>
        <v>16</v>
      </c>
      <c r="CP254" s="34">
        <f>Input_1!CP254</f>
        <v>16</v>
      </c>
      <c r="CQ254" s="34">
        <f>Input_1!CQ254</f>
        <v>8</v>
      </c>
      <c r="CR254" s="34">
        <f>Input_1!CR254</f>
        <v>8</v>
      </c>
      <c r="CS254" s="34">
        <f>Input_1!CS254</f>
        <v>8</v>
      </c>
      <c r="CT254" s="34">
        <f>Input_1!CT254</f>
        <v>8</v>
      </c>
      <c r="CU254" s="34">
        <f>Input_1!CU254</f>
        <v>8</v>
      </c>
      <c r="CV254" s="24">
        <f>Input_1!CV254</f>
        <v>8</v>
      </c>
    </row>
    <row r="255" spans="1:100" ht="14.5" customHeight="1" x14ac:dyDescent="0.35">
      <c r="A255" s="256"/>
      <c r="B255" s="249"/>
      <c r="C255" s="95">
        <v>44082</v>
      </c>
      <c r="D255" s="99" t="s">
        <v>5</v>
      </c>
      <c r="E255" s="19">
        <f>Input_1!E255</f>
        <v>8</v>
      </c>
      <c r="F255" s="34">
        <f>Input_1!F255</f>
        <v>8</v>
      </c>
      <c r="G255" s="34">
        <f>Input_1!G255</f>
        <v>8</v>
      </c>
      <c r="H255" s="34">
        <f>Input_1!H255</f>
        <v>8</v>
      </c>
      <c r="I255" s="34">
        <f>Input_1!I255</f>
        <v>8</v>
      </c>
      <c r="J255" s="34">
        <f>Input_1!J255</f>
        <v>8</v>
      </c>
      <c r="K255" s="34">
        <f>Input_1!K255</f>
        <v>8</v>
      </c>
      <c r="L255" s="34">
        <f>Input_1!L255</f>
        <v>15.3</v>
      </c>
      <c r="M255" s="34">
        <f>Input_1!M255</f>
        <v>15.3</v>
      </c>
      <c r="N255" s="34">
        <f>Input_1!N255</f>
        <v>30</v>
      </c>
      <c r="O255" s="34">
        <f>Input_1!O255</f>
        <v>30</v>
      </c>
      <c r="P255" s="34">
        <f>Input_1!P255</f>
        <v>30</v>
      </c>
      <c r="Q255" s="34">
        <f>Input_1!Q255</f>
        <v>9</v>
      </c>
      <c r="R255" s="34">
        <f>Input_1!R255</f>
        <v>9</v>
      </c>
      <c r="S255" s="34">
        <f>Input_1!S255</f>
        <v>9</v>
      </c>
      <c r="T255" s="34">
        <f>Input_1!T255</f>
        <v>9</v>
      </c>
      <c r="U255" s="34">
        <f>Input_1!U255</f>
        <v>9</v>
      </c>
      <c r="V255" s="34">
        <f>Input_1!V255</f>
        <v>9</v>
      </c>
      <c r="W255" s="34">
        <f>Input_1!W255</f>
        <v>9</v>
      </c>
      <c r="X255" s="34">
        <f>Input_1!X255</f>
        <v>9</v>
      </c>
      <c r="Y255" s="34">
        <f>Input_1!Y255</f>
        <v>9</v>
      </c>
      <c r="Z255" s="34">
        <f>Input_1!Z255</f>
        <v>9</v>
      </c>
      <c r="AA255" s="34">
        <f>Input_1!AA255</f>
        <v>9</v>
      </c>
      <c r="AB255" s="34">
        <f>Input_1!AB255</f>
        <v>9</v>
      </c>
      <c r="AC255" s="34">
        <f>Input_1!AC255</f>
        <v>9</v>
      </c>
      <c r="AD255" s="34">
        <f>Input_1!AD255</f>
        <v>9</v>
      </c>
      <c r="AE255" s="34">
        <f>Input_1!AE255</f>
        <v>9</v>
      </c>
      <c r="AF255" s="34">
        <f>Input_1!AF255</f>
        <v>9</v>
      </c>
      <c r="AG255" s="34">
        <f>Input_1!AG255</f>
        <v>9</v>
      </c>
      <c r="AH255" s="34">
        <f>Input_1!AH255</f>
        <v>9</v>
      </c>
      <c r="AI255" s="34">
        <f>Input_1!AI255</f>
        <v>9</v>
      </c>
      <c r="AJ255" s="34">
        <f>Input_1!AJ255</f>
        <v>9</v>
      </c>
      <c r="AK255" s="34">
        <f>Input_1!AK255</f>
        <v>9</v>
      </c>
      <c r="AL255" s="34">
        <f>Input_1!AL255</f>
        <v>9</v>
      </c>
      <c r="AM255" s="34">
        <f>Input_1!AM255</f>
        <v>9</v>
      </c>
      <c r="AN255" s="34">
        <f>Input_1!AN255</f>
        <v>9</v>
      </c>
      <c r="AO255" s="34">
        <f>Input_1!AO255</f>
        <v>9</v>
      </c>
      <c r="AP255" s="34">
        <f>Input_1!AP255</f>
        <v>9</v>
      </c>
      <c r="AQ255" s="34">
        <f>Input_1!AQ255</f>
        <v>9</v>
      </c>
      <c r="AR255" s="34">
        <f>Input_1!AR255</f>
        <v>9</v>
      </c>
      <c r="AS255" s="34">
        <f>Input_1!AS255</f>
        <v>30</v>
      </c>
      <c r="AT255" s="34">
        <f>Input_1!AT255</f>
        <v>30</v>
      </c>
      <c r="AU255" s="34">
        <f>Input_1!AU255</f>
        <v>30</v>
      </c>
      <c r="AV255" s="34">
        <f>Input_1!AV255</f>
        <v>30</v>
      </c>
      <c r="AW255" s="34">
        <f>Input_1!AW255</f>
        <v>30</v>
      </c>
      <c r="AX255" s="34">
        <f>Input_1!AX255</f>
        <v>30</v>
      </c>
      <c r="AY255" s="34">
        <f>Input_1!AY255</f>
        <v>30</v>
      </c>
      <c r="AZ255" s="34">
        <f>Input_1!AZ255</f>
        <v>30</v>
      </c>
      <c r="BA255" s="34">
        <f>Input_1!BA255</f>
        <v>30</v>
      </c>
      <c r="BB255" s="34">
        <f>Input_1!BB255</f>
        <v>15.2</v>
      </c>
      <c r="BC255" s="34">
        <f>Input_1!BC255</f>
        <v>32</v>
      </c>
      <c r="BD255" s="34">
        <f>Input_1!BD255</f>
        <v>23</v>
      </c>
      <c r="BE255" s="34">
        <f>Input_1!BE255</f>
        <v>23</v>
      </c>
      <c r="BF255" s="34">
        <f>Input_1!BF255</f>
        <v>23</v>
      </c>
      <c r="BG255" s="34">
        <f>Input_1!BG255</f>
        <v>23</v>
      </c>
      <c r="BH255" s="34">
        <f>Input_1!BH255</f>
        <v>16</v>
      </c>
      <c r="BI255" s="34">
        <f>Input_1!BI255</f>
        <v>16</v>
      </c>
      <c r="BJ255" s="34">
        <f>Input_1!BJ255</f>
        <v>6.1</v>
      </c>
      <c r="BK255" s="34">
        <f>Input_1!BK255</f>
        <v>6.1</v>
      </c>
      <c r="BL255" s="34">
        <f>Input_1!BL255</f>
        <v>6.1</v>
      </c>
      <c r="BM255" s="34">
        <f>Input_1!BM255</f>
        <v>6.1</v>
      </c>
      <c r="BN255" s="34">
        <f>Input_1!BN255</f>
        <v>23</v>
      </c>
      <c r="BO255" s="34">
        <f>Input_1!BO255</f>
        <v>23</v>
      </c>
      <c r="BP255" s="34">
        <f>Input_1!BP255</f>
        <v>23</v>
      </c>
      <c r="BQ255" s="34">
        <f>Input_1!BQ255</f>
        <v>23</v>
      </c>
      <c r="BR255" s="34">
        <f>Input_1!BR255</f>
        <v>25</v>
      </c>
      <c r="BS255" s="34">
        <f>Input_1!BS255</f>
        <v>25</v>
      </c>
      <c r="BT255" s="34">
        <f>Input_1!BT255</f>
        <v>16</v>
      </c>
      <c r="BU255" s="34">
        <f>Input_1!BU255</f>
        <v>16</v>
      </c>
      <c r="BV255" s="34">
        <f>Input_1!BV255</f>
        <v>4.2</v>
      </c>
      <c r="BW255" s="34">
        <f>Input_1!BW255</f>
        <v>4.2</v>
      </c>
      <c r="BX255" s="34">
        <f>Input_1!BX255</f>
        <v>4.2</v>
      </c>
      <c r="BY255" s="34">
        <f>Input_1!BY255</f>
        <v>4.2</v>
      </c>
      <c r="BZ255" s="34">
        <f>Input_1!BZ255</f>
        <v>4.2</v>
      </c>
      <c r="CA255" s="34">
        <f>Input_1!CA255</f>
        <v>23</v>
      </c>
      <c r="CB255" s="34">
        <f>Input_1!CB255</f>
        <v>23</v>
      </c>
      <c r="CC255" s="34">
        <f>Input_1!CC255</f>
        <v>23</v>
      </c>
      <c r="CD255" s="34">
        <f>Input_1!CD255</f>
        <v>25</v>
      </c>
      <c r="CE255" s="34">
        <f>Input_1!CE255</f>
        <v>25</v>
      </c>
      <c r="CF255" s="34">
        <f>Input_1!CF255</f>
        <v>25</v>
      </c>
      <c r="CG255" s="34">
        <f>Input_1!CG255</f>
        <v>4.2</v>
      </c>
      <c r="CH255" s="34">
        <f>Input_1!CH255</f>
        <v>4.2</v>
      </c>
      <c r="CI255" s="34">
        <f>Input_1!CI255</f>
        <v>4.2</v>
      </c>
      <c r="CJ255" s="34">
        <f>Input_1!CJ255</f>
        <v>4.2</v>
      </c>
      <c r="CK255" s="34">
        <f>Input_1!CK255</f>
        <v>4.2</v>
      </c>
      <c r="CL255" s="34">
        <f>Input_1!CL255</f>
        <v>4.2</v>
      </c>
      <c r="CM255" s="34">
        <f>Input_1!CM255</f>
        <v>30</v>
      </c>
      <c r="CN255" s="34">
        <f>Input_1!CN255</f>
        <v>30</v>
      </c>
      <c r="CO255" s="34">
        <f>Input_1!CO255</f>
        <v>30</v>
      </c>
      <c r="CP255" s="34">
        <f>Input_1!CP255</f>
        <v>30</v>
      </c>
      <c r="CQ255" s="34">
        <f>Input_1!CQ255</f>
        <v>18</v>
      </c>
      <c r="CR255" s="34">
        <f>Input_1!CR255</f>
        <v>30</v>
      </c>
      <c r="CS255" s="34">
        <f>Input_1!CS255</f>
        <v>15.3</v>
      </c>
      <c r="CT255" s="34">
        <f>Input_1!CT255</f>
        <v>15.3</v>
      </c>
      <c r="CU255" s="34">
        <f>Input_1!CU255</f>
        <v>30</v>
      </c>
      <c r="CV255" s="24">
        <f>Input_1!CV255</f>
        <v>30</v>
      </c>
    </row>
    <row r="256" spans="1:100" ht="14.5" customHeight="1" x14ac:dyDescent="0.35">
      <c r="A256" s="256"/>
      <c r="B256" s="249"/>
      <c r="C256" s="94">
        <v>44083</v>
      </c>
      <c r="D256" s="99" t="s">
        <v>6</v>
      </c>
      <c r="E256" s="19">
        <f>Input_1!E256</f>
        <v>30</v>
      </c>
      <c r="F256" s="34">
        <f>Input_1!F256</f>
        <v>30</v>
      </c>
      <c r="G256" s="34">
        <f>Input_1!G256</f>
        <v>30</v>
      </c>
      <c r="H256" s="34">
        <f>Input_1!H256</f>
        <v>30</v>
      </c>
      <c r="I256" s="34">
        <f>Input_1!I256</f>
        <v>9</v>
      </c>
      <c r="J256" s="34">
        <f>Input_1!J256</f>
        <v>9</v>
      </c>
      <c r="K256" s="34">
        <f>Input_1!K256</f>
        <v>9</v>
      </c>
      <c r="L256" s="34">
        <f>Input_1!L256</f>
        <v>9</v>
      </c>
      <c r="M256" s="34">
        <f>Input_1!M256</f>
        <v>9</v>
      </c>
      <c r="N256" s="34">
        <f>Input_1!N256</f>
        <v>9</v>
      </c>
      <c r="O256" s="34">
        <f>Input_1!O256</f>
        <v>9</v>
      </c>
      <c r="P256" s="34">
        <f>Input_1!P256</f>
        <v>9</v>
      </c>
      <c r="Q256" s="34">
        <f>Input_1!Q256</f>
        <v>9</v>
      </c>
      <c r="R256" s="34">
        <f>Input_1!R256</f>
        <v>9</v>
      </c>
      <c r="S256" s="34">
        <f>Input_1!S256</f>
        <v>9</v>
      </c>
      <c r="T256" s="34">
        <f>Input_1!T256</f>
        <v>9</v>
      </c>
      <c r="U256" s="34">
        <f>Input_1!U256</f>
        <v>9</v>
      </c>
      <c r="V256" s="34">
        <f>Input_1!V256</f>
        <v>9</v>
      </c>
      <c r="W256" s="34">
        <f>Input_1!W256</f>
        <v>9</v>
      </c>
      <c r="X256" s="34">
        <f>Input_1!X256</f>
        <v>9</v>
      </c>
      <c r="Y256" s="34">
        <f>Input_1!Y256</f>
        <v>9</v>
      </c>
      <c r="Z256" s="34">
        <f>Input_1!Z256</f>
        <v>9</v>
      </c>
      <c r="AA256" s="34">
        <f>Input_1!AA256</f>
        <v>9</v>
      </c>
      <c r="AB256" s="34">
        <f>Input_1!AB256</f>
        <v>9</v>
      </c>
      <c r="AC256" s="34">
        <f>Input_1!AC256</f>
        <v>9</v>
      </c>
      <c r="AD256" s="34">
        <f>Input_1!AD256</f>
        <v>9</v>
      </c>
      <c r="AE256" s="34">
        <f>Input_1!AE256</f>
        <v>9</v>
      </c>
      <c r="AF256" s="34">
        <f>Input_1!AF256</f>
        <v>9</v>
      </c>
      <c r="AG256" s="34">
        <f>Input_1!AG256</f>
        <v>9</v>
      </c>
      <c r="AH256" s="34">
        <f>Input_1!AH256</f>
        <v>9</v>
      </c>
      <c r="AI256" s="34">
        <f>Input_1!AI256</f>
        <v>9</v>
      </c>
      <c r="AJ256" s="34">
        <f>Input_1!AJ256</f>
        <v>9</v>
      </c>
      <c r="AK256" s="34">
        <f>Input_1!AK256</f>
        <v>9</v>
      </c>
      <c r="AL256" s="34">
        <f>Input_1!AL256</f>
        <v>9</v>
      </c>
      <c r="AM256" s="34">
        <f>Input_1!AM256</f>
        <v>9</v>
      </c>
      <c r="AN256" s="34">
        <f>Input_1!AN256</f>
        <v>9</v>
      </c>
      <c r="AO256" s="34">
        <f>Input_1!AO256</f>
        <v>9</v>
      </c>
      <c r="AP256" s="34">
        <f>Input_1!AP256</f>
        <v>9</v>
      </c>
      <c r="AQ256" s="34">
        <f>Input_1!AQ256</f>
        <v>9</v>
      </c>
      <c r="AR256" s="34">
        <f>Input_1!AR256</f>
        <v>9</v>
      </c>
      <c r="AS256" s="34">
        <f>Input_1!AS256</f>
        <v>30</v>
      </c>
      <c r="AT256" s="34">
        <f>Input_1!AT256</f>
        <v>30</v>
      </c>
      <c r="AU256" s="34">
        <f>Input_1!AU256</f>
        <v>30</v>
      </c>
      <c r="AV256" s="34">
        <f>Input_1!AV256</f>
        <v>30</v>
      </c>
      <c r="AW256" s="34">
        <f>Input_1!AW256</f>
        <v>5.0999999999999996</v>
      </c>
      <c r="AX256" s="34">
        <f>Input_1!AX256</f>
        <v>5.0999999999999996</v>
      </c>
      <c r="AY256" s="34">
        <f>Input_1!AY256</f>
        <v>5.0999999999999996</v>
      </c>
      <c r="AZ256" s="34">
        <f>Input_1!AZ256</f>
        <v>5.0999999999999996</v>
      </c>
      <c r="BA256" s="34">
        <f>Input_1!BA256</f>
        <v>23</v>
      </c>
      <c r="BB256" s="34">
        <f>Input_1!BB256</f>
        <v>23</v>
      </c>
      <c r="BC256" s="34">
        <f>Input_1!BC256</f>
        <v>23</v>
      </c>
      <c r="BD256" s="34">
        <f>Input_1!BD256</f>
        <v>23</v>
      </c>
      <c r="BE256" s="34">
        <f>Input_1!BE256</f>
        <v>5.0999999999999996</v>
      </c>
      <c r="BF256" s="34">
        <f>Input_1!BF256</f>
        <v>5.0999999999999996</v>
      </c>
      <c r="BG256" s="34">
        <f>Input_1!BG256</f>
        <v>5.0999999999999996</v>
      </c>
      <c r="BH256" s="34">
        <f>Input_1!BH256</f>
        <v>5.0999999999999996</v>
      </c>
      <c r="BI256" s="34">
        <f>Input_1!BI256</f>
        <v>5.0999999999999996</v>
      </c>
      <c r="BJ256" s="34">
        <f>Input_1!BJ256</f>
        <v>5.0999999999999996</v>
      </c>
      <c r="BK256" s="34">
        <f>Input_1!BK256</f>
        <v>5.0999999999999996</v>
      </c>
      <c r="BL256" s="34">
        <f>Input_1!BL256</f>
        <v>5.0999999999999996</v>
      </c>
      <c r="BM256" s="34">
        <f>Input_1!BM256</f>
        <v>8</v>
      </c>
      <c r="BN256" s="34">
        <f>Input_1!BN256</f>
        <v>8</v>
      </c>
      <c r="BO256" s="34">
        <f>Input_1!BO256</f>
        <v>23</v>
      </c>
      <c r="BP256" s="34">
        <f>Input_1!BP256</f>
        <v>23</v>
      </c>
      <c r="BQ256" s="34">
        <f>Input_1!BQ256</f>
        <v>23</v>
      </c>
      <c r="BR256" s="34">
        <f>Input_1!BR256</f>
        <v>23</v>
      </c>
      <c r="BS256" s="34">
        <f>Input_1!BS256</f>
        <v>23</v>
      </c>
      <c r="BT256" s="34">
        <f>Input_1!BT256</f>
        <v>23</v>
      </c>
      <c r="BU256" s="34">
        <f>Input_1!BU256</f>
        <v>4.2</v>
      </c>
      <c r="BV256" s="34">
        <f>Input_1!BV256</f>
        <v>4.0999999999999996</v>
      </c>
      <c r="BW256" s="34">
        <f>Input_1!BW256</f>
        <v>4.0999999999999996</v>
      </c>
      <c r="BX256" s="34">
        <f>Input_1!BX256</f>
        <v>4.0999999999999996</v>
      </c>
      <c r="BY256" s="34">
        <f>Input_1!BY256</f>
        <v>4.0999999999999996</v>
      </c>
      <c r="BZ256" s="34">
        <f>Input_1!BZ256</f>
        <v>30</v>
      </c>
      <c r="CA256" s="34">
        <f>Input_1!CA256</f>
        <v>30</v>
      </c>
      <c r="CB256" s="34">
        <f>Input_1!CB256</f>
        <v>4.2</v>
      </c>
      <c r="CC256" s="34">
        <f>Input_1!CC256</f>
        <v>4.2</v>
      </c>
      <c r="CD256" s="34">
        <f>Input_1!CD256</f>
        <v>23</v>
      </c>
      <c r="CE256" s="34">
        <f>Input_1!CE256</f>
        <v>23</v>
      </c>
      <c r="CF256" s="34">
        <f>Input_1!CF256</f>
        <v>23</v>
      </c>
      <c r="CG256" s="34">
        <f>Input_1!CG256</f>
        <v>25</v>
      </c>
      <c r="CH256" s="34">
        <f>Input_1!CH256</f>
        <v>25</v>
      </c>
      <c r="CI256" s="34">
        <f>Input_1!CI256</f>
        <v>4.2</v>
      </c>
      <c r="CJ256" s="34">
        <f>Input_1!CJ256</f>
        <v>4.2</v>
      </c>
      <c r="CK256" s="34">
        <f>Input_1!CK256</f>
        <v>4.2</v>
      </c>
      <c r="CL256" s="34">
        <f>Input_1!CL256</f>
        <v>4.2</v>
      </c>
      <c r="CM256" s="34">
        <f>Input_1!CM256</f>
        <v>30</v>
      </c>
      <c r="CN256" s="34">
        <f>Input_1!CN256</f>
        <v>4.2</v>
      </c>
      <c r="CO256" s="34">
        <f>Input_1!CO256</f>
        <v>4.2</v>
      </c>
      <c r="CP256" s="34">
        <f>Input_1!CP256</f>
        <v>30</v>
      </c>
      <c r="CQ256" s="34">
        <f>Input_1!CQ256</f>
        <v>4.2</v>
      </c>
      <c r="CR256" s="34">
        <f>Input_1!CR256</f>
        <v>4.2</v>
      </c>
      <c r="CS256" s="34">
        <f>Input_1!CS256</f>
        <v>4.2</v>
      </c>
      <c r="CT256" s="34">
        <f>Input_1!CT256</f>
        <v>25</v>
      </c>
      <c r="CU256" s="34">
        <f>Input_1!CU256</f>
        <v>25</v>
      </c>
      <c r="CV256" s="24">
        <f>Input_1!CV256</f>
        <v>25</v>
      </c>
    </row>
    <row r="257" spans="1:100" ht="14.5" customHeight="1" x14ac:dyDescent="0.35">
      <c r="A257" s="256"/>
      <c r="B257" s="249"/>
      <c r="C257" s="95">
        <v>44084</v>
      </c>
      <c r="D257" s="99" t="s">
        <v>7</v>
      </c>
      <c r="E257" s="19">
        <f>Input_1!E257</f>
        <v>25</v>
      </c>
      <c r="F257" s="34">
        <f>Input_1!F257</f>
        <v>25</v>
      </c>
      <c r="G257" s="34">
        <f>Input_1!G257</f>
        <v>25</v>
      </c>
      <c r="H257" s="34">
        <f>Input_1!H257</f>
        <v>25</v>
      </c>
      <c r="I257" s="34">
        <f>Input_1!I257</f>
        <v>25</v>
      </c>
      <c r="J257" s="34">
        <f>Input_1!J257</f>
        <v>25</v>
      </c>
      <c r="K257" s="34">
        <f>Input_1!K257</f>
        <v>25</v>
      </c>
      <c r="L257" s="34">
        <f>Input_1!L257</f>
        <v>15.3</v>
      </c>
      <c r="M257" s="34">
        <f>Input_1!M257</f>
        <v>15.3</v>
      </c>
      <c r="N257" s="34">
        <f>Input_1!N257</f>
        <v>30</v>
      </c>
      <c r="O257" s="34">
        <f>Input_1!O257</f>
        <v>30</v>
      </c>
      <c r="P257" s="34">
        <f>Input_1!P257</f>
        <v>30</v>
      </c>
      <c r="Q257" s="34">
        <f>Input_1!Q257</f>
        <v>9</v>
      </c>
      <c r="R257" s="34">
        <f>Input_1!R257</f>
        <v>9</v>
      </c>
      <c r="S257" s="34">
        <f>Input_1!S257</f>
        <v>9</v>
      </c>
      <c r="T257" s="34">
        <f>Input_1!T257</f>
        <v>9</v>
      </c>
      <c r="U257" s="34">
        <f>Input_1!U257</f>
        <v>9</v>
      </c>
      <c r="V257" s="34">
        <f>Input_1!V257</f>
        <v>9</v>
      </c>
      <c r="W257" s="34">
        <f>Input_1!W257</f>
        <v>9</v>
      </c>
      <c r="X257" s="34">
        <f>Input_1!X257</f>
        <v>9</v>
      </c>
      <c r="Y257" s="34">
        <f>Input_1!Y257</f>
        <v>9</v>
      </c>
      <c r="Z257" s="34">
        <f>Input_1!Z257</f>
        <v>9</v>
      </c>
      <c r="AA257" s="34">
        <f>Input_1!AA257</f>
        <v>9</v>
      </c>
      <c r="AB257" s="34">
        <f>Input_1!AB257</f>
        <v>9</v>
      </c>
      <c r="AC257" s="34">
        <f>Input_1!AC257</f>
        <v>9</v>
      </c>
      <c r="AD257" s="34">
        <f>Input_1!AD257</f>
        <v>9</v>
      </c>
      <c r="AE257" s="34">
        <f>Input_1!AE257</f>
        <v>9</v>
      </c>
      <c r="AF257" s="34">
        <f>Input_1!AF257</f>
        <v>9</v>
      </c>
      <c r="AG257" s="34">
        <f>Input_1!AG257</f>
        <v>9</v>
      </c>
      <c r="AH257" s="34">
        <f>Input_1!AH257</f>
        <v>9</v>
      </c>
      <c r="AI257" s="34">
        <f>Input_1!AI257</f>
        <v>9</v>
      </c>
      <c r="AJ257" s="34">
        <f>Input_1!AJ257</f>
        <v>9</v>
      </c>
      <c r="AK257" s="34">
        <f>Input_1!AK257</f>
        <v>9</v>
      </c>
      <c r="AL257" s="34">
        <f>Input_1!AL257</f>
        <v>9</v>
      </c>
      <c r="AM257" s="34">
        <f>Input_1!AM257</f>
        <v>9</v>
      </c>
      <c r="AN257" s="34">
        <f>Input_1!AN257</f>
        <v>9</v>
      </c>
      <c r="AO257" s="34">
        <f>Input_1!AO257</f>
        <v>9</v>
      </c>
      <c r="AP257" s="34">
        <f>Input_1!AP257</f>
        <v>9</v>
      </c>
      <c r="AQ257" s="34">
        <f>Input_1!AQ257</f>
        <v>9</v>
      </c>
      <c r="AR257" s="34">
        <f>Input_1!AR257</f>
        <v>9</v>
      </c>
      <c r="AS257" s="34">
        <f>Input_1!AS257</f>
        <v>30</v>
      </c>
      <c r="AT257" s="34">
        <f>Input_1!AT257</f>
        <v>30</v>
      </c>
      <c r="AU257" s="34">
        <f>Input_1!AU257</f>
        <v>30</v>
      </c>
      <c r="AV257" s="34">
        <f>Input_1!AV257</f>
        <v>30</v>
      </c>
      <c r="AW257" s="34">
        <f>Input_1!AW257</f>
        <v>32</v>
      </c>
      <c r="AX257" s="34">
        <f>Input_1!AX257</f>
        <v>32</v>
      </c>
      <c r="AY257" s="34">
        <f>Input_1!AY257</f>
        <v>15.2</v>
      </c>
      <c r="AZ257" s="34">
        <f>Input_1!AZ257</f>
        <v>23</v>
      </c>
      <c r="BA257" s="34">
        <f>Input_1!BA257</f>
        <v>23</v>
      </c>
      <c r="BB257" s="34">
        <f>Input_1!BB257</f>
        <v>4.2</v>
      </c>
      <c r="BC257" s="34">
        <f>Input_1!BC257</f>
        <v>4.2</v>
      </c>
      <c r="BD257" s="34">
        <f>Input_1!BD257</f>
        <v>4.2</v>
      </c>
      <c r="BE257" s="34">
        <f>Input_1!BE257</f>
        <v>30</v>
      </c>
      <c r="BF257" s="34">
        <f>Input_1!BF257</f>
        <v>4.2</v>
      </c>
      <c r="BG257" s="34">
        <f>Input_1!BG257</f>
        <v>4.2</v>
      </c>
      <c r="BH257" s="34">
        <f>Input_1!BH257</f>
        <v>4.2</v>
      </c>
      <c r="BI257" s="34">
        <f>Input_1!BI257</f>
        <v>30</v>
      </c>
      <c r="BJ257" s="34">
        <f>Input_1!BJ257</f>
        <v>4.0999999999999996</v>
      </c>
      <c r="BK257" s="34">
        <f>Input_1!BK257</f>
        <v>4.0999999999999996</v>
      </c>
      <c r="BL257" s="34">
        <f>Input_1!BL257</f>
        <v>4.0999999999999996</v>
      </c>
      <c r="BM257" s="34">
        <f>Input_1!BM257</f>
        <v>4.0999999999999996</v>
      </c>
      <c r="BN257" s="34">
        <f>Input_1!BN257</f>
        <v>4.2</v>
      </c>
      <c r="BO257" s="34">
        <f>Input_1!BO257</f>
        <v>4.2</v>
      </c>
      <c r="BP257" s="34">
        <f>Input_1!BP257</f>
        <v>4.2</v>
      </c>
      <c r="BQ257" s="34">
        <f>Input_1!BQ257</f>
        <v>4.2</v>
      </c>
      <c r="BR257" s="34">
        <f>Input_1!BR257</f>
        <v>4.2</v>
      </c>
      <c r="BS257" s="34">
        <f>Input_1!BS257</f>
        <v>4.2</v>
      </c>
      <c r="BT257" s="34">
        <f>Input_1!BT257</f>
        <v>4.2</v>
      </c>
      <c r="BU257" s="34">
        <f>Input_1!BU257</f>
        <v>4.2</v>
      </c>
      <c r="BV257" s="34">
        <f>Input_1!BV257</f>
        <v>4.2</v>
      </c>
      <c r="BW257" s="34">
        <f>Input_1!BW257</f>
        <v>23</v>
      </c>
      <c r="BX257" s="34">
        <f>Input_1!BX257</f>
        <v>23</v>
      </c>
      <c r="BY257" s="34">
        <f>Input_1!BY257</f>
        <v>23</v>
      </c>
      <c r="BZ257" s="34">
        <f>Input_1!BZ257</f>
        <v>23</v>
      </c>
      <c r="CA257" s="34">
        <f>Input_1!CA257</f>
        <v>16</v>
      </c>
      <c r="CB257" s="34">
        <f>Input_1!CB257</f>
        <v>16</v>
      </c>
      <c r="CC257" s="34">
        <f>Input_1!CC257</f>
        <v>8</v>
      </c>
      <c r="CD257" s="34">
        <f>Input_1!CD257</f>
        <v>8</v>
      </c>
      <c r="CE257" s="34">
        <f>Input_1!CE257</f>
        <v>8</v>
      </c>
      <c r="CF257" s="34">
        <f>Input_1!CF257</f>
        <v>8</v>
      </c>
      <c r="CG257" s="34">
        <f>Input_1!CG257</f>
        <v>25</v>
      </c>
      <c r="CH257" s="34">
        <f>Input_1!CH257</f>
        <v>25</v>
      </c>
      <c r="CI257" s="34">
        <f>Input_1!CI257</f>
        <v>25</v>
      </c>
      <c r="CJ257" s="34">
        <f>Input_1!CJ257</f>
        <v>25</v>
      </c>
      <c r="CK257" s="34">
        <f>Input_1!CK257</f>
        <v>8</v>
      </c>
      <c r="CL257" s="34">
        <f>Input_1!CL257</f>
        <v>8</v>
      </c>
      <c r="CM257" s="34">
        <f>Input_1!CM257</f>
        <v>8</v>
      </c>
      <c r="CN257" s="34">
        <f>Input_1!CN257</f>
        <v>8</v>
      </c>
      <c r="CO257" s="34">
        <f>Input_1!CO257</f>
        <v>8</v>
      </c>
      <c r="CP257" s="34">
        <f>Input_1!CP257</f>
        <v>8</v>
      </c>
      <c r="CQ257" s="34">
        <f>Input_1!CQ257</f>
        <v>8</v>
      </c>
      <c r="CR257" s="34">
        <f>Input_1!CR257</f>
        <v>8</v>
      </c>
      <c r="CS257" s="34">
        <f>Input_1!CS257</f>
        <v>8</v>
      </c>
      <c r="CT257" s="34">
        <f>Input_1!CT257</f>
        <v>8</v>
      </c>
      <c r="CU257" s="34">
        <f>Input_1!CU257</f>
        <v>8</v>
      </c>
      <c r="CV257" s="24">
        <f>Input_1!CV257</f>
        <v>8</v>
      </c>
    </row>
    <row r="258" spans="1:100" ht="14.5" customHeight="1" x14ac:dyDescent="0.35">
      <c r="A258" s="256"/>
      <c r="B258" s="249"/>
      <c r="C258" s="94">
        <v>44085</v>
      </c>
      <c r="D258" s="99" t="s">
        <v>8</v>
      </c>
      <c r="E258" s="19">
        <f>Input_1!E258</f>
        <v>15.3</v>
      </c>
      <c r="F258" s="34">
        <f>Input_1!F258</f>
        <v>15.3</v>
      </c>
      <c r="G258" s="34">
        <f>Input_1!G258</f>
        <v>30</v>
      </c>
      <c r="H258" s="34">
        <f>Input_1!H258</f>
        <v>30</v>
      </c>
      <c r="I258" s="34">
        <f>Input_1!I258</f>
        <v>30</v>
      </c>
      <c r="J258" s="34">
        <f>Input_1!J258</f>
        <v>30</v>
      </c>
      <c r="K258" s="34">
        <f>Input_1!K258</f>
        <v>30</v>
      </c>
      <c r="L258" s="34">
        <f>Input_1!L258</f>
        <v>9</v>
      </c>
      <c r="M258" s="34">
        <f>Input_1!M258</f>
        <v>9</v>
      </c>
      <c r="N258" s="34">
        <f>Input_1!N258</f>
        <v>9</v>
      </c>
      <c r="O258" s="34">
        <f>Input_1!O258</f>
        <v>9</v>
      </c>
      <c r="P258" s="34">
        <f>Input_1!P258</f>
        <v>9</v>
      </c>
      <c r="Q258" s="34">
        <f>Input_1!Q258</f>
        <v>9</v>
      </c>
      <c r="R258" s="34">
        <f>Input_1!R258</f>
        <v>9</v>
      </c>
      <c r="S258" s="34">
        <f>Input_1!S258</f>
        <v>9</v>
      </c>
      <c r="T258" s="34">
        <f>Input_1!T258</f>
        <v>9</v>
      </c>
      <c r="U258" s="34">
        <f>Input_1!U258</f>
        <v>9</v>
      </c>
      <c r="V258" s="34">
        <f>Input_1!V258</f>
        <v>9</v>
      </c>
      <c r="W258" s="34">
        <f>Input_1!W258</f>
        <v>9</v>
      </c>
      <c r="X258" s="34">
        <f>Input_1!X258</f>
        <v>9</v>
      </c>
      <c r="Y258" s="34">
        <f>Input_1!Y258</f>
        <v>9</v>
      </c>
      <c r="Z258" s="34">
        <f>Input_1!Z258</f>
        <v>9</v>
      </c>
      <c r="AA258" s="34">
        <f>Input_1!AA258</f>
        <v>9</v>
      </c>
      <c r="AB258" s="34">
        <f>Input_1!AB258</f>
        <v>9</v>
      </c>
      <c r="AC258" s="34">
        <f>Input_1!AC258</f>
        <v>9</v>
      </c>
      <c r="AD258" s="34">
        <f>Input_1!AD258</f>
        <v>9</v>
      </c>
      <c r="AE258" s="34">
        <f>Input_1!AE258</f>
        <v>9</v>
      </c>
      <c r="AF258" s="34">
        <f>Input_1!AF258</f>
        <v>9</v>
      </c>
      <c r="AG258" s="34">
        <f>Input_1!AG258</f>
        <v>9</v>
      </c>
      <c r="AH258" s="34">
        <f>Input_1!AH258</f>
        <v>9</v>
      </c>
      <c r="AI258" s="34">
        <f>Input_1!AI258</f>
        <v>9</v>
      </c>
      <c r="AJ258" s="34">
        <f>Input_1!AJ258</f>
        <v>9</v>
      </c>
      <c r="AK258" s="34">
        <f>Input_1!AK258</f>
        <v>30</v>
      </c>
      <c r="AL258" s="34">
        <f>Input_1!AL258</f>
        <v>30</v>
      </c>
      <c r="AM258" s="34">
        <f>Input_1!AM258</f>
        <v>9</v>
      </c>
      <c r="AN258" s="34">
        <f>Input_1!AN258</f>
        <v>9</v>
      </c>
      <c r="AO258" s="34">
        <f>Input_1!AO258</f>
        <v>9</v>
      </c>
      <c r="AP258" s="34">
        <f>Input_1!AP258</f>
        <v>9</v>
      </c>
      <c r="AQ258" s="34">
        <f>Input_1!AQ258</f>
        <v>30</v>
      </c>
      <c r="AR258" s="34">
        <f>Input_1!AR258</f>
        <v>30</v>
      </c>
      <c r="AS258" s="34">
        <f>Input_1!AS258</f>
        <v>30</v>
      </c>
      <c r="AT258" s="34">
        <f>Input_1!AT258</f>
        <v>30</v>
      </c>
      <c r="AU258" s="34">
        <f>Input_1!AU258</f>
        <v>30</v>
      </c>
      <c r="AV258" s="34">
        <f>Input_1!AV258</f>
        <v>30</v>
      </c>
      <c r="AW258" s="34">
        <f>Input_1!AW258</f>
        <v>30</v>
      </c>
      <c r="AX258" s="34">
        <f>Input_1!AX258</f>
        <v>15.2</v>
      </c>
      <c r="AY258" s="34">
        <f>Input_1!AY258</f>
        <v>20</v>
      </c>
      <c r="AZ258" s="34">
        <f>Input_1!AZ258</f>
        <v>20</v>
      </c>
      <c r="BA258" s="34">
        <f>Input_1!BA258</f>
        <v>20</v>
      </c>
      <c r="BB258" s="34">
        <f>Input_1!BB258</f>
        <v>20</v>
      </c>
      <c r="BC258" s="34">
        <f>Input_1!BC258</f>
        <v>20</v>
      </c>
      <c r="BD258" s="34">
        <f>Input_1!BD258</f>
        <v>22.1</v>
      </c>
      <c r="BE258" s="34">
        <f>Input_1!BE258</f>
        <v>20</v>
      </c>
      <c r="BF258" s="34">
        <f>Input_1!BF258</f>
        <v>20</v>
      </c>
      <c r="BG258" s="34">
        <f>Input_1!BG258</f>
        <v>20</v>
      </c>
      <c r="BH258" s="34">
        <f>Input_1!BH258</f>
        <v>20</v>
      </c>
      <c r="BI258" s="34">
        <f>Input_1!BI258</f>
        <v>16</v>
      </c>
      <c r="BJ258" s="34">
        <f>Input_1!BJ258</f>
        <v>16</v>
      </c>
      <c r="BK258" s="34">
        <f>Input_1!BK258</f>
        <v>16</v>
      </c>
      <c r="BL258" s="34">
        <f>Input_1!BL258</f>
        <v>16</v>
      </c>
      <c r="BM258" s="34">
        <f>Input_1!BM258</f>
        <v>16</v>
      </c>
      <c r="BN258" s="34">
        <f>Input_1!BN258</f>
        <v>16</v>
      </c>
      <c r="BO258" s="34">
        <f>Input_1!BO258</f>
        <v>25</v>
      </c>
      <c r="BP258" s="34">
        <f>Input_1!BP258</f>
        <v>25</v>
      </c>
      <c r="BQ258" s="34">
        <f>Input_1!BQ258</f>
        <v>25</v>
      </c>
      <c r="BR258" s="34">
        <f>Input_1!BR258</f>
        <v>25</v>
      </c>
      <c r="BS258" s="34">
        <f>Input_1!BS258</f>
        <v>25</v>
      </c>
      <c r="BT258" s="34">
        <f>Input_1!BT258</f>
        <v>30</v>
      </c>
      <c r="BU258" s="34">
        <f>Input_1!BU258</f>
        <v>18</v>
      </c>
      <c r="BV258" s="34">
        <f>Input_1!BV258</f>
        <v>25</v>
      </c>
      <c r="BW258" s="34">
        <f>Input_1!BW258</f>
        <v>23</v>
      </c>
      <c r="BX258" s="34">
        <f>Input_1!BX258</f>
        <v>23</v>
      </c>
      <c r="BY258" s="34">
        <f>Input_1!BY258</f>
        <v>23</v>
      </c>
      <c r="BZ258" s="34">
        <f>Input_1!BZ258</f>
        <v>25</v>
      </c>
      <c r="CA258" s="34">
        <f>Input_1!CA258</f>
        <v>25</v>
      </c>
      <c r="CB258" s="34">
        <f>Input_1!CB258</f>
        <v>25</v>
      </c>
      <c r="CC258" s="34">
        <f>Input_1!CC258</f>
        <v>25</v>
      </c>
      <c r="CD258" s="34">
        <f>Input_1!CD258</f>
        <v>25</v>
      </c>
      <c r="CE258" s="34">
        <f>Input_1!CE258</f>
        <v>25</v>
      </c>
      <c r="CF258" s="34">
        <f>Input_1!CF258</f>
        <v>25</v>
      </c>
      <c r="CG258" s="34">
        <f>Input_1!CG258</f>
        <v>25</v>
      </c>
      <c r="CH258" s="34">
        <f>Input_1!CH258</f>
        <v>25</v>
      </c>
      <c r="CI258" s="34">
        <f>Input_1!CI258</f>
        <v>25</v>
      </c>
      <c r="CJ258" s="34">
        <f>Input_1!CJ258</f>
        <v>30</v>
      </c>
      <c r="CK258" s="34">
        <f>Input_1!CK258</f>
        <v>16</v>
      </c>
      <c r="CL258" s="34">
        <f>Input_1!CL258</f>
        <v>30</v>
      </c>
      <c r="CM258" s="34">
        <f>Input_1!CM258</f>
        <v>30</v>
      </c>
      <c r="CN258" s="34">
        <f>Input_1!CN258</f>
        <v>30</v>
      </c>
      <c r="CO258" s="34">
        <f>Input_1!CO258</f>
        <v>16</v>
      </c>
      <c r="CP258" s="34">
        <f>Input_1!CP258</f>
        <v>15.3</v>
      </c>
      <c r="CQ258" s="34">
        <f>Input_1!CQ258</f>
        <v>16</v>
      </c>
      <c r="CR258" s="34">
        <f>Input_1!CR258</f>
        <v>16</v>
      </c>
      <c r="CS258" s="34">
        <f>Input_1!CS258</f>
        <v>16</v>
      </c>
      <c r="CT258" s="34">
        <f>Input_1!CT258</f>
        <v>16</v>
      </c>
      <c r="CU258" s="34">
        <f>Input_1!CU258</f>
        <v>8</v>
      </c>
      <c r="CV258" s="24">
        <f>Input_1!CV258</f>
        <v>8</v>
      </c>
    </row>
    <row r="259" spans="1:100" ht="14.5" customHeight="1" x14ac:dyDescent="0.35">
      <c r="A259" s="256"/>
      <c r="B259" s="249"/>
      <c r="C259" s="94">
        <v>44086</v>
      </c>
      <c r="D259" s="99" t="s">
        <v>9</v>
      </c>
      <c r="E259" s="19">
        <f>Input_1!E259</f>
        <v>8</v>
      </c>
      <c r="F259" s="34">
        <f>Input_1!F259</f>
        <v>30</v>
      </c>
      <c r="G259" s="34">
        <f>Input_1!G259</f>
        <v>9</v>
      </c>
      <c r="H259" s="34">
        <f>Input_1!H259</f>
        <v>9</v>
      </c>
      <c r="I259" s="34">
        <f>Input_1!I259</f>
        <v>9</v>
      </c>
      <c r="J259" s="34">
        <f>Input_1!J259</f>
        <v>9</v>
      </c>
      <c r="K259" s="34">
        <f>Input_1!K259</f>
        <v>9</v>
      </c>
      <c r="L259" s="34">
        <f>Input_1!L259</f>
        <v>9</v>
      </c>
      <c r="M259" s="34">
        <f>Input_1!M259</f>
        <v>9</v>
      </c>
      <c r="N259" s="34">
        <f>Input_1!N259</f>
        <v>9</v>
      </c>
      <c r="O259" s="34">
        <f>Input_1!O259</f>
        <v>9</v>
      </c>
      <c r="P259" s="34">
        <f>Input_1!P259</f>
        <v>9</v>
      </c>
      <c r="Q259" s="34">
        <f>Input_1!Q259</f>
        <v>9</v>
      </c>
      <c r="R259" s="34">
        <f>Input_1!R259</f>
        <v>9</v>
      </c>
      <c r="S259" s="34">
        <f>Input_1!S259</f>
        <v>9</v>
      </c>
      <c r="T259" s="34">
        <f>Input_1!T259</f>
        <v>9</v>
      </c>
      <c r="U259" s="34">
        <f>Input_1!U259</f>
        <v>9</v>
      </c>
      <c r="V259" s="34">
        <f>Input_1!V259</f>
        <v>9</v>
      </c>
      <c r="W259" s="34">
        <f>Input_1!W259</f>
        <v>9</v>
      </c>
      <c r="X259" s="34">
        <f>Input_1!X259</f>
        <v>9</v>
      </c>
      <c r="Y259" s="34">
        <f>Input_1!Y259</f>
        <v>9</v>
      </c>
      <c r="Z259" s="34">
        <f>Input_1!Z259</f>
        <v>9</v>
      </c>
      <c r="AA259" s="34">
        <f>Input_1!AA259</f>
        <v>9</v>
      </c>
      <c r="AB259" s="34">
        <f>Input_1!AB259</f>
        <v>9</v>
      </c>
      <c r="AC259" s="34">
        <f>Input_1!AC259</f>
        <v>9</v>
      </c>
      <c r="AD259" s="34">
        <f>Input_1!AD259</f>
        <v>9</v>
      </c>
      <c r="AE259" s="34">
        <f>Input_1!AE259</f>
        <v>9</v>
      </c>
      <c r="AF259" s="34">
        <f>Input_1!AF259</f>
        <v>9</v>
      </c>
      <c r="AG259" s="34">
        <f>Input_1!AG259</f>
        <v>9</v>
      </c>
      <c r="AH259" s="34">
        <f>Input_1!AH259</f>
        <v>9</v>
      </c>
      <c r="AI259" s="34">
        <f>Input_1!AI259</f>
        <v>9</v>
      </c>
      <c r="AJ259" s="34">
        <f>Input_1!AJ259</f>
        <v>9</v>
      </c>
      <c r="AK259" s="34">
        <f>Input_1!AK259</f>
        <v>9</v>
      </c>
      <c r="AL259" s="34">
        <f>Input_1!AL259</f>
        <v>9</v>
      </c>
      <c r="AM259" s="34">
        <f>Input_1!AM259</f>
        <v>9</v>
      </c>
      <c r="AN259" s="34">
        <f>Input_1!AN259</f>
        <v>9</v>
      </c>
      <c r="AO259" s="34">
        <f>Input_1!AO259</f>
        <v>9</v>
      </c>
      <c r="AP259" s="34">
        <f>Input_1!AP259</f>
        <v>9</v>
      </c>
      <c r="AQ259" s="34">
        <f>Input_1!AQ259</f>
        <v>30</v>
      </c>
      <c r="AR259" s="34">
        <f>Input_1!AR259</f>
        <v>30</v>
      </c>
      <c r="AS259" s="34">
        <f>Input_1!AS259</f>
        <v>30</v>
      </c>
      <c r="AT259" s="34">
        <f>Input_1!AT259</f>
        <v>30</v>
      </c>
      <c r="AU259" s="34">
        <f>Input_1!AU259</f>
        <v>30</v>
      </c>
      <c r="AV259" s="34">
        <f>Input_1!AV259</f>
        <v>25</v>
      </c>
      <c r="AW259" s="34">
        <f>Input_1!AW259</f>
        <v>25</v>
      </c>
      <c r="AX259" s="34">
        <f>Input_1!AX259</f>
        <v>25</v>
      </c>
      <c r="AY259" s="34">
        <f>Input_1!AY259</f>
        <v>25</v>
      </c>
      <c r="AZ259" s="34">
        <f>Input_1!AZ259</f>
        <v>25</v>
      </c>
      <c r="BA259" s="34">
        <f>Input_1!BA259</f>
        <v>16</v>
      </c>
      <c r="BB259" s="34">
        <f>Input_1!BB259</f>
        <v>32</v>
      </c>
      <c r="BC259" s="34">
        <f>Input_1!BC259</f>
        <v>23</v>
      </c>
      <c r="BD259" s="34">
        <f>Input_1!BD259</f>
        <v>23</v>
      </c>
      <c r="BE259" s="34">
        <f>Input_1!BE259</f>
        <v>23</v>
      </c>
      <c r="BF259" s="34">
        <f>Input_1!BF259</f>
        <v>23</v>
      </c>
      <c r="BG259" s="34">
        <f>Input_1!BG259</f>
        <v>16</v>
      </c>
      <c r="BH259" s="34">
        <f>Input_1!BH259</f>
        <v>6.2</v>
      </c>
      <c r="BI259" s="34">
        <f>Input_1!BI259</f>
        <v>6.2</v>
      </c>
      <c r="BJ259" s="34">
        <f>Input_1!BJ259</f>
        <v>6.2</v>
      </c>
      <c r="BK259" s="34">
        <f>Input_1!BK259</f>
        <v>6.2</v>
      </c>
      <c r="BL259" s="34">
        <f>Input_1!BL259</f>
        <v>30</v>
      </c>
      <c r="BM259" s="34">
        <f>Input_1!BM259</f>
        <v>6.2</v>
      </c>
      <c r="BN259" s="34">
        <f>Input_1!BN259</f>
        <v>30</v>
      </c>
      <c r="BO259" s="34">
        <f>Input_1!BO259</f>
        <v>6.2</v>
      </c>
      <c r="BP259" s="34">
        <f>Input_1!BP259</f>
        <v>6.2</v>
      </c>
      <c r="BQ259" s="34">
        <f>Input_1!BQ259</f>
        <v>6.2</v>
      </c>
      <c r="BR259" s="34">
        <f>Input_1!BR259</f>
        <v>6.2</v>
      </c>
      <c r="BS259" s="34">
        <f>Input_1!BS259</f>
        <v>6.2</v>
      </c>
      <c r="BT259" s="34">
        <f>Input_1!BT259</f>
        <v>30</v>
      </c>
      <c r="BU259" s="34">
        <f>Input_1!BU259</f>
        <v>6.2</v>
      </c>
      <c r="BV259" s="34">
        <f>Input_1!BV259</f>
        <v>6.2</v>
      </c>
      <c r="BW259" s="34">
        <f>Input_1!BW259</f>
        <v>6.2</v>
      </c>
      <c r="BX259" s="34">
        <f>Input_1!BX259</f>
        <v>6.2</v>
      </c>
      <c r="BY259" s="34">
        <f>Input_1!BY259</f>
        <v>23</v>
      </c>
      <c r="BZ259" s="34">
        <f>Input_1!BZ259</f>
        <v>23</v>
      </c>
      <c r="CA259" s="34">
        <f>Input_1!CA259</f>
        <v>23</v>
      </c>
      <c r="CB259" s="34">
        <f>Input_1!CB259</f>
        <v>23</v>
      </c>
      <c r="CC259" s="34">
        <f>Input_1!CC259</f>
        <v>23</v>
      </c>
      <c r="CD259" s="34">
        <f>Input_1!CD259</f>
        <v>23</v>
      </c>
      <c r="CE259" s="34">
        <f>Input_1!CE259</f>
        <v>32</v>
      </c>
      <c r="CF259" s="34">
        <f>Input_1!CF259</f>
        <v>23</v>
      </c>
      <c r="CG259" s="34">
        <f>Input_1!CG259</f>
        <v>30</v>
      </c>
      <c r="CH259" s="34">
        <f>Input_1!CH259</f>
        <v>30</v>
      </c>
      <c r="CI259" s="34">
        <f>Input_1!CI259</f>
        <v>30</v>
      </c>
      <c r="CJ259" s="34">
        <f>Input_1!CJ259</f>
        <v>6.2</v>
      </c>
      <c r="CK259" s="34">
        <f>Input_1!CK259</f>
        <v>6.2</v>
      </c>
      <c r="CL259" s="34">
        <f>Input_1!CL259</f>
        <v>6.2</v>
      </c>
      <c r="CM259" s="34">
        <f>Input_1!CM259</f>
        <v>6.2</v>
      </c>
      <c r="CN259" s="34">
        <f>Input_1!CN259</f>
        <v>30</v>
      </c>
      <c r="CO259" s="34">
        <f>Input_1!CO259</f>
        <v>6.2</v>
      </c>
      <c r="CP259" s="34">
        <f>Input_1!CP259</f>
        <v>18</v>
      </c>
      <c r="CQ259" s="34">
        <f>Input_1!CQ259</f>
        <v>18</v>
      </c>
      <c r="CR259" s="34">
        <f>Input_1!CR259</f>
        <v>8</v>
      </c>
      <c r="CS259" s="34">
        <f>Input_1!CS259</f>
        <v>8</v>
      </c>
      <c r="CT259" s="34">
        <f>Input_1!CT259</f>
        <v>8</v>
      </c>
      <c r="CU259" s="34">
        <f>Input_1!CU259</f>
        <v>8</v>
      </c>
      <c r="CV259" s="24">
        <f>Input_1!CV259</f>
        <v>8</v>
      </c>
    </row>
    <row r="260" spans="1:100" ht="14.5" customHeight="1" x14ac:dyDescent="0.35">
      <c r="A260" s="256"/>
      <c r="B260" s="250"/>
      <c r="C260" s="96">
        <v>44087</v>
      </c>
      <c r="D260" s="100" t="s">
        <v>10</v>
      </c>
      <c r="E260" s="19">
        <f>Input_1!E260</f>
        <v>8</v>
      </c>
      <c r="F260" s="34">
        <f>Input_1!F260</f>
        <v>15.3</v>
      </c>
      <c r="G260" s="34">
        <f>Input_1!G260</f>
        <v>15.3</v>
      </c>
      <c r="H260" s="34">
        <f>Input_1!H260</f>
        <v>30</v>
      </c>
      <c r="I260" s="34">
        <f>Input_1!I260</f>
        <v>30</v>
      </c>
      <c r="J260" s="34">
        <f>Input_1!J260</f>
        <v>30</v>
      </c>
      <c r="K260" s="34">
        <f>Input_1!K260</f>
        <v>9</v>
      </c>
      <c r="L260" s="34">
        <f>Input_1!L260</f>
        <v>9</v>
      </c>
      <c r="M260" s="34">
        <f>Input_1!M260</f>
        <v>9</v>
      </c>
      <c r="N260" s="34">
        <f>Input_1!N260</f>
        <v>9</v>
      </c>
      <c r="O260" s="34">
        <f>Input_1!O260</f>
        <v>9</v>
      </c>
      <c r="P260" s="34">
        <f>Input_1!P260</f>
        <v>9</v>
      </c>
      <c r="Q260" s="34">
        <f>Input_1!Q260</f>
        <v>9</v>
      </c>
      <c r="R260" s="34">
        <f>Input_1!R260</f>
        <v>9</v>
      </c>
      <c r="S260" s="34">
        <f>Input_1!S260</f>
        <v>9</v>
      </c>
      <c r="T260" s="34">
        <f>Input_1!T260</f>
        <v>9</v>
      </c>
      <c r="U260" s="34">
        <f>Input_1!U260</f>
        <v>9</v>
      </c>
      <c r="V260" s="34">
        <f>Input_1!V260</f>
        <v>9</v>
      </c>
      <c r="W260" s="34">
        <f>Input_1!W260</f>
        <v>9</v>
      </c>
      <c r="X260" s="34">
        <f>Input_1!X260</f>
        <v>9</v>
      </c>
      <c r="Y260" s="34">
        <f>Input_1!Y260</f>
        <v>9</v>
      </c>
      <c r="Z260" s="34">
        <f>Input_1!Z260</f>
        <v>9</v>
      </c>
      <c r="AA260" s="34">
        <f>Input_1!AA260</f>
        <v>9</v>
      </c>
      <c r="AB260" s="34">
        <f>Input_1!AB260</f>
        <v>9</v>
      </c>
      <c r="AC260" s="34">
        <f>Input_1!AC260</f>
        <v>9</v>
      </c>
      <c r="AD260" s="34">
        <f>Input_1!AD260</f>
        <v>9</v>
      </c>
      <c r="AE260" s="34">
        <f>Input_1!AE260</f>
        <v>9</v>
      </c>
      <c r="AF260" s="34">
        <f>Input_1!AF260</f>
        <v>9</v>
      </c>
      <c r="AG260" s="34">
        <f>Input_1!AG260</f>
        <v>9</v>
      </c>
      <c r="AH260" s="34">
        <f>Input_1!AH260</f>
        <v>9</v>
      </c>
      <c r="AI260" s="34">
        <f>Input_1!AI260</f>
        <v>9</v>
      </c>
      <c r="AJ260" s="34">
        <f>Input_1!AJ260</f>
        <v>9</v>
      </c>
      <c r="AK260" s="34">
        <f>Input_1!AK260</f>
        <v>15.2</v>
      </c>
      <c r="AL260" s="34">
        <f>Input_1!AL260</f>
        <v>32</v>
      </c>
      <c r="AM260" s="34">
        <f>Input_1!AM260</f>
        <v>26</v>
      </c>
      <c r="AN260" s="34">
        <f>Input_1!AN260</f>
        <v>26</v>
      </c>
      <c r="AO260" s="34">
        <f>Input_1!AO260</f>
        <v>32</v>
      </c>
      <c r="AP260" s="34">
        <f>Input_1!AP260</f>
        <v>15.2</v>
      </c>
      <c r="AQ260" s="34">
        <f>Input_1!AQ260</f>
        <v>30</v>
      </c>
      <c r="AR260" s="34">
        <f>Input_1!AR260</f>
        <v>32</v>
      </c>
      <c r="AS260" s="34">
        <f>Input_1!AS260</f>
        <v>30</v>
      </c>
      <c r="AT260" s="34">
        <f>Input_1!AT260</f>
        <v>6.2</v>
      </c>
      <c r="AU260" s="34">
        <f>Input_1!AU260</f>
        <v>6.2</v>
      </c>
      <c r="AV260" s="34">
        <f>Input_1!AV260</f>
        <v>6.2</v>
      </c>
      <c r="AW260" s="34">
        <f>Input_1!AW260</f>
        <v>6.2</v>
      </c>
      <c r="AX260" s="34">
        <f>Input_1!AX260</f>
        <v>6.2</v>
      </c>
      <c r="AY260" s="34">
        <f>Input_1!AY260</f>
        <v>30</v>
      </c>
      <c r="AZ260" s="34">
        <f>Input_1!AZ260</f>
        <v>30</v>
      </c>
      <c r="BA260" s="34">
        <f>Input_1!BA260</f>
        <v>6.2</v>
      </c>
      <c r="BB260" s="34">
        <f>Input_1!BB260</f>
        <v>6.2</v>
      </c>
      <c r="BC260" s="34">
        <f>Input_1!BC260</f>
        <v>23</v>
      </c>
      <c r="BD260" s="34">
        <f>Input_1!BD260</f>
        <v>23</v>
      </c>
      <c r="BE260" s="34">
        <f>Input_1!BE260</f>
        <v>23</v>
      </c>
      <c r="BF260" s="34">
        <f>Input_1!BF260</f>
        <v>6.2</v>
      </c>
      <c r="BG260" s="34">
        <f>Input_1!BG260</f>
        <v>6.2</v>
      </c>
      <c r="BH260" s="34">
        <f>Input_1!BH260</f>
        <v>6.2</v>
      </c>
      <c r="BI260" s="34">
        <f>Input_1!BI260</f>
        <v>6.2</v>
      </c>
      <c r="BJ260" s="34">
        <f>Input_1!BJ260</f>
        <v>6.2</v>
      </c>
      <c r="BK260" s="34">
        <f>Input_1!BK260</f>
        <v>30</v>
      </c>
      <c r="BL260" s="34">
        <f>Input_1!BL260</f>
        <v>6.2</v>
      </c>
      <c r="BM260" s="34">
        <f>Input_1!BM260</f>
        <v>18</v>
      </c>
      <c r="BN260" s="34">
        <f>Input_1!BN260</f>
        <v>30</v>
      </c>
      <c r="BO260" s="34">
        <f>Input_1!BO260</f>
        <v>6.2</v>
      </c>
      <c r="BP260" s="34">
        <f>Input_1!BP260</f>
        <v>6.2</v>
      </c>
      <c r="BQ260" s="34">
        <f>Input_1!BQ260</f>
        <v>6.2</v>
      </c>
      <c r="BR260" s="34">
        <f>Input_1!BR260</f>
        <v>6.2</v>
      </c>
      <c r="BS260" s="34">
        <f>Input_1!BS260</f>
        <v>30</v>
      </c>
      <c r="BT260" s="34">
        <f>Input_1!BT260</f>
        <v>6.2</v>
      </c>
      <c r="BU260" s="34">
        <f>Input_1!BU260</f>
        <v>23</v>
      </c>
      <c r="BV260" s="34">
        <f>Input_1!BV260</f>
        <v>6.2</v>
      </c>
      <c r="BW260" s="34">
        <f>Input_1!BW260</f>
        <v>6.2</v>
      </c>
      <c r="BX260" s="34">
        <f>Input_1!BX260</f>
        <v>6.2</v>
      </c>
      <c r="BY260" s="34">
        <f>Input_1!BY260</f>
        <v>23</v>
      </c>
      <c r="BZ260" s="34">
        <f>Input_1!BZ260</f>
        <v>23</v>
      </c>
      <c r="CA260" s="34">
        <f>Input_1!CA260</f>
        <v>23</v>
      </c>
      <c r="CB260" s="34">
        <f>Input_1!CB260</f>
        <v>25</v>
      </c>
      <c r="CC260" s="34">
        <f>Input_1!CC260</f>
        <v>25</v>
      </c>
      <c r="CD260" s="34">
        <f>Input_1!CD260</f>
        <v>25</v>
      </c>
      <c r="CE260" s="34">
        <f>Input_1!CE260</f>
        <v>6.2</v>
      </c>
      <c r="CF260" s="34">
        <f>Input_1!CF260</f>
        <v>32</v>
      </c>
      <c r="CG260" s="34">
        <f>Input_1!CG260</f>
        <v>23</v>
      </c>
      <c r="CH260" s="34">
        <f>Input_1!CH260</f>
        <v>30</v>
      </c>
      <c r="CI260" s="34">
        <f>Input_1!CI260</f>
        <v>30</v>
      </c>
      <c r="CJ260" s="34">
        <f>Input_1!CJ260</f>
        <v>6.2</v>
      </c>
      <c r="CK260" s="34">
        <f>Input_1!CK260</f>
        <v>6.2</v>
      </c>
      <c r="CL260" s="34">
        <f>Input_1!CL260</f>
        <v>30</v>
      </c>
      <c r="CM260" s="34">
        <f>Input_1!CM260</f>
        <v>30</v>
      </c>
      <c r="CN260" s="34">
        <f>Input_1!CN260</f>
        <v>6.2</v>
      </c>
      <c r="CO260" s="34">
        <f>Input_1!CO260</f>
        <v>6.2</v>
      </c>
      <c r="CP260" s="34">
        <f>Input_1!CP260</f>
        <v>6.2</v>
      </c>
      <c r="CQ260" s="34">
        <f>Input_1!CQ260</f>
        <v>6.2</v>
      </c>
      <c r="CR260" s="34">
        <f>Input_1!CR260</f>
        <v>6.2</v>
      </c>
      <c r="CS260" s="34">
        <f>Input_1!CS260</f>
        <v>18</v>
      </c>
      <c r="CT260" s="34">
        <f>Input_1!CT260</f>
        <v>8</v>
      </c>
      <c r="CU260" s="34">
        <f>Input_1!CU260</f>
        <v>8</v>
      </c>
      <c r="CV260" s="24">
        <f>Input_1!CV260</f>
        <v>8</v>
      </c>
    </row>
    <row r="261" spans="1:100" ht="14.5" customHeight="1" x14ac:dyDescent="0.35">
      <c r="A261" s="256"/>
      <c r="B261" s="248">
        <v>38</v>
      </c>
      <c r="C261" s="94">
        <v>44088</v>
      </c>
      <c r="D261" s="99" t="s">
        <v>4</v>
      </c>
      <c r="E261" s="19">
        <f>Input_1!E261</f>
        <v>8</v>
      </c>
      <c r="F261" s="34">
        <f>Input_1!F261</f>
        <v>8</v>
      </c>
      <c r="G261" s="34">
        <f>Input_1!G261</f>
        <v>16</v>
      </c>
      <c r="H261" s="34">
        <f>Input_1!H261</f>
        <v>15.3</v>
      </c>
      <c r="I261" s="34">
        <f>Input_1!I261</f>
        <v>30</v>
      </c>
      <c r="J261" s="34">
        <f>Input_1!J261</f>
        <v>30</v>
      </c>
      <c r="K261" s="34">
        <f>Input_1!K261</f>
        <v>30</v>
      </c>
      <c r="L261" s="34">
        <f>Input_1!L261</f>
        <v>30</v>
      </c>
      <c r="M261" s="34">
        <f>Input_1!M261</f>
        <v>9</v>
      </c>
      <c r="N261" s="34">
        <f>Input_1!N261</f>
        <v>9</v>
      </c>
      <c r="O261" s="34">
        <f>Input_1!O261</f>
        <v>9</v>
      </c>
      <c r="P261" s="34">
        <f>Input_1!P261</f>
        <v>9</v>
      </c>
      <c r="Q261" s="34">
        <f>Input_1!Q261</f>
        <v>9</v>
      </c>
      <c r="R261" s="34">
        <f>Input_1!R261</f>
        <v>9</v>
      </c>
      <c r="S261" s="34">
        <f>Input_1!S261</f>
        <v>9</v>
      </c>
      <c r="T261" s="34">
        <f>Input_1!T261</f>
        <v>9</v>
      </c>
      <c r="U261" s="34">
        <f>Input_1!U261</f>
        <v>9</v>
      </c>
      <c r="V261" s="34">
        <f>Input_1!V261</f>
        <v>9</v>
      </c>
      <c r="W261" s="34">
        <f>Input_1!W261</f>
        <v>9</v>
      </c>
      <c r="X261" s="34">
        <f>Input_1!X261</f>
        <v>9</v>
      </c>
      <c r="Y261" s="34">
        <f>Input_1!Y261</f>
        <v>9</v>
      </c>
      <c r="Z261" s="34">
        <f>Input_1!Z261</f>
        <v>9</v>
      </c>
      <c r="AA261" s="34">
        <f>Input_1!AA261</f>
        <v>9</v>
      </c>
      <c r="AB261" s="34">
        <f>Input_1!AB261</f>
        <v>9</v>
      </c>
      <c r="AC261" s="34">
        <f>Input_1!AC261</f>
        <v>9</v>
      </c>
      <c r="AD261" s="34">
        <f>Input_1!AD261</f>
        <v>9</v>
      </c>
      <c r="AE261" s="34">
        <f>Input_1!AE261</f>
        <v>9</v>
      </c>
      <c r="AF261" s="34">
        <f>Input_1!AF261</f>
        <v>9</v>
      </c>
      <c r="AG261" s="34">
        <f>Input_1!AG261</f>
        <v>9</v>
      </c>
      <c r="AH261" s="34">
        <f>Input_1!AH261</f>
        <v>9</v>
      </c>
      <c r="AI261" s="34">
        <f>Input_1!AI261</f>
        <v>9</v>
      </c>
      <c r="AJ261" s="34">
        <f>Input_1!AJ261</f>
        <v>9</v>
      </c>
      <c r="AK261" s="34">
        <f>Input_1!AK261</f>
        <v>9</v>
      </c>
      <c r="AL261" s="34">
        <f>Input_1!AL261</f>
        <v>9</v>
      </c>
      <c r="AM261" s="34">
        <f>Input_1!AM261</f>
        <v>9</v>
      </c>
      <c r="AN261" s="34">
        <f>Input_1!AN261</f>
        <v>9</v>
      </c>
      <c r="AO261" s="34">
        <f>Input_1!AO261</f>
        <v>9</v>
      </c>
      <c r="AP261" s="34">
        <f>Input_1!AP261</f>
        <v>9</v>
      </c>
      <c r="AQ261" s="34">
        <f>Input_1!AQ261</f>
        <v>30</v>
      </c>
      <c r="AR261" s="34">
        <f>Input_1!AR261</f>
        <v>30</v>
      </c>
      <c r="AS261" s="34">
        <f>Input_1!AS261</f>
        <v>30</v>
      </c>
      <c r="AT261" s="34">
        <f>Input_1!AT261</f>
        <v>30</v>
      </c>
      <c r="AU261" s="34">
        <f>Input_1!AU261</f>
        <v>15.2</v>
      </c>
      <c r="AV261" s="34">
        <f>Input_1!AV261</f>
        <v>23</v>
      </c>
      <c r="AW261" s="34">
        <f>Input_1!AW261</f>
        <v>16</v>
      </c>
      <c r="AX261" s="34">
        <f>Input_1!AX261</f>
        <v>32</v>
      </c>
      <c r="AY261" s="34">
        <f>Input_1!AY261</f>
        <v>25</v>
      </c>
      <c r="AZ261" s="34">
        <f>Input_1!AZ261</f>
        <v>25</v>
      </c>
      <c r="BA261" s="34">
        <f>Input_1!BA261</f>
        <v>16</v>
      </c>
      <c r="BB261" s="34">
        <f>Input_1!BB261</f>
        <v>8</v>
      </c>
      <c r="BC261" s="34">
        <f>Input_1!BC261</f>
        <v>5.2</v>
      </c>
      <c r="BD261" s="34">
        <f>Input_1!BD261</f>
        <v>5.2</v>
      </c>
      <c r="BE261" s="34">
        <f>Input_1!BE261</f>
        <v>5.2</v>
      </c>
      <c r="BF261" s="34">
        <f>Input_1!BF261</f>
        <v>5.2</v>
      </c>
      <c r="BG261" s="34">
        <f>Input_1!BG261</f>
        <v>5.2</v>
      </c>
      <c r="BH261" s="34">
        <f>Input_1!BH261</f>
        <v>5.2</v>
      </c>
      <c r="BI261" s="34">
        <f>Input_1!BI261</f>
        <v>30</v>
      </c>
      <c r="BJ261" s="34">
        <f>Input_1!BJ261</f>
        <v>6.2</v>
      </c>
      <c r="BK261" s="34">
        <f>Input_1!BK261</f>
        <v>6.2</v>
      </c>
      <c r="BL261" s="34">
        <f>Input_1!BL261</f>
        <v>6.2</v>
      </c>
      <c r="BM261" s="34">
        <f>Input_1!BM261</f>
        <v>23</v>
      </c>
      <c r="BN261" s="34">
        <f>Input_1!BN261</f>
        <v>5.2</v>
      </c>
      <c r="BO261" s="34">
        <f>Input_1!BO261</f>
        <v>5.2</v>
      </c>
      <c r="BP261" s="34">
        <f>Input_1!BP261</f>
        <v>6.2</v>
      </c>
      <c r="BQ261" s="34">
        <f>Input_1!BQ261</f>
        <v>6.2</v>
      </c>
      <c r="BR261" s="34">
        <f>Input_1!BR261</f>
        <v>4.2</v>
      </c>
      <c r="BS261" s="34">
        <f>Input_1!BS261</f>
        <v>4.2</v>
      </c>
      <c r="BT261" s="34">
        <f>Input_1!BT261</f>
        <v>4.2</v>
      </c>
      <c r="BU261" s="34">
        <f>Input_1!BU261</f>
        <v>4.2</v>
      </c>
      <c r="BV261" s="34">
        <f>Input_1!BV261</f>
        <v>4.2</v>
      </c>
      <c r="BW261" s="34">
        <f>Input_1!BW261</f>
        <v>6.2</v>
      </c>
      <c r="BX261" s="34">
        <f>Input_1!BX261</f>
        <v>6.2</v>
      </c>
      <c r="BY261" s="34">
        <f>Input_1!BY261</f>
        <v>23</v>
      </c>
      <c r="BZ261" s="34">
        <f>Input_1!BZ261</f>
        <v>23</v>
      </c>
      <c r="CA261" s="34">
        <f>Input_1!CA261</f>
        <v>25</v>
      </c>
      <c r="CB261" s="34">
        <f>Input_1!CB261</f>
        <v>25</v>
      </c>
      <c r="CC261" s="34">
        <f>Input_1!CC261</f>
        <v>16</v>
      </c>
      <c r="CD261" s="34">
        <f>Input_1!CD261</f>
        <v>6.2</v>
      </c>
      <c r="CE261" s="34">
        <f>Input_1!CE261</f>
        <v>6.2</v>
      </c>
      <c r="CF261" s="34">
        <f>Input_1!CF261</f>
        <v>6.2</v>
      </c>
      <c r="CG261" s="34">
        <f>Input_1!CG261</f>
        <v>6.2</v>
      </c>
      <c r="CH261" s="34">
        <f>Input_1!CH261</f>
        <v>32</v>
      </c>
      <c r="CI261" s="34">
        <f>Input_1!CI261</f>
        <v>4.2</v>
      </c>
      <c r="CJ261" s="34">
        <f>Input_1!CJ261</f>
        <v>4.2</v>
      </c>
      <c r="CK261" s="34">
        <f>Input_1!CK261</f>
        <v>4.2</v>
      </c>
      <c r="CL261" s="34">
        <f>Input_1!CL261</f>
        <v>4.2</v>
      </c>
      <c r="CM261" s="34">
        <f>Input_1!CM261</f>
        <v>4.2</v>
      </c>
      <c r="CN261" s="34">
        <f>Input_1!CN261</f>
        <v>5.2</v>
      </c>
      <c r="CO261" s="34">
        <f>Input_1!CO261</f>
        <v>25</v>
      </c>
      <c r="CP261" s="34">
        <f>Input_1!CP261</f>
        <v>30</v>
      </c>
      <c r="CQ261" s="34">
        <f>Input_1!CQ261</f>
        <v>30</v>
      </c>
      <c r="CR261" s="34">
        <f>Input_1!CR261</f>
        <v>16</v>
      </c>
      <c r="CS261" s="34">
        <f>Input_1!CS261</f>
        <v>30</v>
      </c>
      <c r="CT261" s="34">
        <f>Input_1!CT261</f>
        <v>30</v>
      </c>
      <c r="CU261" s="34">
        <f>Input_1!CU261</f>
        <v>5.2</v>
      </c>
      <c r="CV261" s="24">
        <f>Input_1!CV261</f>
        <v>5.2</v>
      </c>
    </row>
    <row r="262" spans="1:100" ht="14.5" customHeight="1" x14ac:dyDescent="0.35">
      <c r="A262" s="256"/>
      <c r="B262" s="249"/>
      <c r="C262" s="95">
        <v>44089</v>
      </c>
      <c r="D262" s="99" t="s">
        <v>5</v>
      </c>
      <c r="E262" s="19">
        <f>Input_1!E262</f>
        <v>5.2</v>
      </c>
      <c r="F262" s="34">
        <f>Input_1!F262</f>
        <v>5.2</v>
      </c>
      <c r="G262" s="34">
        <f>Input_1!G262</f>
        <v>5.2</v>
      </c>
      <c r="H262" s="34">
        <f>Input_1!H262</f>
        <v>8</v>
      </c>
      <c r="I262" s="34">
        <f>Input_1!I262</f>
        <v>15.3</v>
      </c>
      <c r="J262" s="34">
        <f>Input_1!J262</f>
        <v>30</v>
      </c>
      <c r="K262" s="34">
        <f>Input_1!K262</f>
        <v>30</v>
      </c>
      <c r="L262" s="34">
        <f>Input_1!L262</f>
        <v>30</v>
      </c>
      <c r="M262" s="34">
        <f>Input_1!M262</f>
        <v>30</v>
      </c>
      <c r="N262" s="34">
        <f>Input_1!N262</f>
        <v>9</v>
      </c>
      <c r="O262" s="34">
        <f>Input_1!O262</f>
        <v>9</v>
      </c>
      <c r="P262" s="34">
        <f>Input_1!P262</f>
        <v>9</v>
      </c>
      <c r="Q262" s="34">
        <f>Input_1!Q262</f>
        <v>9</v>
      </c>
      <c r="R262" s="34">
        <f>Input_1!R262</f>
        <v>9</v>
      </c>
      <c r="S262" s="34">
        <f>Input_1!S262</f>
        <v>9</v>
      </c>
      <c r="T262" s="34">
        <f>Input_1!T262</f>
        <v>9</v>
      </c>
      <c r="U262" s="34">
        <f>Input_1!U262</f>
        <v>9</v>
      </c>
      <c r="V262" s="34">
        <f>Input_1!V262</f>
        <v>9</v>
      </c>
      <c r="W262" s="34">
        <f>Input_1!W262</f>
        <v>9</v>
      </c>
      <c r="X262" s="34">
        <f>Input_1!X262</f>
        <v>9</v>
      </c>
      <c r="Y262" s="34">
        <f>Input_1!Y262</f>
        <v>9</v>
      </c>
      <c r="Z262" s="34">
        <f>Input_1!Z262</f>
        <v>9</v>
      </c>
      <c r="AA262" s="34">
        <f>Input_1!AA262</f>
        <v>9</v>
      </c>
      <c r="AB262" s="34">
        <f>Input_1!AB262</f>
        <v>9</v>
      </c>
      <c r="AC262" s="34">
        <f>Input_1!AC262</f>
        <v>9</v>
      </c>
      <c r="AD262" s="34">
        <f>Input_1!AD262</f>
        <v>9</v>
      </c>
      <c r="AE262" s="34">
        <f>Input_1!AE262</f>
        <v>9</v>
      </c>
      <c r="AF262" s="34">
        <f>Input_1!AF262</f>
        <v>9</v>
      </c>
      <c r="AG262" s="34">
        <f>Input_1!AG262</f>
        <v>9</v>
      </c>
      <c r="AH262" s="34">
        <f>Input_1!AH262</f>
        <v>9</v>
      </c>
      <c r="AI262" s="34">
        <f>Input_1!AI262</f>
        <v>9</v>
      </c>
      <c r="AJ262" s="34">
        <f>Input_1!AJ262</f>
        <v>9</v>
      </c>
      <c r="AK262" s="34">
        <f>Input_1!AK262</f>
        <v>9</v>
      </c>
      <c r="AL262" s="34">
        <f>Input_1!AL262</f>
        <v>9</v>
      </c>
      <c r="AM262" s="34">
        <f>Input_1!AM262</f>
        <v>9</v>
      </c>
      <c r="AN262" s="34">
        <f>Input_1!AN262</f>
        <v>9</v>
      </c>
      <c r="AO262" s="34">
        <f>Input_1!AO262</f>
        <v>9</v>
      </c>
      <c r="AP262" s="34">
        <f>Input_1!AP262</f>
        <v>15.2</v>
      </c>
      <c r="AQ262" s="34">
        <f>Input_1!AQ262</f>
        <v>32</v>
      </c>
      <c r="AR262" s="34">
        <f>Input_1!AR262</f>
        <v>16</v>
      </c>
      <c r="AS262" s="34">
        <f>Input_1!AS262</f>
        <v>16</v>
      </c>
      <c r="AT262" s="34">
        <f>Input_1!AT262</f>
        <v>16</v>
      </c>
      <c r="AU262" s="34">
        <f>Input_1!AU262</f>
        <v>6.2</v>
      </c>
      <c r="AV262" s="34">
        <f>Input_1!AV262</f>
        <v>6.2</v>
      </c>
      <c r="AW262" s="34">
        <f>Input_1!AW262</f>
        <v>6.2</v>
      </c>
      <c r="AX262" s="34">
        <f>Input_1!AX262</f>
        <v>6.2</v>
      </c>
      <c r="AY262" s="34">
        <f>Input_1!AY262</f>
        <v>6.2</v>
      </c>
      <c r="AZ262" s="34">
        <f>Input_1!AZ262</f>
        <v>6.2</v>
      </c>
      <c r="BA262" s="34">
        <f>Input_1!BA262</f>
        <v>6.2</v>
      </c>
      <c r="BB262" s="34">
        <f>Input_1!BB262</f>
        <v>6.2</v>
      </c>
      <c r="BC262" s="34">
        <f>Input_1!BC262</f>
        <v>23</v>
      </c>
      <c r="BD262" s="34">
        <f>Input_1!BD262</f>
        <v>23</v>
      </c>
      <c r="BE262" s="34">
        <f>Input_1!BE262</f>
        <v>23</v>
      </c>
      <c r="BF262" s="34">
        <f>Input_1!BF262</f>
        <v>25</v>
      </c>
      <c r="BG262" s="34">
        <f>Input_1!BG262</f>
        <v>25</v>
      </c>
      <c r="BH262" s="34">
        <f>Input_1!BH262</f>
        <v>16</v>
      </c>
      <c r="BI262" s="34">
        <f>Input_1!BI262</f>
        <v>16</v>
      </c>
      <c r="BJ262" s="34">
        <f>Input_1!BJ262</f>
        <v>6.1</v>
      </c>
      <c r="BK262" s="34">
        <f>Input_1!BK262</f>
        <v>6.1</v>
      </c>
      <c r="BL262" s="34">
        <f>Input_1!BL262</f>
        <v>6.1</v>
      </c>
      <c r="BM262" s="34">
        <f>Input_1!BM262</f>
        <v>6.1</v>
      </c>
      <c r="BN262" s="34">
        <f>Input_1!BN262</f>
        <v>5.2</v>
      </c>
      <c r="BO262" s="34">
        <f>Input_1!BO262</f>
        <v>5.2</v>
      </c>
      <c r="BP262" s="34">
        <f>Input_1!BP262</f>
        <v>5.2</v>
      </c>
      <c r="BQ262" s="34">
        <f>Input_1!BQ262</f>
        <v>5.2</v>
      </c>
      <c r="BR262" s="34">
        <f>Input_1!BR262</f>
        <v>5.2</v>
      </c>
      <c r="BS262" s="34">
        <f>Input_1!BS262</f>
        <v>30</v>
      </c>
      <c r="BT262" s="34">
        <f>Input_1!BT262</f>
        <v>8</v>
      </c>
      <c r="BU262" s="34">
        <f>Input_1!BU262</f>
        <v>30</v>
      </c>
      <c r="BV262" s="34">
        <f>Input_1!BV262</f>
        <v>6.2</v>
      </c>
      <c r="BW262" s="34">
        <f>Input_1!BW262</f>
        <v>6.2</v>
      </c>
      <c r="BX262" s="34">
        <f>Input_1!BX262</f>
        <v>6.2</v>
      </c>
      <c r="BY262" s="34">
        <f>Input_1!BY262</f>
        <v>23</v>
      </c>
      <c r="BZ262" s="34">
        <f>Input_1!BZ262</f>
        <v>23</v>
      </c>
      <c r="CA262" s="34">
        <f>Input_1!CA262</f>
        <v>23</v>
      </c>
      <c r="CB262" s="34">
        <f>Input_1!CB262</f>
        <v>25</v>
      </c>
      <c r="CC262" s="34">
        <f>Input_1!CC262</f>
        <v>25</v>
      </c>
      <c r="CD262" s="34">
        <f>Input_1!CD262</f>
        <v>25</v>
      </c>
      <c r="CE262" s="34">
        <f>Input_1!CE262</f>
        <v>30</v>
      </c>
      <c r="CF262" s="34">
        <f>Input_1!CF262</f>
        <v>30</v>
      </c>
      <c r="CG262" s="34">
        <f>Input_1!CG262</f>
        <v>6.2</v>
      </c>
      <c r="CH262" s="34">
        <f>Input_1!CH262</f>
        <v>6.2</v>
      </c>
      <c r="CI262" s="34">
        <f>Input_1!CI262</f>
        <v>6.2</v>
      </c>
      <c r="CJ262" s="34">
        <f>Input_1!CJ262</f>
        <v>32</v>
      </c>
      <c r="CK262" s="34">
        <f>Input_1!CK262</f>
        <v>23</v>
      </c>
      <c r="CL262" s="34">
        <f>Input_1!CL262</f>
        <v>23</v>
      </c>
      <c r="CM262" s="34">
        <f>Input_1!CM262</f>
        <v>30</v>
      </c>
      <c r="CN262" s="34">
        <f>Input_1!CN262</f>
        <v>30</v>
      </c>
      <c r="CO262" s="34">
        <f>Input_1!CO262</f>
        <v>30</v>
      </c>
      <c r="CP262" s="34">
        <f>Input_1!CP262</f>
        <v>30</v>
      </c>
      <c r="CQ262" s="34">
        <f>Input_1!CQ262</f>
        <v>6.2</v>
      </c>
      <c r="CR262" s="34">
        <f>Input_1!CR262</f>
        <v>6.2</v>
      </c>
      <c r="CS262" s="34">
        <f>Input_1!CS262</f>
        <v>6.2</v>
      </c>
      <c r="CT262" s="34">
        <f>Input_1!CT262</f>
        <v>6.2</v>
      </c>
      <c r="CU262" s="34">
        <f>Input_1!CU262</f>
        <v>6.2</v>
      </c>
      <c r="CV262" s="24">
        <f>Input_1!CV262</f>
        <v>6.2</v>
      </c>
    </row>
    <row r="263" spans="1:100" ht="14.5" customHeight="1" x14ac:dyDescent="0.35">
      <c r="A263" s="256"/>
      <c r="B263" s="249"/>
      <c r="C263" s="94">
        <v>44090</v>
      </c>
      <c r="D263" s="99" t="s">
        <v>6</v>
      </c>
      <c r="E263" s="19">
        <f>Input_1!E263</f>
        <v>6.2</v>
      </c>
      <c r="F263" s="34">
        <f>Input_1!F263</f>
        <v>6.2</v>
      </c>
      <c r="G263" s="34">
        <f>Input_1!G263</f>
        <v>15.3</v>
      </c>
      <c r="H263" s="34">
        <f>Input_1!H263</f>
        <v>30</v>
      </c>
      <c r="I263" s="34">
        <f>Input_1!I263</f>
        <v>30</v>
      </c>
      <c r="J263" s="34">
        <f>Input_1!J263</f>
        <v>30</v>
      </c>
      <c r="K263" s="34">
        <f>Input_1!K263</f>
        <v>30</v>
      </c>
      <c r="L263" s="34">
        <f>Input_1!L263</f>
        <v>9</v>
      </c>
      <c r="M263" s="34">
        <f>Input_1!M263</f>
        <v>9</v>
      </c>
      <c r="N263" s="34">
        <f>Input_1!N263</f>
        <v>9</v>
      </c>
      <c r="O263" s="34">
        <f>Input_1!O263</f>
        <v>9</v>
      </c>
      <c r="P263" s="34">
        <f>Input_1!P263</f>
        <v>9</v>
      </c>
      <c r="Q263" s="34">
        <f>Input_1!Q263</f>
        <v>9</v>
      </c>
      <c r="R263" s="34">
        <f>Input_1!R263</f>
        <v>9</v>
      </c>
      <c r="S263" s="34">
        <f>Input_1!S263</f>
        <v>9</v>
      </c>
      <c r="T263" s="34">
        <f>Input_1!T263</f>
        <v>9</v>
      </c>
      <c r="U263" s="34">
        <f>Input_1!U263</f>
        <v>9</v>
      </c>
      <c r="V263" s="34">
        <f>Input_1!V263</f>
        <v>9</v>
      </c>
      <c r="W263" s="34">
        <f>Input_1!W263</f>
        <v>9</v>
      </c>
      <c r="X263" s="34">
        <f>Input_1!X263</f>
        <v>9</v>
      </c>
      <c r="Y263" s="34">
        <f>Input_1!Y263</f>
        <v>9</v>
      </c>
      <c r="Z263" s="34">
        <f>Input_1!Z263</f>
        <v>9</v>
      </c>
      <c r="AA263" s="34">
        <f>Input_1!AA263</f>
        <v>9</v>
      </c>
      <c r="AB263" s="34">
        <f>Input_1!AB263</f>
        <v>9</v>
      </c>
      <c r="AC263" s="34">
        <f>Input_1!AC263</f>
        <v>9</v>
      </c>
      <c r="AD263" s="34">
        <f>Input_1!AD263</f>
        <v>9</v>
      </c>
      <c r="AE263" s="34">
        <f>Input_1!AE263</f>
        <v>9</v>
      </c>
      <c r="AF263" s="34">
        <f>Input_1!AF263</f>
        <v>9</v>
      </c>
      <c r="AG263" s="34">
        <f>Input_1!AG263</f>
        <v>9</v>
      </c>
      <c r="AH263" s="34">
        <f>Input_1!AH263</f>
        <v>9</v>
      </c>
      <c r="AI263" s="34">
        <f>Input_1!AI263</f>
        <v>9</v>
      </c>
      <c r="AJ263" s="34">
        <f>Input_1!AJ263</f>
        <v>9</v>
      </c>
      <c r="AK263" s="34">
        <f>Input_1!AK263</f>
        <v>30</v>
      </c>
      <c r="AL263" s="34">
        <f>Input_1!AL263</f>
        <v>30</v>
      </c>
      <c r="AM263" s="34">
        <f>Input_1!AM263</f>
        <v>30</v>
      </c>
      <c r="AN263" s="34">
        <f>Input_1!AN263</f>
        <v>15.2</v>
      </c>
      <c r="AO263" s="34">
        <f>Input_1!AO263</f>
        <v>23</v>
      </c>
      <c r="AP263" s="34">
        <f>Input_1!AP263</f>
        <v>23</v>
      </c>
      <c r="AQ263" s="34">
        <f>Input_1!AQ263</f>
        <v>25</v>
      </c>
      <c r="AR263" s="34">
        <f>Input_1!AR263</f>
        <v>16</v>
      </c>
      <c r="AS263" s="34">
        <f>Input_1!AS263</f>
        <v>16</v>
      </c>
      <c r="AT263" s="34">
        <f>Input_1!AT263</f>
        <v>16</v>
      </c>
      <c r="AU263" s="34">
        <f>Input_1!AU263</f>
        <v>16</v>
      </c>
      <c r="AV263" s="34">
        <f>Input_1!AV263</f>
        <v>16</v>
      </c>
      <c r="AW263" s="34">
        <f>Input_1!AW263</f>
        <v>5.0999999999999996</v>
      </c>
      <c r="AX263" s="34">
        <f>Input_1!AX263</f>
        <v>5.0999999999999996</v>
      </c>
      <c r="AY263" s="34">
        <f>Input_1!AY263</f>
        <v>5.0999999999999996</v>
      </c>
      <c r="AZ263" s="34">
        <f>Input_1!AZ263</f>
        <v>5.0999999999999996</v>
      </c>
      <c r="BA263" s="34">
        <f>Input_1!BA263</f>
        <v>16</v>
      </c>
      <c r="BB263" s="34">
        <f>Input_1!BB263</f>
        <v>32</v>
      </c>
      <c r="BC263" s="34">
        <f>Input_1!BC263</f>
        <v>23</v>
      </c>
      <c r="BD263" s="34">
        <f>Input_1!BD263</f>
        <v>23</v>
      </c>
      <c r="BE263" s="34">
        <f>Input_1!BE263</f>
        <v>5.0999999999999996</v>
      </c>
      <c r="BF263" s="34">
        <f>Input_1!BF263</f>
        <v>5.0999999999999996</v>
      </c>
      <c r="BG263" s="34">
        <f>Input_1!BG263</f>
        <v>5.0999999999999996</v>
      </c>
      <c r="BH263" s="34">
        <f>Input_1!BH263</f>
        <v>5.0999999999999996</v>
      </c>
      <c r="BI263" s="34">
        <f>Input_1!BI263</f>
        <v>5.0999999999999996</v>
      </c>
      <c r="BJ263" s="34">
        <f>Input_1!BJ263</f>
        <v>5.0999999999999996</v>
      </c>
      <c r="BK263" s="34">
        <f>Input_1!BK263</f>
        <v>5.0999999999999996</v>
      </c>
      <c r="BL263" s="34">
        <f>Input_1!BL263</f>
        <v>5.0999999999999996</v>
      </c>
      <c r="BM263" s="34">
        <f>Input_1!BM263</f>
        <v>8</v>
      </c>
      <c r="BN263" s="34">
        <f>Input_1!BN263</f>
        <v>8</v>
      </c>
      <c r="BO263" s="34">
        <f>Input_1!BO263</f>
        <v>8</v>
      </c>
      <c r="BP263" s="34">
        <f>Input_1!BP263</f>
        <v>8</v>
      </c>
      <c r="BQ263" s="34">
        <f>Input_1!BQ263</f>
        <v>8</v>
      </c>
      <c r="BR263" s="34">
        <f>Input_1!BR263</f>
        <v>16</v>
      </c>
      <c r="BS263" s="34">
        <f>Input_1!BS263</f>
        <v>8</v>
      </c>
      <c r="BT263" s="34">
        <f>Input_1!BT263</f>
        <v>8</v>
      </c>
      <c r="BU263" s="34">
        <f>Input_1!BU263</f>
        <v>16</v>
      </c>
      <c r="BV263" s="34">
        <f>Input_1!BV263</f>
        <v>16</v>
      </c>
      <c r="BW263" s="34">
        <f>Input_1!BW263</f>
        <v>30</v>
      </c>
      <c r="BX263" s="34">
        <f>Input_1!BX263</f>
        <v>8</v>
      </c>
      <c r="BY263" s="34">
        <f>Input_1!BY263</f>
        <v>8</v>
      </c>
      <c r="BZ263" s="34">
        <f>Input_1!BZ263</f>
        <v>23</v>
      </c>
      <c r="CA263" s="34">
        <f>Input_1!CA263</f>
        <v>23</v>
      </c>
      <c r="CB263" s="34">
        <f>Input_1!CB263</f>
        <v>23</v>
      </c>
      <c r="CC263" s="34">
        <f>Input_1!CC263</f>
        <v>25</v>
      </c>
      <c r="CD263" s="34">
        <f>Input_1!CD263</f>
        <v>25</v>
      </c>
      <c r="CE263" s="34">
        <f>Input_1!CE263</f>
        <v>31</v>
      </c>
      <c r="CF263" s="34">
        <f>Input_1!CF263</f>
        <v>8</v>
      </c>
      <c r="CG263" s="34">
        <f>Input_1!CG263</f>
        <v>8</v>
      </c>
      <c r="CH263" s="34">
        <f>Input_1!CH263</f>
        <v>30</v>
      </c>
      <c r="CI263" s="34">
        <f>Input_1!CI263</f>
        <v>8</v>
      </c>
      <c r="CJ263" s="34">
        <f>Input_1!CJ263</f>
        <v>32</v>
      </c>
      <c r="CK263" s="34">
        <f>Input_1!CK263</f>
        <v>25</v>
      </c>
      <c r="CL263" s="34">
        <f>Input_1!CL263</f>
        <v>25</v>
      </c>
      <c r="CM263" s="34">
        <f>Input_1!CM263</f>
        <v>30</v>
      </c>
      <c r="CN263" s="34">
        <f>Input_1!CN263</f>
        <v>30</v>
      </c>
      <c r="CO263" s="34">
        <f>Input_1!CO263</f>
        <v>30</v>
      </c>
      <c r="CP263" s="34">
        <f>Input_1!CP263</f>
        <v>30</v>
      </c>
      <c r="CQ263" s="34">
        <f>Input_1!CQ263</f>
        <v>30</v>
      </c>
      <c r="CR263" s="34">
        <f>Input_1!CR263</f>
        <v>8</v>
      </c>
      <c r="CS263" s="34">
        <f>Input_1!CS263</f>
        <v>8</v>
      </c>
      <c r="CT263" s="34">
        <f>Input_1!CT263</f>
        <v>8</v>
      </c>
      <c r="CU263" s="34">
        <f>Input_1!CU263</f>
        <v>8</v>
      </c>
      <c r="CV263" s="24">
        <f>Input_1!CV263</f>
        <v>18</v>
      </c>
    </row>
    <row r="264" spans="1:100" ht="14.5" customHeight="1" x14ac:dyDescent="0.35">
      <c r="A264" s="256"/>
      <c r="B264" s="249"/>
      <c r="C264" s="95">
        <v>44091</v>
      </c>
      <c r="D264" s="99" t="s">
        <v>7</v>
      </c>
      <c r="E264" s="19">
        <f>Input_1!E264</f>
        <v>15.3</v>
      </c>
      <c r="F264" s="34">
        <f>Input_1!F264</f>
        <v>15.3</v>
      </c>
      <c r="G264" s="34">
        <f>Input_1!G264</f>
        <v>30</v>
      </c>
      <c r="H264" s="34">
        <f>Input_1!H264</f>
        <v>30</v>
      </c>
      <c r="I264" s="34">
        <f>Input_1!I264</f>
        <v>30</v>
      </c>
      <c r="J264" s="34">
        <f>Input_1!J264</f>
        <v>9</v>
      </c>
      <c r="K264" s="34">
        <f>Input_1!K264</f>
        <v>9</v>
      </c>
      <c r="L264" s="34">
        <f>Input_1!L264</f>
        <v>9</v>
      </c>
      <c r="M264" s="34">
        <f>Input_1!M264</f>
        <v>9</v>
      </c>
      <c r="N264" s="34">
        <f>Input_1!N264</f>
        <v>9</v>
      </c>
      <c r="O264" s="34">
        <f>Input_1!O264</f>
        <v>9</v>
      </c>
      <c r="P264" s="34">
        <f>Input_1!P264</f>
        <v>9</v>
      </c>
      <c r="Q264" s="34">
        <f>Input_1!Q264</f>
        <v>9</v>
      </c>
      <c r="R264" s="34">
        <f>Input_1!R264</f>
        <v>9</v>
      </c>
      <c r="S264" s="34">
        <f>Input_1!S264</f>
        <v>9</v>
      </c>
      <c r="T264" s="34">
        <f>Input_1!T264</f>
        <v>9</v>
      </c>
      <c r="U264" s="34">
        <f>Input_1!U264</f>
        <v>9</v>
      </c>
      <c r="V264" s="34">
        <f>Input_1!V264</f>
        <v>9</v>
      </c>
      <c r="W264" s="34">
        <f>Input_1!W264</f>
        <v>9</v>
      </c>
      <c r="X264" s="34">
        <f>Input_1!X264</f>
        <v>9</v>
      </c>
      <c r="Y264" s="34">
        <f>Input_1!Y264</f>
        <v>9</v>
      </c>
      <c r="Z264" s="34">
        <f>Input_1!Z264</f>
        <v>9</v>
      </c>
      <c r="AA264" s="34">
        <f>Input_1!AA264</f>
        <v>9</v>
      </c>
      <c r="AB264" s="34">
        <f>Input_1!AB264</f>
        <v>9</v>
      </c>
      <c r="AC264" s="34">
        <f>Input_1!AC264</f>
        <v>9</v>
      </c>
      <c r="AD264" s="34">
        <f>Input_1!AD264</f>
        <v>9</v>
      </c>
      <c r="AE264" s="34">
        <f>Input_1!AE264</f>
        <v>9</v>
      </c>
      <c r="AF264" s="34">
        <f>Input_1!AF264</f>
        <v>9</v>
      </c>
      <c r="AG264" s="34">
        <f>Input_1!AG264</f>
        <v>9</v>
      </c>
      <c r="AH264" s="34">
        <f>Input_1!AH264</f>
        <v>9</v>
      </c>
      <c r="AI264" s="34">
        <f>Input_1!AI264</f>
        <v>9</v>
      </c>
      <c r="AJ264" s="34">
        <f>Input_1!AJ264</f>
        <v>9</v>
      </c>
      <c r="AK264" s="34">
        <f>Input_1!AK264</f>
        <v>9</v>
      </c>
      <c r="AL264" s="34">
        <f>Input_1!AL264</f>
        <v>9</v>
      </c>
      <c r="AM264" s="34">
        <f>Input_1!AM264</f>
        <v>9</v>
      </c>
      <c r="AN264" s="34">
        <f>Input_1!AN264</f>
        <v>9</v>
      </c>
      <c r="AO264" s="34">
        <f>Input_1!AO264</f>
        <v>9</v>
      </c>
      <c r="AP264" s="34">
        <f>Input_1!AP264</f>
        <v>9</v>
      </c>
      <c r="AQ264" s="34">
        <f>Input_1!AQ264</f>
        <v>30</v>
      </c>
      <c r="AR264" s="34">
        <f>Input_1!AR264</f>
        <v>30</v>
      </c>
      <c r="AS264" s="34">
        <f>Input_1!AS264</f>
        <v>30</v>
      </c>
      <c r="AT264" s="34">
        <f>Input_1!AT264</f>
        <v>15.2</v>
      </c>
      <c r="AU264" s="34">
        <f>Input_1!AU264</f>
        <v>32</v>
      </c>
      <c r="AV264" s="34">
        <f>Input_1!AV264</f>
        <v>16</v>
      </c>
      <c r="AW264" s="34">
        <f>Input_1!AW264</f>
        <v>23</v>
      </c>
      <c r="AX264" s="34">
        <f>Input_1!AX264</f>
        <v>32</v>
      </c>
      <c r="AY264" s="34">
        <f>Input_1!AY264</f>
        <v>30</v>
      </c>
      <c r="AZ264" s="34">
        <f>Input_1!AZ264</f>
        <v>16</v>
      </c>
      <c r="BA264" s="34">
        <f>Input_1!BA264</f>
        <v>6.2</v>
      </c>
      <c r="BB264" s="34">
        <f>Input_1!BB264</f>
        <v>6.2</v>
      </c>
      <c r="BC264" s="34">
        <f>Input_1!BC264</f>
        <v>23</v>
      </c>
      <c r="BD264" s="34">
        <f>Input_1!BD264</f>
        <v>23</v>
      </c>
      <c r="BE264" s="34">
        <f>Input_1!BE264</f>
        <v>23</v>
      </c>
      <c r="BF264" s="34">
        <f>Input_1!BF264</f>
        <v>25</v>
      </c>
      <c r="BG264" s="34">
        <f>Input_1!BG264</f>
        <v>25</v>
      </c>
      <c r="BH264" s="34">
        <f>Input_1!BH264</f>
        <v>25</v>
      </c>
      <c r="BI264" s="34">
        <f>Input_1!BI264</f>
        <v>22.1</v>
      </c>
      <c r="BJ264" s="34">
        <f>Input_1!BJ264</f>
        <v>25</v>
      </c>
      <c r="BK264" s="34">
        <f>Input_1!BK264</f>
        <v>23</v>
      </c>
      <c r="BL264" s="34">
        <f>Input_1!BL264</f>
        <v>22.1</v>
      </c>
      <c r="BM264" s="34">
        <f>Input_1!BM264</f>
        <v>26</v>
      </c>
      <c r="BN264" s="34">
        <f>Input_1!BN264</f>
        <v>16</v>
      </c>
      <c r="BO264" s="34">
        <f>Input_1!BO264</f>
        <v>6.2</v>
      </c>
      <c r="BP264" s="34">
        <f>Input_1!BP264</f>
        <v>6.2</v>
      </c>
      <c r="BQ264" s="34">
        <f>Input_1!BQ264</f>
        <v>6.2</v>
      </c>
      <c r="BR264" s="34">
        <f>Input_1!BR264</f>
        <v>6.2</v>
      </c>
      <c r="BS264" s="34">
        <f>Input_1!BS264</f>
        <v>30</v>
      </c>
      <c r="BT264" s="34">
        <f>Input_1!BT264</f>
        <v>23</v>
      </c>
      <c r="BU264" s="34">
        <f>Input_1!BU264</f>
        <v>6.2</v>
      </c>
      <c r="BV264" s="34">
        <f>Input_1!BV264</f>
        <v>6.2</v>
      </c>
      <c r="BW264" s="34">
        <f>Input_1!BW264</f>
        <v>6.2</v>
      </c>
      <c r="BX264" s="34">
        <f>Input_1!BX264</f>
        <v>6.2</v>
      </c>
      <c r="BY264" s="34">
        <f>Input_1!BY264</f>
        <v>23</v>
      </c>
      <c r="BZ264" s="34">
        <f>Input_1!BZ264</f>
        <v>23</v>
      </c>
      <c r="CA264" s="34">
        <f>Input_1!CA264</f>
        <v>23</v>
      </c>
      <c r="CB264" s="34">
        <f>Input_1!CB264</f>
        <v>23</v>
      </c>
      <c r="CC264" s="34">
        <f>Input_1!CC264</f>
        <v>30</v>
      </c>
      <c r="CD264" s="34">
        <f>Input_1!CD264</f>
        <v>30</v>
      </c>
      <c r="CE264" s="34">
        <f>Input_1!CE264</f>
        <v>6.2</v>
      </c>
      <c r="CF264" s="34">
        <f>Input_1!CF264</f>
        <v>30</v>
      </c>
      <c r="CG264" s="34">
        <f>Input_1!CG264</f>
        <v>6.2</v>
      </c>
      <c r="CH264" s="34">
        <f>Input_1!CH264</f>
        <v>6.2</v>
      </c>
      <c r="CI264" s="34">
        <f>Input_1!CI264</f>
        <v>6.2</v>
      </c>
      <c r="CJ264" s="34">
        <f>Input_1!CJ264</f>
        <v>32</v>
      </c>
      <c r="CK264" s="34">
        <f>Input_1!CK264</f>
        <v>23</v>
      </c>
      <c r="CL264" s="34">
        <f>Input_1!CL264</f>
        <v>16</v>
      </c>
      <c r="CM264" s="34">
        <f>Input_1!CM264</f>
        <v>16</v>
      </c>
      <c r="CN264" s="34">
        <f>Input_1!CN264</f>
        <v>16</v>
      </c>
      <c r="CO264" s="34">
        <f>Input_1!CO264</f>
        <v>16</v>
      </c>
      <c r="CP264" s="34">
        <f>Input_1!CP264</f>
        <v>23</v>
      </c>
      <c r="CQ264" s="34">
        <f>Input_1!CQ264</f>
        <v>6.2</v>
      </c>
      <c r="CR264" s="34">
        <f>Input_1!CR264</f>
        <v>6.2</v>
      </c>
      <c r="CS264" s="34">
        <f>Input_1!CS264</f>
        <v>6.2</v>
      </c>
      <c r="CT264" s="34">
        <f>Input_1!CT264</f>
        <v>6.2</v>
      </c>
      <c r="CU264" s="34">
        <f>Input_1!CU264</f>
        <v>6.2</v>
      </c>
      <c r="CV264" s="24">
        <f>Input_1!CV264</f>
        <v>6.2</v>
      </c>
    </row>
    <row r="265" spans="1:100" ht="14.5" customHeight="1" x14ac:dyDescent="0.35">
      <c r="A265" s="256"/>
      <c r="B265" s="249"/>
      <c r="C265" s="94">
        <v>44092</v>
      </c>
      <c r="D265" s="99" t="s">
        <v>8</v>
      </c>
      <c r="E265" s="19">
        <f>Input_1!E265</f>
        <v>30</v>
      </c>
      <c r="F265" s="34">
        <f>Input_1!F265</f>
        <v>30</v>
      </c>
      <c r="G265" s="34">
        <f>Input_1!G265</f>
        <v>15.3</v>
      </c>
      <c r="H265" s="34">
        <f>Input_1!H265</f>
        <v>15.3</v>
      </c>
      <c r="I265" s="34">
        <f>Input_1!I265</f>
        <v>30</v>
      </c>
      <c r="J265" s="34">
        <f>Input_1!J265</f>
        <v>30</v>
      </c>
      <c r="K265" s="34">
        <f>Input_1!K265</f>
        <v>30</v>
      </c>
      <c r="L265" s="34">
        <f>Input_1!L265</f>
        <v>9</v>
      </c>
      <c r="M265" s="34">
        <f>Input_1!M265</f>
        <v>9</v>
      </c>
      <c r="N265" s="34">
        <f>Input_1!N265</f>
        <v>9</v>
      </c>
      <c r="O265" s="34">
        <f>Input_1!O265</f>
        <v>9</v>
      </c>
      <c r="P265" s="34">
        <f>Input_1!P265</f>
        <v>9</v>
      </c>
      <c r="Q265" s="34">
        <f>Input_1!Q265</f>
        <v>9</v>
      </c>
      <c r="R265" s="34">
        <f>Input_1!R265</f>
        <v>9</v>
      </c>
      <c r="S265" s="34">
        <f>Input_1!S265</f>
        <v>9</v>
      </c>
      <c r="T265" s="34">
        <f>Input_1!T265</f>
        <v>9</v>
      </c>
      <c r="U265" s="34">
        <f>Input_1!U265</f>
        <v>9</v>
      </c>
      <c r="V265" s="34">
        <f>Input_1!V265</f>
        <v>9</v>
      </c>
      <c r="W265" s="34">
        <f>Input_1!W265</f>
        <v>9</v>
      </c>
      <c r="X265" s="34">
        <f>Input_1!X265</f>
        <v>9</v>
      </c>
      <c r="Y265" s="34">
        <f>Input_1!Y265</f>
        <v>9</v>
      </c>
      <c r="Z265" s="34">
        <f>Input_1!Z265</f>
        <v>9</v>
      </c>
      <c r="AA265" s="34">
        <f>Input_1!AA265</f>
        <v>9</v>
      </c>
      <c r="AB265" s="34">
        <f>Input_1!AB265</f>
        <v>9</v>
      </c>
      <c r="AC265" s="34">
        <f>Input_1!AC265</f>
        <v>9</v>
      </c>
      <c r="AD265" s="34">
        <f>Input_1!AD265</f>
        <v>9</v>
      </c>
      <c r="AE265" s="34">
        <f>Input_1!AE265</f>
        <v>9</v>
      </c>
      <c r="AF265" s="34">
        <f>Input_1!AF265</f>
        <v>9</v>
      </c>
      <c r="AG265" s="34">
        <f>Input_1!AG265</f>
        <v>9</v>
      </c>
      <c r="AH265" s="34">
        <f>Input_1!AH265</f>
        <v>9</v>
      </c>
      <c r="AI265" s="34">
        <f>Input_1!AI265</f>
        <v>9</v>
      </c>
      <c r="AJ265" s="34">
        <f>Input_1!AJ265</f>
        <v>9</v>
      </c>
      <c r="AK265" s="34">
        <f>Input_1!AK265</f>
        <v>9</v>
      </c>
      <c r="AL265" s="34">
        <f>Input_1!AL265</f>
        <v>9</v>
      </c>
      <c r="AM265" s="34">
        <f>Input_1!AM265</f>
        <v>9</v>
      </c>
      <c r="AN265" s="34">
        <f>Input_1!AN265</f>
        <v>9</v>
      </c>
      <c r="AO265" s="34">
        <f>Input_1!AO265</f>
        <v>9</v>
      </c>
      <c r="AP265" s="34">
        <f>Input_1!AP265</f>
        <v>15.2</v>
      </c>
      <c r="AQ265" s="34">
        <f>Input_1!AQ265</f>
        <v>22.1</v>
      </c>
      <c r="AR265" s="34">
        <f>Input_1!AR265</f>
        <v>23</v>
      </c>
      <c r="AS265" s="34">
        <f>Input_1!AS265</f>
        <v>22.1</v>
      </c>
      <c r="AT265" s="34">
        <f>Input_1!AT265</f>
        <v>16</v>
      </c>
      <c r="AU265" s="34">
        <f>Input_1!AU265</f>
        <v>30</v>
      </c>
      <c r="AV265" s="34">
        <f>Input_1!AV265</f>
        <v>6.2</v>
      </c>
      <c r="AW265" s="34">
        <f>Input_1!AW265</f>
        <v>6.2</v>
      </c>
      <c r="AX265" s="34">
        <f>Input_1!AX265</f>
        <v>6.2</v>
      </c>
      <c r="AY265" s="34">
        <f>Input_1!AY265</f>
        <v>6.2</v>
      </c>
      <c r="AZ265" s="34">
        <f>Input_1!AZ265</f>
        <v>6.2</v>
      </c>
      <c r="BA265" s="34">
        <f>Input_1!BA265</f>
        <v>6.2</v>
      </c>
      <c r="BB265" s="34">
        <f>Input_1!BB265</f>
        <v>30</v>
      </c>
      <c r="BC265" s="34">
        <f>Input_1!BC265</f>
        <v>23</v>
      </c>
      <c r="BD265" s="34">
        <f>Input_1!BD265</f>
        <v>23</v>
      </c>
      <c r="BE265" s="34">
        <f>Input_1!BE265</f>
        <v>25</v>
      </c>
      <c r="BF265" s="34">
        <f>Input_1!BF265</f>
        <v>32</v>
      </c>
      <c r="BG265" s="34">
        <f>Input_1!BG265</f>
        <v>23</v>
      </c>
      <c r="BH265" s="34">
        <f>Input_1!BH265</f>
        <v>30</v>
      </c>
      <c r="BI265" s="34">
        <f>Input_1!BI265</f>
        <v>16</v>
      </c>
      <c r="BJ265" s="34">
        <f>Input_1!BJ265</f>
        <v>16</v>
      </c>
      <c r="BK265" s="34">
        <f>Input_1!BK265</f>
        <v>16</v>
      </c>
      <c r="BL265" s="34">
        <f>Input_1!BL265</f>
        <v>18</v>
      </c>
      <c r="BM265" s="34">
        <f>Input_1!BM265</f>
        <v>18</v>
      </c>
      <c r="BN265" s="34">
        <f>Input_1!BN265</f>
        <v>4.2</v>
      </c>
      <c r="BO265" s="34">
        <f>Input_1!BO265</f>
        <v>4.2</v>
      </c>
      <c r="BP265" s="34">
        <f>Input_1!BP265</f>
        <v>4.2</v>
      </c>
      <c r="BQ265" s="34">
        <f>Input_1!BQ265</f>
        <v>30</v>
      </c>
      <c r="BR265" s="34">
        <f>Input_1!BR265</f>
        <v>30</v>
      </c>
      <c r="BS265" s="34">
        <f>Input_1!BS265</f>
        <v>4.2</v>
      </c>
      <c r="BT265" s="34">
        <f>Input_1!BT265</f>
        <v>4.2</v>
      </c>
      <c r="BU265" s="34">
        <f>Input_1!BU265</f>
        <v>4.2</v>
      </c>
      <c r="BV265" s="34">
        <f>Input_1!BV265</f>
        <v>4.2</v>
      </c>
      <c r="BW265" s="34">
        <f>Input_1!BW265</f>
        <v>4.2</v>
      </c>
      <c r="BX265" s="34">
        <f>Input_1!BX265</f>
        <v>4.2</v>
      </c>
      <c r="BY265" s="34">
        <f>Input_1!BY265</f>
        <v>23</v>
      </c>
      <c r="BZ265" s="34">
        <f>Input_1!BZ265</f>
        <v>23</v>
      </c>
      <c r="CA265" s="34">
        <f>Input_1!CA265</f>
        <v>23</v>
      </c>
      <c r="CB265" s="34">
        <f>Input_1!CB265</f>
        <v>25</v>
      </c>
      <c r="CC265" s="34">
        <f>Input_1!CC265</f>
        <v>25</v>
      </c>
      <c r="CD265" s="34">
        <f>Input_1!CD265</f>
        <v>25</v>
      </c>
      <c r="CE265" s="34">
        <f>Input_1!CE265</f>
        <v>30</v>
      </c>
      <c r="CF265" s="34">
        <f>Input_1!CF265</f>
        <v>4.2</v>
      </c>
      <c r="CG265" s="34">
        <f>Input_1!CG265</f>
        <v>4.2</v>
      </c>
      <c r="CH265" s="34">
        <f>Input_1!CH265</f>
        <v>4.2</v>
      </c>
      <c r="CI265" s="34">
        <f>Input_1!CI265</f>
        <v>4.2</v>
      </c>
      <c r="CJ265" s="34">
        <f>Input_1!CJ265</f>
        <v>32</v>
      </c>
      <c r="CK265" s="34">
        <f>Input_1!CK265</f>
        <v>23</v>
      </c>
      <c r="CL265" s="34">
        <f>Input_1!CL265</f>
        <v>16</v>
      </c>
      <c r="CM265" s="34">
        <f>Input_1!CM265</f>
        <v>16</v>
      </c>
      <c r="CN265" s="34">
        <f>Input_1!CN265</f>
        <v>16</v>
      </c>
      <c r="CO265" s="34">
        <f>Input_1!CO265</f>
        <v>19</v>
      </c>
      <c r="CP265" s="34">
        <f>Input_1!CP265</f>
        <v>19</v>
      </c>
      <c r="CQ265" s="34">
        <f>Input_1!CQ265</f>
        <v>19</v>
      </c>
      <c r="CR265" s="34">
        <f>Input_1!CR265</f>
        <v>19</v>
      </c>
      <c r="CS265" s="34">
        <f>Input_1!CS265</f>
        <v>30</v>
      </c>
      <c r="CT265" s="34">
        <f>Input_1!CT265</f>
        <v>15.3</v>
      </c>
      <c r="CU265" s="34">
        <f>Input_1!CU265</f>
        <v>15.3</v>
      </c>
      <c r="CV265" s="24">
        <f>Input_1!CV265</f>
        <v>15.3</v>
      </c>
    </row>
    <row r="266" spans="1:100" ht="14.5" customHeight="1" x14ac:dyDescent="0.35">
      <c r="A266" s="256"/>
      <c r="B266" s="249"/>
      <c r="C266" s="94">
        <v>44093</v>
      </c>
      <c r="D266" s="99" t="s">
        <v>9</v>
      </c>
      <c r="E266" s="19">
        <f>Input_1!E266</f>
        <v>30</v>
      </c>
      <c r="F266" s="34">
        <f>Input_1!F266</f>
        <v>30</v>
      </c>
      <c r="G266" s="34">
        <f>Input_1!G266</f>
        <v>30</v>
      </c>
      <c r="H266" s="34">
        <f>Input_1!H266</f>
        <v>30</v>
      </c>
      <c r="I266" s="34">
        <f>Input_1!I266</f>
        <v>30</v>
      </c>
      <c r="J266" s="34">
        <f>Input_1!J266</f>
        <v>9</v>
      </c>
      <c r="K266" s="34">
        <f>Input_1!K266</f>
        <v>9</v>
      </c>
      <c r="L266" s="34">
        <f>Input_1!L266</f>
        <v>9</v>
      </c>
      <c r="M266" s="34">
        <f>Input_1!M266</f>
        <v>9</v>
      </c>
      <c r="N266" s="34">
        <f>Input_1!N266</f>
        <v>9</v>
      </c>
      <c r="O266" s="34">
        <f>Input_1!O266</f>
        <v>9</v>
      </c>
      <c r="P266" s="34">
        <f>Input_1!P266</f>
        <v>9</v>
      </c>
      <c r="Q266" s="34">
        <f>Input_1!Q266</f>
        <v>9</v>
      </c>
      <c r="R266" s="34">
        <f>Input_1!R266</f>
        <v>9</v>
      </c>
      <c r="S266" s="34">
        <f>Input_1!S266</f>
        <v>9</v>
      </c>
      <c r="T266" s="34">
        <f>Input_1!T266</f>
        <v>9</v>
      </c>
      <c r="U266" s="34">
        <f>Input_1!U266</f>
        <v>9</v>
      </c>
      <c r="V266" s="34">
        <f>Input_1!V266</f>
        <v>9</v>
      </c>
      <c r="W266" s="34">
        <f>Input_1!W266</f>
        <v>9</v>
      </c>
      <c r="X266" s="34">
        <f>Input_1!X266</f>
        <v>9</v>
      </c>
      <c r="Y266" s="34">
        <f>Input_1!Y266</f>
        <v>9</v>
      </c>
      <c r="Z266" s="34">
        <f>Input_1!Z266</f>
        <v>9</v>
      </c>
      <c r="AA266" s="34">
        <f>Input_1!AA266</f>
        <v>9</v>
      </c>
      <c r="AB266" s="34">
        <f>Input_1!AB266</f>
        <v>9</v>
      </c>
      <c r="AC266" s="34">
        <f>Input_1!AC266</f>
        <v>9</v>
      </c>
      <c r="AD266" s="34">
        <f>Input_1!AD266</f>
        <v>9</v>
      </c>
      <c r="AE266" s="34">
        <f>Input_1!AE266</f>
        <v>9</v>
      </c>
      <c r="AF266" s="34">
        <f>Input_1!AF266</f>
        <v>9</v>
      </c>
      <c r="AG266" s="34">
        <f>Input_1!AG266</f>
        <v>9</v>
      </c>
      <c r="AH266" s="34">
        <f>Input_1!AH266</f>
        <v>9</v>
      </c>
      <c r="AI266" s="34">
        <f>Input_1!AI266</f>
        <v>9</v>
      </c>
      <c r="AJ266" s="34">
        <f>Input_1!AJ266</f>
        <v>9</v>
      </c>
      <c r="AK266" s="34">
        <f>Input_1!AK266</f>
        <v>9</v>
      </c>
      <c r="AL266" s="34">
        <f>Input_1!AL266</f>
        <v>9</v>
      </c>
      <c r="AM266" s="34">
        <f>Input_1!AM266</f>
        <v>9</v>
      </c>
      <c r="AN266" s="34">
        <f>Input_1!AN266</f>
        <v>9</v>
      </c>
      <c r="AO266" s="34">
        <f>Input_1!AO266</f>
        <v>9</v>
      </c>
      <c r="AP266" s="34">
        <f>Input_1!AP266</f>
        <v>30</v>
      </c>
      <c r="AQ266" s="34">
        <f>Input_1!AQ266</f>
        <v>30</v>
      </c>
      <c r="AR266" s="34">
        <f>Input_1!AR266</f>
        <v>15.2</v>
      </c>
      <c r="AS266" s="34">
        <f>Input_1!AS266</f>
        <v>32</v>
      </c>
      <c r="AT266" s="34">
        <f>Input_1!AT266</f>
        <v>22.1</v>
      </c>
      <c r="AU266" s="34">
        <f>Input_1!AU266</f>
        <v>25</v>
      </c>
      <c r="AV266" s="34">
        <f>Input_1!AV266</f>
        <v>25</v>
      </c>
      <c r="AW266" s="34">
        <f>Input_1!AW266</f>
        <v>25</v>
      </c>
      <c r="AX266" s="34">
        <f>Input_1!AX266</f>
        <v>22.1</v>
      </c>
      <c r="AY266" s="34">
        <f>Input_1!AY266</f>
        <v>30</v>
      </c>
      <c r="AZ266" s="34">
        <f>Input_1!AZ266</f>
        <v>16</v>
      </c>
      <c r="BA266" s="34">
        <f>Input_1!BA266</f>
        <v>30</v>
      </c>
      <c r="BB266" s="34">
        <f>Input_1!BB266</f>
        <v>32</v>
      </c>
      <c r="BC266" s="34">
        <f>Input_1!BC266</f>
        <v>23</v>
      </c>
      <c r="BD266" s="34">
        <f>Input_1!BD266</f>
        <v>23</v>
      </c>
      <c r="BE266" s="34">
        <f>Input_1!BE266</f>
        <v>23</v>
      </c>
      <c r="BF266" s="34">
        <f>Input_1!BF266</f>
        <v>32</v>
      </c>
      <c r="BG266" s="34">
        <f>Input_1!BG266</f>
        <v>30</v>
      </c>
      <c r="BH266" s="34">
        <f>Input_1!BH266</f>
        <v>30</v>
      </c>
      <c r="BI266" s="34">
        <f>Input_1!BI266</f>
        <v>30</v>
      </c>
      <c r="BJ266" s="34">
        <f>Input_1!BJ266</f>
        <v>30</v>
      </c>
      <c r="BK266" s="34">
        <f>Input_1!BK266</f>
        <v>30</v>
      </c>
      <c r="BL266" s="34">
        <f>Input_1!BL266</f>
        <v>5.2</v>
      </c>
      <c r="BM266" s="34">
        <f>Input_1!BM266</f>
        <v>5.2</v>
      </c>
      <c r="BN266" s="34">
        <f>Input_1!BN266</f>
        <v>32</v>
      </c>
      <c r="BO266" s="34">
        <f>Input_1!BO266</f>
        <v>30</v>
      </c>
      <c r="BP266" s="34">
        <f>Input_1!BP266</f>
        <v>9</v>
      </c>
      <c r="BQ266" s="34">
        <f>Input_1!BQ266</f>
        <v>9</v>
      </c>
      <c r="BR266" s="34">
        <f>Input_1!BR266</f>
        <v>9</v>
      </c>
      <c r="BS266" s="34">
        <f>Input_1!BS266</f>
        <v>9</v>
      </c>
      <c r="BT266" s="34">
        <f>Input_1!BT266</f>
        <v>9</v>
      </c>
      <c r="BU266" s="34">
        <f>Input_1!BU266</f>
        <v>9</v>
      </c>
      <c r="BV266" s="34">
        <f>Input_1!BV266</f>
        <v>9</v>
      </c>
      <c r="BW266" s="34">
        <f>Input_1!BW266</f>
        <v>9</v>
      </c>
      <c r="BX266" s="34">
        <f>Input_1!BX266</f>
        <v>9</v>
      </c>
      <c r="BY266" s="34">
        <f>Input_1!BY266</f>
        <v>23</v>
      </c>
      <c r="BZ266" s="34">
        <f>Input_1!BZ266</f>
        <v>23</v>
      </c>
      <c r="CA266" s="34">
        <f>Input_1!CA266</f>
        <v>23</v>
      </c>
      <c r="CB266" s="34">
        <f>Input_1!CB266</f>
        <v>23</v>
      </c>
      <c r="CC266" s="34">
        <f>Input_1!CC266</f>
        <v>5.2</v>
      </c>
      <c r="CD266" s="34">
        <f>Input_1!CD266</f>
        <v>31</v>
      </c>
      <c r="CE266" s="34">
        <f>Input_1!CE266</f>
        <v>31</v>
      </c>
      <c r="CF266" s="34">
        <f>Input_1!CF266</f>
        <v>30</v>
      </c>
      <c r="CG266" s="34">
        <f>Input_1!CG266</f>
        <v>8</v>
      </c>
      <c r="CH266" s="34">
        <f>Input_1!CH266</f>
        <v>30</v>
      </c>
      <c r="CI266" s="34">
        <f>Input_1!CI266</f>
        <v>8</v>
      </c>
      <c r="CJ266" s="34">
        <f>Input_1!CJ266</f>
        <v>32</v>
      </c>
      <c r="CK266" s="34">
        <f>Input_1!CK266</f>
        <v>25</v>
      </c>
      <c r="CL266" s="34">
        <f>Input_1!CL266</f>
        <v>25</v>
      </c>
      <c r="CM266" s="34">
        <f>Input_1!CM266</f>
        <v>30</v>
      </c>
      <c r="CN266" s="34">
        <f>Input_1!CN266</f>
        <v>30</v>
      </c>
      <c r="CO266" s="34">
        <f>Input_1!CO266</f>
        <v>30</v>
      </c>
      <c r="CP266" s="34">
        <f>Input_1!CP266</f>
        <v>30</v>
      </c>
      <c r="CQ266" s="34">
        <f>Input_1!CQ266</f>
        <v>30</v>
      </c>
      <c r="CR266" s="34">
        <f>Input_1!CR266</f>
        <v>30</v>
      </c>
      <c r="CS266" s="34">
        <f>Input_1!CS266</f>
        <v>30</v>
      </c>
      <c r="CT266" s="34">
        <f>Input_1!CT266</f>
        <v>8</v>
      </c>
      <c r="CU266" s="34">
        <f>Input_1!CU266</f>
        <v>15.3</v>
      </c>
      <c r="CV266" s="24">
        <f>Input_1!CV266</f>
        <v>15.3</v>
      </c>
    </row>
    <row r="267" spans="1:100" ht="14.5" customHeight="1" x14ac:dyDescent="0.35">
      <c r="A267" s="256"/>
      <c r="B267" s="250"/>
      <c r="C267" s="96">
        <v>44094</v>
      </c>
      <c r="D267" s="100" t="s">
        <v>10</v>
      </c>
      <c r="E267" s="19">
        <f>Input_1!E267</f>
        <v>30</v>
      </c>
      <c r="F267" s="34">
        <f>Input_1!F267</f>
        <v>30</v>
      </c>
      <c r="G267" s="34">
        <f>Input_1!G267</f>
        <v>30</v>
      </c>
      <c r="H267" s="34">
        <f>Input_1!H267</f>
        <v>30</v>
      </c>
      <c r="I267" s="34">
        <f>Input_1!I267</f>
        <v>30</v>
      </c>
      <c r="J267" s="34">
        <f>Input_1!J267</f>
        <v>30</v>
      </c>
      <c r="K267" s="34">
        <f>Input_1!K267</f>
        <v>9</v>
      </c>
      <c r="L267" s="34">
        <f>Input_1!L267</f>
        <v>9</v>
      </c>
      <c r="M267" s="34">
        <f>Input_1!M267</f>
        <v>9</v>
      </c>
      <c r="N267" s="34">
        <f>Input_1!N267</f>
        <v>9</v>
      </c>
      <c r="O267" s="34">
        <f>Input_1!O267</f>
        <v>9</v>
      </c>
      <c r="P267" s="34">
        <f>Input_1!P267</f>
        <v>9</v>
      </c>
      <c r="Q267" s="34">
        <f>Input_1!Q267</f>
        <v>9</v>
      </c>
      <c r="R267" s="34">
        <f>Input_1!R267</f>
        <v>9</v>
      </c>
      <c r="S267" s="34">
        <f>Input_1!S267</f>
        <v>9</v>
      </c>
      <c r="T267" s="34">
        <f>Input_1!T267</f>
        <v>9</v>
      </c>
      <c r="U267" s="34">
        <f>Input_1!U267</f>
        <v>9</v>
      </c>
      <c r="V267" s="34">
        <f>Input_1!V267</f>
        <v>9</v>
      </c>
      <c r="W267" s="34">
        <f>Input_1!W267</f>
        <v>9</v>
      </c>
      <c r="X267" s="34">
        <f>Input_1!X267</f>
        <v>9</v>
      </c>
      <c r="Y267" s="34">
        <f>Input_1!Y267</f>
        <v>9</v>
      </c>
      <c r="Z267" s="34">
        <f>Input_1!Z267</f>
        <v>9</v>
      </c>
      <c r="AA267" s="34">
        <f>Input_1!AA267</f>
        <v>9</v>
      </c>
      <c r="AB267" s="34">
        <f>Input_1!AB267</f>
        <v>9</v>
      </c>
      <c r="AC267" s="34">
        <f>Input_1!AC267</f>
        <v>9</v>
      </c>
      <c r="AD267" s="34">
        <f>Input_1!AD267</f>
        <v>9</v>
      </c>
      <c r="AE267" s="34">
        <f>Input_1!AE267</f>
        <v>9</v>
      </c>
      <c r="AF267" s="34">
        <f>Input_1!AF267</f>
        <v>9</v>
      </c>
      <c r="AG267" s="34">
        <f>Input_1!AG267</f>
        <v>9</v>
      </c>
      <c r="AH267" s="34">
        <f>Input_1!AH267</f>
        <v>9</v>
      </c>
      <c r="AI267" s="34">
        <f>Input_1!AI267</f>
        <v>9</v>
      </c>
      <c r="AJ267" s="34">
        <f>Input_1!AJ267</f>
        <v>9</v>
      </c>
      <c r="AK267" s="34">
        <f>Input_1!AK267</f>
        <v>9</v>
      </c>
      <c r="AL267" s="34">
        <f>Input_1!AL267</f>
        <v>9</v>
      </c>
      <c r="AM267" s="34">
        <f>Input_1!AM267</f>
        <v>9</v>
      </c>
      <c r="AN267" s="34">
        <f>Input_1!AN267</f>
        <v>9</v>
      </c>
      <c r="AO267" s="34">
        <f>Input_1!AO267</f>
        <v>9</v>
      </c>
      <c r="AP267" s="34">
        <f>Input_1!AP267</f>
        <v>9</v>
      </c>
      <c r="AQ267" s="34">
        <f>Input_1!AQ267</f>
        <v>9</v>
      </c>
      <c r="AR267" s="34">
        <f>Input_1!AR267</f>
        <v>9</v>
      </c>
      <c r="AS267" s="34">
        <f>Input_1!AS267</f>
        <v>9</v>
      </c>
      <c r="AT267" s="34">
        <f>Input_1!AT267</f>
        <v>30</v>
      </c>
      <c r="AU267" s="34">
        <f>Input_1!AU267</f>
        <v>30</v>
      </c>
      <c r="AV267" s="34">
        <f>Input_1!AV267</f>
        <v>30</v>
      </c>
      <c r="AW267" s="34">
        <f>Input_1!AW267</f>
        <v>30</v>
      </c>
      <c r="AX267" s="34">
        <f>Input_1!AX267</f>
        <v>30</v>
      </c>
      <c r="AY267" s="34">
        <f>Input_1!AY267</f>
        <v>15.2</v>
      </c>
      <c r="AZ267" s="34">
        <f>Input_1!AZ267</f>
        <v>20</v>
      </c>
      <c r="BA267" s="34">
        <f>Input_1!BA267</f>
        <v>16</v>
      </c>
      <c r="BB267" s="34">
        <f>Input_1!BB267</f>
        <v>8</v>
      </c>
      <c r="BC267" s="34">
        <f>Input_1!BC267</f>
        <v>23</v>
      </c>
      <c r="BD267" s="34">
        <f>Input_1!BD267</f>
        <v>23</v>
      </c>
      <c r="BE267" s="34">
        <f>Input_1!BE267</f>
        <v>25</v>
      </c>
      <c r="BF267" s="34">
        <f>Input_1!BF267</f>
        <v>25</v>
      </c>
      <c r="BG267" s="34">
        <f>Input_1!BG267</f>
        <v>8</v>
      </c>
      <c r="BH267" s="34">
        <f>Input_1!BH267</f>
        <v>8</v>
      </c>
      <c r="BI267" s="34">
        <f>Input_1!BI267</f>
        <v>8</v>
      </c>
      <c r="BJ267" s="34">
        <f>Input_1!BJ267</f>
        <v>8</v>
      </c>
      <c r="BK267" s="34">
        <f>Input_1!BK267</f>
        <v>8</v>
      </c>
      <c r="BL267" s="34">
        <f>Input_1!BL267</f>
        <v>8</v>
      </c>
      <c r="BM267" s="34">
        <f>Input_1!BM267</f>
        <v>30</v>
      </c>
      <c r="BN267" s="34">
        <f>Input_1!BN267</f>
        <v>30</v>
      </c>
      <c r="BO267" s="34">
        <f>Input_1!BO267</f>
        <v>8</v>
      </c>
      <c r="BP267" s="34">
        <f>Input_1!BP267</f>
        <v>8</v>
      </c>
      <c r="BQ267" s="34">
        <f>Input_1!BQ267</f>
        <v>30</v>
      </c>
      <c r="BR267" s="34">
        <f>Input_1!BR267</f>
        <v>30</v>
      </c>
      <c r="BS267" s="34">
        <f>Input_1!BS267</f>
        <v>8</v>
      </c>
      <c r="BT267" s="34">
        <f>Input_1!BT267</f>
        <v>8</v>
      </c>
      <c r="BU267" s="34">
        <f>Input_1!BU267</f>
        <v>8</v>
      </c>
      <c r="BV267" s="34">
        <f>Input_1!BV267</f>
        <v>8</v>
      </c>
      <c r="BW267" s="34">
        <f>Input_1!BW267</f>
        <v>8</v>
      </c>
      <c r="BX267" s="34">
        <f>Input_1!BX267</f>
        <v>8</v>
      </c>
      <c r="BY267" s="34">
        <f>Input_1!BY267</f>
        <v>23</v>
      </c>
      <c r="BZ267" s="34">
        <f>Input_1!BZ267</f>
        <v>23</v>
      </c>
      <c r="CA267" s="34">
        <f>Input_1!CA267</f>
        <v>25</v>
      </c>
      <c r="CB267" s="34">
        <f>Input_1!CB267</f>
        <v>25</v>
      </c>
      <c r="CC267" s="34">
        <f>Input_1!CC267</f>
        <v>30</v>
      </c>
      <c r="CD267" s="34">
        <f>Input_1!CD267</f>
        <v>30</v>
      </c>
      <c r="CE267" s="34">
        <f>Input_1!CE267</f>
        <v>8</v>
      </c>
      <c r="CF267" s="34">
        <f>Input_1!CF267</f>
        <v>8</v>
      </c>
      <c r="CG267" s="34">
        <f>Input_1!CG267</f>
        <v>8</v>
      </c>
      <c r="CH267" s="34">
        <f>Input_1!CH267</f>
        <v>8</v>
      </c>
      <c r="CI267" s="34">
        <f>Input_1!CI267</f>
        <v>8</v>
      </c>
      <c r="CJ267" s="34">
        <f>Input_1!CJ267</f>
        <v>8</v>
      </c>
      <c r="CK267" s="34">
        <f>Input_1!CK267</f>
        <v>28</v>
      </c>
      <c r="CL267" s="34">
        <f>Input_1!CL267</f>
        <v>28</v>
      </c>
      <c r="CM267" s="34">
        <f>Input_1!CM267</f>
        <v>28</v>
      </c>
      <c r="CN267" s="34">
        <f>Input_1!CN267</f>
        <v>30</v>
      </c>
      <c r="CO267" s="34">
        <f>Input_1!CO267</f>
        <v>8</v>
      </c>
      <c r="CP267" s="34">
        <f>Input_1!CP267</f>
        <v>8</v>
      </c>
      <c r="CQ267" s="34">
        <f>Input_1!CQ267</f>
        <v>8</v>
      </c>
      <c r="CR267" s="34">
        <f>Input_1!CR267</f>
        <v>8</v>
      </c>
      <c r="CS267" s="34">
        <f>Input_1!CS267</f>
        <v>8</v>
      </c>
      <c r="CT267" s="34">
        <f>Input_1!CT267</f>
        <v>8</v>
      </c>
      <c r="CU267" s="34">
        <f>Input_1!CU267</f>
        <v>8</v>
      </c>
      <c r="CV267" s="24">
        <f>Input_1!CV267</f>
        <v>32</v>
      </c>
    </row>
    <row r="268" spans="1:100" ht="14.5" customHeight="1" x14ac:dyDescent="0.35">
      <c r="A268" s="256"/>
      <c r="B268" s="248">
        <v>39</v>
      </c>
      <c r="C268" s="94">
        <v>44095</v>
      </c>
      <c r="D268" s="101" t="s">
        <v>4</v>
      </c>
      <c r="E268" s="19">
        <f>Input_1!E268</f>
        <v>30</v>
      </c>
      <c r="F268" s="34">
        <f>Input_1!F268</f>
        <v>15.3</v>
      </c>
      <c r="G268" s="34">
        <f>Input_1!G268</f>
        <v>30</v>
      </c>
      <c r="H268" s="34">
        <f>Input_1!H268</f>
        <v>30</v>
      </c>
      <c r="I268" s="34">
        <f>Input_1!I268</f>
        <v>30</v>
      </c>
      <c r="J268" s="34">
        <f>Input_1!J268</f>
        <v>9</v>
      </c>
      <c r="K268" s="34">
        <f>Input_1!K268</f>
        <v>9</v>
      </c>
      <c r="L268" s="34">
        <f>Input_1!L268</f>
        <v>9</v>
      </c>
      <c r="M268" s="34">
        <f>Input_1!M268</f>
        <v>9</v>
      </c>
      <c r="N268" s="34">
        <f>Input_1!N268</f>
        <v>9</v>
      </c>
      <c r="O268" s="34">
        <f>Input_1!O268</f>
        <v>9</v>
      </c>
      <c r="P268" s="34">
        <f>Input_1!P268</f>
        <v>9</v>
      </c>
      <c r="Q268" s="34">
        <f>Input_1!Q268</f>
        <v>9</v>
      </c>
      <c r="R268" s="34">
        <f>Input_1!R268</f>
        <v>9</v>
      </c>
      <c r="S268" s="34">
        <f>Input_1!S268</f>
        <v>9</v>
      </c>
      <c r="T268" s="34">
        <f>Input_1!T268</f>
        <v>9</v>
      </c>
      <c r="U268" s="34">
        <f>Input_1!U268</f>
        <v>9</v>
      </c>
      <c r="V268" s="34">
        <f>Input_1!V268</f>
        <v>9</v>
      </c>
      <c r="W268" s="34">
        <f>Input_1!W268</f>
        <v>9</v>
      </c>
      <c r="X268" s="34">
        <f>Input_1!X268</f>
        <v>9</v>
      </c>
      <c r="Y268" s="34">
        <f>Input_1!Y268</f>
        <v>9</v>
      </c>
      <c r="Z268" s="34">
        <f>Input_1!Z268</f>
        <v>9</v>
      </c>
      <c r="AA268" s="34">
        <f>Input_1!AA268</f>
        <v>9</v>
      </c>
      <c r="AB268" s="34">
        <f>Input_1!AB268</f>
        <v>9</v>
      </c>
      <c r="AC268" s="34">
        <f>Input_1!AC268</f>
        <v>9</v>
      </c>
      <c r="AD268" s="34">
        <f>Input_1!AD268</f>
        <v>9</v>
      </c>
      <c r="AE268" s="34">
        <f>Input_1!AE268</f>
        <v>9</v>
      </c>
      <c r="AF268" s="34">
        <f>Input_1!AF268</f>
        <v>9</v>
      </c>
      <c r="AG268" s="34">
        <f>Input_1!AG268</f>
        <v>9</v>
      </c>
      <c r="AH268" s="34">
        <f>Input_1!AH268</f>
        <v>9</v>
      </c>
      <c r="AI268" s="34">
        <f>Input_1!AI268</f>
        <v>9</v>
      </c>
      <c r="AJ268" s="34">
        <f>Input_1!AJ268</f>
        <v>9</v>
      </c>
      <c r="AK268" s="34">
        <f>Input_1!AK268</f>
        <v>9</v>
      </c>
      <c r="AL268" s="34">
        <f>Input_1!AL268</f>
        <v>9</v>
      </c>
      <c r="AM268" s="34">
        <f>Input_1!AM268</f>
        <v>9</v>
      </c>
      <c r="AN268" s="34">
        <f>Input_1!AN268</f>
        <v>9</v>
      </c>
      <c r="AO268" s="34">
        <f>Input_1!AO268</f>
        <v>9</v>
      </c>
      <c r="AP268" s="34">
        <f>Input_1!AP268</f>
        <v>9</v>
      </c>
      <c r="AQ268" s="34">
        <f>Input_1!AQ268</f>
        <v>15.2</v>
      </c>
      <c r="AR268" s="34">
        <f>Input_1!AR268</f>
        <v>32</v>
      </c>
      <c r="AS268" s="34">
        <f>Input_1!AS268</f>
        <v>16</v>
      </c>
      <c r="AT268" s="34">
        <f>Input_1!AT268</f>
        <v>8</v>
      </c>
      <c r="AU268" s="34">
        <f>Input_1!AU268</f>
        <v>8</v>
      </c>
      <c r="AV268" s="34">
        <f>Input_1!AV268</f>
        <v>8</v>
      </c>
      <c r="AW268" s="34">
        <f>Input_1!AW268</f>
        <v>5.2</v>
      </c>
      <c r="AX268" s="34">
        <f>Input_1!AX268</f>
        <v>5.2</v>
      </c>
      <c r="AY268" s="34">
        <f>Input_1!AY268</f>
        <v>5.2</v>
      </c>
      <c r="AZ268" s="34">
        <f>Input_1!AZ268</f>
        <v>5.2</v>
      </c>
      <c r="BA268" s="34">
        <f>Input_1!BA268</f>
        <v>5.2</v>
      </c>
      <c r="BB268" s="34">
        <f>Input_1!BB268</f>
        <v>5.2</v>
      </c>
      <c r="BC268" s="34">
        <f>Input_1!BC268</f>
        <v>23</v>
      </c>
      <c r="BD268" s="34">
        <f>Input_1!BD268</f>
        <v>23</v>
      </c>
      <c r="BE268" s="34">
        <f>Input_1!BE268</f>
        <v>25</v>
      </c>
      <c r="BF268" s="34">
        <f>Input_1!BF268</f>
        <v>30</v>
      </c>
      <c r="BG268" s="34">
        <f>Input_1!BG268</f>
        <v>30</v>
      </c>
      <c r="BH268" s="34">
        <f>Input_1!BH268</f>
        <v>25</v>
      </c>
      <c r="BI268" s="34">
        <f>Input_1!BI268</f>
        <v>8</v>
      </c>
      <c r="BJ268" s="34">
        <f>Input_1!BJ268</f>
        <v>8</v>
      </c>
      <c r="BK268" s="34">
        <f>Input_1!BK268</f>
        <v>8</v>
      </c>
      <c r="BL268" s="34">
        <f>Input_1!BL268</f>
        <v>8</v>
      </c>
      <c r="BM268" s="34">
        <f>Input_1!BM268</f>
        <v>25</v>
      </c>
      <c r="BN268" s="34">
        <f>Input_1!BN268</f>
        <v>8</v>
      </c>
      <c r="BO268" s="34">
        <f>Input_1!BO268</f>
        <v>30</v>
      </c>
      <c r="BP268" s="34">
        <f>Input_1!BP268</f>
        <v>31</v>
      </c>
      <c r="BQ268" s="34">
        <f>Input_1!BQ268</f>
        <v>8</v>
      </c>
      <c r="BR268" s="34">
        <f>Input_1!BR268</f>
        <v>4.0999999999999996</v>
      </c>
      <c r="BS268" s="34">
        <f>Input_1!BS268</f>
        <v>4.0999999999999996</v>
      </c>
      <c r="BT268" s="34">
        <f>Input_1!BT268</f>
        <v>4.0999999999999996</v>
      </c>
      <c r="BU268" s="34">
        <f>Input_1!BU268</f>
        <v>4.0999999999999996</v>
      </c>
      <c r="BV268" s="34">
        <f>Input_1!BV268</f>
        <v>30</v>
      </c>
      <c r="BW268" s="34">
        <f>Input_1!BW268</f>
        <v>8</v>
      </c>
      <c r="BX268" s="34">
        <f>Input_1!BX268</f>
        <v>8</v>
      </c>
      <c r="BY268" s="34">
        <f>Input_1!BY268</f>
        <v>23</v>
      </c>
      <c r="BZ268" s="34">
        <f>Input_1!BZ268</f>
        <v>23</v>
      </c>
      <c r="CA268" s="34">
        <f>Input_1!CA268</f>
        <v>25</v>
      </c>
      <c r="CB268" s="34">
        <f>Input_1!CB268</f>
        <v>25</v>
      </c>
      <c r="CC268" s="34">
        <f>Input_1!CC268</f>
        <v>30</v>
      </c>
      <c r="CD268" s="34">
        <f>Input_1!CD268</f>
        <v>8</v>
      </c>
      <c r="CE268" s="34">
        <f>Input_1!CE268</f>
        <v>8</v>
      </c>
      <c r="CF268" s="34">
        <f>Input_1!CF268</f>
        <v>8</v>
      </c>
      <c r="CG268" s="34">
        <f>Input_1!CG268</f>
        <v>8</v>
      </c>
      <c r="CH268" s="34">
        <f>Input_1!CH268</f>
        <v>8</v>
      </c>
      <c r="CI268" s="34">
        <f>Input_1!CI268</f>
        <v>4.2</v>
      </c>
      <c r="CJ268" s="34">
        <f>Input_1!CJ268</f>
        <v>4.2</v>
      </c>
      <c r="CK268" s="34">
        <f>Input_1!CK268</f>
        <v>4.2</v>
      </c>
      <c r="CL268" s="34">
        <f>Input_1!CL268</f>
        <v>4.2</v>
      </c>
      <c r="CM268" s="34">
        <f>Input_1!CM268</f>
        <v>30</v>
      </c>
      <c r="CN268" s="34">
        <f>Input_1!CN268</f>
        <v>8</v>
      </c>
      <c r="CO268" s="34">
        <f>Input_1!CO268</f>
        <v>8</v>
      </c>
      <c r="CP268" s="34">
        <f>Input_1!CP268</f>
        <v>8</v>
      </c>
      <c r="CQ268" s="34">
        <f>Input_1!CQ268</f>
        <v>8</v>
      </c>
      <c r="CR268" s="34">
        <f>Input_1!CR268</f>
        <v>8</v>
      </c>
      <c r="CS268" s="34">
        <f>Input_1!CS268</f>
        <v>8</v>
      </c>
      <c r="CT268" s="34">
        <f>Input_1!CT268</f>
        <v>8</v>
      </c>
      <c r="CU268" s="34">
        <f>Input_1!CU268</f>
        <v>8</v>
      </c>
      <c r="CV268" s="24">
        <f>Input_1!CV268</f>
        <v>8</v>
      </c>
    </row>
    <row r="269" spans="1:100" ht="14.5" customHeight="1" x14ac:dyDescent="0.35">
      <c r="A269" s="256"/>
      <c r="B269" s="249"/>
      <c r="C269" s="95">
        <v>44096</v>
      </c>
      <c r="D269" s="99" t="s">
        <v>5</v>
      </c>
      <c r="E269" s="19">
        <f>Input_1!E269</f>
        <v>32</v>
      </c>
      <c r="F269" s="34">
        <f>Input_1!F269</f>
        <v>15.3</v>
      </c>
      <c r="G269" s="34">
        <f>Input_1!G269</f>
        <v>15.3</v>
      </c>
      <c r="H269" s="34">
        <f>Input_1!H269</f>
        <v>30</v>
      </c>
      <c r="I269" s="34">
        <f>Input_1!I269</f>
        <v>30</v>
      </c>
      <c r="J269" s="34">
        <f>Input_1!J269</f>
        <v>30</v>
      </c>
      <c r="K269" s="34">
        <f>Input_1!K269</f>
        <v>9</v>
      </c>
      <c r="L269" s="34">
        <f>Input_1!L269</f>
        <v>9</v>
      </c>
      <c r="M269" s="34">
        <f>Input_1!M269</f>
        <v>9</v>
      </c>
      <c r="N269" s="34">
        <f>Input_1!N269</f>
        <v>9</v>
      </c>
      <c r="O269" s="34">
        <f>Input_1!O269</f>
        <v>9</v>
      </c>
      <c r="P269" s="34">
        <f>Input_1!P269</f>
        <v>9</v>
      </c>
      <c r="Q269" s="34">
        <f>Input_1!Q269</f>
        <v>9</v>
      </c>
      <c r="R269" s="34">
        <f>Input_1!R269</f>
        <v>9</v>
      </c>
      <c r="S269" s="34">
        <f>Input_1!S269</f>
        <v>9</v>
      </c>
      <c r="T269" s="34">
        <f>Input_1!T269</f>
        <v>9</v>
      </c>
      <c r="U269" s="34">
        <f>Input_1!U269</f>
        <v>9</v>
      </c>
      <c r="V269" s="34">
        <f>Input_1!V269</f>
        <v>9</v>
      </c>
      <c r="W269" s="34">
        <f>Input_1!W269</f>
        <v>9</v>
      </c>
      <c r="X269" s="34">
        <f>Input_1!X269</f>
        <v>9</v>
      </c>
      <c r="Y269" s="34">
        <f>Input_1!Y269</f>
        <v>9</v>
      </c>
      <c r="Z269" s="34">
        <f>Input_1!Z269</f>
        <v>9</v>
      </c>
      <c r="AA269" s="34">
        <f>Input_1!AA269</f>
        <v>9</v>
      </c>
      <c r="AB269" s="34">
        <f>Input_1!AB269</f>
        <v>9</v>
      </c>
      <c r="AC269" s="34">
        <f>Input_1!AC269</f>
        <v>9</v>
      </c>
      <c r="AD269" s="34">
        <f>Input_1!AD269</f>
        <v>9</v>
      </c>
      <c r="AE269" s="34">
        <f>Input_1!AE269</f>
        <v>9</v>
      </c>
      <c r="AF269" s="34">
        <f>Input_1!AF269</f>
        <v>9</v>
      </c>
      <c r="AG269" s="34">
        <f>Input_1!AG269</f>
        <v>9</v>
      </c>
      <c r="AH269" s="34">
        <f>Input_1!AH269</f>
        <v>9</v>
      </c>
      <c r="AI269" s="34">
        <f>Input_1!AI269</f>
        <v>9</v>
      </c>
      <c r="AJ269" s="34">
        <f>Input_1!AJ269</f>
        <v>9</v>
      </c>
      <c r="AK269" s="34">
        <f>Input_1!AK269</f>
        <v>9</v>
      </c>
      <c r="AL269" s="34">
        <f>Input_1!AL269</f>
        <v>15.2</v>
      </c>
      <c r="AM269" s="34">
        <f>Input_1!AM269</f>
        <v>23</v>
      </c>
      <c r="AN269" s="34">
        <f>Input_1!AN269</f>
        <v>23</v>
      </c>
      <c r="AO269" s="34">
        <f>Input_1!AO269</f>
        <v>25</v>
      </c>
      <c r="AP269" s="34">
        <f>Input_1!AP269</f>
        <v>30</v>
      </c>
      <c r="AQ269" s="34">
        <f>Input_1!AQ269</f>
        <v>30</v>
      </c>
      <c r="AR269" s="34">
        <f>Input_1!AR269</f>
        <v>5.2</v>
      </c>
      <c r="AS269" s="34">
        <f>Input_1!AS269</f>
        <v>5.2</v>
      </c>
      <c r="AT269" s="34">
        <f>Input_1!AT269</f>
        <v>32</v>
      </c>
      <c r="AU269" s="34">
        <f>Input_1!AU269</f>
        <v>23</v>
      </c>
      <c r="AV269" s="34">
        <f>Input_1!AV269</f>
        <v>5.2</v>
      </c>
      <c r="AW269" s="34">
        <f>Input_1!AW269</f>
        <v>5.2</v>
      </c>
      <c r="AX269" s="34">
        <f>Input_1!AX269</f>
        <v>5.2</v>
      </c>
      <c r="AY269" s="34">
        <f>Input_1!AY269</f>
        <v>5.2</v>
      </c>
      <c r="AZ269" s="34">
        <f>Input_1!AZ269</f>
        <v>25</v>
      </c>
      <c r="BA269" s="34">
        <f>Input_1!BA269</f>
        <v>25</v>
      </c>
      <c r="BB269" s="34">
        <f>Input_1!BB269</f>
        <v>5.2</v>
      </c>
      <c r="BC269" s="34">
        <f>Input_1!BC269</f>
        <v>23</v>
      </c>
      <c r="BD269" s="34">
        <f>Input_1!BD269</f>
        <v>23</v>
      </c>
      <c r="BE269" s="34">
        <f>Input_1!BE269</f>
        <v>25</v>
      </c>
      <c r="BF269" s="34">
        <f>Input_1!BF269</f>
        <v>25</v>
      </c>
      <c r="BG269" s="34">
        <f>Input_1!BG269</f>
        <v>25</v>
      </c>
      <c r="BH269" s="34">
        <f>Input_1!BH269</f>
        <v>5.2</v>
      </c>
      <c r="BI269" s="34">
        <f>Input_1!BI269</f>
        <v>5.2</v>
      </c>
      <c r="BJ269" s="34">
        <f>Input_1!BJ269</f>
        <v>6.2</v>
      </c>
      <c r="BK269" s="34">
        <f>Input_1!BK269</f>
        <v>6.2</v>
      </c>
      <c r="BL269" s="34">
        <f>Input_1!BL269</f>
        <v>6.2</v>
      </c>
      <c r="BM269" s="34">
        <f>Input_1!BM269</f>
        <v>6.2</v>
      </c>
      <c r="BN269" s="34">
        <f>Input_1!BN269</f>
        <v>32</v>
      </c>
      <c r="BO269" s="34">
        <f>Input_1!BO269</f>
        <v>32</v>
      </c>
      <c r="BP269" s="34">
        <f>Input_1!BP269</f>
        <v>23</v>
      </c>
      <c r="BQ269" s="34">
        <f>Input_1!BQ269</f>
        <v>5.2</v>
      </c>
      <c r="BR269" s="34">
        <f>Input_1!BR269</f>
        <v>5.2</v>
      </c>
      <c r="BS269" s="34">
        <f>Input_1!BS269</f>
        <v>5.2</v>
      </c>
      <c r="BT269" s="34">
        <f>Input_1!BT269</f>
        <v>5.2</v>
      </c>
      <c r="BU269" s="34">
        <f>Input_1!BU269</f>
        <v>5.2</v>
      </c>
      <c r="BV269" s="34">
        <f>Input_1!BV269</f>
        <v>5.2</v>
      </c>
      <c r="BW269" s="34">
        <f>Input_1!BW269</f>
        <v>5.2</v>
      </c>
      <c r="BX269" s="34">
        <f>Input_1!BX269</f>
        <v>5.2</v>
      </c>
      <c r="BY269" s="34">
        <f>Input_1!BY269</f>
        <v>5.2</v>
      </c>
      <c r="BZ269" s="34">
        <f>Input_1!BZ269</f>
        <v>23</v>
      </c>
      <c r="CA269" s="34">
        <f>Input_1!CA269</f>
        <v>23</v>
      </c>
      <c r="CB269" s="34">
        <f>Input_1!CB269</f>
        <v>23</v>
      </c>
      <c r="CC269" s="34">
        <f>Input_1!CC269</f>
        <v>30</v>
      </c>
      <c r="CD269" s="34">
        <f>Input_1!CD269</f>
        <v>5.2</v>
      </c>
      <c r="CE269" s="34">
        <f>Input_1!CE269</f>
        <v>5.2</v>
      </c>
      <c r="CF269" s="34">
        <f>Input_1!CF269</f>
        <v>5.2</v>
      </c>
      <c r="CG269" s="34">
        <f>Input_1!CG269</f>
        <v>5.2</v>
      </c>
      <c r="CH269" s="34">
        <f>Input_1!CH269</f>
        <v>5.2</v>
      </c>
      <c r="CI269" s="34">
        <f>Input_1!CI269</f>
        <v>6.2</v>
      </c>
      <c r="CJ269" s="34">
        <f>Input_1!CJ269</f>
        <v>6.2</v>
      </c>
      <c r="CK269" s="34">
        <f>Input_1!CK269</f>
        <v>6.2</v>
      </c>
      <c r="CL269" s="34">
        <f>Input_1!CL269</f>
        <v>6.2</v>
      </c>
      <c r="CM269" s="34">
        <f>Input_1!CM269</f>
        <v>30</v>
      </c>
      <c r="CN269" s="34">
        <f>Input_1!CN269</f>
        <v>25</v>
      </c>
      <c r="CO269" s="34">
        <f>Input_1!CO269</f>
        <v>30</v>
      </c>
      <c r="CP269" s="34">
        <f>Input_1!CP269</f>
        <v>5.2</v>
      </c>
      <c r="CQ269" s="34">
        <f>Input_1!CQ269</f>
        <v>5.2</v>
      </c>
      <c r="CR269" s="34">
        <f>Input_1!CR269</f>
        <v>5.2</v>
      </c>
      <c r="CS269" s="34">
        <f>Input_1!CS269</f>
        <v>5.2</v>
      </c>
      <c r="CT269" s="34">
        <f>Input_1!CT269</f>
        <v>5.2</v>
      </c>
      <c r="CU269" s="34">
        <f>Input_1!CU269</f>
        <v>5.2</v>
      </c>
      <c r="CV269" s="24">
        <f>Input_1!CV269</f>
        <v>5.2</v>
      </c>
    </row>
    <row r="270" spans="1:100" ht="14.5" customHeight="1" x14ac:dyDescent="0.35">
      <c r="A270" s="256"/>
      <c r="B270" s="249"/>
      <c r="C270" s="94">
        <v>44097</v>
      </c>
      <c r="D270" s="99" t="s">
        <v>6</v>
      </c>
      <c r="E270" s="19">
        <f>Input_1!E270</f>
        <v>5.2</v>
      </c>
      <c r="F270" s="34">
        <f>Input_1!F270</f>
        <v>32</v>
      </c>
      <c r="G270" s="34">
        <f>Input_1!G270</f>
        <v>15.3</v>
      </c>
      <c r="H270" s="34">
        <f>Input_1!H270</f>
        <v>15.3</v>
      </c>
      <c r="I270" s="34">
        <f>Input_1!I270</f>
        <v>30</v>
      </c>
      <c r="J270" s="34">
        <f>Input_1!J270</f>
        <v>30</v>
      </c>
      <c r="K270" s="34">
        <f>Input_1!K270</f>
        <v>30</v>
      </c>
      <c r="L270" s="34">
        <f>Input_1!L270</f>
        <v>9</v>
      </c>
      <c r="M270" s="34">
        <f>Input_1!M270</f>
        <v>9</v>
      </c>
      <c r="N270" s="34">
        <f>Input_1!N270</f>
        <v>9</v>
      </c>
      <c r="O270" s="34">
        <f>Input_1!O270</f>
        <v>9</v>
      </c>
      <c r="P270" s="34">
        <f>Input_1!P270</f>
        <v>9</v>
      </c>
      <c r="Q270" s="34">
        <f>Input_1!Q270</f>
        <v>9</v>
      </c>
      <c r="R270" s="34">
        <f>Input_1!R270</f>
        <v>9</v>
      </c>
      <c r="S270" s="34">
        <f>Input_1!S270</f>
        <v>9</v>
      </c>
      <c r="T270" s="34">
        <f>Input_1!T270</f>
        <v>9</v>
      </c>
      <c r="U270" s="34">
        <f>Input_1!U270</f>
        <v>9</v>
      </c>
      <c r="V270" s="34">
        <f>Input_1!V270</f>
        <v>9</v>
      </c>
      <c r="W270" s="34">
        <f>Input_1!W270</f>
        <v>9</v>
      </c>
      <c r="X270" s="34">
        <f>Input_1!X270</f>
        <v>9</v>
      </c>
      <c r="Y270" s="34">
        <f>Input_1!Y270</f>
        <v>9</v>
      </c>
      <c r="Z270" s="34">
        <f>Input_1!Z270</f>
        <v>9</v>
      </c>
      <c r="AA270" s="34">
        <f>Input_1!AA270</f>
        <v>9</v>
      </c>
      <c r="AB270" s="34">
        <f>Input_1!AB270</f>
        <v>9</v>
      </c>
      <c r="AC270" s="34">
        <f>Input_1!AC270</f>
        <v>9</v>
      </c>
      <c r="AD270" s="34">
        <f>Input_1!AD270</f>
        <v>9</v>
      </c>
      <c r="AE270" s="34">
        <f>Input_1!AE270</f>
        <v>9</v>
      </c>
      <c r="AF270" s="34">
        <f>Input_1!AF270</f>
        <v>9</v>
      </c>
      <c r="AG270" s="34">
        <f>Input_1!AG270</f>
        <v>9</v>
      </c>
      <c r="AH270" s="34">
        <f>Input_1!AH270</f>
        <v>9</v>
      </c>
      <c r="AI270" s="34">
        <f>Input_1!AI270</f>
        <v>9</v>
      </c>
      <c r="AJ270" s="34">
        <f>Input_1!AJ270</f>
        <v>9</v>
      </c>
      <c r="AK270" s="34">
        <f>Input_1!AK270</f>
        <v>9</v>
      </c>
      <c r="AL270" s="34">
        <f>Input_1!AL270</f>
        <v>9</v>
      </c>
      <c r="AM270" s="34">
        <f>Input_1!AM270</f>
        <v>9</v>
      </c>
      <c r="AN270" s="34">
        <f>Input_1!AN270</f>
        <v>9</v>
      </c>
      <c r="AO270" s="34">
        <f>Input_1!AO270</f>
        <v>9</v>
      </c>
      <c r="AP270" s="34">
        <f>Input_1!AP270</f>
        <v>9</v>
      </c>
      <c r="AQ270" s="34">
        <f>Input_1!AQ270</f>
        <v>30</v>
      </c>
      <c r="AR270" s="34">
        <f>Input_1!AR270</f>
        <v>15.2</v>
      </c>
      <c r="AS270" s="34">
        <f>Input_1!AS270</f>
        <v>32</v>
      </c>
      <c r="AT270" s="34">
        <f>Input_1!AT270</f>
        <v>23</v>
      </c>
      <c r="AU270" s="34">
        <f>Input_1!AU270</f>
        <v>5.2</v>
      </c>
      <c r="AV270" s="34">
        <f>Input_1!AV270</f>
        <v>5.2</v>
      </c>
      <c r="AW270" s="34">
        <f>Input_1!AW270</f>
        <v>5.0999999999999996</v>
      </c>
      <c r="AX270" s="34">
        <f>Input_1!AX270</f>
        <v>5.0999999999999996</v>
      </c>
      <c r="AY270" s="34">
        <f>Input_1!AY270</f>
        <v>5.0999999999999996</v>
      </c>
      <c r="AZ270" s="34">
        <f>Input_1!AZ270</f>
        <v>5.0999999999999996</v>
      </c>
      <c r="BA270" s="34">
        <f>Input_1!BA270</f>
        <v>5.2</v>
      </c>
      <c r="BB270" s="34">
        <f>Input_1!BB270</f>
        <v>5.2</v>
      </c>
      <c r="BC270" s="34">
        <f>Input_1!BC270</f>
        <v>23</v>
      </c>
      <c r="BD270" s="34">
        <f>Input_1!BD270</f>
        <v>23</v>
      </c>
      <c r="BE270" s="34">
        <f>Input_1!BE270</f>
        <v>5.0999999999999996</v>
      </c>
      <c r="BF270" s="34">
        <f>Input_1!BF270</f>
        <v>5.0999999999999996</v>
      </c>
      <c r="BG270" s="34">
        <f>Input_1!BG270</f>
        <v>5.0999999999999996</v>
      </c>
      <c r="BH270" s="34">
        <f>Input_1!BH270</f>
        <v>5.0999999999999996</v>
      </c>
      <c r="BI270" s="34">
        <f>Input_1!BI270</f>
        <v>5.0999999999999996</v>
      </c>
      <c r="BJ270" s="34">
        <f>Input_1!BJ270</f>
        <v>5.0999999999999996</v>
      </c>
      <c r="BK270" s="34">
        <f>Input_1!BK270</f>
        <v>5.0999999999999996</v>
      </c>
      <c r="BL270" s="34">
        <f>Input_1!BL270</f>
        <v>5.0999999999999996</v>
      </c>
      <c r="BM270" s="34">
        <f>Input_1!BM270</f>
        <v>30</v>
      </c>
      <c r="BN270" s="34">
        <f>Input_1!BN270</f>
        <v>5.2</v>
      </c>
      <c r="BO270" s="34">
        <f>Input_1!BO270</f>
        <v>5.2</v>
      </c>
      <c r="BP270" s="34">
        <f>Input_1!BP270</f>
        <v>5.2</v>
      </c>
      <c r="BQ270" s="34">
        <f>Input_1!BQ270</f>
        <v>5.2</v>
      </c>
      <c r="BR270" s="34">
        <f>Input_1!BR270</f>
        <v>30</v>
      </c>
      <c r="BS270" s="34">
        <f>Input_1!BS270</f>
        <v>5.2</v>
      </c>
      <c r="BT270" s="34">
        <f>Input_1!BT270</f>
        <v>5.2</v>
      </c>
      <c r="BU270" s="34">
        <f>Input_1!BU270</f>
        <v>30</v>
      </c>
      <c r="BV270" s="34">
        <f>Input_1!BV270</f>
        <v>5.2</v>
      </c>
      <c r="BW270" s="34">
        <f>Input_1!BW270</f>
        <v>5.2</v>
      </c>
      <c r="BX270" s="34">
        <f>Input_1!BX270</f>
        <v>5.2</v>
      </c>
      <c r="BY270" s="34">
        <f>Input_1!BY270</f>
        <v>23</v>
      </c>
      <c r="BZ270" s="34">
        <f>Input_1!BZ270</f>
        <v>23</v>
      </c>
      <c r="CA270" s="34">
        <f>Input_1!CA270</f>
        <v>23</v>
      </c>
      <c r="CB270" s="34">
        <f>Input_1!CB270</f>
        <v>23</v>
      </c>
      <c r="CC270" s="34">
        <f>Input_1!CC270</f>
        <v>30</v>
      </c>
      <c r="CD270" s="34">
        <f>Input_1!CD270</f>
        <v>30</v>
      </c>
      <c r="CE270" s="34">
        <f>Input_1!CE270</f>
        <v>8</v>
      </c>
      <c r="CF270" s="34">
        <f>Input_1!CF270</f>
        <v>8</v>
      </c>
      <c r="CG270" s="34">
        <f>Input_1!CG270</f>
        <v>8</v>
      </c>
      <c r="CH270" s="34">
        <f>Input_1!CH270</f>
        <v>8</v>
      </c>
      <c r="CI270" s="34">
        <f>Input_1!CI270</f>
        <v>8</v>
      </c>
      <c r="CJ270" s="34">
        <f>Input_1!CJ270</f>
        <v>8</v>
      </c>
      <c r="CK270" s="34">
        <f>Input_1!CK270</f>
        <v>5.2</v>
      </c>
      <c r="CL270" s="34">
        <f>Input_1!CL270</f>
        <v>5.2</v>
      </c>
      <c r="CM270" s="34">
        <f>Input_1!CM270</f>
        <v>30</v>
      </c>
      <c r="CN270" s="34">
        <f>Input_1!CN270</f>
        <v>30</v>
      </c>
      <c r="CO270" s="34">
        <f>Input_1!CO270</f>
        <v>5.2</v>
      </c>
      <c r="CP270" s="34">
        <f>Input_1!CP270</f>
        <v>5.2</v>
      </c>
      <c r="CQ270" s="34">
        <f>Input_1!CQ270</f>
        <v>5.2</v>
      </c>
      <c r="CR270" s="34">
        <f>Input_1!CR270</f>
        <v>5.2</v>
      </c>
      <c r="CS270" s="34">
        <f>Input_1!CS270</f>
        <v>5.2</v>
      </c>
      <c r="CT270" s="34">
        <f>Input_1!CT270</f>
        <v>5.2</v>
      </c>
      <c r="CU270" s="34">
        <f>Input_1!CU270</f>
        <v>5.2</v>
      </c>
      <c r="CV270" s="24">
        <f>Input_1!CV270</f>
        <v>30</v>
      </c>
    </row>
    <row r="271" spans="1:100" ht="14.5" customHeight="1" x14ac:dyDescent="0.35">
      <c r="A271" s="256"/>
      <c r="B271" s="249"/>
      <c r="C271" s="94">
        <v>44098</v>
      </c>
      <c r="D271" s="99" t="s">
        <v>7</v>
      </c>
      <c r="E271" s="19">
        <f>Input_1!E271</f>
        <v>5.2</v>
      </c>
      <c r="F271" s="34">
        <f>Input_1!F271</f>
        <v>5.2</v>
      </c>
      <c r="G271" s="34">
        <f>Input_1!G271</f>
        <v>5.2</v>
      </c>
      <c r="H271" s="34">
        <f>Input_1!H271</f>
        <v>5.2</v>
      </c>
      <c r="I271" s="34">
        <f>Input_1!I271</f>
        <v>5.2</v>
      </c>
      <c r="J271" s="34">
        <f>Input_1!J271</f>
        <v>5.2</v>
      </c>
      <c r="K271" s="34">
        <f>Input_1!K271</f>
        <v>32</v>
      </c>
      <c r="L271" s="34">
        <f>Input_1!L271</f>
        <v>26</v>
      </c>
      <c r="M271" s="34">
        <f>Input_1!M271</f>
        <v>15.3</v>
      </c>
      <c r="N271" s="34">
        <f>Input_1!N271</f>
        <v>15.3</v>
      </c>
      <c r="O271" s="34">
        <f>Input_1!O271</f>
        <v>30</v>
      </c>
      <c r="P271" s="34">
        <f>Input_1!P271</f>
        <v>30</v>
      </c>
      <c r="Q271" s="34">
        <f>Input_1!Q271</f>
        <v>30</v>
      </c>
      <c r="R271" s="34">
        <f>Input_1!R271</f>
        <v>30</v>
      </c>
      <c r="S271" s="34">
        <f>Input_1!S271</f>
        <v>9</v>
      </c>
      <c r="T271" s="34">
        <f>Input_1!T271</f>
        <v>9</v>
      </c>
      <c r="U271" s="34">
        <f>Input_1!U271</f>
        <v>9</v>
      </c>
      <c r="V271" s="34">
        <f>Input_1!V271</f>
        <v>9</v>
      </c>
      <c r="W271" s="34">
        <f>Input_1!W271</f>
        <v>9</v>
      </c>
      <c r="X271" s="34">
        <f>Input_1!X271</f>
        <v>9</v>
      </c>
      <c r="Y271" s="34">
        <f>Input_1!Y271</f>
        <v>9</v>
      </c>
      <c r="Z271" s="34">
        <f>Input_1!Z271</f>
        <v>9</v>
      </c>
      <c r="AA271" s="34">
        <f>Input_1!AA271</f>
        <v>9</v>
      </c>
      <c r="AB271" s="34">
        <f>Input_1!AB271</f>
        <v>9</v>
      </c>
      <c r="AC271" s="34">
        <f>Input_1!AC271</f>
        <v>9</v>
      </c>
      <c r="AD271" s="34">
        <f>Input_1!AD271</f>
        <v>9</v>
      </c>
      <c r="AE271" s="34">
        <f>Input_1!AE271</f>
        <v>9</v>
      </c>
      <c r="AF271" s="34">
        <f>Input_1!AF271</f>
        <v>9</v>
      </c>
      <c r="AG271" s="34">
        <f>Input_1!AG271</f>
        <v>9</v>
      </c>
      <c r="AH271" s="34">
        <f>Input_1!AH271</f>
        <v>9</v>
      </c>
      <c r="AI271" s="34">
        <f>Input_1!AI271</f>
        <v>9</v>
      </c>
      <c r="AJ271" s="34">
        <f>Input_1!AJ271</f>
        <v>9</v>
      </c>
      <c r="AK271" s="34">
        <f>Input_1!AK271</f>
        <v>9</v>
      </c>
      <c r="AL271" s="34">
        <f>Input_1!AL271</f>
        <v>9</v>
      </c>
      <c r="AM271" s="34">
        <f>Input_1!AM271</f>
        <v>9</v>
      </c>
      <c r="AN271" s="34">
        <f>Input_1!AN271</f>
        <v>9</v>
      </c>
      <c r="AO271" s="34">
        <f>Input_1!AO271</f>
        <v>30</v>
      </c>
      <c r="AP271" s="34">
        <f>Input_1!AP271</f>
        <v>30</v>
      </c>
      <c r="AQ271" s="34">
        <f>Input_1!AQ271</f>
        <v>30</v>
      </c>
      <c r="AR271" s="34">
        <f>Input_1!AR271</f>
        <v>15.2</v>
      </c>
      <c r="AS271" s="34">
        <f>Input_1!AS271</f>
        <v>32</v>
      </c>
      <c r="AT271" s="34">
        <f>Input_1!AT271</f>
        <v>23</v>
      </c>
      <c r="AU271" s="34">
        <f>Input_1!AU271</f>
        <v>5.2</v>
      </c>
      <c r="AV271" s="34">
        <f>Input_1!AV271</f>
        <v>5.2</v>
      </c>
      <c r="AW271" s="34">
        <f>Input_1!AW271</f>
        <v>5.2</v>
      </c>
      <c r="AX271" s="34">
        <f>Input_1!AX271</f>
        <v>5.2</v>
      </c>
      <c r="AY271" s="34">
        <f>Input_1!AY271</f>
        <v>8</v>
      </c>
      <c r="AZ271" s="34">
        <f>Input_1!AZ271</f>
        <v>8</v>
      </c>
      <c r="BA271" s="34">
        <f>Input_1!BA271</f>
        <v>5.2</v>
      </c>
      <c r="BB271" s="34">
        <f>Input_1!BB271</f>
        <v>5.2</v>
      </c>
      <c r="BC271" s="34">
        <f>Input_1!BC271</f>
        <v>23</v>
      </c>
      <c r="BD271" s="34">
        <f>Input_1!BD271</f>
        <v>23</v>
      </c>
      <c r="BE271" s="34">
        <f>Input_1!BE271</f>
        <v>23</v>
      </c>
      <c r="BF271" s="34">
        <f>Input_1!BF271</f>
        <v>25</v>
      </c>
      <c r="BG271" s="34">
        <f>Input_1!BG271</f>
        <v>25</v>
      </c>
      <c r="BH271" s="34">
        <f>Input_1!BH271</f>
        <v>25</v>
      </c>
      <c r="BI271" s="34">
        <f>Input_1!BI271</f>
        <v>25</v>
      </c>
      <c r="BJ271" s="34">
        <f>Input_1!BJ271</f>
        <v>5.2</v>
      </c>
      <c r="BK271" s="34">
        <f>Input_1!BK271</f>
        <v>5.2</v>
      </c>
      <c r="BL271" s="34">
        <f>Input_1!BL271</f>
        <v>5.2</v>
      </c>
      <c r="BM271" s="34">
        <f>Input_1!BM271</f>
        <v>5.2</v>
      </c>
      <c r="BN271" s="34">
        <f>Input_1!BN271</f>
        <v>5.2</v>
      </c>
      <c r="BO271" s="34">
        <f>Input_1!BO271</f>
        <v>5.2</v>
      </c>
      <c r="BP271" s="34">
        <f>Input_1!BP271</f>
        <v>5.2</v>
      </c>
      <c r="BQ271" s="34">
        <f>Input_1!BQ271</f>
        <v>5.2</v>
      </c>
      <c r="BR271" s="34">
        <f>Input_1!BR271</f>
        <v>5.2</v>
      </c>
      <c r="BS271" s="34">
        <f>Input_1!BS271</f>
        <v>5.2</v>
      </c>
      <c r="BT271" s="34">
        <f>Input_1!BT271</f>
        <v>5.2</v>
      </c>
      <c r="BU271" s="34">
        <f>Input_1!BU271</f>
        <v>8</v>
      </c>
      <c r="BV271" s="34">
        <f>Input_1!BV271</f>
        <v>8</v>
      </c>
      <c r="BW271" s="34">
        <f>Input_1!BW271</f>
        <v>8</v>
      </c>
      <c r="BX271" s="34">
        <f>Input_1!BX271</f>
        <v>8</v>
      </c>
      <c r="BY271" s="34">
        <f>Input_1!BY271</f>
        <v>23</v>
      </c>
      <c r="BZ271" s="34">
        <f>Input_1!BZ271</f>
        <v>23</v>
      </c>
      <c r="CA271" s="34">
        <f>Input_1!CA271</f>
        <v>23</v>
      </c>
      <c r="CB271" s="34">
        <f>Input_1!CB271</f>
        <v>23</v>
      </c>
      <c r="CC271" s="34">
        <f>Input_1!CC271</f>
        <v>30</v>
      </c>
      <c r="CD271" s="34">
        <f>Input_1!CD271</f>
        <v>30</v>
      </c>
      <c r="CE271" s="34">
        <f>Input_1!CE271</f>
        <v>5.2</v>
      </c>
      <c r="CF271" s="34">
        <f>Input_1!CF271</f>
        <v>5.2</v>
      </c>
      <c r="CG271" s="34">
        <f>Input_1!CG271</f>
        <v>5.2</v>
      </c>
      <c r="CH271" s="34">
        <f>Input_1!CH271</f>
        <v>5.2</v>
      </c>
      <c r="CI271" s="34">
        <f>Input_1!CI271</f>
        <v>5.2</v>
      </c>
      <c r="CJ271" s="34">
        <f>Input_1!CJ271</f>
        <v>5.2</v>
      </c>
      <c r="CK271" s="34">
        <f>Input_1!CK271</f>
        <v>5.2</v>
      </c>
      <c r="CL271" s="34">
        <f>Input_1!CL271</f>
        <v>5.2</v>
      </c>
      <c r="CM271" s="34">
        <f>Input_1!CM271</f>
        <v>5.2</v>
      </c>
      <c r="CN271" s="34">
        <f>Input_1!CN271</f>
        <v>5.2</v>
      </c>
      <c r="CO271" s="34">
        <f>Input_1!CO271</f>
        <v>5.2</v>
      </c>
      <c r="CP271" s="34">
        <f>Input_1!CP271</f>
        <v>5.2</v>
      </c>
      <c r="CQ271" s="34">
        <f>Input_1!CQ271</f>
        <v>5.2</v>
      </c>
      <c r="CR271" s="34">
        <f>Input_1!CR271</f>
        <v>5.2</v>
      </c>
      <c r="CS271" s="34">
        <f>Input_1!CS271</f>
        <v>5.2</v>
      </c>
      <c r="CT271" s="34">
        <f>Input_1!CT271</f>
        <v>5.2</v>
      </c>
      <c r="CU271" s="34">
        <f>Input_1!CU271</f>
        <v>5.2</v>
      </c>
      <c r="CV271" s="24">
        <f>Input_1!CV271</f>
        <v>25</v>
      </c>
    </row>
    <row r="272" spans="1:100" ht="14.5" customHeight="1" x14ac:dyDescent="0.35">
      <c r="A272" s="256"/>
      <c r="B272" s="249"/>
      <c r="C272" s="95">
        <v>44099</v>
      </c>
      <c r="D272" s="99" t="s">
        <v>8</v>
      </c>
      <c r="E272" s="19">
        <f>Input_1!E272</f>
        <v>5.2</v>
      </c>
      <c r="F272" s="34">
        <f>Input_1!F272</f>
        <v>5.2</v>
      </c>
      <c r="G272" s="34">
        <f>Input_1!G272</f>
        <v>5.2</v>
      </c>
      <c r="H272" s="34">
        <f>Input_1!H272</f>
        <v>5.2</v>
      </c>
      <c r="I272" s="34">
        <f>Input_1!I272</f>
        <v>5.2</v>
      </c>
      <c r="J272" s="34">
        <f>Input_1!J272</f>
        <v>5.2</v>
      </c>
      <c r="K272" s="34">
        <f>Input_1!K272</f>
        <v>5.2</v>
      </c>
      <c r="L272" s="34">
        <f>Input_1!L272</f>
        <v>5.2</v>
      </c>
      <c r="M272" s="34">
        <f>Input_1!M272</f>
        <v>5.2</v>
      </c>
      <c r="N272" s="34">
        <f>Input_1!N272</f>
        <v>5.2</v>
      </c>
      <c r="O272" s="34">
        <f>Input_1!O272</f>
        <v>5.2</v>
      </c>
      <c r="P272" s="34">
        <f>Input_1!P272</f>
        <v>32</v>
      </c>
      <c r="Q272" s="34">
        <f>Input_1!Q272</f>
        <v>15.3</v>
      </c>
      <c r="R272" s="34">
        <f>Input_1!R272</f>
        <v>30</v>
      </c>
      <c r="S272" s="34">
        <f>Input_1!S272</f>
        <v>9</v>
      </c>
      <c r="T272" s="34">
        <f>Input_1!T272</f>
        <v>9</v>
      </c>
      <c r="U272" s="34">
        <f>Input_1!U272</f>
        <v>9</v>
      </c>
      <c r="V272" s="34">
        <f>Input_1!V272</f>
        <v>9</v>
      </c>
      <c r="W272" s="34">
        <f>Input_1!W272</f>
        <v>9</v>
      </c>
      <c r="X272" s="34">
        <f>Input_1!X272</f>
        <v>9</v>
      </c>
      <c r="Y272" s="34">
        <f>Input_1!Y272</f>
        <v>9</v>
      </c>
      <c r="Z272" s="34">
        <f>Input_1!Z272</f>
        <v>9</v>
      </c>
      <c r="AA272" s="34">
        <f>Input_1!AA272</f>
        <v>9</v>
      </c>
      <c r="AB272" s="34">
        <f>Input_1!AB272</f>
        <v>9</v>
      </c>
      <c r="AC272" s="34">
        <f>Input_1!AC272</f>
        <v>9</v>
      </c>
      <c r="AD272" s="34">
        <f>Input_1!AD272</f>
        <v>9</v>
      </c>
      <c r="AE272" s="34">
        <f>Input_1!AE272</f>
        <v>9</v>
      </c>
      <c r="AF272" s="34">
        <f>Input_1!AF272</f>
        <v>9</v>
      </c>
      <c r="AG272" s="34">
        <f>Input_1!AG272</f>
        <v>9</v>
      </c>
      <c r="AH272" s="34">
        <f>Input_1!AH272</f>
        <v>9</v>
      </c>
      <c r="AI272" s="34">
        <f>Input_1!AI272</f>
        <v>9</v>
      </c>
      <c r="AJ272" s="34">
        <f>Input_1!AJ272</f>
        <v>9</v>
      </c>
      <c r="AK272" s="34">
        <f>Input_1!AK272</f>
        <v>9</v>
      </c>
      <c r="AL272" s="34">
        <f>Input_1!AL272</f>
        <v>9</v>
      </c>
      <c r="AM272" s="34">
        <f>Input_1!AM272</f>
        <v>9</v>
      </c>
      <c r="AN272" s="34">
        <f>Input_1!AN272</f>
        <v>9</v>
      </c>
      <c r="AO272" s="34">
        <f>Input_1!AO272</f>
        <v>9</v>
      </c>
      <c r="AP272" s="34">
        <f>Input_1!AP272</f>
        <v>9</v>
      </c>
      <c r="AQ272" s="34">
        <f>Input_1!AQ272</f>
        <v>9</v>
      </c>
      <c r="AR272" s="34">
        <f>Input_1!AR272</f>
        <v>9</v>
      </c>
      <c r="AS272" s="34">
        <f>Input_1!AS272</f>
        <v>30</v>
      </c>
      <c r="AT272" s="34">
        <f>Input_1!AT272</f>
        <v>15.2</v>
      </c>
      <c r="AU272" s="34">
        <f>Input_1!AU272</f>
        <v>32</v>
      </c>
      <c r="AV272" s="34">
        <f>Input_1!AV272</f>
        <v>23</v>
      </c>
      <c r="AW272" s="34">
        <f>Input_1!AW272</f>
        <v>5.2</v>
      </c>
      <c r="AX272" s="34">
        <f>Input_1!AX272</f>
        <v>5.2</v>
      </c>
      <c r="AY272" s="34">
        <f>Input_1!AY272</f>
        <v>5.2</v>
      </c>
      <c r="AZ272" s="34">
        <f>Input_1!AZ272</f>
        <v>5.2</v>
      </c>
      <c r="BA272" s="34">
        <f>Input_1!BA272</f>
        <v>25</v>
      </c>
      <c r="BB272" s="34">
        <f>Input_1!BB272</f>
        <v>25</v>
      </c>
      <c r="BC272" s="34">
        <f>Input_1!BC272</f>
        <v>23</v>
      </c>
      <c r="BD272" s="34">
        <f>Input_1!BD272</f>
        <v>23</v>
      </c>
      <c r="BE272" s="34">
        <f>Input_1!BE272</f>
        <v>23</v>
      </c>
      <c r="BF272" s="34">
        <f>Input_1!BF272</f>
        <v>5.2</v>
      </c>
      <c r="BG272" s="34">
        <f>Input_1!BG272</f>
        <v>5.2</v>
      </c>
      <c r="BH272" s="34">
        <f>Input_1!BH272</f>
        <v>5.2</v>
      </c>
      <c r="BI272" s="34">
        <f>Input_1!BI272</f>
        <v>5.2</v>
      </c>
      <c r="BJ272" s="34">
        <f>Input_1!BJ272</f>
        <v>5.2</v>
      </c>
      <c r="BK272" s="34">
        <f>Input_1!BK272</f>
        <v>5.2</v>
      </c>
      <c r="BL272" s="34">
        <f>Input_1!BL272</f>
        <v>5.2</v>
      </c>
      <c r="BM272" s="34">
        <f>Input_1!BM272</f>
        <v>8</v>
      </c>
      <c r="BN272" s="34">
        <f>Input_1!BN272</f>
        <v>8</v>
      </c>
      <c r="BO272" s="34">
        <f>Input_1!BO272</f>
        <v>8</v>
      </c>
      <c r="BP272" s="34">
        <f>Input_1!BP272</f>
        <v>8</v>
      </c>
      <c r="BQ272" s="34">
        <f>Input_1!BQ272</f>
        <v>5.2</v>
      </c>
      <c r="BR272" s="34">
        <f>Input_1!BR272</f>
        <v>5.2</v>
      </c>
      <c r="BS272" s="34">
        <f>Input_1!BS272</f>
        <v>5.2</v>
      </c>
      <c r="BT272" s="34">
        <f>Input_1!BT272</f>
        <v>5.2</v>
      </c>
      <c r="BU272" s="34">
        <f>Input_1!BU272</f>
        <v>5.2</v>
      </c>
      <c r="BV272" s="34">
        <f>Input_1!BV272</f>
        <v>5.2</v>
      </c>
      <c r="BW272" s="34">
        <f>Input_1!BW272</f>
        <v>5.2</v>
      </c>
      <c r="BX272" s="34">
        <f>Input_1!BX272</f>
        <v>5.2</v>
      </c>
      <c r="BY272" s="34">
        <f>Input_1!BY272</f>
        <v>23</v>
      </c>
      <c r="BZ272" s="34">
        <f>Input_1!BZ272</f>
        <v>23</v>
      </c>
      <c r="CA272" s="34">
        <f>Input_1!CA272</f>
        <v>23</v>
      </c>
      <c r="CB272" s="34">
        <f>Input_1!CB272</f>
        <v>23</v>
      </c>
      <c r="CC272" s="34">
        <f>Input_1!CC272</f>
        <v>25</v>
      </c>
      <c r="CD272" s="34">
        <f>Input_1!CD272</f>
        <v>25</v>
      </c>
      <c r="CE272" s="34">
        <f>Input_1!CE272</f>
        <v>5.2</v>
      </c>
      <c r="CF272" s="34">
        <f>Input_1!CF272</f>
        <v>25</v>
      </c>
      <c r="CG272" s="34">
        <f>Input_1!CG272</f>
        <v>5.2</v>
      </c>
      <c r="CH272" s="34">
        <f>Input_1!CH272</f>
        <v>5.2</v>
      </c>
      <c r="CI272" s="34">
        <f>Input_1!CI272</f>
        <v>5.2</v>
      </c>
      <c r="CJ272" s="34">
        <f>Input_1!CJ272</f>
        <v>5.2</v>
      </c>
      <c r="CK272" s="34">
        <f>Input_1!CK272</f>
        <v>5.2</v>
      </c>
      <c r="CL272" s="34">
        <f>Input_1!CL272</f>
        <v>5.2</v>
      </c>
      <c r="CM272" s="34">
        <f>Input_1!CM272</f>
        <v>5.2</v>
      </c>
      <c r="CN272" s="34">
        <f>Input_1!CN272</f>
        <v>5.2</v>
      </c>
      <c r="CO272" s="34">
        <f>Input_1!CO272</f>
        <v>5.2</v>
      </c>
      <c r="CP272" s="34">
        <f>Input_1!CP272</f>
        <v>5.2</v>
      </c>
      <c r="CQ272" s="34">
        <f>Input_1!CQ272</f>
        <v>30</v>
      </c>
      <c r="CR272" s="34">
        <f>Input_1!CR272</f>
        <v>5.2</v>
      </c>
      <c r="CS272" s="34">
        <f>Input_1!CS272</f>
        <v>5.2</v>
      </c>
      <c r="CT272" s="34">
        <f>Input_1!CT272</f>
        <v>5.2</v>
      </c>
      <c r="CU272" s="34">
        <f>Input_1!CU272</f>
        <v>25</v>
      </c>
      <c r="CV272" s="24">
        <f>Input_1!CV272</f>
        <v>25</v>
      </c>
    </row>
    <row r="273" spans="1:100" ht="14.5" customHeight="1" x14ac:dyDescent="0.35">
      <c r="A273" s="256"/>
      <c r="B273" s="249"/>
      <c r="C273" s="94">
        <v>44100</v>
      </c>
      <c r="D273" s="99" t="s">
        <v>9</v>
      </c>
      <c r="E273" s="19">
        <f>Input_1!E273</f>
        <v>25</v>
      </c>
      <c r="F273" s="34">
        <f>Input_1!F273</f>
        <v>25</v>
      </c>
      <c r="G273" s="34">
        <f>Input_1!G273</f>
        <v>25</v>
      </c>
      <c r="H273" s="34">
        <f>Input_1!H273</f>
        <v>5.2</v>
      </c>
      <c r="I273" s="34">
        <f>Input_1!I273</f>
        <v>5.2</v>
      </c>
      <c r="J273" s="34">
        <f>Input_1!J273</f>
        <v>5.2</v>
      </c>
      <c r="K273" s="34">
        <f>Input_1!K273</f>
        <v>5.2</v>
      </c>
      <c r="L273" s="34">
        <f>Input_1!L273</f>
        <v>30</v>
      </c>
      <c r="M273" s="34">
        <f>Input_1!M273</f>
        <v>5.2</v>
      </c>
      <c r="N273" s="34">
        <f>Input_1!N273</f>
        <v>5.2</v>
      </c>
      <c r="O273" s="34">
        <f>Input_1!O273</f>
        <v>5.2</v>
      </c>
      <c r="P273" s="34">
        <f>Input_1!P273</f>
        <v>5.2</v>
      </c>
      <c r="Q273" s="34">
        <f>Input_1!Q273</f>
        <v>5.2</v>
      </c>
      <c r="R273" s="34">
        <f>Input_1!R273</f>
        <v>5.2</v>
      </c>
      <c r="S273" s="34">
        <f>Input_1!S273</f>
        <v>5.2</v>
      </c>
      <c r="T273" s="34">
        <f>Input_1!T273</f>
        <v>32</v>
      </c>
      <c r="U273" s="34">
        <f>Input_1!U273</f>
        <v>30</v>
      </c>
      <c r="V273" s="34">
        <f>Input_1!V273</f>
        <v>15.3</v>
      </c>
      <c r="W273" s="34">
        <f>Input_1!W273</f>
        <v>30</v>
      </c>
      <c r="X273" s="34">
        <f>Input_1!X273</f>
        <v>30</v>
      </c>
      <c r="Y273" s="34">
        <f>Input_1!Y273</f>
        <v>9</v>
      </c>
      <c r="Z273" s="34">
        <f>Input_1!Z273</f>
        <v>9</v>
      </c>
      <c r="AA273" s="34">
        <f>Input_1!AA273</f>
        <v>9</v>
      </c>
      <c r="AB273" s="34">
        <f>Input_1!AB273</f>
        <v>9</v>
      </c>
      <c r="AC273" s="34">
        <f>Input_1!AC273</f>
        <v>9</v>
      </c>
      <c r="AD273" s="34">
        <f>Input_1!AD273</f>
        <v>9</v>
      </c>
      <c r="AE273" s="34">
        <f>Input_1!AE273</f>
        <v>9</v>
      </c>
      <c r="AF273" s="34">
        <f>Input_1!AF273</f>
        <v>9</v>
      </c>
      <c r="AG273" s="34">
        <f>Input_1!AG273</f>
        <v>9</v>
      </c>
      <c r="AH273" s="34">
        <f>Input_1!AH273</f>
        <v>9</v>
      </c>
      <c r="AI273" s="34">
        <f>Input_1!AI273</f>
        <v>9</v>
      </c>
      <c r="AJ273" s="34">
        <f>Input_1!AJ273</f>
        <v>9</v>
      </c>
      <c r="AK273" s="34">
        <f>Input_1!AK273</f>
        <v>9</v>
      </c>
      <c r="AL273" s="34">
        <f>Input_1!AL273</f>
        <v>9</v>
      </c>
      <c r="AM273" s="34">
        <f>Input_1!AM273</f>
        <v>9</v>
      </c>
      <c r="AN273" s="34">
        <f>Input_1!AN273</f>
        <v>9</v>
      </c>
      <c r="AO273" s="34">
        <f>Input_1!AO273</f>
        <v>9</v>
      </c>
      <c r="AP273" s="34">
        <f>Input_1!AP273</f>
        <v>9</v>
      </c>
      <c r="AQ273" s="34">
        <f>Input_1!AQ273</f>
        <v>9</v>
      </c>
      <c r="AR273" s="34">
        <f>Input_1!AR273</f>
        <v>9</v>
      </c>
      <c r="AS273" s="34">
        <f>Input_1!AS273</f>
        <v>9</v>
      </c>
      <c r="AT273" s="34">
        <f>Input_1!AT273</f>
        <v>9</v>
      </c>
      <c r="AU273" s="34">
        <f>Input_1!AU273</f>
        <v>9</v>
      </c>
      <c r="AV273" s="34">
        <f>Input_1!AV273</f>
        <v>9</v>
      </c>
      <c r="AW273" s="34">
        <f>Input_1!AW273</f>
        <v>30</v>
      </c>
      <c r="AX273" s="34">
        <f>Input_1!AX273</f>
        <v>30</v>
      </c>
      <c r="AY273" s="34">
        <f>Input_1!AY273</f>
        <v>15.2</v>
      </c>
      <c r="AZ273" s="34">
        <f>Input_1!AZ273</f>
        <v>32</v>
      </c>
      <c r="BA273" s="34">
        <f>Input_1!BA273</f>
        <v>5.2</v>
      </c>
      <c r="BB273" s="34">
        <f>Input_1!BB273</f>
        <v>5.2</v>
      </c>
      <c r="BC273" s="34">
        <f>Input_1!BC273</f>
        <v>23</v>
      </c>
      <c r="BD273" s="34">
        <f>Input_1!BD273</f>
        <v>23</v>
      </c>
      <c r="BE273" s="34">
        <f>Input_1!BE273</f>
        <v>25</v>
      </c>
      <c r="BF273" s="34">
        <f>Input_1!BF273</f>
        <v>25</v>
      </c>
      <c r="BG273" s="34">
        <f>Input_1!BG273</f>
        <v>20</v>
      </c>
      <c r="BH273" s="34">
        <f>Input_1!BH273</f>
        <v>20</v>
      </c>
      <c r="BI273" s="34">
        <f>Input_1!BI273</f>
        <v>20</v>
      </c>
      <c r="BJ273" s="34">
        <f>Input_1!BJ273</f>
        <v>30</v>
      </c>
      <c r="BK273" s="34">
        <f>Input_1!BK273</f>
        <v>30</v>
      </c>
      <c r="BL273" s="34">
        <f>Input_1!BL273</f>
        <v>5.2</v>
      </c>
      <c r="BM273" s="34">
        <f>Input_1!BM273</f>
        <v>5.2</v>
      </c>
      <c r="BN273" s="34">
        <f>Input_1!BN273</f>
        <v>26</v>
      </c>
      <c r="BO273" s="34">
        <f>Input_1!BO273</f>
        <v>26</v>
      </c>
      <c r="BP273" s="34">
        <f>Input_1!BP273</f>
        <v>23</v>
      </c>
      <c r="BQ273" s="34">
        <f>Input_1!BQ273</f>
        <v>5.2</v>
      </c>
      <c r="BR273" s="34">
        <f>Input_1!BR273</f>
        <v>5.2</v>
      </c>
      <c r="BS273" s="34">
        <f>Input_1!BS273</f>
        <v>5.2</v>
      </c>
      <c r="BT273" s="34">
        <f>Input_1!BT273</f>
        <v>5.2</v>
      </c>
      <c r="BU273" s="34">
        <f>Input_1!BU273</f>
        <v>6.2</v>
      </c>
      <c r="BV273" s="34">
        <f>Input_1!BV273</f>
        <v>6.2</v>
      </c>
      <c r="BW273" s="34">
        <f>Input_1!BW273</f>
        <v>6.2</v>
      </c>
      <c r="BX273" s="34">
        <f>Input_1!BX273</f>
        <v>6.2</v>
      </c>
      <c r="BY273" s="34">
        <f>Input_1!BY273</f>
        <v>23</v>
      </c>
      <c r="BZ273" s="34">
        <f>Input_1!BZ273</f>
        <v>23</v>
      </c>
      <c r="CA273" s="34">
        <f>Input_1!CA273</f>
        <v>25</v>
      </c>
      <c r="CB273" s="34">
        <f>Input_1!CB273</f>
        <v>25</v>
      </c>
      <c r="CC273" s="34">
        <f>Input_1!CC273</f>
        <v>30</v>
      </c>
      <c r="CD273" s="34">
        <f>Input_1!CD273</f>
        <v>30</v>
      </c>
      <c r="CE273" s="34">
        <f>Input_1!CE273</f>
        <v>6.2</v>
      </c>
      <c r="CF273" s="34">
        <f>Input_1!CF273</f>
        <v>6.2</v>
      </c>
      <c r="CG273" s="34">
        <f>Input_1!CG273</f>
        <v>6.2</v>
      </c>
      <c r="CH273" s="34">
        <f>Input_1!CH273</f>
        <v>6.2</v>
      </c>
      <c r="CI273" s="34">
        <f>Input_1!CI273</f>
        <v>25</v>
      </c>
      <c r="CJ273" s="34">
        <f>Input_1!CJ273</f>
        <v>25</v>
      </c>
      <c r="CK273" s="34">
        <f>Input_1!CK273</f>
        <v>25</v>
      </c>
      <c r="CL273" s="34">
        <f>Input_1!CL273</f>
        <v>25</v>
      </c>
      <c r="CM273" s="34">
        <f>Input_1!CM273</f>
        <v>6.2</v>
      </c>
      <c r="CN273" s="34">
        <f>Input_1!CN273</f>
        <v>6.2</v>
      </c>
      <c r="CO273" s="34">
        <f>Input_1!CO273</f>
        <v>6.2</v>
      </c>
      <c r="CP273" s="34">
        <f>Input_1!CP273</f>
        <v>6.2</v>
      </c>
      <c r="CQ273" s="34">
        <f>Input_1!CQ273</f>
        <v>6.2</v>
      </c>
      <c r="CR273" s="34">
        <f>Input_1!CR273</f>
        <v>6.2</v>
      </c>
      <c r="CS273" s="34">
        <f>Input_1!CS273</f>
        <v>6.2</v>
      </c>
      <c r="CT273" s="34">
        <f>Input_1!CT273</f>
        <v>6.2</v>
      </c>
      <c r="CU273" s="34">
        <f>Input_1!CU273</f>
        <v>6.2</v>
      </c>
      <c r="CV273" s="24">
        <f>Input_1!CV273</f>
        <v>6.2</v>
      </c>
    </row>
    <row r="274" spans="1:100" ht="14.5" customHeight="1" x14ac:dyDescent="0.35">
      <c r="A274" s="256"/>
      <c r="B274" s="250"/>
      <c r="C274" s="96">
        <v>44101</v>
      </c>
      <c r="D274" s="100" t="s">
        <v>10</v>
      </c>
      <c r="E274" s="19">
        <f>Input_1!E274</f>
        <v>30</v>
      </c>
      <c r="F274" s="34">
        <f>Input_1!F274</f>
        <v>6.2</v>
      </c>
      <c r="G274" s="34">
        <f>Input_1!G274</f>
        <v>6.2</v>
      </c>
      <c r="H274" s="34">
        <f>Input_1!H274</f>
        <v>6.2</v>
      </c>
      <c r="I274" s="34">
        <f>Input_1!I274</f>
        <v>30</v>
      </c>
      <c r="J274" s="34">
        <f>Input_1!J274</f>
        <v>6.2</v>
      </c>
      <c r="K274" s="34">
        <f>Input_1!K274</f>
        <v>6.2</v>
      </c>
      <c r="L274" s="34">
        <f>Input_1!L274</f>
        <v>6.2</v>
      </c>
      <c r="M274" s="34">
        <f>Input_1!M274</f>
        <v>6.2</v>
      </c>
      <c r="N274" s="34">
        <f>Input_1!N274</f>
        <v>6.2</v>
      </c>
      <c r="O274" s="34">
        <f>Input_1!O274</f>
        <v>6.2</v>
      </c>
      <c r="P274" s="34">
        <f>Input_1!P274</f>
        <v>6.2</v>
      </c>
      <c r="Q274" s="34">
        <f>Input_1!Q274</f>
        <v>6.2</v>
      </c>
      <c r="R274" s="34">
        <f>Input_1!R274</f>
        <v>6.2</v>
      </c>
      <c r="S274" s="34">
        <f>Input_1!S274</f>
        <v>6.2</v>
      </c>
      <c r="T274" s="34">
        <f>Input_1!T274</f>
        <v>6.2</v>
      </c>
      <c r="U274" s="34">
        <f>Input_1!U274</f>
        <v>32</v>
      </c>
      <c r="V274" s="34">
        <f>Input_1!V274</f>
        <v>15.3</v>
      </c>
      <c r="W274" s="34">
        <f>Input_1!W274</f>
        <v>30</v>
      </c>
      <c r="X274" s="34">
        <f>Input_1!X274</f>
        <v>30</v>
      </c>
      <c r="Y274" s="34">
        <f>Input_1!Y274</f>
        <v>9</v>
      </c>
      <c r="Z274" s="34">
        <f>Input_1!Z274</f>
        <v>9</v>
      </c>
      <c r="AA274" s="34">
        <f>Input_1!AA274</f>
        <v>9</v>
      </c>
      <c r="AB274" s="34">
        <f>Input_1!AB274</f>
        <v>9</v>
      </c>
      <c r="AC274" s="34">
        <f>Input_1!AC274</f>
        <v>9</v>
      </c>
      <c r="AD274" s="34">
        <f>Input_1!AD274</f>
        <v>9</v>
      </c>
      <c r="AE274" s="34">
        <f>Input_1!AE274</f>
        <v>9</v>
      </c>
      <c r="AF274" s="34">
        <f>Input_1!AF274</f>
        <v>9</v>
      </c>
      <c r="AG274" s="34">
        <f>Input_1!AG274</f>
        <v>9</v>
      </c>
      <c r="AH274" s="34">
        <f>Input_1!AH274</f>
        <v>9</v>
      </c>
      <c r="AI274" s="34">
        <f>Input_1!AI274</f>
        <v>9</v>
      </c>
      <c r="AJ274" s="34">
        <f>Input_1!AJ274</f>
        <v>9</v>
      </c>
      <c r="AK274" s="34">
        <f>Input_1!AK274</f>
        <v>9</v>
      </c>
      <c r="AL274" s="34">
        <f>Input_1!AL274</f>
        <v>9</v>
      </c>
      <c r="AM274" s="34">
        <f>Input_1!AM274</f>
        <v>9</v>
      </c>
      <c r="AN274" s="34">
        <f>Input_1!AN274</f>
        <v>9</v>
      </c>
      <c r="AO274" s="34">
        <f>Input_1!AO274</f>
        <v>9</v>
      </c>
      <c r="AP274" s="34">
        <f>Input_1!AP274</f>
        <v>9</v>
      </c>
      <c r="AQ274" s="34">
        <f>Input_1!AQ274</f>
        <v>9</v>
      </c>
      <c r="AR274" s="34">
        <f>Input_1!AR274</f>
        <v>9</v>
      </c>
      <c r="AS274" s="34">
        <f>Input_1!AS274</f>
        <v>9</v>
      </c>
      <c r="AT274" s="34">
        <f>Input_1!AT274</f>
        <v>9</v>
      </c>
      <c r="AU274" s="34">
        <f>Input_1!AU274</f>
        <v>9</v>
      </c>
      <c r="AV274" s="34">
        <f>Input_1!AV274</f>
        <v>9</v>
      </c>
      <c r="AW274" s="34">
        <f>Input_1!AW274</f>
        <v>9</v>
      </c>
      <c r="AX274" s="34">
        <f>Input_1!AX274</f>
        <v>9</v>
      </c>
      <c r="AY274" s="34">
        <f>Input_1!AY274</f>
        <v>9</v>
      </c>
      <c r="AZ274" s="34">
        <f>Input_1!AZ274</f>
        <v>30</v>
      </c>
      <c r="BA274" s="34">
        <f>Input_1!BA274</f>
        <v>30</v>
      </c>
      <c r="BB274" s="34">
        <f>Input_1!BB274</f>
        <v>15.2</v>
      </c>
      <c r="BC274" s="34">
        <f>Input_1!BC274</f>
        <v>23</v>
      </c>
      <c r="BD274" s="34">
        <f>Input_1!BD274</f>
        <v>23</v>
      </c>
      <c r="BE274" s="34">
        <f>Input_1!BE274</f>
        <v>23</v>
      </c>
      <c r="BF274" s="34">
        <f>Input_1!BF274</f>
        <v>6.2</v>
      </c>
      <c r="BG274" s="34">
        <f>Input_1!BG274</f>
        <v>6.2</v>
      </c>
      <c r="BH274" s="34">
        <f>Input_1!BH274</f>
        <v>6.2</v>
      </c>
      <c r="BI274" s="34">
        <f>Input_1!BI274</f>
        <v>6.2</v>
      </c>
      <c r="BJ274" s="34">
        <f>Input_1!BJ274</f>
        <v>6.2</v>
      </c>
      <c r="BK274" s="34">
        <f>Input_1!BK274</f>
        <v>6.2</v>
      </c>
      <c r="BL274" s="34">
        <f>Input_1!BL274</f>
        <v>6.2</v>
      </c>
      <c r="BM274" s="34">
        <f>Input_1!BM274</f>
        <v>6.2</v>
      </c>
      <c r="BN274" s="34">
        <f>Input_1!BN274</f>
        <v>30</v>
      </c>
      <c r="BO274" s="34">
        <f>Input_1!BO274</f>
        <v>30</v>
      </c>
      <c r="BP274" s="34">
        <f>Input_1!BP274</f>
        <v>30</v>
      </c>
      <c r="BQ274" s="34">
        <f>Input_1!BQ274</f>
        <v>23</v>
      </c>
      <c r="BR274" s="34">
        <f>Input_1!BR274</f>
        <v>25</v>
      </c>
      <c r="BS274" s="34">
        <f>Input_1!BS274</f>
        <v>25</v>
      </c>
      <c r="BT274" s="34">
        <f>Input_1!BT274</f>
        <v>25</v>
      </c>
      <c r="BU274" s="34">
        <f>Input_1!BU274</f>
        <v>25</v>
      </c>
      <c r="BV274" s="34">
        <f>Input_1!BV274</f>
        <v>6.2</v>
      </c>
      <c r="BW274" s="34">
        <f>Input_1!BW274</f>
        <v>6.2</v>
      </c>
      <c r="BX274" s="34">
        <f>Input_1!BX274</f>
        <v>6.2</v>
      </c>
      <c r="BY274" s="34">
        <f>Input_1!BY274</f>
        <v>23</v>
      </c>
      <c r="BZ274" s="34">
        <f>Input_1!BZ274</f>
        <v>23</v>
      </c>
      <c r="CA274" s="34">
        <f>Input_1!CA274</f>
        <v>23</v>
      </c>
      <c r="CB274" s="34">
        <f>Input_1!CB274</f>
        <v>23</v>
      </c>
      <c r="CC274" s="34">
        <f>Input_1!CC274</f>
        <v>6.2</v>
      </c>
      <c r="CD274" s="34">
        <f>Input_1!CD274</f>
        <v>6.2</v>
      </c>
      <c r="CE274" s="34">
        <f>Input_1!CE274</f>
        <v>6.2</v>
      </c>
      <c r="CF274" s="34">
        <f>Input_1!CF274</f>
        <v>6.2</v>
      </c>
      <c r="CG274" s="34">
        <f>Input_1!CG274</f>
        <v>6.2</v>
      </c>
      <c r="CH274" s="34">
        <f>Input_1!CH274</f>
        <v>6.2</v>
      </c>
      <c r="CI274" s="34">
        <f>Input_1!CI274</f>
        <v>6.2</v>
      </c>
      <c r="CJ274" s="34">
        <f>Input_1!CJ274</f>
        <v>6.2</v>
      </c>
      <c r="CK274" s="34">
        <f>Input_1!CK274</f>
        <v>6.2</v>
      </c>
      <c r="CL274" s="34">
        <f>Input_1!CL274</f>
        <v>30</v>
      </c>
      <c r="CM274" s="34">
        <f>Input_1!CM274</f>
        <v>30</v>
      </c>
      <c r="CN274" s="34">
        <f>Input_1!CN274</f>
        <v>30</v>
      </c>
      <c r="CO274" s="34">
        <f>Input_1!CO274</f>
        <v>30</v>
      </c>
      <c r="CP274" s="34">
        <f>Input_1!CP274</f>
        <v>6.2</v>
      </c>
      <c r="CQ274" s="34">
        <f>Input_1!CQ274</f>
        <v>6.2</v>
      </c>
      <c r="CR274" s="34">
        <f>Input_1!CR274</f>
        <v>6.2</v>
      </c>
      <c r="CS274" s="34">
        <f>Input_1!CS274</f>
        <v>6.2</v>
      </c>
      <c r="CT274" s="34">
        <f>Input_1!CT274</f>
        <v>6.2</v>
      </c>
      <c r="CU274" s="34">
        <f>Input_1!CU274</f>
        <v>6.2</v>
      </c>
      <c r="CV274" s="24">
        <f>Input_1!CV274</f>
        <v>6.2</v>
      </c>
    </row>
    <row r="275" spans="1:100" ht="14.5" customHeight="1" x14ac:dyDescent="0.35">
      <c r="A275" s="256"/>
      <c r="B275" s="248">
        <v>40</v>
      </c>
      <c r="C275" s="94">
        <v>44102</v>
      </c>
      <c r="D275" s="99" t="s">
        <v>4</v>
      </c>
      <c r="E275" s="19">
        <f>Input_1!E275</f>
        <v>6.2</v>
      </c>
      <c r="F275" s="34">
        <f>Input_1!F275</f>
        <v>6.2</v>
      </c>
      <c r="G275" s="34">
        <f>Input_1!G275</f>
        <v>6.2</v>
      </c>
      <c r="H275" s="34">
        <f>Input_1!H275</f>
        <v>6.2</v>
      </c>
      <c r="I275" s="34">
        <f>Input_1!I275</f>
        <v>6.2</v>
      </c>
      <c r="J275" s="34">
        <f>Input_1!J275</f>
        <v>6.2</v>
      </c>
      <c r="K275" s="34">
        <f>Input_1!K275</f>
        <v>6.2</v>
      </c>
      <c r="L275" s="34">
        <f>Input_1!L275</f>
        <v>6.2</v>
      </c>
      <c r="M275" s="34">
        <f>Input_1!M275</f>
        <v>6.2</v>
      </c>
      <c r="N275" s="34">
        <f>Input_1!N275</f>
        <v>6.2</v>
      </c>
      <c r="O275" s="34">
        <f>Input_1!O275</f>
        <v>6.2</v>
      </c>
      <c r="P275" s="34">
        <f>Input_1!P275</f>
        <v>6.2</v>
      </c>
      <c r="Q275" s="34">
        <f>Input_1!Q275</f>
        <v>6.2</v>
      </c>
      <c r="R275" s="34">
        <f>Input_1!R275</f>
        <v>6.2</v>
      </c>
      <c r="S275" s="34">
        <f>Input_1!S275</f>
        <v>6.2</v>
      </c>
      <c r="T275" s="34">
        <f>Input_1!T275</f>
        <v>6.2</v>
      </c>
      <c r="U275" s="34">
        <f>Input_1!U275</f>
        <v>6.2</v>
      </c>
      <c r="V275" s="34">
        <f>Input_1!V275</f>
        <v>6.2</v>
      </c>
      <c r="W275" s="34">
        <f>Input_1!W275</f>
        <v>6.2</v>
      </c>
      <c r="X275" s="34">
        <f>Input_1!X275</f>
        <v>6.2</v>
      </c>
      <c r="Y275" s="34">
        <f>Input_1!Y275</f>
        <v>25</v>
      </c>
      <c r="Z275" s="34">
        <f>Input_1!Z275</f>
        <v>25</v>
      </c>
      <c r="AA275" s="34">
        <f>Input_1!AA275</f>
        <v>25</v>
      </c>
      <c r="AB275" s="34">
        <f>Input_1!AB275</f>
        <v>25</v>
      </c>
      <c r="AC275" s="34">
        <f>Input_1!AC275</f>
        <v>25</v>
      </c>
      <c r="AD275" s="34">
        <f>Input_1!AD275</f>
        <v>25</v>
      </c>
      <c r="AE275" s="34">
        <f>Input_1!AE275</f>
        <v>25</v>
      </c>
      <c r="AF275" s="34">
        <f>Input_1!AF275</f>
        <v>25</v>
      </c>
      <c r="AG275" s="34">
        <f>Input_1!AG275</f>
        <v>25</v>
      </c>
      <c r="AH275" s="34">
        <f>Input_1!AH275</f>
        <v>25</v>
      </c>
      <c r="AI275" s="34">
        <f>Input_1!AI275</f>
        <v>23</v>
      </c>
      <c r="AJ275" s="34">
        <f>Input_1!AJ275</f>
        <v>23</v>
      </c>
      <c r="AK275" s="34">
        <f>Input_1!AK275</f>
        <v>15.3</v>
      </c>
      <c r="AL275" s="34">
        <f>Input_1!AL275</f>
        <v>15.3</v>
      </c>
      <c r="AM275" s="34">
        <f>Input_1!AM275</f>
        <v>30</v>
      </c>
      <c r="AN275" s="34">
        <f>Input_1!AN275</f>
        <v>30</v>
      </c>
      <c r="AO275" s="34">
        <f>Input_1!AO275</f>
        <v>9</v>
      </c>
      <c r="AP275" s="34">
        <f>Input_1!AP275</f>
        <v>9</v>
      </c>
      <c r="AQ275" s="34">
        <f>Input_1!AQ275</f>
        <v>9</v>
      </c>
      <c r="AR275" s="34">
        <f>Input_1!AR275</f>
        <v>9</v>
      </c>
      <c r="AS275" s="34">
        <f>Input_1!AS275</f>
        <v>9</v>
      </c>
      <c r="AT275" s="34">
        <f>Input_1!AT275</f>
        <v>9</v>
      </c>
      <c r="AU275" s="34">
        <f>Input_1!AU275</f>
        <v>9</v>
      </c>
      <c r="AV275" s="34">
        <f>Input_1!AV275</f>
        <v>9</v>
      </c>
      <c r="AW275" s="34">
        <f>Input_1!AW275</f>
        <v>9</v>
      </c>
      <c r="AX275" s="34">
        <f>Input_1!AX275</f>
        <v>9</v>
      </c>
      <c r="AY275" s="34">
        <f>Input_1!AY275</f>
        <v>9</v>
      </c>
      <c r="AZ275" s="34">
        <f>Input_1!AZ275</f>
        <v>9</v>
      </c>
      <c r="BA275" s="34">
        <f>Input_1!BA275</f>
        <v>9</v>
      </c>
      <c r="BB275" s="34">
        <f>Input_1!BB275</f>
        <v>9</v>
      </c>
      <c r="BC275" s="34">
        <f>Input_1!BC275</f>
        <v>23</v>
      </c>
      <c r="BD275" s="34">
        <f>Input_1!BD275</f>
        <v>23</v>
      </c>
      <c r="BE275" s="34">
        <f>Input_1!BE275</f>
        <v>23</v>
      </c>
      <c r="BF275" s="34">
        <f>Input_1!BF275</f>
        <v>23</v>
      </c>
      <c r="BG275" s="34">
        <f>Input_1!BG275</f>
        <v>22.1</v>
      </c>
      <c r="BH275" s="34">
        <f>Input_1!BH275</f>
        <v>25</v>
      </c>
      <c r="BI275" s="34">
        <f>Input_1!BI275</f>
        <v>25</v>
      </c>
      <c r="BJ275" s="34">
        <f>Input_1!BJ275</f>
        <v>25</v>
      </c>
      <c r="BK275" s="34">
        <f>Input_1!BK275</f>
        <v>25</v>
      </c>
      <c r="BL275" s="34">
        <f>Input_1!BL275</f>
        <v>22.1</v>
      </c>
      <c r="BM275" s="34">
        <f>Input_1!BM275</f>
        <v>22.1</v>
      </c>
      <c r="BN275" s="34">
        <f>Input_1!BN275</f>
        <v>22.1</v>
      </c>
      <c r="BO275" s="34">
        <f>Input_1!BO275</f>
        <v>22.1</v>
      </c>
      <c r="BP275" s="34">
        <f>Input_1!BP275</f>
        <v>25</v>
      </c>
      <c r="BQ275" s="34">
        <f>Input_1!BQ275</f>
        <v>11</v>
      </c>
      <c r="BR275" s="34">
        <f>Input_1!BR275</f>
        <v>4.0999999999999996</v>
      </c>
      <c r="BS275" s="34">
        <f>Input_1!BS275</f>
        <v>4.0999999999999996</v>
      </c>
      <c r="BT275" s="34">
        <f>Input_1!BT275</f>
        <v>4.0999999999999996</v>
      </c>
      <c r="BU275" s="34">
        <f>Input_1!BU275</f>
        <v>4.0999999999999996</v>
      </c>
      <c r="BV275" s="34">
        <f>Input_1!BV275</f>
        <v>9</v>
      </c>
      <c r="BW275" s="34">
        <f>Input_1!BW275</f>
        <v>9</v>
      </c>
      <c r="BX275" s="34">
        <f>Input_1!BX275</f>
        <v>9</v>
      </c>
      <c r="BY275" s="34">
        <f>Input_1!BY275</f>
        <v>9</v>
      </c>
      <c r="BZ275" s="34">
        <f>Input_1!BZ275</f>
        <v>9</v>
      </c>
      <c r="CA275" s="34">
        <f>Input_1!CA275</f>
        <v>23</v>
      </c>
      <c r="CB275" s="34">
        <f>Input_1!CB275</f>
        <v>23</v>
      </c>
      <c r="CC275" s="34">
        <f>Input_1!CC275</f>
        <v>25</v>
      </c>
      <c r="CD275" s="34">
        <f>Input_1!CD275</f>
        <v>23</v>
      </c>
      <c r="CE275" s="34">
        <f>Input_1!CE275</f>
        <v>30</v>
      </c>
      <c r="CF275" s="34">
        <f>Input_1!CF275</f>
        <v>30</v>
      </c>
      <c r="CG275" s="34">
        <f>Input_1!CG275</f>
        <v>30</v>
      </c>
      <c r="CH275" s="34">
        <f>Input_1!CH275</f>
        <v>30</v>
      </c>
      <c r="CI275" s="34">
        <f>Input_1!CI275</f>
        <v>4.0999999999999996</v>
      </c>
      <c r="CJ275" s="34">
        <f>Input_1!CJ275</f>
        <v>4.0999999999999996</v>
      </c>
      <c r="CK275" s="34">
        <f>Input_1!CK275</f>
        <v>4.0999999999999996</v>
      </c>
      <c r="CL275" s="34">
        <f>Input_1!CL275</f>
        <v>4.0999999999999996</v>
      </c>
      <c r="CM275" s="34">
        <f>Input_1!CM275</f>
        <v>30</v>
      </c>
      <c r="CN275" s="34">
        <f>Input_1!CN275</f>
        <v>30</v>
      </c>
      <c r="CO275" s="34">
        <f>Input_1!CO275</f>
        <v>32</v>
      </c>
      <c r="CP275" s="34">
        <f>Input_1!CP275</f>
        <v>20</v>
      </c>
      <c r="CQ275" s="34">
        <f>Input_1!CQ275</f>
        <v>23</v>
      </c>
      <c r="CR275" s="34">
        <f>Input_1!CR275</f>
        <v>23</v>
      </c>
      <c r="CS275" s="34">
        <f>Input_1!CS275</f>
        <v>23</v>
      </c>
      <c r="CT275" s="34">
        <f>Input_1!CT275</f>
        <v>30</v>
      </c>
      <c r="CU275" s="34">
        <f>Input_1!CU275</f>
        <v>30</v>
      </c>
      <c r="CV275" s="24">
        <f>Input_1!CV275</f>
        <v>30</v>
      </c>
    </row>
    <row r="276" spans="1:100" ht="14.5" customHeight="1" x14ac:dyDescent="0.35">
      <c r="A276" s="256"/>
      <c r="B276" s="249"/>
      <c r="C276" s="94">
        <v>44103</v>
      </c>
      <c r="D276" s="99" t="s">
        <v>5</v>
      </c>
      <c r="E276" s="19">
        <f>Input_1!E276</f>
        <v>9</v>
      </c>
      <c r="F276" s="34">
        <f>Input_1!F276</f>
        <v>9</v>
      </c>
      <c r="G276" s="34">
        <f>Input_1!G276</f>
        <v>9</v>
      </c>
      <c r="H276" s="34">
        <f>Input_1!H276</f>
        <v>9</v>
      </c>
      <c r="I276" s="34">
        <f>Input_1!I276</f>
        <v>9</v>
      </c>
      <c r="J276" s="34">
        <f>Input_1!J276</f>
        <v>9</v>
      </c>
      <c r="K276" s="34">
        <f>Input_1!K276</f>
        <v>9</v>
      </c>
      <c r="L276" s="34">
        <f>Input_1!L276</f>
        <v>9</v>
      </c>
      <c r="M276" s="34">
        <f>Input_1!M276</f>
        <v>9</v>
      </c>
      <c r="N276" s="34">
        <f>Input_1!N276</f>
        <v>9</v>
      </c>
      <c r="O276" s="34">
        <f>Input_1!O276</f>
        <v>9</v>
      </c>
      <c r="P276" s="34">
        <f>Input_1!P276</f>
        <v>9</v>
      </c>
      <c r="Q276" s="34">
        <f>Input_1!Q276</f>
        <v>9</v>
      </c>
      <c r="R276" s="34">
        <f>Input_1!R276</f>
        <v>9</v>
      </c>
      <c r="S276" s="34">
        <f>Input_1!S276</f>
        <v>9</v>
      </c>
      <c r="T276" s="34">
        <f>Input_1!T276</f>
        <v>9</v>
      </c>
      <c r="U276" s="34">
        <f>Input_1!U276</f>
        <v>9</v>
      </c>
      <c r="V276" s="34">
        <f>Input_1!V276</f>
        <v>9</v>
      </c>
      <c r="W276" s="34">
        <f>Input_1!W276</f>
        <v>9</v>
      </c>
      <c r="X276" s="34">
        <f>Input_1!X276</f>
        <v>9</v>
      </c>
      <c r="Y276" s="34">
        <f>Input_1!Y276</f>
        <v>9</v>
      </c>
      <c r="Z276" s="34">
        <f>Input_1!Z276</f>
        <v>9</v>
      </c>
      <c r="AA276" s="34">
        <f>Input_1!AA276</f>
        <v>9</v>
      </c>
      <c r="AB276" s="34">
        <f>Input_1!AB276</f>
        <v>9</v>
      </c>
      <c r="AC276" s="34">
        <f>Input_1!AC276</f>
        <v>9</v>
      </c>
      <c r="AD276" s="34">
        <f>Input_1!AD276</f>
        <v>9</v>
      </c>
      <c r="AE276" s="34">
        <f>Input_1!AE276</f>
        <v>9</v>
      </c>
      <c r="AF276" s="34">
        <f>Input_1!AF276</f>
        <v>9</v>
      </c>
      <c r="AG276" s="34">
        <f>Input_1!AG276</f>
        <v>9</v>
      </c>
      <c r="AH276" s="34">
        <f>Input_1!AH276</f>
        <v>9</v>
      </c>
      <c r="AI276" s="34">
        <f>Input_1!AI276</f>
        <v>9</v>
      </c>
      <c r="AJ276" s="34">
        <f>Input_1!AJ276</f>
        <v>9</v>
      </c>
      <c r="AK276" s="34">
        <f>Input_1!AK276</f>
        <v>9</v>
      </c>
      <c r="AL276" s="34">
        <f>Input_1!AL276</f>
        <v>9</v>
      </c>
      <c r="AM276" s="34">
        <f>Input_1!AM276</f>
        <v>9</v>
      </c>
      <c r="AN276" s="34">
        <f>Input_1!AN276</f>
        <v>9</v>
      </c>
      <c r="AO276" s="34">
        <f>Input_1!AO276</f>
        <v>9</v>
      </c>
      <c r="AP276" s="34">
        <f>Input_1!AP276</f>
        <v>9</v>
      </c>
      <c r="AQ276" s="34">
        <f>Input_1!AQ276</f>
        <v>15.2</v>
      </c>
      <c r="AR276" s="34">
        <f>Input_1!AR276</f>
        <v>32</v>
      </c>
      <c r="AS276" s="34">
        <f>Input_1!AS276</f>
        <v>23</v>
      </c>
      <c r="AT276" s="34">
        <f>Input_1!AT276</f>
        <v>16</v>
      </c>
      <c r="AU276" s="34">
        <f>Input_1!AU276</f>
        <v>30</v>
      </c>
      <c r="AV276" s="34">
        <f>Input_1!AV276</f>
        <v>30</v>
      </c>
      <c r="AW276" s="34">
        <f>Input_1!AW276</f>
        <v>8</v>
      </c>
      <c r="AX276" s="34">
        <f>Input_1!AX276</f>
        <v>8</v>
      </c>
      <c r="AY276" s="34">
        <f>Input_1!AY276</f>
        <v>8</v>
      </c>
      <c r="AZ276" s="34">
        <f>Input_1!AZ276</f>
        <v>8</v>
      </c>
      <c r="BA276" s="34">
        <f>Input_1!BA276</f>
        <v>8</v>
      </c>
      <c r="BB276" s="34">
        <f>Input_1!BB276</f>
        <v>30</v>
      </c>
      <c r="BC276" s="34">
        <f>Input_1!BC276</f>
        <v>23</v>
      </c>
      <c r="BD276" s="34">
        <f>Input_1!BD276</f>
        <v>23</v>
      </c>
      <c r="BE276" s="34">
        <f>Input_1!BE276</f>
        <v>25</v>
      </c>
      <c r="BF276" s="34">
        <f>Input_1!BF276</f>
        <v>25</v>
      </c>
      <c r="BG276" s="34">
        <f>Input_1!BG276</f>
        <v>30</v>
      </c>
      <c r="BH276" s="34">
        <f>Input_1!BH276</f>
        <v>30</v>
      </c>
      <c r="BI276" s="34">
        <f>Input_1!BI276</f>
        <v>30</v>
      </c>
      <c r="BJ276" s="34">
        <f>Input_1!BJ276</f>
        <v>6.1</v>
      </c>
      <c r="BK276" s="34">
        <f>Input_1!BK276</f>
        <v>6.1</v>
      </c>
      <c r="BL276" s="34">
        <f>Input_1!BL276</f>
        <v>6.1</v>
      </c>
      <c r="BM276" s="34">
        <f>Input_1!BM276</f>
        <v>6.1</v>
      </c>
      <c r="BN276" s="34">
        <f>Input_1!BN276</f>
        <v>30</v>
      </c>
      <c r="BO276" s="34">
        <f>Input_1!BO276</f>
        <v>30</v>
      </c>
      <c r="BP276" s="34">
        <f>Input_1!BP276</f>
        <v>30</v>
      </c>
      <c r="BQ276" s="34">
        <f>Input_1!BQ276</f>
        <v>23</v>
      </c>
      <c r="BR276" s="34">
        <f>Input_1!BR276</f>
        <v>23</v>
      </c>
      <c r="BS276" s="34">
        <f>Input_1!BS276</f>
        <v>30</v>
      </c>
      <c r="BT276" s="34">
        <f>Input_1!BT276</f>
        <v>8</v>
      </c>
      <c r="BU276" s="34">
        <f>Input_1!BU276</f>
        <v>8</v>
      </c>
      <c r="BV276" s="34">
        <f>Input_1!BV276</f>
        <v>8</v>
      </c>
      <c r="BW276" s="34">
        <f>Input_1!BW276</f>
        <v>30</v>
      </c>
      <c r="BX276" s="34">
        <f>Input_1!BX276</f>
        <v>30</v>
      </c>
      <c r="BY276" s="34">
        <f>Input_1!BY276</f>
        <v>23</v>
      </c>
      <c r="BZ276" s="34">
        <f>Input_1!BZ276</f>
        <v>23</v>
      </c>
      <c r="CA276" s="34">
        <f>Input_1!CA276</f>
        <v>23</v>
      </c>
      <c r="CB276" s="34">
        <f>Input_1!CB276</f>
        <v>23</v>
      </c>
      <c r="CC276" s="34">
        <f>Input_1!CC276</f>
        <v>25</v>
      </c>
      <c r="CD276" s="34">
        <f>Input_1!CD276</f>
        <v>8</v>
      </c>
      <c r="CE276" s="34">
        <f>Input_1!CE276</f>
        <v>25</v>
      </c>
      <c r="CF276" s="34">
        <f>Input_1!CF276</f>
        <v>25</v>
      </c>
      <c r="CG276" s="34">
        <f>Input_1!CG276</f>
        <v>25</v>
      </c>
      <c r="CH276" s="34">
        <f>Input_1!CH276</f>
        <v>25</v>
      </c>
      <c r="CI276" s="34">
        <f>Input_1!CI276</f>
        <v>25</v>
      </c>
      <c r="CJ276" s="34">
        <f>Input_1!CJ276</f>
        <v>25</v>
      </c>
      <c r="CK276" s="34">
        <f>Input_1!CK276</f>
        <v>25</v>
      </c>
      <c r="CL276" s="34">
        <f>Input_1!CL276</f>
        <v>25</v>
      </c>
      <c r="CM276" s="34">
        <f>Input_1!CM276</f>
        <v>25</v>
      </c>
      <c r="CN276" s="34">
        <f>Input_1!CN276</f>
        <v>25</v>
      </c>
      <c r="CO276" s="34">
        <f>Input_1!CO276</f>
        <v>25</v>
      </c>
      <c r="CP276" s="34">
        <f>Input_1!CP276</f>
        <v>25</v>
      </c>
      <c r="CQ276" s="34">
        <f>Input_1!CQ276</f>
        <v>8</v>
      </c>
      <c r="CR276" s="34">
        <f>Input_1!CR276</f>
        <v>30</v>
      </c>
      <c r="CS276" s="34">
        <f>Input_1!CS276</f>
        <v>8</v>
      </c>
      <c r="CT276" s="34">
        <f>Input_1!CT276</f>
        <v>8</v>
      </c>
      <c r="CU276" s="34">
        <f>Input_1!CU276</f>
        <v>30</v>
      </c>
      <c r="CV276" s="24">
        <f>Input_1!CV276</f>
        <v>8</v>
      </c>
    </row>
    <row r="277" spans="1:100" ht="14.5" customHeight="1" x14ac:dyDescent="0.35">
      <c r="A277" s="257"/>
      <c r="B277" s="249"/>
      <c r="C277" s="95">
        <v>44104</v>
      </c>
      <c r="D277" s="99" t="s">
        <v>6</v>
      </c>
      <c r="E277" s="19">
        <f>Input_1!E277</f>
        <v>16</v>
      </c>
      <c r="F277" s="34">
        <f>Input_1!F277</f>
        <v>32</v>
      </c>
      <c r="G277" s="34">
        <f>Input_1!G277</f>
        <v>30</v>
      </c>
      <c r="H277" s="34">
        <f>Input_1!H277</f>
        <v>15.3</v>
      </c>
      <c r="I277" s="34">
        <f>Input_1!I277</f>
        <v>15.3</v>
      </c>
      <c r="J277" s="34">
        <f>Input_1!J277</f>
        <v>15.3</v>
      </c>
      <c r="K277" s="34">
        <f>Input_1!K277</f>
        <v>23</v>
      </c>
      <c r="L277" s="34">
        <f>Input_1!L277</f>
        <v>23</v>
      </c>
      <c r="M277" s="34">
        <f>Input_1!M277</f>
        <v>30</v>
      </c>
      <c r="N277" s="34">
        <f>Input_1!N277</f>
        <v>30</v>
      </c>
      <c r="O277" s="34">
        <f>Input_1!O277</f>
        <v>30</v>
      </c>
      <c r="P277" s="34">
        <f>Input_1!P277</f>
        <v>30</v>
      </c>
      <c r="Q277" s="34">
        <f>Input_1!Q277</f>
        <v>9</v>
      </c>
      <c r="R277" s="34">
        <f>Input_1!R277</f>
        <v>9</v>
      </c>
      <c r="S277" s="34">
        <f>Input_1!S277</f>
        <v>9</v>
      </c>
      <c r="T277" s="34">
        <f>Input_1!T277</f>
        <v>9</v>
      </c>
      <c r="U277" s="34">
        <f>Input_1!U277</f>
        <v>9</v>
      </c>
      <c r="V277" s="34">
        <f>Input_1!V277</f>
        <v>9</v>
      </c>
      <c r="W277" s="34">
        <f>Input_1!W277</f>
        <v>9</v>
      </c>
      <c r="X277" s="34">
        <f>Input_1!X277</f>
        <v>9</v>
      </c>
      <c r="Y277" s="34">
        <f>Input_1!Y277</f>
        <v>9</v>
      </c>
      <c r="Z277" s="34">
        <f>Input_1!Z277</f>
        <v>9</v>
      </c>
      <c r="AA277" s="34">
        <f>Input_1!AA277</f>
        <v>9</v>
      </c>
      <c r="AB277" s="34">
        <f>Input_1!AB277</f>
        <v>9</v>
      </c>
      <c r="AC277" s="34">
        <f>Input_1!AC277</f>
        <v>9</v>
      </c>
      <c r="AD277" s="34">
        <f>Input_1!AD277</f>
        <v>9</v>
      </c>
      <c r="AE277" s="34">
        <f>Input_1!AE277</f>
        <v>9</v>
      </c>
      <c r="AF277" s="34">
        <f>Input_1!AF277</f>
        <v>9</v>
      </c>
      <c r="AG277" s="34">
        <f>Input_1!AG277</f>
        <v>9</v>
      </c>
      <c r="AH277" s="34">
        <f>Input_1!AH277</f>
        <v>9</v>
      </c>
      <c r="AI277" s="34">
        <f>Input_1!AI277</f>
        <v>9</v>
      </c>
      <c r="AJ277" s="34">
        <f>Input_1!AJ277</f>
        <v>9</v>
      </c>
      <c r="AK277" s="34">
        <f>Input_1!AK277</f>
        <v>9</v>
      </c>
      <c r="AL277" s="34">
        <f>Input_1!AL277</f>
        <v>9</v>
      </c>
      <c r="AM277" s="34">
        <f>Input_1!AM277</f>
        <v>9</v>
      </c>
      <c r="AN277" s="34">
        <f>Input_1!AN277</f>
        <v>9</v>
      </c>
      <c r="AO277" s="34">
        <f>Input_1!AO277</f>
        <v>9</v>
      </c>
      <c r="AP277" s="34">
        <f>Input_1!AP277</f>
        <v>9</v>
      </c>
      <c r="AQ277" s="34">
        <f>Input_1!AQ277</f>
        <v>9</v>
      </c>
      <c r="AR277" s="34">
        <f>Input_1!AR277</f>
        <v>9</v>
      </c>
      <c r="AS277" s="34">
        <f>Input_1!AS277</f>
        <v>9</v>
      </c>
      <c r="AT277" s="34">
        <f>Input_1!AT277</f>
        <v>30</v>
      </c>
      <c r="AU277" s="34">
        <f>Input_1!AU277</f>
        <v>15.2</v>
      </c>
      <c r="AV277" s="34">
        <f>Input_1!AV277</f>
        <v>32</v>
      </c>
      <c r="AW277" s="34">
        <f>Input_1!AW277</f>
        <v>5.0999999999999996</v>
      </c>
      <c r="AX277" s="34">
        <f>Input_1!AX277</f>
        <v>5.0999999999999996</v>
      </c>
      <c r="AY277" s="34">
        <f>Input_1!AY277</f>
        <v>5.0999999999999996</v>
      </c>
      <c r="AZ277" s="34">
        <f>Input_1!AZ277</f>
        <v>5.0999999999999996</v>
      </c>
      <c r="BA277" s="34">
        <f>Input_1!BA277</f>
        <v>25</v>
      </c>
      <c r="BB277" s="34">
        <f>Input_1!BB277</f>
        <v>16</v>
      </c>
      <c r="BC277" s="34">
        <f>Input_1!BC277</f>
        <v>23</v>
      </c>
      <c r="BD277" s="34">
        <f>Input_1!BD277</f>
        <v>23</v>
      </c>
      <c r="BE277" s="34">
        <f>Input_1!BE277</f>
        <v>5.0999999999999996</v>
      </c>
      <c r="BF277" s="34">
        <f>Input_1!BF277</f>
        <v>5.0999999999999996</v>
      </c>
      <c r="BG277" s="34">
        <f>Input_1!BG277</f>
        <v>5.0999999999999996</v>
      </c>
      <c r="BH277" s="34">
        <f>Input_1!BH277</f>
        <v>5.0999999999999996</v>
      </c>
      <c r="BI277" s="34">
        <f>Input_1!BI277</f>
        <v>5.0999999999999996</v>
      </c>
      <c r="BJ277" s="34">
        <f>Input_1!BJ277</f>
        <v>5.0999999999999996</v>
      </c>
      <c r="BK277" s="34">
        <f>Input_1!BK277</f>
        <v>5.0999999999999996</v>
      </c>
      <c r="BL277" s="34">
        <f>Input_1!BL277</f>
        <v>5.0999999999999996</v>
      </c>
      <c r="BM277" s="34">
        <f>Input_1!BM277</f>
        <v>18</v>
      </c>
      <c r="BN277" s="34">
        <f>Input_1!BN277</f>
        <v>18</v>
      </c>
      <c r="BO277" s="34">
        <f>Input_1!BO277</f>
        <v>18</v>
      </c>
      <c r="BP277" s="34">
        <f>Input_1!BP277</f>
        <v>18</v>
      </c>
      <c r="BQ277" s="34">
        <f>Input_1!BQ277</f>
        <v>18</v>
      </c>
      <c r="BR277" s="34">
        <f>Input_1!BR277</f>
        <v>8</v>
      </c>
      <c r="BS277" s="34">
        <f>Input_1!BS277</f>
        <v>8</v>
      </c>
      <c r="BT277" s="34">
        <f>Input_1!BT277</f>
        <v>8</v>
      </c>
      <c r="BU277" s="34">
        <f>Input_1!BU277</f>
        <v>25</v>
      </c>
      <c r="BV277" s="34">
        <f>Input_1!BV277</f>
        <v>8</v>
      </c>
      <c r="BW277" s="34">
        <f>Input_1!BW277</f>
        <v>8</v>
      </c>
      <c r="BX277" s="34">
        <f>Input_1!BX277</f>
        <v>8</v>
      </c>
      <c r="BY277" s="34">
        <f>Input_1!BY277</f>
        <v>23</v>
      </c>
      <c r="BZ277" s="34">
        <f>Input_1!BZ277</f>
        <v>23</v>
      </c>
      <c r="CA277" s="34">
        <f>Input_1!CA277</f>
        <v>23</v>
      </c>
      <c r="CB277" s="34">
        <f>Input_1!CB277</f>
        <v>30</v>
      </c>
      <c r="CC277" s="34">
        <f>Input_1!CC277</f>
        <v>30</v>
      </c>
      <c r="CD277" s="34">
        <f>Input_1!CD277</f>
        <v>8</v>
      </c>
      <c r="CE277" s="34">
        <f>Input_1!CE277</f>
        <v>8</v>
      </c>
      <c r="CF277" s="34">
        <f>Input_1!CF277</f>
        <v>8</v>
      </c>
      <c r="CG277" s="34">
        <f>Input_1!CG277</f>
        <v>8</v>
      </c>
      <c r="CH277" s="34">
        <f>Input_1!CH277</f>
        <v>8</v>
      </c>
      <c r="CI277" s="34">
        <f>Input_1!CI277</f>
        <v>30</v>
      </c>
      <c r="CJ277" s="34">
        <f>Input_1!CJ277</f>
        <v>8</v>
      </c>
      <c r="CK277" s="34">
        <f>Input_1!CK277</f>
        <v>8</v>
      </c>
      <c r="CL277" s="34">
        <f>Input_1!CL277</f>
        <v>8</v>
      </c>
      <c r="CM277" s="34">
        <f>Input_1!CM277</f>
        <v>8</v>
      </c>
      <c r="CN277" s="34">
        <f>Input_1!CN277</f>
        <v>30</v>
      </c>
      <c r="CO277" s="34">
        <f>Input_1!CO277</f>
        <v>8</v>
      </c>
      <c r="CP277" s="34">
        <f>Input_1!CP277</f>
        <v>8</v>
      </c>
      <c r="CQ277" s="34">
        <f>Input_1!CQ277</f>
        <v>8</v>
      </c>
      <c r="CR277" s="34">
        <f>Input_1!CR277</f>
        <v>30</v>
      </c>
      <c r="CS277" s="34">
        <f>Input_1!CS277</f>
        <v>8</v>
      </c>
      <c r="CT277" s="34">
        <f>Input_1!CT277</f>
        <v>8</v>
      </c>
      <c r="CU277" s="34">
        <f>Input_1!CU277</f>
        <v>8</v>
      </c>
      <c r="CV277" s="24">
        <f>Input_1!CV277</f>
        <v>8</v>
      </c>
    </row>
    <row r="278" spans="1:100" ht="14.5" customHeight="1" x14ac:dyDescent="0.35">
      <c r="A278" s="255" t="s">
        <v>21</v>
      </c>
      <c r="B278" s="249"/>
      <c r="C278" s="94">
        <v>44105</v>
      </c>
      <c r="D278" s="99" t="s">
        <v>7</v>
      </c>
      <c r="E278" s="19">
        <f>Input_1!E278</f>
        <v>30</v>
      </c>
      <c r="F278" s="34">
        <f>Input_1!F278</f>
        <v>8</v>
      </c>
      <c r="G278" s="34">
        <f>Input_1!G278</f>
        <v>32</v>
      </c>
      <c r="H278" s="34">
        <f>Input_1!H278</f>
        <v>15.3</v>
      </c>
      <c r="I278" s="34">
        <f>Input_1!I278</f>
        <v>15.3</v>
      </c>
      <c r="J278" s="34">
        <f>Input_1!J278</f>
        <v>30</v>
      </c>
      <c r="K278" s="34">
        <f>Input_1!K278</f>
        <v>30</v>
      </c>
      <c r="L278" s="34">
        <f>Input_1!L278</f>
        <v>9</v>
      </c>
      <c r="M278" s="34">
        <f>Input_1!M278</f>
        <v>9</v>
      </c>
      <c r="N278" s="34">
        <f>Input_1!N278</f>
        <v>9</v>
      </c>
      <c r="O278" s="34">
        <f>Input_1!O278</f>
        <v>9</v>
      </c>
      <c r="P278" s="34">
        <f>Input_1!P278</f>
        <v>9</v>
      </c>
      <c r="Q278" s="34">
        <f>Input_1!Q278</f>
        <v>9</v>
      </c>
      <c r="R278" s="34">
        <f>Input_1!R278</f>
        <v>9</v>
      </c>
      <c r="S278" s="34">
        <f>Input_1!S278</f>
        <v>9</v>
      </c>
      <c r="T278" s="34">
        <f>Input_1!T278</f>
        <v>9</v>
      </c>
      <c r="U278" s="34">
        <f>Input_1!U278</f>
        <v>9</v>
      </c>
      <c r="V278" s="34">
        <f>Input_1!V278</f>
        <v>9</v>
      </c>
      <c r="W278" s="34">
        <f>Input_1!W278</f>
        <v>9</v>
      </c>
      <c r="X278" s="34">
        <f>Input_1!X278</f>
        <v>9</v>
      </c>
      <c r="Y278" s="34">
        <f>Input_1!Y278</f>
        <v>9</v>
      </c>
      <c r="Z278" s="34">
        <f>Input_1!Z278</f>
        <v>9</v>
      </c>
      <c r="AA278" s="34">
        <f>Input_1!AA278</f>
        <v>9</v>
      </c>
      <c r="AB278" s="34">
        <f>Input_1!AB278</f>
        <v>9</v>
      </c>
      <c r="AC278" s="34">
        <f>Input_1!AC278</f>
        <v>9</v>
      </c>
      <c r="AD278" s="34">
        <f>Input_1!AD278</f>
        <v>9</v>
      </c>
      <c r="AE278" s="34">
        <f>Input_1!AE278</f>
        <v>9</v>
      </c>
      <c r="AF278" s="34">
        <f>Input_1!AF278</f>
        <v>9</v>
      </c>
      <c r="AG278" s="34">
        <f>Input_1!AG278</f>
        <v>9</v>
      </c>
      <c r="AH278" s="34">
        <f>Input_1!AH278</f>
        <v>9</v>
      </c>
      <c r="AI278" s="34">
        <f>Input_1!AI278</f>
        <v>9</v>
      </c>
      <c r="AJ278" s="34">
        <f>Input_1!AJ278</f>
        <v>9</v>
      </c>
      <c r="AK278" s="34">
        <f>Input_1!AK278</f>
        <v>9</v>
      </c>
      <c r="AL278" s="34">
        <f>Input_1!AL278</f>
        <v>9</v>
      </c>
      <c r="AM278" s="34">
        <f>Input_1!AM278</f>
        <v>9</v>
      </c>
      <c r="AN278" s="34">
        <f>Input_1!AN278</f>
        <v>9</v>
      </c>
      <c r="AO278" s="34">
        <f>Input_1!AO278</f>
        <v>9</v>
      </c>
      <c r="AP278" s="34">
        <f>Input_1!AP278</f>
        <v>9</v>
      </c>
      <c r="AQ278" s="34">
        <f>Input_1!AQ278</f>
        <v>9</v>
      </c>
      <c r="AR278" s="34">
        <f>Input_1!AR278</f>
        <v>9</v>
      </c>
      <c r="AS278" s="34">
        <f>Input_1!AS278</f>
        <v>9</v>
      </c>
      <c r="AT278" s="34">
        <f>Input_1!AT278</f>
        <v>30</v>
      </c>
      <c r="AU278" s="34">
        <f>Input_1!AU278</f>
        <v>15.2</v>
      </c>
      <c r="AV278" s="34">
        <f>Input_1!AV278</f>
        <v>25</v>
      </c>
      <c r="AW278" s="34">
        <f>Input_1!AW278</f>
        <v>32</v>
      </c>
      <c r="AX278" s="34">
        <f>Input_1!AX278</f>
        <v>25</v>
      </c>
      <c r="AY278" s="34">
        <f>Input_1!AY278</f>
        <v>25</v>
      </c>
      <c r="AZ278" s="34">
        <f>Input_1!AZ278</f>
        <v>8</v>
      </c>
      <c r="BA278" s="34">
        <f>Input_1!BA278</f>
        <v>8</v>
      </c>
      <c r="BB278" s="34">
        <f>Input_1!BB278</f>
        <v>8</v>
      </c>
      <c r="BC278" s="34">
        <f>Input_1!BC278</f>
        <v>23</v>
      </c>
      <c r="BD278" s="34">
        <f>Input_1!BD278</f>
        <v>23</v>
      </c>
      <c r="BE278" s="34">
        <f>Input_1!BE278</f>
        <v>23</v>
      </c>
      <c r="BF278" s="34">
        <f>Input_1!BF278</f>
        <v>8</v>
      </c>
      <c r="BG278" s="34">
        <f>Input_1!BG278</f>
        <v>8</v>
      </c>
      <c r="BH278" s="34">
        <f>Input_1!BH278</f>
        <v>30</v>
      </c>
      <c r="BI278" s="34">
        <f>Input_1!BI278</f>
        <v>16</v>
      </c>
      <c r="BJ278" s="34">
        <f>Input_1!BJ278</f>
        <v>8</v>
      </c>
      <c r="BK278" s="34">
        <f>Input_1!BK278</f>
        <v>8</v>
      </c>
      <c r="BL278" s="34">
        <f>Input_1!BL278</f>
        <v>8</v>
      </c>
      <c r="BM278" s="34">
        <f>Input_1!BM278</f>
        <v>8</v>
      </c>
      <c r="BN278" s="34">
        <f>Input_1!BN278</f>
        <v>30</v>
      </c>
      <c r="BO278" s="34">
        <f>Input_1!BO278</f>
        <v>8</v>
      </c>
      <c r="BP278" s="34">
        <f>Input_1!BP278</f>
        <v>8</v>
      </c>
      <c r="BQ278" s="34">
        <f>Input_1!BQ278</f>
        <v>8</v>
      </c>
      <c r="BR278" s="34">
        <f>Input_1!BR278</f>
        <v>23</v>
      </c>
      <c r="BS278" s="34">
        <f>Input_1!BS278</f>
        <v>30</v>
      </c>
      <c r="BT278" s="34">
        <f>Input_1!BT278</f>
        <v>8</v>
      </c>
      <c r="BU278" s="34">
        <f>Input_1!BU278</f>
        <v>8</v>
      </c>
      <c r="BV278" s="34">
        <f>Input_1!BV278</f>
        <v>8</v>
      </c>
      <c r="BW278" s="34">
        <f>Input_1!BW278</f>
        <v>8</v>
      </c>
      <c r="BX278" s="34">
        <f>Input_1!BX278</f>
        <v>8</v>
      </c>
      <c r="BY278" s="34">
        <f>Input_1!BY278</f>
        <v>23</v>
      </c>
      <c r="BZ278" s="34">
        <f>Input_1!BZ278</f>
        <v>23</v>
      </c>
      <c r="CA278" s="34">
        <f>Input_1!CA278</f>
        <v>22.1</v>
      </c>
      <c r="CB278" s="34">
        <f>Input_1!CB278</f>
        <v>22.1</v>
      </c>
      <c r="CC278" s="34">
        <f>Input_1!CC278</f>
        <v>25</v>
      </c>
      <c r="CD278" s="34">
        <f>Input_1!CD278</f>
        <v>25</v>
      </c>
      <c r="CE278" s="34">
        <f>Input_1!CE278</f>
        <v>22.1</v>
      </c>
      <c r="CF278" s="34">
        <f>Input_1!CF278</f>
        <v>30</v>
      </c>
      <c r="CG278" s="34">
        <f>Input_1!CG278</f>
        <v>23</v>
      </c>
      <c r="CH278" s="34">
        <f>Input_1!CH278</f>
        <v>30</v>
      </c>
      <c r="CI278" s="34">
        <f>Input_1!CI278</f>
        <v>8</v>
      </c>
      <c r="CJ278" s="34">
        <f>Input_1!CJ278</f>
        <v>8</v>
      </c>
      <c r="CK278" s="34">
        <f>Input_1!CK278</f>
        <v>8</v>
      </c>
      <c r="CL278" s="34">
        <f>Input_1!CL278</f>
        <v>8</v>
      </c>
      <c r="CM278" s="34">
        <f>Input_1!CM278</f>
        <v>8</v>
      </c>
      <c r="CN278" s="34">
        <f>Input_1!CN278</f>
        <v>8</v>
      </c>
      <c r="CO278" s="34">
        <f>Input_1!CO278</f>
        <v>8</v>
      </c>
      <c r="CP278" s="34">
        <f>Input_1!CP278</f>
        <v>8</v>
      </c>
      <c r="CQ278" s="34">
        <f>Input_1!CQ278</f>
        <v>30</v>
      </c>
      <c r="CR278" s="34">
        <f>Input_1!CR278</f>
        <v>30</v>
      </c>
      <c r="CS278" s="34">
        <f>Input_1!CS278</f>
        <v>8</v>
      </c>
      <c r="CT278" s="34">
        <f>Input_1!CT278</f>
        <v>8</v>
      </c>
      <c r="CU278" s="34">
        <f>Input_1!CU278</f>
        <v>8</v>
      </c>
      <c r="CV278" s="24">
        <f>Input_1!CV278</f>
        <v>8</v>
      </c>
    </row>
    <row r="279" spans="1:100" ht="14.5" customHeight="1" x14ac:dyDescent="0.35">
      <c r="A279" s="256"/>
      <c r="B279" s="249"/>
      <c r="C279" s="95">
        <v>44106</v>
      </c>
      <c r="D279" s="99" t="s">
        <v>8</v>
      </c>
      <c r="E279" s="19">
        <f>Input_1!E279</f>
        <v>8</v>
      </c>
      <c r="F279" s="34">
        <f>Input_1!F279</f>
        <v>18</v>
      </c>
      <c r="G279" s="34">
        <f>Input_1!G279</f>
        <v>8</v>
      </c>
      <c r="H279" s="34">
        <f>Input_1!H279</f>
        <v>8</v>
      </c>
      <c r="I279" s="34">
        <f>Input_1!I279</f>
        <v>30</v>
      </c>
      <c r="J279" s="34">
        <f>Input_1!J279</f>
        <v>8</v>
      </c>
      <c r="K279" s="34">
        <f>Input_1!K279</f>
        <v>8</v>
      </c>
      <c r="L279" s="34">
        <f>Input_1!L279</f>
        <v>20</v>
      </c>
      <c r="M279" s="34">
        <f>Input_1!M279</f>
        <v>30</v>
      </c>
      <c r="N279" s="34">
        <f>Input_1!N279</f>
        <v>23</v>
      </c>
      <c r="O279" s="34">
        <f>Input_1!O279</f>
        <v>30</v>
      </c>
      <c r="P279" s="34">
        <f>Input_1!P279</f>
        <v>30</v>
      </c>
      <c r="Q279" s="34">
        <f>Input_1!Q279</f>
        <v>30</v>
      </c>
      <c r="R279" s="34">
        <f>Input_1!R279</f>
        <v>9</v>
      </c>
      <c r="S279" s="34">
        <f>Input_1!S279</f>
        <v>9</v>
      </c>
      <c r="T279" s="34">
        <f>Input_1!T279</f>
        <v>9</v>
      </c>
      <c r="U279" s="34">
        <f>Input_1!U279</f>
        <v>9</v>
      </c>
      <c r="V279" s="34">
        <f>Input_1!V279</f>
        <v>9</v>
      </c>
      <c r="W279" s="34">
        <f>Input_1!W279</f>
        <v>9</v>
      </c>
      <c r="X279" s="34">
        <f>Input_1!X279</f>
        <v>9</v>
      </c>
      <c r="Y279" s="34">
        <f>Input_1!Y279</f>
        <v>9</v>
      </c>
      <c r="Z279" s="34">
        <f>Input_1!Z279</f>
        <v>9</v>
      </c>
      <c r="AA279" s="34">
        <f>Input_1!AA279</f>
        <v>9</v>
      </c>
      <c r="AB279" s="34">
        <f>Input_1!AB279</f>
        <v>9</v>
      </c>
      <c r="AC279" s="34">
        <f>Input_1!AC279</f>
        <v>9</v>
      </c>
      <c r="AD279" s="34">
        <f>Input_1!AD279</f>
        <v>9</v>
      </c>
      <c r="AE279" s="34">
        <f>Input_1!AE279</f>
        <v>9</v>
      </c>
      <c r="AF279" s="34">
        <f>Input_1!AF279</f>
        <v>9</v>
      </c>
      <c r="AG279" s="34">
        <f>Input_1!AG279</f>
        <v>9</v>
      </c>
      <c r="AH279" s="34">
        <f>Input_1!AH279</f>
        <v>9</v>
      </c>
      <c r="AI279" s="34">
        <f>Input_1!AI279</f>
        <v>9</v>
      </c>
      <c r="AJ279" s="34">
        <f>Input_1!AJ279</f>
        <v>9</v>
      </c>
      <c r="AK279" s="34">
        <f>Input_1!AK279</f>
        <v>9</v>
      </c>
      <c r="AL279" s="34">
        <f>Input_1!AL279</f>
        <v>9</v>
      </c>
      <c r="AM279" s="34">
        <f>Input_1!AM279</f>
        <v>9</v>
      </c>
      <c r="AN279" s="34">
        <f>Input_1!AN279</f>
        <v>9</v>
      </c>
      <c r="AO279" s="34">
        <f>Input_1!AO279</f>
        <v>9</v>
      </c>
      <c r="AP279" s="34">
        <f>Input_1!AP279</f>
        <v>9</v>
      </c>
      <c r="AQ279" s="34">
        <f>Input_1!AQ279</f>
        <v>9</v>
      </c>
      <c r="AR279" s="34">
        <f>Input_1!AR279</f>
        <v>9</v>
      </c>
      <c r="AS279" s="34">
        <f>Input_1!AS279</f>
        <v>9</v>
      </c>
      <c r="AT279" s="34">
        <f>Input_1!AT279</f>
        <v>9</v>
      </c>
      <c r="AU279" s="34">
        <f>Input_1!AU279</f>
        <v>9</v>
      </c>
      <c r="AV279" s="34">
        <f>Input_1!AV279</f>
        <v>9</v>
      </c>
      <c r="AW279" s="34">
        <f>Input_1!AW279</f>
        <v>9</v>
      </c>
      <c r="AX279" s="34">
        <f>Input_1!AX279</f>
        <v>9</v>
      </c>
      <c r="AY279" s="34">
        <f>Input_1!AY279</f>
        <v>9</v>
      </c>
      <c r="AZ279" s="34">
        <f>Input_1!AZ279</f>
        <v>9</v>
      </c>
      <c r="BA279" s="34">
        <f>Input_1!BA279</f>
        <v>9</v>
      </c>
      <c r="BB279" s="34">
        <f>Input_1!BB279</f>
        <v>9</v>
      </c>
      <c r="BC279" s="34">
        <f>Input_1!BC279</f>
        <v>30</v>
      </c>
      <c r="BD279" s="34">
        <f>Input_1!BD279</f>
        <v>30</v>
      </c>
      <c r="BE279" s="34">
        <f>Input_1!BE279</f>
        <v>30</v>
      </c>
      <c r="BF279" s="34">
        <f>Input_1!BF279</f>
        <v>30</v>
      </c>
      <c r="BG279" s="34">
        <f>Input_1!BG279</f>
        <v>30</v>
      </c>
      <c r="BH279" s="34">
        <f>Input_1!BH279</f>
        <v>30</v>
      </c>
      <c r="BI279" s="34">
        <f>Input_1!BI279</f>
        <v>30</v>
      </c>
      <c r="BJ279" s="34">
        <f>Input_1!BJ279</f>
        <v>15.2</v>
      </c>
      <c r="BK279" s="34">
        <f>Input_1!BK279</f>
        <v>32</v>
      </c>
      <c r="BL279" s="34">
        <f>Input_1!BL279</f>
        <v>23</v>
      </c>
      <c r="BM279" s="34">
        <f>Input_1!BM279</f>
        <v>30</v>
      </c>
      <c r="BN279" s="34">
        <f>Input_1!BN279</f>
        <v>25</v>
      </c>
      <c r="BO279" s="34">
        <f>Input_1!BO279</f>
        <v>4.2</v>
      </c>
      <c r="BP279" s="34">
        <f>Input_1!BP279</f>
        <v>25</v>
      </c>
      <c r="BQ279" s="34">
        <f>Input_1!BQ279</f>
        <v>25</v>
      </c>
      <c r="BR279" s="34">
        <f>Input_1!BR279</f>
        <v>25</v>
      </c>
      <c r="BS279" s="34">
        <f>Input_1!BS279</f>
        <v>25</v>
      </c>
      <c r="BT279" s="34">
        <f>Input_1!BT279</f>
        <v>25</v>
      </c>
      <c r="BU279" s="34">
        <f>Input_1!BU279</f>
        <v>8</v>
      </c>
      <c r="BV279" s="34">
        <f>Input_1!BV279</f>
        <v>8</v>
      </c>
      <c r="BW279" s="34">
        <f>Input_1!BW279</f>
        <v>8</v>
      </c>
      <c r="BX279" s="34">
        <f>Input_1!BX279</f>
        <v>8</v>
      </c>
      <c r="BY279" s="34">
        <f>Input_1!BY279</f>
        <v>23</v>
      </c>
      <c r="BZ279" s="34">
        <f>Input_1!BZ279</f>
        <v>23</v>
      </c>
      <c r="CA279" s="34">
        <f>Input_1!CA279</f>
        <v>23</v>
      </c>
      <c r="CB279" s="34">
        <f>Input_1!CB279</f>
        <v>23</v>
      </c>
      <c r="CC279" s="34">
        <f>Input_1!CC279</f>
        <v>25</v>
      </c>
      <c r="CD279" s="34">
        <f>Input_1!CD279</f>
        <v>25</v>
      </c>
      <c r="CE279" s="34">
        <f>Input_1!CE279</f>
        <v>25</v>
      </c>
      <c r="CF279" s="34">
        <f>Input_1!CF279</f>
        <v>25</v>
      </c>
      <c r="CG279" s="34">
        <f>Input_1!CG279</f>
        <v>30</v>
      </c>
      <c r="CH279" s="34">
        <f>Input_1!CH279</f>
        <v>30</v>
      </c>
      <c r="CI279" s="34">
        <f>Input_1!CI279</f>
        <v>30</v>
      </c>
      <c r="CJ279" s="34">
        <f>Input_1!CJ279</f>
        <v>30</v>
      </c>
      <c r="CK279" s="34">
        <f>Input_1!CK279</f>
        <v>8</v>
      </c>
      <c r="CL279" s="34">
        <f>Input_1!CL279</f>
        <v>8</v>
      </c>
      <c r="CM279" s="34">
        <f>Input_1!CM279</f>
        <v>8</v>
      </c>
      <c r="CN279" s="34">
        <f>Input_1!CN279</f>
        <v>8</v>
      </c>
      <c r="CO279" s="34">
        <f>Input_1!CO279</f>
        <v>30</v>
      </c>
      <c r="CP279" s="34">
        <f>Input_1!CP279</f>
        <v>30</v>
      </c>
      <c r="CQ279" s="34">
        <f>Input_1!CQ279</f>
        <v>8</v>
      </c>
      <c r="CR279" s="34">
        <f>Input_1!CR279</f>
        <v>8</v>
      </c>
      <c r="CS279" s="34">
        <f>Input_1!CS279</f>
        <v>8</v>
      </c>
      <c r="CT279" s="34">
        <f>Input_1!CT279</f>
        <v>8</v>
      </c>
      <c r="CU279" s="34">
        <f>Input_1!CU279</f>
        <v>8</v>
      </c>
      <c r="CV279" s="24">
        <f>Input_1!CV279</f>
        <v>8</v>
      </c>
    </row>
    <row r="280" spans="1:100" ht="14.5" customHeight="1" x14ac:dyDescent="0.35">
      <c r="A280" s="256"/>
      <c r="B280" s="249"/>
      <c r="C280" s="94">
        <v>44107</v>
      </c>
      <c r="D280" s="99" t="s">
        <v>9</v>
      </c>
      <c r="E280" s="19">
        <f>Input_1!E280</f>
        <v>30</v>
      </c>
      <c r="F280" s="34">
        <f>Input_1!F280</f>
        <v>30</v>
      </c>
      <c r="G280" s="34">
        <f>Input_1!G280</f>
        <v>8</v>
      </c>
      <c r="H280" s="34">
        <f>Input_1!H280</f>
        <v>8</v>
      </c>
      <c r="I280" s="34">
        <f>Input_1!I280</f>
        <v>8</v>
      </c>
      <c r="J280" s="34">
        <f>Input_1!J280</f>
        <v>8</v>
      </c>
      <c r="K280" s="34">
        <f>Input_1!K280</f>
        <v>8</v>
      </c>
      <c r="L280" s="34">
        <f>Input_1!L280</f>
        <v>8</v>
      </c>
      <c r="M280" s="34">
        <f>Input_1!M280</f>
        <v>32</v>
      </c>
      <c r="N280" s="34">
        <f>Input_1!N280</f>
        <v>30</v>
      </c>
      <c r="O280" s="34">
        <f>Input_1!O280</f>
        <v>30</v>
      </c>
      <c r="P280" s="34">
        <f>Input_1!P280</f>
        <v>30</v>
      </c>
      <c r="Q280" s="34">
        <f>Input_1!Q280</f>
        <v>30</v>
      </c>
      <c r="R280" s="34">
        <f>Input_1!R280</f>
        <v>9</v>
      </c>
      <c r="S280" s="34">
        <f>Input_1!S280</f>
        <v>9</v>
      </c>
      <c r="T280" s="34">
        <f>Input_1!T280</f>
        <v>9</v>
      </c>
      <c r="U280" s="34">
        <f>Input_1!U280</f>
        <v>9</v>
      </c>
      <c r="V280" s="34">
        <f>Input_1!V280</f>
        <v>9</v>
      </c>
      <c r="W280" s="34">
        <f>Input_1!W280</f>
        <v>9</v>
      </c>
      <c r="X280" s="34">
        <f>Input_1!X280</f>
        <v>9</v>
      </c>
      <c r="Y280" s="34">
        <f>Input_1!Y280</f>
        <v>9</v>
      </c>
      <c r="Z280" s="34">
        <f>Input_1!Z280</f>
        <v>9</v>
      </c>
      <c r="AA280" s="34">
        <f>Input_1!AA280</f>
        <v>9</v>
      </c>
      <c r="AB280" s="34">
        <f>Input_1!AB280</f>
        <v>9</v>
      </c>
      <c r="AC280" s="34">
        <f>Input_1!AC280</f>
        <v>9</v>
      </c>
      <c r="AD280" s="34">
        <f>Input_1!AD280</f>
        <v>9</v>
      </c>
      <c r="AE280" s="34">
        <f>Input_1!AE280</f>
        <v>9</v>
      </c>
      <c r="AF280" s="34">
        <f>Input_1!AF280</f>
        <v>9</v>
      </c>
      <c r="AG280" s="34">
        <f>Input_1!AG280</f>
        <v>9</v>
      </c>
      <c r="AH280" s="34">
        <f>Input_1!AH280</f>
        <v>9</v>
      </c>
      <c r="AI280" s="34">
        <f>Input_1!AI280</f>
        <v>9</v>
      </c>
      <c r="AJ280" s="34">
        <f>Input_1!AJ280</f>
        <v>9</v>
      </c>
      <c r="AK280" s="34">
        <f>Input_1!AK280</f>
        <v>9</v>
      </c>
      <c r="AL280" s="34">
        <f>Input_1!AL280</f>
        <v>9</v>
      </c>
      <c r="AM280" s="34">
        <f>Input_1!AM280</f>
        <v>9</v>
      </c>
      <c r="AN280" s="34">
        <f>Input_1!AN280</f>
        <v>9</v>
      </c>
      <c r="AO280" s="34">
        <f>Input_1!AO280</f>
        <v>9</v>
      </c>
      <c r="AP280" s="34">
        <f>Input_1!AP280</f>
        <v>9</v>
      </c>
      <c r="AQ280" s="34">
        <f>Input_1!AQ280</f>
        <v>9</v>
      </c>
      <c r="AR280" s="34">
        <f>Input_1!AR280</f>
        <v>9</v>
      </c>
      <c r="AS280" s="34">
        <f>Input_1!AS280</f>
        <v>9</v>
      </c>
      <c r="AT280" s="34">
        <f>Input_1!AT280</f>
        <v>9</v>
      </c>
      <c r="AU280" s="34">
        <f>Input_1!AU280</f>
        <v>9</v>
      </c>
      <c r="AV280" s="34">
        <f>Input_1!AV280</f>
        <v>9</v>
      </c>
      <c r="AW280" s="34">
        <f>Input_1!AW280</f>
        <v>9</v>
      </c>
      <c r="AX280" s="34">
        <f>Input_1!AX280</f>
        <v>9</v>
      </c>
      <c r="AY280" s="34">
        <f>Input_1!AY280</f>
        <v>9</v>
      </c>
      <c r="AZ280" s="34">
        <f>Input_1!AZ280</f>
        <v>9</v>
      </c>
      <c r="BA280" s="34">
        <f>Input_1!BA280</f>
        <v>9</v>
      </c>
      <c r="BB280" s="34">
        <f>Input_1!BB280</f>
        <v>9</v>
      </c>
      <c r="BC280" s="34">
        <f>Input_1!BC280</f>
        <v>30</v>
      </c>
      <c r="BD280" s="34">
        <f>Input_1!BD280</f>
        <v>30</v>
      </c>
      <c r="BE280" s="34">
        <f>Input_1!BE280</f>
        <v>30</v>
      </c>
      <c r="BF280" s="34">
        <f>Input_1!BF280</f>
        <v>30</v>
      </c>
      <c r="BG280" s="34">
        <f>Input_1!BG280</f>
        <v>9</v>
      </c>
      <c r="BH280" s="34">
        <f>Input_1!BH280</f>
        <v>9</v>
      </c>
      <c r="BI280" s="34">
        <f>Input_1!BI280</f>
        <v>9</v>
      </c>
      <c r="BJ280" s="34">
        <f>Input_1!BJ280</f>
        <v>9</v>
      </c>
      <c r="BK280" s="34">
        <f>Input_1!BK280</f>
        <v>9</v>
      </c>
      <c r="BL280" s="34">
        <f>Input_1!BL280</f>
        <v>9</v>
      </c>
      <c r="BM280" s="34">
        <f>Input_1!BM280</f>
        <v>9</v>
      </c>
      <c r="BN280" s="34">
        <f>Input_1!BN280</f>
        <v>9</v>
      </c>
      <c r="BO280" s="34">
        <f>Input_1!BO280</f>
        <v>9</v>
      </c>
      <c r="BP280" s="34">
        <f>Input_1!BP280</f>
        <v>30</v>
      </c>
      <c r="BQ280" s="34">
        <f>Input_1!BQ280</f>
        <v>30</v>
      </c>
      <c r="BR280" s="34">
        <f>Input_1!BR280</f>
        <v>30</v>
      </c>
      <c r="BS280" s="34">
        <f>Input_1!BS280</f>
        <v>30</v>
      </c>
      <c r="BT280" s="34">
        <f>Input_1!BT280</f>
        <v>30</v>
      </c>
      <c r="BU280" s="34">
        <f>Input_1!BU280</f>
        <v>15.1</v>
      </c>
      <c r="BV280" s="34">
        <f>Input_1!BV280</f>
        <v>15.1</v>
      </c>
      <c r="BW280" s="34">
        <f>Input_1!BW280</f>
        <v>23</v>
      </c>
      <c r="BX280" s="34">
        <f>Input_1!BX280</f>
        <v>30</v>
      </c>
      <c r="BY280" s="34">
        <f>Input_1!BY280</f>
        <v>23</v>
      </c>
      <c r="BZ280" s="34">
        <f>Input_1!BZ280</f>
        <v>23</v>
      </c>
      <c r="CA280" s="34">
        <f>Input_1!CA280</f>
        <v>23</v>
      </c>
      <c r="CB280" s="34">
        <f>Input_1!CB280</f>
        <v>25</v>
      </c>
      <c r="CC280" s="34">
        <f>Input_1!CC280</f>
        <v>25</v>
      </c>
      <c r="CD280" s="34">
        <f>Input_1!CD280</f>
        <v>25</v>
      </c>
      <c r="CE280" s="34">
        <f>Input_1!CE280</f>
        <v>22.1</v>
      </c>
      <c r="CF280" s="34">
        <f>Input_1!CF280</f>
        <v>30</v>
      </c>
      <c r="CG280" s="34">
        <f>Input_1!CG280</f>
        <v>30</v>
      </c>
      <c r="CH280" s="34">
        <f>Input_1!CH280</f>
        <v>30</v>
      </c>
      <c r="CI280" s="34">
        <f>Input_1!CI280</f>
        <v>30</v>
      </c>
      <c r="CJ280" s="34">
        <f>Input_1!CJ280</f>
        <v>6.2</v>
      </c>
      <c r="CK280" s="34">
        <f>Input_1!CK280</f>
        <v>6.2</v>
      </c>
      <c r="CL280" s="34">
        <f>Input_1!CL280</f>
        <v>30</v>
      </c>
      <c r="CM280" s="34">
        <f>Input_1!CM280</f>
        <v>6.2</v>
      </c>
      <c r="CN280" s="34">
        <f>Input_1!CN280</f>
        <v>6.2</v>
      </c>
      <c r="CO280" s="34">
        <f>Input_1!CO280</f>
        <v>32</v>
      </c>
      <c r="CP280" s="34">
        <f>Input_1!CP280</f>
        <v>23</v>
      </c>
      <c r="CQ280" s="34">
        <f>Input_1!CQ280</f>
        <v>23</v>
      </c>
      <c r="CR280" s="34">
        <f>Input_1!CR280</f>
        <v>25</v>
      </c>
      <c r="CS280" s="34">
        <f>Input_1!CS280</f>
        <v>25</v>
      </c>
      <c r="CT280" s="34">
        <f>Input_1!CT280</f>
        <v>25</v>
      </c>
      <c r="CU280" s="34">
        <f>Input_1!CU280</f>
        <v>25</v>
      </c>
      <c r="CV280" s="24">
        <f>Input_1!CV280</f>
        <v>25</v>
      </c>
    </row>
    <row r="281" spans="1:100" ht="14.5" customHeight="1" x14ac:dyDescent="0.35">
      <c r="A281" s="256"/>
      <c r="B281" s="250"/>
      <c r="C281" s="97">
        <v>44108</v>
      </c>
      <c r="D281" s="100" t="s">
        <v>10</v>
      </c>
      <c r="E281" s="19">
        <f>Input_1!E281</f>
        <v>15.3</v>
      </c>
      <c r="F281" s="34">
        <f>Input_1!F281</f>
        <v>15.3</v>
      </c>
      <c r="G281" s="34">
        <f>Input_1!G281</f>
        <v>30</v>
      </c>
      <c r="H281" s="34">
        <f>Input_1!H281</f>
        <v>30</v>
      </c>
      <c r="I281" s="34">
        <f>Input_1!I281</f>
        <v>9</v>
      </c>
      <c r="J281" s="34">
        <f>Input_1!J281</f>
        <v>9</v>
      </c>
      <c r="K281" s="34">
        <f>Input_1!K281</f>
        <v>9</v>
      </c>
      <c r="L281" s="34">
        <f>Input_1!L281</f>
        <v>9</v>
      </c>
      <c r="M281" s="34">
        <f>Input_1!M281</f>
        <v>9</v>
      </c>
      <c r="N281" s="34">
        <f>Input_1!N281</f>
        <v>9</v>
      </c>
      <c r="O281" s="34">
        <f>Input_1!O281</f>
        <v>9</v>
      </c>
      <c r="P281" s="34">
        <f>Input_1!P281</f>
        <v>9</v>
      </c>
      <c r="Q281" s="34">
        <f>Input_1!Q281</f>
        <v>9</v>
      </c>
      <c r="R281" s="34">
        <f>Input_1!R281</f>
        <v>9</v>
      </c>
      <c r="S281" s="34">
        <f>Input_1!S281</f>
        <v>9</v>
      </c>
      <c r="T281" s="34">
        <f>Input_1!T281</f>
        <v>9</v>
      </c>
      <c r="U281" s="34">
        <f>Input_1!U281</f>
        <v>9</v>
      </c>
      <c r="V281" s="34">
        <f>Input_1!V281</f>
        <v>9</v>
      </c>
      <c r="W281" s="34">
        <f>Input_1!W281</f>
        <v>9</v>
      </c>
      <c r="X281" s="34">
        <f>Input_1!X281</f>
        <v>9</v>
      </c>
      <c r="Y281" s="34">
        <f>Input_1!Y281</f>
        <v>9</v>
      </c>
      <c r="Z281" s="34">
        <f>Input_1!Z281</f>
        <v>9</v>
      </c>
      <c r="AA281" s="34">
        <f>Input_1!AA281</f>
        <v>9</v>
      </c>
      <c r="AB281" s="34">
        <f>Input_1!AB281</f>
        <v>9</v>
      </c>
      <c r="AC281" s="34">
        <f>Input_1!AC281</f>
        <v>9</v>
      </c>
      <c r="AD281" s="34">
        <f>Input_1!AD281</f>
        <v>9</v>
      </c>
      <c r="AE281" s="34">
        <f>Input_1!AE281</f>
        <v>9</v>
      </c>
      <c r="AF281" s="34">
        <f>Input_1!AF281</f>
        <v>9</v>
      </c>
      <c r="AG281" s="34">
        <f>Input_1!AG281</f>
        <v>9</v>
      </c>
      <c r="AH281" s="34">
        <f>Input_1!AH281</f>
        <v>9</v>
      </c>
      <c r="AI281" s="34">
        <f>Input_1!AI281</f>
        <v>9</v>
      </c>
      <c r="AJ281" s="34">
        <f>Input_1!AJ281</f>
        <v>9</v>
      </c>
      <c r="AK281" s="34">
        <f>Input_1!AK281</f>
        <v>9</v>
      </c>
      <c r="AL281" s="34">
        <f>Input_1!AL281</f>
        <v>9</v>
      </c>
      <c r="AM281" s="34">
        <f>Input_1!AM281</f>
        <v>9</v>
      </c>
      <c r="AN281" s="34">
        <f>Input_1!AN281</f>
        <v>9</v>
      </c>
      <c r="AO281" s="34">
        <f>Input_1!AO281</f>
        <v>9</v>
      </c>
      <c r="AP281" s="34">
        <f>Input_1!AP281</f>
        <v>9</v>
      </c>
      <c r="AQ281" s="34">
        <f>Input_1!AQ281</f>
        <v>9</v>
      </c>
      <c r="AR281" s="34">
        <f>Input_1!AR281</f>
        <v>9</v>
      </c>
      <c r="AS281" s="34">
        <f>Input_1!AS281</f>
        <v>9</v>
      </c>
      <c r="AT281" s="34">
        <f>Input_1!AT281</f>
        <v>9</v>
      </c>
      <c r="AU281" s="34">
        <f>Input_1!AU281</f>
        <v>9</v>
      </c>
      <c r="AV281" s="34">
        <f>Input_1!AV281</f>
        <v>9</v>
      </c>
      <c r="AW281" s="34">
        <f>Input_1!AW281</f>
        <v>9</v>
      </c>
      <c r="AX281" s="34">
        <f>Input_1!AX281</f>
        <v>9</v>
      </c>
      <c r="AY281" s="34">
        <f>Input_1!AY281</f>
        <v>9</v>
      </c>
      <c r="AZ281" s="34">
        <f>Input_1!AZ281</f>
        <v>9</v>
      </c>
      <c r="BA281" s="34">
        <f>Input_1!BA281</f>
        <v>9</v>
      </c>
      <c r="BB281" s="34">
        <f>Input_1!BB281</f>
        <v>9</v>
      </c>
      <c r="BC281" s="34">
        <f>Input_1!BC281</f>
        <v>9</v>
      </c>
      <c r="BD281" s="34">
        <f>Input_1!BD281</f>
        <v>9</v>
      </c>
      <c r="BE281" s="34">
        <f>Input_1!BE281</f>
        <v>9</v>
      </c>
      <c r="BF281" s="34">
        <f>Input_1!BF281</f>
        <v>30</v>
      </c>
      <c r="BG281" s="34">
        <f>Input_1!BG281</f>
        <v>30</v>
      </c>
      <c r="BH281" s="34">
        <f>Input_1!BH281</f>
        <v>30</v>
      </c>
      <c r="BI281" s="34">
        <f>Input_1!BI281</f>
        <v>30</v>
      </c>
      <c r="BJ281" s="34">
        <f>Input_1!BJ281</f>
        <v>30</v>
      </c>
      <c r="BK281" s="34">
        <f>Input_1!BK281</f>
        <v>15.2</v>
      </c>
      <c r="BL281" s="34">
        <f>Input_1!BL281</f>
        <v>32</v>
      </c>
      <c r="BM281" s="34">
        <f>Input_1!BM281</f>
        <v>26</v>
      </c>
      <c r="BN281" s="34">
        <f>Input_1!BN281</f>
        <v>32</v>
      </c>
      <c r="BO281" s="34">
        <f>Input_1!BO281</f>
        <v>23</v>
      </c>
      <c r="BP281" s="34">
        <f>Input_1!BP281</f>
        <v>6.2</v>
      </c>
      <c r="BQ281" s="34">
        <f>Input_1!BQ281</f>
        <v>6.2</v>
      </c>
      <c r="BR281" s="34">
        <f>Input_1!BR281</f>
        <v>6.2</v>
      </c>
      <c r="BS281" s="34">
        <f>Input_1!BS281</f>
        <v>6.2</v>
      </c>
      <c r="BT281" s="34">
        <f>Input_1!BT281</f>
        <v>30</v>
      </c>
      <c r="BU281" s="34">
        <f>Input_1!BU281</f>
        <v>30</v>
      </c>
      <c r="BV281" s="34">
        <f>Input_1!BV281</f>
        <v>6.2</v>
      </c>
      <c r="BW281" s="34">
        <f>Input_1!BW281</f>
        <v>23</v>
      </c>
      <c r="BX281" s="34">
        <f>Input_1!BX281</f>
        <v>6.2</v>
      </c>
      <c r="BY281" s="34">
        <f>Input_1!BY281</f>
        <v>23</v>
      </c>
      <c r="BZ281" s="34">
        <f>Input_1!BZ281</f>
        <v>23</v>
      </c>
      <c r="CA281" s="34">
        <f>Input_1!CA281</f>
        <v>25</v>
      </c>
      <c r="CB281" s="34">
        <f>Input_1!CB281</f>
        <v>25</v>
      </c>
      <c r="CC281" s="34">
        <f>Input_1!CC281</f>
        <v>6.2</v>
      </c>
      <c r="CD281" s="34">
        <f>Input_1!CD281</f>
        <v>6.2</v>
      </c>
      <c r="CE281" s="34">
        <f>Input_1!CE281</f>
        <v>6.2</v>
      </c>
      <c r="CF281" s="34">
        <f>Input_1!CF281</f>
        <v>6.2</v>
      </c>
      <c r="CG281" s="34">
        <f>Input_1!CG281</f>
        <v>25</v>
      </c>
      <c r="CH281" s="34">
        <f>Input_1!CH281</f>
        <v>25</v>
      </c>
      <c r="CI281" s="34">
        <f>Input_1!CI281</f>
        <v>25</v>
      </c>
      <c r="CJ281" s="34">
        <f>Input_1!CJ281</f>
        <v>25</v>
      </c>
      <c r="CK281" s="34">
        <f>Input_1!CK281</f>
        <v>25</v>
      </c>
      <c r="CL281" s="34">
        <f>Input_1!CL281</f>
        <v>25</v>
      </c>
      <c r="CM281" s="34">
        <f>Input_1!CM281</f>
        <v>25</v>
      </c>
      <c r="CN281" s="34">
        <f>Input_1!CN281</f>
        <v>25</v>
      </c>
      <c r="CO281" s="34">
        <f>Input_1!CO281</f>
        <v>25</v>
      </c>
      <c r="CP281" s="34">
        <f>Input_1!CP281</f>
        <v>25</v>
      </c>
      <c r="CQ281" s="34">
        <f>Input_1!CQ281</f>
        <v>25</v>
      </c>
      <c r="CR281" s="34">
        <f>Input_1!CR281</f>
        <v>32</v>
      </c>
      <c r="CS281" s="34">
        <f>Input_1!CS281</f>
        <v>20</v>
      </c>
      <c r="CT281" s="34">
        <f>Input_1!CT281</f>
        <v>25</v>
      </c>
      <c r="CU281" s="34">
        <f>Input_1!CU281</f>
        <v>25</v>
      </c>
      <c r="CV281" s="24">
        <f>Input_1!CV281</f>
        <v>15.3</v>
      </c>
    </row>
    <row r="282" spans="1:100" ht="14.5" customHeight="1" x14ac:dyDescent="0.35">
      <c r="A282" s="256"/>
      <c r="B282" s="248">
        <v>41</v>
      </c>
      <c r="C282" s="95">
        <v>44109</v>
      </c>
      <c r="D282" s="99" t="s">
        <v>4</v>
      </c>
      <c r="E282" s="19">
        <f>Input_1!E282</f>
        <v>15.3</v>
      </c>
      <c r="F282" s="34">
        <f>Input_1!F282</f>
        <v>30</v>
      </c>
      <c r="G282" s="34">
        <f>Input_1!G282</f>
        <v>30</v>
      </c>
      <c r="H282" s="34">
        <f>Input_1!H282</f>
        <v>30</v>
      </c>
      <c r="I282" s="34">
        <f>Input_1!I282</f>
        <v>30</v>
      </c>
      <c r="J282" s="34">
        <f>Input_1!J282</f>
        <v>30</v>
      </c>
      <c r="K282" s="34">
        <f>Input_1!K282</f>
        <v>28</v>
      </c>
      <c r="L282" s="34">
        <f>Input_1!L282</f>
        <v>28</v>
      </c>
      <c r="M282" s="34">
        <f>Input_1!M282</f>
        <v>28</v>
      </c>
      <c r="N282" s="34">
        <f>Input_1!N282</f>
        <v>28</v>
      </c>
      <c r="O282" s="34">
        <f>Input_1!O282</f>
        <v>28</v>
      </c>
      <c r="P282" s="34">
        <f>Input_1!P282</f>
        <v>28</v>
      </c>
      <c r="Q282" s="34">
        <f>Input_1!Q282</f>
        <v>9</v>
      </c>
      <c r="R282" s="34">
        <f>Input_1!R282</f>
        <v>9</v>
      </c>
      <c r="S282" s="34">
        <f>Input_1!S282</f>
        <v>9</v>
      </c>
      <c r="T282" s="34">
        <f>Input_1!T282</f>
        <v>9</v>
      </c>
      <c r="U282" s="34">
        <f>Input_1!U282</f>
        <v>9</v>
      </c>
      <c r="V282" s="34">
        <f>Input_1!V282</f>
        <v>9</v>
      </c>
      <c r="W282" s="34">
        <f>Input_1!W282</f>
        <v>9</v>
      </c>
      <c r="X282" s="34">
        <f>Input_1!X282</f>
        <v>9</v>
      </c>
      <c r="Y282" s="34">
        <f>Input_1!Y282</f>
        <v>9</v>
      </c>
      <c r="Z282" s="34">
        <f>Input_1!Z282</f>
        <v>9</v>
      </c>
      <c r="AA282" s="34">
        <f>Input_1!AA282</f>
        <v>9</v>
      </c>
      <c r="AB282" s="34">
        <f>Input_1!AB282</f>
        <v>9</v>
      </c>
      <c r="AC282" s="34">
        <f>Input_1!AC282</f>
        <v>9</v>
      </c>
      <c r="AD282" s="34">
        <f>Input_1!AD282</f>
        <v>9</v>
      </c>
      <c r="AE282" s="34">
        <f>Input_1!AE282</f>
        <v>9</v>
      </c>
      <c r="AF282" s="34">
        <f>Input_1!AF282</f>
        <v>9</v>
      </c>
      <c r="AG282" s="34">
        <f>Input_1!AG282</f>
        <v>9</v>
      </c>
      <c r="AH282" s="34">
        <f>Input_1!AH282</f>
        <v>9</v>
      </c>
      <c r="AI282" s="34">
        <f>Input_1!AI282</f>
        <v>9</v>
      </c>
      <c r="AJ282" s="34">
        <f>Input_1!AJ282</f>
        <v>9</v>
      </c>
      <c r="AK282" s="34">
        <f>Input_1!AK282</f>
        <v>9</v>
      </c>
      <c r="AL282" s="34">
        <f>Input_1!AL282</f>
        <v>9</v>
      </c>
      <c r="AM282" s="34">
        <f>Input_1!AM282</f>
        <v>30</v>
      </c>
      <c r="AN282" s="34">
        <f>Input_1!AN282</f>
        <v>30</v>
      </c>
      <c r="AO282" s="34">
        <f>Input_1!AO282</f>
        <v>30</v>
      </c>
      <c r="AP282" s="34">
        <f>Input_1!AP282</f>
        <v>15.2</v>
      </c>
      <c r="AQ282" s="34">
        <f>Input_1!AQ282</f>
        <v>23</v>
      </c>
      <c r="AR282" s="34">
        <f>Input_1!AR282</f>
        <v>32</v>
      </c>
      <c r="AS282" s="34">
        <f>Input_1!AS282</f>
        <v>30</v>
      </c>
      <c r="AT282" s="34">
        <f>Input_1!AT282</f>
        <v>6.2</v>
      </c>
      <c r="AU282" s="34">
        <f>Input_1!AU282</f>
        <v>6.2</v>
      </c>
      <c r="AV282" s="34">
        <f>Input_1!AV282</f>
        <v>16</v>
      </c>
      <c r="AW282" s="34">
        <f>Input_1!AW282</f>
        <v>30</v>
      </c>
      <c r="AX282" s="34">
        <f>Input_1!AX282</f>
        <v>6.2</v>
      </c>
      <c r="AY282" s="34">
        <f>Input_1!AY282</f>
        <v>6.2</v>
      </c>
      <c r="AZ282" s="34">
        <f>Input_1!AZ282</f>
        <v>25</v>
      </c>
      <c r="BA282" s="34">
        <f>Input_1!BA282</f>
        <v>16</v>
      </c>
      <c r="BB282" s="34">
        <f>Input_1!BB282</f>
        <v>16</v>
      </c>
      <c r="BC282" s="34">
        <f>Input_1!BC282</f>
        <v>23</v>
      </c>
      <c r="BD282" s="34">
        <f>Input_1!BD282</f>
        <v>23</v>
      </c>
      <c r="BE282" s="34">
        <f>Input_1!BE282</f>
        <v>23</v>
      </c>
      <c r="BF282" s="34">
        <f>Input_1!BF282</f>
        <v>30</v>
      </c>
      <c r="BG282" s="34">
        <f>Input_1!BG282</f>
        <v>6.2</v>
      </c>
      <c r="BH282" s="34">
        <f>Input_1!BH282</f>
        <v>6.2</v>
      </c>
      <c r="BI282" s="34">
        <f>Input_1!BI282</f>
        <v>8</v>
      </c>
      <c r="BJ282" s="34">
        <f>Input_1!BJ282</f>
        <v>8</v>
      </c>
      <c r="BK282" s="34">
        <f>Input_1!BK282</f>
        <v>30</v>
      </c>
      <c r="BL282" s="34">
        <f>Input_1!BL282</f>
        <v>30</v>
      </c>
      <c r="BM282" s="34">
        <f>Input_1!BM282</f>
        <v>6.2</v>
      </c>
      <c r="BN282" s="34">
        <f>Input_1!BN282</f>
        <v>6.2</v>
      </c>
      <c r="BO282" s="34">
        <f>Input_1!BO282</f>
        <v>6.2</v>
      </c>
      <c r="BP282" s="34">
        <f>Input_1!BP282</f>
        <v>6.2</v>
      </c>
      <c r="BQ282" s="34">
        <f>Input_1!BQ282</f>
        <v>6.2</v>
      </c>
      <c r="BR282" s="34">
        <f>Input_1!BR282</f>
        <v>18</v>
      </c>
      <c r="BS282" s="34">
        <f>Input_1!BS282</f>
        <v>18</v>
      </c>
      <c r="BT282" s="34">
        <f>Input_1!BT282</f>
        <v>8</v>
      </c>
      <c r="BU282" s="34">
        <f>Input_1!BU282</f>
        <v>8</v>
      </c>
      <c r="BV282" s="34">
        <f>Input_1!BV282</f>
        <v>8</v>
      </c>
      <c r="BW282" s="34">
        <f>Input_1!BW282</f>
        <v>8</v>
      </c>
      <c r="BX282" s="34">
        <f>Input_1!BX282</f>
        <v>8</v>
      </c>
      <c r="BY282" s="34">
        <f>Input_1!BY282</f>
        <v>23</v>
      </c>
      <c r="BZ282" s="34">
        <f>Input_1!BZ282</f>
        <v>23</v>
      </c>
      <c r="CA282" s="34">
        <f>Input_1!CA282</f>
        <v>23</v>
      </c>
      <c r="CB282" s="34">
        <f>Input_1!CB282</f>
        <v>23</v>
      </c>
      <c r="CC282" s="34">
        <f>Input_1!CC282</f>
        <v>30</v>
      </c>
      <c r="CD282" s="34">
        <f>Input_1!CD282</f>
        <v>23</v>
      </c>
      <c r="CE282" s="34">
        <f>Input_1!CE282</f>
        <v>8</v>
      </c>
      <c r="CF282" s="34">
        <f>Input_1!CF282</f>
        <v>8</v>
      </c>
      <c r="CG282" s="34">
        <f>Input_1!CG282</f>
        <v>8</v>
      </c>
      <c r="CH282" s="34">
        <f>Input_1!CH282</f>
        <v>8</v>
      </c>
      <c r="CI282" s="34">
        <f>Input_1!CI282</f>
        <v>30</v>
      </c>
      <c r="CJ282" s="34">
        <f>Input_1!CJ282</f>
        <v>8</v>
      </c>
      <c r="CK282" s="34">
        <f>Input_1!CK282</f>
        <v>8</v>
      </c>
      <c r="CL282" s="34">
        <f>Input_1!CL282</f>
        <v>8</v>
      </c>
      <c r="CM282" s="34">
        <f>Input_1!CM282</f>
        <v>8</v>
      </c>
      <c r="CN282" s="34">
        <f>Input_1!CN282</f>
        <v>8</v>
      </c>
      <c r="CO282" s="34">
        <f>Input_1!CO282</f>
        <v>8</v>
      </c>
      <c r="CP282" s="34">
        <f>Input_1!CP282</f>
        <v>8</v>
      </c>
      <c r="CQ282" s="34">
        <f>Input_1!CQ282</f>
        <v>25</v>
      </c>
      <c r="CR282" s="34">
        <f>Input_1!CR282</f>
        <v>25</v>
      </c>
      <c r="CS282" s="34">
        <f>Input_1!CS282</f>
        <v>8</v>
      </c>
      <c r="CT282" s="34">
        <f>Input_1!CT282</f>
        <v>8</v>
      </c>
      <c r="CU282" s="34">
        <f>Input_1!CU282</f>
        <v>8</v>
      </c>
      <c r="CV282" s="24">
        <f>Input_1!CV282</f>
        <v>8</v>
      </c>
    </row>
    <row r="283" spans="1:100" ht="14.5" customHeight="1" x14ac:dyDescent="0.35">
      <c r="A283" s="256"/>
      <c r="B283" s="249"/>
      <c r="C283" s="94">
        <v>44110</v>
      </c>
      <c r="D283" s="99" t="s">
        <v>5</v>
      </c>
      <c r="E283" s="19">
        <f>Input_1!E283</f>
        <v>8</v>
      </c>
      <c r="F283" s="34">
        <f>Input_1!F283</f>
        <v>8</v>
      </c>
      <c r="G283" s="34">
        <f>Input_1!G283</f>
        <v>8</v>
      </c>
      <c r="H283" s="34">
        <f>Input_1!H283</f>
        <v>8</v>
      </c>
      <c r="I283" s="34">
        <f>Input_1!I283</f>
        <v>8</v>
      </c>
      <c r="J283" s="34">
        <f>Input_1!J283</f>
        <v>8</v>
      </c>
      <c r="K283" s="34">
        <f>Input_1!K283</f>
        <v>25</v>
      </c>
      <c r="L283" s="34">
        <f>Input_1!L283</f>
        <v>8</v>
      </c>
      <c r="M283" s="34">
        <f>Input_1!M283</f>
        <v>25</v>
      </c>
      <c r="N283" s="34">
        <f>Input_1!N283</f>
        <v>25</v>
      </c>
      <c r="O283" s="34">
        <f>Input_1!O283</f>
        <v>25</v>
      </c>
      <c r="P283" s="34">
        <f>Input_1!P283</f>
        <v>25</v>
      </c>
      <c r="Q283" s="34">
        <f>Input_1!Q283</f>
        <v>15.3</v>
      </c>
      <c r="R283" s="34">
        <f>Input_1!R283</f>
        <v>15.3</v>
      </c>
      <c r="S283" s="34">
        <f>Input_1!S283</f>
        <v>30</v>
      </c>
      <c r="T283" s="34">
        <f>Input_1!T283</f>
        <v>30</v>
      </c>
      <c r="U283" s="34">
        <f>Input_1!U283</f>
        <v>9</v>
      </c>
      <c r="V283" s="34">
        <f>Input_1!V283</f>
        <v>9</v>
      </c>
      <c r="W283" s="34">
        <f>Input_1!W283</f>
        <v>9</v>
      </c>
      <c r="X283" s="34">
        <f>Input_1!X283</f>
        <v>9</v>
      </c>
      <c r="Y283" s="34">
        <f>Input_1!Y283</f>
        <v>9</v>
      </c>
      <c r="Z283" s="34">
        <f>Input_1!Z283</f>
        <v>9</v>
      </c>
      <c r="AA283" s="34">
        <f>Input_1!AA283</f>
        <v>9</v>
      </c>
      <c r="AB283" s="34">
        <f>Input_1!AB283</f>
        <v>9</v>
      </c>
      <c r="AC283" s="34">
        <f>Input_1!AC283</f>
        <v>9</v>
      </c>
      <c r="AD283" s="34">
        <f>Input_1!AD283</f>
        <v>9</v>
      </c>
      <c r="AE283" s="34">
        <f>Input_1!AE283</f>
        <v>9</v>
      </c>
      <c r="AF283" s="34">
        <f>Input_1!AF283</f>
        <v>9</v>
      </c>
      <c r="AG283" s="34">
        <f>Input_1!AG283</f>
        <v>9</v>
      </c>
      <c r="AH283" s="34">
        <f>Input_1!AH283</f>
        <v>9</v>
      </c>
      <c r="AI283" s="34">
        <f>Input_1!AI283</f>
        <v>9</v>
      </c>
      <c r="AJ283" s="34">
        <f>Input_1!AJ283</f>
        <v>9</v>
      </c>
      <c r="AK283" s="34">
        <f>Input_1!AK283</f>
        <v>9</v>
      </c>
      <c r="AL283" s="34">
        <f>Input_1!AL283</f>
        <v>9</v>
      </c>
      <c r="AM283" s="34">
        <f>Input_1!AM283</f>
        <v>9</v>
      </c>
      <c r="AN283" s="34">
        <f>Input_1!AN283</f>
        <v>9</v>
      </c>
      <c r="AO283" s="34">
        <f>Input_1!AO283</f>
        <v>9</v>
      </c>
      <c r="AP283" s="34">
        <f>Input_1!AP283</f>
        <v>9</v>
      </c>
      <c r="AQ283" s="34">
        <f>Input_1!AQ283</f>
        <v>15.2</v>
      </c>
      <c r="AR283" s="34">
        <f>Input_1!AR283</f>
        <v>32</v>
      </c>
      <c r="AS283" s="34">
        <f>Input_1!AS283</f>
        <v>23</v>
      </c>
      <c r="AT283" s="34">
        <f>Input_1!AT283</f>
        <v>30</v>
      </c>
      <c r="AU283" s="34">
        <f>Input_1!AU283</f>
        <v>30</v>
      </c>
      <c r="AV283" s="34">
        <f>Input_1!AV283</f>
        <v>30</v>
      </c>
      <c r="AW283" s="34">
        <f>Input_1!AW283</f>
        <v>6.2</v>
      </c>
      <c r="AX283" s="34">
        <f>Input_1!AX283</f>
        <v>6.2</v>
      </c>
      <c r="AY283" s="34">
        <f>Input_1!AY283</f>
        <v>6.2</v>
      </c>
      <c r="AZ283" s="34">
        <f>Input_1!AZ283</f>
        <v>6.2</v>
      </c>
      <c r="BA283" s="34">
        <f>Input_1!BA283</f>
        <v>6.2</v>
      </c>
      <c r="BB283" s="34">
        <f>Input_1!BB283</f>
        <v>6.2</v>
      </c>
      <c r="BC283" s="34">
        <f>Input_1!BC283</f>
        <v>23</v>
      </c>
      <c r="BD283" s="34">
        <f>Input_1!BD283</f>
        <v>23</v>
      </c>
      <c r="BE283" s="34">
        <f>Input_1!BE283</f>
        <v>25</v>
      </c>
      <c r="BF283" s="34">
        <f>Input_1!BF283</f>
        <v>25</v>
      </c>
      <c r="BG283" s="34">
        <f>Input_1!BG283</f>
        <v>30</v>
      </c>
      <c r="BH283" s="34">
        <f>Input_1!BH283</f>
        <v>30</v>
      </c>
      <c r="BI283" s="34">
        <f>Input_1!BI283</f>
        <v>23</v>
      </c>
      <c r="BJ283" s="34">
        <f>Input_1!BJ283</f>
        <v>30</v>
      </c>
      <c r="BK283" s="34">
        <f>Input_1!BK283</f>
        <v>6.2</v>
      </c>
      <c r="BL283" s="34">
        <f>Input_1!BL283</f>
        <v>6.2</v>
      </c>
      <c r="BM283" s="34">
        <f>Input_1!BM283</f>
        <v>30</v>
      </c>
      <c r="BN283" s="34">
        <f>Input_1!BN283</f>
        <v>8</v>
      </c>
      <c r="BO283" s="34">
        <f>Input_1!BO283</f>
        <v>8</v>
      </c>
      <c r="BP283" s="34">
        <f>Input_1!BP283</f>
        <v>8</v>
      </c>
      <c r="BQ283" s="34">
        <f>Input_1!BQ283</f>
        <v>8</v>
      </c>
      <c r="BR283" s="34">
        <f>Input_1!BR283</f>
        <v>8</v>
      </c>
      <c r="BS283" s="34">
        <f>Input_1!BS283</f>
        <v>8</v>
      </c>
      <c r="BT283" s="34">
        <f>Input_1!BT283</f>
        <v>8</v>
      </c>
      <c r="BU283" s="34">
        <f>Input_1!BU283</f>
        <v>8</v>
      </c>
      <c r="BV283" s="34">
        <f>Input_1!BV283</f>
        <v>8</v>
      </c>
      <c r="BW283" s="34">
        <f>Input_1!BW283</f>
        <v>8</v>
      </c>
      <c r="BX283" s="34">
        <f>Input_1!BX283</f>
        <v>8</v>
      </c>
      <c r="BY283" s="34">
        <f>Input_1!BY283</f>
        <v>8</v>
      </c>
      <c r="BZ283" s="34">
        <f>Input_1!BZ283</f>
        <v>23</v>
      </c>
      <c r="CA283" s="34">
        <f>Input_1!CA283</f>
        <v>23</v>
      </c>
      <c r="CB283" s="34">
        <f>Input_1!CB283</f>
        <v>23</v>
      </c>
      <c r="CC283" s="34">
        <f>Input_1!CC283</f>
        <v>23</v>
      </c>
      <c r="CD283" s="34">
        <f>Input_1!CD283</f>
        <v>30</v>
      </c>
      <c r="CE283" s="34">
        <f>Input_1!CE283</f>
        <v>30</v>
      </c>
      <c r="CF283" s="34">
        <f>Input_1!CF283</f>
        <v>6.2</v>
      </c>
      <c r="CG283" s="34">
        <f>Input_1!CG283</f>
        <v>28</v>
      </c>
      <c r="CH283" s="34">
        <f>Input_1!CH283</f>
        <v>28</v>
      </c>
      <c r="CI283" s="34">
        <f>Input_1!CI283</f>
        <v>28</v>
      </c>
      <c r="CJ283" s="34">
        <f>Input_1!CJ283</f>
        <v>6.2</v>
      </c>
      <c r="CK283" s="34">
        <f>Input_1!CK283</f>
        <v>6.2</v>
      </c>
      <c r="CL283" s="34">
        <f>Input_1!CL283</f>
        <v>6.2</v>
      </c>
      <c r="CM283" s="34">
        <f>Input_1!CM283</f>
        <v>6.2</v>
      </c>
      <c r="CN283" s="34">
        <f>Input_1!CN283</f>
        <v>6.2</v>
      </c>
      <c r="CO283" s="34">
        <f>Input_1!CO283</f>
        <v>6.2</v>
      </c>
      <c r="CP283" s="34">
        <f>Input_1!CP283</f>
        <v>6.2</v>
      </c>
      <c r="CQ283" s="34">
        <f>Input_1!CQ283</f>
        <v>25</v>
      </c>
      <c r="CR283" s="34">
        <f>Input_1!CR283</f>
        <v>6.2</v>
      </c>
      <c r="CS283" s="34">
        <f>Input_1!CS283</f>
        <v>6.2</v>
      </c>
      <c r="CT283" s="34">
        <f>Input_1!CT283</f>
        <v>6.2</v>
      </c>
      <c r="CU283" s="34">
        <f>Input_1!CU283</f>
        <v>32</v>
      </c>
      <c r="CV283" s="24">
        <f>Input_1!CV283</f>
        <v>15.3</v>
      </c>
    </row>
    <row r="284" spans="1:100" ht="14.5" customHeight="1" x14ac:dyDescent="0.35">
      <c r="A284" s="256"/>
      <c r="B284" s="249"/>
      <c r="C284" s="95">
        <v>44111</v>
      </c>
      <c r="D284" s="99" t="s">
        <v>6</v>
      </c>
      <c r="E284" s="19">
        <f>Input_1!E284</f>
        <v>15.3</v>
      </c>
      <c r="F284" s="34">
        <f>Input_1!F284</f>
        <v>20</v>
      </c>
      <c r="G284" s="34">
        <f>Input_1!G284</f>
        <v>30</v>
      </c>
      <c r="H284" s="34">
        <f>Input_1!H284</f>
        <v>30</v>
      </c>
      <c r="I284" s="34">
        <f>Input_1!I284</f>
        <v>30</v>
      </c>
      <c r="J284" s="34">
        <f>Input_1!J284</f>
        <v>30</v>
      </c>
      <c r="K284" s="34">
        <f>Input_1!K284</f>
        <v>30</v>
      </c>
      <c r="L284" s="34">
        <f>Input_1!L284</f>
        <v>9</v>
      </c>
      <c r="M284" s="34">
        <f>Input_1!M284</f>
        <v>9</v>
      </c>
      <c r="N284" s="34">
        <f>Input_1!N284</f>
        <v>9</v>
      </c>
      <c r="O284" s="34">
        <f>Input_1!O284</f>
        <v>9</v>
      </c>
      <c r="P284" s="34">
        <f>Input_1!P284</f>
        <v>9</v>
      </c>
      <c r="Q284" s="34">
        <f>Input_1!Q284</f>
        <v>9</v>
      </c>
      <c r="R284" s="34">
        <f>Input_1!R284</f>
        <v>9</v>
      </c>
      <c r="S284" s="34">
        <f>Input_1!S284</f>
        <v>9</v>
      </c>
      <c r="T284" s="34">
        <f>Input_1!T284</f>
        <v>9</v>
      </c>
      <c r="U284" s="34">
        <f>Input_1!U284</f>
        <v>9</v>
      </c>
      <c r="V284" s="34">
        <f>Input_1!V284</f>
        <v>9</v>
      </c>
      <c r="W284" s="34">
        <f>Input_1!W284</f>
        <v>9</v>
      </c>
      <c r="X284" s="34">
        <f>Input_1!X284</f>
        <v>9</v>
      </c>
      <c r="Y284" s="34">
        <f>Input_1!Y284</f>
        <v>9</v>
      </c>
      <c r="Z284" s="34">
        <f>Input_1!Z284</f>
        <v>9</v>
      </c>
      <c r="AA284" s="34">
        <f>Input_1!AA284</f>
        <v>9</v>
      </c>
      <c r="AB284" s="34">
        <f>Input_1!AB284</f>
        <v>9</v>
      </c>
      <c r="AC284" s="34">
        <f>Input_1!AC284</f>
        <v>9</v>
      </c>
      <c r="AD284" s="34">
        <f>Input_1!AD284</f>
        <v>9</v>
      </c>
      <c r="AE284" s="34">
        <f>Input_1!AE284</f>
        <v>9</v>
      </c>
      <c r="AF284" s="34">
        <f>Input_1!AF284</f>
        <v>9</v>
      </c>
      <c r="AG284" s="34">
        <f>Input_1!AG284</f>
        <v>9</v>
      </c>
      <c r="AH284" s="34">
        <f>Input_1!AH284</f>
        <v>9</v>
      </c>
      <c r="AI284" s="34">
        <f>Input_1!AI284</f>
        <v>9</v>
      </c>
      <c r="AJ284" s="34">
        <f>Input_1!AJ284</f>
        <v>9</v>
      </c>
      <c r="AK284" s="34">
        <f>Input_1!AK284</f>
        <v>9</v>
      </c>
      <c r="AL284" s="34">
        <f>Input_1!AL284</f>
        <v>9</v>
      </c>
      <c r="AM284" s="34">
        <f>Input_1!AM284</f>
        <v>9</v>
      </c>
      <c r="AN284" s="34">
        <f>Input_1!AN284</f>
        <v>9</v>
      </c>
      <c r="AO284" s="34">
        <f>Input_1!AO284</f>
        <v>30</v>
      </c>
      <c r="AP284" s="34">
        <f>Input_1!AP284</f>
        <v>30</v>
      </c>
      <c r="AQ284" s="34">
        <f>Input_1!AQ284</f>
        <v>15.2</v>
      </c>
      <c r="AR284" s="34">
        <f>Input_1!AR284</f>
        <v>32</v>
      </c>
      <c r="AS284" s="34">
        <f>Input_1!AS284</f>
        <v>23</v>
      </c>
      <c r="AT284" s="34">
        <f>Input_1!AT284</f>
        <v>8</v>
      </c>
      <c r="AU284" s="34">
        <f>Input_1!AU284</f>
        <v>8</v>
      </c>
      <c r="AV284" s="34">
        <f>Input_1!AV284</f>
        <v>8</v>
      </c>
      <c r="AW284" s="34">
        <f>Input_1!AW284</f>
        <v>8</v>
      </c>
      <c r="AX284" s="34">
        <f>Input_1!AX284</f>
        <v>8</v>
      </c>
      <c r="AY284" s="34">
        <f>Input_1!AY284</f>
        <v>8</v>
      </c>
      <c r="AZ284" s="34">
        <f>Input_1!AZ284</f>
        <v>30</v>
      </c>
      <c r="BA284" s="34">
        <f>Input_1!BA284</f>
        <v>6.2</v>
      </c>
      <c r="BB284" s="34">
        <f>Input_1!BB284</f>
        <v>6.2</v>
      </c>
      <c r="BC284" s="34">
        <f>Input_1!BC284</f>
        <v>23</v>
      </c>
      <c r="BD284" s="34">
        <f>Input_1!BD284</f>
        <v>23</v>
      </c>
      <c r="BE284" s="34">
        <f>Input_1!BE284</f>
        <v>25</v>
      </c>
      <c r="BF284" s="34">
        <f>Input_1!BF284</f>
        <v>25</v>
      </c>
      <c r="BG284" s="34">
        <f>Input_1!BG284</f>
        <v>23</v>
      </c>
      <c r="BH284" s="34">
        <f>Input_1!BH284</f>
        <v>30</v>
      </c>
      <c r="BI284" s="34">
        <f>Input_1!BI284</f>
        <v>30</v>
      </c>
      <c r="BJ284" s="34">
        <f>Input_1!BJ284</f>
        <v>6.2</v>
      </c>
      <c r="BK284" s="34">
        <f>Input_1!BK284</f>
        <v>6.2</v>
      </c>
      <c r="BL284" s="34">
        <f>Input_1!BL284</f>
        <v>30</v>
      </c>
      <c r="BM284" s="34">
        <f>Input_1!BM284</f>
        <v>6.2</v>
      </c>
      <c r="BN284" s="34">
        <f>Input_1!BN284</f>
        <v>6.2</v>
      </c>
      <c r="BO284" s="34">
        <f>Input_1!BO284</f>
        <v>23</v>
      </c>
      <c r="BP284" s="34">
        <f>Input_1!BP284</f>
        <v>25</v>
      </c>
      <c r="BQ284" s="34">
        <f>Input_1!BQ284</f>
        <v>16</v>
      </c>
      <c r="BR284" s="34">
        <f>Input_1!BR284</f>
        <v>30</v>
      </c>
      <c r="BS284" s="34">
        <f>Input_1!BS284</f>
        <v>25</v>
      </c>
      <c r="BT284" s="34">
        <f>Input_1!BT284</f>
        <v>6.2</v>
      </c>
      <c r="BU284" s="34">
        <f>Input_1!BU284</f>
        <v>6.2</v>
      </c>
      <c r="BV284" s="34">
        <f>Input_1!BV284</f>
        <v>6.2</v>
      </c>
      <c r="BW284" s="34">
        <f>Input_1!BW284</f>
        <v>6.2</v>
      </c>
      <c r="BX284" s="34">
        <f>Input_1!BX284</f>
        <v>30</v>
      </c>
      <c r="BY284" s="34">
        <f>Input_1!BY284</f>
        <v>23</v>
      </c>
      <c r="BZ284" s="34">
        <f>Input_1!BZ284</f>
        <v>23</v>
      </c>
      <c r="CA284" s="34">
        <f>Input_1!CA284</f>
        <v>23</v>
      </c>
      <c r="CB284" s="34">
        <f>Input_1!CB284</f>
        <v>25</v>
      </c>
      <c r="CC284" s="34">
        <f>Input_1!CC284</f>
        <v>25</v>
      </c>
      <c r="CD284" s="34">
        <f>Input_1!CD284</f>
        <v>25</v>
      </c>
      <c r="CE284" s="34">
        <f>Input_1!CE284</f>
        <v>16</v>
      </c>
      <c r="CF284" s="34">
        <f>Input_1!CF284</f>
        <v>16</v>
      </c>
      <c r="CG284" s="34">
        <f>Input_1!CG284</f>
        <v>16</v>
      </c>
      <c r="CH284" s="34">
        <f>Input_1!CH284</f>
        <v>30</v>
      </c>
      <c r="CI284" s="34">
        <f>Input_1!CI284</f>
        <v>4.2</v>
      </c>
      <c r="CJ284" s="34">
        <f>Input_1!CJ284</f>
        <v>4.2</v>
      </c>
      <c r="CK284" s="34">
        <f>Input_1!CK284</f>
        <v>4.2</v>
      </c>
      <c r="CL284" s="34">
        <f>Input_1!CL284</f>
        <v>4.2</v>
      </c>
      <c r="CM284" s="34">
        <f>Input_1!CM284</f>
        <v>4.2</v>
      </c>
      <c r="CN284" s="34">
        <f>Input_1!CN284</f>
        <v>4.2</v>
      </c>
      <c r="CO284" s="34">
        <f>Input_1!CO284</f>
        <v>25</v>
      </c>
      <c r="CP284" s="34">
        <f>Input_1!CP284</f>
        <v>4.2</v>
      </c>
      <c r="CQ284" s="34">
        <f>Input_1!CQ284</f>
        <v>4.2</v>
      </c>
      <c r="CR284" s="34">
        <f>Input_1!CR284</f>
        <v>4.2</v>
      </c>
      <c r="CS284" s="34">
        <f>Input_1!CS284</f>
        <v>4.2</v>
      </c>
      <c r="CT284" s="34">
        <f>Input_1!CT284</f>
        <v>4.2</v>
      </c>
      <c r="CU284" s="34">
        <f>Input_1!CU284</f>
        <v>4.2</v>
      </c>
      <c r="CV284" s="24">
        <f>Input_1!CV284</f>
        <v>4.2</v>
      </c>
    </row>
    <row r="285" spans="1:100" ht="14.5" customHeight="1" x14ac:dyDescent="0.35">
      <c r="A285" s="256"/>
      <c r="B285" s="249"/>
      <c r="C285" s="94">
        <v>44112</v>
      </c>
      <c r="D285" s="99" t="s">
        <v>7</v>
      </c>
      <c r="E285" s="19">
        <f>Input_1!E285</f>
        <v>4.2</v>
      </c>
      <c r="F285" s="34">
        <f>Input_1!F285</f>
        <v>4.2</v>
      </c>
      <c r="G285" s="34">
        <f>Input_1!G285</f>
        <v>4.2</v>
      </c>
      <c r="H285" s="34">
        <f>Input_1!H285</f>
        <v>4.2</v>
      </c>
      <c r="I285" s="34">
        <f>Input_1!I285</f>
        <v>4.2</v>
      </c>
      <c r="J285" s="34">
        <f>Input_1!J285</f>
        <v>4.2</v>
      </c>
      <c r="K285" s="34">
        <f>Input_1!K285</f>
        <v>25</v>
      </c>
      <c r="L285" s="34">
        <f>Input_1!L285</f>
        <v>25</v>
      </c>
      <c r="M285" s="34">
        <f>Input_1!M285</f>
        <v>32</v>
      </c>
      <c r="N285" s="34">
        <f>Input_1!N285</f>
        <v>25</v>
      </c>
      <c r="O285" s="34">
        <f>Input_1!O285</f>
        <v>25</v>
      </c>
      <c r="P285" s="34">
        <f>Input_1!P285</f>
        <v>15.3</v>
      </c>
      <c r="Q285" s="34">
        <f>Input_1!Q285</f>
        <v>15.3</v>
      </c>
      <c r="R285" s="34">
        <f>Input_1!R285</f>
        <v>30</v>
      </c>
      <c r="S285" s="34">
        <f>Input_1!S285</f>
        <v>30</v>
      </c>
      <c r="T285" s="34">
        <f>Input_1!T285</f>
        <v>30</v>
      </c>
      <c r="U285" s="34">
        <f>Input_1!U285</f>
        <v>9</v>
      </c>
      <c r="V285" s="34">
        <f>Input_1!V285</f>
        <v>9</v>
      </c>
      <c r="W285" s="34">
        <f>Input_1!W285</f>
        <v>9</v>
      </c>
      <c r="X285" s="34">
        <f>Input_1!X285</f>
        <v>9</v>
      </c>
      <c r="Y285" s="34">
        <f>Input_1!Y285</f>
        <v>9</v>
      </c>
      <c r="Z285" s="34">
        <f>Input_1!Z285</f>
        <v>9</v>
      </c>
      <c r="AA285" s="34">
        <f>Input_1!AA285</f>
        <v>9</v>
      </c>
      <c r="AB285" s="34">
        <f>Input_1!AB285</f>
        <v>9</v>
      </c>
      <c r="AC285" s="34">
        <f>Input_1!AC285</f>
        <v>9</v>
      </c>
      <c r="AD285" s="34">
        <f>Input_1!AD285</f>
        <v>9</v>
      </c>
      <c r="AE285" s="34">
        <f>Input_1!AE285</f>
        <v>9</v>
      </c>
      <c r="AF285" s="34">
        <f>Input_1!AF285</f>
        <v>9</v>
      </c>
      <c r="AG285" s="34">
        <f>Input_1!AG285</f>
        <v>9</v>
      </c>
      <c r="AH285" s="34">
        <f>Input_1!AH285</f>
        <v>9</v>
      </c>
      <c r="AI285" s="34">
        <f>Input_1!AI285</f>
        <v>9</v>
      </c>
      <c r="AJ285" s="34">
        <f>Input_1!AJ285</f>
        <v>9</v>
      </c>
      <c r="AK285" s="34">
        <f>Input_1!AK285</f>
        <v>9</v>
      </c>
      <c r="AL285" s="34">
        <f>Input_1!AL285</f>
        <v>9</v>
      </c>
      <c r="AM285" s="34">
        <f>Input_1!AM285</f>
        <v>9</v>
      </c>
      <c r="AN285" s="34">
        <f>Input_1!AN285</f>
        <v>9</v>
      </c>
      <c r="AO285" s="34">
        <f>Input_1!AO285</f>
        <v>9</v>
      </c>
      <c r="AP285" s="34">
        <f>Input_1!AP285</f>
        <v>9</v>
      </c>
      <c r="AQ285" s="34">
        <f>Input_1!AQ285</f>
        <v>15.2</v>
      </c>
      <c r="AR285" s="34">
        <f>Input_1!AR285</f>
        <v>32</v>
      </c>
      <c r="AS285" s="34">
        <f>Input_1!AS285</f>
        <v>25</v>
      </c>
      <c r="AT285" s="34">
        <f>Input_1!AT285</f>
        <v>4.2</v>
      </c>
      <c r="AU285" s="34">
        <f>Input_1!AU285</f>
        <v>23</v>
      </c>
      <c r="AV285" s="34">
        <f>Input_1!AV285</f>
        <v>16</v>
      </c>
      <c r="AW285" s="34">
        <f>Input_1!AW285</f>
        <v>4.2</v>
      </c>
      <c r="AX285" s="34">
        <f>Input_1!AX285</f>
        <v>4.2</v>
      </c>
      <c r="AY285" s="34">
        <f>Input_1!AY285</f>
        <v>4.2</v>
      </c>
      <c r="AZ285" s="34">
        <f>Input_1!AZ285</f>
        <v>30</v>
      </c>
      <c r="BA285" s="34">
        <f>Input_1!BA285</f>
        <v>4.2</v>
      </c>
      <c r="BB285" s="34">
        <f>Input_1!BB285</f>
        <v>4.2</v>
      </c>
      <c r="BC285" s="34">
        <f>Input_1!BC285</f>
        <v>23</v>
      </c>
      <c r="BD285" s="34">
        <f>Input_1!BD285</f>
        <v>23</v>
      </c>
      <c r="BE285" s="34">
        <f>Input_1!BE285</f>
        <v>23</v>
      </c>
      <c r="BF285" s="34">
        <f>Input_1!BF285</f>
        <v>25</v>
      </c>
      <c r="BG285" s="34">
        <f>Input_1!BG285</f>
        <v>23</v>
      </c>
      <c r="BH285" s="34">
        <f>Input_1!BH285</f>
        <v>30</v>
      </c>
      <c r="BI285" s="34">
        <f>Input_1!BI285</f>
        <v>30</v>
      </c>
      <c r="BJ285" s="34">
        <f>Input_1!BJ285</f>
        <v>4.2</v>
      </c>
      <c r="BK285" s="34">
        <f>Input_1!BK285</f>
        <v>4.2</v>
      </c>
      <c r="BL285" s="34">
        <f>Input_1!BL285</f>
        <v>4.2</v>
      </c>
      <c r="BM285" s="34">
        <f>Input_1!BM285</f>
        <v>4.2</v>
      </c>
      <c r="BN285" s="34">
        <f>Input_1!BN285</f>
        <v>4.2</v>
      </c>
      <c r="BO285" s="34">
        <f>Input_1!BO285</f>
        <v>4.2</v>
      </c>
      <c r="BP285" s="34">
        <f>Input_1!BP285</f>
        <v>4.2</v>
      </c>
      <c r="BQ285" s="34">
        <f>Input_1!BQ285</f>
        <v>4.2</v>
      </c>
      <c r="BR285" s="34">
        <f>Input_1!BR285</f>
        <v>4.2</v>
      </c>
      <c r="BS285" s="34">
        <f>Input_1!BS285</f>
        <v>4.2</v>
      </c>
      <c r="BT285" s="34">
        <f>Input_1!BT285</f>
        <v>4.2</v>
      </c>
      <c r="BU285" s="34">
        <f>Input_1!BU285</f>
        <v>8</v>
      </c>
      <c r="BV285" s="34">
        <f>Input_1!BV285</f>
        <v>8</v>
      </c>
      <c r="BW285" s="34">
        <f>Input_1!BW285</f>
        <v>8</v>
      </c>
      <c r="BX285" s="34">
        <f>Input_1!BX285</f>
        <v>8</v>
      </c>
      <c r="BY285" s="34">
        <f>Input_1!BY285</f>
        <v>23</v>
      </c>
      <c r="BZ285" s="34">
        <f>Input_1!BZ285</f>
        <v>23</v>
      </c>
      <c r="CA285" s="34">
        <f>Input_1!CA285</f>
        <v>23</v>
      </c>
      <c r="CB285" s="34">
        <f>Input_1!CB285</f>
        <v>25</v>
      </c>
      <c r="CC285" s="34">
        <f>Input_1!CC285</f>
        <v>25</v>
      </c>
      <c r="CD285" s="34">
        <f>Input_1!CD285</f>
        <v>4.2</v>
      </c>
      <c r="CE285" s="34">
        <f>Input_1!CE285</f>
        <v>4.2</v>
      </c>
      <c r="CF285" s="34">
        <f>Input_1!CF285</f>
        <v>4.2</v>
      </c>
      <c r="CG285" s="34">
        <f>Input_1!CG285</f>
        <v>4.2</v>
      </c>
      <c r="CH285" s="34">
        <f>Input_1!CH285</f>
        <v>4.2</v>
      </c>
      <c r="CI285" s="34">
        <f>Input_1!CI285</f>
        <v>4.2</v>
      </c>
      <c r="CJ285" s="34">
        <f>Input_1!CJ285</f>
        <v>4.2</v>
      </c>
      <c r="CK285" s="34">
        <f>Input_1!CK285</f>
        <v>4.2</v>
      </c>
      <c r="CL285" s="34">
        <f>Input_1!CL285</f>
        <v>4.2</v>
      </c>
      <c r="CM285" s="34">
        <f>Input_1!CM285</f>
        <v>25</v>
      </c>
      <c r="CN285" s="34">
        <f>Input_1!CN285</f>
        <v>25</v>
      </c>
      <c r="CO285" s="34">
        <f>Input_1!CO285</f>
        <v>25</v>
      </c>
      <c r="CP285" s="34">
        <f>Input_1!CP285</f>
        <v>8</v>
      </c>
      <c r="CQ285" s="34">
        <f>Input_1!CQ285</f>
        <v>8</v>
      </c>
      <c r="CR285" s="34">
        <f>Input_1!CR285</f>
        <v>8</v>
      </c>
      <c r="CS285" s="34">
        <f>Input_1!CS285</f>
        <v>8</v>
      </c>
      <c r="CT285" s="34">
        <f>Input_1!CT285</f>
        <v>30</v>
      </c>
      <c r="CU285" s="34">
        <f>Input_1!CU285</f>
        <v>8</v>
      </c>
      <c r="CV285" s="24">
        <f>Input_1!CV285</f>
        <v>8</v>
      </c>
    </row>
    <row r="286" spans="1:100" ht="14.5" customHeight="1" x14ac:dyDescent="0.35">
      <c r="A286" s="256"/>
      <c r="B286" s="249"/>
      <c r="C286" s="94">
        <v>44113</v>
      </c>
      <c r="D286" s="99" t="s">
        <v>8</v>
      </c>
      <c r="E286" s="19">
        <f>Input_1!E286</f>
        <v>30</v>
      </c>
      <c r="F286" s="34">
        <f>Input_1!F286</f>
        <v>8</v>
      </c>
      <c r="G286" s="34">
        <f>Input_1!G286</f>
        <v>8</v>
      </c>
      <c r="H286" s="34">
        <f>Input_1!H286</f>
        <v>8</v>
      </c>
      <c r="I286" s="34">
        <f>Input_1!I286</f>
        <v>8</v>
      </c>
      <c r="J286" s="34">
        <f>Input_1!J286</f>
        <v>8</v>
      </c>
      <c r="K286" s="34">
        <f>Input_1!K286</f>
        <v>8</v>
      </c>
      <c r="L286" s="34">
        <f>Input_1!L286</f>
        <v>8</v>
      </c>
      <c r="M286" s="34">
        <f>Input_1!M286</f>
        <v>32</v>
      </c>
      <c r="N286" s="34">
        <f>Input_1!N286</f>
        <v>15.3</v>
      </c>
      <c r="O286" s="34">
        <f>Input_1!O286</f>
        <v>15.3</v>
      </c>
      <c r="P286" s="34">
        <f>Input_1!P286</f>
        <v>30</v>
      </c>
      <c r="Q286" s="34">
        <f>Input_1!Q286</f>
        <v>30</v>
      </c>
      <c r="R286" s="34">
        <f>Input_1!R286</f>
        <v>30</v>
      </c>
      <c r="S286" s="34">
        <f>Input_1!S286</f>
        <v>9</v>
      </c>
      <c r="T286" s="34">
        <f>Input_1!T286</f>
        <v>9</v>
      </c>
      <c r="U286" s="34">
        <f>Input_1!U286</f>
        <v>9</v>
      </c>
      <c r="V286" s="34">
        <f>Input_1!V286</f>
        <v>9</v>
      </c>
      <c r="W286" s="34">
        <f>Input_1!W286</f>
        <v>9</v>
      </c>
      <c r="X286" s="34">
        <f>Input_1!X286</f>
        <v>9</v>
      </c>
      <c r="Y286" s="34">
        <f>Input_1!Y286</f>
        <v>9</v>
      </c>
      <c r="Z286" s="34">
        <f>Input_1!Z286</f>
        <v>9</v>
      </c>
      <c r="AA286" s="34">
        <f>Input_1!AA286</f>
        <v>9</v>
      </c>
      <c r="AB286" s="34">
        <f>Input_1!AB286</f>
        <v>9</v>
      </c>
      <c r="AC286" s="34">
        <f>Input_1!AC286</f>
        <v>9</v>
      </c>
      <c r="AD286" s="34">
        <f>Input_1!AD286</f>
        <v>9</v>
      </c>
      <c r="AE286" s="34">
        <f>Input_1!AE286</f>
        <v>9</v>
      </c>
      <c r="AF286" s="34">
        <f>Input_1!AF286</f>
        <v>9</v>
      </c>
      <c r="AG286" s="34">
        <f>Input_1!AG286</f>
        <v>9</v>
      </c>
      <c r="AH286" s="34">
        <f>Input_1!AH286</f>
        <v>9</v>
      </c>
      <c r="AI286" s="34">
        <f>Input_1!AI286</f>
        <v>9</v>
      </c>
      <c r="AJ286" s="34">
        <f>Input_1!AJ286</f>
        <v>9</v>
      </c>
      <c r="AK286" s="34">
        <f>Input_1!AK286</f>
        <v>9</v>
      </c>
      <c r="AL286" s="34">
        <f>Input_1!AL286</f>
        <v>9</v>
      </c>
      <c r="AM286" s="34">
        <f>Input_1!AM286</f>
        <v>9</v>
      </c>
      <c r="AN286" s="34">
        <f>Input_1!AN286</f>
        <v>9</v>
      </c>
      <c r="AO286" s="34">
        <f>Input_1!AO286</f>
        <v>9</v>
      </c>
      <c r="AP286" s="34">
        <f>Input_1!AP286</f>
        <v>9</v>
      </c>
      <c r="AQ286" s="34">
        <f>Input_1!AQ286</f>
        <v>9</v>
      </c>
      <c r="AR286" s="34">
        <f>Input_1!AR286</f>
        <v>15.2</v>
      </c>
      <c r="AS286" s="34">
        <f>Input_1!AS286</f>
        <v>32</v>
      </c>
      <c r="AT286" s="34">
        <f>Input_1!AT286</f>
        <v>23</v>
      </c>
      <c r="AU286" s="34">
        <f>Input_1!AU286</f>
        <v>23</v>
      </c>
      <c r="AV286" s="34">
        <f>Input_1!AV286</f>
        <v>4.2</v>
      </c>
      <c r="AW286" s="34">
        <f>Input_1!AW286</f>
        <v>4.2</v>
      </c>
      <c r="AX286" s="34">
        <f>Input_1!AX286</f>
        <v>4.2</v>
      </c>
      <c r="AY286" s="34">
        <f>Input_1!AY286</f>
        <v>4.2</v>
      </c>
      <c r="AZ286" s="34">
        <f>Input_1!AZ286</f>
        <v>4.2</v>
      </c>
      <c r="BA286" s="34">
        <f>Input_1!BA286</f>
        <v>4.2</v>
      </c>
      <c r="BB286" s="34">
        <f>Input_1!BB286</f>
        <v>4.2</v>
      </c>
      <c r="BC286" s="34">
        <f>Input_1!BC286</f>
        <v>23</v>
      </c>
      <c r="BD286" s="34">
        <f>Input_1!BD286</f>
        <v>23</v>
      </c>
      <c r="BE286" s="34">
        <f>Input_1!BE286</f>
        <v>23</v>
      </c>
      <c r="BF286" s="34">
        <f>Input_1!BF286</f>
        <v>23</v>
      </c>
      <c r="BG286" s="34">
        <f>Input_1!BG286</f>
        <v>4.2</v>
      </c>
      <c r="BH286" s="34">
        <f>Input_1!BH286</f>
        <v>4.2</v>
      </c>
      <c r="BI286" s="34">
        <f>Input_1!BI286</f>
        <v>4.2</v>
      </c>
      <c r="BJ286" s="34">
        <f>Input_1!BJ286</f>
        <v>4.2</v>
      </c>
      <c r="BK286" s="34">
        <f>Input_1!BK286</f>
        <v>4.2</v>
      </c>
      <c r="BL286" s="34">
        <f>Input_1!BL286</f>
        <v>4.2</v>
      </c>
      <c r="BM286" s="34">
        <f>Input_1!BM286</f>
        <v>4.2</v>
      </c>
      <c r="BN286" s="34">
        <f>Input_1!BN286</f>
        <v>4.2</v>
      </c>
      <c r="BO286" s="34">
        <f>Input_1!BO286</f>
        <v>4.2</v>
      </c>
      <c r="BP286" s="34">
        <f>Input_1!BP286</f>
        <v>4.2</v>
      </c>
      <c r="BQ286" s="34">
        <f>Input_1!BQ286</f>
        <v>4.2</v>
      </c>
      <c r="BR286" s="34">
        <f>Input_1!BR286</f>
        <v>4.2</v>
      </c>
      <c r="BS286" s="34">
        <f>Input_1!BS286</f>
        <v>4.2</v>
      </c>
      <c r="BT286" s="34">
        <f>Input_1!BT286</f>
        <v>4.2</v>
      </c>
      <c r="BU286" s="34">
        <f>Input_1!BU286</f>
        <v>4.2</v>
      </c>
      <c r="BV286" s="34">
        <f>Input_1!BV286</f>
        <v>30</v>
      </c>
      <c r="BW286" s="34">
        <f>Input_1!BW286</f>
        <v>4.2</v>
      </c>
      <c r="BX286" s="34">
        <f>Input_1!BX286</f>
        <v>4.2</v>
      </c>
      <c r="BY286" s="34">
        <f>Input_1!BY286</f>
        <v>23</v>
      </c>
      <c r="BZ286" s="34">
        <f>Input_1!BZ286</f>
        <v>23</v>
      </c>
      <c r="CA286" s="34">
        <f>Input_1!CA286</f>
        <v>23</v>
      </c>
      <c r="CB286" s="34">
        <f>Input_1!CB286</f>
        <v>23</v>
      </c>
      <c r="CC286" s="34">
        <f>Input_1!CC286</f>
        <v>23</v>
      </c>
      <c r="CD286" s="34">
        <f>Input_1!CD286</f>
        <v>4.2</v>
      </c>
      <c r="CE286" s="34">
        <f>Input_1!CE286</f>
        <v>30</v>
      </c>
      <c r="CF286" s="34">
        <f>Input_1!CF286</f>
        <v>4.2</v>
      </c>
      <c r="CG286" s="34">
        <f>Input_1!CG286</f>
        <v>4.2</v>
      </c>
      <c r="CH286" s="34">
        <f>Input_1!CH286</f>
        <v>4.2</v>
      </c>
      <c r="CI286" s="34">
        <f>Input_1!CI286</f>
        <v>4.2</v>
      </c>
      <c r="CJ286" s="34">
        <f>Input_1!CJ286</f>
        <v>30</v>
      </c>
      <c r="CK286" s="34">
        <f>Input_1!CK286</f>
        <v>4.2</v>
      </c>
      <c r="CL286" s="34">
        <f>Input_1!CL286</f>
        <v>4.2</v>
      </c>
      <c r="CM286" s="34">
        <f>Input_1!CM286</f>
        <v>4.2</v>
      </c>
      <c r="CN286" s="34">
        <f>Input_1!CN286</f>
        <v>4.2</v>
      </c>
      <c r="CO286" s="34">
        <f>Input_1!CO286</f>
        <v>4.2</v>
      </c>
      <c r="CP286" s="34">
        <f>Input_1!CP286</f>
        <v>4.2</v>
      </c>
      <c r="CQ286" s="34">
        <f>Input_1!CQ286</f>
        <v>4.2</v>
      </c>
      <c r="CR286" s="34">
        <f>Input_1!CR286</f>
        <v>4.2</v>
      </c>
      <c r="CS286" s="34">
        <f>Input_1!CS286</f>
        <v>4.2</v>
      </c>
      <c r="CT286" s="34">
        <f>Input_1!CT286</f>
        <v>4.2</v>
      </c>
      <c r="CU286" s="34">
        <f>Input_1!CU286</f>
        <v>4.2</v>
      </c>
      <c r="CV286" s="24">
        <f>Input_1!CV286</f>
        <v>4.2</v>
      </c>
    </row>
    <row r="287" spans="1:100" ht="14.5" customHeight="1" x14ac:dyDescent="0.35">
      <c r="A287" s="256"/>
      <c r="B287" s="249"/>
      <c r="C287" s="95">
        <v>44114</v>
      </c>
      <c r="D287" s="99" t="s">
        <v>9</v>
      </c>
      <c r="E287" s="19">
        <f>Input_1!E287</f>
        <v>25</v>
      </c>
      <c r="F287" s="34">
        <f>Input_1!F287</f>
        <v>25</v>
      </c>
      <c r="G287" s="34">
        <f>Input_1!G287</f>
        <v>25</v>
      </c>
      <c r="H287" s="34">
        <f>Input_1!H287</f>
        <v>32</v>
      </c>
      <c r="I287" s="34">
        <f>Input_1!I287</f>
        <v>15.3</v>
      </c>
      <c r="J287" s="34">
        <f>Input_1!J287</f>
        <v>15.3</v>
      </c>
      <c r="K287" s="34">
        <f>Input_1!K287</f>
        <v>30</v>
      </c>
      <c r="L287" s="34">
        <f>Input_1!L287</f>
        <v>30</v>
      </c>
      <c r="M287" s="34">
        <f>Input_1!M287</f>
        <v>30</v>
      </c>
      <c r="N287" s="34">
        <f>Input_1!N287</f>
        <v>9</v>
      </c>
      <c r="O287" s="34">
        <f>Input_1!O287</f>
        <v>9</v>
      </c>
      <c r="P287" s="34">
        <f>Input_1!P287</f>
        <v>9</v>
      </c>
      <c r="Q287" s="34">
        <f>Input_1!Q287</f>
        <v>9</v>
      </c>
      <c r="R287" s="34">
        <f>Input_1!R287</f>
        <v>9</v>
      </c>
      <c r="S287" s="34">
        <f>Input_1!S287</f>
        <v>9</v>
      </c>
      <c r="T287" s="34">
        <f>Input_1!T287</f>
        <v>9</v>
      </c>
      <c r="U287" s="34">
        <f>Input_1!U287</f>
        <v>9</v>
      </c>
      <c r="V287" s="34">
        <f>Input_1!V287</f>
        <v>9</v>
      </c>
      <c r="W287" s="34">
        <f>Input_1!W287</f>
        <v>9</v>
      </c>
      <c r="X287" s="34">
        <f>Input_1!X287</f>
        <v>9</v>
      </c>
      <c r="Y287" s="34">
        <f>Input_1!Y287</f>
        <v>9</v>
      </c>
      <c r="Z287" s="34">
        <f>Input_1!Z287</f>
        <v>9</v>
      </c>
      <c r="AA287" s="34">
        <f>Input_1!AA287</f>
        <v>9</v>
      </c>
      <c r="AB287" s="34">
        <f>Input_1!AB287</f>
        <v>9</v>
      </c>
      <c r="AC287" s="34">
        <f>Input_1!AC287</f>
        <v>9</v>
      </c>
      <c r="AD287" s="34">
        <f>Input_1!AD287</f>
        <v>9</v>
      </c>
      <c r="AE287" s="34">
        <f>Input_1!AE287</f>
        <v>9</v>
      </c>
      <c r="AF287" s="34">
        <f>Input_1!AF287</f>
        <v>9</v>
      </c>
      <c r="AG287" s="34">
        <f>Input_1!AG287</f>
        <v>9</v>
      </c>
      <c r="AH287" s="34">
        <f>Input_1!AH287</f>
        <v>9</v>
      </c>
      <c r="AI287" s="34">
        <f>Input_1!AI287</f>
        <v>9</v>
      </c>
      <c r="AJ287" s="34">
        <f>Input_1!AJ287</f>
        <v>9</v>
      </c>
      <c r="AK287" s="34">
        <f>Input_1!AK287</f>
        <v>9</v>
      </c>
      <c r="AL287" s="34">
        <f>Input_1!AL287</f>
        <v>9</v>
      </c>
      <c r="AM287" s="34">
        <f>Input_1!AM287</f>
        <v>9</v>
      </c>
      <c r="AN287" s="34">
        <f>Input_1!AN287</f>
        <v>9</v>
      </c>
      <c r="AO287" s="34">
        <f>Input_1!AO287</f>
        <v>9</v>
      </c>
      <c r="AP287" s="34">
        <f>Input_1!AP287</f>
        <v>9</v>
      </c>
      <c r="AQ287" s="34">
        <f>Input_1!AQ287</f>
        <v>9</v>
      </c>
      <c r="AR287" s="34">
        <f>Input_1!AR287</f>
        <v>30</v>
      </c>
      <c r="AS287" s="34">
        <f>Input_1!AS287</f>
        <v>15.2</v>
      </c>
      <c r="AT287" s="34">
        <f>Input_1!AT287</f>
        <v>4.2</v>
      </c>
      <c r="AU287" s="34">
        <f>Input_1!AU287</f>
        <v>4.2</v>
      </c>
      <c r="AV287" s="34">
        <f>Input_1!AV287</f>
        <v>4.2</v>
      </c>
      <c r="AW287" s="34">
        <f>Input_1!AW287</f>
        <v>4.2</v>
      </c>
      <c r="AX287" s="34">
        <f>Input_1!AX287</f>
        <v>4.2</v>
      </c>
      <c r="AY287" s="34">
        <f>Input_1!AY287</f>
        <v>4.2</v>
      </c>
      <c r="AZ287" s="34">
        <f>Input_1!AZ287</f>
        <v>4.2</v>
      </c>
      <c r="BA287" s="34">
        <f>Input_1!BA287</f>
        <v>4.2</v>
      </c>
      <c r="BB287" s="34">
        <f>Input_1!BB287</f>
        <v>4.2</v>
      </c>
      <c r="BC287" s="34">
        <f>Input_1!BC287</f>
        <v>23</v>
      </c>
      <c r="BD287" s="34">
        <f>Input_1!BD287</f>
        <v>25</v>
      </c>
      <c r="BE287" s="34">
        <f>Input_1!BE287</f>
        <v>32</v>
      </c>
      <c r="BF287" s="34">
        <f>Input_1!BF287</f>
        <v>23</v>
      </c>
      <c r="BG287" s="34">
        <f>Input_1!BG287</f>
        <v>30</v>
      </c>
      <c r="BH287" s="34">
        <f>Input_1!BH287</f>
        <v>4.2</v>
      </c>
      <c r="BI287" s="34">
        <f>Input_1!BI287</f>
        <v>4.2</v>
      </c>
      <c r="BJ287" s="34">
        <f>Input_1!BJ287</f>
        <v>4.2</v>
      </c>
      <c r="BK287" s="34">
        <f>Input_1!BK287</f>
        <v>4.2</v>
      </c>
      <c r="BL287" s="34">
        <f>Input_1!BL287</f>
        <v>4.2</v>
      </c>
      <c r="BM287" s="34">
        <f>Input_1!BM287</f>
        <v>4.2</v>
      </c>
      <c r="BN287" s="34">
        <f>Input_1!BN287</f>
        <v>4.2</v>
      </c>
      <c r="BO287" s="34">
        <f>Input_1!BO287</f>
        <v>30</v>
      </c>
      <c r="BP287" s="34">
        <f>Input_1!BP287</f>
        <v>30</v>
      </c>
      <c r="BQ287" s="34">
        <f>Input_1!BQ287</f>
        <v>30</v>
      </c>
      <c r="BR287" s="34">
        <f>Input_1!BR287</f>
        <v>4.2</v>
      </c>
      <c r="BS287" s="34">
        <f>Input_1!BS287</f>
        <v>4.2</v>
      </c>
      <c r="BT287" s="34">
        <f>Input_1!BT287</f>
        <v>4.2</v>
      </c>
      <c r="BU287" s="34">
        <f>Input_1!BU287</f>
        <v>4.2</v>
      </c>
      <c r="BV287" s="34">
        <f>Input_1!BV287</f>
        <v>4.2</v>
      </c>
      <c r="BW287" s="34">
        <f>Input_1!BW287</f>
        <v>4.2</v>
      </c>
      <c r="BX287" s="34">
        <f>Input_1!BX287</f>
        <v>4.2</v>
      </c>
      <c r="BY287" s="34">
        <f>Input_1!BY287</f>
        <v>23</v>
      </c>
      <c r="BZ287" s="34">
        <f>Input_1!BZ287</f>
        <v>23</v>
      </c>
      <c r="CA287" s="34">
        <f>Input_1!CA287</f>
        <v>23</v>
      </c>
      <c r="CB287" s="34">
        <f>Input_1!CB287</f>
        <v>23</v>
      </c>
      <c r="CC287" s="34">
        <f>Input_1!CC287</f>
        <v>32</v>
      </c>
      <c r="CD287" s="34">
        <f>Input_1!CD287</f>
        <v>32</v>
      </c>
      <c r="CE287" s="34">
        <f>Input_1!CE287</f>
        <v>4.2</v>
      </c>
      <c r="CF287" s="34">
        <f>Input_1!CF287</f>
        <v>4.2</v>
      </c>
      <c r="CG287" s="34">
        <f>Input_1!CG287</f>
        <v>4.2</v>
      </c>
      <c r="CH287" s="34">
        <f>Input_1!CH287</f>
        <v>30</v>
      </c>
      <c r="CI287" s="34">
        <f>Input_1!CI287</f>
        <v>30</v>
      </c>
      <c r="CJ287" s="34">
        <f>Input_1!CJ287</f>
        <v>4.2</v>
      </c>
      <c r="CK287" s="34">
        <f>Input_1!CK287</f>
        <v>4.2</v>
      </c>
      <c r="CL287" s="34">
        <f>Input_1!CL287</f>
        <v>4.2</v>
      </c>
      <c r="CM287" s="34">
        <f>Input_1!CM287</f>
        <v>4.2</v>
      </c>
      <c r="CN287" s="34">
        <f>Input_1!CN287</f>
        <v>4.2</v>
      </c>
      <c r="CO287" s="34">
        <f>Input_1!CO287</f>
        <v>4.2</v>
      </c>
      <c r="CP287" s="34">
        <f>Input_1!CP287</f>
        <v>4.2</v>
      </c>
      <c r="CQ287" s="34">
        <f>Input_1!CQ287</f>
        <v>4.2</v>
      </c>
      <c r="CR287" s="34">
        <f>Input_1!CR287</f>
        <v>23</v>
      </c>
      <c r="CS287" s="34">
        <f>Input_1!CS287</f>
        <v>23</v>
      </c>
      <c r="CT287" s="34">
        <f>Input_1!CT287</f>
        <v>25</v>
      </c>
      <c r="CU287" s="34">
        <f>Input_1!CU287</f>
        <v>25</v>
      </c>
      <c r="CV287" s="24">
        <f>Input_1!CV287</f>
        <v>25</v>
      </c>
    </row>
    <row r="288" spans="1:100" ht="14.5" customHeight="1" x14ac:dyDescent="0.35">
      <c r="A288" s="256"/>
      <c r="B288" s="250"/>
      <c r="C288" s="97">
        <v>44115</v>
      </c>
      <c r="D288" s="100" t="s">
        <v>10</v>
      </c>
      <c r="E288" s="19">
        <f>Input_1!E288</f>
        <v>23</v>
      </c>
      <c r="F288" s="34">
        <f>Input_1!F288</f>
        <v>25</v>
      </c>
      <c r="G288" s="34">
        <f>Input_1!G288</f>
        <v>32</v>
      </c>
      <c r="H288" s="34">
        <f>Input_1!H288</f>
        <v>15.3</v>
      </c>
      <c r="I288" s="34">
        <f>Input_1!I288</f>
        <v>15.3</v>
      </c>
      <c r="J288" s="34">
        <f>Input_1!J288</f>
        <v>30</v>
      </c>
      <c r="K288" s="34">
        <f>Input_1!K288</f>
        <v>30</v>
      </c>
      <c r="L288" s="34">
        <f>Input_1!L288</f>
        <v>30</v>
      </c>
      <c r="M288" s="34">
        <f>Input_1!M288</f>
        <v>30</v>
      </c>
      <c r="N288" s="34">
        <f>Input_1!N288</f>
        <v>30</v>
      </c>
      <c r="O288" s="34">
        <f>Input_1!O288</f>
        <v>9</v>
      </c>
      <c r="P288" s="34">
        <f>Input_1!P288</f>
        <v>9</v>
      </c>
      <c r="Q288" s="34">
        <f>Input_1!Q288</f>
        <v>9</v>
      </c>
      <c r="R288" s="34">
        <f>Input_1!R288</f>
        <v>9</v>
      </c>
      <c r="S288" s="34">
        <f>Input_1!S288</f>
        <v>9</v>
      </c>
      <c r="T288" s="34">
        <f>Input_1!T288</f>
        <v>9</v>
      </c>
      <c r="U288" s="34">
        <f>Input_1!U288</f>
        <v>9</v>
      </c>
      <c r="V288" s="34">
        <f>Input_1!V288</f>
        <v>9</v>
      </c>
      <c r="W288" s="34">
        <f>Input_1!W288</f>
        <v>9</v>
      </c>
      <c r="X288" s="34">
        <f>Input_1!X288</f>
        <v>9</v>
      </c>
      <c r="Y288" s="34">
        <f>Input_1!Y288</f>
        <v>9</v>
      </c>
      <c r="Z288" s="34">
        <f>Input_1!Z288</f>
        <v>9</v>
      </c>
      <c r="AA288" s="34">
        <f>Input_1!AA288</f>
        <v>9</v>
      </c>
      <c r="AB288" s="34">
        <f>Input_1!AB288</f>
        <v>9</v>
      </c>
      <c r="AC288" s="34">
        <f>Input_1!AC288</f>
        <v>9</v>
      </c>
      <c r="AD288" s="34">
        <f>Input_1!AD288</f>
        <v>9</v>
      </c>
      <c r="AE288" s="34">
        <f>Input_1!AE288</f>
        <v>9</v>
      </c>
      <c r="AF288" s="34">
        <f>Input_1!AF288</f>
        <v>9</v>
      </c>
      <c r="AG288" s="34">
        <f>Input_1!AG288</f>
        <v>9</v>
      </c>
      <c r="AH288" s="34">
        <f>Input_1!AH288</f>
        <v>9</v>
      </c>
      <c r="AI288" s="34">
        <f>Input_1!AI288</f>
        <v>9</v>
      </c>
      <c r="AJ288" s="34">
        <f>Input_1!AJ288</f>
        <v>9</v>
      </c>
      <c r="AK288" s="34">
        <f>Input_1!AK288</f>
        <v>9</v>
      </c>
      <c r="AL288" s="34">
        <f>Input_1!AL288</f>
        <v>9</v>
      </c>
      <c r="AM288" s="34">
        <f>Input_1!AM288</f>
        <v>9</v>
      </c>
      <c r="AN288" s="34">
        <f>Input_1!AN288</f>
        <v>9</v>
      </c>
      <c r="AO288" s="34">
        <f>Input_1!AO288</f>
        <v>9</v>
      </c>
      <c r="AP288" s="34">
        <f>Input_1!AP288</f>
        <v>9</v>
      </c>
      <c r="AQ288" s="34">
        <f>Input_1!AQ288</f>
        <v>9</v>
      </c>
      <c r="AR288" s="34">
        <f>Input_1!AR288</f>
        <v>9</v>
      </c>
      <c r="AS288" s="34">
        <f>Input_1!AS288</f>
        <v>9</v>
      </c>
      <c r="AT288" s="34">
        <f>Input_1!AT288</f>
        <v>9</v>
      </c>
      <c r="AU288" s="34">
        <f>Input_1!AU288</f>
        <v>9</v>
      </c>
      <c r="AV288" s="34">
        <f>Input_1!AV288</f>
        <v>9</v>
      </c>
      <c r="AW288" s="34">
        <f>Input_1!AW288</f>
        <v>9</v>
      </c>
      <c r="AX288" s="34">
        <f>Input_1!AX288</f>
        <v>9</v>
      </c>
      <c r="AY288" s="34">
        <f>Input_1!AY288</f>
        <v>9</v>
      </c>
      <c r="AZ288" s="34">
        <f>Input_1!AZ288</f>
        <v>30</v>
      </c>
      <c r="BA288" s="34">
        <f>Input_1!BA288</f>
        <v>30</v>
      </c>
      <c r="BB288" s="34">
        <f>Input_1!BB288</f>
        <v>15.2</v>
      </c>
      <c r="BC288" s="34">
        <f>Input_1!BC288</f>
        <v>15.2</v>
      </c>
      <c r="BD288" s="34">
        <f>Input_1!BD288</f>
        <v>23</v>
      </c>
      <c r="BE288" s="34">
        <f>Input_1!BE288</f>
        <v>23</v>
      </c>
      <c r="BF288" s="34">
        <f>Input_1!BF288</f>
        <v>25</v>
      </c>
      <c r="BG288" s="34">
        <f>Input_1!BG288</f>
        <v>30</v>
      </c>
      <c r="BH288" s="34">
        <f>Input_1!BH288</f>
        <v>4.2</v>
      </c>
      <c r="BI288" s="34">
        <f>Input_1!BI288</f>
        <v>4.2</v>
      </c>
      <c r="BJ288" s="34">
        <f>Input_1!BJ288</f>
        <v>4.2</v>
      </c>
      <c r="BK288" s="34">
        <f>Input_1!BK288</f>
        <v>4.2</v>
      </c>
      <c r="BL288" s="34">
        <f>Input_1!BL288</f>
        <v>4.2</v>
      </c>
      <c r="BM288" s="34">
        <f>Input_1!BM288</f>
        <v>30</v>
      </c>
      <c r="BN288" s="34">
        <f>Input_1!BN288</f>
        <v>30</v>
      </c>
      <c r="BO288" s="34">
        <f>Input_1!BO288</f>
        <v>30</v>
      </c>
      <c r="BP288" s="34">
        <f>Input_1!BP288</f>
        <v>4.2</v>
      </c>
      <c r="BQ288" s="34">
        <f>Input_1!BQ288</f>
        <v>4.2</v>
      </c>
      <c r="BR288" s="34">
        <f>Input_1!BR288</f>
        <v>4.2</v>
      </c>
      <c r="BS288" s="34">
        <f>Input_1!BS288</f>
        <v>4.2</v>
      </c>
      <c r="BT288" s="34">
        <f>Input_1!BT288</f>
        <v>4.2</v>
      </c>
      <c r="BU288" s="34">
        <f>Input_1!BU288</f>
        <v>4.2</v>
      </c>
      <c r="BV288" s="34">
        <f>Input_1!BV288</f>
        <v>4.2</v>
      </c>
      <c r="BW288" s="34">
        <f>Input_1!BW288</f>
        <v>4.2</v>
      </c>
      <c r="BX288" s="34">
        <f>Input_1!BX288</f>
        <v>4.2</v>
      </c>
      <c r="BY288" s="34">
        <f>Input_1!BY288</f>
        <v>23</v>
      </c>
      <c r="BZ288" s="34">
        <f>Input_1!BZ288</f>
        <v>23</v>
      </c>
      <c r="CA288" s="34">
        <f>Input_1!CA288</f>
        <v>23</v>
      </c>
      <c r="CB288" s="34">
        <f>Input_1!CB288</f>
        <v>23</v>
      </c>
      <c r="CC288" s="34">
        <f>Input_1!CC288</f>
        <v>4.2</v>
      </c>
      <c r="CD288" s="34">
        <f>Input_1!CD288</f>
        <v>4.2</v>
      </c>
      <c r="CE288" s="34">
        <f>Input_1!CE288</f>
        <v>4.2</v>
      </c>
      <c r="CF288" s="34">
        <f>Input_1!CF288</f>
        <v>4.2</v>
      </c>
      <c r="CG288" s="34">
        <f>Input_1!CG288</f>
        <v>4.2</v>
      </c>
      <c r="CH288" s="34">
        <f>Input_1!CH288</f>
        <v>4.2</v>
      </c>
      <c r="CI288" s="34">
        <f>Input_1!CI288</f>
        <v>4.2</v>
      </c>
      <c r="CJ288" s="34">
        <f>Input_1!CJ288</f>
        <v>4.2</v>
      </c>
      <c r="CK288" s="34">
        <f>Input_1!CK288</f>
        <v>4.2</v>
      </c>
      <c r="CL288" s="34">
        <f>Input_1!CL288</f>
        <v>4.2</v>
      </c>
      <c r="CM288" s="34">
        <f>Input_1!CM288</f>
        <v>4.2</v>
      </c>
      <c r="CN288" s="34">
        <f>Input_1!CN288</f>
        <v>4.2</v>
      </c>
      <c r="CO288" s="34">
        <f>Input_1!CO288</f>
        <v>4.2</v>
      </c>
      <c r="CP288" s="34">
        <f>Input_1!CP288</f>
        <v>23</v>
      </c>
      <c r="CQ288" s="34">
        <f>Input_1!CQ288</f>
        <v>30</v>
      </c>
      <c r="CR288" s="34">
        <f>Input_1!CR288</f>
        <v>30</v>
      </c>
      <c r="CS288" s="34">
        <f>Input_1!CS288</f>
        <v>4.2</v>
      </c>
      <c r="CT288" s="34">
        <f>Input_1!CT288</f>
        <v>4.2</v>
      </c>
      <c r="CU288" s="34">
        <f>Input_1!CU288</f>
        <v>4.2</v>
      </c>
      <c r="CV288" s="24">
        <f>Input_1!CV288</f>
        <v>4.2</v>
      </c>
    </row>
    <row r="289" spans="1:100" ht="14.5" customHeight="1" x14ac:dyDescent="0.35">
      <c r="A289" s="256"/>
      <c r="B289" s="248">
        <v>42</v>
      </c>
      <c r="C289" s="95">
        <v>44116</v>
      </c>
      <c r="D289" s="99" t="s">
        <v>4</v>
      </c>
      <c r="E289" s="19">
        <f>Input_1!E289</f>
        <v>4.2</v>
      </c>
      <c r="F289" s="34">
        <f>Input_1!F289</f>
        <v>4.2</v>
      </c>
      <c r="G289" s="34">
        <f>Input_1!G289</f>
        <v>4.2</v>
      </c>
      <c r="H289" s="34">
        <f>Input_1!H289</f>
        <v>4.2</v>
      </c>
      <c r="I289" s="34">
        <f>Input_1!I289</f>
        <v>4.2</v>
      </c>
      <c r="J289" s="34">
        <f>Input_1!J289</f>
        <v>4.2</v>
      </c>
      <c r="K289" s="34">
        <f>Input_1!K289</f>
        <v>4.2</v>
      </c>
      <c r="L289" s="34">
        <f>Input_1!L289</f>
        <v>4.2</v>
      </c>
      <c r="M289" s="34">
        <f>Input_1!M289</f>
        <v>4.2</v>
      </c>
      <c r="N289" s="34">
        <f>Input_1!N289</f>
        <v>4.2</v>
      </c>
      <c r="O289" s="34">
        <f>Input_1!O289</f>
        <v>4.2</v>
      </c>
      <c r="P289" s="34">
        <f>Input_1!P289</f>
        <v>4.2</v>
      </c>
      <c r="Q289" s="34">
        <f>Input_1!Q289</f>
        <v>4.2</v>
      </c>
      <c r="R289" s="34">
        <f>Input_1!R289</f>
        <v>4.2</v>
      </c>
      <c r="S289" s="34">
        <f>Input_1!S289</f>
        <v>4.2</v>
      </c>
      <c r="T289" s="34">
        <f>Input_1!T289</f>
        <v>4.2</v>
      </c>
      <c r="U289" s="34">
        <f>Input_1!U289</f>
        <v>4.2</v>
      </c>
      <c r="V289" s="34">
        <f>Input_1!V289</f>
        <v>4.2</v>
      </c>
      <c r="W289" s="34">
        <f>Input_1!W289</f>
        <v>4.2</v>
      </c>
      <c r="X289" s="34">
        <f>Input_1!X289</f>
        <v>4.2</v>
      </c>
      <c r="Y289" s="34">
        <f>Input_1!Y289</f>
        <v>4.2</v>
      </c>
      <c r="Z289" s="34">
        <f>Input_1!Z289</f>
        <v>4.2</v>
      </c>
      <c r="AA289" s="34">
        <f>Input_1!AA289</f>
        <v>4.2</v>
      </c>
      <c r="AB289" s="34">
        <f>Input_1!AB289</f>
        <v>4.2</v>
      </c>
      <c r="AC289" s="34">
        <f>Input_1!AC289</f>
        <v>4.2</v>
      </c>
      <c r="AD289" s="34">
        <f>Input_1!AD289</f>
        <v>4.2</v>
      </c>
      <c r="AE289" s="34">
        <f>Input_1!AE289</f>
        <v>4.2</v>
      </c>
      <c r="AF289" s="34">
        <f>Input_1!AF289</f>
        <v>4.2</v>
      </c>
      <c r="AG289" s="34">
        <f>Input_1!AG289</f>
        <v>4.2</v>
      </c>
      <c r="AH289" s="34">
        <f>Input_1!AH289</f>
        <v>4.2</v>
      </c>
      <c r="AI289" s="34">
        <f>Input_1!AI289</f>
        <v>4.2</v>
      </c>
      <c r="AJ289" s="34">
        <f>Input_1!AJ289</f>
        <v>4.2</v>
      </c>
      <c r="AK289" s="34">
        <f>Input_1!AK289</f>
        <v>23</v>
      </c>
      <c r="AL289" s="34">
        <f>Input_1!AL289</f>
        <v>23</v>
      </c>
      <c r="AM289" s="34">
        <f>Input_1!AM289</f>
        <v>30</v>
      </c>
      <c r="AN289" s="34">
        <f>Input_1!AN289</f>
        <v>30</v>
      </c>
      <c r="AO289" s="34">
        <f>Input_1!AO289</f>
        <v>30</v>
      </c>
      <c r="AP289" s="34">
        <f>Input_1!AP289</f>
        <v>30</v>
      </c>
      <c r="AQ289" s="34">
        <f>Input_1!AQ289</f>
        <v>9</v>
      </c>
      <c r="AR289" s="34">
        <f>Input_1!AR289</f>
        <v>9</v>
      </c>
      <c r="AS289" s="34">
        <f>Input_1!AS289</f>
        <v>9</v>
      </c>
      <c r="AT289" s="34">
        <f>Input_1!AT289</f>
        <v>9</v>
      </c>
      <c r="AU289" s="34">
        <f>Input_1!AU289</f>
        <v>9</v>
      </c>
      <c r="AV289" s="34">
        <f>Input_1!AV289</f>
        <v>9</v>
      </c>
      <c r="AW289" s="34">
        <f>Input_1!AW289</f>
        <v>9</v>
      </c>
      <c r="AX289" s="34">
        <f>Input_1!AX289</f>
        <v>9</v>
      </c>
      <c r="AY289" s="34">
        <f>Input_1!AY289</f>
        <v>9</v>
      </c>
      <c r="AZ289" s="34">
        <f>Input_1!AZ289</f>
        <v>9</v>
      </c>
      <c r="BA289" s="34">
        <f>Input_1!BA289</f>
        <v>9</v>
      </c>
      <c r="BB289" s="34">
        <f>Input_1!BB289</f>
        <v>9</v>
      </c>
      <c r="BC289" s="34">
        <f>Input_1!BC289</f>
        <v>9</v>
      </c>
      <c r="BD289" s="34">
        <f>Input_1!BD289</f>
        <v>9</v>
      </c>
      <c r="BE289" s="34">
        <f>Input_1!BE289</f>
        <v>9</v>
      </c>
      <c r="BF289" s="34">
        <f>Input_1!BF289</f>
        <v>9</v>
      </c>
      <c r="BG289" s="34">
        <f>Input_1!BG289</f>
        <v>9</v>
      </c>
      <c r="BH289" s="34">
        <f>Input_1!BH289</f>
        <v>9</v>
      </c>
      <c r="BI289" s="34">
        <f>Input_1!BI289</f>
        <v>9</v>
      </c>
      <c r="BJ289" s="34">
        <f>Input_1!BJ289</f>
        <v>9</v>
      </c>
      <c r="BK289" s="34">
        <f>Input_1!BK289</f>
        <v>9</v>
      </c>
      <c r="BL289" s="34">
        <f>Input_1!BL289</f>
        <v>9</v>
      </c>
      <c r="BM289" s="34">
        <f>Input_1!BM289</f>
        <v>9</v>
      </c>
      <c r="BN289" s="34">
        <f>Input_1!BN289</f>
        <v>9</v>
      </c>
      <c r="BO289" s="34">
        <f>Input_1!BO289</f>
        <v>9</v>
      </c>
      <c r="BP289" s="34">
        <f>Input_1!BP289</f>
        <v>9</v>
      </c>
      <c r="BQ289" s="34">
        <f>Input_1!BQ289</f>
        <v>9</v>
      </c>
      <c r="BR289" s="34">
        <f>Input_1!BR289</f>
        <v>9</v>
      </c>
      <c r="BS289" s="34">
        <f>Input_1!BS289</f>
        <v>15.3</v>
      </c>
      <c r="BT289" s="34">
        <f>Input_1!BT289</f>
        <v>15.3</v>
      </c>
      <c r="BU289" s="34">
        <f>Input_1!BU289</f>
        <v>20</v>
      </c>
      <c r="BV289" s="34">
        <f>Input_1!BV289</f>
        <v>20</v>
      </c>
      <c r="BW289" s="34">
        <f>Input_1!BW289</f>
        <v>20</v>
      </c>
      <c r="BX289" s="34">
        <f>Input_1!BX289</f>
        <v>20</v>
      </c>
      <c r="BY289" s="34">
        <f>Input_1!BY289</f>
        <v>23</v>
      </c>
      <c r="BZ289" s="34">
        <f>Input_1!BZ289</f>
        <v>23</v>
      </c>
      <c r="CA289" s="34">
        <f>Input_1!CA289</f>
        <v>23</v>
      </c>
      <c r="CB289" s="34">
        <f>Input_1!CB289</f>
        <v>23</v>
      </c>
      <c r="CC289" s="34">
        <f>Input_1!CC289</f>
        <v>16</v>
      </c>
      <c r="CD289" s="34">
        <f>Input_1!CD289</f>
        <v>16</v>
      </c>
      <c r="CE289" s="34">
        <f>Input_1!CE289</f>
        <v>16</v>
      </c>
      <c r="CF289" s="34">
        <f>Input_1!CF289</f>
        <v>16</v>
      </c>
      <c r="CG289" s="34">
        <f>Input_1!CG289</f>
        <v>16</v>
      </c>
      <c r="CH289" s="34">
        <f>Input_1!CH289</f>
        <v>16</v>
      </c>
      <c r="CI289" s="34">
        <f>Input_1!CI289</f>
        <v>4.2</v>
      </c>
      <c r="CJ289" s="34">
        <f>Input_1!CJ289</f>
        <v>4.2</v>
      </c>
      <c r="CK289" s="34">
        <f>Input_1!CK289</f>
        <v>4.2</v>
      </c>
      <c r="CL289" s="34">
        <f>Input_1!CL289</f>
        <v>4.2</v>
      </c>
      <c r="CM289" s="34">
        <f>Input_1!CM289</f>
        <v>8</v>
      </c>
      <c r="CN289" s="34">
        <f>Input_1!CN289</f>
        <v>8</v>
      </c>
      <c r="CO289" s="34">
        <f>Input_1!CO289</f>
        <v>8</v>
      </c>
      <c r="CP289" s="34">
        <f>Input_1!CP289</f>
        <v>8</v>
      </c>
      <c r="CQ289" s="34">
        <f>Input_1!CQ289</f>
        <v>8</v>
      </c>
      <c r="CR289" s="34">
        <f>Input_1!CR289</f>
        <v>8</v>
      </c>
      <c r="CS289" s="34">
        <f>Input_1!CS289</f>
        <v>8</v>
      </c>
      <c r="CT289" s="34">
        <f>Input_1!CT289</f>
        <v>8</v>
      </c>
      <c r="CU289" s="34">
        <f>Input_1!CU289</f>
        <v>8</v>
      </c>
      <c r="CV289" s="24">
        <f>Input_1!CV289</f>
        <v>8</v>
      </c>
    </row>
    <row r="290" spans="1:100" ht="14.5" customHeight="1" x14ac:dyDescent="0.35">
      <c r="A290" s="256"/>
      <c r="B290" s="249"/>
      <c r="C290" s="94">
        <v>44117</v>
      </c>
      <c r="D290" s="99" t="s">
        <v>5</v>
      </c>
      <c r="E290" s="19">
        <f>Input_1!E290</f>
        <v>16</v>
      </c>
      <c r="F290" s="34">
        <f>Input_1!F290</f>
        <v>16</v>
      </c>
      <c r="G290" s="34">
        <f>Input_1!G290</f>
        <v>20</v>
      </c>
      <c r="H290" s="34">
        <f>Input_1!H290</f>
        <v>20</v>
      </c>
      <c r="I290" s="34">
        <f>Input_1!I290</f>
        <v>20</v>
      </c>
      <c r="J290" s="34">
        <f>Input_1!J290</f>
        <v>15.3</v>
      </c>
      <c r="K290" s="34">
        <f>Input_1!K290</f>
        <v>15.3</v>
      </c>
      <c r="L290" s="34">
        <f>Input_1!L290</f>
        <v>30</v>
      </c>
      <c r="M290" s="34">
        <f>Input_1!M290</f>
        <v>9</v>
      </c>
      <c r="N290" s="34">
        <f>Input_1!N290</f>
        <v>9</v>
      </c>
      <c r="O290" s="34">
        <f>Input_1!O290</f>
        <v>9</v>
      </c>
      <c r="P290" s="34">
        <f>Input_1!P290</f>
        <v>9</v>
      </c>
      <c r="Q290" s="34">
        <f>Input_1!Q290</f>
        <v>9</v>
      </c>
      <c r="R290" s="34">
        <f>Input_1!R290</f>
        <v>9</v>
      </c>
      <c r="S290" s="34">
        <f>Input_1!S290</f>
        <v>9</v>
      </c>
      <c r="T290" s="34">
        <f>Input_1!T290</f>
        <v>9</v>
      </c>
      <c r="U290" s="34">
        <f>Input_1!U290</f>
        <v>9</v>
      </c>
      <c r="V290" s="34">
        <f>Input_1!V290</f>
        <v>9</v>
      </c>
      <c r="W290" s="34">
        <f>Input_1!W290</f>
        <v>9</v>
      </c>
      <c r="X290" s="34">
        <f>Input_1!X290</f>
        <v>9</v>
      </c>
      <c r="Y290" s="34">
        <f>Input_1!Y290</f>
        <v>9</v>
      </c>
      <c r="Z290" s="34">
        <f>Input_1!Z290</f>
        <v>9</v>
      </c>
      <c r="AA290" s="34">
        <f>Input_1!AA290</f>
        <v>9</v>
      </c>
      <c r="AB290" s="34">
        <f>Input_1!AB290</f>
        <v>9</v>
      </c>
      <c r="AC290" s="34">
        <f>Input_1!AC290</f>
        <v>9</v>
      </c>
      <c r="AD290" s="34">
        <f>Input_1!AD290</f>
        <v>9</v>
      </c>
      <c r="AE290" s="34">
        <f>Input_1!AE290</f>
        <v>9</v>
      </c>
      <c r="AF290" s="34">
        <f>Input_1!AF290</f>
        <v>9</v>
      </c>
      <c r="AG290" s="34">
        <f>Input_1!AG290</f>
        <v>9</v>
      </c>
      <c r="AH290" s="34">
        <f>Input_1!AH290</f>
        <v>9</v>
      </c>
      <c r="AI290" s="34">
        <f>Input_1!AI290</f>
        <v>9</v>
      </c>
      <c r="AJ290" s="34">
        <f>Input_1!AJ290</f>
        <v>9</v>
      </c>
      <c r="AK290" s="34">
        <f>Input_1!AK290</f>
        <v>9</v>
      </c>
      <c r="AL290" s="34">
        <f>Input_1!AL290</f>
        <v>9</v>
      </c>
      <c r="AM290" s="34">
        <f>Input_1!AM290</f>
        <v>9</v>
      </c>
      <c r="AN290" s="34">
        <f>Input_1!AN290</f>
        <v>9</v>
      </c>
      <c r="AO290" s="34">
        <f>Input_1!AO290</f>
        <v>9</v>
      </c>
      <c r="AP290" s="34">
        <f>Input_1!AP290</f>
        <v>9</v>
      </c>
      <c r="AQ290" s="34">
        <f>Input_1!AQ290</f>
        <v>9</v>
      </c>
      <c r="AR290" s="34">
        <f>Input_1!AR290</f>
        <v>9</v>
      </c>
      <c r="AS290" s="34">
        <f>Input_1!AS290</f>
        <v>30</v>
      </c>
      <c r="AT290" s="34">
        <f>Input_1!AT290</f>
        <v>30</v>
      </c>
      <c r="AU290" s="34">
        <f>Input_1!AU290</f>
        <v>30</v>
      </c>
      <c r="AV290" s="34">
        <f>Input_1!AV290</f>
        <v>15.2</v>
      </c>
      <c r="AW290" s="34">
        <f>Input_1!AW290</f>
        <v>32</v>
      </c>
      <c r="AX290" s="34">
        <f>Input_1!AX290</f>
        <v>22.1</v>
      </c>
      <c r="AY290" s="34">
        <f>Input_1!AY290</f>
        <v>25</v>
      </c>
      <c r="AZ290" s="34">
        <f>Input_1!AZ290</f>
        <v>25</v>
      </c>
      <c r="BA290" s="34">
        <f>Input_1!BA290</f>
        <v>25</v>
      </c>
      <c r="BB290" s="34">
        <f>Input_1!BB290</f>
        <v>22.1</v>
      </c>
      <c r="BC290" s="34">
        <f>Input_1!BC290</f>
        <v>23</v>
      </c>
      <c r="BD290" s="34">
        <f>Input_1!BD290</f>
        <v>23</v>
      </c>
      <c r="BE290" s="34">
        <f>Input_1!BE290</f>
        <v>23</v>
      </c>
      <c r="BF290" s="34">
        <f>Input_1!BF290</f>
        <v>25</v>
      </c>
      <c r="BG290" s="34">
        <f>Input_1!BG290</f>
        <v>25</v>
      </c>
      <c r="BH290" s="34">
        <f>Input_1!BH290</f>
        <v>16</v>
      </c>
      <c r="BI290" s="34">
        <f>Input_1!BI290</f>
        <v>16</v>
      </c>
      <c r="BJ290" s="34">
        <f>Input_1!BJ290</f>
        <v>5.2</v>
      </c>
      <c r="BK290" s="34">
        <f>Input_1!BK290</f>
        <v>5.2</v>
      </c>
      <c r="BL290" s="34">
        <f>Input_1!BL290</f>
        <v>5.2</v>
      </c>
      <c r="BM290" s="34">
        <f>Input_1!BM290</f>
        <v>5.2</v>
      </c>
      <c r="BN290" s="34">
        <f>Input_1!BN290</f>
        <v>5.2</v>
      </c>
      <c r="BO290" s="34">
        <f>Input_1!BO290</f>
        <v>18</v>
      </c>
      <c r="BP290" s="34">
        <f>Input_1!BP290</f>
        <v>18</v>
      </c>
      <c r="BQ290" s="34">
        <f>Input_1!BQ290</f>
        <v>16</v>
      </c>
      <c r="BR290" s="34">
        <f>Input_1!BR290</f>
        <v>16</v>
      </c>
      <c r="BS290" s="34">
        <f>Input_1!BS290</f>
        <v>16</v>
      </c>
      <c r="BT290" s="34">
        <f>Input_1!BT290</f>
        <v>4.2</v>
      </c>
      <c r="BU290" s="34">
        <f>Input_1!BU290</f>
        <v>4.2</v>
      </c>
      <c r="BV290" s="34">
        <f>Input_1!BV290</f>
        <v>4.2</v>
      </c>
      <c r="BW290" s="34">
        <f>Input_1!BW290</f>
        <v>4.2</v>
      </c>
      <c r="BX290" s="34">
        <f>Input_1!BX290</f>
        <v>4.2</v>
      </c>
      <c r="BY290" s="34">
        <f>Input_1!BY290</f>
        <v>23</v>
      </c>
      <c r="BZ290" s="34">
        <f>Input_1!BZ290</f>
        <v>23</v>
      </c>
      <c r="CA290" s="34">
        <f>Input_1!CA290</f>
        <v>23</v>
      </c>
      <c r="CB290" s="34">
        <f>Input_1!CB290</f>
        <v>23</v>
      </c>
      <c r="CC290" s="34">
        <f>Input_1!CC290</f>
        <v>23</v>
      </c>
      <c r="CD290" s="34">
        <f>Input_1!CD290</f>
        <v>30</v>
      </c>
      <c r="CE290" s="34">
        <f>Input_1!CE290</f>
        <v>8</v>
      </c>
      <c r="CF290" s="34">
        <f>Input_1!CF290</f>
        <v>6.2</v>
      </c>
      <c r="CG290" s="34">
        <f>Input_1!CG290</f>
        <v>6.2</v>
      </c>
      <c r="CH290" s="34">
        <f>Input_1!CH290</f>
        <v>6.2</v>
      </c>
      <c r="CI290" s="34">
        <f>Input_1!CI290</f>
        <v>6.2</v>
      </c>
      <c r="CJ290" s="34">
        <f>Input_1!CJ290</f>
        <v>6.2</v>
      </c>
      <c r="CK290" s="34">
        <f>Input_1!CK290</f>
        <v>30</v>
      </c>
      <c r="CL290" s="34">
        <f>Input_1!CL290</f>
        <v>30</v>
      </c>
      <c r="CM290" s="34">
        <f>Input_1!CM290</f>
        <v>6.2</v>
      </c>
      <c r="CN290" s="34">
        <f>Input_1!CN290</f>
        <v>6.2</v>
      </c>
      <c r="CO290" s="34">
        <f>Input_1!CO290</f>
        <v>6.2</v>
      </c>
      <c r="CP290" s="34">
        <f>Input_1!CP290</f>
        <v>6.2</v>
      </c>
      <c r="CQ290" s="34">
        <f>Input_1!CQ290</f>
        <v>25</v>
      </c>
      <c r="CR290" s="34">
        <f>Input_1!CR290</f>
        <v>25</v>
      </c>
      <c r="CS290" s="34">
        <f>Input_1!CS290</f>
        <v>6.2</v>
      </c>
      <c r="CT290" s="34">
        <f>Input_1!CT290</f>
        <v>6.2</v>
      </c>
      <c r="CU290" s="34">
        <f>Input_1!CU290</f>
        <v>6.2</v>
      </c>
      <c r="CV290" s="24">
        <f>Input_1!CV290</f>
        <v>6.2</v>
      </c>
    </row>
    <row r="291" spans="1:100" ht="14.5" customHeight="1" x14ac:dyDescent="0.35">
      <c r="A291" s="256"/>
      <c r="B291" s="249"/>
      <c r="C291" s="94">
        <v>44118</v>
      </c>
      <c r="D291" s="99" t="s">
        <v>6</v>
      </c>
      <c r="E291" s="19">
        <f>Input_1!E291</f>
        <v>18</v>
      </c>
      <c r="F291" s="34">
        <f>Input_1!F291</f>
        <v>32</v>
      </c>
      <c r="G291" s="34">
        <f>Input_1!G291</f>
        <v>23</v>
      </c>
      <c r="H291" s="34">
        <f>Input_1!H291</f>
        <v>23</v>
      </c>
      <c r="I291" s="34">
        <f>Input_1!I291</f>
        <v>20</v>
      </c>
      <c r="J291" s="34">
        <f>Input_1!J291</f>
        <v>20</v>
      </c>
      <c r="K291" s="34">
        <f>Input_1!K291</f>
        <v>20</v>
      </c>
      <c r="L291" s="34">
        <f>Input_1!L291</f>
        <v>15.3</v>
      </c>
      <c r="M291" s="34">
        <f>Input_1!M291</f>
        <v>30</v>
      </c>
      <c r="N291" s="34">
        <f>Input_1!N291</f>
        <v>30</v>
      </c>
      <c r="O291" s="34">
        <f>Input_1!O291</f>
        <v>30</v>
      </c>
      <c r="P291" s="34">
        <f>Input_1!P291</f>
        <v>30</v>
      </c>
      <c r="Q291" s="34">
        <f>Input_1!Q291</f>
        <v>9</v>
      </c>
      <c r="R291" s="34">
        <f>Input_1!R291</f>
        <v>9</v>
      </c>
      <c r="S291" s="34">
        <f>Input_1!S291</f>
        <v>9</v>
      </c>
      <c r="T291" s="34">
        <f>Input_1!T291</f>
        <v>9</v>
      </c>
      <c r="U291" s="34">
        <f>Input_1!U291</f>
        <v>9</v>
      </c>
      <c r="V291" s="34">
        <f>Input_1!V291</f>
        <v>9</v>
      </c>
      <c r="W291" s="34">
        <f>Input_1!W291</f>
        <v>9</v>
      </c>
      <c r="X291" s="34">
        <f>Input_1!X291</f>
        <v>9</v>
      </c>
      <c r="Y291" s="34">
        <f>Input_1!Y291</f>
        <v>9</v>
      </c>
      <c r="Z291" s="34">
        <f>Input_1!Z291</f>
        <v>9</v>
      </c>
      <c r="AA291" s="34">
        <f>Input_1!AA291</f>
        <v>9</v>
      </c>
      <c r="AB291" s="34">
        <f>Input_1!AB291</f>
        <v>9</v>
      </c>
      <c r="AC291" s="34">
        <f>Input_1!AC291</f>
        <v>9</v>
      </c>
      <c r="AD291" s="34">
        <f>Input_1!AD291</f>
        <v>9</v>
      </c>
      <c r="AE291" s="34">
        <f>Input_1!AE291</f>
        <v>9</v>
      </c>
      <c r="AF291" s="34">
        <f>Input_1!AF291</f>
        <v>9</v>
      </c>
      <c r="AG291" s="34">
        <f>Input_1!AG291</f>
        <v>9</v>
      </c>
      <c r="AH291" s="34">
        <f>Input_1!AH291</f>
        <v>9</v>
      </c>
      <c r="AI291" s="34">
        <f>Input_1!AI291</f>
        <v>9</v>
      </c>
      <c r="AJ291" s="34">
        <f>Input_1!AJ291</f>
        <v>9</v>
      </c>
      <c r="AK291" s="34">
        <f>Input_1!AK291</f>
        <v>9</v>
      </c>
      <c r="AL291" s="34">
        <f>Input_1!AL291</f>
        <v>9</v>
      </c>
      <c r="AM291" s="34">
        <f>Input_1!AM291</f>
        <v>9</v>
      </c>
      <c r="AN291" s="34">
        <f>Input_1!AN291</f>
        <v>9</v>
      </c>
      <c r="AO291" s="34">
        <f>Input_1!AO291</f>
        <v>9</v>
      </c>
      <c r="AP291" s="34">
        <f>Input_1!AP291</f>
        <v>9</v>
      </c>
      <c r="AQ291" s="34">
        <f>Input_1!AQ291</f>
        <v>15.2</v>
      </c>
      <c r="AR291" s="34">
        <f>Input_1!AR291</f>
        <v>32</v>
      </c>
      <c r="AS291" s="34">
        <f>Input_1!AS291</f>
        <v>23</v>
      </c>
      <c r="AT291" s="34">
        <f>Input_1!AT291</f>
        <v>8</v>
      </c>
      <c r="AU291" s="34">
        <f>Input_1!AU291</f>
        <v>8</v>
      </c>
      <c r="AV291" s="34">
        <f>Input_1!AV291</f>
        <v>8</v>
      </c>
      <c r="AW291" s="34">
        <f>Input_1!AW291</f>
        <v>5.0999999999999996</v>
      </c>
      <c r="AX291" s="34">
        <f>Input_1!AX291</f>
        <v>5.0999999999999996</v>
      </c>
      <c r="AY291" s="34">
        <f>Input_1!AY291</f>
        <v>5.0999999999999996</v>
      </c>
      <c r="AZ291" s="34">
        <f>Input_1!AZ291</f>
        <v>5.0999999999999996</v>
      </c>
      <c r="BA291" s="34">
        <f>Input_1!BA291</f>
        <v>8</v>
      </c>
      <c r="BB291" s="34">
        <f>Input_1!BB291</f>
        <v>8</v>
      </c>
      <c r="BC291" s="34">
        <f>Input_1!BC291</f>
        <v>23</v>
      </c>
      <c r="BD291" s="34">
        <f>Input_1!BD291</f>
        <v>23</v>
      </c>
      <c r="BE291" s="34">
        <f>Input_1!BE291</f>
        <v>5.0999999999999996</v>
      </c>
      <c r="BF291" s="34">
        <f>Input_1!BF291</f>
        <v>5.0999999999999996</v>
      </c>
      <c r="BG291" s="34">
        <f>Input_1!BG291</f>
        <v>5.0999999999999996</v>
      </c>
      <c r="BH291" s="34">
        <f>Input_1!BH291</f>
        <v>5.0999999999999996</v>
      </c>
      <c r="BI291" s="34">
        <f>Input_1!BI291</f>
        <v>5.0999999999999996</v>
      </c>
      <c r="BJ291" s="34">
        <f>Input_1!BJ291</f>
        <v>5.0999999999999996</v>
      </c>
      <c r="BK291" s="34">
        <f>Input_1!BK291</f>
        <v>5.0999999999999996</v>
      </c>
      <c r="BL291" s="34">
        <f>Input_1!BL291</f>
        <v>5.0999999999999996</v>
      </c>
      <c r="BM291" s="34">
        <f>Input_1!BM291</f>
        <v>8</v>
      </c>
      <c r="BN291" s="34">
        <f>Input_1!BN291</f>
        <v>8</v>
      </c>
      <c r="BO291" s="34">
        <f>Input_1!BO291</f>
        <v>23</v>
      </c>
      <c r="BP291" s="34">
        <f>Input_1!BP291</f>
        <v>23</v>
      </c>
      <c r="BQ291" s="34">
        <f>Input_1!BQ291</f>
        <v>23</v>
      </c>
      <c r="BR291" s="34">
        <f>Input_1!BR291</f>
        <v>4.2</v>
      </c>
      <c r="BS291" s="34">
        <f>Input_1!BS291</f>
        <v>4.2</v>
      </c>
      <c r="BT291" s="34">
        <f>Input_1!BT291</f>
        <v>4.2</v>
      </c>
      <c r="BU291" s="34">
        <f>Input_1!BU291</f>
        <v>23</v>
      </c>
      <c r="BV291" s="34">
        <f>Input_1!BV291</f>
        <v>8</v>
      </c>
      <c r="BW291" s="34">
        <f>Input_1!BW291</f>
        <v>8</v>
      </c>
      <c r="BX291" s="34">
        <f>Input_1!BX291</f>
        <v>8</v>
      </c>
      <c r="BY291" s="34">
        <f>Input_1!BY291</f>
        <v>23</v>
      </c>
      <c r="BZ291" s="34">
        <f>Input_1!BZ291</f>
        <v>23</v>
      </c>
      <c r="CA291" s="34">
        <f>Input_1!CA291</f>
        <v>23</v>
      </c>
      <c r="CB291" s="34">
        <f>Input_1!CB291</f>
        <v>23</v>
      </c>
      <c r="CC291" s="34">
        <f>Input_1!CC291</f>
        <v>8</v>
      </c>
      <c r="CD291" s="34">
        <f>Input_1!CD291</f>
        <v>16</v>
      </c>
      <c r="CE291" s="34">
        <f>Input_1!CE291</f>
        <v>30</v>
      </c>
      <c r="CF291" s="34">
        <f>Input_1!CF291</f>
        <v>4.2</v>
      </c>
      <c r="CG291" s="34">
        <f>Input_1!CG291</f>
        <v>4.2</v>
      </c>
      <c r="CH291" s="34">
        <f>Input_1!CH291</f>
        <v>4.2</v>
      </c>
      <c r="CI291" s="34">
        <f>Input_1!CI291</f>
        <v>4.2</v>
      </c>
      <c r="CJ291" s="34">
        <f>Input_1!CJ291</f>
        <v>30</v>
      </c>
      <c r="CK291" s="34">
        <f>Input_1!CK291</f>
        <v>4.2</v>
      </c>
      <c r="CL291" s="34">
        <f>Input_1!CL291</f>
        <v>4.2</v>
      </c>
      <c r="CM291" s="34">
        <f>Input_1!CM291</f>
        <v>30</v>
      </c>
      <c r="CN291" s="34">
        <f>Input_1!CN291</f>
        <v>4.2</v>
      </c>
      <c r="CO291" s="34">
        <f>Input_1!CO291</f>
        <v>4.2</v>
      </c>
      <c r="CP291" s="34">
        <f>Input_1!CP291</f>
        <v>4.2</v>
      </c>
      <c r="CQ291" s="34">
        <f>Input_1!CQ291</f>
        <v>25</v>
      </c>
      <c r="CR291" s="34">
        <f>Input_1!CR291</f>
        <v>4.2</v>
      </c>
      <c r="CS291" s="34">
        <f>Input_1!CS291</f>
        <v>4.2</v>
      </c>
      <c r="CT291" s="34">
        <f>Input_1!CT291</f>
        <v>4.2</v>
      </c>
      <c r="CU291" s="34">
        <f>Input_1!CU291</f>
        <v>32</v>
      </c>
      <c r="CV291" s="24">
        <f>Input_1!CV291</f>
        <v>23</v>
      </c>
    </row>
    <row r="292" spans="1:100" ht="14.5" customHeight="1" x14ac:dyDescent="0.35">
      <c r="A292" s="256"/>
      <c r="B292" s="249"/>
      <c r="C292" s="95">
        <v>44119</v>
      </c>
      <c r="D292" s="99" t="s">
        <v>7</v>
      </c>
      <c r="E292" s="19">
        <f>Input_1!E292</f>
        <v>23</v>
      </c>
      <c r="F292" s="34">
        <f>Input_1!F292</f>
        <v>15.3</v>
      </c>
      <c r="G292" s="34">
        <f>Input_1!G292</f>
        <v>15.3</v>
      </c>
      <c r="H292" s="34">
        <f>Input_1!H292</f>
        <v>30</v>
      </c>
      <c r="I292" s="34">
        <f>Input_1!I292</f>
        <v>30</v>
      </c>
      <c r="J292" s="34">
        <f>Input_1!J292</f>
        <v>30</v>
      </c>
      <c r="K292" s="34">
        <f>Input_1!K292</f>
        <v>30</v>
      </c>
      <c r="L292" s="34">
        <f>Input_1!L292</f>
        <v>30</v>
      </c>
      <c r="M292" s="34">
        <f>Input_1!M292</f>
        <v>9</v>
      </c>
      <c r="N292" s="34">
        <f>Input_1!N292</f>
        <v>9</v>
      </c>
      <c r="O292" s="34">
        <f>Input_1!O292</f>
        <v>9</v>
      </c>
      <c r="P292" s="34">
        <f>Input_1!P292</f>
        <v>9</v>
      </c>
      <c r="Q292" s="34">
        <f>Input_1!Q292</f>
        <v>9</v>
      </c>
      <c r="R292" s="34">
        <f>Input_1!R292</f>
        <v>9</v>
      </c>
      <c r="S292" s="34">
        <f>Input_1!S292</f>
        <v>9</v>
      </c>
      <c r="T292" s="34">
        <f>Input_1!T292</f>
        <v>9</v>
      </c>
      <c r="U292" s="34">
        <f>Input_1!U292</f>
        <v>9</v>
      </c>
      <c r="V292" s="34">
        <f>Input_1!V292</f>
        <v>9</v>
      </c>
      <c r="W292" s="34">
        <f>Input_1!W292</f>
        <v>9</v>
      </c>
      <c r="X292" s="34">
        <f>Input_1!X292</f>
        <v>9</v>
      </c>
      <c r="Y292" s="34">
        <f>Input_1!Y292</f>
        <v>9</v>
      </c>
      <c r="Z292" s="34">
        <f>Input_1!Z292</f>
        <v>9</v>
      </c>
      <c r="AA292" s="34">
        <f>Input_1!AA292</f>
        <v>9</v>
      </c>
      <c r="AB292" s="34">
        <f>Input_1!AB292</f>
        <v>9</v>
      </c>
      <c r="AC292" s="34">
        <f>Input_1!AC292</f>
        <v>9</v>
      </c>
      <c r="AD292" s="34">
        <f>Input_1!AD292</f>
        <v>9</v>
      </c>
      <c r="AE292" s="34">
        <f>Input_1!AE292</f>
        <v>9</v>
      </c>
      <c r="AF292" s="34">
        <f>Input_1!AF292</f>
        <v>9</v>
      </c>
      <c r="AG292" s="34">
        <f>Input_1!AG292</f>
        <v>9</v>
      </c>
      <c r="AH292" s="34">
        <f>Input_1!AH292</f>
        <v>9</v>
      </c>
      <c r="AI292" s="34">
        <f>Input_1!AI292</f>
        <v>9</v>
      </c>
      <c r="AJ292" s="34">
        <f>Input_1!AJ292</f>
        <v>9</v>
      </c>
      <c r="AK292" s="34">
        <f>Input_1!AK292</f>
        <v>9</v>
      </c>
      <c r="AL292" s="34">
        <f>Input_1!AL292</f>
        <v>9</v>
      </c>
      <c r="AM292" s="34">
        <f>Input_1!AM292</f>
        <v>9</v>
      </c>
      <c r="AN292" s="34">
        <f>Input_1!AN292</f>
        <v>9</v>
      </c>
      <c r="AO292" s="34">
        <f>Input_1!AO292</f>
        <v>9</v>
      </c>
      <c r="AP292" s="34">
        <f>Input_1!AP292</f>
        <v>9</v>
      </c>
      <c r="AQ292" s="34">
        <f>Input_1!AQ292</f>
        <v>9</v>
      </c>
      <c r="AR292" s="34">
        <f>Input_1!AR292</f>
        <v>32</v>
      </c>
      <c r="AS292" s="34">
        <f>Input_1!AS292</f>
        <v>23</v>
      </c>
      <c r="AT292" s="34">
        <f>Input_1!AT292</f>
        <v>8</v>
      </c>
      <c r="AU292" s="34">
        <f>Input_1!AU292</f>
        <v>16</v>
      </c>
      <c r="AV292" s="34">
        <f>Input_1!AV292</f>
        <v>30</v>
      </c>
      <c r="AW292" s="34">
        <f>Input_1!AW292</f>
        <v>6.2</v>
      </c>
      <c r="AX292" s="34">
        <f>Input_1!AX292</f>
        <v>30</v>
      </c>
      <c r="AY292" s="34">
        <f>Input_1!AY292</f>
        <v>6.2</v>
      </c>
      <c r="AZ292" s="34">
        <f>Input_1!AZ292</f>
        <v>6.2</v>
      </c>
      <c r="BA292" s="34">
        <f>Input_1!BA292</f>
        <v>6.2</v>
      </c>
      <c r="BB292" s="34">
        <f>Input_1!BB292</f>
        <v>30</v>
      </c>
      <c r="BC292" s="34">
        <f>Input_1!BC292</f>
        <v>9</v>
      </c>
      <c r="BD292" s="34">
        <f>Input_1!BD292</f>
        <v>23</v>
      </c>
      <c r="BE292" s="34">
        <f>Input_1!BE292</f>
        <v>23</v>
      </c>
      <c r="BF292" s="34">
        <f>Input_1!BF292</f>
        <v>25</v>
      </c>
      <c r="BG292" s="34">
        <f>Input_1!BG292</f>
        <v>25</v>
      </c>
      <c r="BH292" s="34">
        <f>Input_1!BH292</f>
        <v>23</v>
      </c>
      <c r="BI292" s="34">
        <f>Input_1!BI292</f>
        <v>30</v>
      </c>
      <c r="BJ292" s="34">
        <f>Input_1!BJ292</f>
        <v>6.2</v>
      </c>
      <c r="BK292" s="34">
        <f>Input_1!BK292</f>
        <v>6.2</v>
      </c>
      <c r="BL292" s="34">
        <f>Input_1!BL292</f>
        <v>6.2</v>
      </c>
      <c r="BM292" s="34">
        <f>Input_1!BM292</f>
        <v>30</v>
      </c>
      <c r="BN292" s="34">
        <f>Input_1!BN292</f>
        <v>16</v>
      </c>
      <c r="BO292" s="34">
        <f>Input_1!BO292</f>
        <v>30</v>
      </c>
      <c r="BP292" s="34">
        <f>Input_1!BP292</f>
        <v>30</v>
      </c>
      <c r="BQ292" s="34">
        <f>Input_1!BQ292</f>
        <v>30</v>
      </c>
      <c r="BR292" s="34">
        <f>Input_1!BR292</f>
        <v>16</v>
      </c>
      <c r="BS292" s="34">
        <f>Input_1!BS292</f>
        <v>16</v>
      </c>
      <c r="BT292" s="34">
        <f>Input_1!BT292</f>
        <v>30</v>
      </c>
      <c r="BU292" s="34">
        <f>Input_1!BU292</f>
        <v>6.2</v>
      </c>
      <c r="BV292" s="34">
        <f>Input_1!BV292</f>
        <v>16</v>
      </c>
      <c r="BW292" s="34">
        <f>Input_1!BW292</f>
        <v>16</v>
      </c>
      <c r="BX292" s="34">
        <f>Input_1!BX292</f>
        <v>16</v>
      </c>
      <c r="BY292" s="34">
        <f>Input_1!BY292</f>
        <v>23</v>
      </c>
      <c r="BZ292" s="34">
        <f>Input_1!BZ292</f>
        <v>23</v>
      </c>
      <c r="CA292" s="34">
        <f>Input_1!CA292</f>
        <v>23</v>
      </c>
      <c r="CB292" s="34">
        <f>Input_1!CB292</f>
        <v>23</v>
      </c>
      <c r="CC292" s="34">
        <f>Input_1!CC292</f>
        <v>25</v>
      </c>
      <c r="CD292" s="34">
        <f>Input_1!CD292</f>
        <v>25</v>
      </c>
      <c r="CE292" s="34">
        <f>Input_1!CE292</f>
        <v>23</v>
      </c>
      <c r="CF292" s="34">
        <f>Input_1!CF292</f>
        <v>18</v>
      </c>
      <c r="CG292" s="34">
        <f>Input_1!CG292</f>
        <v>18</v>
      </c>
      <c r="CH292" s="34">
        <f>Input_1!CH292</f>
        <v>18</v>
      </c>
      <c r="CI292" s="34">
        <f>Input_1!CI292</f>
        <v>6.2</v>
      </c>
      <c r="CJ292" s="34">
        <f>Input_1!CJ292</f>
        <v>32</v>
      </c>
      <c r="CK292" s="34">
        <f>Input_1!CK292</f>
        <v>30</v>
      </c>
      <c r="CL292" s="34">
        <f>Input_1!CL292</f>
        <v>30</v>
      </c>
      <c r="CM292" s="34">
        <f>Input_1!CM292</f>
        <v>20</v>
      </c>
      <c r="CN292" s="34">
        <f>Input_1!CN292</f>
        <v>20</v>
      </c>
      <c r="CO292" s="34">
        <f>Input_1!CO292</f>
        <v>23</v>
      </c>
      <c r="CP292" s="34">
        <f>Input_1!CP292</f>
        <v>23</v>
      </c>
      <c r="CQ292" s="34">
        <f>Input_1!CQ292</f>
        <v>15.3</v>
      </c>
      <c r="CR292" s="34">
        <f>Input_1!CR292</f>
        <v>15.3</v>
      </c>
      <c r="CS292" s="34">
        <f>Input_1!CS292</f>
        <v>9</v>
      </c>
      <c r="CT292" s="34">
        <f>Input_1!CT292</f>
        <v>9</v>
      </c>
      <c r="CU292" s="34">
        <f>Input_1!CU292</f>
        <v>9</v>
      </c>
      <c r="CV292" s="24">
        <f>Input_1!CV292</f>
        <v>9</v>
      </c>
    </row>
    <row r="293" spans="1:100" ht="14.5" customHeight="1" x14ac:dyDescent="0.35">
      <c r="A293" s="256"/>
      <c r="B293" s="249"/>
      <c r="C293" s="94">
        <v>44120</v>
      </c>
      <c r="D293" s="99" t="s">
        <v>8</v>
      </c>
      <c r="E293" s="19">
        <f>Input_1!E293</f>
        <v>9</v>
      </c>
      <c r="F293" s="34">
        <f>Input_1!F293</f>
        <v>9</v>
      </c>
      <c r="G293" s="34">
        <f>Input_1!G293</f>
        <v>9</v>
      </c>
      <c r="H293" s="34">
        <f>Input_1!H293</f>
        <v>9</v>
      </c>
      <c r="I293" s="34">
        <f>Input_1!I293</f>
        <v>9</v>
      </c>
      <c r="J293" s="34">
        <f>Input_1!J293</f>
        <v>9</v>
      </c>
      <c r="K293" s="34">
        <f>Input_1!K293</f>
        <v>9</v>
      </c>
      <c r="L293" s="34">
        <f>Input_1!L293</f>
        <v>9</v>
      </c>
      <c r="M293" s="34">
        <f>Input_1!M293</f>
        <v>9</v>
      </c>
      <c r="N293" s="34">
        <f>Input_1!N293</f>
        <v>9</v>
      </c>
      <c r="O293" s="34">
        <f>Input_1!O293</f>
        <v>9</v>
      </c>
      <c r="P293" s="34">
        <f>Input_1!P293</f>
        <v>9</v>
      </c>
      <c r="Q293" s="34">
        <f>Input_1!Q293</f>
        <v>9</v>
      </c>
      <c r="R293" s="34">
        <f>Input_1!R293</f>
        <v>9</v>
      </c>
      <c r="S293" s="34">
        <f>Input_1!S293</f>
        <v>9</v>
      </c>
      <c r="T293" s="34">
        <f>Input_1!T293</f>
        <v>9</v>
      </c>
      <c r="U293" s="34">
        <f>Input_1!U293</f>
        <v>9</v>
      </c>
      <c r="V293" s="34">
        <f>Input_1!V293</f>
        <v>9</v>
      </c>
      <c r="W293" s="34">
        <f>Input_1!W293</f>
        <v>9</v>
      </c>
      <c r="X293" s="34">
        <f>Input_1!X293</f>
        <v>9</v>
      </c>
      <c r="Y293" s="34">
        <f>Input_1!Y293</f>
        <v>9</v>
      </c>
      <c r="Z293" s="34">
        <f>Input_1!Z293</f>
        <v>9</v>
      </c>
      <c r="AA293" s="34">
        <f>Input_1!AA293</f>
        <v>9</v>
      </c>
      <c r="AB293" s="34">
        <f>Input_1!AB293</f>
        <v>9</v>
      </c>
      <c r="AC293" s="34">
        <f>Input_1!AC293</f>
        <v>9</v>
      </c>
      <c r="AD293" s="34">
        <f>Input_1!AD293</f>
        <v>9</v>
      </c>
      <c r="AE293" s="34">
        <f>Input_1!AE293</f>
        <v>9</v>
      </c>
      <c r="AF293" s="34">
        <f>Input_1!AF293</f>
        <v>9</v>
      </c>
      <c r="AG293" s="34">
        <f>Input_1!AG293</f>
        <v>9</v>
      </c>
      <c r="AH293" s="34">
        <f>Input_1!AH293</f>
        <v>9</v>
      </c>
      <c r="AI293" s="34">
        <f>Input_1!AI293</f>
        <v>9</v>
      </c>
      <c r="AJ293" s="34">
        <f>Input_1!AJ293</f>
        <v>9</v>
      </c>
      <c r="AK293" s="34">
        <f>Input_1!AK293</f>
        <v>9</v>
      </c>
      <c r="AL293" s="34">
        <f>Input_1!AL293</f>
        <v>9</v>
      </c>
      <c r="AM293" s="34">
        <f>Input_1!AM293</f>
        <v>9</v>
      </c>
      <c r="AN293" s="34">
        <f>Input_1!AN293</f>
        <v>9</v>
      </c>
      <c r="AO293" s="34">
        <f>Input_1!AO293</f>
        <v>9</v>
      </c>
      <c r="AP293" s="34">
        <f>Input_1!AP293</f>
        <v>9</v>
      </c>
      <c r="AQ293" s="34">
        <f>Input_1!AQ293</f>
        <v>9</v>
      </c>
      <c r="AR293" s="34">
        <f>Input_1!AR293</f>
        <v>9</v>
      </c>
      <c r="AS293" s="34">
        <f>Input_1!AS293</f>
        <v>9</v>
      </c>
      <c r="AT293" s="34">
        <f>Input_1!AT293</f>
        <v>9</v>
      </c>
      <c r="AU293" s="34">
        <f>Input_1!AU293</f>
        <v>9</v>
      </c>
      <c r="AV293" s="34">
        <f>Input_1!AV293</f>
        <v>9</v>
      </c>
      <c r="AW293" s="34">
        <f>Input_1!AW293</f>
        <v>9</v>
      </c>
      <c r="AX293" s="34">
        <f>Input_1!AX293</f>
        <v>9</v>
      </c>
      <c r="AY293" s="34">
        <f>Input_1!AY293</f>
        <v>9</v>
      </c>
      <c r="AZ293" s="34">
        <f>Input_1!AZ293</f>
        <v>9</v>
      </c>
      <c r="BA293" s="34">
        <f>Input_1!BA293</f>
        <v>9</v>
      </c>
      <c r="BB293" s="34">
        <f>Input_1!BB293</f>
        <v>9</v>
      </c>
      <c r="BC293" s="34">
        <f>Input_1!BC293</f>
        <v>9</v>
      </c>
      <c r="BD293" s="34">
        <f>Input_1!BD293</f>
        <v>30</v>
      </c>
      <c r="BE293" s="34">
        <f>Input_1!BE293</f>
        <v>30</v>
      </c>
      <c r="BF293" s="34">
        <f>Input_1!BF293</f>
        <v>30</v>
      </c>
      <c r="BG293" s="34">
        <f>Input_1!BG293</f>
        <v>30</v>
      </c>
      <c r="BH293" s="34">
        <f>Input_1!BH293</f>
        <v>30</v>
      </c>
      <c r="BI293" s="34">
        <f>Input_1!BI293</f>
        <v>30</v>
      </c>
      <c r="BJ293" s="34">
        <f>Input_1!BJ293</f>
        <v>30</v>
      </c>
      <c r="BK293" s="34">
        <f>Input_1!BK293</f>
        <v>30</v>
      </c>
      <c r="BL293" s="34">
        <f>Input_1!BL293</f>
        <v>30</v>
      </c>
      <c r="BM293" s="34">
        <f>Input_1!BM293</f>
        <v>30</v>
      </c>
      <c r="BN293" s="34">
        <f>Input_1!BN293</f>
        <v>30</v>
      </c>
      <c r="BO293" s="34">
        <f>Input_1!BO293</f>
        <v>30</v>
      </c>
      <c r="BP293" s="34">
        <f>Input_1!BP293</f>
        <v>15.2</v>
      </c>
      <c r="BQ293" s="34">
        <f>Input_1!BQ293</f>
        <v>15.2</v>
      </c>
      <c r="BR293" s="34">
        <f>Input_1!BR293</f>
        <v>32</v>
      </c>
      <c r="BS293" s="34">
        <f>Input_1!BS293</f>
        <v>6.2</v>
      </c>
      <c r="BT293" s="34">
        <f>Input_1!BT293</f>
        <v>6.2</v>
      </c>
      <c r="BU293" s="34">
        <f>Input_1!BU293</f>
        <v>6.2</v>
      </c>
      <c r="BV293" s="34">
        <f>Input_1!BV293</f>
        <v>6.2</v>
      </c>
      <c r="BW293" s="34">
        <f>Input_1!BW293</f>
        <v>6.2</v>
      </c>
      <c r="BX293" s="34">
        <f>Input_1!BX293</f>
        <v>6.2</v>
      </c>
      <c r="BY293" s="34">
        <f>Input_1!BY293</f>
        <v>23</v>
      </c>
      <c r="BZ293" s="34">
        <f>Input_1!BZ293</f>
        <v>23</v>
      </c>
      <c r="CA293" s="34">
        <f>Input_1!CA293</f>
        <v>23</v>
      </c>
      <c r="CB293" s="34">
        <f>Input_1!CB293</f>
        <v>23</v>
      </c>
      <c r="CC293" s="34">
        <f>Input_1!CC293</f>
        <v>23</v>
      </c>
      <c r="CD293" s="34">
        <f>Input_1!CD293</f>
        <v>30</v>
      </c>
      <c r="CE293" s="34">
        <f>Input_1!CE293</f>
        <v>18</v>
      </c>
      <c r="CF293" s="34">
        <f>Input_1!CF293</f>
        <v>18</v>
      </c>
      <c r="CG293" s="34">
        <f>Input_1!CG293</f>
        <v>6.2</v>
      </c>
      <c r="CH293" s="34">
        <f>Input_1!CH293</f>
        <v>6.2</v>
      </c>
      <c r="CI293" s="34">
        <f>Input_1!CI293</f>
        <v>6.2</v>
      </c>
      <c r="CJ293" s="34">
        <f>Input_1!CJ293</f>
        <v>6.2</v>
      </c>
      <c r="CK293" s="34">
        <f>Input_1!CK293</f>
        <v>6.2</v>
      </c>
      <c r="CL293" s="34">
        <f>Input_1!CL293</f>
        <v>6.2</v>
      </c>
      <c r="CM293" s="34">
        <f>Input_1!CM293</f>
        <v>6.2</v>
      </c>
      <c r="CN293" s="34">
        <f>Input_1!CN293</f>
        <v>32</v>
      </c>
      <c r="CO293" s="34">
        <f>Input_1!CO293</f>
        <v>25</v>
      </c>
      <c r="CP293" s="34">
        <f>Input_1!CP293</f>
        <v>25</v>
      </c>
      <c r="CQ293" s="34">
        <f>Input_1!CQ293</f>
        <v>23</v>
      </c>
      <c r="CR293" s="34">
        <f>Input_1!CR293</f>
        <v>23</v>
      </c>
      <c r="CS293" s="34">
        <f>Input_1!CS293</f>
        <v>15.3</v>
      </c>
      <c r="CT293" s="34">
        <f>Input_1!CT293</f>
        <v>15.3</v>
      </c>
      <c r="CU293" s="34">
        <f>Input_1!CU293</f>
        <v>30</v>
      </c>
      <c r="CV293" s="24">
        <f>Input_1!CV293</f>
        <v>30</v>
      </c>
    </row>
    <row r="294" spans="1:100" ht="14.5" customHeight="1" x14ac:dyDescent="0.35">
      <c r="A294" s="256"/>
      <c r="B294" s="249"/>
      <c r="C294" s="95">
        <v>44121</v>
      </c>
      <c r="D294" s="99" t="s">
        <v>9</v>
      </c>
      <c r="E294" s="19">
        <f>Input_1!E294</f>
        <v>30</v>
      </c>
      <c r="F294" s="34">
        <f>Input_1!F294</f>
        <v>30</v>
      </c>
      <c r="G294" s="34">
        <f>Input_1!G294</f>
        <v>9</v>
      </c>
      <c r="H294" s="34">
        <f>Input_1!H294</f>
        <v>9</v>
      </c>
      <c r="I294" s="34">
        <f>Input_1!I294</f>
        <v>9</v>
      </c>
      <c r="J294" s="34">
        <f>Input_1!J294</f>
        <v>9</v>
      </c>
      <c r="K294" s="34">
        <f>Input_1!K294</f>
        <v>9</v>
      </c>
      <c r="L294" s="34">
        <f>Input_1!L294</f>
        <v>9</v>
      </c>
      <c r="M294" s="34">
        <f>Input_1!M294</f>
        <v>9</v>
      </c>
      <c r="N294" s="34">
        <f>Input_1!N294</f>
        <v>9</v>
      </c>
      <c r="O294" s="34">
        <f>Input_1!O294</f>
        <v>9</v>
      </c>
      <c r="P294" s="34">
        <f>Input_1!P294</f>
        <v>9</v>
      </c>
      <c r="Q294" s="34">
        <f>Input_1!Q294</f>
        <v>9</v>
      </c>
      <c r="R294" s="34">
        <f>Input_1!R294</f>
        <v>9</v>
      </c>
      <c r="S294" s="34">
        <f>Input_1!S294</f>
        <v>9</v>
      </c>
      <c r="T294" s="34">
        <f>Input_1!T294</f>
        <v>9</v>
      </c>
      <c r="U294" s="34">
        <f>Input_1!U294</f>
        <v>9</v>
      </c>
      <c r="V294" s="34">
        <f>Input_1!V294</f>
        <v>9</v>
      </c>
      <c r="W294" s="34">
        <f>Input_1!W294</f>
        <v>9</v>
      </c>
      <c r="X294" s="34">
        <f>Input_1!X294</f>
        <v>9</v>
      </c>
      <c r="Y294" s="34">
        <f>Input_1!Y294</f>
        <v>9</v>
      </c>
      <c r="Z294" s="34">
        <f>Input_1!Z294</f>
        <v>9</v>
      </c>
      <c r="AA294" s="34">
        <f>Input_1!AA294</f>
        <v>9</v>
      </c>
      <c r="AB294" s="34">
        <f>Input_1!AB294</f>
        <v>9</v>
      </c>
      <c r="AC294" s="34">
        <f>Input_1!AC294</f>
        <v>9</v>
      </c>
      <c r="AD294" s="34">
        <f>Input_1!AD294</f>
        <v>9</v>
      </c>
      <c r="AE294" s="34">
        <f>Input_1!AE294</f>
        <v>9</v>
      </c>
      <c r="AF294" s="34">
        <f>Input_1!AF294</f>
        <v>9</v>
      </c>
      <c r="AG294" s="34">
        <f>Input_1!AG294</f>
        <v>9</v>
      </c>
      <c r="AH294" s="34">
        <f>Input_1!AH294</f>
        <v>9</v>
      </c>
      <c r="AI294" s="34">
        <f>Input_1!AI294</f>
        <v>9</v>
      </c>
      <c r="AJ294" s="34">
        <f>Input_1!AJ294</f>
        <v>9</v>
      </c>
      <c r="AK294" s="34">
        <f>Input_1!AK294</f>
        <v>9</v>
      </c>
      <c r="AL294" s="34">
        <f>Input_1!AL294</f>
        <v>30</v>
      </c>
      <c r="AM294" s="34">
        <f>Input_1!AM294</f>
        <v>30</v>
      </c>
      <c r="AN294" s="34">
        <f>Input_1!AN294</f>
        <v>15.2</v>
      </c>
      <c r="AO294" s="34">
        <f>Input_1!AO294</f>
        <v>32</v>
      </c>
      <c r="AP294" s="34">
        <f>Input_1!AP294</f>
        <v>22.1</v>
      </c>
      <c r="AQ294" s="34">
        <f>Input_1!AQ294</f>
        <v>23</v>
      </c>
      <c r="AR294" s="34">
        <f>Input_1!AR294</f>
        <v>23</v>
      </c>
      <c r="AS294" s="34">
        <f>Input_1!AS294</f>
        <v>25</v>
      </c>
      <c r="AT294" s="34">
        <f>Input_1!AT294</f>
        <v>25</v>
      </c>
      <c r="AU294" s="34">
        <f>Input_1!AU294</f>
        <v>25</v>
      </c>
      <c r="AV294" s="34">
        <f>Input_1!AV294</f>
        <v>22.1</v>
      </c>
      <c r="AW294" s="34">
        <f>Input_1!AW294</f>
        <v>16</v>
      </c>
      <c r="AX294" s="34">
        <f>Input_1!AX294</f>
        <v>6.2</v>
      </c>
      <c r="AY294" s="34">
        <f>Input_1!AY294</f>
        <v>6.2</v>
      </c>
      <c r="AZ294" s="34">
        <f>Input_1!AZ294</f>
        <v>6.2</v>
      </c>
      <c r="BA294" s="34">
        <f>Input_1!BA294</f>
        <v>6.2</v>
      </c>
      <c r="BB294" s="34">
        <f>Input_1!BB294</f>
        <v>6.2</v>
      </c>
      <c r="BC294" s="34">
        <f>Input_1!BC294</f>
        <v>6.2</v>
      </c>
      <c r="BD294" s="34">
        <f>Input_1!BD294</f>
        <v>23</v>
      </c>
      <c r="BE294" s="34">
        <f>Input_1!BE294</f>
        <v>23</v>
      </c>
      <c r="BF294" s="34">
        <f>Input_1!BF294</f>
        <v>23</v>
      </c>
      <c r="BG294" s="34">
        <f>Input_1!BG294</f>
        <v>25</v>
      </c>
      <c r="BH294" s="34">
        <f>Input_1!BH294</f>
        <v>25</v>
      </c>
      <c r="BI294" s="34">
        <f>Input_1!BI294</f>
        <v>25</v>
      </c>
      <c r="BJ294" s="34">
        <f>Input_1!BJ294</f>
        <v>23</v>
      </c>
      <c r="BK294" s="34">
        <f>Input_1!BK294</f>
        <v>6.2</v>
      </c>
      <c r="BL294" s="34">
        <f>Input_1!BL294</f>
        <v>6.2</v>
      </c>
      <c r="BM294" s="34">
        <f>Input_1!BM294</f>
        <v>6.2</v>
      </c>
      <c r="BN294" s="34">
        <f>Input_1!BN294</f>
        <v>6.2</v>
      </c>
      <c r="BO294" s="34">
        <f>Input_1!BO294</f>
        <v>6.2</v>
      </c>
      <c r="BP294" s="34">
        <f>Input_1!BP294</f>
        <v>6.2</v>
      </c>
      <c r="BQ294" s="34">
        <f>Input_1!BQ294</f>
        <v>30</v>
      </c>
      <c r="BR294" s="34">
        <f>Input_1!BR294</f>
        <v>25</v>
      </c>
      <c r="BS294" s="34">
        <f>Input_1!BS294</f>
        <v>6.2</v>
      </c>
      <c r="BT294" s="34">
        <f>Input_1!BT294</f>
        <v>6.2</v>
      </c>
      <c r="BU294" s="34">
        <f>Input_1!BU294</f>
        <v>6.2</v>
      </c>
      <c r="BV294" s="34">
        <f>Input_1!BV294</f>
        <v>6.2</v>
      </c>
      <c r="BW294" s="34">
        <f>Input_1!BW294</f>
        <v>25</v>
      </c>
      <c r="BX294" s="34">
        <f>Input_1!BX294</f>
        <v>6.2</v>
      </c>
      <c r="BY294" s="34">
        <f>Input_1!BY294</f>
        <v>23</v>
      </c>
      <c r="BZ294" s="34">
        <f>Input_1!BZ294</f>
        <v>23</v>
      </c>
      <c r="CA294" s="34">
        <f>Input_1!CA294</f>
        <v>23</v>
      </c>
      <c r="CB294" s="34">
        <f>Input_1!CB294</f>
        <v>25</v>
      </c>
      <c r="CC294" s="34">
        <f>Input_1!CC294</f>
        <v>25</v>
      </c>
      <c r="CD294" s="34">
        <f>Input_1!CD294</f>
        <v>25</v>
      </c>
      <c r="CE294" s="34">
        <f>Input_1!CE294</f>
        <v>25</v>
      </c>
      <c r="CF294" s="34">
        <f>Input_1!CF294</f>
        <v>25</v>
      </c>
      <c r="CG294" s="34">
        <f>Input_1!CG294</f>
        <v>30</v>
      </c>
      <c r="CH294" s="34">
        <f>Input_1!CH294</f>
        <v>23</v>
      </c>
      <c r="CI294" s="34">
        <f>Input_1!CI294</f>
        <v>6.2</v>
      </c>
      <c r="CJ294" s="34">
        <f>Input_1!CJ294</f>
        <v>6.2</v>
      </c>
      <c r="CK294" s="34">
        <f>Input_1!CK294</f>
        <v>6.2</v>
      </c>
      <c r="CL294" s="34">
        <f>Input_1!CL294</f>
        <v>25</v>
      </c>
      <c r="CM294" s="34">
        <f>Input_1!CM294</f>
        <v>25</v>
      </c>
      <c r="CN294" s="34">
        <f>Input_1!CN294</f>
        <v>6.2</v>
      </c>
      <c r="CO294" s="34">
        <f>Input_1!CO294</f>
        <v>6.2</v>
      </c>
      <c r="CP294" s="34">
        <f>Input_1!CP294</f>
        <v>6.2</v>
      </c>
      <c r="CQ294" s="34">
        <f>Input_1!CQ294</f>
        <v>25</v>
      </c>
      <c r="CR294" s="34">
        <f>Input_1!CR294</f>
        <v>32</v>
      </c>
      <c r="CS294" s="34">
        <f>Input_1!CS294</f>
        <v>15.3</v>
      </c>
      <c r="CT294" s="34">
        <f>Input_1!CT294</f>
        <v>15.3</v>
      </c>
      <c r="CU294" s="34">
        <f>Input_1!CU294</f>
        <v>30</v>
      </c>
      <c r="CV294" s="24">
        <f>Input_1!CV294</f>
        <v>30</v>
      </c>
    </row>
    <row r="295" spans="1:100" ht="14.5" customHeight="1" x14ac:dyDescent="0.35">
      <c r="A295" s="256"/>
      <c r="B295" s="250"/>
      <c r="C295" s="97">
        <v>44122</v>
      </c>
      <c r="D295" s="100" t="s">
        <v>10</v>
      </c>
      <c r="E295" s="19">
        <f>Input_1!E295</f>
        <v>30</v>
      </c>
      <c r="F295" s="34">
        <f>Input_1!F295</f>
        <v>30</v>
      </c>
      <c r="G295" s="34">
        <f>Input_1!G295</f>
        <v>30</v>
      </c>
      <c r="H295" s="34">
        <f>Input_1!H295</f>
        <v>30</v>
      </c>
      <c r="I295" s="34">
        <f>Input_1!I295</f>
        <v>30</v>
      </c>
      <c r="J295" s="34">
        <f>Input_1!J295</f>
        <v>9</v>
      </c>
      <c r="K295" s="34">
        <f>Input_1!K295</f>
        <v>9</v>
      </c>
      <c r="L295" s="34">
        <f>Input_1!L295</f>
        <v>9</v>
      </c>
      <c r="M295" s="34">
        <f>Input_1!M295</f>
        <v>9</v>
      </c>
      <c r="N295" s="34">
        <f>Input_1!N295</f>
        <v>9</v>
      </c>
      <c r="O295" s="34">
        <f>Input_1!O295</f>
        <v>9</v>
      </c>
      <c r="P295" s="34">
        <f>Input_1!P295</f>
        <v>9</v>
      </c>
      <c r="Q295" s="34">
        <f>Input_1!Q295</f>
        <v>9</v>
      </c>
      <c r="R295" s="34">
        <f>Input_1!R295</f>
        <v>9</v>
      </c>
      <c r="S295" s="34">
        <f>Input_1!S295</f>
        <v>9</v>
      </c>
      <c r="T295" s="34">
        <f>Input_1!T295</f>
        <v>9</v>
      </c>
      <c r="U295" s="34">
        <f>Input_1!U295</f>
        <v>9</v>
      </c>
      <c r="V295" s="34">
        <f>Input_1!V295</f>
        <v>9</v>
      </c>
      <c r="W295" s="34">
        <f>Input_1!W295</f>
        <v>9</v>
      </c>
      <c r="X295" s="34">
        <f>Input_1!X295</f>
        <v>9</v>
      </c>
      <c r="Y295" s="34">
        <f>Input_1!Y295</f>
        <v>9</v>
      </c>
      <c r="Z295" s="34">
        <f>Input_1!Z295</f>
        <v>9</v>
      </c>
      <c r="AA295" s="34">
        <f>Input_1!AA295</f>
        <v>9</v>
      </c>
      <c r="AB295" s="34">
        <f>Input_1!AB295</f>
        <v>9</v>
      </c>
      <c r="AC295" s="34">
        <f>Input_1!AC295</f>
        <v>9</v>
      </c>
      <c r="AD295" s="34">
        <f>Input_1!AD295</f>
        <v>9</v>
      </c>
      <c r="AE295" s="34">
        <f>Input_1!AE295</f>
        <v>9</v>
      </c>
      <c r="AF295" s="34">
        <f>Input_1!AF295</f>
        <v>9</v>
      </c>
      <c r="AG295" s="34">
        <f>Input_1!AG295</f>
        <v>9</v>
      </c>
      <c r="AH295" s="34">
        <f>Input_1!AH295</f>
        <v>9</v>
      </c>
      <c r="AI295" s="34">
        <f>Input_1!AI295</f>
        <v>9</v>
      </c>
      <c r="AJ295" s="34">
        <f>Input_1!AJ295</f>
        <v>9</v>
      </c>
      <c r="AK295" s="34">
        <f>Input_1!AK295</f>
        <v>9</v>
      </c>
      <c r="AL295" s="34">
        <f>Input_1!AL295</f>
        <v>9</v>
      </c>
      <c r="AM295" s="34">
        <f>Input_1!AM295</f>
        <v>9</v>
      </c>
      <c r="AN295" s="34">
        <f>Input_1!AN295</f>
        <v>9</v>
      </c>
      <c r="AO295" s="34">
        <f>Input_1!AO295</f>
        <v>9</v>
      </c>
      <c r="AP295" s="34">
        <f>Input_1!AP295</f>
        <v>9</v>
      </c>
      <c r="AQ295" s="34">
        <f>Input_1!AQ295</f>
        <v>9</v>
      </c>
      <c r="AR295" s="34">
        <f>Input_1!AR295</f>
        <v>9</v>
      </c>
      <c r="AS295" s="34">
        <f>Input_1!AS295</f>
        <v>9</v>
      </c>
      <c r="AT295" s="34">
        <f>Input_1!AT295</f>
        <v>9</v>
      </c>
      <c r="AU295" s="34">
        <f>Input_1!AU295</f>
        <v>9</v>
      </c>
      <c r="AV295" s="34">
        <f>Input_1!AV295</f>
        <v>9</v>
      </c>
      <c r="AW295" s="34">
        <f>Input_1!AW295</f>
        <v>9</v>
      </c>
      <c r="AX295" s="34">
        <f>Input_1!AX295</f>
        <v>9</v>
      </c>
      <c r="AY295" s="34">
        <f>Input_1!AY295</f>
        <v>9</v>
      </c>
      <c r="AZ295" s="34">
        <f>Input_1!AZ295</f>
        <v>9</v>
      </c>
      <c r="BA295" s="34">
        <f>Input_1!BA295</f>
        <v>9</v>
      </c>
      <c r="BB295" s="34">
        <f>Input_1!BB295</f>
        <v>30</v>
      </c>
      <c r="BC295" s="34">
        <f>Input_1!BC295</f>
        <v>30</v>
      </c>
      <c r="BD295" s="34">
        <f>Input_1!BD295</f>
        <v>15.2</v>
      </c>
      <c r="BE295" s="34">
        <f>Input_1!BE295</f>
        <v>23</v>
      </c>
      <c r="BF295" s="34">
        <f>Input_1!BF295</f>
        <v>23</v>
      </c>
      <c r="BG295" s="34">
        <f>Input_1!BG295</f>
        <v>23</v>
      </c>
      <c r="BH295" s="34">
        <f>Input_1!BH295</f>
        <v>5.2</v>
      </c>
      <c r="BI295" s="34">
        <f>Input_1!BI295</f>
        <v>23</v>
      </c>
      <c r="BJ295" s="34">
        <f>Input_1!BJ295</f>
        <v>30</v>
      </c>
      <c r="BK295" s="34">
        <f>Input_1!BK295</f>
        <v>31</v>
      </c>
      <c r="BL295" s="34">
        <f>Input_1!BL295</f>
        <v>6.2</v>
      </c>
      <c r="BM295" s="34">
        <f>Input_1!BM295</f>
        <v>6.2</v>
      </c>
      <c r="BN295" s="34">
        <f>Input_1!BN295</f>
        <v>6.2</v>
      </c>
      <c r="BO295" s="34">
        <f>Input_1!BO295</f>
        <v>25</v>
      </c>
      <c r="BP295" s="34">
        <f>Input_1!BP295</f>
        <v>6.2</v>
      </c>
      <c r="BQ295" s="34">
        <f>Input_1!BQ295</f>
        <v>6.2</v>
      </c>
      <c r="BR295" s="34">
        <f>Input_1!BR295</f>
        <v>23</v>
      </c>
      <c r="BS295" s="34">
        <f>Input_1!BS295</f>
        <v>6.2</v>
      </c>
      <c r="BT295" s="34">
        <f>Input_1!BT295</f>
        <v>6.2</v>
      </c>
      <c r="BU295" s="34">
        <f>Input_1!BU295</f>
        <v>6.2</v>
      </c>
      <c r="BV295" s="34">
        <f>Input_1!BV295</f>
        <v>6.2</v>
      </c>
      <c r="BW295" s="34">
        <f>Input_1!BW295</f>
        <v>6.2</v>
      </c>
      <c r="BX295" s="34">
        <f>Input_1!BX295</f>
        <v>6.2</v>
      </c>
      <c r="BY295" s="34">
        <f>Input_1!BY295</f>
        <v>23</v>
      </c>
      <c r="BZ295" s="34">
        <f>Input_1!BZ295</f>
        <v>23</v>
      </c>
      <c r="CA295" s="34">
        <f>Input_1!CA295</f>
        <v>23</v>
      </c>
      <c r="CB295" s="34">
        <f>Input_1!CB295</f>
        <v>23</v>
      </c>
      <c r="CC295" s="34">
        <f>Input_1!CC295</f>
        <v>25</v>
      </c>
      <c r="CD295" s="34">
        <f>Input_1!CD295</f>
        <v>25</v>
      </c>
      <c r="CE295" s="34">
        <f>Input_1!CE295</f>
        <v>23</v>
      </c>
      <c r="CF295" s="34">
        <f>Input_1!CF295</f>
        <v>30</v>
      </c>
      <c r="CG295" s="34">
        <f>Input_1!CG295</f>
        <v>6.2</v>
      </c>
      <c r="CH295" s="34">
        <f>Input_1!CH295</f>
        <v>6.2</v>
      </c>
      <c r="CI295" s="34">
        <f>Input_1!CI295</f>
        <v>6.2</v>
      </c>
      <c r="CJ295" s="34">
        <f>Input_1!CJ295</f>
        <v>6.2</v>
      </c>
      <c r="CK295" s="34">
        <f>Input_1!CK295</f>
        <v>25</v>
      </c>
      <c r="CL295" s="34">
        <f>Input_1!CL295</f>
        <v>6.2</v>
      </c>
      <c r="CM295" s="34">
        <f>Input_1!CM295</f>
        <v>6.2</v>
      </c>
      <c r="CN295" s="34">
        <f>Input_1!CN295</f>
        <v>25</v>
      </c>
      <c r="CO295" s="34">
        <f>Input_1!CO295</f>
        <v>6.2</v>
      </c>
      <c r="CP295" s="34">
        <f>Input_1!CP295</f>
        <v>6.2</v>
      </c>
      <c r="CQ295" s="34">
        <f>Input_1!CQ295</f>
        <v>18</v>
      </c>
      <c r="CR295" s="34">
        <f>Input_1!CR295</f>
        <v>18</v>
      </c>
      <c r="CS295" s="34">
        <f>Input_1!CS295</f>
        <v>32</v>
      </c>
      <c r="CT295" s="34">
        <f>Input_1!CT295</f>
        <v>15.3</v>
      </c>
      <c r="CU295" s="34">
        <f>Input_1!CU295</f>
        <v>15.3</v>
      </c>
      <c r="CV295" s="24">
        <f>Input_1!CV295</f>
        <v>30</v>
      </c>
    </row>
    <row r="296" spans="1:100" ht="14.5" customHeight="1" x14ac:dyDescent="0.35">
      <c r="A296" s="256"/>
      <c r="B296" s="248">
        <v>43</v>
      </c>
      <c r="C296" s="94">
        <v>44123</v>
      </c>
      <c r="D296" s="99" t="s">
        <v>4</v>
      </c>
      <c r="E296" s="19">
        <f>Input_1!E296</f>
        <v>30</v>
      </c>
      <c r="F296" s="34">
        <f>Input_1!F296</f>
        <v>30</v>
      </c>
      <c r="G296" s="34">
        <f>Input_1!G296</f>
        <v>30</v>
      </c>
      <c r="H296" s="34">
        <f>Input_1!H296</f>
        <v>9</v>
      </c>
      <c r="I296" s="34">
        <f>Input_1!I296</f>
        <v>9</v>
      </c>
      <c r="J296" s="34">
        <f>Input_1!J296</f>
        <v>9</v>
      </c>
      <c r="K296" s="34">
        <f>Input_1!K296</f>
        <v>9</v>
      </c>
      <c r="L296" s="34">
        <f>Input_1!L296</f>
        <v>9</v>
      </c>
      <c r="M296" s="34">
        <f>Input_1!M296</f>
        <v>9</v>
      </c>
      <c r="N296" s="34">
        <f>Input_1!N296</f>
        <v>9</v>
      </c>
      <c r="O296" s="34">
        <f>Input_1!O296</f>
        <v>9</v>
      </c>
      <c r="P296" s="34">
        <f>Input_1!P296</f>
        <v>9</v>
      </c>
      <c r="Q296" s="34">
        <f>Input_1!Q296</f>
        <v>9</v>
      </c>
      <c r="R296" s="34">
        <f>Input_1!R296</f>
        <v>9</v>
      </c>
      <c r="S296" s="34">
        <f>Input_1!S296</f>
        <v>9</v>
      </c>
      <c r="T296" s="34">
        <f>Input_1!T296</f>
        <v>9</v>
      </c>
      <c r="U296" s="34">
        <f>Input_1!U296</f>
        <v>9</v>
      </c>
      <c r="V296" s="34">
        <f>Input_1!V296</f>
        <v>9</v>
      </c>
      <c r="W296" s="34">
        <f>Input_1!W296</f>
        <v>9</v>
      </c>
      <c r="X296" s="34">
        <f>Input_1!X296</f>
        <v>9</v>
      </c>
      <c r="Y296" s="34">
        <f>Input_1!Y296</f>
        <v>9</v>
      </c>
      <c r="Z296" s="34">
        <f>Input_1!Z296</f>
        <v>9</v>
      </c>
      <c r="AA296" s="34">
        <f>Input_1!AA296</f>
        <v>9</v>
      </c>
      <c r="AB296" s="34">
        <f>Input_1!AB296</f>
        <v>9</v>
      </c>
      <c r="AC296" s="34">
        <f>Input_1!AC296</f>
        <v>9</v>
      </c>
      <c r="AD296" s="34">
        <f>Input_1!AD296</f>
        <v>9</v>
      </c>
      <c r="AE296" s="34">
        <f>Input_1!AE296</f>
        <v>9</v>
      </c>
      <c r="AF296" s="34">
        <f>Input_1!AF296</f>
        <v>9</v>
      </c>
      <c r="AG296" s="34">
        <f>Input_1!AG296</f>
        <v>9</v>
      </c>
      <c r="AH296" s="34">
        <f>Input_1!AH296</f>
        <v>9</v>
      </c>
      <c r="AI296" s="34">
        <f>Input_1!AI296</f>
        <v>9</v>
      </c>
      <c r="AJ296" s="34">
        <f>Input_1!AJ296</f>
        <v>9</v>
      </c>
      <c r="AK296" s="34">
        <f>Input_1!AK296</f>
        <v>9</v>
      </c>
      <c r="AL296" s="34">
        <f>Input_1!AL296</f>
        <v>9</v>
      </c>
      <c r="AM296" s="34">
        <f>Input_1!AM296</f>
        <v>9</v>
      </c>
      <c r="AN296" s="34">
        <f>Input_1!AN296</f>
        <v>9</v>
      </c>
      <c r="AO296" s="34">
        <f>Input_1!AO296</f>
        <v>9</v>
      </c>
      <c r="AP296" s="34">
        <f>Input_1!AP296</f>
        <v>9</v>
      </c>
      <c r="AQ296" s="34">
        <f>Input_1!AQ296</f>
        <v>9</v>
      </c>
      <c r="AR296" s="34">
        <f>Input_1!AR296</f>
        <v>30</v>
      </c>
      <c r="AS296" s="34">
        <f>Input_1!AS296</f>
        <v>32</v>
      </c>
      <c r="AT296" s="34">
        <f>Input_1!AT296</f>
        <v>23</v>
      </c>
      <c r="AU296" s="34">
        <f>Input_1!AU296</f>
        <v>23</v>
      </c>
      <c r="AV296" s="34">
        <f>Input_1!AV296</f>
        <v>16</v>
      </c>
      <c r="AW296" s="34">
        <f>Input_1!AW296</f>
        <v>16</v>
      </c>
      <c r="AX296" s="34">
        <f>Input_1!AX296</f>
        <v>6.2</v>
      </c>
      <c r="AY296" s="34">
        <f>Input_1!AY296</f>
        <v>6.2</v>
      </c>
      <c r="AZ296" s="34">
        <f>Input_1!AZ296</f>
        <v>6.2</v>
      </c>
      <c r="BA296" s="34">
        <f>Input_1!BA296</f>
        <v>6.2</v>
      </c>
      <c r="BB296" s="34">
        <f>Input_1!BB296</f>
        <v>6.2</v>
      </c>
      <c r="BC296" s="34">
        <f>Input_1!BC296</f>
        <v>23</v>
      </c>
      <c r="BD296" s="34">
        <f>Input_1!BD296</f>
        <v>23</v>
      </c>
      <c r="BE296" s="34">
        <f>Input_1!BE296</f>
        <v>25</v>
      </c>
      <c r="BF296" s="34">
        <f>Input_1!BF296</f>
        <v>25</v>
      </c>
      <c r="BG296" s="34">
        <f>Input_1!BG296</f>
        <v>5.2</v>
      </c>
      <c r="BH296" s="34">
        <f>Input_1!BH296</f>
        <v>5.2</v>
      </c>
      <c r="BI296" s="34">
        <f>Input_1!BI296</f>
        <v>5.2</v>
      </c>
      <c r="BJ296" s="34">
        <f>Input_1!BJ296</f>
        <v>5.2</v>
      </c>
      <c r="BK296" s="34">
        <f>Input_1!BK296</f>
        <v>5.2</v>
      </c>
      <c r="BL296" s="34">
        <f>Input_1!BL296</f>
        <v>5.2</v>
      </c>
      <c r="BM296" s="34">
        <f>Input_1!BM296</f>
        <v>30</v>
      </c>
      <c r="BN296" s="34">
        <f>Input_1!BN296</f>
        <v>30</v>
      </c>
      <c r="BO296" s="34">
        <f>Input_1!BO296</f>
        <v>22.1</v>
      </c>
      <c r="BP296" s="34">
        <f>Input_1!BP296</f>
        <v>23</v>
      </c>
      <c r="BQ296" s="34">
        <f>Input_1!BQ296</f>
        <v>6.2</v>
      </c>
      <c r="BR296" s="34">
        <f>Input_1!BR296</f>
        <v>4.0999999999999996</v>
      </c>
      <c r="BS296" s="34">
        <f>Input_1!BS296</f>
        <v>4.0999999999999996</v>
      </c>
      <c r="BT296" s="34">
        <f>Input_1!BT296</f>
        <v>4.0999999999999996</v>
      </c>
      <c r="BU296" s="34">
        <f>Input_1!BU296</f>
        <v>4.0999999999999996</v>
      </c>
      <c r="BV296" s="34">
        <f>Input_1!BV296</f>
        <v>30</v>
      </c>
      <c r="BW296" s="34">
        <f>Input_1!BW296</f>
        <v>16</v>
      </c>
      <c r="BX296" s="34">
        <f>Input_1!BX296</f>
        <v>6.2</v>
      </c>
      <c r="BY296" s="34">
        <f>Input_1!BY296</f>
        <v>23</v>
      </c>
      <c r="BZ296" s="34">
        <f>Input_1!BZ296</f>
        <v>23</v>
      </c>
      <c r="CA296" s="34">
        <f>Input_1!CA296</f>
        <v>23</v>
      </c>
      <c r="CB296" s="34">
        <f>Input_1!CB296</f>
        <v>25</v>
      </c>
      <c r="CC296" s="34">
        <f>Input_1!CC296</f>
        <v>25</v>
      </c>
      <c r="CD296" s="34">
        <f>Input_1!CD296</f>
        <v>25</v>
      </c>
      <c r="CE296" s="34">
        <f>Input_1!CE296</f>
        <v>23</v>
      </c>
      <c r="CF296" s="34">
        <f>Input_1!CF296</f>
        <v>6.2</v>
      </c>
      <c r="CG296" s="34">
        <f>Input_1!CG296</f>
        <v>6.2</v>
      </c>
      <c r="CH296" s="34">
        <f>Input_1!CH296</f>
        <v>6.2</v>
      </c>
      <c r="CI296" s="34">
        <f>Input_1!CI296</f>
        <v>4.2</v>
      </c>
      <c r="CJ296" s="34">
        <f>Input_1!CJ296</f>
        <v>4.2</v>
      </c>
      <c r="CK296" s="34">
        <f>Input_1!CK296</f>
        <v>4.2</v>
      </c>
      <c r="CL296" s="34">
        <f>Input_1!CL296</f>
        <v>4.2</v>
      </c>
      <c r="CM296" s="34">
        <f>Input_1!CM296</f>
        <v>4.2</v>
      </c>
      <c r="CN296" s="34">
        <f>Input_1!CN296</f>
        <v>25</v>
      </c>
      <c r="CO296" s="34">
        <f>Input_1!CO296</f>
        <v>23</v>
      </c>
      <c r="CP296" s="34">
        <f>Input_1!CP296</f>
        <v>30</v>
      </c>
      <c r="CQ296" s="34">
        <f>Input_1!CQ296</f>
        <v>6.2</v>
      </c>
      <c r="CR296" s="34">
        <f>Input_1!CR296</f>
        <v>4.2</v>
      </c>
      <c r="CS296" s="34">
        <f>Input_1!CS296</f>
        <v>4.2</v>
      </c>
      <c r="CT296" s="34">
        <f>Input_1!CT296</f>
        <v>4.2</v>
      </c>
      <c r="CU296" s="34">
        <f>Input_1!CU296</f>
        <v>4.2</v>
      </c>
      <c r="CV296" s="24">
        <f>Input_1!CV296</f>
        <v>32</v>
      </c>
    </row>
    <row r="297" spans="1:100" ht="14.5" customHeight="1" x14ac:dyDescent="0.35">
      <c r="A297" s="256"/>
      <c r="B297" s="249"/>
      <c r="C297" s="95">
        <v>44124</v>
      </c>
      <c r="D297" s="99" t="s">
        <v>5</v>
      </c>
      <c r="E297" s="19">
        <f>Input_1!E297</f>
        <v>15.3</v>
      </c>
      <c r="F297" s="34">
        <f>Input_1!F297</f>
        <v>23</v>
      </c>
      <c r="G297" s="34">
        <f>Input_1!G297</f>
        <v>30</v>
      </c>
      <c r="H297" s="34">
        <f>Input_1!H297</f>
        <v>30</v>
      </c>
      <c r="I297" s="34">
        <f>Input_1!I297</f>
        <v>30</v>
      </c>
      <c r="J297" s="34">
        <f>Input_1!J297</f>
        <v>9</v>
      </c>
      <c r="K297" s="34">
        <f>Input_1!K297</f>
        <v>9</v>
      </c>
      <c r="L297" s="34">
        <f>Input_1!L297</f>
        <v>9</v>
      </c>
      <c r="M297" s="34">
        <f>Input_1!M297</f>
        <v>9</v>
      </c>
      <c r="N297" s="34">
        <f>Input_1!N297</f>
        <v>9</v>
      </c>
      <c r="O297" s="34">
        <f>Input_1!O297</f>
        <v>9</v>
      </c>
      <c r="P297" s="34">
        <f>Input_1!P297</f>
        <v>9</v>
      </c>
      <c r="Q297" s="34">
        <f>Input_1!Q297</f>
        <v>9</v>
      </c>
      <c r="R297" s="34">
        <f>Input_1!R297</f>
        <v>9</v>
      </c>
      <c r="S297" s="34">
        <f>Input_1!S297</f>
        <v>9</v>
      </c>
      <c r="T297" s="34">
        <f>Input_1!T297</f>
        <v>9</v>
      </c>
      <c r="U297" s="34">
        <f>Input_1!U297</f>
        <v>9</v>
      </c>
      <c r="V297" s="34">
        <f>Input_1!V297</f>
        <v>9</v>
      </c>
      <c r="W297" s="34">
        <f>Input_1!W297</f>
        <v>9</v>
      </c>
      <c r="X297" s="34">
        <f>Input_1!X297</f>
        <v>9</v>
      </c>
      <c r="Y297" s="34">
        <f>Input_1!Y297</f>
        <v>9</v>
      </c>
      <c r="Z297" s="34">
        <f>Input_1!Z297</f>
        <v>9</v>
      </c>
      <c r="AA297" s="34">
        <f>Input_1!AA297</f>
        <v>9</v>
      </c>
      <c r="AB297" s="34">
        <f>Input_1!AB297</f>
        <v>9</v>
      </c>
      <c r="AC297" s="34">
        <f>Input_1!AC297</f>
        <v>9</v>
      </c>
      <c r="AD297" s="34">
        <f>Input_1!AD297</f>
        <v>9</v>
      </c>
      <c r="AE297" s="34">
        <f>Input_1!AE297</f>
        <v>9</v>
      </c>
      <c r="AF297" s="34">
        <f>Input_1!AF297</f>
        <v>9</v>
      </c>
      <c r="AG297" s="34">
        <f>Input_1!AG297</f>
        <v>9</v>
      </c>
      <c r="AH297" s="34">
        <f>Input_1!AH297</f>
        <v>9</v>
      </c>
      <c r="AI297" s="34">
        <f>Input_1!AI297</f>
        <v>9</v>
      </c>
      <c r="AJ297" s="34">
        <f>Input_1!AJ297</f>
        <v>9</v>
      </c>
      <c r="AK297" s="34">
        <f>Input_1!AK297</f>
        <v>9</v>
      </c>
      <c r="AL297" s="34">
        <f>Input_1!AL297</f>
        <v>9</v>
      </c>
      <c r="AM297" s="34">
        <f>Input_1!AM297</f>
        <v>9</v>
      </c>
      <c r="AN297" s="34">
        <f>Input_1!AN297</f>
        <v>9</v>
      </c>
      <c r="AO297" s="34">
        <f>Input_1!AO297</f>
        <v>9</v>
      </c>
      <c r="AP297" s="34">
        <f>Input_1!AP297</f>
        <v>9</v>
      </c>
      <c r="AQ297" s="34">
        <f>Input_1!AQ297</f>
        <v>15.2</v>
      </c>
      <c r="AR297" s="34">
        <f>Input_1!AR297</f>
        <v>32</v>
      </c>
      <c r="AS297" s="34">
        <f>Input_1!AS297</f>
        <v>25</v>
      </c>
      <c r="AT297" s="34">
        <f>Input_1!AT297</f>
        <v>23</v>
      </c>
      <c r="AU297" s="34">
        <f>Input_1!AU297</f>
        <v>8</v>
      </c>
      <c r="AV297" s="34">
        <f>Input_1!AV297</f>
        <v>8</v>
      </c>
      <c r="AW297" s="34">
        <f>Input_1!AW297</f>
        <v>8</v>
      </c>
      <c r="AX297" s="34">
        <f>Input_1!AX297</f>
        <v>8</v>
      </c>
      <c r="AY297" s="34">
        <f>Input_1!AY297</f>
        <v>8</v>
      </c>
      <c r="AZ297" s="34">
        <f>Input_1!AZ297</f>
        <v>8</v>
      </c>
      <c r="BA297" s="34">
        <f>Input_1!BA297</f>
        <v>8</v>
      </c>
      <c r="BB297" s="34">
        <f>Input_1!BB297</f>
        <v>8</v>
      </c>
      <c r="BC297" s="34">
        <f>Input_1!BC297</f>
        <v>8</v>
      </c>
      <c r="BD297" s="34">
        <f>Input_1!BD297</f>
        <v>23</v>
      </c>
      <c r="BE297" s="34">
        <f>Input_1!BE297</f>
        <v>23</v>
      </c>
      <c r="BF297" s="34">
        <f>Input_1!BF297</f>
        <v>23</v>
      </c>
      <c r="BG297" s="34">
        <f>Input_1!BG297</f>
        <v>23</v>
      </c>
      <c r="BH297" s="34">
        <f>Input_1!BH297</f>
        <v>4.2</v>
      </c>
      <c r="BI297" s="34">
        <f>Input_1!BI297</f>
        <v>4.2</v>
      </c>
      <c r="BJ297" s="34">
        <f>Input_1!BJ297</f>
        <v>6.1</v>
      </c>
      <c r="BK297" s="34">
        <f>Input_1!BK297</f>
        <v>6.1</v>
      </c>
      <c r="BL297" s="34">
        <f>Input_1!BL297</f>
        <v>6.1</v>
      </c>
      <c r="BM297" s="34">
        <f>Input_1!BM297</f>
        <v>6.1</v>
      </c>
      <c r="BN297" s="34">
        <f>Input_1!BN297</f>
        <v>23</v>
      </c>
      <c r="BO297" s="34">
        <f>Input_1!BO297</f>
        <v>30</v>
      </c>
      <c r="BP297" s="34">
        <f>Input_1!BP297</f>
        <v>8</v>
      </c>
      <c r="BQ297" s="34">
        <f>Input_1!BQ297</f>
        <v>23</v>
      </c>
      <c r="BR297" s="34">
        <f>Input_1!BR297</f>
        <v>4.2</v>
      </c>
      <c r="BS297" s="34">
        <f>Input_1!BS297</f>
        <v>4.2</v>
      </c>
      <c r="BT297" s="34">
        <f>Input_1!BT297</f>
        <v>4.2</v>
      </c>
      <c r="BU297" s="34">
        <f>Input_1!BU297</f>
        <v>4.2</v>
      </c>
      <c r="BV297" s="34">
        <f>Input_1!BV297</f>
        <v>4.2</v>
      </c>
      <c r="BW297" s="34">
        <f>Input_1!BW297</f>
        <v>4.2</v>
      </c>
      <c r="BX297" s="34">
        <f>Input_1!BX297</f>
        <v>4.2</v>
      </c>
      <c r="BY297" s="34">
        <f>Input_1!BY297</f>
        <v>23</v>
      </c>
      <c r="BZ297" s="34">
        <f>Input_1!BZ297</f>
        <v>23</v>
      </c>
      <c r="CA297" s="34">
        <f>Input_1!CA297</f>
        <v>23</v>
      </c>
      <c r="CB297" s="34">
        <f>Input_1!CB297</f>
        <v>23</v>
      </c>
      <c r="CC297" s="34">
        <f>Input_1!CC297</f>
        <v>8</v>
      </c>
      <c r="CD297" s="34">
        <f>Input_1!CD297</f>
        <v>5.2</v>
      </c>
      <c r="CE297" s="34">
        <f>Input_1!CE297</f>
        <v>5.2</v>
      </c>
      <c r="CF297" s="34">
        <f>Input_1!CF297</f>
        <v>5.2</v>
      </c>
      <c r="CG297" s="34">
        <f>Input_1!CG297</f>
        <v>6.2</v>
      </c>
      <c r="CH297" s="34">
        <f>Input_1!CH297</f>
        <v>6.2</v>
      </c>
      <c r="CI297" s="34">
        <f>Input_1!CI297</f>
        <v>6.2</v>
      </c>
      <c r="CJ297" s="34">
        <f>Input_1!CJ297</f>
        <v>25</v>
      </c>
      <c r="CK297" s="34">
        <f>Input_1!CK297</f>
        <v>30</v>
      </c>
      <c r="CL297" s="34">
        <f>Input_1!CL297</f>
        <v>5.2</v>
      </c>
      <c r="CM297" s="34">
        <f>Input_1!CM297</f>
        <v>5.2</v>
      </c>
      <c r="CN297" s="34">
        <f>Input_1!CN297</f>
        <v>5.2</v>
      </c>
      <c r="CO297" s="34">
        <f>Input_1!CO297</f>
        <v>5.2</v>
      </c>
      <c r="CP297" s="34">
        <f>Input_1!CP297</f>
        <v>5.2</v>
      </c>
      <c r="CQ297" s="34">
        <f>Input_1!CQ297</f>
        <v>5.2</v>
      </c>
      <c r="CR297" s="34">
        <f>Input_1!CR297</f>
        <v>5.2</v>
      </c>
      <c r="CS297" s="34">
        <f>Input_1!CS297</f>
        <v>5.2</v>
      </c>
      <c r="CT297" s="34">
        <f>Input_1!CT297</f>
        <v>5.2</v>
      </c>
      <c r="CU297" s="34">
        <f>Input_1!CU297</f>
        <v>22.1</v>
      </c>
      <c r="CV297" s="24">
        <f>Input_1!CV297</f>
        <v>23</v>
      </c>
    </row>
    <row r="298" spans="1:100" ht="14.5" customHeight="1" x14ac:dyDescent="0.35">
      <c r="A298" s="256"/>
      <c r="B298" s="249"/>
      <c r="C298" s="94">
        <v>44125</v>
      </c>
      <c r="D298" s="99" t="s">
        <v>6</v>
      </c>
      <c r="E298" s="19">
        <f>Input_1!E298</f>
        <v>25</v>
      </c>
      <c r="F298" s="34">
        <f>Input_1!F298</f>
        <v>25</v>
      </c>
      <c r="G298" s="34">
        <f>Input_1!G298</f>
        <v>32</v>
      </c>
      <c r="H298" s="34">
        <f>Input_1!H298</f>
        <v>15.3</v>
      </c>
      <c r="I298" s="34">
        <f>Input_1!I298</f>
        <v>30</v>
      </c>
      <c r="J298" s="34">
        <f>Input_1!J298</f>
        <v>30</v>
      </c>
      <c r="K298" s="34">
        <f>Input_1!K298</f>
        <v>30</v>
      </c>
      <c r="L298" s="34">
        <f>Input_1!L298</f>
        <v>9</v>
      </c>
      <c r="M298" s="34">
        <f>Input_1!M298</f>
        <v>9</v>
      </c>
      <c r="N298" s="34">
        <f>Input_1!N298</f>
        <v>9</v>
      </c>
      <c r="O298" s="34">
        <f>Input_1!O298</f>
        <v>9</v>
      </c>
      <c r="P298" s="34">
        <f>Input_1!P298</f>
        <v>9</v>
      </c>
      <c r="Q298" s="34">
        <f>Input_1!Q298</f>
        <v>9</v>
      </c>
      <c r="R298" s="34">
        <f>Input_1!R298</f>
        <v>9</v>
      </c>
      <c r="S298" s="34">
        <f>Input_1!S298</f>
        <v>9</v>
      </c>
      <c r="T298" s="34">
        <f>Input_1!T298</f>
        <v>9</v>
      </c>
      <c r="U298" s="34">
        <f>Input_1!U298</f>
        <v>9</v>
      </c>
      <c r="V298" s="34">
        <f>Input_1!V298</f>
        <v>9</v>
      </c>
      <c r="W298" s="34">
        <f>Input_1!W298</f>
        <v>9</v>
      </c>
      <c r="X298" s="34">
        <f>Input_1!X298</f>
        <v>9</v>
      </c>
      <c r="Y298" s="34">
        <f>Input_1!Y298</f>
        <v>9</v>
      </c>
      <c r="Z298" s="34">
        <f>Input_1!Z298</f>
        <v>9</v>
      </c>
      <c r="AA298" s="34">
        <f>Input_1!AA298</f>
        <v>9</v>
      </c>
      <c r="AB298" s="34">
        <f>Input_1!AB298</f>
        <v>9</v>
      </c>
      <c r="AC298" s="34">
        <f>Input_1!AC298</f>
        <v>9</v>
      </c>
      <c r="AD298" s="34">
        <f>Input_1!AD298</f>
        <v>9</v>
      </c>
      <c r="AE298" s="34">
        <f>Input_1!AE298</f>
        <v>9</v>
      </c>
      <c r="AF298" s="34">
        <f>Input_1!AF298</f>
        <v>9</v>
      </c>
      <c r="AG298" s="34">
        <f>Input_1!AG298</f>
        <v>9</v>
      </c>
      <c r="AH298" s="34">
        <f>Input_1!AH298</f>
        <v>9</v>
      </c>
      <c r="AI298" s="34">
        <f>Input_1!AI298</f>
        <v>9</v>
      </c>
      <c r="AJ298" s="34">
        <f>Input_1!AJ298</f>
        <v>9</v>
      </c>
      <c r="AK298" s="34">
        <f>Input_1!AK298</f>
        <v>9</v>
      </c>
      <c r="AL298" s="34">
        <f>Input_1!AL298</f>
        <v>9</v>
      </c>
      <c r="AM298" s="34">
        <f>Input_1!AM298</f>
        <v>9</v>
      </c>
      <c r="AN298" s="34">
        <f>Input_1!AN298</f>
        <v>9</v>
      </c>
      <c r="AO298" s="34">
        <f>Input_1!AO298</f>
        <v>9</v>
      </c>
      <c r="AP298" s="34">
        <f>Input_1!AP298</f>
        <v>9</v>
      </c>
      <c r="AQ298" s="34">
        <f>Input_1!AQ298</f>
        <v>30</v>
      </c>
      <c r="AR298" s="34">
        <f>Input_1!AR298</f>
        <v>15.2</v>
      </c>
      <c r="AS298" s="34">
        <f>Input_1!AS298</f>
        <v>32</v>
      </c>
      <c r="AT298" s="34">
        <f>Input_1!AT298</f>
        <v>23</v>
      </c>
      <c r="AU298" s="34">
        <f>Input_1!AU298</f>
        <v>8</v>
      </c>
      <c r="AV298" s="34">
        <f>Input_1!AV298</f>
        <v>8</v>
      </c>
      <c r="AW298" s="34">
        <f>Input_1!AW298</f>
        <v>5.0999999999999996</v>
      </c>
      <c r="AX298" s="34">
        <f>Input_1!AX298</f>
        <v>5.0999999999999996</v>
      </c>
      <c r="AY298" s="34">
        <f>Input_1!AY298</f>
        <v>5.0999999999999996</v>
      </c>
      <c r="AZ298" s="34">
        <f>Input_1!AZ298</f>
        <v>5.0999999999999996</v>
      </c>
      <c r="BA298" s="34">
        <f>Input_1!BA298</f>
        <v>5.2</v>
      </c>
      <c r="BB298" s="34">
        <f>Input_1!BB298</f>
        <v>5.2</v>
      </c>
      <c r="BC298" s="34">
        <f>Input_1!BC298</f>
        <v>23</v>
      </c>
      <c r="BD298" s="34">
        <f>Input_1!BD298</f>
        <v>23</v>
      </c>
      <c r="BE298" s="34">
        <f>Input_1!BE298</f>
        <v>5.0999999999999996</v>
      </c>
      <c r="BF298" s="34">
        <f>Input_1!BF298</f>
        <v>5.0999999999999996</v>
      </c>
      <c r="BG298" s="34">
        <f>Input_1!BG298</f>
        <v>5.0999999999999996</v>
      </c>
      <c r="BH298" s="34">
        <f>Input_1!BH298</f>
        <v>5.0999999999999996</v>
      </c>
      <c r="BI298" s="34">
        <f>Input_1!BI298</f>
        <v>5.0999999999999996</v>
      </c>
      <c r="BJ298" s="34">
        <f>Input_1!BJ298</f>
        <v>5.0999999999999996</v>
      </c>
      <c r="BK298" s="34">
        <f>Input_1!BK298</f>
        <v>5.0999999999999996</v>
      </c>
      <c r="BL298" s="34">
        <f>Input_1!BL298</f>
        <v>5.0999999999999996</v>
      </c>
      <c r="BM298" s="34">
        <f>Input_1!BM298</f>
        <v>30</v>
      </c>
      <c r="BN298" s="34">
        <f>Input_1!BN298</f>
        <v>5.0999999999999996</v>
      </c>
      <c r="BO298" s="34">
        <f>Input_1!BO298</f>
        <v>23</v>
      </c>
      <c r="BP298" s="34">
        <f>Input_1!BP298</f>
        <v>23</v>
      </c>
      <c r="BQ298" s="34">
        <f>Input_1!BQ298</f>
        <v>25</v>
      </c>
      <c r="BR298" s="34">
        <f>Input_1!BR298</f>
        <v>25</v>
      </c>
      <c r="BS298" s="34">
        <f>Input_1!BS298</f>
        <v>5.0999999999999996</v>
      </c>
      <c r="BT298" s="34">
        <f>Input_1!BT298</f>
        <v>5.0999999999999996</v>
      </c>
      <c r="BU298" s="34">
        <f>Input_1!BU298</f>
        <v>8</v>
      </c>
      <c r="BV298" s="34">
        <f>Input_1!BV298</f>
        <v>30</v>
      </c>
      <c r="BW298" s="34">
        <f>Input_1!BW298</f>
        <v>5.2</v>
      </c>
      <c r="BX298" s="34">
        <f>Input_1!BX298</f>
        <v>5.2</v>
      </c>
      <c r="BY298" s="34">
        <f>Input_1!BY298</f>
        <v>23</v>
      </c>
      <c r="BZ298" s="34">
        <f>Input_1!BZ298</f>
        <v>23</v>
      </c>
      <c r="CA298" s="34">
        <f>Input_1!CA298</f>
        <v>25</v>
      </c>
      <c r="CB298" s="34">
        <f>Input_1!CB298</f>
        <v>25</v>
      </c>
      <c r="CC298" s="34">
        <f>Input_1!CC298</f>
        <v>5.2</v>
      </c>
      <c r="CD298" s="34">
        <f>Input_1!CD298</f>
        <v>5.2</v>
      </c>
      <c r="CE298" s="34">
        <f>Input_1!CE298</f>
        <v>4.2</v>
      </c>
      <c r="CF298" s="34">
        <f>Input_1!CF298</f>
        <v>4.2</v>
      </c>
      <c r="CG298" s="34">
        <f>Input_1!CG298</f>
        <v>4.2</v>
      </c>
      <c r="CH298" s="34">
        <f>Input_1!CH298</f>
        <v>4.2</v>
      </c>
      <c r="CI298" s="34">
        <f>Input_1!CI298</f>
        <v>4.2</v>
      </c>
      <c r="CJ298" s="34">
        <f>Input_1!CJ298</f>
        <v>4.2</v>
      </c>
      <c r="CK298" s="34">
        <f>Input_1!CK298</f>
        <v>4.2</v>
      </c>
      <c r="CL298" s="34">
        <f>Input_1!CL298</f>
        <v>4.2</v>
      </c>
      <c r="CM298" s="34">
        <f>Input_1!CM298</f>
        <v>4.2</v>
      </c>
      <c r="CN298" s="34">
        <f>Input_1!CN298</f>
        <v>4.2</v>
      </c>
      <c r="CO298" s="34">
        <f>Input_1!CO298</f>
        <v>25</v>
      </c>
      <c r="CP298" s="34">
        <f>Input_1!CP298</f>
        <v>25</v>
      </c>
      <c r="CQ298" s="34">
        <f>Input_1!CQ298</f>
        <v>4.2</v>
      </c>
      <c r="CR298" s="34">
        <f>Input_1!CR298</f>
        <v>4.2</v>
      </c>
      <c r="CS298" s="34">
        <f>Input_1!CS298</f>
        <v>4.2</v>
      </c>
      <c r="CT298" s="34">
        <f>Input_1!CT298</f>
        <v>4.2</v>
      </c>
      <c r="CU298" s="34">
        <f>Input_1!CU298</f>
        <v>4.2</v>
      </c>
      <c r="CV298" s="24">
        <f>Input_1!CV298</f>
        <v>4.2</v>
      </c>
    </row>
    <row r="299" spans="1:100" ht="14.5" customHeight="1" x14ac:dyDescent="0.35">
      <c r="A299" s="256"/>
      <c r="B299" s="249"/>
      <c r="C299" s="95">
        <v>44126</v>
      </c>
      <c r="D299" s="99" t="s">
        <v>7</v>
      </c>
      <c r="E299" s="19">
        <f>Input_1!E299</f>
        <v>4.2</v>
      </c>
      <c r="F299" s="34">
        <f>Input_1!F299</f>
        <v>23</v>
      </c>
      <c r="G299" s="34">
        <f>Input_1!G299</f>
        <v>23</v>
      </c>
      <c r="H299" s="34">
        <f>Input_1!H299</f>
        <v>25</v>
      </c>
      <c r="I299" s="34">
        <f>Input_1!I299</f>
        <v>25</v>
      </c>
      <c r="J299" s="34">
        <f>Input_1!J299</f>
        <v>25</v>
      </c>
      <c r="K299" s="34">
        <f>Input_1!K299</f>
        <v>25</v>
      </c>
      <c r="L299" s="34">
        <f>Input_1!L299</f>
        <v>25</v>
      </c>
      <c r="M299" s="34">
        <f>Input_1!M299</f>
        <v>32</v>
      </c>
      <c r="N299" s="34">
        <f>Input_1!N299</f>
        <v>15.3</v>
      </c>
      <c r="O299" s="34">
        <f>Input_1!O299</f>
        <v>15.3</v>
      </c>
      <c r="P299" s="34">
        <f>Input_1!P299</f>
        <v>30</v>
      </c>
      <c r="Q299" s="34">
        <f>Input_1!Q299</f>
        <v>9</v>
      </c>
      <c r="R299" s="34">
        <f>Input_1!R299</f>
        <v>9</v>
      </c>
      <c r="S299" s="34">
        <f>Input_1!S299</f>
        <v>9</v>
      </c>
      <c r="T299" s="34">
        <f>Input_1!T299</f>
        <v>9</v>
      </c>
      <c r="U299" s="34">
        <f>Input_1!U299</f>
        <v>9</v>
      </c>
      <c r="V299" s="34">
        <f>Input_1!V299</f>
        <v>9</v>
      </c>
      <c r="W299" s="34">
        <f>Input_1!W299</f>
        <v>9</v>
      </c>
      <c r="X299" s="34">
        <f>Input_1!X299</f>
        <v>9</v>
      </c>
      <c r="Y299" s="34">
        <f>Input_1!Y299</f>
        <v>9</v>
      </c>
      <c r="Z299" s="34">
        <f>Input_1!Z299</f>
        <v>9</v>
      </c>
      <c r="AA299" s="34">
        <f>Input_1!AA299</f>
        <v>9</v>
      </c>
      <c r="AB299" s="34">
        <f>Input_1!AB299</f>
        <v>9</v>
      </c>
      <c r="AC299" s="34">
        <f>Input_1!AC299</f>
        <v>9</v>
      </c>
      <c r="AD299" s="34">
        <f>Input_1!AD299</f>
        <v>9</v>
      </c>
      <c r="AE299" s="34">
        <f>Input_1!AE299</f>
        <v>9</v>
      </c>
      <c r="AF299" s="34">
        <f>Input_1!AF299</f>
        <v>9</v>
      </c>
      <c r="AG299" s="34">
        <f>Input_1!AG299</f>
        <v>9</v>
      </c>
      <c r="AH299" s="34">
        <f>Input_1!AH299</f>
        <v>9</v>
      </c>
      <c r="AI299" s="34">
        <f>Input_1!AI299</f>
        <v>9</v>
      </c>
      <c r="AJ299" s="34">
        <f>Input_1!AJ299</f>
        <v>9</v>
      </c>
      <c r="AK299" s="34">
        <f>Input_1!AK299</f>
        <v>9</v>
      </c>
      <c r="AL299" s="34">
        <f>Input_1!AL299</f>
        <v>9</v>
      </c>
      <c r="AM299" s="34">
        <f>Input_1!AM299</f>
        <v>9</v>
      </c>
      <c r="AN299" s="34">
        <f>Input_1!AN299</f>
        <v>9</v>
      </c>
      <c r="AO299" s="34">
        <f>Input_1!AO299</f>
        <v>9</v>
      </c>
      <c r="AP299" s="34">
        <f>Input_1!AP299</f>
        <v>9</v>
      </c>
      <c r="AQ299" s="34">
        <f>Input_1!AQ299</f>
        <v>9</v>
      </c>
      <c r="AR299" s="34">
        <f>Input_1!AR299</f>
        <v>15.2</v>
      </c>
      <c r="AS299" s="34">
        <f>Input_1!AS299</f>
        <v>32</v>
      </c>
      <c r="AT299" s="34">
        <f>Input_1!AT299</f>
        <v>23</v>
      </c>
      <c r="AU299" s="34">
        <f>Input_1!AU299</f>
        <v>16</v>
      </c>
      <c r="AV299" s="34">
        <f>Input_1!AV299</f>
        <v>8</v>
      </c>
      <c r="AW299" s="34">
        <f>Input_1!AW299</f>
        <v>6.2</v>
      </c>
      <c r="AX299" s="34">
        <f>Input_1!AX299</f>
        <v>6.2</v>
      </c>
      <c r="AY299" s="34">
        <f>Input_1!AY299</f>
        <v>6.2</v>
      </c>
      <c r="AZ299" s="34">
        <f>Input_1!AZ299</f>
        <v>6.2</v>
      </c>
      <c r="BA299" s="34">
        <f>Input_1!BA299</f>
        <v>6.2</v>
      </c>
      <c r="BB299" s="34">
        <f>Input_1!BB299</f>
        <v>6.2</v>
      </c>
      <c r="BC299" s="34">
        <f>Input_1!BC299</f>
        <v>23</v>
      </c>
      <c r="BD299" s="34">
        <f>Input_1!BD299</f>
        <v>23</v>
      </c>
      <c r="BE299" s="34">
        <f>Input_1!BE299</f>
        <v>23</v>
      </c>
      <c r="BF299" s="34">
        <f>Input_1!BF299</f>
        <v>23</v>
      </c>
      <c r="BG299" s="34">
        <f>Input_1!BG299</f>
        <v>16</v>
      </c>
      <c r="BH299" s="34">
        <f>Input_1!BH299</f>
        <v>8</v>
      </c>
      <c r="BI299" s="34">
        <f>Input_1!BI299</f>
        <v>8</v>
      </c>
      <c r="BJ299" s="34">
        <f>Input_1!BJ299</f>
        <v>22.1</v>
      </c>
      <c r="BK299" s="34">
        <f>Input_1!BK299</f>
        <v>22.1</v>
      </c>
      <c r="BL299" s="34">
        <f>Input_1!BL299</f>
        <v>25</v>
      </c>
      <c r="BM299" s="34">
        <f>Input_1!BM299</f>
        <v>25</v>
      </c>
      <c r="BN299" s="34">
        <f>Input_1!BN299</f>
        <v>25</v>
      </c>
      <c r="BO299" s="34">
        <f>Input_1!BO299</f>
        <v>25</v>
      </c>
      <c r="BP299" s="34">
        <f>Input_1!BP299</f>
        <v>25</v>
      </c>
      <c r="BQ299" s="34">
        <f>Input_1!BQ299</f>
        <v>22.1</v>
      </c>
      <c r="BR299" s="34">
        <f>Input_1!BR299</f>
        <v>22.1</v>
      </c>
      <c r="BS299" s="34">
        <f>Input_1!BS299</f>
        <v>22.1</v>
      </c>
      <c r="BT299" s="34">
        <f>Input_1!BT299</f>
        <v>16</v>
      </c>
      <c r="BU299" s="34">
        <f>Input_1!BU299</f>
        <v>16</v>
      </c>
      <c r="BV299" s="34">
        <f>Input_1!BV299</f>
        <v>30</v>
      </c>
      <c r="BW299" s="34">
        <f>Input_1!BW299</f>
        <v>30</v>
      </c>
      <c r="BX299" s="34">
        <f>Input_1!BX299</f>
        <v>8</v>
      </c>
      <c r="BY299" s="34">
        <f>Input_1!BY299</f>
        <v>23</v>
      </c>
      <c r="BZ299" s="34">
        <f>Input_1!BZ299</f>
        <v>23</v>
      </c>
      <c r="CA299" s="34">
        <f>Input_1!CA299</f>
        <v>23</v>
      </c>
      <c r="CB299" s="34">
        <f>Input_1!CB299</f>
        <v>23</v>
      </c>
      <c r="CC299" s="34">
        <f>Input_1!CC299</f>
        <v>23</v>
      </c>
      <c r="CD299" s="34">
        <f>Input_1!CD299</f>
        <v>30</v>
      </c>
      <c r="CE299" s="34">
        <f>Input_1!CE299</f>
        <v>30</v>
      </c>
      <c r="CF299" s="34">
        <f>Input_1!CF299</f>
        <v>4.2</v>
      </c>
      <c r="CG299" s="34">
        <f>Input_1!CG299</f>
        <v>4.2</v>
      </c>
      <c r="CH299" s="34">
        <f>Input_1!CH299</f>
        <v>4.2</v>
      </c>
      <c r="CI299" s="34">
        <f>Input_1!CI299</f>
        <v>4.2</v>
      </c>
      <c r="CJ299" s="34">
        <f>Input_1!CJ299</f>
        <v>4.2</v>
      </c>
      <c r="CK299" s="34">
        <f>Input_1!CK299</f>
        <v>4.2</v>
      </c>
      <c r="CL299" s="34">
        <f>Input_1!CL299</f>
        <v>4.2</v>
      </c>
      <c r="CM299" s="34">
        <f>Input_1!CM299</f>
        <v>4.2</v>
      </c>
      <c r="CN299" s="34">
        <f>Input_1!CN299</f>
        <v>4.2</v>
      </c>
      <c r="CO299" s="34">
        <f>Input_1!CO299</f>
        <v>4.2</v>
      </c>
      <c r="CP299" s="34">
        <f>Input_1!CP299</f>
        <v>4.2</v>
      </c>
      <c r="CQ299" s="34">
        <f>Input_1!CQ299</f>
        <v>4.2</v>
      </c>
      <c r="CR299" s="34">
        <f>Input_1!CR299</f>
        <v>4.2</v>
      </c>
      <c r="CS299" s="34">
        <f>Input_1!CS299</f>
        <v>4.2</v>
      </c>
      <c r="CT299" s="34">
        <f>Input_1!CT299</f>
        <v>4.2</v>
      </c>
      <c r="CU299" s="34">
        <f>Input_1!CU299</f>
        <v>4.2</v>
      </c>
      <c r="CV299" s="24">
        <f>Input_1!CV299</f>
        <v>4.2</v>
      </c>
    </row>
    <row r="300" spans="1:100" ht="14.5" customHeight="1" x14ac:dyDescent="0.35">
      <c r="A300" s="256"/>
      <c r="B300" s="249"/>
      <c r="C300" s="94">
        <v>44127</v>
      </c>
      <c r="D300" s="99" t="s">
        <v>8</v>
      </c>
      <c r="E300" s="19">
        <f>Input_1!E300</f>
        <v>32</v>
      </c>
      <c r="F300" s="34">
        <f>Input_1!F300</f>
        <v>15.3</v>
      </c>
      <c r="G300" s="34">
        <f>Input_1!G300</f>
        <v>30</v>
      </c>
      <c r="H300" s="34">
        <f>Input_1!H300</f>
        <v>23</v>
      </c>
      <c r="I300" s="34">
        <f>Input_1!I300</f>
        <v>30</v>
      </c>
      <c r="J300" s="34">
        <f>Input_1!J300</f>
        <v>30</v>
      </c>
      <c r="K300" s="34">
        <f>Input_1!K300</f>
        <v>9</v>
      </c>
      <c r="L300" s="34">
        <f>Input_1!L300</f>
        <v>9</v>
      </c>
      <c r="M300" s="34">
        <f>Input_1!M300</f>
        <v>9</v>
      </c>
      <c r="N300" s="34">
        <f>Input_1!N300</f>
        <v>9</v>
      </c>
      <c r="O300" s="34">
        <f>Input_1!O300</f>
        <v>9</v>
      </c>
      <c r="P300" s="34">
        <f>Input_1!P300</f>
        <v>9</v>
      </c>
      <c r="Q300" s="34">
        <f>Input_1!Q300</f>
        <v>9</v>
      </c>
      <c r="R300" s="34">
        <f>Input_1!R300</f>
        <v>9</v>
      </c>
      <c r="S300" s="34">
        <f>Input_1!S300</f>
        <v>9</v>
      </c>
      <c r="T300" s="34">
        <f>Input_1!T300</f>
        <v>9</v>
      </c>
      <c r="U300" s="34">
        <f>Input_1!U300</f>
        <v>9</v>
      </c>
      <c r="V300" s="34">
        <f>Input_1!V300</f>
        <v>9</v>
      </c>
      <c r="W300" s="34">
        <f>Input_1!W300</f>
        <v>9</v>
      </c>
      <c r="X300" s="34">
        <f>Input_1!X300</f>
        <v>9</v>
      </c>
      <c r="Y300" s="34">
        <f>Input_1!Y300</f>
        <v>9</v>
      </c>
      <c r="Z300" s="34">
        <f>Input_1!Z300</f>
        <v>9</v>
      </c>
      <c r="AA300" s="34">
        <f>Input_1!AA300</f>
        <v>9</v>
      </c>
      <c r="AB300" s="34">
        <f>Input_1!AB300</f>
        <v>9</v>
      </c>
      <c r="AC300" s="34">
        <f>Input_1!AC300</f>
        <v>9</v>
      </c>
      <c r="AD300" s="34">
        <f>Input_1!AD300</f>
        <v>9</v>
      </c>
      <c r="AE300" s="34">
        <f>Input_1!AE300</f>
        <v>9</v>
      </c>
      <c r="AF300" s="34">
        <f>Input_1!AF300</f>
        <v>9</v>
      </c>
      <c r="AG300" s="34">
        <f>Input_1!AG300</f>
        <v>9</v>
      </c>
      <c r="AH300" s="34">
        <f>Input_1!AH300</f>
        <v>9</v>
      </c>
      <c r="AI300" s="34">
        <f>Input_1!AI300</f>
        <v>9</v>
      </c>
      <c r="AJ300" s="34">
        <f>Input_1!AJ300</f>
        <v>9</v>
      </c>
      <c r="AK300" s="34">
        <f>Input_1!AK300</f>
        <v>9</v>
      </c>
      <c r="AL300" s="34">
        <f>Input_1!AL300</f>
        <v>9</v>
      </c>
      <c r="AM300" s="34">
        <f>Input_1!AM300</f>
        <v>9</v>
      </c>
      <c r="AN300" s="34">
        <f>Input_1!AN300</f>
        <v>9</v>
      </c>
      <c r="AO300" s="34">
        <f>Input_1!AO300</f>
        <v>9</v>
      </c>
      <c r="AP300" s="34">
        <f>Input_1!AP300</f>
        <v>9</v>
      </c>
      <c r="AQ300" s="34">
        <f>Input_1!AQ300</f>
        <v>9</v>
      </c>
      <c r="AR300" s="34">
        <f>Input_1!AR300</f>
        <v>9</v>
      </c>
      <c r="AS300" s="34">
        <f>Input_1!AS300</f>
        <v>9</v>
      </c>
      <c r="AT300" s="34">
        <f>Input_1!AT300</f>
        <v>9</v>
      </c>
      <c r="AU300" s="34">
        <f>Input_1!AU300</f>
        <v>9</v>
      </c>
      <c r="AV300" s="34">
        <f>Input_1!AV300</f>
        <v>9</v>
      </c>
      <c r="AW300" s="34">
        <f>Input_1!AW300</f>
        <v>9</v>
      </c>
      <c r="AX300" s="34">
        <f>Input_1!AX300</f>
        <v>9</v>
      </c>
      <c r="AY300" s="34">
        <f>Input_1!AY300</f>
        <v>9</v>
      </c>
      <c r="AZ300" s="34">
        <f>Input_1!AZ300</f>
        <v>9</v>
      </c>
      <c r="BA300" s="34">
        <f>Input_1!BA300</f>
        <v>9</v>
      </c>
      <c r="BB300" s="34">
        <f>Input_1!BB300</f>
        <v>9</v>
      </c>
      <c r="BC300" s="34">
        <f>Input_1!BC300</f>
        <v>15.2</v>
      </c>
      <c r="BD300" s="34">
        <f>Input_1!BD300</f>
        <v>23</v>
      </c>
      <c r="BE300" s="34">
        <f>Input_1!BE300</f>
        <v>23</v>
      </c>
      <c r="BF300" s="34">
        <f>Input_1!BF300</f>
        <v>23</v>
      </c>
      <c r="BG300" s="34">
        <f>Input_1!BG300</f>
        <v>8</v>
      </c>
      <c r="BH300" s="34">
        <f>Input_1!BH300</f>
        <v>30</v>
      </c>
      <c r="BI300" s="34">
        <f>Input_1!BI300</f>
        <v>5.2</v>
      </c>
      <c r="BJ300" s="34">
        <f>Input_1!BJ300</f>
        <v>5.2</v>
      </c>
      <c r="BK300" s="34">
        <f>Input_1!BK300</f>
        <v>5.2</v>
      </c>
      <c r="BL300" s="34">
        <f>Input_1!BL300</f>
        <v>5.2</v>
      </c>
      <c r="BM300" s="34">
        <f>Input_1!BM300</f>
        <v>5.2</v>
      </c>
      <c r="BN300" s="34">
        <f>Input_1!BN300</f>
        <v>5.2</v>
      </c>
      <c r="BO300" s="34">
        <f>Input_1!BO300</f>
        <v>23</v>
      </c>
      <c r="BP300" s="34">
        <f>Input_1!BP300</f>
        <v>23</v>
      </c>
      <c r="BQ300" s="34">
        <f>Input_1!BQ300</f>
        <v>6.2</v>
      </c>
      <c r="BR300" s="34">
        <f>Input_1!BR300</f>
        <v>6.2</v>
      </c>
      <c r="BS300" s="34">
        <f>Input_1!BS300</f>
        <v>6.2</v>
      </c>
      <c r="BT300" s="34">
        <f>Input_1!BT300</f>
        <v>6.2</v>
      </c>
      <c r="BU300" s="34">
        <f>Input_1!BU300</f>
        <v>6.2</v>
      </c>
      <c r="BV300" s="34">
        <f>Input_1!BV300</f>
        <v>6.2</v>
      </c>
      <c r="BW300" s="34">
        <f>Input_1!BW300</f>
        <v>6.2</v>
      </c>
      <c r="BX300" s="34">
        <f>Input_1!BX300</f>
        <v>6.2</v>
      </c>
      <c r="BY300" s="34">
        <f>Input_1!BY300</f>
        <v>6.2</v>
      </c>
      <c r="BZ300" s="34">
        <f>Input_1!BZ300</f>
        <v>6.2</v>
      </c>
      <c r="CA300" s="34">
        <f>Input_1!CA300</f>
        <v>6.2</v>
      </c>
      <c r="CB300" s="34">
        <f>Input_1!CB300</f>
        <v>6.2</v>
      </c>
      <c r="CC300" s="34">
        <f>Input_1!CC300</f>
        <v>6.2</v>
      </c>
      <c r="CD300" s="34">
        <f>Input_1!CD300</f>
        <v>23</v>
      </c>
      <c r="CE300" s="34">
        <f>Input_1!CE300</f>
        <v>25</v>
      </c>
      <c r="CF300" s="34">
        <f>Input_1!CF300</f>
        <v>25</v>
      </c>
      <c r="CG300" s="34">
        <f>Input_1!CG300</f>
        <v>6.2</v>
      </c>
      <c r="CH300" s="34">
        <f>Input_1!CH300</f>
        <v>6.2</v>
      </c>
      <c r="CI300" s="34">
        <f>Input_1!CI300</f>
        <v>6.2</v>
      </c>
      <c r="CJ300" s="34">
        <f>Input_1!CJ300</f>
        <v>6.2</v>
      </c>
      <c r="CK300" s="34">
        <f>Input_1!CK300</f>
        <v>6.2</v>
      </c>
      <c r="CL300" s="34">
        <f>Input_1!CL300</f>
        <v>6.2</v>
      </c>
      <c r="CM300" s="34">
        <f>Input_1!CM300</f>
        <v>6.2</v>
      </c>
      <c r="CN300" s="34">
        <f>Input_1!CN300</f>
        <v>6.2</v>
      </c>
      <c r="CO300" s="34">
        <f>Input_1!CO300</f>
        <v>6.2</v>
      </c>
      <c r="CP300" s="34">
        <f>Input_1!CP300</f>
        <v>6.2</v>
      </c>
      <c r="CQ300" s="34">
        <f>Input_1!CQ300</f>
        <v>6.2</v>
      </c>
      <c r="CR300" s="34">
        <f>Input_1!CR300</f>
        <v>6.2</v>
      </c>
      <c r="CS300" s="34">
        <f>Input_1!CS300</f>
        <v>6.2</v>
      </c>
      <c r="CT300" s="34">
        <f>Input_1!CT300</f>
        <v>6.2</v>
      </c>
      <c r="CU300" s="34">
        <f>Input_1!CU300</f>
        <v>6.2</v>
      </c>
      <c r="CV300" s="24">
        <f>Input_1!CV300</f>
        <v>6.2</v>
      </c>
    </row>
    <row r="301" spans="1:100" ht="14.5" customHeight="1" x14ac:dyDescent="0.35">
      <c r="A301" s="256"/>
      <c r="B301" s="249"/>
      <c r="C301" s="95">
        <v>44128</v>
      </c>
      <c r="D301" s="99" t="s">
        <v>9</v>
      </c>
      <c r="E301" s="19">
        <f>Input_1!E301</f>
        <v>6.2</v>
      </c>
      <c r="F301" s="34">
        <f>Input_1!F301</f>
        <v>6.2</v>
      </c>
      <c r="G301" s="34">
        <f>Input_1!G301</f>
        <v>6.2</v>
      </c>
      <c r="H301" s="34">
        <f>Input_1!H301</f>
        <v>6.2</v>
      </c>
      <c r="I301" s="34">
        <f>Input_1!I301</f>
        <v>22.1</v>
      </c>
      <c r="J301" s="34">
        <f>Input_1!J301</f>
        <v>22.1</v>
      </c>
      <c r="K301" s="34">
        <f>Input_1!K301</f>
        <v>23</v>
      </c>
      <c r="L301" s="34">
        <f>Input_1!L301</f>
        <v>15.3</v>
      </c>
      <c r="M301" s="34">
        <f>Input_1!M301</f>
        <v>15.3</v>
      </c>
      <c r="N301" s="34">
        <f>Input_1!N301</f>
        <v>30</v>
      </c>
      <c r="O301" s="34">
        <f>Input_1!O301</f>
        <v>30</v>
      </c>
      <c r="P301" s="34">
        <f>Input_1!P301</f>
        <v>30</v>
      </c>
      <c r="Q301" s="34">
        <f>Input_1!Q301</f>
        <v>9</v>
      </c>
      <c r="R301" s="34">
        <f>Input_1!R301</f>
        <v>9</v>
      </c>
      <c r="S301" s="34">
        <f>Input_1!S301</f>
        <v>9</v>
      </c>
      <c r="T301" s="34">
        <f>Input_1!T301</f>
        <v>9</v>
      </c>
      <c r="U301" s="34">
        <f>Input_1!U301</f>
        <v>9</v>
      </c>
      <c r="V301" s="34">
        <f>Input_1!V301</f>
        <v>9</v>
      </c>
      <c r="W301" s="34">
        <f>Input_1!W301</f>
        <v>9</v>
      </c>
      <c r="X301" s="34">
        <f>Input_1!X301</f>
        <v>9</v>
      </c>
      <c r="Y301" s="34">
        <f>Input_1!Y301</f>
        <v>9</v>
      </c>
      <c r="Z301" s="34">
        <f>Input_1!Z301</f>
        <v>9</v>
      </c>
      <c r="AA301" s="34">
        <f>Input_1!AA301</f>
        <v>9</v>
      </c>
      <c r="AB301" s="34">
        <f>Input_1!AB301</f>
        <v>9</v>
      </c>
      <c r="AC301" s="34">
        <f>Input_1!AC301</f>
        <v>9</v>
      </c>
      <c r="AD301" s="34">
        <f>Input_1!AD301</f>
        <v>9</v>
      </c>
      <c r="AE301" s="34">
        <f>Input_1!AE301</f>
        <v>9</v>
      </c>
      <c r="AF301" s="34">
        <f>Input_1!AF301</f>
        <v>9</v>
      </c>
      <c r="AG301" s="34">
        <f>Input_1!AG301</f>
        <v>9</v>
      </c>
      <c r="AH301" s="34">
        <f>Input_1!AH301</f>
        <v>9</v>
      </c>
      <c r="AI301" s="34">
        <f>Input_1!AI301</f>
        <v>9</v>
      </c>
      <c r="AJ301" s="34">
        <f>Input_1!AJ301</f>
        <v>9</v>
      </c>
      <c r="AK301" s="34">
        <f>Input_1!AK301</f>
        <v>9</v>
      </c>
      <c r="AL301" s="34">
        <f>Input_1!AL301</f>
        <v>9</v>
      </c>
      <c r="AM301" s="34">
        <f>Input_1!AM301</f>
        <v>9</v>
      </c>
      <c r="AN301" s="34">
        <f>Input_1!AN301</f>
        <v>9</v>
      </c>
      <c r="AO301" s="34">
        <f>Input_1!AO301</f>
        <v>9</v>
      </c>
      <c r="AP301" s="34">
        <f>Input_1!AP301</f>
        <v>9</v>
      </c>
      <c r="AQ301" s="34">
        <f>Input_1!AQ301</f>
        <v>9</v>
      </c>
      <c r="AR301" s="34">
        <f>Input_1!AR301</f>
        <v>9</v>
      </c>
      <c r="AS301" s="34">
        <f>Input_1!AS301</f>
        <v>9</v>
      </c>
      <c r="AT301" s="34">
        <f>Input_1!AT301</f>
        <v>9</v>
      </c>
      <c r="AU301" s="34">
        <f>Input_1!AU301</f>
        <v>9</v>
      </c>
      <c r="AV301" s="34">
        <f>Input_1!AV301</f>
        <v>9</v>
      </c>
      <c r="AW301" s="34">
        <f>Input_1!AW301</f>
        <v>30</v>
      </c>
      <c r="AX301" s="34">
        <f>Input_1!AX301</f>
        <v>30</v>
      </c>
      <c r="AY301" s="34">
        <f>Input_1!AY301</f>
        <v>30</v>
      </c>
      <c r="AZ301" s="34">
        <f>Input_1!AZ301</f>
        <v>30</v>
      </c>
      <c r="BA301" s="34">
        <f>Input_1!BA301</f>
        <v>9</v>
      </c>
      <c r="BB301" s="34">
        <f>Input_1!BB301</f>
        <v>9</v>
      </c>
      <c r="BC301" s="34">
        <f>Input_1!BC301</f>
        <v>15.2</v>
      </c>
      <c r="BD301" s="34">
        <f>Input_1!BD301</f>
        <v>23</v>
      </c>
      <c r="BE301" s="34">
        <f>Input_1!BE301</f>
        <v>23</v>
      </c>
      <c r="BF301" s="34">
        <f>Input_1!BF301</f>
        <v>23</v>
      </c>
      <c r="BG301" s="34">
        <f>Input_1!BG301</f>
        <v>23</v>
      </c>
      <c r="BH301" s="34">
        <f>Input_1!BH301</f>
        <v>6.2</v>
      </c>
      <c r="BI301" s="34">
        <f>Input_1!BI301</f>
        <v>6.2</v>
      </c>
      <c r="BJ301" s="34">
        <f>Input_1!BJ301</f>
        <v>8</v>
      </c>
      <c r="BK301" s="34">
        <f>Input_1!BK301</f>
        <v>6.2</v>
      </c>
      <c r="BL301" s="34">
        <f>Input_1!BL301</f>
        <v>6.2</v>
      </c>
      <c r="BM301" s="34">
        <f>Input_1!BM301</f>
        <v>6.2</v>
      </c>
      <c r="BN301" s="34">
        <f>Input_1!BN301</f>
        <v>6.2</v>
      </c>
      <c r="BO301" s="34">
        <f>Input_1!BO301</f>
        <v>6.2</v>
      </c>
      <c r="BP301" s="34">
        <f>Input_1!BP301</f>
        <v>6.2</v>
      </c>
      <c r="BQ301" s="34">
        <f>Input_1!BQ301</f>
        <v>6.2</v>
      </c>
      <c r="BR301" s="34">
        <f>Input_1!BR301</f>
        <v>6.2</v>
      </c>
      <c r="BS301" s="34">
        <f>Input_1!BS301</f>
        <v>6.2</v>
      </c>
      <c r="BT301" s="34">
        <f>Input_1!BT301</f>
        <v>6.2</v>
      </c>
      <c r="BU301" s="34">
        <f>Input_1!BU301</f>
        <v>6.2</v>
      </c>
      <c r="BV301" s="34">
        <f>Input_1!BV301</f>
        <v>6.2</v>
      </c>
      <c r="BW301" s="34">
        <f>Input_1!BW301</f>
        <v>6.2</v>
      </c>
      <c r="BX301" s="34">
        <f>Input_1!BX301</f>
        <v>6.2</v>
      </c>
      <c r="BY301" s="34">
        <f>Input_1!BY301</f>
        <v>23</v>
      </c>
      <c r="BZ301" s="34">
        <f>Input_1!BZ301</f>
        <v>23</v>
      </c>
      <c r="CA301" s="34">
        <f>Input_1!CA301</f>
        <v>6.2</v>
      </c>
      <c r="CB301" s="34">
        <f>Input_1!CB301</f>
        <v>6.2</v>
      </c>
      <c r="CC301" s="34">
        <f>Input_1!CC301</f>
        <v>6.2</v>
      </c>
      <c r="CD301" s="34">
        <f>Input_1!CD301</f>
        <v>6.2</v>
      </c>
      <c r="CE301" s="34">
        <f>Input_1!CE301</f>
        <v>4.2</v>
      </c>
      <c r="CF301" s="34">
        <f>Input_1!CF301</f>
        <v>4.2</v>
      </c>
      <c r="CG301" s="34">
        <f>Input_1!CG301</f>
        <v>4.2</v>
      </c>
      <c r="CH301" s="34">
        <f>Input_1!CH301</f>
        <v>4.2</v>
      </c>
      <c r="CI301" s="34">
        <f>Input_1!CI301</f>
        <v>25</v>
      </c>
      <c r="CJ301" s="34">
        <f>Input_1!CJ301</f>
        <v>25</v>
      </c>
      <c r="CK301" s="34">
        <f>Input_1!CK301</f>
        <v>25</v>
      </c>
      <c r="CL301" s="34">
        <f>Input_1!CL301</f>
        <v>6.2</v>
      </c>
      <c r="CM301" s="34">
        <f>Input_1!CM301</f>
        <v>4.2</v>
      </c>
      <c r="CN301" s="34">
        <f>Input_1!CN301</f>
        <v>4.2</v>
      </c>
      <c r="CO301" s="34">
        <f>Input_1!CO301</f>
        <v>4.2</v>
      </c>
      <c r="CP301" s="34">
        <f>Input_1!CP301</f>
        <v>4.2</v>
      </c>
      <c r="CQ301" s="34">
        <f>Input_1!CQ301</f>
        <v>4.2</v>
      </c>
      <c r="CR301" s="34">
        <f>Input_1!CR301</f>
        <v>4.2</v>
      </c>
      <c r="CS301" s="34">
        <f>Input_1!CS301</f>
        <v>4.2</v>
      </c>
      <c r="CT301" s="34">
        <f>Input_1!CT301</f>
        <v>4.2</v>
      </c>
      <c r="CU301" s="34">
        <f>Input_1!CU301</f>
        <v>4.2</v>
      </c>
      <c r="CV301" s="24">
        <f>Input_1!CV301</f>
        <v>4.2</v>
      </c>
    </row>
    <row r="302" spans="1:100" ht="14.5" customHeight="1" x14ac:dyDescent="0.35">
      <c r="A302" s="256"/>
      <c r="B302" s="250"/>
      <c r="C302" s="97">
        <v>44129</v>
      </c>
      <c r="D302" s="100" t="s">
        <v>10</v>
      </c>
      <c r="E302" s="19">
        <f>Input_1!E302</f>
        <v>4.2</v>
      </c>
      <c r="F302" s="34">
        <f>Input_1!F302</f>
        <v>4.2</v>
      </c>
      <c r="G302" s="34">
        <f>Input_1!G302</f>
        <v>4.2</v>
      </c>
      <c r="H302" s="34">
        <f>Input_1!H302</f>
        <v>4.2</v>
      </c>
      <c r="I302" s="34">
        <f>Input_1!I302</f>
        <v>32</v>
      </c>
      <c r="J302" s="34">
        <f>Input_1!J302</f>
        <v>15.3</v>
      </c>
      <c r="K302" s="34">
        <f>Input_1!K302</f>
        <v>15.3</v>
      </c>
      <c r="L302" s="34">
        <f>Input_1!L302</f>
        <v>15.3</v>
      </c>
      <c r="M302" s="34">
        <f>Input_1!M302</f>
        <v>30</v>
      </c>
      <c r="N302" s="34">
        <f>Input_1!N302</f>
        <v>30</v>
      </c>
      <c r="O302" s="34">
        <f>Input_1!O302</f>
        <v>30</v>
      </c>
      <c r="P302" s="34">
        <f>Input_1!P302</f>
        <v>9</v>
      </c>
      <c r="Q302" s="34">
        <f>Input_1!Q302</f>
        <v>9</v>
      </c>
      <c r="R302" s="34">
        <f>Input_1!R302</f>
        <v>9</v>
      </c>
      <c r="S302" s="34">
        <f>Input_1!S302</f>
        <v>9</v>
      </c>
      <c r="T302" s="34">
        <f>Input_1!T302</f>
        <v>9</v>
      </c>
      <c r="U302" s="34">
        <f>Input_1!U302</f>
        <v>9</v>
      </c>
      <c r="V302" s="34">
        <f>Input_1!V302</f>
        <v>9</v>
      </c>
      <c r="W302" s="34">
        <f>Input_1!W302</f>
        <v>9</v>
      </c>
      <c r="X302" s="34">
        <f>Input_1!X302</f>
        <v>9</v>
      </c>
      <c r="Y302" s="34">
        <f>Input_1!Y302</f>
        <v>9</v>
      </c>
      <c r="Z302" s="34">
        <f>Input_1!Z302</f>
        <v>9</v>
      </c>
      <c r="AA302" s="34">
        <f>Input_1!AA302</f>
        <v>9</v>
      </c>
      <c r="AB302" s="34">
        <f>Input_1!AB302</f>
        <v>9</v>
      </c>
      <c r="AC302" s="34">
        <f>Input_1!AC302</f>
        <v>9</v>
      </c>
      <c r="AD302" s="34">
        <f>Input_1!AD302</f>
        <v>9</v>
      </c>
      <c r="AE302" s="34">
        <f>Input_1!AE302</f>
        <v>9</v>
      </c>
      <c r="AF302" s="34">
        <f>Input_1!AF302</f>
        <v>9</v>
      </c>
      <c r="AG302" s="34">
        <f>Input_1!AG302</f>
        <v>9</v>
      </c>
      <c r="AH302" s="34">
        <f>Input_1!AH302</f>
        <v>9</v>
      </c>
      <c r="AI302" s="34">
        <f>Input_1!AI302</f>
        <v>9</v>
      </c>
      <c r="AJ302" s="34">
        <f>Input_1!AJ302</f>
        <v>9</v>
      </c>
      <c r="AK302" s="34">
        <f>Input_1!AK302</f>
        <v>9</v>
      </c>
      <c r="AL302" s="34">
        <f>Input_1!AL302</f>
        <v>9</v>
      </c>
      <c r="AM302" s="34">
        <f>Input_1!AM302</f>
        <v>9</v>
      </c>
      <c r="AN302" s="34">
        <f>Input_1!AN302</f>
        <v>9</v>
      </c>
      <c r="AO302" s="34">
        <f>Input_1!AO302</f>
        <v>9</v>
      </c>
      <c r="AP302" s="34">
        <f>Input_1!AP302</f>
        <v>9</v>
      </c>
      <c r="AQ302" s="34">
        <f>Input_1!AQ302</f>
        <v>9</v>
      </c>
      <c r="AR302" s="34">
        <f>Input_1!AR302</f>
        <v>9</v>
      </c>
      <c r="AS302" s="34">
        <f>Input_1!AS302</f>
        <v>9</v>
      </c>
      <c r="AT302" s="34">
        <f>Input_1!AT302</f>
        <v>9</v>
      </c>
      <c r="AU302" s="34">
        <f>Input_1!AU302</f>
        <v>9</v>
      </c>
      <c r="AV302" s="34">
        <f>Input_1!AV302</f>
        <v>30</v>
      </c>
      <c r="AW302" s="34">
        <f>Input_1!AW302</f>
        <v>30</v>
      </c>
      <c r="AX302" s="34">
        <f>Input_1!AX302</f>
        <v>9</v>
      </c>
      <c r="AY302" s="34">
        <f>Input_1!AY302</f>
        <v>9</v>
      </c>
      <c r="AZ302" s="34">
        <f>Input_1!AZ302</f>
        <v>9</v>
      </c>
      <c r="BA302" s="34">
        <f>Input_1!BA302</f>
        <v>9</v>
      </c>
      <c r="BB302" s="34">
        <f>Input_1!BB302</f>
        <v>9</v>
      </c>
      <c r="BC302" s="34">
        <f>Input_1!BC302</f>
        <v>9</v>
      </c>
      <c r="BD302" s="34">
        <f>Input_1!BD302</f>
        <v>15.2</v>
      </c>
      <c r="BE302" s="34">
        <f>Input_1!BE302</f>
        <v>15.2</v>
      </c>
      <c r="BF302" s="34">
        <f>Input_1!BF302</f>
        <v>26</v>
      </c>
      <c r="BG302" s="34">
        <f>Input_1!BG302</f>
        <v>26</v>
      </c>
      <c r="BH302" s="34">
        <f>Input_1!BH302</f>
        <v>23</v>
      </c>
      <c r="BI302" s="34">
        <f>Input_1!BI302</f>
        <v>23</v>
      </c>
      <c r="BJ302" s="34">
        <f>Input_1!BJ302</f>
        <v>23</v>
      </c>
      <c r="BK302" s="34">
        <f>Input_1!BK302</f>
        <v>23</v>
      </c>
      <c r="BL302" s="34">
        <f>Input_1!BL302</f>
        <v>30</v>
      </c>
      <c r="BM302" s="34">
        <f>Input_1!BM302</f>
        <v>6.2</v>
      </c>
      <c r="BN302" s="34">
        <f>Input_1!BN302</f>
        <v>6.2</v>
      </c>
      <c r="BO302" s="34">
        <f>Input_1!BO302</f>
        <v>30</v>
      </c>
      <c r="BP302" s="34">
        <f>Input_1!BP302</f>
        <v>6.2</v>
      </c>
      <c r="BQ302" s="34">
        <f>Input_1!BQ302</f>
        <v>6.2</v>
      </c>
      <c r="BR302" s="34">
        <f>Input_1!BR302</f>
        <v>6.2</v>
      </c>
      <c r="BS302" s="34">
        <f>Input_1!BS302</f>
        <v>6.2</v>
      </c>
      <c r="BT302" s="34">
        <f>Input_1!BT302</f>
        <v>6.2</v>
      </c>
      <c r="BU302" s="34">
        <f>Input_1!BU302</f>
        <v>6.2</v>
      </c>
      <c r="BV302" s="34">
        <f>Input_1!BV302</f>
        <v>6.2</v>
      </c>
      <c r="BW302" s="34">
        <f>Input_1!BW302</f>
        <v>6.2</v>
      </c>
      <c r="BX302" s="34">
        <f>Input_1!BX302</f>
        <v>6.2</v>
      </c>
      <c r="BY302" s="34">
        <f>Input_1!BY302</f>
        <v>23</v>
      </c>
      <c r="BZ302" s="34">
        <f>Input_1!BZ302</f>
        <v>23</v>
      </c>
      <c r="CA302" s="34">
        <f>Input_1!CA302</f>
        <v>23</v>
      </c>
      <c r="CB302" s="34">
        <f>Input_1!CB302</f>
        <v>23</v>
      </c>
      <c r="CC302" s="34">
        <f>Input_1!CC302</f>
        <v>23</v>
      </c>
      <c r="CD302" s="34">
        <f>Input_1!CD302</f>
        <v>6.2</v>
      </c>
      <c r="CE302" s="34">
        <f>Input_1!CE302</f>
        <v>6.2</v>
      </c>
      <c r="CF302" s="34">
        <f>Input_1!CF302</f>
        <v>6.2</v>
      </c>
      <c r="CG302" s="34">
        <f>Input_1!CG302</f>
        <v>6.2</v>
      </c>
      <c r="CH302" s="34">
        <f>Input_1!CH302</f>
        <v>6.2</v>
      </c>
      <c r="CI302" s="34">
        <f>Input_1!CI302</f>
        <v>6.2</v>
      </c>
      <c r="CJ302" s="34">
        <f>Input_1!CJ302</f>
        <v>4.2</v>
      </c>
      <c r="CK302" s="34">
        <f>Input_1!CK302</f>
        <v>4.2</v>
      </c>
      <c r="CL302" s="34">
        <f>Input_1!CL302</f>
        <v>4.2</v>
      </c>
      <c r="CM302" s="34">
        <f>Input_1!CM302</f>
        <v>4.2</v>
      </c>
      <c r="CN302" s="34">
        <f>Input_1!CN302</f>
        <v>4.2</v>
      </c>
      <c r="CO302" s="34">
        <f>Input_1!CO302</f>
        <v>4.2</v>
      </c>
      <c r="CP302" s="34">
        <f>Input_1!CP302</f>
        <v>4.2</v>
      </c>
      <c r="CQ302" s="34">
        <f>Input_1!CQ302</f>
        <v>4.2</v>
      </c>
      <c r="CR302" s="34">
        <f>Input_1!CR302</f>
        <v>4.2</v>
      </c>
      <c r="CS302" s="34">
        <f>Input_1!CS302</f>
        <v>4.2</v>
      </c>
      <c r="CT302" s="34">
        <f>Input_1!CT302</f>
        <v>4.2</v>
      </c>
      <c r="CU302" s="34">
        <f>Input_1!CU302</f>
        <v>4.2</v>
      </c>
      <c r="CV302" s="24">
        <f>Input_1!CV302</f>
        <v>4.2</v>
      </c>
    </row>
    <row r="303" spans="1:100" ht="14.5" customHeight="1" x14ac:dyDescent="0.35">
      <c r="A303" s="256"/>
      <c r="B303" s="251">
        <v>44</v>
      </c>
      <c r="C303" s="94">
        <v>44130</v>
      </c>
      <c r="D303" s="99" t="s">
        <v>4</v>
      </c>
      <c r="E303" s="19">
        <f>Input_1!E303</f>
        <v>4.2</v>
      </c>
      <c r="F303" s="34">
        <f>Input_1!F303</f>
        <v>4.2</v>
      </c>
      <c r="G303" s="34">
        <f>Input_1!G303</f>
        <v>32</v>
      </c>
      <c r="H303" s="34">
        <f>Input_1!H303</f>
        <v>25</v>
      </c>
      <c r="I303" s="34">
        <f>Input_1!I303</f>
        <v>15.3</v>
      </c>
      <c r="J303" s="34">
        <f>Input_1!J303</f>
        <v>15.3</v>
      </c>
      <c r="K303" s="34">
        <f>Input_1!K303</f>
        <v>30</v>
      </c>
      <c r="L303" s="34">
        <f>Input_1!L303</f>
        <v>9</v>
      </c>
      <c r="M303" s="34">
        <f>Input_1!M303</f>
        <v>9</v>
      </c>
      <c r="N303" s="34">
        <f>Input_1!N303</f>
        <v>9</v>
      </c>
      <c r="O303" s="34">
        <f>Input_1!O303</f>
        <v>9</v>
      </c>
      <c r="P303" s="34">
        <f>Input_1!P303</f>
        <v>9</v>
      </c>
      <c r="Q303" s="34">
        <f>Input_1!Q303</f>
        <v>9</v>
      </c>
      <c r="R303" s="34">
        <f>Input_1!R303</f>
        <v>9</v>
      </c>
      <c r="S303" s="34">
        <f>Input_1!S303</f>
        <v>9</v>
      </c>
      <c r="T303" s="34">
        <f>Input_1!T303</f>
        <v>9</v>
      </c>
      <c r="U303" s="34">
        <f>Input_1!U303</f>
        <v>9</v>
      </c>
      <c r="V303" s="34">
        <f>Input_1!V303</f>
        <v>9</v>
      </c>
      <c r="W303" s="34">
        <f>Input_1!W303</f>
        <v>9</v>
      </c>
      <c r="X303" s="34">
        <f>Input_1!X303</f>
        <v>9</v>
      </c>
      <c r="Y303" s="34">
        <f>Input_1!Y303</f>
        <v>9</v>
      </c>
      <c r="Z303" s="34">
        <f>Input_1!Z303</f>
        <v>9</v>
      </c>
      <c r="AA303" s="34">
        <f>Input_1!AA303</f>
        <v>9</v>
      </c>
      <c r="AB303" s="34">
        <f>Input_1!AB303</f>
        <v>9</v>
      </c>
      <c r="AC303" s="34">
        <f>Input_1!AC303</f>
        <v>9</v>
      </c>
      <c r="AD303" s="34">
        <f>Input_1!AD303</f>
        <v>9</v>
      </c>
      <c r="AE303" s="34">
        <f>Input_1!AE303</f>
        <v>9</v>
      </c>
      <c r="AF303" s="34">
        <f>Input_1!AF303</f>
        <v>9</v>
      </c>
      <c r="AG303" s="34">
        <f>Input_1!AG303</f>
        <v>9</v>
      </c>
      <c r="AH303" s="34">
        <f>Input_1!AH303</f>
        <v>9</v>
      </c>
      <c r="AI303" s="34">
        <f>Input_1!AI303</f>
        <v>9</v>
      </c>
      <c r="AJ303" s="34">
        <f>Input_1!AJ303</f>
        <v>9</v>
      </c>
      <c r="AK303" s="34">
        <f>Input_1!AK303</f>
        <v>9</v>
      </c>
      <c r="AL303" s="34">
        <f>Input_1!AL303</f>
        <v>9</v>
      </c>
      <c r="AM303" s="34">
        <f>Input_1!AM303</f>
        <v>30</v>
      </c>
      <c r="AN303" s="34">
        <f>Input_1!AN303</f>
        <v>30</v>
      </c>
      <c r="AO303" s="34">
        <f>Input_1!AO303</f>
        <v>30</v>
      </c>
      <c r="AP303" s="34">
        <f>Input_1!AP303</f>
        <v>30</v>
      </c>
      <c r="AQ303" s="34">
        <f>Input_1!AQ303</f>
        <v>15.2</v>
      </c>
      <c r="AR303" s="34">
        <f>Input_1!AR303</f>
        <v>32</v>
      </c>
      <c r="AS303" s="34">
        <f>Input_1!AS303</f>
        <v>8</v>
      </c>
      <c r="AT303" s="34">
        <f>Input_1!AT303</f>
        <v>8</v>
      </c>
      <c r="AU303" s="34">
        <f>Input_1!AU303</f>
        <v>8</v>
      </c>
      <c r="AV303" s="34">
        <f>Input_1!AV303</f>
        <v>8</v>
      </c>
      <c r="AW303" s="34">
        <f>Input_1!AW303</f>
        <v>8</v>
      </c>
      <c r="AX303" s="34">
        <f>Input_1!AX303</f>
        <v>8</v>
      </c>
      <c r="AY303" s="34">
        <f>Input_1!AY303</f>
        <v>8</v>
      </c>
      <c r="AZ303" s="34">
        <f>Input_1!AZ303</f>
        <v>8</v>
      </c>
      <c r="BA303" s="34">
        <f>Input_1!BA303</f>
        <v>8</v>
      </c>
      <c r="BB303" s="34">
        <f>Input_1!BB303</f>
        <v>8</v>
      </c>
      <c r="BC303" s="34">
        <f>Input_1!BC303</f>
        <v>23</v>
      </c>
      <c r="BD303" s="34">
        <f>Input_1!BD303</f>
        <v>23</v>
      </c>
      <c r="BE303" s="34">
        <f>Input_1!BE303</f>
        <v>23</v>
      </c>
      <c r="BF303" s="34">
        <f>Input_1!BF303</f>
        <v>23</v>
      </c>
      <c r="BG303" s="34">
        <f>Input_1!BG303</f>
        <v>8</v>
      </c>
      <c r="BH303" s="34">
        <f>Input_1!BH303</f>
        <v>8</v>
      </c>
      <c r="BI303" s="34">
        <f>Input_1!BI303</f>
        <v>8</v>
      </c>
      <c r="BJ303" s="34">
        <f>Input_1!BJ303</f>
        <v>8</v>
      </c>
      <c r="BK303" s="34">
        <f>Input_1!BK303</f>
        <v>8</v>
      </c>
      <c r="BL303" s="34">
        <f>Input_1!BL303</f>
        <v>8</v>
      </c>
      <c r="BM303" s="34">
        <f>Input_1!BM303</f>
        <v>8</v>
      </c>
      <c r="BN303" s="34">
        <f>Input_1!BN303</f>
        <v>8</v>
      </c>
      <c r="BO303" s="34">
        <f>Input_1!BO303</f>
        <v>22.1</v>
      </c>
      <c r="BP303" s="34">
        <f>Input_1!BP303</f>
        <v>22</v>
      </c>
      <c r="BQ303" s="34">
        <f>Input_1!BQ303</f>
        <v>8</v>
      </c>
      <c r="BR303" s="34">
        <f>Input_1!BR303</f>
        <v>4.0999999999999996</v>
      </c>
      <c r="BS303" s="34">
        <f>Input_1!BS303</f>
        <v>4.0999999999999996</v>
      </c>
      <c r="BT303" s="34">
        <f>Input_1!BT303</f>
        <v>4.0999999999999996</v>
      </c>
      <c r="BU303" s="34">
        <f>Input_1!BU303</f>
        <v>4.0999999999999996</v>
      </c>
      <c r="BV303" s="34">
        <f>Input_1!BV303</f>
        <v>8</v>
      </c>
      <c r="BW303" s="34">
        <f>Input_1!BW303</f>
        <v>8</v>
      </c>
      <c r="BX303" s="34">
        <f>Input_1!BX303</f>
        <v>6.2</v>
      </c>
      <c r="BY303" s="34">
        <f>Input_1!BY303</f>
        <v>23</v>
      </c>
      <c r="BZ303" s="34">
        <f>Input_1!BZ303</f>
        <v>23</v>
      </c>
      <c r="CA303" s="34">
        <f>Input_1!CA303</f>
        <v>22.1</v>
      </c>
      <c r="CB303" s="34">
        <f>Input_1!CB303</f>
        <v>25</v>
      </c>
      <c r="CC303" s="34">
        <f>Input_1!CC303</f>
        <v>25</v>
      </c>
      <c r="CD303" s="34">
        <f>Input_1!CD303</f>
        <v>25</v>
      </c>
      <c r="CE303" s="34">
        <f>Input_1!CE303</f>
        <v>22.1</v>
      </c>
      <c r="CF303" s="34">
        <f>Input_1!CF303</f>
        <v>25</v>
      </c>
      <c r="CG303" s="34">
        <f>Input_1!CG303</f>
        <v>6.2</v>
      </c>
      <c r="CH303" s="34">
        <f>Input_1!CH303</f>
        <v>6.2</v>
      </c>
      <c r="CI303" s="34">
        <f>Input_1!CI303</f>
        <v>4.0999999999999996</v>
      </c>
      <c r="CJ303" s="34">
        <f>Input_1!CJ303</f>
        <v>4.0999999999999996</v>
      </c>
      <c r="CK303" s="34">
        <f>Input_1!CK303</f>
        <v>4.0999999999999996</v>
      </c>
      <c r="CL303" s="34">
        <f>Input_1!CL303</f>
        <v>4.0999999999999996</v>
      </c>
      <c r="CM303" s="34">
        <f>Input_1!CM303</f>
        <v>30</v>
      </c>
      <c r="CN303" s="34">
        <f>Input_1!CN303</f>
        <v>23</v>
      </c>
      <c r="CO303" s="34">
        <f>Input_1!CO303</f>
        <v>6.2</v>
      </c>
      <c r="CP303" s="34">
        <f>Input_1!CP303</f>
        <v>6.2</v>
      </c>
      <c r="CQ303" s="34">
        <f>Input_1!CQ303</f>
        <v>6.2</v>
      </c>
      <c r="CR303" s="34">
        <f>Input_1!CR303</f>
        <v>6.2</v>
      </c>
      <c r="CS303" s="34">
        <f>Input_1!CS303</f>
        <v>25</v>
      </c>
      <c r="CT303" s="34">
        <f>Input_1!CT303</f>
        <v>6.2</v>
      </c>
      <c r="CU303" s="34">
        <f>Input_1!CU303</f>
        <v>6.2</v>
      </c>
      <c r="CV303" s="24">
        <f>Input_1!CV303</f>
        <v>6.2</v>
      </c>
    </row>
    <row r="304" spans="1:100" ht="14.5" customHeight="1" x14ac:dyDescent="0.35">
      <c r="A304" s="256"/>
      <c r="B304" s="252"/>
      <c r="C304" s="95">
        <v>44131</v>
      </c>
      <c r="D304" s="99" t="s">
        <v>5</v>
      </c>
      <c r="E304" s="19">
        <f>Input_1!E304</f>
        <v>6.2</v>
      </c>
      <c r="F304" s="34">
        <f>Input_1!F304</f>
        <v>6.2</v>
      </c>
      <c r="G304" s="34">
        <f>Input_1!G304</f>
        <v>32</v>
      </c>
      <c r="H304" s="34">
        <f>Input_1!H304</f>
        <v>30</v>
      </c>
      <c r="I304" s="34">
        <f>Input_1!I304</f>
        <v>30</v>
      </c>
      <c r="J304" s="34">
        <f>Input_1!J304</f>
        <v>30</v>
      </c>
      <c r="K304" s="34">
        <f>Input_1!K304</f>
        <v>30</v>
      </c>
      <c r="L304" s="34">
        <f>Input_1!L304</f>
        <v>30</v>
      </c>
      <c r="M304" s="34">
        <f>Input_1!M304</f>
        <v>30</v>
      </c>
      <c r="N304" s="34">
        <f>Input_1!N304</f>
        <v>30</v>
      </c>
      <c r="O304" s="34">
        <f>Input_1!O304</f>
        <v>30</v>
      </c>
      <c r="P304" s="34">
        <f>Input_1!P304</f>
        <v>9</v>
      </c>
      <c r="Q304" s="34">
        <f>Input_1!Q304</f>
        <v>9</v>
      </c>
      <c r="R304" s="34">
        <f>Input_1!R304</f>
        <v>9</v>
      </c>
      <c r="S304" s="34">
        <f>Input_1!S304</f>
        <v>9</v>
      </c>
      <c r="T304" s="34">
        <f>Input_1!T304</f>
        <v>9</v>
      </c>
      <c r="U304" s="34">
        <f>Input_1!U304</f>
        <v>9</v>
      </c>
      <c r="V304" s="34">
        <f>Input_1!V304</f>
        <v>9</v>
      </c>
      <c r="W304" s="34">
        <f>Input_1!W304</f>
        <v>9</v>
      </c>
      <c r="X304" s="34">
        <f>Input_1!X304</f>
        <v>9</v>
      </c>
      <c r="Y304" s="34">
        <f>Input_1!Y304</f>
        <v>9</v>
      </c>
      <c r="Z304" s="34">
        <f>Input_1!Z304</f>
        <v>9</v>
      </c>
      <c r="AA304" s="34">
        <f>Input_1!AA304</f>
        <v>9</v>
      </c>
      <c r="AB304" s="34">
        <f>Input_1!AB304</f>
        <v>9</v>
      </c>
      <c r="AC304" s="34">
        <f>Input_1!AC304</f>
        <v>9</v>
      </c>
      <c r="AD304" s="34">
        <f>Input_1!AD304</f>
        <v>9</v>
      </c>
      <c r="AE304" s="34">
        <f>Input_1!AE304</f>
        <v>9</v>
      </c>
      <c r="AF304" s="34">
        <f>Input_1!AF304</f>
        <v>9</v>
      </c>
      <c r="AG304" s="34">
        <f>Input_1!AG304</f>
        <v>9</v>
      </c>
      <c r="AH304" s="34">
        <f>Input_1!AH304</f>
        <v>9</v>
      </c>
      <c r="AI304" s="34">
        <f>Input_1!AI304</f>
        <v>9</v>
      </c>
      <c r="AJ304" s="34">
        <f>Input_1!AJ304</f>
        <v>9</v>
      </c>
      <c r="AK304" s="34">
        <f>Input_1!AK304</f>
        <v>9</v>
      </c>
      <c r="AL304" s="34">
        <f>Input_1!AL304</f>
        <v>9</v>
      </c>
      <c r="AM304" s="34">
        <f>Input_1!AM304</f>
        <v>9</v>
      </c>
      <c r="AN304" s="34">
        <f>Input_1!AN304</f>
        <v>9</v>
      </c>
      <c r="AO304" s="34">
        <f>Input_1!AO304</f>
        <v>9</v>
      </c>
      <c r="AP304" s="34">
        <f>Input_1!AP304</f>
        <v>9</v>
      </c>
      <c r="AQ304" s="34">
        <f>Input_1!AQ304</f>
        <v>9</v>
      </c>
      <c r="AR304" s="34">
        <f>Input_1!AR304</f>
        <v>15.2</v>
      </c>
      <c r="AS304" s="34">
        <f>Input_1!AS304</f>
        <v>23</v>
      </c>
      <c r="AT304" s="34">
        <f>Input_1!AT304</f>
        <v>30</v>
      </c>
      <c r="AU304" s="34">
        <f>Input_1!AU304</f>
        <v>6.2</v>
      </c>
      <c r="AV304" s="34">
        <f>Input_1!AV304</f>
        <v>6.2</v>
      </c>
      <c r="AW304" s="34">
        <f>Input_1!AW304</f>
        <v>6.2</v>
      </c>
      <c r="AX304" s="34">
        <f>Input_1!AX304</f>
        <v>6.2</v>
      </c>
      <c r="AY304" s="34">
        <f>Input_1!AY304</f>
        <v>25</v>
      </c>
      <c r="AZ304" s="34">
        <f>Input_1!AZ304</f>
        <v>25</v>
      </c>
      <c r="BA304" s="34">
        <f>Input_1!BA304</f>
        <v>6.2</v>
      </c>
      <c r="BB304" s="34">
        <f>Input_1!BB304</f>
        <v>6.2</v>
      </c>
      <c r="BC304" s="34">
        <f>Input_1!BC304</f>
        <v>23</v>
      </c>
      <c r="BD304" s="34">
        <f>Input_1!BD304</f>
        <v>23</v>
      </c>
      <c r="BE304" s="34">
        <f>Input_1!BE304</f>
        <v>23</v>
      </c>
      <c r="BF304" s="34">
        <f>Input_1!BF304</f>
        <v>25</v>
      </c>
      <c r="BG304" s="34">
        <f>Input_1!BG304</f>
        <v>25</v>
      </c>
      <c r="BH304" s="34">
        <f>Input_1!BH304</f>
        <v>25</v>
      </c>
      <c r="BI304" s="34">
        <f>Input_1!BI304</f>
        <v>6.2</v>
      </c>
      <c r="BJ304" s="34">
        <f>Input_1!BJ304</f>
        <v>6.1</v>
      </c>
      <c r="BK304" s="34">
        <f>Input_1!BK304</f>
        <v>6.1</v>
      </c>
      <c r="BL304" s="34">
        <f>Input_1!BL304</f>
        <v>6.1</v>
      </c>
      <c r="BM304" s="34">
        <f>Input_1!BM304</f>
        <v>6.1</v>
      </c>
      <c r="BN304" s="34">
        <f>Input_1!BN304</f>
        <v>30</v>
      </c>
      <c r="BO304" s="34">
        <f>Input_1!BO304</f>
        <v>30</v>
      </c>
      <c r="BP304" s="34">
        <f>Input_1!BP304</f>
        <v>30</v>
      </c>
      <c r="BQ304" s="34">
        <f>Input_1!BQ304</f>
        <v>30</v>
      </c>
      <c r="BR304" s="34">
        <f>Input_1!BR304</f>
        <v>23</v>
      </c>
      <c r="BS304" s="34">
        <f>Input_1!BS304</f>
        <v>6.2</v>
      </c>
      <c r="BT304" s="34">
        <f>Input_1!BT304</f>
        <v>6.2</v>
      </c>
      <c r="BU304" s="34">
        <f>Input_1!BU304</f>
        <v>6.2</v>
      </c>
      <c r="BV304" s="34">
        <f>Input_1!BV304</f>
        <v>6.2</v>
      </c>
      <c r="BW304" s="34">
        <f>Input_1!BW304</f>
        <v>6.2</v>
      </c>
      <c r="BX304" s="34">
        <f>Input_1!BX304</f>
        <v>6.2</v>
      </c>
      <c r="BY304" s="34">
        <f>Input_1!BY304</f>
        <v>6.2</v>
      </c>
      <c r="BZ304" s="34">
        <f>Input_1!BZ304</f>
        <v>23</v>
      </c>
      <c r="CA304" s="34">
        <f>Input_1!CA304</f>
        <v>23</v>
      </c>
      <c r="CB304" s="34">
        <f>Input_1!CB304</f>
        <v>23</v>
      </c>
      <c r="CC304" s="34">
        <f>Input_1!CC304</f>
        <v>23</v>
      </c>
      <c r="CD304" s="34">
        <f>Input_1!CD304</f>
        <v>23</v>
      </c>
      <c r="CE304" s="34">
        <f>Input_1!CE304</f>
        <v>6.2</v>
      </c>
      <c r="CF304" s="34">
        <f>Input_1!CF304</f>
        <v>6.2</v>
      </c>
      <c r="CG304" s="34">
        <f>Input_1!CG304</f>
        <v>6.2</v>
      </c>
      <c r="CH304" s="34">
        <f>Input_1!CH304</f>
        <v>6.2</v>
      </c>
      <c r="CI304" s="34">
        <f>Input_1!CI304</f>
        <v>30</v>
      </c>
      <c r="CJ304" s="34">
        <f>Input_1!CJ304</f>
        <v>6.2</v>
      </c>
      <c r="CK304" s="34">
        <f>Input_1!CK304</f>
        <v>6.2</v>
      </c>
      <c r="CL304" s="34">
        <f>Input_1!CL304</f>
        <v>6.2</v>
      </c>
      <c r="CM304" s="34">
        <f>Input_1!CM304</f>
        <v>6.2</v>
      </c>
      <c r="CN304" s="34">
        <f>Input_1!CN304</f>
        <v>32</v>
      </c>
      <c r="CO304" s="34">
        <f>Input_1!CO304</f>
        <v>15.3</v>
      </c>
      <c r="CP304" s="34">
        <f>Input_1!CP304</f>
        <v>15.3</v>
      </c>
      <c r="CQ304" s="34">
        <f>Input_1!CQ304</f>
        <v>23</v>
      </c>
      <c r="CR304" s="34">
        <f>Input_1!CR304</f>
        <v>23</v>
      </c>
      <c r="CS304" s="34">
        <f>Input_1!CS304</f>
        <v>30</v>
      </c>
      <c r="CT304" s="34">
        <f>Input_1!CT304</f>
        <v>30</v>
      </c>
      <c r="CU304" s="34">
        <f>Input_1!CU304</f>
        <v>30</v>
      </c>
      <c r="CV304" s="24">
        <f>Input_1!CV304</f>
        <v>30</v>
      </c>
    </row>
    <row r="305" spans="1:110" ht="14.5" customHeight="1" x14ac:dyDescent="0.35">
      <c r="A305" s="256"/>
      <c r="B305" s="252"/>
      <c r="C305" s="94">
        <v>44132</v>
      </c>
      <c r="D305" s="99" t="s">
        <v>6</v>
      </c>
      <c r="E305" s="19">
        <f>Input_1!E305</f>
        <v>30</v>
      </c>
      <c r="F305" s="34">
        <f>Input_1!F305</f>
        <v>9</v>
      </c>
      <c r="G305" s="34">
        <f>Input_1!G305</f>
        <v>9</v>
      </c>
      <c r="H305" s="34">
        <f>Input_1!H305</f>
        <v>9</v>
      </c>
      <c r="I305" s="34">
        <f>Input_1!I305</f>
        <v>9</v>
      </c>
      <c r="J305" s="34">
        <f>Input_1!J305</f>
        <v>9</v>
      </c>
      <c r="K305" s="34">
        <f>Input_1!K305</f>
        <v>9</v>
      </c>
      <c r="L305" s="34">
        <f>Input_1!L305</f>
        <v>9</v>
      </c>
      <c r="M305" s="34">
        <f>Input_1!M305</f>
        <v>9</v>
      </c>
      <c r="N305" s="34">
        <f>Input_1!N305</f>
        <v>9</v>
      </c>
      <c r="O305" s="34">
        <f>Input_1!O305</f>
        <v>9</v>
      </c>
      <c r="P305" s="34">
        <f>Input_1!P305</f>
        <v>9</v>
      </c>
      <c r="Q305" s="34">
        <f>Input_1!Q305</f>
        <v>9</v>
      </c>
      <c r="R305" s="34">
        <f>Input_1!R305</f>
        <v>9</v>
      </c>
      <c r="S305" s="34">
        <f>Input_1!S305</f>
        <v>9</v>
      </c>
      <c r="T305" s="34">
        <f>Input_1!T305</f>
        <v>9</v>
      </c>
      <c r="U305" s="34">
        <f>Input_1!U305</f>
        <v>9</v>
      </c>
      <c r="V305" s="34">
        <f>Input_1!V305</f>
        <v>9</v>
      </c>
      <c r="W305" s="34">
        <f>Input_1!W305</f>
        <v>9</v>
      </c>
      <c r="X305" s="34">
        <f>Input_1!X305</f>
        <v>9</v>
      </c>
      <c r="Y305" s="34">
        <f>Input_1!Y305</f>
        <v>9</v>
      </c>
      <c r="Z305" s="34">
        <f>Input_1!Z305</f>
        <v>9</v>
      </c>
      <c r="AA305" s="34">
        <f>Input_1!AA305</f>
        <v>9</v>
      </c>
      <c r="AB305" s="34">
        <f>Input_1!AB305</f>
        <v>9</v>
      </c>
      <c r="AC305" s="34">
        <f>Input_1!AC305</f>
        <v>9</v>
      </c>
      <c r="AD305" s="34">
        <f>Input_1!AD305</f>
        <v>9</v>
      </c>
      <c r="AE305" s="34">
        <f>Input_1!AE305</f>
        <v>9</v>
      </c>
      <c r="AF305" s="34">
        <f>Input_1!AF305</f>
        <v>9</v>
      </c>
      <c r="AG305" s="34">
        <f>Input_1!AG305</f>
        <v>9</v>
      </c>
      <c r="AH305" s="34">
        <f>Input_1!AH305</f>
        <v>9</v>
      </c>
      <c r="AI305" s="34">
        <f>Input_1!AI305</f>
        <v>9</v>
      </c>
      <c r="AJ305" s="34">
        <f>Input_1!AJ305</f>
        <v>9</v>
      </c>
      <c r="AK305" s="34">
        <f>Input_1!AK305</f>
        <v>9</v>
      </c>
      <c r="AL305" s="34">
        <f>Input_1!AL305</f>
        <v>9</v>
      </c>
      <c r="AM305" s="34">
        <f>Input_1!AM305</f>
        <v>9</v>
      </c>
      <c r="AN305" s="34">
        <f>Input_1!AN305</f>
        <v>9</v>
      </c>
      <c r="AO305" s="34">
        <f>Input_1!AO305</f>
        <v>9</v>
      </c>
      <c r="AP305" s="34">
        <f>Input_1!AP305</f>
        <v>9</v>
      </c>
      <c r="AQ305" s="34">
        <f>Input_1!AQ305</f>
        <v>9</v>
      </c>
      <c r="AR305" s="34">
        <f>Input_1!AR305</f>
        <v>30</v>
      </c>
      <c r="AS305" s="34">
        <f>Input_1!AS305</f>
        <v>30</v>
      </c>
      <c r="AT305" s="34">
        <f>Input_1!AT305</f>
        <v>15.2</v>
      </c>
      <c r="AU305" s="34">
        <f>Input_1!AU305</f>
        <v>25</v>
      </c>
      <c r="AV305" s="34">
        <f>Input_1!AV305</f>
        <v>23</v>
      </c>
      <c r="AW305" s="34">
        <f>Input_1!AW305</f>
        <v>5.0999999999999996</v>
      </c>
      <c r="AX305" s="34">
        <f>Input_1!AX305</f>
        <v>5.0999999999999996</v>
      </c>
      <c r="AY305" s="34">
        <f>Input_1!AY305</f>
        <v>5.0999999999999996</v>
      </c>
      <c r="AZ305" s="34">
        <f>Input_1!AZ305</f>
        <v>6.2</v>
      </c>
      <c r="BA305" s="34">
        <f>Input_1!BA305</f>
        <v>6.2</v>
      </c>
      <c r="BB305" s="34">
        <f>Input_1!BB305</f>
        <v>6.2</v>
      </c>
      <c r="BC305" s="34">
        <f>Input_1!BC305</f>
        <v>23</v>
      </c>
      <c r="BD305" s="34">
        <f>Input_1!BD305</f>
        <v>23</v>
      </c>
      <c r="BE305" s="34">
        <f>Input_1!BE305</f>
        <v>5.0999999999999996</v>
      </c>
      <c r="BF305" s="34">
        <f>Input_1!BF305</f>
        <v>5.0999999999999996</v>
      </c>
      <c r="BG305" s="34">
        <f>Input_1!BG305</f>
        <v>5.0999999999999996</v>
      </c>
      <c r="BH305" s="34">
        <f>Input_1!BH305</f>
        <v>5.0999999999999996</v>
      </c>
      <c r="BI305" s="34">
        <f>Input_1!BI305</f>
        <v>5.0999999999999996</v>
      </c>
      <c r="BJ305" s="34">
        <f>Input_1!BJ305</f>
        <v>5.0999999999999996</v>
      </c>
      <c r="BK305" s="34">
        <f>Input_1!BK305</f>
        <v>5.0999999999999996</v>
      </c>
      <c r="BL305" s="34">
        <f>Input_1!BL305</f>
        <v>5.0999999999999996</v>
      </c>
      <c r="BM305" s="34">
        <f>Input_1!BM305</f>
        <v>30</v>
      </c>
      <c r="BN305" s="34">
        <f>Input_1!BN305</f>
        <v>5.0999999999999996</v>
      </c>
      <c r="BO305" s="34">
        <f>Input_1!BO305</f>
        <v>23</v>
      </c>
      <c r="BP305" s="34">
        <f>Input_1!BP305</f>
        <v>23</v>
      </c>
      <c r="BQ305" s="34">
        <f>Input_1!BQ305</f>
        <v>23</v>
      </c>
      <c r="BR305" s="34">
        <f>Input_1!BR305</f>
        <v>25</v>
      </c>
      <c r="BS305" s="34">
        <f>Input_1!BS305</f>
        <v>25</v>
      </c>
      <c r="BT305" s="34">
        <f>Input_1!BT305</f>
        <v>5.2</v>
      </c>
      <c r="BU305" s="34">
        <f>Input_1!BU305</f>
        <v>5.2</v>
      </c>
      <c r="BV305" s="34">
        <f>Input_1!BV305</f>
        <v>5.2</v>
      </c>
      <c r="BW305" s="34">
        <f>Input_1!BW305</f>
        <v>5.2</v>
      </c>
      <c r="BX305" s="34">
        <f>Input_1!BX305</f>
        <v>5.2</v>
      </c>
      <c r="BY305" s="34">
        <f>Input_1!BY305</f>
        <v>23</v>
      </c>
      <c r="BZ305" s="34">
        <f>Input_1!BZ305</f>
        <v>23</v>
      </c>
      <c r="CA305" s="34">
        <f>Input_1!CA305</f>
        <v>23</v>
      </c>
      <c r="CB305" s="34">
        <f>Input_1!CB305</f>
        <v>23</v>
      </c>
      <c r="CC305" s="34">
        <f>Input_1!CC305</f>
        <v>32</v>
      </c>
      <c r="CD305" s="34">
        <f>Input_1!CD305</f>
        <v>25</v>
      </c>
      <c r="CE305" s="34">
        <f>Input_1!CE305</f>
        <v>4.0999999999999996</v>
      </c>
      <c r="CF305" s="34">
        <f>Input_1!CF305</f>
        <v>4.0999999999999996</v>
      </c>
      <c r="CG305" s="34">
        <f>Input_1!CG305</f>
        <v>4.0999999999999996</v>
      </c>
      <c r="CH305" s="34">
        <f>Input_1!CH305</f>
        <v>4.0999999999999996</v>
      </c>
      <c r="CI305" s="34">
        <f>Input_1!CI305</f>
        <v>4.0999999999999996</v>
      </c>
      <c r="CJ305" s="34">
        <f>Input_1!CJ305</f>
        <v>4.0999999999999996</v>
      </c>
      <c r="CK305" s="34">
        <f>Input_1!CK305</f>
        <v>4.0999999999999996</v>
      </c>
      <c r="CL305" s="34">
        <f>Input_1!CL305</f>
        <v>4.0999999999999996</v>
      </c>
      <c r="CM305" s="34">
        <f>Input_1!CM305</f>
        <v>4.0999999999999996</v>
      </c>
      <c r="CN305" s="34">
        <f>Input_1!CN305</f>
        <v>4.0999999999999996</v>
      </c>
      <c r="CO305" s="34">
        <f>Input_1!CO305</f>
        <v>4.0999999999999996</v>
      </c>
      <c r="CP305" s="34">
        <f>Input_1!CP305</f>
        <v>4.0999999999999996</v>
      </c>
      <c r="CQ305" s="34">
        <f>Input_1!CQ305</f>
        <v>4.0999999999999996</v>
      </c>
      <c r="CR305" s="34">
        <f>Input_1!CR305</f>
        <v>4.0999999999999996</v>
      </c>
      <c r="CS305" s="34">
        <f>Input_1!CS305</f>
        <v>4.0999999999999996</v>
      </c>
      <c r="CT305" s="34">
        <f>Input_1!CT305</f>
        <v>4.0999999999999996</v>
      </c>
      <c r="CU305" s="34">
        <f>Input_1!CU305</f>
        <v>4.0999999999999996</v>
      </c>
      <c r="CV305" s="24">
        <f>Input_1!CV305</f>
        <v>4.0999999999999996</v>
      </c>
    </row>
    <row r="306" spans="1:110" ht="14.5" customHeight="1" x14ac:dyDescent="0.35">
      <c r="A306" s="256"/>
      <c r="B306" s="252"/>
      <c r="C306" s="95">
        <v>44133</v>
      </c>
      <c r="D306" s="99" t="s">
        <v>7</v>
      </c>
      <c r="E306" s="19">
        <f>Input_1!E306</f>
        <v>4.2</v>
      </c>
      <c r="F306" s="34">
        <f>Input_1!F306</f>
        <v>4.2</v>
      </c>
      <c r="G306" s="34">
        <f>Input_1!G306</f>
        <v>4.2</v>
      </c>
      <c r="H306" s="34">
        <f>Input_1!H306</f>
        <v>4.2</v>
      </c>
      <c r="I306" s="34">
        <f>Input_1!I306</f>
        <v>30</v>
      </c>
      <c r="J306" s="34">
        <f>Input_1!J306</f>
        <v>30</v>
      </c>
      <c r="K306" s="34">
        <f>Input_1!K306</f>
        <v>30</v>
      </c>
      <c r="L306" s="34">
        <f>Input_1!L306</f>
        <v>30</v>
      </c>
      <c r="M306" s="34">
        <f>Input_1!M306</f>
        <v>15.3</v>
      </c>
      <c r="N306" s="34">
        <f>Input_1!N306</f>
        <v>15.3</v>
      </c>
      <c r="O306" s="34">
        <f>Input_1!O306</f>
        <v>9</v>
      </c>
      <c r="P306" s="34">
        <f>Input_1!P306</f>
        <v>9</v>
      </c>
      <c r="Q306" s="34">
        <f>Input_1!Q306</f>
        <v>9</v>
      </c>
      <c r="R306" s="34">
        <f>Input_1!R306</f>
        <v>9</v>
      </c>
      <c r="S306" s="34">
        <f>Input_1!S306</f>
        <v>9</v>
      </c>
      <c r="T306" s="34">
        <f>Input_1!T306</f>
        <v>9</v>
      </c>
      <c r="U306" s="34">
        <f>Input_1!U306</f>
        <v>9</v>
      </c>
      <c r="V306" s="34">
        <f>Input_1!V306</f>
        <v>9</v>
      </c>
      <c r="W306" s="34">
        <f>Input_1!W306</f>
        <v>9</v>
      </c>
      <c r="X306" s="34">
        <f>Input_1!X306</f>
        <v>9</v>
      </c>
      <c r="Y306" s="34">
        <f>Input_1!Y306</f>
        <v>9</v>
      </c>
      <c r="Z306" s="34">
        <f>Input_1!Z306</f>
        <v>9</v>
      </c>
      <c r="AA306" s="34">
        <f>Input_1!AA306</f>
        <v>9</v>
      </c>
      <c r="AB306" s="34">
        <f>Input_1!AB306</f>
        <v>9</v>
      </c>
      <c r="AC306" s="34">
        <f>Input_1!AC306</f>
        <v>9</v>
      </c>
      <c r="AD306" s="34">
        <f>Input_1!AD306</f>
        <v>9</v>
      </c>
      <c r="AE306" s="34">
        <f>Input_1!AE306</f>
        <v>9</v>
      </c>
      <c r="AF306" s="34">
        <f>Input_1!AF306</f>
        <v>9</v>
      </c>
      <c r="AG306" s="34">
        <f>Input_1!AG306</f>
        <v>9</v>
      </c>
      <c r="AH306" s="34">
        <f>Input_1!AH306</f>
        <v>9</v>
      </c>
      <c r="AI306" s="34">
        <f>Input_1!AI306</f>
        <v>9</v>
      </c>
      <c r="AJ306" s="34">
        <f>Input_1!AJ306</f>
        <v>9</v>
      </c>
      <c r="AK306" s="34">
        <f>Input_1!AK306</f>
        <v>9</v>
      </c>
      <c r="AL306" s="34">
        <f>Input_1!AL306</f>
        <v>9</v>
      </c>
      <c r="AM306" s="34">
        <f>Input_1!AM306</f>
        <v>9</v>
      </c>
      <c r="AN306" s="34">
        <f>Input_1!AN306</f>
        <v>9</v>
      </c>
      <c r="AO306" s="34">
        <f>Input_1!AO306</f>
        <v>9</v>
      </c>
      <c r="AP306" s="34">
        <f>Input_1!AP306</f>
        <v>9</v>
      </c>
      <c r="AQ306" s="34">
        <f>Input_1!AQ306</f>
        <v>30</v>
      </c>
      <c r="AR306" s="34">
        <f>Input_1!AR306</f>
        <v>15.2</v>
      </c>
      <c r="AS306" s="34">
        <f>Input_1!AS306</f>
        <v>32</v>
      </c>
      <c r="AT306" s="34">
        <f>Input_1!AT306</f>
        <v>25</v>
      </c>
      <c r="AU306" s="34">
        <f>Input_1!AU306</f>
        <v>23</v>
      </c>
      <c r="AV306" s="34">
        <f>Input_1!AV306</f>
        <v>30</v>
      </c>
      <c r="AW306" s="34">
        <f>Input_1!AW306</f>
        <v>8</v>
      </c>
      <c r="AX306" s="34">
        <f>Input_1!AX306</f>
        <v>8</v>
      </c>
      <c r="AY306" s="34">
        <f>Input_1!AY306</f>
        <v>8</v>
      </c>
      <c r="AZ306" s="34">
        <f>Input_1!AZ306</f>
        <v>8</v>
      </c>
      <c r="BA306" s="34">
        <f>Input_1!BA306</f>
        <v>5.2</v>
      </c>
      <c r="BB306" s="34">
        <f>Input_1!BB306</f>
        <v>5.2</v>
      </c>
      <c r="BC306" s="34">
        <f>Input_1!BC306</f>
        <v>23</v>
      </c>
      <c r="BD306" s="34">
        <f>Input_1!BD306</f>
        <v>23</v>
      </c>
      <c r="BE306" s="34">
        <f>Input_1!BE306</f>
        <v>25</v>
      </c>
      <c r="BF306" s="34">
        <f>Input_1!BF306</f>
        <v>25</v>
      </c>
      <c r="BG306" s="34">
        <f>Input_1!BG306</f>
        <v>23</v>
      </c>
      <c r="BH306" s="34">
        <f>Input_1!BH306</f>
        <v>25</v>
      </c>
      <c r="BI306" s="34">
        <f>Input_1!BI306</f>
        <v>5.2</v>
      </c>
      <c r="BJ306" s="34">
        <f>Input_1!BJ306</f>
        <v>5.2</v>
      </c>
      <c r="BK306" s="34">
        <f>Input_1!BK306</f>
        <v>5.2</v>
      </c>
      <c r="BL306" s="34">
        <f>Input_1!BL306</f>
        <v>5.2</v>
      </c>
      <c r="BM306" s="34">
        <f>Input_1!BM306</f>
        <v>5.2</v>
      </c>
      <c r="BN306" s="34">
        <f>Input_1!BN306</f>
        <v>5.2</v>
      </c>
      <c r="BO306" s="34">
        <f>Input_1!BO306</f>
        <v>5.2</v>
      </c>
      <c r="BP306" s="34">
        <f>Input_1!BP306</f>
        <v>5.2</v>
      </c>
      <c r="BQ306" s="34">
        <f>Input_1!BQ306</f>
        <v>5.2</v>
      </c>
      <c r="BR306" s="34">
        <f>Input_1!BR306</f>
        <v>5.2</v>
      </c>
      <c r="BS306" s="34">
        <f>Input_1!BS306</f>
        <v>5.2</v>
      </c>
      <c r="BT306" s="34">
        <f>Input_1!BT306</f>
        <v>5.2</v>
      </c>
      <c r="BU306" s="34">
        <f>Input_1!BU306</f>
        <v>5.2</v>
      </c>
      <c r="BV306" s="34">
        <f>Input_1!BV306</f>
        <v>5.2</v>
      </c>
      <c r="BW306" s="34">
        <f>Input_1!BW306</f>
        <v>5.2</v>
      </c>
      <c r="BX306" s="34">
        <f>Input_1!BX306</f>
        <v>5.2</v>
      </c>
      <c r="BY306" s="34">
        <f>Input_1!BY306</f>
        <v>23</v>
      </c>
      <c r="BZ306" s="34">
        <f>Input_1!BZ306</f>
        <v>23</v>
      </c>
      <c r="CA306" s="34">
        <f>Input_1!CA306</f>
        <v>23</v>
      </c>
      <c r="CB306" s="34">
        <f>Input_1!CB306</f>
        <v>23</v>
      </c>
      <c r="CC306" s="34">
        <f>Input_1!CC306</f>
        <v>5.2</v>
      </c>
      <c r="CD306" s="34">
        <f>Input_1!CD306</f>
        <v>5.2</v>
      </c>
      <c r="CE306" s="34">
        <f>Input_1!CE306</f>
        <v>5.2</v>
      </c>
      <c r="CF306" s="34">
        <f>Input_1!CF306</f>
        <v>25</v>
      </c>
      <c r="CG306" s="34">
        <f>Input_1!CG306</f>
        <v>25</v>
      </c>
      <c r="CH306" s="34">
        <f>Input_1!CH306</f>
        <v>5.2</v>
      </c>
      <c r="CI306" s="34">
        <f>Input_1!CI306</f>
        <v>5.2</v>
      </c>
      <c r="CJ306" s="34">
        <f>Input_1!CJ306</f>
        <v>30</v>
      </c>
      <c r="CK306" s="34">
        <f>Input_1!CK306</f>
        <v>30</v>
      </c>
      <c r="CL306" s="34">
        <f>Input_1!CL306</f>
        <v>5.2</v>
      </c>
      <c r="CM306" s="34">
        <f>Input_1!CM306</f>
        <v>5.2</v>
      </c>
      <c r="CN306" s="34">
        <f>Input_1!CN306</f>
        <v>5.2</v>
      </c>
      <c r="CO306" s="34">
        <f>Input_1!CO306</f>
        <v>5.2</v>
      </c>
      <c r="CP306" s="34">
        <f>Input_1!CP306</f>
        <v>5.2</v>
      </c>
      <c r="CQ306" s="34">
        <f>Input_1!CQ306</f>
        <v>5.2</v>
      </c>
      <c r="CR306" s="34">
        <f>Input_1!CR306</f>
        <v>5.2</v>
      </c>
      <c r="CS306" s="34">
        <f>Input_1!CS306</f>
        <v>5.2</v>
      </c>
      <c r="CT306" s="34">
        <f>Input_1!CT306</f>
        <v>5.2</v>
      </c>
      <c r="CU306" s="34">
        <f>Input_1!CU306</f>
        <v>5.2</v>
      </c>
      <c r="CV306" s="24">
        <f>Input_1!CV306</f>
        <v>5.2</v>
      </c>
    </row>
    <row r="307" spans="1:110" ht="14.5" customHeight="1" x14ac:dyDescent="0.35">
      <c r="A307" s="256"/>
      <c r="B307" s="252"/>
      <c r="C307" s="94">
        <v>44134</v>
      </c>
      <c r="D307" s="99" t="s">
        <v>8</v>
      </c>
      <c r="E307" s="19">
        <f>Input_1!E307</f>
        <v>5.2</v>
      </c>
      <c r="F307" s="34">
        <f>Input_1!F307</f>
        <v>5.2</v>
      </c>
      <c r="G307" s="34">
        <f>Input_1!G307</f>
        <v>5.2</v>
      </c>
      <c r="H307" s="34">
        <f>Input_1!H307</f>
        <v>25</v>
      </c>
      <c r="I307" s="34">
        <f>Input_1!I307</f>
        <v>25</v>
      </c>
      <c r="J307" s="34">
        <f>Input_1!J307</f>
        <v>25</v>
      </c>
      <c r="K307" s="34">
        <f>Input_1!K307</f>
        <v>5.2</v>
      </c>
      <c r="L307" s="34">
        <f>Input_1!L307</f>
        <v>5.2</v>
      </c>
      <c r="M307" s="34">
        <f>Input_1!M307</f>
        <v>5.2</v>
      </c>
      <c r="N307" s="34">
        <f>Input_1!N307</f>
        <v>5.2</v>
      </c>
      <c r="O307" s="34">
        <f>Input_1!O307</f>
        <v>5.2</v>
      </c>
      <c r="P307" s="34">
        <f>Input_1!P307</f>
        <v>5.2</v>
      </c>
      <c r="Q307" s="34">
        <f>Input_1!Q307</f>
        <v>5.2</v>
      </c>
      <c r="R307" s="34">
        <f>Input_1!R307</f>
        <v>5.2</v>
      </c>
      <c r="S307" s="34">
        <f>Input_1!S307</f>
        <v>5.2</v>
      </c>
      <c r="T307" s="34">
        <f>Input_1!T307</f>
        <v>5.2</v>
      </c>
      <c r="U307" s="34">
        <f>Input_1!U307</f>
        <v>5.2</v>
      </c>
      <c r="V307" s="34">
        <f>Input_1!V307</f>
        <v>5.2</v>
      </c>
      <c r="W307" s="34">
        <f>Input_1!W307</f>
        <v>5.2</v>
      </c>
      <c r="X307" s="34">
        <f>Input_1!X307</f>
        <v>15.3</v>
      </c>
      <c r="Y307" s="34">
        <f>Input_1!Y307</f>
        <v>15.3</v>
      </c>
      <c r="Z307" s="34">
        <f>Input_1!Z307</f>
        <v>9</v>
      </c>
      <c r="AA307" s="34">
        <f>Input_1!AA307</f>
        <v>9</v>
      </c>
      <c r="AB307" s="34">
        <f>Input_1!AB307</f>
        <v>9</v>
      </c>
      <c r="AC307" s="34">
        <f>Input_1!AC307</f>
        <v>9</v>
      </c>
      <c r="AD307" s="34">
        <f>Input_1!AD307</f>
        <v>9</v>
      </c>
      <c r="AE307" s="34">
        <f>Input_1!AE307</f>
        <v>9</v>
      </c>
      <c r="AF307" s="34">
        <f>Input_1!AF307</f>
        <v>9</v>
      </c>
      <c r="AG307" s="34">
        <f>Input_1!AG307</f>
        <v>9</v>
      </c>
      <c r="AH307" s="34">
        <f>Input_1!AH307</f>
        <v>9</v>
      </c>
      <c r="AI307" s="34">
        <f>Input_1!AI307</f>
        <v>9</v>
      </c>
      <c r="AJ307" s="34">
        <f>Input_1!AJ307</f>
        <v>9</v>
      </c>
      <c r="AK307" s="34">
        <f>Input_1!AK307</f>
        <v>9</v>
      </c>
      <c r="AL307" s="34">
        <f>Input_1!AL307</f>
        <v>9</v>
      </c>
      <c r="AM307" s="34">
        <f>Input_1!AM307</f>
        <v>9</v>
      </c>
      <c r="AN307" s="34">
        <f>Input_1!AN307</f>
        <v>9</v>
      </c>
      <c r="AO307" s="34">
        <f>Input_1!AO307</f>
        <v>9</v>
      </c>
      <c r="AP307" s="34">
        <f>Input_1!AP307</f>
        <v>9</v>
      </c>
      <c r="AQ307" s="34">
        <f>Input_1!AQ307</f>
        <v>9</v>
      </c>
      <c r="AR307" s="34">
        <f>Input_1!AR307</f>
        <v>9</v>
      </c>
      <c r="AS307" s="34">
        <f>Input_1!AS307</f>
        <v>9</v>
      </c>
      <c r="AT307" s="34">
        <f>Input_1!AT307</f>
        <v>9</v>
      </c>
      <c r="AU307" s="34">
        <f>Input_1!AU307</f>
        <v>9</v>
      </c>
      <c r="AV307" s="34">
        <f>Input_1!AV307</f>
        <v>9</v>
      </c>
      <c r="AW307" s="34">
        <f>Input_1!AW307</f>
        <v>9</v>
      </c>
      <c r="AX307" s="34">
        <f>Input_1!AX307</f>
        <v>9</v>
      </c>
      <c r="AY307" s="34">
        <f>Input_1!AY307</f>
        <v>9</v>
      </c>
      <c r="AZ307" s="34">
        <f>Input_1!AZ307</f>
        <v>9</v>
      </c>
      <c r="BA307" s="34">
        <f>Input_1!BA307</f>
        <v>8</v>
      </c>
      <c r="BB307" s="34">
        <f>Input_1!BB307</f>
        <v>30</v>
      </c>
      <c r="BC307" s="34">
        <f>Input_1!BC307</f>
        <v>30</v>
      </c>
      <c r="BD307" s="34">
        <f>Input_1!BD307</f>
        <v>30</v>
      </c>
      <c r="BE307" s="34">
        <f>Input_1!BE307</f>
        <v>30</v>
      </c>
      <c r="BF307" s="34">
        <f>Input_1!BF307</f>
        <v>30</v>
      </c>
      <c r="BG307" s="34">
        <f>Input_1!BG307</f>
        <v>5.2</v>
      </c>
      <c r="BH307" s="34">
        <f>Input_1!BH307</f>
        <v>5.2</v>
      </c>
      <c r="BI307" s="34">
        <f>Input_1!BI307</f>
        <v>5.2</v>
      </c>
      <c r="BJ307" s="34">
        <f>Input_1!BJ307</f>
        <v>5.2</v>
      </c>
      <c r="BK307" s="34">
        <f>Input_1!BK307</f>
        <v>5.2</v>
      </c>
      <c r="BL307" s="34">
        <f>Input_1!BL307</f>
        <v>5.2</v>
      </c>
      <c r="BM307" s="34">
        <f>Input_1!BM307</f>
        <v>5.2</v>
      </c>
      <c r="BN307" s="34">
        <f>Input_1!BN307</f>
        <v>5.2</v>
      </c>
      <c r="BO307" s="34">
        <f>Input_1!BO307</f>
        <v>5.2</v>
      </c>
      <c r="BP307" s="34">
        <f>Input_1!BP307</f>
        <v>5.2</v>
      </c>
      <c r="BQ307" s="34">
        <f>Input_1!BQ307</f>
        <v>5.2</v>
      </c>
      <c r="BR307" s="34">
        <f>Input_1!BR307</f>
        <v>5.2</v>
      </c>
      <c r="BS307" s="34">
        <f>Input_1!BS307</f>
        <v>5.2</v>
      </c>
      <c r="BT307" s="34">
        <f>Input_1!BT307</f>
        <v>5.2</v>
      </c>
      <c r="BU307" s="34">
        <f>Input_1!BU307</f>
        <v>8</v>
      </c>
      <c r="BV307" s="34">
        <f>Input_1!BV307</f>
        <v>8</v>
      </c>
      <c r="BW307" s="34">
        <f>Input_1!BW307</f>
        <v>5.2</v>
      </c>
      <c r="BX307" s="34">
        <f>Input_1!BX307</f>
        <v>5.2</v>
      </c>
      <c r="BY307" s="34">
        <f>Input_1!BY307</f>
        <v>23</v>
      </c>
      <c r="BZ307" s="34">
        <f>Input_1!BZ307</f>
        <v>23</v>
      </c>
      <c r="CA307" s="34">
        <f>Input_1!CA307</f>
        <v>5.2</v>
      </c>
      <c r="CB307" s="34">
        <f>Input_1!CB307</f>
        <v>5.2</v>
      </c>
      <c r="CC307" s="34">
        <f>Input_1!CC307</f>
        <v>5.2</v>
      </c>
      <c r="CD307" s="34">
        <f>Input_1!CD307</f>
        <v>5.2</v>
      </c>
      <c r="CE307" s="34">
        <f>Input_1!CE307</f>
        <v>4.2</v>
      </c>
      <c r="CF307" s="34">
        <f>Input_1!CF307</f>
        <v>4.2</v>
      </c>
      <c r="CG307" s="34">
        <f>Input_1!CG307</f>
        <v>4.2</v>
      </c>
      <c r="CH307" s="34">
        <f>Input_1!CH307</f>
        <v>4.2</v>
      </c>
      <c r="CI307" s="34">
        <f>Input_1!CI307</f>
        <v>4.2</v>
      </c>
      <c r="CJ307" s="34">
        <f>Input_1!CJ307</f>
        <v>4.2</v>
      </c>
      <c r="CK307" s="34">
        <f>Input_1!CK307</f>
        <v>4.2</v>
      </c>
      <c r="CL307" s="34">
        <f>Input_1!CL307</f>
        <v>4.2</v>
      </c>
      <c r="CM307" s="34">
        <f>Input_1!CM307</f>
        <v>4.2</v>
      </c>
      <c r="CN307" s="34">
        <f>Input_1!CN307</f>
        <v>4.2</v>
      </c>
      <c r="CO307" s="34">
        <f>Input_1!CO307</f>
        <v>4.2</v>
      </c>
      <c r="CP307" s="34">
        <f>Input_1!CP307</f>
        <v>4.2</v>
      </c>
      <c r="CQ307" s="34">
        <f>Input_1!CQ307</f>
        <v>4.2</v>
      </c>
      <c r="CR307" s="34">
        <f>Input_1!CR307</f>
        <v>4.2</v>
      </c>
      <c r="CS307" s="34">
        <f>Input_1!CS307</f>
        <v>4.2</v>
      </c>
      <c r="CT307" s="34">
        <f>Input_1!CT307</f>
        <v>4.2</v>
      </c>
      <c r="CU307" s="34">
        <f>Input_1!CU307</f>
        <v>4.2</v>
      </c>
      <c r="CV307" s="24">
        <f>Input_1!CV307</f>
        <v>4.2</v>
      </c>
    </row>
    <row r="308" spans="1:110" ht="14.5" customHeight="1" x14ac:dyDescent="0.35">
      <c r="A308" s="257"/>
      <c r="B308" s="252"/>
      <c r="C308" s="94">
        <v>44135</v>
      </c>
      <c r="D308" s="99" t="s">
        <v>9</v>
      </c>
      <c r="E308" s="19">
        <f>Input_1!E308</f>
        <v>4.2</v>
      </c>
      <c r="F308" s="34">
        <f>Input_1!F308</f>
        <v>4.2</v>
      </c>
      <c r="G308" s="34">
        <f>Input_1!G308</f>
        <v>4.2</v>
      </c>
      <c r="H308" s="34">
        <f>Input_1!H308</f>
        <v>4.2</v>
      </c>
      <c r="I308" s="34">
        <f>Input_1!I308</f>
        <v>4.2</v>
      </c>
      <c r="J308" s="34">
        <f>Input_1!J308</f>
        <v>4.2</v>
      </c>
      <c r="K308" s="34">
        <f>Input_1!K308</f>
        <v>4.2</v>
      </c>
      <c r="L308" s="34">
        <f>Input_1!L308</f>
        <v>4.2</v>
      </c>
      <c r="M308" s="34">
        <f>Input_1!M308</f>
        <v>30</v>
      </c>
      <c r="N308" s="34">
        <f>Input_1!N308</f>
        <v>30</v>
      </c>
      <c r="O308" s="34">
        <f>Input_1!O308</f>
        <v>30</v>
      </c>
      <c r="P308" s="34">
        <f>Input_1!P308</f>
        <v>30</v>
      </c>
      <c r="Q308" s="34">
        <f>Input_1!Q308</f>
        <v>15.3</v>
      </c>
      <c r="R308" s="34">
        <f>Input_1!R308</f>
        <v>15.3</v>
      </c>
      <c r="S308" s="34">
        <f>Input_1!S308</f>
        <v>9</v>
      </c>
      <c r="T308" s="34">
        <f>Input_1!T308</f>
        <v>9</v>
      </c>
      <c r="U308" s="34">
        <f>Input_1!U308</f>
        <v>9</v>
      </c>
      <c r="V308" s="34">
        <f>Input_1!V308</f>
        <v>9</v>
      </c>
      <c r="W308" s="34">
        <f>Input_1!W308</f>
        <v>9</v>
      </c>
      <c r="X308" s="34">
        <f>Input_1!X308</f>
        <v>9</v>
      </c>
      <c r="Y308" s="34">
        <f>Input_1!Y308</f>
        <v>9</v>
      </c>
      <c r="Z308" s="34">
        <f>Input_1!Z308</f>
        <v>9</v>
      </c>
      <c r="AA308" s="34">
        <f>Input_1!AA308</f>
        <v>9</v>
      </c>
      <c r="AB308" s="34">
        <f>Input_1!AB308</f>
        <v>9</v>
      </c>
      <c r="AC308" s="34">
        <f>Input_1!AC308</f>
        <v>9</v>
      </c>
      <c r="AD308" s="34">
        <f>Input_1!AD308</f>
        <v>9</v>
      </c>
      <c r="AE308" s="34">
        <f>Input_1!AE308</f>
        <v>9</v>
      </c>
      <c r="AF308" s="34">
        <f>Input_1!AF308</f>
        <v>9</v>
      </c>
      <c r="AG308" s="34">
        <f>Input_1!AG308</f>
        <v>9</v>
      </c>
      <c r="AH308" s="34">
        <f>Input_1!AH308</f>
        <v>9</v>
      </c>
      <c r="AI308" s="34">
        <f>Input_1!AI308</f>
        <v>9</v>
      </c>
      <c r="AJ308" s="34">
        <f>Input_1!AJ308</f>
        <v>9</v>
      </c>
      <c r="AK308" s="34">
        <f>Input_1!AK308</f>
        <v>9</v>
      </c>
      <c r="AL308" s="34">
        <f>Input_1!AL308</f>
        <v>9</v>
      </c>
      <c r="AM308" s="34">
        <f>Input_1!AM308</f>
        <v>9</v>
      </c>
      <c r="AN308" s="34">
        <f>Input_1!AN308</f>
        <v>9</v>
      </c>
      <c r="AO308" s="34">
        <f>Input_1!AO308</f>
        <v>9</v>
      </c>
      <c r="AP308" s="34">
        <f>Input_1!AP308</f>
        <v>9</v>
      </c>
      <c r="AQ308" s="34">
        <f>Input_1!AQ308</f>
        <v>9</v>
      </c>
      <c r="AR308" s="34">
        <f>Input_1!AR308</f>
        <v>9</v>
      </c>
      <c r="AS308" s="34">
        <f>Input_1!AS308</f>
        <v>9</v>
      </c>
      <c r="AT308" s="34">
        <f>Input_1!AT308</f>
        <v>9</v>
      </c>
      <c r="AU308" s="34">
        <f>Input_1!AU308</f>
        <v>9</v>
      </c>
      <c r="AV308" s="34">
        <f>Input_1!AV308</f>
        <v>9</v>
      </c>
      <c r="AW308" s="34">
        <f>Input_1!AW308</f>
        <v>9</v>
      </c>
      <c r="AX308" s="34">
        <f>Input_1!AX308</f>
        <v>9</v>
      </c>
      <c r="AY308" s="34">
        <f>Input_1!AY308</f>
        <v>9</v>
      </c>
      <c r="AZ308" s="34">
        <f>Input_1!AZ308</f>
        <v>9</v>
      </c>
      <c r="BA308" s="34">
        <f>Input_1!BA308</f>
        <v>9</v>
      </c>
      <c r="BB308" s="34">
        <f>Input_1!BB308</f>
        <v>9</v>
      </c>
      <c r="BC308" s="34">
        <f>Input_1!BC308</f>
        <v>9</v>
      </c>
      <c r="BD308" s="34">
        <f>Input_1!BD308</f>
        <v>9</v>
      </c>
      <c r="BE308" s="34">
        <f>Input_1!BE308</f>
        <v>9</v>
      </c>
      <c r="BF308" s="34">
        <f>Input_1!BF308</f>
        <v>9</v>
      </c>
      <c r="BG308" s="34">
        <f>Input_1!BG308</f>
        <v>9</v>
      </c>
      <c r="BH308" s="34">
        <f>Input_1!BH308</f>
        <v>9</v>
      </c>
      <c r="BI308" s="34">
        <f>Input_1!BI308</f>
        <v>9</v>
      </c>
      <c r="BJ308" s="34">
        <f>Input_1!BJ308</f>
        <v>9</v>
      </c>
      <c r="BK308" s="34">
        <f>Input_1!BK308</f>
        <v>9</v>
      </c>
      <c r="BL308" s="34">
        <f>Input_1!BL308</f>
        <v>9</v>
      </c>
      <c r="BM308" s="34">
        <f>Input_1!BM308</f>
        <v>9</v>
      </c>
      <c r="BN308" s="34">
        <f>Input_1!BN308</f>
        <v>30</v>
      </c>
      <c r="BO308" s="34">
        <f>Input_1!BO308</f>
        <v>30</v>
      </c>
      <c r="BP308" s="34">
        <f>Input_1!BP308</f>
        <v>30</v>
      </c>
      <c r="BQ308" s="34">
        <f>Input_1!BQ308</f>
        <v>30</v>
      </c>
      <c r="BR308" s="34">
        <f>Input_1!BR308</f>
        <v>15.2</v>
      </c>
      <c r="BS308" s="34">
        <f>Input_1!BS308</f>
        <v>32</v>
      </c>
      <c r="BT308" s="34">
        <f>Input_1!BT308</f>
        <v>5.2</v>
      </c>
      <c r="BU308" s="34">
        <f>Input_1!BU308</f>
        <v>5.2</v>
      </c>
      <c r="BV308" s="34">
        <f>Input_1!BV308</f>
        <v>5.2</v>
      </c>
      <c r="BW308" s="34">
        <f>Input_1!BW308</f>
        <v>5.2</v>
      </c>
      <c r="BX308" s="34">
        <f>Input_1!BX308</f>
        <v>25</v>
      </c>
      <c r="BY308" s="34">
        <f>Input_1!BY308</f>
        <v>23</v>
      </c>
      <c r="BZ308" s="34">
        <f>Input_1!BZ308</f>
        <v>23</v>
      </c>
      <c r="CA308" s="34">
        <f>Input_1!CA308</f>
        <v>5.2</v>
      </c>
      <c r="CB308" s="34">
        <f>Input_1!CB308</f>
        <v>5.2</v>
      </c>
      <c r="CC308" s="34">
        <f>Input_1!CC308</f>
        <v>5.2</v>
      </c>
      <c r="CD308" s="34">
        <f>Input_1!CD308</f>
        <v>5.2</v>
      </c>
      <c r="CE308" s="34">
        <f>Input_1!CE308</f>
        <v>4.2</v>
      </c>
      <c r="CF308" s="34">
        <f>Input_1!CF308</f>
        <v>4.2</v>
      </c>
      <c r="CG308" s="34">
        <f>Input_1!CG308</f>
        <v>4.2</v>
      </c>
      <c r="CH308" s="34">
        <f>Input_1!CH308</f>
        <v>4.2</v>
      </c>
      <c r="CI308" s="34">
        <f>Input_1!CI308</f>
        <v>4.2</v>
      </c>
      <c r="CJ308" s="34">
        <f>Input_1!CJ308</f>
        <v>4.2</v>
      </c>
      <c r="CK308" s="34">
        <f>Input_1!CK308</f>
        <v>4.2</v>
      </c>
      <c r="CL308" s="34">
        <f>Input_1!CL308</f>
        <v>4.2</v>
      </c>
      <c r="CM308" s="34">
        <f>Input_1!CM308</f>
        <v>4.2</v>
      </c>
      <c r="CN308" s="34">
        <f>Input_1!CN308</f>
        <v>4.2</v>
      </c>
      <c r="CO308" s="34">
        <f>Input_1!CO308</f>
        <v>4.2</v>
      </c>
      <c r="CP308" s="34">
        <f>Input_1!CP308</f>
        <v>8</v>
      </c>
      <c r="CQ308" s="34">
        <f>Input_1!CQ308</f>
        <v>8</v>
      </c>
      <c r="CR308" s="34">
        <f>Input_1!CR308</f>
        <v>8</v>
      </c>
      <c r="CS308" s="34">
        <f>Input_1!CS308</f>
        <v>8</v>
      </c>
      <c r="CT308" s="34">
        <f>Input_1!CT308</f>
        <v>8</v>
      </c>
      <c r="CU308" s="34">
        <f>Input_1!CU308</f>
        <v>8</v>
      </c>
      <c r="CV308" s="34">
        <f>Input_1!CV308</f>
        <v>32</v>
      </c>
      <c r="CW308" s="34"/>
      <c r="CX308" s="34"/>
      <c r="CY308" s="34"/>
    </row>
    <row r="309" spans="1:110" ht="14.5" customHeight="1" x14ac:dyDescent="0.35">
      <c r="A309" s="255" t="s">
        <v>22</v>
      </c>
      <c r="B309" s="250"/>
      <c r="C309" s="96">
        <v>44136</v>
      </c>
      <c r="D309" s="100" t="s">
        <v>10</v>
      </c>
      <c r="E309" s="19">
        <f>Input_1!E309</f>
        <v>30</v>
      </c>
      <c r="F309" s="34">
        <f>Input_1!F309</f>
        <v>30</v>
      </c>
      <c r="G309" s="34">
        <f>Input_1!G309</f>
        <v>30</v>
      </c>
      <c r="H309" s="34">
        <f>Input_1!H309</f>
        <v>30</v>
      </c>
      <c r="I309" s="34">
        <f>Input_1!I309</f>
        <v>15.3</v>
      </c>
      <c r="J309" s="34">
        <f>Input_1!J309</f>
        <v>15.3</v>
      </c>
      <c r="K309" s="34">
        <f>Input_1!K309</f>
        <v>30</v>
      </c>
      <c r="L309" s="34">
        <f>Input_1!L309</f>
        <v>30</v>
      </c>
      <c r="M309" s="34">
        <f>Input_1!M309</f>
        <v>30</v>
      </c>
      <c r="N309" s="34">
        <f>Input_1!N309</f>
        <v>30</v>
      </c>
      <c r="O309" s="34">
        <f>Input_1!O309</f>
        <v>30</v>
      </c>
      <c r="P309" s="34">
        <f>Input_1!P309</f>
        <v>30</v>
      </c>
      <c r="Q309" s="34">
        <f>Input_1!Q309</f>
        <v>30</v>
      </c>
      <c r="R309" s="34">
        <f>Input_1!R309</f>
        <v>30</v>
      </c>
      <c r="S309" s="34">
        <f>Input_1!S309</f>
        <v>9</v>
      </c>
      <c r="T309" s="34">
        <f>Input_1!T309</f>
        <v>9</v>
      </c>
      <c r="U309" s="34">
        <f>Input_1!U309</f>
        <v>9</v>
      </c>
      <c r="V309" s="34">
        <f>Input_1!V309</f>
        <v>9</v>
      </c>
      <c r="W309" s="34">
        <f>Input_1!W309</f>
        <v>9</v>
      </c>
      <c r="X309" s="34">
        <f>Input_1!X309</f>
        <v>9</v>
      </c>
      <c r="Y309" s="34">
        <f>Input_1!Y309</f>
        <v>9</v>
      </c>
      <c r="Z309" s="34">
        <f>Input_1!Z309</f>
        <v>9</v>
      </c>
      <c r="AA309" s="34">
        <f>Input_1!AA309</f>
        <v>9</v>
      </c>
      <c r="AB309" s="34">
        <f>Input_1!AB309</f>
        <v>9</v>
      </c>
      <c r="AC309" s="34">
        <f>Input_1!AC309</f>
        <v>9</v>
      </c>
      <c r="AD309" s="34">
        <f>Input_1!AD309</f>
        <v>9</v>
      </c>
      <c r="AE309" s="34">
        <f>Input_1!AE309</f>
        <v>9</v>
      </c>
      <c r="AF309" s="34">
        <f>Input_1!AF309</f>
        <v>9</v>
      </c>
      <c r="AG309" s="34">
        <f>Input_1!AG309</f>
        <v>9</v>
      </c>
      <c r="AH309" s="34">
        <f>Input_1!AH309</f>
        <v>9</v>
      </c>
      <c r="AI309" s="34">
        <f>Input_1!AI309</f>
        <v>9</v>
      </c>
      <c r="AJ309" s="34">
        <f>Input_1!AJ309</f>
        <v>9</v>
      </c>
      <c r="AK309" s="34">
        <f>Input_1!AK309</f>
        <v>9</v>
      </c>
      <c r="AL309" s="34">
        <f>Input_1!AL309</f>
        <v>9</v>
      </c>
      <c r="AM309" s="34">
        <f>Input_1!AM309</f>
        <v>9</v>
      </c>
      <c r="AN309" s="34">
        <f>Input_1!AN309</f>
        <v>9</v>
      </c>
      <c r="AO309" s="34">
        <f>Input_1!AO309</f>
        <v>9</v>
      </c>
      <c r="AP309" s="34">
        <f>Input_1!AP309</f>
        <v>9</v>
      </c>
      <c r="AQ309" s="34">
        <f>Input_1!AQ309</f>
        <v>9</v>
      </c>
      <c r="AR309" s="34">
        <f>Input_1!AR309</f>
        <v>9</v>
      </c>
      <c r="AS309" s="34">
        <f>Input_1!AS309</f>
        <v>15.2</v>
      </c>
      <c r="AT309" s="34">
        <f>Input_1!AT309</f>
        <v>32</v>
      </c>
      <c r="AU309" s="34">
        <f>Input_1!AU309</f>
        <v>5.2</v>
      </c>
      <c r="AV309" s="34">
        <f>Input_1!AV309</f>
        <v>5.2</v>
      </c>
      <c r="AW309" s="34">
        <f>Input_1!AW309</f>
        <v>5.2</v>
      </c>
      <c r="AX309" s="34">
        <f>Input_1!AX309</f>
        <v>5.2</v>
      </c>
      <c r="AY309" s="34">
        <f>Input_1!AY309</f>
        <v>5.2</v>
      </c>
      <c r="AZ309" s="34">
        <f>Input_1!AZ309</f>
        <v>5.2</v>
      </c>
      <c r="BA309" s="34">
        <f>Input_1!BA309</f>
        <v>5.2</v>
      </c>
      <c r="BB309" s="34">
        <f>Input_1!BB309</f>
        <v>5.2</v>
      </c>
      <c r="BC309" s="34">
        <f>Input_1!BC309</f>
        <v>23</v>
      </c>
      <c r="BD309" s="34">
        <f>Input_1!BD309</f>
        <v>23</v>
      </c>
      <c r="BE309" s="34">
        <f>Input_1!BE309</f>
        <v>23</v>
      </c>
      <c r="BF309" s="34">
        <f>Input_1!BF309</f>
        <v>5.2</v>
      </c>
      <c r="BG309" s="34">
        <f>Input_1!BG309</f>
        <v>5.2</v>
      </c>
      <c r="BH309" s="34">
        <f>Input_1!BH309</f>
        <v>5.2</v>
      </c>
      <c r="BI309" s="34">
        <f>Input_1!BI309</f>
        <v>30</v>
      </c>
      <c r="BJ309" s="34">
        <f>Input_1!BJ309</f>
        <v>30</v>
      </c>
      <c r="BK309" s="34">
        <f>Input_1!BK309</f>
        <v>5.2</v>
      </c>
      <c r="BL309" s="34">
        <f>Input_1!BL309</f>
        <v>5.2</v>
      </c>
      <c r="BM309" s="34">
        <f>Input_1!BM309</f>
        <v>5.2</v>
      </c>
      <c r="BN309" s="34">
        <f>Input_1!BN309</f>
        <v>5.2</v>
      </c>
      <c r="BO309" s="34">
        <f>Input_1!BO309</f>
        <v>30</v>
      </c>
      <c r="BP309" s="34">
        <f>Input_1!BP309</f>
        <v>30</v>
      </c>
      <c r="BQ309" s="34">
        <f>Input_1!BQ309</f>
        <v>30</v>
      </c>
      <c r="BR309" s="34">
        <f>Input_1!BR309</f>
        <v>30</v>
      </c>
      <c r="BS309" s="34">
        <f>Input_1!BS309</f>
        <v>30</v>
      </c>
      <c r="BT309" s="34">
        <f>Input_1!BT309</f>
        <v>23</v>
      </c>
      <c r="BU309" s="34">
        <f>Input_1!BU309</f>
        <v>23</v>
      </c>
      <c r="BV309" s="34">
        <f>Input_1!BV309</f>
        <v>29</v>
      </c>
      <c r="BW309" s="34">
        <f>Input_1!BW309</f>
        <v>4.2</v>
      </c>
      <c r="BX309" s="34">
        <f>Input_1!BX309</f>
        <v>4.2</v>
      </c>
      <c r="BY309" s="34">
        <f>Input_1!BY309</f>
        <v>23</v>
      </c>
      <c r="BZ309" s="34">
        <f>Input_1!BZ309</f>
        <v>23</v>
      </c>
      <c r="CA309" s="34">
        <f>Input_1!CA309</f>
        <v>23</v>
      </c>
      <c r="CB309" s="34">
        <f>Input_1!CB309</f>
        <v>23</v>
      </c>
      <c r="CC309" s="34">
        <f>Input_1!CC309</f>
        <v>23</v>
      </c>
      <c r="CD309" s="34">
        <f>Input_1!CD309</f>
        <v>30</v>
      </c>
      <c r="CE309" s="34">
        <f>Input_1!CE309</f>
        <v>4.2</v>
      </c>
      <c r="CF309" s="34">
        <f>Input_1!CF309</f>
        <v>4.2</v>
      </c>
      <c r="CG309" s="34">
        <f>Input_1!CG309</f>
        <v>4.2</v>
      </c>
      <c r="CH309" s="34">
        <f>Input_1!CH309</f>
        <v>4.2</v>
      </c>
      <c r="CI309" s="34">
        <f>Input_1!CI309</f>
        <v>4.2</v>
      </c>
      <c r="CJ309" s="34">
        <f>Input_1!CJ309</f>
        <v>4.2</v>
      </c>
      <c r="CK309" s="34">
        <f>Input_1!CK309</f>
        <v>28</v>
      </c>
      <c r="CL309" s="34">
        <f>Input_1!CL309</f>
        <v>28</v>
      </c>
      <c r="CM309" s="34">
        <f>Input_1!CM309</f>
        <v>28</v>
      </c>
      <c r="CN309" s="34">
        <f>Input_1!CN309</f>
        <v>4.2</v>
      </c>
      <c r="CO309" s="34">
        <f>Input_1!CO309</f>
        <v>4.2</v>
      </c>
      <c r="CP309" s="34">
        <f>Input_1!CP309</f>
        <v>4.2</v>
      </c>
      <c r="CQ309" s="34">
        <f>Input_1!CQ309</f>
        <v>4.2</v>
      </c>
      <c r="CR309" s="34">
        <f>Input_1!CR309</f>
        <v>22.1</v>
      </c>
      <c r="CS309" s="34">
        <f>Input_1!CS309</f>
        <v>23</v>
      </c>
      <c r="CT309" s="34">
        <f>Input_1!CT309</f>
        <v>23</v>
      </c>
      <c r="CU309" s="34">
        <f>Input_1!CU309</f>
        <v>32</v>
      </c>
      <c r="CV309" s="34">
        <f>Input_1!CV309</f>
        <v>15.3</v>
      </c>
      <c r="CW309" s="34"/>
      <c r="CX309" s="34"/>
      <c r="CY309" s="34"/>
    </row>
    <row r="310" spans="1:110" ht="14.5" customHeight="1" x14ac:dyDescent="0.35">
      <c r="A310" s="256"/>
      <c r="B310" s="248">
        <v>45</v>
      </c>
      <c r="C310" s="94">
        <v>44137</v>
      </c>
      <c r="D310" s="99" t="s">
        <v>4</v>
      </c>
      <c r="E310" s="19">
        <f>Input_1!E310</f>
        <v>30</v>
      </c>
      <c r="F310" s="34">
        <f>Input_1!F310</f>
        <v>30</v>
      </c>
      <c r="G310" s="34">
        <f>Input_1!G310</f>
        <v>30</v>
      </c>
      <c r="H310" s="34">
        <f>Input_1!H310</f>
        <v>30</v>
      </c>
      <c r="I310" s="34">
        <f>Input_1!I310</f>
        <v>30</v>
      </c>
      <c r="J310" s="34">
        <f>Input_1!J310</f>
        <v>30</v>
      </c>
      <c r="K310" s="34">
        <f>Input_1!K310</f>
        <v>30</v>
      </c>
      <c r="L310" s="34">
        <f>Input_1!L310</f>
        <v>30</v>
      </c>
      <c r="M310" s="34">
        <f>Input_1!M310</f>
        <v>30</v>
      </c>
      <c r="N310" s="34">
        <f>Input_1!N310</f>
        <v>30</v>
      </c>
      <c r="O310" s="34">
        <f>Input_1!O310</f>
        <v>30</v>
      </c>
      <c r="P310" s="34">
        <f>Input_1!P310</f>
        <v>15.3</v>
      </c>
      <c r="Q310" s="34">
        <f>Input_1!Q310</f>
        <v>15.3</v>
      </c>
      <c r="R310" s="34">
        <f>Input_1!R310</f>
        <v>9</v>
      </c>
      <c r="S310" s="34">
        <f>Input_1!S310</f>
        <v>9</v>
      </c>
      <c r="T310" s="34">
        <f>Input_1!T310</f>
        <v>9</v>
      </c>
      <c r="U310" s="34">
        <f>Input_1!U310</f>
        <v>9</v>
      </c>
      <c r="V310" s="34">
        <f>Input_1!V310</f>
        <v>9</v>
      </c>
      <c r="W310" s="34">
        <f>Input_1!W310</f>
        <v>9</v>
      </c>
      <c r="X310" s="34">
        <f>Input_1!X310</f>
        <v>9</v>
      </c>
      <c r="Y310" s="34">
        <f>Input_1!Y310</f>
        <v>9</v>
      </c>
      <c r="Z310" s="34">
        <f>Input_1!Z310</f>
        <v>9</v>
      </c>
      <c r="AA310" s="34">
        <f>Input_1!AA310</f>
        <v>9</v>
      </c>
      <c r="AB310" s="34">
        <f>Input_1!AB310</f>
        <v>9</v>
      </c>
      <c r="AC310" s="34">
        <f>Input_1!AC310</f>
        <v>9</v>
      </c>
      <c r="AD310" s="34">
        <f>Input_1!AD310</f>
        <v>9</v>
      </c>
      <c r="AE310" s="34">
        <f>Input_1!AE310</f>
        <v>9</v>
      </c>
      <c r="AF310" s="34">
        <f>Input_1!AF310</f>
        <v>9</v>
      </c>
      <c r="AG310" s="34">
        <f>Input_1!AG310</f>
        <v>9</v>
      </c>
      <c r="AH310" s="34">
        <f>Input_1!AH310</f>
        <v>9</v>
      </c>
      <c r="AI310" s="34">
        <f>Input_1!AI310</f>
        <v>9</v>
      </c>
      <c r="AJ310" s="34">
        <f>Input_1!AJ310</f>
        <v>9</v>
      </c>
      <c r="AK310" s="34">
        <f>Input_1!AK310</f>
        <v>9</v>
      </c>
      <c r="AL310" s="34">
        <f>Input_1!AL310</f>
        <v>9</v>
      </c>
      <c r="AM310" s="34">
        <f>Input_1!AM310</f>
        <v>9</v>
      </c>
      <c r="AN310" s="34">
        <f>Input_1!AN310</f>
        <v>9</v>
      </c>
      <c r="AO310" s="34">
        <f>Input_1!AO310</f>
        <v>9</v>
      </c>
      <c r="AP310" s="34">
        <f>Input_1!AP310</f>
        <v>9</v>
      </c>
      <c r="AQ310" s="34">
        <f>Input_1!AQ310</f>
        <v>9</v>
      </c>
      <c r="AR310" s="34">
        <f>Input_1!AR310</f>
        <v>9</v>
      </c>
      <c r="AS310" s="34">
        <f>Input_1!AS310</f>
        <v>9</v>
      </c>
      <c r="AT310" s="34">
        <f>Input_1!AT310</f>
        <v>9</v>
      </c>
      <c r="AU310" s="34">
        <f>Input_1!AU310</f>
        <v>9</v>
      </c>
      <c r="AV310" s="34">
        <f>Input_1!AV310</f>
        <v>9</v>
      </c>
      <c r="AW310" s="34">
        <f>Input_1!AW310</f>
        <v>9</v>
      </c>
      <c r="AX310" s="34">
        <f>Input_1!AX310</f>
        <v>9</v>
      </c>
      <c r="AY310" s="34">
        <f>Input_1!AY310</f>
        <v>9</v>
      </c>
      <c r="AZ310" s="34">
        <f>Input_1!AZ310</f>
        <v>30</v>
      </c>
      <c r="BA310" s="34">
        <f>Input_1!BA310</f>
        <v>30</v>
      </c>
      <c r="BB310" s="34">
        <f>Input_1!BB310</f>
        <v>30</v>
      </c>
      <c r="BC310" s="34">
        <f>Input_1!BC310</f>
        <v>30</v>
      </c>
      <c r="BD310" s="34">
        <f>Input_1!BD310</f>
        <v>15.2</v>
      </c>
      <c r="BE310" s="34">
        <f>Input_1!BE310</f>
        <v>23</v>
      </c>
      <c r="BF310" s="34">
        <f>Input_1!BF310</f>
        <v>23</v>
      </c>
      <c r="BG310" s="34">
        <f>Input_1!BG310</f>
        <v>16</v>
      </c>
      <c r="BH310" s="34">
        <f>Input_1!BH310</f>
        <v>4.2</v>
      </c>
      <c r="BI310" s="34">
        <f>Input_1!BI310</f>
        <v>4.2</v>
      </c>
      <c r="BJ310" s="34">
        <f>Input_1!BJ310</f>
        <v>4.2</v>
      </c>
      <c r="BK310" s="34">
        <f>Input_1!BK310</f>
        <v>4.2</v>
      </c>
      <c r="BL310" s="34">
        <f>Input_1!BL310</f>
        <v>8</v>
      </c>
      <c r="BM310" s="34">
        <f>Input_1!BM310</f>
        <v>8</v>
      </c>
      <c r="BN310" s="34">
        <f>Input_1!BN310</f>
        <v>25</v>
      </c>
      <c r="BO310" s="34">
        <f>Input_1!BO310</f>
        <v>23</v>
      </c>
      <c r="BP310" s="34">
        <f>Input_1!BP310</f>
        <v>23</v>
      </c>
      <c r="BQ310" s="34">
        <f>Input_1!BQ310</f>
        <v>23</v>
      </c>
      <c r="BR310" s="34">
        <f>Input_1!BR310</f>
        <v>25</v>
      </c>
      <c r="BS310" s="34">
        <f>Input_1!BS310</f>
        <v>25</v>
      </c>
      <c r="BT310" s="34">
        <f>Input_1!BT310</f>
        <v>4.2</v>
      </c>
      <c r="BU310" s="34">
        <f>Input_1!BU310</f>
        <v>4.2</v>
      </c>
      <c r="BV310" s="34">
        <f>Input_1!BV310</f>
        <v>4.2</v>
      </c>
      <c r="BW310" s="34">
        <f>Input_1!BW310</f>
        <v>4.2</v>
      </c>
      <c r="BX310" s="34">
        <f>Input_1!BX310</f>
        <v>4.2</v>
      </c>
      <c r="BY310" s="34">
        <f>Input_1!BY310</f>
        <v>23</v>
      </c>
      <c r="BZ310" s="34">
        <f>Input_1!BZ310</f>
        <v>23</v>
      </c>
      <c r="CA310" s="34">
        <f>Input_1!CA310</f>
        <v>23</v>
      </c>
      <c r="CB310" s="34">
        <f>Input_1!CB310</f>
        <v>23</v>
      </c>
      <c r="CC310" s="34">
        <f>Input_1!CC310</f>
        <v>23</v>
      </c>
      <c r="CD310" s="34">
        <f>Input_1!CD310</f>
        <v>30</v>
      </c>
      <c r="CE310" s="34">
        <f>Input_1!CE310</f>
        <v>30</v>
      </c>
      <c r="CF310" s="34">
        <f>Input_1!CF310</f>
        <v>4.2</v>
      </c>
      <c r="CG310" s="34">
        <f>Input_1!CG310</f>
        <v>4.2</v>
      </c>
      <c r="CH310" s="34">
        <f>Input_1!CH310</f>
        <v>4.2</v>
      </c>
      <c r="CI310" s="34">
        <f>Input_1!CI310</f>
        <v>4.2</v>
      </c>
      <c r="CJ310" s="34">
        <f>Input_1!CJ310</f>
        <v>4.2</v>
      </c>
      <c r="CK310" s="34">
        <f>Input_1!CK310</f>
        <v>4.2</v>
      </c>
      <c r="CL310" s="34">
        <f>Input_1!CL310</f>
        <v>4.2</v>
      </c>
      <c r="CM310" s="34">
        <f>Input_1!CM310</f>
        <v>4.2</v>
      </c>
      <c r="CN310" s="34">
        <f>Input_1!CN310</f>
        <v>4.2</v>
      </c>
      <c r="CO310" s="34">
        <f>Input_1!CO310</f>
        <v>4.2</v>
      </c>
      <c r="CP310" s="34">
        <f>Input_1!CP310</f>
        <v>4.2</v>
      </c>
      <c r="CQ310" s="34">
        <f>Input_1!CQ310</f>
        <v>4.2</v>
      </c>
      <c r="CR310" s="34">
        <f>Input_1!CR310</f>
        <v>4.2</v>
      </c>
      <c r="CS310" s="34">
        <f>Input_1!CS310</f>
        <v>4.2</v>
      </c>
      <c r="CT310" s="34">
        <f>Input_1!CT310</f>
        <v>4.2</v>
      </c>
      <c r="CU310" s="34">
        <f>Input_1!CU310</f>
        <v>4.2</v>
      </c>
      <c r="CV310" s="34">
        <f>Input_1!CV310</f>
        <v>4.2</v>
      </c>
      <c r="CW310" s="34"/>
      <c r="CX310" s="34"/>
      <c r="CY310" s="34"/>
    </row>
    <row r="311" spans="1:110" ht="14.5" customHeight="1" x14ac:dyDescent="0.35">
      <c r="A311" s="256"/>
      <c r="B311" s="249"/>
      <c r="C311" s="95">
        <v>44138</v>
      </c>
      <c r="D311" s="99" t="s">
        <v>5</v>
      </c>
      <c r="E311" s="19">
        <f>Input_1!E311</f>
        <v>30</v>
      </c>
      <c r="F311" s="34">
        <f>Input_1!F311</f>
        <v>30</v>
      </c>
      <c r="G311" s="34">
        <f>Input_1!G311</f>
        <v>30</v>
      </c>
      <c r="H311" s="34">
        <f>Input_1!H311</f>
        <v>30</v>
      </c>
      <c r="I311" s="34">
        <f>Input_1!I311</f>
        <v>30</v>
      </c>
      <c r="J311" s="34">
        <f>Input_1!J311</f>
        <v>30</v>
      </c>
      <c r="K311" s="34">
        <f>Input_1!K311</f>
        <v>15.2</v>
      </c>
      <c r="L311" s="34">
        <f>Input_1!L311</f>
        <v>15.2</v>
      </c>
      <c r="M311" s="34">
        <f>Input_1!M311</f>
        <v>30</v>
      </c>
      <c r="N311" s="34">
        <f>Input_1!N311</f>
        <v>30</v>
      </c>
      <c r="O311" s="34">
        <f>Input_1!O311</f>
        <v>30</v>
      </c>
      <c r="P311" s="34">
        <f>Input_1!P311</f>
        <v>9</v>
      </c>
      <c r="Q311" s="34">
        <f>Input_1!Q311</f>
        <v>9</v>
      </c>
      <c r="R311" s="34">
        <f>Input_1!R311</f>
        <v>9</v>
      </c>
      <c r="S311" s="34">
        <f>Input_1!S311</f>
        <v>9</v>
      </c>
      <c r="T311" s="34">
        <f>Input_1!T311</f>
        <v>9</v>
      </c>
      <c r="U311" s="34">
        <f>Input_1!U311</f>
        <v>9</v>
      </c>
      <c r="V311" s="34">
        <f>Input_1!V311</f>
        <v>9</v>
      </c>
      <c r="W311" s="34">
        <f>Input_1!W311</f>
        <v>9</v>
      </c>
      <c r="X311" s="34">
        <f>Input_1!X311</f>
        <v>9</v>
      </c>
      <c r="Y311" s="34">
        <f>Input_1!Y311</f>
        <v>9</v>
      </c>
      <c r="Z311" s="34">
        <f>Input_1!Z311</f>
        <v>9</v>
      </c>
      <c r="AA311" s="34">
        <f>Input_1!AA311</f>
        <v>9</v>
      </c>
      <c r="AB311" s="34">
        <f>Input_1!AB311</f>
        <v>9</v>
      </c>
      <c r="AC311" s="34">
        <f>Input_1!AC311</f>
        <v>9</v>
      </c>
      <c r="AD311" s="34">
        <f>Input_1!AD311</f>
        <v>9</v>
      </c>
      <c r="AE311" s="34">
        <f>Input_1!AE311</f>
        <v>9</v>
      </c>
      <c r="AF311" s="34">
        <f>Input_1!AF311</f>
        <v>9</v>
      </c>
      <c r="AG311" s="34">
        <f>Input_1!AG311</f>
        <v>9</v>
      </c>
      <c r="AH311" s="34">
        <f>Input_1!AH311</f>
        <v>9</v>
      </c>
      <c r="AI311" s="34">
        <f>Input_1!AI311</f>
        <v>9</v>
      </c>
      <c r="AJ311" s="34">
        <f>Input_1!AJ311</f>
        <v>9</v>
      </c>
      <c r="AK311" s="34">
        <f>Input_1!AK311</f>
        <v>9</v>
      </c>
      <c r="AL311" s="34">
        <f>Input_1!AL311</f>
        <v>9</v>
      </c>
      <c r="AM311" s="34">
        <f>Input_1!AM311</f>
        <v>9</v>
      </c>
      <c r="AN311" s="34">
        <f>Input_1!AN311</f>
        <v>9</v>
      </c>
      <c r="AO311" s="34">
        <f>Input_1!AO311</f>
        <v>9</v>
      </c>
      <c r="AP311" s="34">
        <f>Input_1!AP311</f>
        <v>9</v>
      </c>
      <c r="AQ311" s="34">
        <f>Input_1!AQ311</f>
        <v>15.2</v>
      </c>
      <c r="AR311" s="34">
        <f>Input_1!AR311</f>
        <v>32</v>
      </c>
      <c r="AS311" s="34">
        <f>Input_1!AS311</f>
        <v>25</v>
      </c>
      <c r="AT311" s="34">
        <f>Input_1!AT311</f>
        <v>25</v>
      </c>
      <c r="AU311" s="34">
        <f>Input_1!AU311</f>
        <v>23</v>
      </c>
      <c r="AV311" s="34">
        <f>Input_1!AV311</f>
        <v>22.1</v>
      </c>
      <c r="AW311" s="34">
        <f>Input_1!AW311</f>
        <v>22.1</v>
      </c>
      <c r="AX311" s="34">
        <f>Input_1!AX311</f>
        <v>4.0999999999999996</v>
      </c>
      <c r="AY311" s="34">
        <f>Input_1!AY311</f>
        <v>4.0999999999999996</v>
      </c>
      <c r="AZ311" s="34">
        <f>Input_1!AZ311</f>
        <v>4.0999999999999996</v>
      </c>
      <c r="BA311" s="34">
        <f>Input_1!BA311</f>
        <v>4.0999999999999996</v>
      </c>
      <c r="BB311" s="34">
        <f>Input_1!BB311</f>
        <v>4.0999999999999996</v>
      </c>
      <c r="BC311" s="34">
        <f>Input_1!BC311</f>
        <v>23</v>
      </c>
      <c r="BD311" s="34">
        <f>Input_1!BD311</f>
        <v>23</v>
      </c>
      <c r="BE311" s="34">
        <f>Input_1!BE311</f>
        <v>23</v>
      </c>
      <c r="BF311" s="34">
        <f>Input_1!BF311</f>
        <v>25</v>
      </c>
      <c r="BG311" s="34">
        <f>Input_1!BG311</f>
        <v>25</v>
      </c>
      <c r="BH311" s="34">
        <f>Input_1!BH311</f>
        <v>25</v>
      </c>
      <c r="BI311" s="34">
        <f>Input_1!BI311</f>
        <v>22.1</v>
      </c>
      <c r="BJ311" s="34">
        <f>Input_1!BJ311</f>
        <v>23</v>
      </c>
      <c r="BK311" s="34">
        <f>Input_1!BK311</f>
        <v>23</v>
      </c>
      <c r="BL311" s="34">
        <f>Input_1!BL311</f>
        <v>4.2</v>
      </c>
      <c r="BM311" s="34">
        <f>Input_1!BM311</f>
        <v>4.2</v>
      </c>
      <c r="BN311" s="34">
        <f>Input_1!BN311</f>
        <v>4.2</v>
      </c>
      <c r="BO311" s="34">
        <f>Input_1!BO311</f>
        <v>4.2</v>
      </c>
      <c r="BP311" s="34">
        <f>Input_1!BP311</f>
        <v>4.2</v>
      </c>
      <c r="BQ311" s="34">
        <f>Input_1!BQ311</f>
        <v>4.2</v>
      </c>
      <c r="BR311" s="34">
        <f>Input_1!BR311</f>
        <v>4.2</v>
      </c>
      <c r="BS311" s="34">
        <f>Input_1!BS311</f>
        <v>4.2</v>
      </c>
      <c r="BT311" s="34">
        <f>Input_1!BT311</f>
        <v>4.2</v>
      </c>
      <c r="BU311" s="34">
        <f>Input_1!BU311</f>
        <v>4.2</v>
      </c>
      <c r="BV311" s="34">
        <f>Input_1!BV311</f>
        <v>4.2</v>
      </c>
      <c r="BW311" s="34">
        <f>Input_1!BW311</f>
        <v>4.2</v>
      </c>
      <c r="BX311" s="34">
        <f>Input_1!BX311</f>
        <v>4.2</v>
      </c>
      <c r="BY311" s="34">
        <f>Input_1!BY311</f>
        <v>23</v>
      </c>
      <c r="BZ311" s="34">
        <f>Input_1!BZ311</f>
        <v>23</v>
      </c>
      <c r="CA311" s="34">
        <f>Input_1!CA311</f>
        <v>23</v>
      </c>
      <c r="CB311" s="34">
        <f>Input_1!CB311</f>
        <v>23</v>
      </c>
      <c r="CC311" s="34">
        <f>Input_1!CC311</f>
        <v>4.2</v>
      </c>
      <c r="CD311" s="34">
        <f>Input_1!CD311</f>
        <v>4.2</v>
      </c>
      <c r="CE311" s="34">
        <f>Input_1!CE311</f>
        <v>4.2</v>
      </c>
      <c r="CF311" s="34">
        <f>Input_1!CF311</f>
        <v>4.2</v>
      </c>
      <c r="CG311" s="34">
        <f>Input_1!CG311</f>
        <v>4.2</v>
      </c>
      <c r="CH311" s="34">
        <f>Input_1!CH311</f>
        <v>4.2</v>
      </c>
      <c r="CI311" s="34">
        <f>Input_1!CI311</f>
        <v>4.2</v>
      </c>
      <c r="CJ311" s="34">
        <f>Input_1!CJ311</f>
        <v>4.2</v>
      </c>
      <c r="CK311" s="34">
        <f>Input_1!CK311</f>
        <v>4.2</v>
      </c>
      <c r="CL311" s="34">
        <f>Input_1!CL311</f>
        <v>4.2</v>
      </c>
      <c r="CM311" s="34">
        <f>Input_1!CM311</f>
        <v>4.2</v>
      </c>
      <c r="CN311" s="34">
        <f>Input_1!CN311</f>
        <v>4.2</v>
      </c>
      <c r="CO311" s="34">
        <f>Input_1!CO311</f>
        <v>4.2</v>
      </c>
      <c r="CP311" s="34">
        <f>Input_1!CP311</f>
        <v>4.2</v>
      </c>
      <c r="CQ311" s="34">
        <f>Input_1!CQ311</f>
        <v>4.2</v>
      </c>
      <c r="CR311" s="34">
        <f>Input_1!CR311</f>
        <v>4.2</v>
      </c>
      <c r="CS311" s="34">
        <f>Input_1!CS311</f>
        <v>4.2</v>
      </c>
      <c r="CT311" s="34">
        <f>Input_1!CT311</f>
        <v>4.2</v>
      </c>
      <c r="CU311" s="34">
        <f>Input_1!CU311</f>
        <v>4.2</v>
      </c>
      <c r="CV311" s="34">
        <f>Input_1!CV311</f>
        <v>4.2</v>
      </c>
      <c r="CW311" s="34"/>
      <c r="CX311" s="34"/>
      <c r="CY311" s="34"/>
    </row>
    <row r="312" spans="1:110" ht="14.5" customHeight="1" x14ac:dyDescent="0.35">
      <c r="A312" s="256"/>
      <c r="B312" s="249"/>
      <c r="C312" s="94">
        <v>44139</v>
      </c>
      <c r="D312" s="99" t="s">
        <v>6</v>
      </c>
      <c r="E312" s="19">
        <f>Input_1!E312</f>
        <v>4.2</v>
      </c>
      <c r="F312" s="34">
        <f>Input_1!F312</f>
        <v>4.2</v>
      </c>
      <c r="G312" s="34">
        <f>Input_1!G312</f>
        <v>4.2</v>
      </c>
      <c r="H312" s="34">
        <f>Input_1!H312</f>
        <v>4.2</v>
      </c>
      <c r="I312" s="34">
        <f>Input_1!I312</f>
        <v>4.2</v>
      </c>
      <c r="J312" s="34">
        <f>Input_1!J312</f>
        <v>32</v>
      </c>
      <c r="K312" s="34">
        <f>Input_1!K312</f>
        <v>15.3</v>
      </c>
      <c r="L312" s="34">
        <f>Input_1!L312</f>
        <v>15.3</v>
      </c>
      <c r="M312" s="34">
        <f>Input_1!M312</f>
        <v>30</v>
      </c>
      <c r="N312" s="34">
        <f>Input_1!N312</f>
        <v>30</v>
      </c>
      <c r="O312" s="34">
        <f>Input_1!O312</f>
        <v>30</v>
      </c>
      <c r="P312" s="34">
        <f>Input_1!P312</f>
        <v>30</v>
      </c>
      <c r="Q312" s="34">
        <f>Input_1!Q312</f>
        <v>30</v>
      </c>
      <c r="R312" s="34">
        <f>Input_1!R312</f>
        <v>9</v>
      </c>
      <c r="S312" s="34">
        <f>Input_1!S312</f>
        <v>9</v>
      </c>
      <c r="T312" s="34">
        <f>Input_1!T312</f>
        <v>9</v>
      </c>
      <c r="U312" s="34">
        <f>Input_1!U312</f>
        <v>9</v>
      </c>
      <c r="V312" s="34">
        <f>Input_1!V312</f>
        <v>9</v>
      </c>
      <c r="W312" s="34">
        <f>Input_1!W312</f>
        <v>9</v>
      </c>
      <c r="X312" s="34">
        <f>Input_1!X312</f>
        <v>9</v>
      </c>
      <c r="Y312" s="34">
        <f>Input_1!Y312</f>
        <v>9</v>
      </c>
      <c r="Z312" s="34">
        <f>Input_1!Z312</f>
        <v>9</v>
      </c>
      <c r="AA312" s="34">
        <f>Input_1!AA312</f>
        <v>9</v>
      </c>
      <c r="AB312" s="34">
        <f>Input_1!AB312</f>
        <v>9</v>
      </c>
      <c r="AC312" s="34">
        <f>Input_1!AC312</f>
        <v>9</v>
      </c>
      <c r="AD312" s="34">
        <f>Input_1!AD312</f>
        <v>9</v>
      </c>
      <c r="AE312" s="34">
        <f>Input_1!AE312</f>
        <v>9</v>
      </c>
      <c r="AF312" s="34">
        <f>Input_1!AF312</f>
        <v>9</v>
      </c>
      <c r="AG312" s="34">
        <f>Input_1!AG312</f>
        <v>9</v>
      </c>
      <c r="AH312" s="34">
        <f>Input_1!AH312</f>
        <v>9</v>
      </c>
      <c r="AI312" s="34">
        <f>Input_1!AI312</f>
        <v>9</v>
      </c>
      <c r="AJ312" s="34">
        <f>Input_1!AJ312</f>
        <v>9</v>
      </c>
      <c r="AK312" s="34">
        <f>Input_1!AK312</f>
        <v>9</v>
      </c>
      <c r="AL312" s="34">
        <f>Input_1!AL312</f>
        <v>9</v>
      </c>
      <c r="AM312" s="34">
        <f>Input_1!AM312</f>
        <v>9</v>
      </c>
      <c r="AN312" s="34">
        <f>Input_1!AN312</f>
        <v>9</v>
      </c>
      <c r="AO312" s="34">
        <f>Input_1!AO312</f>
        <v>9</v>
      </c>
      <c r="AP312" s="34">
        <f>Input_1!AP312</f>
        <v>9</v>
      </c>
      <c r="AQ312" s="34">
        <f>Input_1!AQ312</f>
        <v>30</v>
      </c>
      <c r="AR312" s="34">
        <f>Input_1!AR312</f>
        <v>15.2</v>
      </c>
      <c r="AS312" s="34">
        <f>Input_1!AS312</f>
        <v>26</v>
      </c>
      <c r="AT312" s="34">
        <f>Input_1!AT312</f>
        <v>26</v>
      </c>
      <c r="AU312" s="34">
        <f>Input_1!AU312</f>
        <v>22.1</v>
      </c>
      <c r="AV312" s="34">
        <f>Input_1!AV312</f>
        <v>23</v>
      </c>
      <c r="AW312" s="34">
        <f>Input_1!AW312</f>
        <v>23</v>
      </c>
      <c r="AX312" s="34">
        <f>Input_1!AX312</f>
        <v>4.0999999999999996</v>
      </c>
      <c r="AY312" s="34">
        <f>Input_1!AY312</f>
        <v>4.0999999999999996</v>
      </c>
      <c r="AZ312" s="34">
        <f>Input_1!AZ312</f>
        <v>4.0999999999999996</v>
      </c>
      <c r="BA312" s="34">
        <f>Input_1!BA312</f>
        <v>4.0999999999999996</v>
      </c>
      <c r="BB312" s="34">
        <f>Input_1!BB312</f>
        <v>4.0999999999999996</v>
      </c>
      <c r="BC312" s="34">
        <f>Input_1!BC312</f>
        <v>23</v>
      </c>
      <c r="BD312" s="34">
        <f>Input_1!BD312</f>
        <v>23</v>
      </c>
      <c r="BE312" s="34">
        <f>Input_1!BE312</f>
        <v>23</v>
      </c>
      <c r="BF312" s="34">
        <f>Input_1!BF312</f>
        <v>30</v>
      </c>
      <c r="BG312" s="34">
        <f>Input_1!BG312</f>
        <v>30</v>
      </c>
      <c r="BH312" s="34">
        <f>Input_1!BH312</f>
        <v>30</v>
      </c>
      <c r="BI312" s="34">
        <f>Input_1!BI312</f>
        <v>4.2</v>
      </c>
      <c r="BJ312" s="34">
        <f>Input_1!BJ312</f>
        <v>4.2</v>
      </c>
      <c r="BK312" s="34">
        <f>Input_1!BK312</f>
        <v>4.2</v>
      </c>
      <c r="BL312" s="34">
        <f>Input_1!BL312</f>
        <v>4.2</v>
      </c>
      <c r="BM312" s="34">
        <f>Input_1!BM312</f>
        <v>4.2</v>
      </c>
      <c r="BN312" s="34">
        <f>Input_1!BN312</f>
        <v>4.2</v>
      </c>
      <c r="BO312" s="34">
        <f>Input_1!BO312</f>
        <v>4.2</v>
      </c>
      <c r="BP312" s="34">
        <f>Input_1!BP312</f>
        <v>4.2</v>
      </c>
      <c r="BQ312" s="34">
        <f>Input_1!BQ312</f>
        <v>4.2</v>
      </c>
      <c r="BR312" s="34">
        <f>Input_1!BR312</f>
        <v>4.2</v>
      </c>
      <c r="BS312" s="34">
        <f>Input_1!BS312</f>
        <v>4.2</v>
      </c>
      <c r="BT312" s="34">
        <f>Input_1!BT312</f>
        <v>4.2</v>
      </c>
      <c r="BU312" s="34">
        <f>Input_1!BU312</f>
        <v>4.2</v>
      </c>
      <c r="BV312" s="34">
        <f>Input_1!BV312</f>
        <v>4.2</v>
      </c>
      <c r="BW312" s="34">
        <f>Input_1!BW312</f>
        <v>4.2</v>
      </c>
      <c r="BX312" s="34">
        <f>Input_1!BX312</f>
        <v>4.2</v>
      </c>
      <c r="BY312" s="34">
        <f>Input_1!BY312</f>
        <v>23</v>
      </c>
      <c r="BZ312" s="34">
        <f>Input_1!BZ312</f>
        <v>23</v>
      </c>
      <c r="CA312" s="34">
        <f>Input_1!CA312</f>
        <v>23</v>
      </c>
      <c r="CB312" s="34">
        <f>Input_1!CB312</f>
        <v>23</v>
      </c>
      <c r="CC312" s="34">
        <f>Input_1!CC312</f>
        <v>4.2</v>
      </c>
      <c r="CD312" s="34">
        <f>Input_1!CD312</f>
        <v>4.2</v>
      </c>
      <c r="CE312" s="34">
        <f>Input_1!CE312</f>
        <v>4.2</v>
      </c>
      <c r="CF312" s="34">
        <f>Input_1!CF312</f>
        <v>4.2</v>
      </c>
      <c r="CG312" s="34">
        <f>Input_1!CG312</f>
        <v>4.2</v>
      </c>
      <c r="CH312" s="34">
        <f>Input_1!CH312</f>
        <v>4.2</v>
      </c>
      <c r="CI312" s="34">
        <f>Input_1!CI312</f>
        <v>4.2</v>
      </c>
      <c r="CJ312" s="34">
        <f>Input_1!CJ312</f>
        <v>4.2</v>
      </c>
      <c r="CK312" s="34">
        <f>Input_1!CK312</f>
        <v>4.2</v>
      </c>
      <c r="CL312" s="34">
        <f>Input_1!CL312</f>
        <v>4.2</v>
      </c>
      <c r="CM312" s="34">
        <f>Input_1!CM312</f>
        <v>4.2</v>
      </c>
      <c r="CN312" s="34">
        <f>Input_1!CN312</f>
        <v>4.2</v>
      </c>
      <c r="CO312" s="34">
        <f>Input_1!CO312</f>
        <v>4.2</v>
      </c>
      <c r="CP312" s="34">
        <f>Input_1!CP312</f>
        <v>4.2</v>
      </c>
      <c r="CQ312" s="34">
        <f>Input_1!CQ312</f>
        <v>4.2</v>
      </c>
      <c r="CR312" s="34">
        <f>Input_1!CR312</f>
        <v>4.2</v>
      </c>
      <c r="CS312" s="34">
        <f>Input_1!CS312</f>
        <v>4.2</v>
      </c>
      <c r="CT312" s="34">
        <f>Input_1!CT312</f>
        <v>4.2</v>
      </c>
      <c r="CU312" s="34">
        <f>Input_1!CU312</f>
        <v>30</v>
      </c>
      <c r="CV312" s="34">
        <f>Input_1!CV312</f>
        <v>30</v>
      </c>
      <c r="CX312" s="34">
        <f>Input_1!CX312</f>
        <v>0</v>
      </c>
      <c r="CY312" s="34" t="str">
        <f>Input_1!CY312</f>
        <v>Key</v>
      </c>
    </row>
    <row r="313" spans="1:110" ht="14.5" customHeight="1" x14ac:dyDescent="0.35">
      <c r="A313" s="256"/>
      <c r="B313" s="249"/>
      <c r="C313" s="94">
        <v>44140</v>
      </c>
      <c r="D313" s="99" t="s">
        <v>7</v>
      </c>
      <c r="E313" s="19">
        <f>Input_1!E313</f>
        <v>30</v>
      </c>
      <c r="F313" s="34">
        <f>Input_1!F313</f>
        <v>30</v>
      </c>
      <c r="G313" s="34">
        <f>Input_1!G313</f>
        <v>30</v>
      </c>
      <c r="H313" s="34">
        <f>Input_1!H313</f>
        <v>30</v>
      </c>
      <c r="I313" s="34">
        <f>Input_1!I313</f>
        <v>30</v>
      </c>
      <c r="J313" s="34">
        <f>Input_1!J313</f>
        <v>30</v>
      </c>
      <c r="K313" s="34">
        <f>Input_1!K313</f>
        <v>30</v>
      </c>
      <c r="L313" s="34">
        <f>Input_1!L313</f>
        <v>15.2</v>
      </c>
      <c r="M313" s="34">
        <f>Input_1!M313</f>
        <v>9</v>
      </c>
      <c r="N313" s="34">
        <f>Input_1!N313</f>
        <v>9</v>
      </c>
      <c r="O313" s="34">
        <f>Input_1!O313</f>
        <v>9</v>
      </c>
      <c r="P313" s="34">
        <f>Input_1!P313</f>
        <v>9</v>
      </c>
      <c r="Q313" s="34">
        <f>Input_1!Q313</f>
        <v>9</v>
      </c>
      <c r="R313" s="34">
        <f>Input_1!R313</f>
        <v>9</v>
      </c>
      <c r="S313" s="34">
        <f>Input_1!S313</f>
        <v>9</v>
      </c>
      <c r="T313" s="34">
        <f>Input_1!T313</f>
        <v>9</v>
      </c>
      <c r="U313" s="34">
        <f>Input_1!U313</f>
        <v>9</v>
      </c>
      <c r="V313" s="34">
        <f>Input_1!V313</f>
        <v>9</v>
      </c>
      <c r="W313" s="34">
        <f>Input_1!W313</f>
        <v>9</v>
      </c>
      <c r="X313" s="34">
        <f>Input_1!X313</f>
        <v>9</v>
      </c>
      <c r="Y313" s="34">
        <f>Input_1!Y313</f>
        <v>9</v>
      </c>
      <c r="Z313" s="34">
        <f>Input_1!Z313</f>
        <v>9</v>
      </c>
      <c r="AA313" s="34">
        <f>Input_1!AA313</f>
        <v>9</v>
      </c>
      <c r="AB313" s="34">
        <f>Input_1!AB313</f>
        <v>9</v>
      </c>
      <c r="AC313" s="34">
        <f>Input_1!AC313</f>
        <v>9</v>
      </c>
      <c r="AD313" s="34">
        <f>Input_1!AD313</f>
        <v>9</v>
      </c>
      <c r="AE313" s="34">
        <f>Input_1!AE313</f>
        <v>9</v>
      </c>
      <c r="AF313" s="34">
        <f>Input_1!AF313</f>
        <v>9</v>
      </c>
      <c r="AG313" s="34">
        <f>Input_1!AG313</f>
        <v>9</v>
      </c>
      <c r="AH313" s="34">
        <f>Input_1!AH313</f>
        <v>9</v>
      </c>
      <c r="AI313" s="34">
        <f>Input_1!AI313</f>
        <v>9</v>
      </c>
      <c r="AJ313" s="34">
        <f>Input_1!AJ313</f>
        <v>9</v>
      </c>
      <c r="AK313" s="34">
        <f>Input_1!AK313</f>
        <v>9</v>
      </c>
      <c r="AL313" s="34">
        <f>Input_1!AL313</f>
        <v>9</v>
      </c>
      <c r="AM313" s="34">
        <f>Input_1!AM313</f>
        <v>9</v>
      </c>
      <c r="AN313" s="34">
        <f>Input_1!AN313</f>
        <v>9</v>
      </c>
      <c r="AO313" s="34">
        <f>Input_1!AO313</f>
        <v>9</v>
      </c>
      <c r="AP313" s="34">
        <f>Input_1!AP313</f>
        <v>9</v>
      </c>
      <c r="AQ313" s="34">
        <f>Input_1!AQ313</f>
        <v>9</v>
      </c>
      <c r="AR313" s="34">
        <f>Input_1!AR313</f>
        <v>9</v>
      </c>
      <c r="AS313" s="34">
        <f>Input_1!AS313</f>
        <v>30</v>
      </c>
      <c r="AT313" s="34">
        <f>Input_1!AT313</f>
        <v>30</v>
      </c>
      <c r="AU313" s="34">
        <f>Input_1!AU313</f>
        <v>30</v>
      </c>
      <c r="AV313" s="34">
        <f>Input_1!AV313</f>
        <v>30</v>
      </c>
      <c r="AW313" s="34">
        <f>Input_1!AW313</f>
        <v>9</v>
      </c>
      <c r="AX313" s="34">
        <f>Input_1!AX313</f>
        <v>9</v>
      </c>
      <c r="AY313" s="34">
        <f>Input_1!AY313</f>
        <v>9</v>
      </c>
      <c r="AZ313" s="34">
        <f>Input_1!AZ313</f>
        <v>9</v>
      </c>
      <c r="BA313" s="34">
        <f>Input_1!BA313</f>
        <v>9</v>
      </c>
      <c r="BB313" s="34">
        <f>Input_1!BB313</f>
        <v>9</v>
      </c>
      <c r="BC313" s="34">
        <f>Input_1!BC313</f>
        <v>15.2</v>
      </c>
      <c r="BD313" s="34">
        <f>Input_1!BD313</f>
        <v>23</v>
      </c>
      <c r="BE313" s="34">
        <f>Input_1!BE313</f>
        <v>23</v>
      </c>
      <c r="BF313" s="34">
        <f>Input_1!BF313</f>
        <v>23</v>
      </c>
      <c r="BG313" s="34">
        <f>Input_1!BG313</f>
        <v>8</v>
      </c>
      <c r="BH313" s="34">
        <f>Input_1!BH313</f>
        <v>8</v>
      </c>
      <c r="BI313" s="34">
        <f>Input_1!BI313</f>
        <v>4.2</v>
      </c>
      <c r="BJ313" s="34">
        <f>Input_1!BJ313</f>
        <v>4.2</v>
      </c>
      <c r="BK313" s="34">
        <f>Input_1!BK313</f>
        <v>4.2</v>
      </c>
      <c r="BL313" s="34">
        <f>Input_1!BL313</f>
        <v>4.2</v>
      </c>
      <c r="BM313" s="34">
        <f>Input_1!BM313</f>
        <v>4.2</v>
      </c>
      <c r="BN313" s="34">
        <f>Input_1!BN313</f>
        <v>4.2</v>
      </c>
      <c r="BO313" s="34">
        <f>Input_1!BO313</f>
        <v>4.2</v>
      </c>
      <c r="BP313" s="34">
        <f>Input_1!BP313</f>
        <v>4.2</v>
      </c>
      <c r="BQ313" s="34">
        <f>Input_1!BQ313</f>
        <v>4.2</v>
      </c>
      <c r="BR313" s="34">
        <f>Input_1!BR313</f>
        <v>4.2</v>
      </c>
      <c r="BS313" s="34">
        <f>Input_1!BS313</f>
        <v>4.2</v>
      </c>
      <c r="BT313" s="34">
        <f>Input_1!BT313</f>
        <v>4.2</v>
      </c>
      <c r="BU313" s="34">
        <f>Input_1!BU313</f>
        <v>4.2</v>
      </c>
      <c r="BV313" s="34">
        <f>Input_1!BV313</f>
        <v>4.2</v>
      </c>
      <c r="BW313" s="34">
        <f>Input_1!BW313</f>
        <v>4.2</v>
      </c>
      <c r="BX313" s="34">
        <f>Input_1!BX313</f>
        <v>4.2</v>
      </c>
      <c r="BY313" s="34">
        <f>Input_1!BY313</f>
        <v>23</v>
      </c>
      <c r="BZ313" s="34">
        <f>Input_1!BZ313</f>
        <v>23</v>
      </c>
      <c r="CA313" s="34">
        <f>Input_1!CA313</f>
        <v>23</v>
      </c>
      <c r="CB313" s="34">
        <f>Input_1!CB313</f>
        <v>23</v>
      </c>
      <c r="CC313" s="34">
        <f>Input_1!CC313</f>
        <v>25</v>
      </c>
      <c r="CD313" s="34">
        <f>Input_1!CD313</f>
        <v>25</v>
      </c>
      <c r="CE313" s="34">
        <f>Input_1!CE313</f>
        <v>25</v>
      </c>
      <c r="CF313" s="34">
        <f>Input_1!CF313</f>
        <v>23</v>
      </c>
      <c r="CG313" s="34">
        <f>Input_1!CG313</f>
        <v>4.2</v>
      </c>
      <c r="CH313" s="34">
        <f>Input_1!CH313</f>
        <v>4.2</v>
      </c>
      <c r="CI313" s="34">
        <f>Input_1!CI313</f>
        <v>4.2</v>
      </c>
      <c r="CJ313" s="34">
        <f>Input_1!CJ313</f>
        <v>4.2</v>
      </c>
      <c r="CK313" s="34">
        <f>Input_1!CK313</f>
        <v>4.2</v>
      </c>
      <c r="CL313" s="34">
        <f>Input_1!CL313</f>
        <v>4.2</v>
      </c>
      <c r="CM313" s="34">
        <f>Input_1!CM313</f>
        <v>4.2</v>
      </c>
      <c r="CN313" s="34">
        <f>Input_1!CN313</f>
        <v>4.2</v>
      </c>
      <c r="CO313" s="34">
        <f>Input_1!CO313</f>
        <v>4.2</v>
      </c>
      <c r="CP313" s="34">
        <f>Input_1!CP313</f>
        <v>4.2</v>
      </c>
      <c r="CQ313" s="34">
        <f>Input_1!CQ313</f>
        <v>4.2</v>
      </c>
      <c r="CR313" s="34">
        <f>Input_1!CR313</f>
        <v>4.2</v>
      </c>
      <c r="CS313" s="34">
        <f>Input_1!CS313</f>
        <v>4.2</v>
      </c>
      <c r="CT313" s="34">
        <f>Input_1!CT313</f>
        <v>4.2</v>
      </c>
      <c r="CU313" s="34">
        <f>Input_1!CU313</f>
        <v>4.2</v>
      </c>
      <c r="CV313" s="24">
        <f>Input_1!CV313</f>
        <v>4.2</v>
      </c>
      <c r="CX313" s="24">
        <f>Input_1!CX313</f>
        <v>1</v>
      </c>
      <c r="CY313" s="34" t="str">
        <f>Input_1!CY313</f>
        <v>Subject 1</v>
      </c>
      <c r="CZ313" s="34"/>
      <c r="DA313" s="34"/>
      <c r="DB313" s="34"/>
      <c r="DC313" s="34"/>
      <c r="DD313" s="34"/>
      <c r="DE313" s="34"/>
      <c r="DF313" s="34"/>
    </row>
    <row r="314" spans="1:110" ht="14.5" customHeight="1" x14ac:dyDescent="0.35">
      <c r="A314" s="256"/>
      <c r="B314" s="249"/>
      <c r="C314" s="95">
        <v>44141</v>
      </c>
      <c r="D314" s="99" t="s">
        <v>8</v>
      </c>
      <c r="E314" s="19">
        <f>Input_1!E314</f>
        <v>32</v>
      </c>
      <c r="F314" s="34">
        <f>Input_1!F314</f>
        <v>30</v>
      </c>
      <c r="G314" s="34">
        <f>Input_1!G314</f>
        <v>30</v>
      </c>
      <c r="H314" s="34">
        <f>Input_1!H314</f>
        <v>30</v>
      </c>
      <c r="I314" s="34">
        <f>Input_1!I314</f>
        <v>15.3</v>
      </c>
      <c r="J314" s="34">
        <f>Input_1!J314</f>
        <v>15.3</v>
      </c>
      <c r="K314" s="34">
        <f>Input_1!K314</f>
        <v>9</v>
      </c>
      <c r="L314" s="34">
        <f>Input_1!L314</f>
        <v>9</v>
      </c>
      <c r="M314" s="34">
        <f>Input_1!M314</f>
        <v>9</v>
      </c>
      <c r="N314" s="34">
        <f>Input_1!N314</f>
        <v>9</v>
      </c>
      <c r="O314" s="34">
        <f>Input_1!O314</f>
        <v>9</v>
      </c>
      <c r="P314" s="34">
        <f>Input_1!P314</f>
        <v>9</v>
      </c>
      <c r="Q314" s="34">
        <f>Input_1!Q314</f>
        <v>9</v>
      </c>
      <c r="R314" s="34">
        <f>Input_1!R314</f>
        <v>9</v>
      </c>
      <c r="S314" s="34">
        <f>Input_1!S314</f>
        <v>9</v>
      </c>
      <c r="T314" s="34">
        <f>Input_1!T314</f>
        <v>9</v>
      </c>
      <c r="U314" s="34">
        <f>Input_1!U314</f>
        <v>9</v>
      </c>
      <c r="V314" s="34">
        <f>Input_1!V314</f>
        <v>9</v>
      </c>
      <c r="W314" s="34">
        <f>Input_1!W314</f>
        <v>9</v>
      </c>
      <c r="X314" s="34">
        <f>Input_1!X314</f>
        <v>9</v>
      </c>
      <c r="Y314" s="34">
        <f>Input_1!Y314</f>
        <v>9</v>
      </c>
      <c r="Z314" s="34">
        <f>Input_1!Z314</f>
        <v>9</v>
      </c>
      <c r="AA314" s="34">
        <f>Input_1!AA314</f>
        <v>9</v>
      </c>
      <c r="AB314" s="34">
        <f>Input_1!AB314</f>
        <v>9</v>
      </c>
      <c r="AC314" s="34">
        <f>Input_1!AC314</f>
        <v>9</v>
      </c>
      <c r="AD314" s="34">
        <f>Input_1!AD314</f>
        <v>9</v>
      </c>
      <c r="AE314" s="34">
        <f>Input_1!AE314</f>
        <v>9</v>
      </c>
      <c r="AF314" s="34">
        <f>Input_1!AF314</f>
        <v>9</v>
      </c>
      <c r="AG314" s="34">
        <f>Input_1!AG314</f>
        <v>9</v>
      </c>
      <c r="AH314" s="34">
        <f>Input_1!AH314</f>
        <v>9</v>
      </c>
      <c r="AI314" s="34">
        <f>Input_1!AI314</f>
        <v>9</v>
      </c>
      <c r="AJ314" s="34">
        <f>Input_1!AJ314</f>
        <v>9</v>
      </c>
      <c r="AK314" s="34">
        <f>Input_1!AK314</f>
        <v>9</v>
      </c>
      <c r="AL314" s="34">
        <f>Input_1!AL314</f>
        <v>9</v>
      </c>
      <c r="AM314" s="34">
        <f>Input_1!AM314</f>
        <v>9</v>
      </c>
      <c r="AN314" s="34">
        <f>Input_1!AN314</f>
        <v>9</v>
      </c>
      <c r="AO314" s="34">
        <f>Input_1!AO314</f>
        <v>9</v>
      </c>
      <c r="AP314" s="34">
        <f>Input_1!AP314</f>
        <v>9</v>
      </c>
      <c r="AQ314" s="34">
        <f>Input_1!AQ314</f>
        <v>9</v>
      </c>
      <c r="AR314" s="34">
        <f>Input_1!AR314</f>
        <v>9</v>
      </c>
      <c r="AS314" s="34">
        <f>Input_1!AS314</f>
        <v>30</v>
      </c>
      <c r="AT314" s="34">
        <f>Input_1!AT314</f>
        <v>30</v>
      </c>
      <c r="AU314" s="34">
        <f>Input_1!AU314</f>
        <v>15.2</v>
      </c>
      <c r="AV314" s="34">
        <f>Input_1!AV314</f>
        <v>32</v>
      </c>
      <c r="AW314" s="34">
        <f>Input_1!AW314</f>
        <v>23</v>
      </c>
      <c r="AX314" s="34">
        <f>Input_1!AX314</f>
        <v>4.0999999999999996</v>
      </c>
      <c r="AY314" s="34">
        <f>Input_1!AY314</f>
        <v>4.0999999999999996</v>
      </c>
      <c r="AZ314" s="34">
        <f>Input_1!AZ314</f>
        <v>4.0999999999999996</v>
      </c>
      <c r="BA314" s="34">
        <f>Input_1!BA314</f>
        <v>4.0999999999999996</v>
      </c>
      <c r="BB314" s="34">
        <f>Input_1!BB314</f>
        <v>4.0999999999999996</v>
      </c>
      <c r="BC314" s="34">
        <f>Input_1!BC314</f>
        <v>23</v>
      </c>
      <c r="BD314" s="34">
        <f>Input_1!BD314</f>
        <v>23</v>
      </c>
      <c r="BE314" s="34">
        <f>Input_1!BE314</f>
        <v>23</v>
      </c>
      <c r="BF314" s="34">
        <f>Input_1!BF314</f>
        <v>23</v>
      </c>
      <c r="BG314" s="34">
        <f>Input_1!BG314</f>
        <v>23</v>
      </c>
      <c r="BH314" s="34">
        <f>Input_1!BH314</f>
        <v>30</v>
      </c>
      <c r="BI314" s="34">
        <f>Input_1!BI314</f>
        <v>4.2</v>
      </c>
      <c r="BJ314" s="34">
        <f>Input_1!BJ314</f>
        <v>4.2</v>
      </c>
      <c r="BK314" s="34">
        <f>Input_1!BK314</f>
        <v>4.2</v>
      </c>
      <c r="BL314" s="34">
        <f>Input_1!BL314</f>
        <v>4.2</v>
      </c>
      <c r="BM314" s="34">
        <f>Input_1!BM314</f>
        <v>4.2</v>
      </c>
      <c r="BN314" s="34">
        <f>Input_1!BN314</f>
        <v>4.2</v>
      </c>
      <c r="BO314" s="34">
        <f>Input_1!BO314</f>
        <v>4.2</v>
      </c>
      <c r="BP314" s="34">
        <f>Input_1!BP314</f>
        <v>4.2</v>
      </c>
      <c r="BQ314" s="34">
        <f>Input_1!BQ314</f>
        <v>4.2</v>
      </c>
      <c r="BR314" s="34">
        <f>Input_1!BR314</f>
        <v>4.2</v>
      </c>
      <c r="BS314" s="34">
        <f>Input_1!BS314</f>
        <v>4.2</v>
      </c>
      <c r="BT314" s="34">
        <f>Input_1!BT314</f>
        <v>4.2</v>
      </c>
      <c r="BU314" s="34">
        <f>Input_1!BU314</f>
        <v>4.2</v>
      </c>
      <c r="BV314" s="34">
        <f>Input_1!BV314</f>
        <v>4.2</v>
      </c>
      <c r="BW314" s="34">
        <f>Input_1!BW314</f>
        <v>4.2</v>
      </c>
      <c r="BX314" s="34">
        <f>Input_1!BX314</f>
        <v>4.2</v>
      </c>
      <c r="BY314" s="34">
        <f>Input_1!BY314</f>
        <v>23</v>
      </c>
      <c r="BZ314" s="34">
        <f>Input_1!BZ314</f>
        <v>23</v>
      </c>
      <c r="CA314" s="34">
        <f>Input_1!CA314</f>
        <v>23</v>
      </c>
      <c r="CB314" s="34">
        <f>Input_1!CB314</f>
        <v>23</v>
      </c>
      <c r="CC314" s="34">
        <f>Input_1!CC314</f>
        <v>4.2</v>
      </c>
      <c r="CD314" s="34">
        <f>Input_1!CD314</f>
        <v>4.2</v>
      </c>
      <c r="CE314" s="34">
        <f>Input_1!CE314</f>
        <v>4.2</v>
      </c>
      <c r="CF314" s="34">
        <f>Input_1!CF314</f>
        <v>4.2</v>
      </c>
      <c r="CG314" s="34">
        <f>Input_1!CG314</f>
        <v>4.2</v>
      </c>
      <c r="CH314" s="34">
        <f>Input_1!CH314</f>
        <v>4.2</v>
      </c>
      <c r="CI314" s="34">
        <f>Input_1!CI314</f>
        <v>4.2</v>
      </c>
      <c r="CJ314" s="34">
        <f>Input_1!CJ314</f>
        <v>4.2</v>
      </c>
      <c r="CK314" s="34">
        <f>Input_1!CK314</f>
        <v>4.2</v>
      </c>
      <c r="CL314" s="34">
        <f>Input_1!CL314</f>
        <v>4.2</v>
      </c>
      <c r="CM314" s="34">
        <f>Input_1!CM314</f>
        <v>4.2</v>
      </c>
      <c r="CN314" s="34">
        <f>Input_1!CN314</f>
        <v>4.2</v>
      </c>
      <c r="CO314" s="34">
        <f>Input_1!CO314</f>
        <v>4.2</v>
      </c>
      <c r="CP314" s="34">
        <f>Input_1!CP314</f>
        <v>4.2</v>
      </c>
      <c r="CQ314" s="34">
        <f>Input_1!CQ314</f>
        <v>4.2</v>
      </c>
      <c r="CR314" s="34">
        <f>Input_1!CR314</f>
        <v>4.2</v>
      </c>
      <c r="CS314" s="34">
        <f>Input_1!CS314</f>
        <v>4.2</v>
      </c>
      <c r="CT314" s="34">
        <f>Input_1!CT314</f>
        <v>4.2</v>
      </c>
      <c r="CU314" s="34">
        <f>Input_1!CU314</f>
        <v>4.2</v>
      </c>
      <c r="CV314" s="24">
        <f>Input_1!CV314</f>
        <v>32</v>
      </c>
      <c r="CX314" s="24">
        <f>Input_1!CX314</f>
        <v>1.1000000000000001</v>
      </c>
      <c r="CY314" s="34" t="str">
        <f>Input_1!CY314</f>
        <v>Subject 1</v>
      </c>
      <c r="CZ314" s="34"/>
      <c r="DA314" s="34"/>
      <c r="DB314" s="34"/>
      <c r="DC314" s="34"/>
      <c r="DD314" s="34"/>
      <c r="DE314" s="34"/>
      <c r="DF314" s="34"/>
    </row>
    <row r="315" spans="1:110" ht="14.5" customHeight="1" x14ac:dyDescent="0.35">
      <c r="A315" s="256"/>
      <c r="B315" s="249"/>
      <c r="C315" s="94">
        <v>44142</v>
      </c>
      <c r="D315" s="99" t="s">
        <v>9</v>
      </c>
      <c r="E315" s="19">
        <f>Input_1!E315</f>
        <v>30</v>
      </c>
      <c r="F315" s="34">
        <f>Input_1!F315</f>
        <v>30</v>
      </c>
      <c r="G315" s="34">
        <f>Input_1!G315</f>
        <v>30</v>
      </c>
      <c r="H315" s="34">
        <f>Input_1!H315</f>
        <v>30</v>
      </c>
      <c r="I315" s="34">
        <f>Input_1!I315</f>
        <v>30</v>
      </c>
      <c r="J315" s="34">
        <f>Input_1!J315</f>
        <v>9</v>
      </c>
      <c r="K315" s="34">
        <f>Input_1!K315</f>
        <v>9</v>
      </c>
      <c r="L315" s="34">
        <f>Input_1!L315</f>
        <v>9</v>
      </c>
      <c r="M315" s="34">
        <f>Input_1!M315</f>
        <v>9</v>
      </c>
      <c r="N315" s="34">
        <f>Input_1!N315</f>
        <v>9</v>
      </c>
      <c r="O315" s="34">
        <f>Input_1!O315</f>
        <v>9</v>
      </c>
      <c r="P315" s="34">
        <f>Input_1!P315</f>
        <v>9</v>
      </c>
      <c r="Q315" s="34">
        <f>Input_1!Q315</f>
        <v>9</v>
      </c>
      <c r="R315" s="34">
        <f>Input_1!R315</f>
        <v>9</v>
      </c>
      <c r="S315" s="34">
        <f>Input_1!S315</f>
        <v>9</v>
      </c>
      <c r="T315" s="34">
        <f>Input_1!T315</f>
        <v>9</v>
      </c>
      <c r="U315" s="34">
        <f>Input_1!U315</f>
        <v>9</v>
      </c>
      <c r="V315" s="34">
        <f>Input_1!V315</f>
        <v>9</v>
      </c>
      <c r="W315" s="34">
        <f>Input_1!W315</f>
        <v>9</v>
      </c>
      <c r="X315" s="34">
        <f>Input_1!X315</f>
        <v>9</v>
      </c>
      <c r="Y315" s="34">
        <f>Input_1!Y315</f>
        <v>9</v>
      </c>
      <c r="Z315" s="34">
        <f>Input_1!Z315</f>
        <v>9</v>
      </c>
      <c r="AA315" s="34">
        <f>Input_1!AA315</f>
        <v>9</v>
      </c>
      <c r="AB315" s="34">
        <f>Input_1!AB315</f>
        <v>9</v>
      </c>
      <c r="AC315" s="34">
        <f>Input_1!AC315</f>
        <v>9</v>
      </c>
      <c r="AD315" s="34">
        <f>Input_1!AD315</f>
        <v>9</v>
      </c>
      <c r="AE315" s="34">
        <f>Input_1!AE315</f>
        <v>9</v>
      </c>
      <c r="AF315" s="34">
        <f>Input_1!AF315</f>
        <v>9</v>
      </c>
      <c r="AG315" s="34">
        <f>Input_1!AG315</f>
        <v>9</v>
      </c>
      <c r="AH315" s="34">
        <f>Input_1!AH315</f>
        <v>9</v>
      </c>
      <c r="AI315" s="34">
        <f>Input_1!AI315</f>
        <v>9</v>
      </c>
      <c r="AJ315" s="34">
        <f>Input_1!AJ315</f>
        <v>9</v>
      </c>
      <c r="AK315" s="34">
        <f>Input_1!AK315</f>
        <v>9</v>
      </c>
      <c r="AL315" s="34">
        <f>Input_1!AL315</f>
        <v>9</v>
      </c>
      <c r="AM315" s="34">
        <f>Input_1!AM315</f>
        <v>9</v>
      </c>
      <c r="AN315" s="34">
        <f>Input_1!AN315</f>
        <v>9</v>
      </c>
      <c r="AO315" s="34">
        <f>Input_1!AO315</f>
        <v>9</v>
      </c>
      <c r="AP315" s="34">
        <f>Input_1!AP315</f>
        <v>9</v>
      </c>
      <c r="AQ315" s="34">
        <f>Input_1!AQ315</f>
        <v>9</v>
      </c>
      <c r="AR315" s="34">
        <f>Input_1!AR315</f>
        <v>9</v>
      </c>
      <c r="AS315" s="34">
        <f>Input_1!AS315</f>
        <v>9</v>
      </c>
      <c r="AT315" s="34">
        <f>Input_1!AT315</f>
        <v>9</v>
      </c>
      <c r="AU315" s="34">
        <f>Input_1!AU315</f>
        <v>30</v>
      </c>
      <c r="AV315" s="34">
        <f>Input_1!AV315</f>
        <v>30</v>
      </c>
      <c r="AW315" s="34">
        <f>Input_1!AW315</f>
        <v>9</v>
      </c>
      <c r="AX315" s="34">
        <f>Input_1!AX315</f>
        <v>9</v>
      </c>
      <c r="AY315" s="34">
        <f>Input_1!AY315</f>
        <v>9</v>
      </c>
      <c r="AZ315" s="34">
        <f>Input_1!AZ315</f>
        <v>9</v>
      </c>
      <c r="BA315" s="34">
        <f>Input_1!BA315</f>
        <v>9</v>
      </c>
      <c r="BB315" s="34">
        <f>Input_1!BB315</f>
        <v>9</v>
      </c>
      <c r="BC315" s="34">
        <f>Input_1!BC315</f>
        <v>9</v>
      </c>
      <c r="BD315" s="34">
        <f>Input_1!BD315</f>
        <v>9</v>
      </c>
      <c r="BE315" s="34">
        <f>Input_1!BE315</f>
        <v>9</v>
      </c>
      <c r="BF315" s="34">
        <f>Input_1!BF315</f>
        <v>9</v>
      </c>
      <c r="BG315" s="34">
        <f>Input_1!BG315</f>
        <v>22.1</v>
      </c>
      <c r="BH315" s="34">
        <f>Input_1!BH315</f>
        <v>23</v>
      </c>
      <c r="BI315" s="34">
        <f>Input_1!BI315</f>
        <v>4.2</v>
      </c>
      <c r="BJ315" s="34">
        <f>Input_1!BJ315</f>
        <v>4.2</v>
      </c>
      <c r="BK315" s="34">
        <f>Input_1!BK315</f>
        <v>4.2</v>
      </c>
      <c r="BL315" s="34">
        <f>Input_1!BL315</f>
        <v>4.2</v>
      </c>
      <c r="BM315" s="34">
        <f>Input_1!BM315</f>
        <v>4.2</v>
      </c>
      <c r="BN315" s="34">
        <f>Input_1!BN315</f>
        <v>4.2</v>
      </c>
      <c r="BO315" s="34">
        <f>Input_1!BO315</f>
        <v>4.2</v>
      </c>
      <c r="BP315" s="34">
        <f>Input_1!BP315</f>
        <v>4.2</v>
      </c>
      <c r="BQ315" s="34">
        <f>Input_1!BQ315</f>
        <v>4.2</v>
      </c>
      <c r="BR315" s="34">
        <f>Input_1!BR315</f>
        <v>4.2</v>
      </c>
      <c r="BS315" s="34">
        <f>Input_1!BS315</f>
        <v>4.2</v>
      </c>
      <c r="BT315" s="34">
        <f>Input_1!BT315</f>
        <v>4.2</v>
      </c>
      <c r="BU315" s="34">
        <f>Input_1!BU315</f>
        <v>4.2</v>
      </c>
      <c r="BV315" s="34">
        <f>Input_1!BV315</f>
        <v>4.2</v>
      </c>
      <c r="BW315" s="34">
        <f>Input_1!BW315</f>
        <v>4.2</v>
      </c>
      <c r="BX315" s="34">
        <f>Input_1!BX315</f>
        <v>4.2</v>
      </c>
      <c r="BY315" s="34">
        <f>Input_1!BY315</f>
        <v>23</v>
      </c>
      <c r="BZ315" s="34">
        <f>Input_1!BZ315</f>
        <v>23</v>
      </c>
      <c r="CA315" s="34">
        <f>Input_1!CA315</f>
        <v>23</v>
      </c>
      <c r="CB315" s="34">
        <f>Input_1!CB315</f>
        <v>23</v>
      </c>
      <c r="CC315" s="34">
        <f>Input_1!CC315</f>
        <v>4.2</v>
      </c>
      <c r="CD315" s="34">
        <f>Input_1!CD315</f>
        <v>4.2</v>
      </c>
      <c r="CE315" s="34">
        <f>Input_1!CE315</f>
        <v>4.2</v>
      </c>
      <c r="CF315" s="34">
        <f>Input_1!CF315</f>
        <v>4.2</v>
      </c>
      <c r="CG315" s="34">
        <f>Input_1!CG315</f>
        <v>4.2</v>
      </c>
      <c r="CH315" s="34">
        <f>Input_1!CH315</f>
        <v>4.2</v>
      </c>
      <c r="CI315" s="34">
        <f>Input_1!CI315</f>
        <v>4.2</v>
      </c>
      <c r="CJ315" s="34">
        <f>Input_1!CJ315</f>
        <v>4.2</v>
      </c>
      <c r="CK315" s="34">
        <f>Input_1!CK315</f>
        <v>4.2</v>
      </c>
      <c r="CL315" s="34">
        <f>Input_1!CL315</f>
        <v>4.2</v>
      </c>
      <c r="CM315" s="34">
        <f>Input_1!CM315</f>
        <v>4.2</v>
      </c>
      <c r="CN315" s="34">
        <f>Input_1!CN315</f>
        <v>4.2</v>
      </c>
      <c r="CO315" s="34">
        <f>Input_1!CO315</f>
        <v>4.2</v>
      </c>
      <c r="CP315" s="34">
        <f>Input_1!CP315</f>
        <v>4.2</v>
      </c>
      <c r="CQ315" s="34">
        <f>Input_1!CQ315</f>
        <v>23</v>
      </c>
      <c r="CR315" s="34">
        <f>Input_1!CR315</f>
        <v>23</v>
      </c>
      <c r="CS315" s="34">
        <f>Input_1!CS315</f>
        <v>4.2</v>
      </c>
      <c r="CT315" s="34">
        <f>Input_1!CT315</f>
        <v>4.2</v>
      </c>
      <c r="CU315" s="34">
        <f>Input_1!CU315</f>
        <v>4.2</v>
      </c>
      <c r="CV315" s="24">
        <f>Input_1!CV315</f>
        <v>4.2</v>
      </c>
      <c r="CX315" s="24">
        <f>Input_1!CX315</f>
        <v>1.2</v>
      </c>
      <c r="CY315" s="34" t="str">
        <f>Input_1!CY315</f>
        <v>Subject 1</v>
      </c>
      <c r="CZ315" s="34"/>
      <c r="DA315" s="34"/>
      <c r="DB315" s="34"/>
      <c r="DC315" s="34"/>
      <c r="DD315" s="34"/>
      <c r="DE315" s="34"/>
      <c r="DF315" s="34"/>
    </row>
    <row r="316" spans="1:110" ht="14.5" customHeight="1" x14ac:dyDescent="0.35">
      <c r="A316" s="256"/>
      <c r="B316" s="250"/>
      <c r="C316" s="96">
        <v>44143</v>
      </c>
      <c r="D316" s="100" t="s">
        <v>10</v>
      </c>
      <c r="E316" s="19">
        <f>Input_1!E316</f>
        <v>4.2</v>
      </c>
      <c r="F316" s="34">
        <f>Input_1!F316</f>
        <v>4.2</v>
      </c>
      <c r="G316" s="34">
        <f>Input_1!G316</f>
        <v>4.2</v>
      </c>
      <c r="H316" s="34">
        <f>Input_1!H316</f>
        <v>30</v>
      </c>
      <c r="I316" s="34">
        <f>Input_1!I316</f>
        <v>30</v>
      </c>
      <c r="J316" s="34">
        <f>Input_1!J316</f>
        <v>30</v>
      </c>
      <c r="K316" s="34">
        <f>Input_1!K316</f>
        <v>15.3</v>
      </c>
      <c r="L316" s="34">
        <f>Input_1!L316</f>
        <v>15.3</v>
      </c>
      <c r="M316" s="34">
        <f>Input_1!M316</f>
        <v>9</v>
      </c>
      <c r="N316" s="34">
        <f>Input_1!N316</f>
        <v>9</v>
      </c>
      <c r="O316" s="34">
        <f>Input_1!O316</f>
        <v>9</v>
      </c>
      <c r="P316" s="34">
        <f>Input_1!P316</f>
        <v>9</v>
      </c>
      <c r="Q316" s="34">
        <f>Input_1!Q316</f>
        <v>9</v>
      </c>
      <c r="R316" s="34">
        <f>Input_1!R316</f>
        <v>9</v>
      </c>
      <c r="S316" s="34">
        <f>Input_1!S316</f>
        <v>9</v>
      </c>
      <c r="T316" s="34">
        <f>Input_1!T316</f>
        <v>9</v>
      </c>
      <c r="U316" s="34">
        <f>Input_1!U316</f>
        <v>9</v>
      </c>
      <c r="V316" s="34">
        <f>Input_1!V316</f>
        <v>9</v>
      </c>
      <c r="W316" s="34">
        <f>Input_1!W316</f>
        <v>9</v>
      </c>
      <c r="X316" s="34">
        <f>Input_1!X316</f>
        <v>9</v>
      </c>
      <c r="Y316" s="34">
        <f>Input_1!Y316</f>
        <v>9</v>
      </c>
      <c r="Z316" s="34">
        <f>Input_1!Z316</f>
        <v>9</v>
      </c>
      <c r="AA316" s="34">
        <f>Input_1!AA316</f>
        <v>9</v>
      </c>
      <c r="AB316" s="34">
        <f>Input_1!AB316</f>
        <v>9</v>
      </c>
      <c r="AC316" s="34">
        <f>Input_1!AC316</f>
        <v>9</v>
      </c>
      <c r="AD316" s="34">
        <f>Input_1!AD316</f>
        <v>9</v>
      </c>
      <c r="AE316" s="34">
        <f>Input_1!AE316</f>
        <v>9</v>
      </c>
      <c r="AF316" s="34">
        <f>Input_1!AF316</f>
        <v>9</v>
      </c>
      <c r="AG316" s="34">
        <f>Input_1!AG316</f>
        <v>9</v>
      </c>
      <c r="AH316" s="34">
        <f>Input_1!AH316</f>
        <v>9</v>
      </c>
      <c r="AI316" s="34">
        <f>Input_1!AI316</f>
        <v>9</v>
      </c>
      <c r="AJ316" s="34">
        <f>Input_1!AJ316</f>
        <v>9</v>
      </c>
      <c r="AK316" s="34">
        <f>Input_1!AK316</f>
        <v>9</v>
      </c>
      <c r="AL316" s="34">
        <f>Input_1!AL316</f>
        <v>9</v>
      </c>
      <c r="AM316" s="34">
        <f>Input_1!AM316</f>
        <v>9</v>
      </c>
      <c r="AN316" s="34">
        <f>Input_1!AN316</f>
        <v>9</v>
      </c>
      <c r="AO316" s="34">
        <f>Input_1!AO316</f>
        <v>30</v>
      </c>
      <c r="AP316" s="34">
        <f>Input_1!AP316</f>
        <v>30</v>
      </c>
      <c r="AQ316" s="34">
        <f>Input_1!AQ316</f>
        <v>30</v>
      </c>
      <c r="AR316" s="34">
        <f>Input_1!AR316</f>
        <v>15.2</v>
      </c>
      <c r="AS316" s="34">
        <f>Input_1!AS316</f>
        <v>32</v>
      </c>
      <c r="AT316" s="34">
        <f>Input_1!AT316</f>
        <v>23</v>
      </c>
      <c r="AU316" s="34">
        <f>Input_1!AU316</f>
        <v>23</v>
      </c>
      <c r="AV316" s="34">
        <f>Input_1!AV316</f>
        <v>23</v>
      </c>
      <c r="AW316" s="34">
        <f>Input_1!AW316</f>
        <v>4.2</v>
      </c>
      <c r="AX316" s="34">
        <f>Input_1!AX316</f>
        <v>4.2</v>
      </c>
      <c r="AY316" s="34">
        <f>Input_1!AY316</f>
        <v>4.2</v>
      </c>
      <c r="AZ316" s="34">
        <f>Input_1!AZ316</f>
        <v>4.2</v>
      </c>
      <c r="BA316" s="34">
        <f>Input_1!BA316</f>
        <v>4.2</v>
      </c>
      <c r="BB316" s="34">
        <f>Input_1!BB316</f>
        <v>4.2</v>
      </c>
      <c r="BC316" s="34">
        <f>Input_1!BC316</f>
        <v>23</v>
      </c>
      <c r="BD316" s="34">
        <f>Input_1!BD316</f>
        <v>23</v>
      </c>
      <c r="BE316" s="34">
        <f>Input_1!BE316</f>
        <v>23</v>
      </c>
      <c r="BF316" s="34">
        <f>Input_1!BF316</f>
        <v>30</v>
      </c>
      <c r="BG316" s="34">
        <f>Input_1!BG316</f>
        <v>30</v>
      </c>
      <c r="BH316" s="34">
        <f>Input_1!BH316</f>
        <v>4.2</v>
      </c>
      <c r="BI316" s="34">
        <f>Input_1!BI316</f>
        <v>4.2</v>
      </c>
      <c r="BJ316" s="34">
        <f>Input_1!BJ316</f>
        <v>4.2</v>
      </c>
      <c r="BK316" s="34">
        <f>Input_1!BK316</f>
        <v>4.2</v>
      </c>
      <c r="BL316" s="34">
        <f>Input_1!BL316</f>
        <v>4.2</v>
      </c>
      <c r="BM316" s="34">
        <f>Input_1!BM316</f>
        <v>4.2</v>
      </c>
      <c r="BN316" s="34">
        <f>Input_1!BN316</f>
        <v>4.2</v>
      </c>
      <c r="BO316" s="34">
        <f>Input_1!BO316</f>
        <v>4.2</v>
      </c>
      <c r="BP316" s="34">
        <f>Input_1!BP316</f>
        <v>4.2</v>
      </c>
      <c r="BQ316" s="34">
        <f>Input_1!BQ316</f>
        <v>4.2</v>
      </c>
      <c r="BR316" s="34">
        <f>Input_1!BR316</f>
        <v>4.2</v>
      </c>
      <c r="BS316" s="34">
        <f>Input_1!BS316</f>
        <v>4.2</v>
      </c>
      <c r="BT316" s="34">
        <f>Input_1!BT316</f>
        <v>4.2</v>
      </c>
      <c r="BU316" s="34">
        <f>Input_1!BU316</f>
        <v>4.2</v>
      </c>
      <c r="BV316" s="34">
        <f>Input_1!BV316</f>
        <v>4.2</v>
      </c>
      <c r="BW316" s="34">
        <f>Input_1!BW316</f>
        <v>4.2</v>
      </c>
      <c r="BX316" s="34">
        <f>Input_1!BX316</f>
        <v>4.2</v>
      </c>
      <c r="BY316" s="34">
        <f>Input_1!BY316</f>
        <v>23</v>
      </c>
      <c r="BZ316" s="34">
        <f>Input_1!BZ316</f>
        <v>23</v>
      </c>
      <c r="CA316" s="34">
        <f>Input_1!CA316</f>
        <v>23</v>
      </c>
      <c r="CB316" s="34">
        <f>Input_1!CB316</f>
        <v>23</v>
      </c>
      <c r="CC316" s="34">
        <f>Input_1!CC316</f>
        <v>4.2</v>
      </c>
      <c r="CD316" s="34">
        <f>Input_1!CD316</f>
        <v>4.2</v>
      </c>
      <c r="CE316" s="34">
        <f>Input_1!CE316</f>
        <v>4.2</v>
      </c>
      <c r="CF316" s="34">
        <f>Input_1!CF316</f>
        <v>4.2</v>
      </c>
      <c r="CG316" s="34">
        <f>Input_1!CG316</f>
        <v>4.2</v>
      </c>
      <c r="CH316" s="34">
        <f>Input_1!CH316</f>
        <v>4.2</v>
      </c>
      <c r="CI316" s="34">
        <f>Input_1!CI316</f>
        <v>4.2</v>
      </c>
      <c r="CJ316" s="34">
        <f>Input_1!CJ316</f>
        <v>4.2</v>
      </c>
      <c r="CK316" s="34">
        <f>Input_1!CK316</f>
        <v>4.2</v>
      </c>
      <c r="CL316" s="34">
        <f>Input_1!CL316</f>
        <v>4.2</v>
      </c>
      <c r="CM316" s="34">
        <f>Input_1!CM316</f>
        <v>4.2</v>
      </c>
      <c r="CN316" s="34">
        <f>Input_1!CN316</f>
        <v>4.2</v>
      </c>
      <c r="CO316" s="34">
        <f>Input_1!CO316</f>
        <v>23</v>
      </c>
      <c r="CP316" s="34">
        <f>Input_1!CP316</f>
        <v>23</v>
      </c>
      <c r="CQ316" s="34">
        <f>Input_1!CQ316</f>
        <v>4.2</v>
      </c>
      <c r="CR316" s="34">
        <f>Input_1!CR316</f>
        <v>4.2</v>
      </c>
      <c r="CS316" s="34">
        <f>Input_1!CS316</f>
        <v>4.2</v>
      </c>
      <c r="CT316" s="34">
        <f>Input_1!CT316</f>
        <v>4.2</v>
      </c>
      <c r="CU316" s="34">
        <f>Input_1!CU316</f>
        <v>4.2</v>
      </c>
      <c r="CV316" s="24">
        <f>Input_1!CV316</f>
        <v>4.2</v>
      </c>
      <c r="CX316" s="24">
        <f>Input_1!CX316</f>
        <v>2</v>
      </c>
      <c r="CY316" s="34" t="str">
        <f>Input_1!CY316</f>
        <v>Subject 2</v>
      </c>
      <c r="CZ316" s="34"/>
      <c r="DA316" s="34"/>
      <c r="DB316" s="34"/>
      <c r="DC316" s="34"/>
      <c r="DD316" s="34"/>
      <c r="DE316" s="34"/>
      <c r="DF316" s="34"/>
    </row>
    <row r="317" spans="1:110" ht="14.5" customHeight="1" x14ac:dyDescent="0.35">
      <c r="A317" s="256"/>
      <c r="B317" s="248">
        <v>46</v>
      </c>
      <c r="C317" s="94">
        <v>44144</v>
      </c>
      <c r="D317" s="99" t="s">
        <v>4</v>
      </c>
      <c r="E317" s="19">
        <f>Input_1!E317</f>
        <v>32</v>
      </c>
      <c r="F317" s="34">
        <f>Input_1!F317</f>
        <v>30</v>
      </c>
      <c r="G317" s="34">
        <f>Input_1!G317</f>
        <v>30</v>
      </c>
      <c r="H317" s="34">
        <f>Input_1!H317</f>
        <v>30</v>
      </c>
      <c r="I317" s="34">
        <f>Input_1!I317</f>
        <v>15.3</v>
      </c>
      <c r="J317" s="34">
        <f>Input_1!J317</f>
        <v>15.3</v>
      </c>
      <c r="K317" s="34">
        <f>Input_1!K317</f>
        <v>30</v>
      </c>
      <c r="L317" s="34">
        <f>Input_1!L317</f>
        <v>30</v>
      </c>
      <c r="M317" s="34">
        <f>Input_1!M317</f>
        <v>30</v>
      </c>
      <c r="N317" s="34">
        <f>Input_1!N317</f>
        <v>30</v>
      </c>
      <c r="O317" s="34">
        <f>Input_1!O317</f>
        <v>9</v>
      </c>
      <c r="P317" s="34">
        <f>Input_1!P317</f>
        <v>9</v>
      </c>
      <c r="Q317" s="34">
        <f>Input_1!Q317</f>
        <v>9</v>
      </c>
      <c r="R317" s="34">
        <f>Input_1!R317</f>
        <v>9</v>
      </c>
      <c r="S317" s="34">
        <f>Input_1!S317</f>
        <v>9</v>
      </c>
      <c r="T317" s="34">
        <f>Input_1!T317</f>
        <v>9</v>
      </c>
      <c r="U317" s="34">
        <f>Input_1!U317</f>
        <v>9</v>
      </c>
      <c r="V317" s="34">
        <f>Input_1!V317</f>
        <v>9</v>
      </c>
      <c r="W317" s="34">
        <f>Input_1!W317</f>
        <v>9</v>
      </c>
      <c r="X317" s="34">
        <f>Input_1!X317</f>
        <v>9</v>
      </c>
      <c r="Y317" s="34">
        <f>Input_1!Y317</f>
        <v>9</v>
      </c>
      <c r="Z317" s="34">
        <f>Input_1!Z317</f>
        <v>9</v>
      </c>
      <c r="AA317" s="34">
        <f>Input_1!AA317</f>
        <v>9</v>
      </c>
      <c r="AB317" s="34">
        <f>Input_1!AB317</f>
        <v>9</v>
      </c>
      <c r="AC317" s="34">
        <f>Input_1!AC317</f>
        <v>9</v>
      </c>
      <c r="AD317" s="34">
        <f>Input_1!AD317</f>
        <v>9</v>
      </c>
      <c r="AE317" s="34">
        <f>Input_1!AE317</f>
        <v>9</v>
      </c>
      <c r="AF317" s="34">
        <f>Input_1!AF317</f>
        <v>9</v>
      </c>
      <c r="AG317" s="34">
        <f>Input_1!AG317</f>
        <v>9</v>
      </c>
      <c r="AH317" s="34">
        <f>Input_1!AH317</f>
        <v>9</v>
      </c>
      <c r="AI317" s="34">
        <f>Input_1!AI317</f>
        <v>9</v>
      </c>
      <c r="AJ317" s="34">
        <f>Input_1!AJ317</f>
        <v>9</v>
      </c>
      <c r="AK317" s="34">
        <f>Input_1!AK317</f>
        <v>9</v>
      </c>
      <c r="AL317" s="34">
        <f>Input_1!AL317</f>
        <v>9</v>
      </c>
      <c r="AM317" s="34">
        <f>Input_1!AM317</f>
        <v>9</v>
      </c>
      <c r="AN317" s="34">
        <f>Input_1!AN317</f>
        <v>9</v>
      </c>
      <c r="AO317" s="34">
        <f>Input_1!AO317</f>
        <v>9</v>
      </c>
      <c r="AP317" s="34">
        <f>Input_1!AP317</f>
        <v>9</v>
      </c>
      <c r="AQ317" s="34">
        <f>Input_1!AQ317</f>
        <v>9</v>
      </c>
      <c r="AR317" s="34">
        <f>Input_1!AR317</f>
        <v>9</v>
      </c>
      <c r="AS317" s="34">
        <f>Input_1!AS317</f>
        <v>9</v>
      </c>
      <c r="AT317" s="34">
        <f>Input_1!AT317</f>
        <v>9</v>
      </c>
      <c r="AU317" s="34">
        <f>Input_1!AU317</f>
        <v>9</v>
      </c>
      <c r="AV317" s="34">
        <f>Input_1!AV317</f>
        <v>30</v>
      </c>
      <c r="AW317" s="34">
        <f>Input_1!AW317</f>
        <v>30</v>
      </c>
      <c r="AX317" s="34">
        <f>Input_1!AX317</f>
        <v>15.2</v>
      </c>
      <c r="AY317" s="34">
        <f>Input_1!AY317</f>
        <v>32</v>
      </c>
      <c r="AZ317" s="34">
        <f>Input_1!AZ317</f>
        <v>22.1</v>
      </c>
      <c r="BA317" s="34">
        <f>Input_1!BA317</f>
        <v>23</v>
      </c>
      <c r="BB317" s="34">
        <f>Input_1!BB317</f>
        <v>23</v>
      </c>
      <c r="BC317" s="34">
        <f>Input_1!BC317</f>
        <v>4.2</v>
      </c>
      <c r="BD317" s="34">
        <f>Input_1!BD317</f>
        <v>4.2</v>
      </c>
      <c r="BE317" s="34">
        <f>Input_1!BE317</f>
        <v>4.2</v>
      </c>
      <c r="BF317" s="34">
        <f>Input_1!BF317</f>
        <v>4.2</v>
      </c>
      <c r="BG317" s="34">
        <f>Input_1!BG317</f>
        <v>4.2</v>
      </c>
      <c r="BH317" s="34">
        <f>Input_1!BH317</f>
        <v>4.2</v>
      </c>
      <c r="BI317" s="34">
        <f>Input_1!BI317</f>
        <v>4.2</v>
      </c>
      <c r="BJ317" s="34">
        <f>Input_1!BJ317</f>
        <v>4.2</v>
      </c>
      <c r="BK317" s="34">
        <f>Input_1!BK317</f>
        <v>4.2</v>
      </c>
      <c r="BL317" s="34">
        <f>Input_1!BL317</f>
        <v>4.2</v>
      </c>
      <c r="BM317" s="34">
        <f>Input_1!BM317</f>
        <v>30</v>
      </c>
      <c r="BN317" s="34">
        <f>Input_1!BN317</f>
        <v>30</v>
      </c>
      <c r="BO317" s="34">
        <f>Input_1!BO317</f>
        <v>4.2</v>
      </c>
      <c r="BP317" s="34">
        <f>Input_1!BP317</f>
        <v>4.2</v>
      </c>
      <c r="BQ317" s="34">
        <f>Input_1!BQ317</f>
        <v>4.2</v>
      </c>
      <c r="BR317" s="34">
        <f>Input_1!BR317</f>
        <v>4.2</v>
      </c>
      <c r="BS317" s="34">
        <f>Input_1!BS317</f>
        <v>4.2</v>
      </c>
      <c r="BT317" s="34">
        <f>Input_1!BT317</f>
        <v>4.2</v>
      </c>
      <c r="BU317" s="34">
        <f>Input_1!BU317</f>
        <v>4.2</v>
      </c>
      <c r="BV317" s="34">
        <f>Input_1!BV317</f>
        <v>4.2</v>
      </c>
      <c r="BW317" s="34">
        <f>Input_1!BW317</f>
        <v>4.2</v>
      </c>
      <c r="BX317" s="34">
        <f>Input_1!BX317</f>
        <v>4.2</v>
      </c>
      <c r="BY317" s="34">
        <f>Input_1!BY317</f>
        <v>23</v>
      </c>
      <c r="BZ317" s="34">
        <f>Input_1!BZ317</f>
        <v>23</v>
      </c>
      <c r="CA317" s="34">
        <f>Input_1!CA317</f>
        <v>23</v>
      </c>
      <c r="CB317" s="34">
        <f>Input_1!CB317</f>
        <v>23</v>
      </c>
      <c r="CC317" s="34">
        <f>Input_1!CC317</f>
        <v>4.2</v>
      </c>
      <c r="CD317" s="34">
        <f>Input_1!CD317</f>
        <v>4.2</v>
      </c>
      <c r="CE317" s="34">
        <f>Input_1!CE317</f>
        <v>4.2</v>
      </c>
      <c r="CF317" s="34">
        <f>Input_1!CF317</f>
        <v>4.2</v>
      </c>
      <c r="CG317" s="34">
        <f>Input_1!CG317</f>
        <v>4.2</v>
      </c>
      <c r="CH317" s="34">
        <f>Input_1!CH317</f>
        <v>4.2</v>
      </c>
      <c r="CI317" s="34">
        <f>Input_1!CI317</f>
        <v>4.2</v>
      </c>
      <c r="CJ317" s="34">
        <f>Input_1!CJ317</f>
        <v>4.2</v>
      </c>
      <c r="CK317" s="34">
        <f>Input_1!CK317</f>
        <v>30</v>
      </c>
      <c r="CL317" s="34">
        <f>Input_1!CL317</f>
        <v>30</v>
      </c>
      <c r="CM317" s="34">
        <f>Input_1!CM317</f>
        <v>30</v>
      </c>
      <c r="CN317" s="34">
        <f>Input_1!CN317</f>
        <v>30</v>
      </c>
      <c r="CO317" s="34">
        <f>Input_1!CO317</f>
        <v>4.2</v>
      </c>
      <c r="CP317" s="34">
        <f>Input_1!CP317</f>
        <v>4.2</v>
      </c>
      <c r="CQ317" s="34">
        <f>Input_1!CQ317</f>
        <v>4.2</v>
      </c>
      <c r="CR317" s="34">
        <f>Input_1!CR317</f>
        <v>4.2</v>
      </c>
      <c r="CS317" s="34">
        <f>Input_1!CS317</f>
        <v>4.2</v>
      </c>
      <c r="CT317" s="34">
        <f>Input_1!CT317</f>
        <v>4.2</v>
      </c>
      <c r="CU317" s="34">
        <f>Input_1!CU317</f>
        <v>32</v>
      </c>
      <c r="CV317" s="24">
        <f>Input_1!CV317</f>
        <v>30</v>
      </c>
      <c r="CX317" s="24">
        <f>Input_1!CX317</f>
        <v>2.1</v>
      </c>
      <c r="CY317" s="34" t="str">
        <f>Input_1!CY317</f>
        <v>Subject 2</v>
      </c>
      <c r="CZ317" s="34"/>
      <c r="DA317" s="34"/>
      <c r="DB317" s="34"/>
      <c r="DC317" s="34"/>
      <c r="DD317" s="34"/>
      <c r="DE317" s="34"/>
      <c r="DF317" s="34"/>
    </row>
    <row r="318" spans="1:110" ht="14.5" customHeight="1" x14ac:dyDescent="0.35">
      <c r="A318" s="256"/>
      <c r="B318" s="249"/>
      <c r="C318" s="94">
        <v>44145</v>
      </c>
      <c r="D318" s="99" t="s">
        <v>5</v>
      </c>
      <c r="E318" s="19">
        <f>Input_1!E318</f>
        <v>15.3</v>
      </c>
      <c r="F318" s="34">
        <f>Input_1!F318</f>
        <v>15.3</v>
      </c>
      <c r="G318" s="34">
        <f>Input_1!G318</f>
        <v>30</v>
      </c>
      <c r="H318" s="34">
        <f>Input_1!H318</f>
        <v>30</v>
      </c>
      <c r="I318" s="34">
        <f>Input_1!I318</f>
        <v>30</v>
      </c>
      <c r="J318" s="34">
        <f>Input_1!J318</f>
        <v>30</v>
      </c>
      <c r="K318" s="34">
        <f>Input_1!K318</f>
        <v>30</v>
      </c>
      <c r="L318" s="34">
        <f>Input_1!L318</f>
        <v>30</v>
      </c>
      <c r="M318" s="34">
        <f>Input_1!M318</f>
        <v>30</v>
      </c>
      <c r="N318" s="34">
        <f>Input_1!N318</f>
        <v>9</v>
      </c>
      <c r="O318" s="34">
        <f>Input_1!O318</f>
        <v>9</v>
      </c>
      <c r="P318" s="34">
        <f>Input_1!P318</f>
        <v>9</v>
      </c>
      <c r="Q318" s="34">
        <f>Input_1!Q318</f>
        <v>9</v>
      </c>
      <c r="R318" s="34">
        <f>Input_1!R318</f>
        <v>9</v>
      </c>
      <c r="S318" s="34">
        <f>Input_1!S318</f>
        <v>9</v>
      </c>
      <c r="T318" s="34">
        <f>Input_1!T318</f>
        <v>9</v>
      </c>
      <c r="U318" s="34">
        <f>Input_1!U318</f>
        <v>9</v>
      </c>
      <c r="V318" s="34">
        <f>Input_1!V318</f>
        <v>9</v>
      </c>
      <c r="W318" s="34">
        <f>Input_1!W318</f>
        <v>9</v>
      </c>
      <c r="X318" s="34">
        <f>Input_1!X318</f>
        <v>9</v>
      </c>
      <c r="Y318" s="34">
        <f>Input_1!Y318</f>
        <v>9</v>
      </c>
      <c r="Z318" s="34">
        <f>Input_1!Z318</f>
        <v>9</v>
      </c>
      <c r="AA318" s="34">
        <f>Input_1!AA318</f>
        <v>9</v>
      </c>
      <c r="AB318" s="34">
        <f>Input_1!AB318</f>
        <v>9</v>
      </c>
      <c r="AC318" s="34">
        <f>Input_1!AC318</f>
        <v>9</v>
      </c>
      <c r="AD318" s="34">
        <f>Input_1!AD318</f>
        <v>9</v>
      </c>
      <c r="AE318" s="34">
        <f>Input_1!AE318</f>
        <v>9</v>
      </c>
      <c r="AF318" s="34">
        <f>Input_1!AF318</f>
        <v>9</v>
      </c>
      <c r="AG318" s="34">
        <f>Input_1!AG318</f>
        <v>9</v>
      </c>
      <c r="AH318" s="34">
        <f>Input_1!AH318</f>
        <v>9</v>
      </c>
      <c r="AI318" s="34">
        <f>Input_1!AI318</f>
        <v>9</v>
      </c>
      <c r="AJ318" s="34">
        <f>Input_1!AJ318</f>
        <v>9</v>
      </c>
      <c r="AK318" s="34">
        <f>Input_1!AK318</f>
        <v>9</v>
      </c>
      <c r="AL318" s="34">
        <f>Input_1!AL318</f>
        <v>9</v>
      </c>
      <c r="AM318" s="34">
        <f>Input_1!AM318</f>
        <v>9</v>
      </c>
      <c r="AN318" s="34">
        <f>Input_1!AN318</f>
        <v>9</v>
      </c>
      <c r="AO318" s="34">
        <f>Input_1!AO318</f>
        <v>9</v>
      </c>
      <c r="AP318" s="34">
        <f>Input_1!AP318</f>
        <v>9</v>
      </c>
      <c r="AQ318" s="34">
        <f>Input_1!AQ318</f>
        <v>9</v>
      </c>
      <c r="AR318" s="34">
        <f>Input_1!AR318</f>
        <v>9</v>
      </c>
      <c r="AS318" s="34">
        <f>Input_1!AS318</f>
        <v>9</v>
      </c>
      <c r="AT318" s="34">
        <f>Input_1!AT318</f>
        <v>9</v>
      </c>
      <c r="AU318" s="34">
        <f>Input_1!AU318</f>
        <v>30</v>
      </c>
      <c r="AV318" s="34">
        <f>Input_1!AV318</f>
        <v>30</v>
      </c>
      <c r="AW318" s="34">
        <f>Input_1!AW318</f>
        <v>30</v>
      </c>
      <c r="AX318" s="34">
        <f>Input_1!AX318</f>
        <v>15.2</v>
      </c>
      <c r="AY318" s="34">
        <f>Input_1!AY318</f>
        <v>32</v>
      </c>
      <c r="AZ318" s="34">
        <f>Input_1!AZ318</f>
        <v>23</v>
      </c>
      <c r="BA318" s="34">
        <f>Input_1!BA318</f>
        <v>4.2</v>
      </c>
      <c r="BB318" s="34">
        <f>Input_1!BB318</f>
        <v>4.2</v>
      </c>
      <c r="BC318" s="34">
        <f>Input_1!BC318</f>
        <v>23</v>
      </c>
      <c r="BD318" s="34">
        <f>Input_1!BD318</f>
        <v>23</v>
      </c>
      <c r="BE318" s="34">
        <f>Input_1!BE318</f>
        <v>23</v>
      </c>
      <c r="BF318" s="34">
        <f>Input_1!BF318</f>
        <v>30</v>
      </c>
      <c r="BG318" s="34">
        <f>Input_1!BG318</f>
        <v>30</v>
      </c>
      <c r="BH318" s="34">
        <f>Input_1!BH318</f>
        <v>4.2</v>
      </c>
      <c r="BI318" s="34">
        <f>Input_1!BI318</f>
        <v>4.2</v>
      </c>
      <c r="BJ318" s="34">
        <f>Input_1!BJ318</f>
        <v>4.2</v>
      </c>
      <c r="BK318" s="34">
        <f>Input_1!BK318</f>
        <v>4.2</v>
      </c>
      <c r="BL318" s="34">
        <f>Input_1!BL318</f>
        <v>4.2</v>
      </c>
      <c r="BM318" s="34">
        <f>Input_1!BM318</f>
        <v>4.2</v>
      </c>
      <c r="BN318" s="34">
        <f>Input_1!BN318</f>
        <v>4.2</v>
      </c>
      <c r="BO318" s="34">
        <f>Input_1!BO318</f>
        <v>30</v>
      </c>
      <c r="BP318" s="34">
        <f>Input_1!BP318</f>
        <v>30</v>
      </c>
      <c r="BQ318" s="34">
        <f>Input_1!BQ318</f>
        <v>4.2</v>
      </c>
      <c r="BR318" s="34">
        <f>Input_1!BR318</f>
        <v>4.2</v>
      </c>
      <c r="BS318" s="34">
        <f>Input_1!BS318</f>
        <v>4.2</v>
      </c>
      <c r="BT318" s="34">
        <f>Input_1!BT318</f>
        <v>4.2</v>
      </c>
      <c r="BU318" s="34">
        <f>Input_1!BU318</f>
        <v>4.2</v>
      </c>
      <c r="BV318" s="34">
        <f>Input_1!BV318</f>
        <v>4.2</v>
      </c>
      <c r="BW318" s="34">
        <f>Input_1!BW318</f>
        <v>4.2</v>
      </c>
      <c r="BX318" s="34">
        <f>Input_1!BX318</f>
        <v>4.2</v>
      </c>
      <c r="BY318" s="34">
        <f>Input_1!BY318</f>
        <v>23</v>
      </c>
      <c r="BZ318" s="34">
        <f>Input_1!BZ318</f>
        <v>23</v>
      </c>
      <c r="CA318" s="34">
        <f>Input_1!CA318</f>
        <v>23</v>
      </c>
      <c r="CB318" s="34">
        <f>Input_1!CB318</f>
        <v>23</v>
      </c>
      <c r="CC318" s="34">
        <f>Input_1!CC318</f>
        <v>25</v>
      </c>
      <c r="CD318" s="34">
        <f>Input_1!CD318</f>
        <v>25</v>
      </c>
      <c r="CE318" s="34">
        <f>Input_1!CE318</f>
        <v>4.2</v>
      </c>
      <c r="CF318" s="34">
        <f>Input_1!CF318</f>
        <v>4.2</v>
      </c>
      <c r="CG318" s="34">
        <f>Input_1!CG318</f>
        <v>4.2</v>
      </c>
      <c r="CH318" s="34">
        <f>Input_1!CH318</f>
        <v>4.2</v>
      </c>
      <c r="CI318" s="34">
        <f>Input_1!CI318</f>
        <v>4.2</v>
      </c>
      <c r="CJ318" s="34">
        <f>Input_1!CJ318</f>
        <v>4.2</v>
      </c>
      <c r="CK318" s="34">
        <f>Input_1!CK318</f>
        <v>4.2</v>
      </c>
      <c r="CL318" s="34">
        <f>Input_1!CL318</f>
        <v>4.2</v>
      </c>
      <c r="CM318" s="34">
        <f>Input_1!CM318</f>
        <v>4.2</v>
      </c>
      <c r="CN318" s="34">
        <f>Input_1!CN318</f>
        <v>4.2</v>
      </c>
      <c r="CO318" s="34">
        <f>Input_1!CO318</f>
        <v>4.2</v>
      </c>
      <c r="CP318" s="34">
        <f>Input_1!CP318</f>
        <v>30</v>
      </c>
      <c r="CQ318" s="34">
        <f>Input_1!CQ318</f>
        <v>30</v>
      </c>
      <c r="CR318" s="34">
        <f>Input_1!CR318</f>
        <v>4.2</v>
      </c>
      <c r="CS318" s="34">
        <f>Input_1!CS318</f>
        <v>4.2</v>
      </c>
      <c r="CT318" s="34">
        <f>Input_1!CT318</f>
        <v>4.2</v>
      </c>
      <c r="CU318" s="34">
        <f>Input_1!CU318</f>
        <v>32</v>
      </c>
      <c r="CV318" s="24">
        <f>Input_1!CV318</f>
        <v>15.3</v>
      </c>
      <c r="CX318" s="24">
        <f>Input_1!CX318</f>
        <v>2.2000000000000002</v>
      </c>
      <c r="CY318" s="34" t="str">
        <f>Input_1!CY318</f>
        <v>Subject 2</v>
      </c>
      <c r="CZ318" s="34"/>
      <c r="DA318" s="34"/>
      <c r="DB318" s="34"/>
      <c r="DC318" s="34"/>
      <c r="DD318" s="34"/>
      <c r="DE318" s="34"/>
      <c r="DF318" s="34"/>
    </row>
    <row r="319" spans="1:110" ht="14.5" customHeight="1" x14ac:dyDescent="0.35">
      <c r="A319" s="256"/>
      <c r="B319" s="249"/>
      <c r="C319" s="95">
        <v>44146</v>
      </c>
      <c r="D319" s="99" t="s">
        <v>6</v>
      </c>
      <c r="E319" s="19">
        <f>Input_1!E319</f>
        <v>30</v>
      </c>
      <c r="F319" s="34">
        <f>Input_1!F319</f>
        <v>30</v>
      </c>
      <c r="G319" s="34">
        <f>Input_1!G319</f>
        <v>30</v>
      </c>
      <c r="H319" s="34">
        <f>Input_1!H319</f>
        <v>30</v>
      </c>
      <c r="I319" s="34">
        <f>Input_1!I319</f>
        <v>9</v>
      </c>
      <c r="J319" s="34">
        <f>Input_1!J319</f>
        <v>9</v>
      </c>
      <c r="K319" s="34">
        <f>Input_1!K319</f>
        <v>9</v>
      </c>
      <c r="L319" s="34">
        <f>Input_1!L319</f>
        <v>9</v>
      </c>
      <c r="M319" s="34">
        <f>Input_1!M319</f>
        <v>9</v>
      </c>
      <c r="N319" s="34">
        <f>Input_1!N319</f>
        <v>9</v>
      </c>
      <c r="O319" s="34">
        <f>Input_1!O319</f>
        <v>9</v>
      </c>
      <c r="P319" s="34">
        <f>Input_1!P319</f>
        <v>9</v>
      </c>
      <c r="Q319" s="34">
        <f>Input_1!Q319</f>
        <v>9</v>
      </c>
      <c r="R319" s="34">
        <f>Input_1!R319</f>
        <v>9</v>
      </c>
      <c r="S319" s="34">
        <f>Input_1!S319</f>
        <v>9</v>
      </c>
      <c r="T319" s="34">
        <f>Input_1!T319</f>
        <v>9</v>
      </c>
      <c r="U319" s="34">
        <f>Input_1!U319</f>
        <v>9</v>
      </c>
      <c r="V319" s="34">
        <f>Input_1!V319</f>
        <v>9</v>
      </c>
      <c r="W319" s="34">
        <f>Input_1!W319</f>
        <v>9</v>
      </c>
      <c r="X319" s="34">
        <f>Input_1!X319</f>
        <v>9</v>
      </c>
      <c r="Y319" s="34">
        <f>Input_1!Y319</f>
        <v>9</v>
      </c>
      <c r="Z319" s="34">
        <f>Input_1!Z319</f>
        <v>9</v>
      </c>
      <c r="AA319" s="34">
        <f>Input_1!AA319</f>
        <v>9</v>
      </c>
      <c r="AB319" s="34">
        <f>Input_1!AB319</f>
        <v>9</v>
      </c>
      <c r="AC319" s="34">
        <f>Input_1!AC319</f>
        <v>9</v>
      </c>
      <c r="AD319" s="34">
        <f>Input_1!AD319</f>
        <v>9</v>
      </c>
      <c r="AE319" s="34">
        <f>Input_1!AE319</f>
        <v>9</v>
      </c>
      <c r="AF319" s="34">
        <f>Input_1!AF319</f>
        <v>9</v>
      </c>
      <c r="AG319" s="34">
        <f>Input_1!AG319</f>
        <v>9</v>
      </c>
      <c r="AH319" s="34">
        <f>Input_1!AH319</f>
        <v>9</v>
      </c>
      <c r="AI319" s="34">
        <f>Input_1!AI319</f>
        <v>9</v>
      </c>
      <c r="AJ319" s="34">
        <f>Input_1!AJ319</f>
        <v>9</v>
      </c>
      <c r="AK319" s="34">
        <f>Input_1!AK319</f>
        <v>9</v>
      </c>
      <c r="AL319" s="34">
        <f>Input_1!AL319</f>
        <v>9</v>
      </c>
      <c r="AM319" s="34">
        <f>Input_1!AM319</f>
        <v>9</v>
      </c>
      <c r="AN319" s="34">
        <f>Input_1!AN319</f>
        <v>9</v>
      </c>
      <c r="AO319" s="34">
        <f>Input_1!AO319</f>
        <v>30</v>
      </c>
      <c r="AP319" s="34">
        <f>Input_1!AP319</f>
        <v>30</v>
      </c>
      <c r="AQ319" s="34">
        <f>Input_1!AQ319</f>
        <v>30</v>
      </c>
      <c r="AR319" s="34">
        <f>Input_1!AR319</f>
        <v>30</v>
      </c>
      <c r="AS319" s="34">
        <f>Input_1!AS319</f>
        <v>9</v>
      </c>
      <c r="AT319" s="34">
        <f>Input_1!AT319</f>
        <v>9</v>
      </c>
      <c r="AU319" s="34">
        <f>Input_1!AU319</f>
        <v>15.2</v>
      </c>
      <c r="AV319" s="34">
        <f>Input_1!AV319</f>
        <v>32</v>
      </c>
      <c r="AW319" s="34">
        <f>Input_1!AW319</f>
        <v>22.1</v>
      </c>
      <c r="AX319" s="34">
        <f>Input_1!AX319</f>
        <v>22.1</v>
      </c>
      <c r="AY319" s="34">
        <f>Input_1!AY319</f>
        <v>23</v>
      </c>
      <c r="AZ319" s="34">
        <f>Input_1!AZ319</f>
        <v>23</v>
      </c>
      <c r="BA319" s="34">
        <f>Input_1!BA319</f>
        <v>4.2</v>
      </c>
      <c r="BB319" s="34">
        <f>Input_1!BB319</f>
        <v>4.2</v>
      </c>
      <c r="BC319" s="34">
        <f>Input_1!BC319</f>
        <v>4.2</v>
      </c>
      <c r="BD319" s="34">
        <f>Input_1!BD319</f>
        <v>4.2</v>
      </c>
      <c r="BE319" s="34">
        <f>Input_1!BE319</f>
        <v>4.2</v>
      </c>
      <c r="BF319" s="34">
        <f>Input_1!BF319</f>
        <v>4.2</v>
      </c>
      <c r="BG319" s="34">
        <f>Input_1!BG319</f>
        <v>4.2</v>
      </c>
      <c r="BH319" s="34">
        <f>Input_1!BH319</f>
        <v>4.2</v>
      </c>
      <c r="BI319" s="34">
        <f>Input_1!BI319</f>
        <v>4.2</v>
      </c>
      <c r="BJ319" s="34">
        <f>Input_1!BJ319</f>
        <v>4.2</v>
      </c>
      <c r="BK319" s="34">
        <f>Input_1!BK319</f>
        <v>4.2</v>
      </c>
      <c r="BL319" s="34">
        <f>Input_1!BL319</f>
        <v>4.2</v>
      </c>
      <c r="BM319" s="34">
        <f>Input_1!BM319</f>
        <v>4.2</v>
      </c>
      <c r="BN319" s="34">
        <f>Input_1!BN319</f>
        <v>4.2</v>
      </c>
      <c r="BO319" s="34">
        <f>Input_1!BO319</f>
        <v>4.2</v>
      </c>
      <c r="BP319" s="34">
        <f>Input_1!BP319</f>
        <v>4.2</v>
      </c>
      <c r="BQ319" s="34">
        <f>Input_1!BQ319</f>
        <v>4.2</v>
      </c>
      <c r="BR319" s="34">
        <f>Input_1!BR319</f>
        <v>4.2</v>
      </c>
      <c r="BS319" s="34">
        <f>Input_1!BS319</f>
        <v>4.2</v>
      </c>
      <c r="BT319" s="34">
        <f>Input_1!BT319</f>
        <v>4.2</v>
      </c>
      <c r="BU319" s="34">
        <f>Input_1!BU319</f>
        <v>4.2</v>
      </c>
      <c r="BV319" s="34">
        <f>Input_1!BV319</f>
        <v>4.2</v>
      </c>
      <c r="BW319" s="34">
        <f>Input_1!BW319</f>
        <v>4.2</v>
      </c>
      <c r="BX319" s="34">
        <f>Input_1!BX319</f>
        <v>4.2</v>
      </c>
      <c r="BY319" s="34">
        <f>Input_1!BY319</f>
        <v>4.2</v>
      </c>
      <c r="BZ319" s="34">
        <f>Input_1!BZ319</f>
        <v>4.2</v>
      </c>
      <c r="CA319" s="34">
        <f>Input_1!CA319</f>
        <v>23</v>
      </c>
      <c r="CB319" s="34">
        <f>Input_1!CB319</f>
        <v>23</v>
      </c>
      <c r="CC319" s="34">
        <f>Input_1!CC319</f>
        <v>25</v>
      </c>
      <c r="CD319" s="34">
        <f>Input_1!CD319</f>
        <v>25</v>
      </c>
      <c r="CE319" s="34">
        <f>Input_1!CE319</f>
        <v>25</v>
      </c>
      <c r="CF319" s="34">
        <f>Input_1!CF319</f>
        <v>25</v>
      </c>
      <c r="CG319" s="34">
        <f>Input_1!CG319</f>
        <v>25</v>
      </c>
      <c r="CH319" s="34">
        <f>Input_1!CH319</f>
        <v>25</v>
      </c>
      <c r="CI319" s="34">
        <f>Input_1!CI319</f>
        <v>25</v>
      </c>
      <c r="CJ319" s="34">
        <f>Input_1!CJ319</f>
        <v>25</v>
      </c>
      <c r="CK319" s="34">
        <f>Input_1!CK319</f>
        <v>22.1</v>
      </c>
      <c r="CL319" s="34">
        <f>Input_1!CL319</f>
        <v>22.1</v>
      </c>
      <c r="CM319" s="34">
        <f>Input_1!CM319</f>
        <v>23</v>
      </c>
      <c r="CN319" s="34">
        <f>Input_1!CN319</f>
        <v>23</v>
      </c>
      <c r="CO319" s="34">
        <f>Input_1!CO319</f>
        <v>20</v>
      </c>
      <c r="CP319" s="34">
        <f>Input_1!CP319</f>
        <v>20</v>
      </c>
      <c r="CQ319" s="34">
        <f>Input_1!CQ319</f>
        <v>15.3</v>
      </c>
      <c r="CR319" s="34">
        <f>Input_1!CR319</f>
        <v>15.3</v>
      </c>
      <c r="CS319" s="34">
        <f>Input_1!CS319</f>
        <v>30</v>
      </c>
      <c r="CT319" s="34">
        <f>Input_1!CT319</f>
        <v>30</v>
      </c>
      <c r="CU319" s="34">
        <f>Input_1!CU319</f>
        <v>30</v>
      </c>
      <c r="CV319" s="24">
        <f>Input_1!CV319</f>
        <v>30</v>
      </c>
      <c r="CX319" s="24">
        <f>Input_1!CX319</f>
        <v>3</v>
      </c>
      <c r="CY319" s="34" t="str">
        <f>Input_1!CY319</f>
        <v>Subject 3</v>
      </c>
      <c r="CZ319" s="34"/>
      <c r="DA319" s="34"/>
      <c r="DB319" s="34"/>
      <c r="DC319" s="34"/>
      <c r="DD319" s="34"/>
      <c r="DE319" s="34"/>
      <c r="DF319" s="34"/>
    </row>
    <row r="320" spans="1:110" ht="14.5" customHeight="1" x14ac:dyDescent="0.35">
      <c r="A320" s="256"/>
      <c r="B320" s="249"/>
      <c r="C320" s="94">
        <v>44147</v>
      </c>
      <c r="D320" s="99" t="s">
        <v>7</v>
      </c>
      <c r="E320" s="19">
        <f>Input_1!E320</f>
        <v>15.3</v>
      </c>
      <c r="F320" s="34">
        <f>Input_1!F320</f>
        <v>30</v>
      </c>
      <c r="G320" s="34">
        <f>Input_1!G320</f>
        <v>30</v>
      </c>
      <c r="H320" s="34">
        <f>Input_1!H320</f>
        <v>30</v>
      </c>
      <c r="I320" s="34">
        <f>Input_1!I320</f>
        <v>30</v>
      </c>
      <c r="J320" s="34">
        <f>Input_1!J320</f>
        <v>9</v>
      </c>
      <c r="K320" s="34">
        <f>Input_1!K320</f>
        <v>9</v>
      </c>
      <c r="L320" s="34">
        <f>Input_1!L320</f>
        <v>9</v>
      </c>
      <c r="M320" s="34">
        <f>Input_1!M320</f>
        <v>9</v>
      </c>
      <c r="N320" s="34">
        <f>Input_1!N320</f>
        <v>9</v>
      </c>
      <c r="O320" s="34">
        <f>Input_1!O320</f>
        <v>9</v>
      </c>
      <c r="P320" s="34">
        <f>Input_1!P320</f>
        <v>9</v>
      </c>
      <c r="Q320" s="34">
        <f>Input_1!Q320</f>
        <v>9</v>
      </c>
      <c r="R320" s="34">
        <f>Input_1!R320</f>
        <v>9</v>
      </c>
      <c r="S320" s="34">
        <f>Input_1!S320</f>
        <v>9</v>
      </c>
      <c r="T320" s="34">
        <f>Input_1!T320</f>
        <v>9</v>
      </c>
      <c r="U320" s="34">
        <f>Input_1!U320</f>
        <v>9</v>
      </c>
      <c r="V320" s="34">
        <f>Input_1!V320</f>
        <v>9</v>
      </c>
      <c r="W320" s="34">
        <f>Input_1!W320</f>
        <v>9</v>
      </c>
      <c r="X320" s="34">
        <f>Input_1!X320</f>
        <v>9</v>
      </c>
      <c r="Y320" s="34">
        <f>Input_1!Y320</f>
        <v>9</v>
      </c>
      <c r="Z320" s="34">
        <f>Input_1!Z320</f>
        <v>9</v>
      </c>
      <c r="AA320" s="34">
        <f>Input_1!AA320</f>
        <v>9</v>
      </c>
      <c r="AB320" s="34">
        <f>Input_1!AB320</f>
        <v>9</v>
      </c>
      <c r="AC320" s="34">
        <f>Input_1!AC320</f>
        <v>9</v>
      </c>
      <c r="AD320" s="34">
        <f>Input_1!AD320</f>
        <v>9</v>
      </c>
      <c r="AE320" s="34">
        <f>Input_1!AE320</f>
        <v>9</v>
      </c>
      <c r="AF320" s="34">
        <f>Input_1!AF320</f>
        <v>9</v>
      </c>
      <c r="AG320" s="34">
        <f>Input_1!AG320</f>
        <v>9</v>
      </c>
      <c r="AH320" s="34">
        <f>Input_1!AH320</f>
        <v>9</v>
      </c>
      <c r="AI320" s="34">
        <f>Input_1!AI320</f>
        <v>9</v>
      </c>
      <c r="AJ320" s="34">
        <f>Input_1!AJ320</f>
        <v>9</v>
      </c>
      <c r="AK320" s="34">
        <f>Input_1!AK320</f>
        <v>9</v>
      </c>
      <c r="AL320" s="34">
        <f>Input_1!AL320</f>
        <v>9</v>
      </c>
      <c r="AM320" s="34">
        <f>Input_1!AM320</f>
        <v>9</v>
      </c>
      <c r="AN320" s="34">
        <f>Input_1!AN320</f>
        <v>9</v>
      </c>
      <c r="AO320" s="34">
        <f>Input_1!AO320</f>
        <v>9</v>
      </c>
      <c r="AP320" s="34">
        <f>Input_1!AP320</f>
        <v>9</v>
      </c>
      <c r="AQ320" s="34">
        <f>Input_1!AQ320</f>
        <v>9</v>
      </c>
      <c r="AR320" s="34">
        <f>Input_1!AR320</f>
        <v>9</v>
      </c>
      <c r="AS320" s="34">
        <f>Input_1!AS320</f>
        <v>30</v>
      </c>
      <c r="AT320" s="34">
        <f>Input_1!AT320</f>
        <v>30</v>
      </c>
      <c r="AU320" s="34">
        <f>Input_1!AU320</f>
        <v>30</v>
      </c>
      <c r="AV320" s="34">
        <f>Input_1!AV320</f>
        <v>30</v>
      </c>
      <c r="AW320" s="34">
        <f>Input_1!AW320</f>
        <v>30</v>
      </c>
      <c r="AX320" s="34">
        <f>Input_1!AX320</f>
        <v>9</v>
      </c>
      <c r="AY320" s="34">
        <f>Input_1!AY320</f>
        <v>9</v>
      </c>
      <c r="AZ320" s="34">
        <f>Input_1!AZ320</f>
        <v>9</v>
      </c>
      <c r="BA320" s="34">
        <f>Input_1!BA320</f>
        <v>9</v>
      </c>
      <c r="BB320" s="34">
        <f>Input_1!BB320</f>
        <v>9</v>
      </c>
      <c r="BC320" s="34">
        <f>Input_1!BC320</f>
        <v>9</v>
      </c>
      <c r="BD320" s="34">
        <f>Input_1!BD320</f>
        <v>9</v>
      </c>
      <c r="BE320" s="34">
        <f>Input_1!BE320</f>
        <v>9</v>
      </c>
      <c r="BF320" s="34">
        <f>Input_1!BF320</f>
        <v>9</v>
      </c>
      <c r="BG320" s="34">
        <f>Input_1!BG320</f>
        <v>9</v>
      </c>
      <c r="BH320" s="34">
        <f>Input_1!BH320</f>
        <v>9</v>
      </c>
      <c r="BI320" s="34">
        <f>Input_1!BI320</f>
        <v>9</v>
      </c>
      <c r="BJ320" s="34">
        <f>Input_1!BJ320</f>
        <v>30</v>
      </c>
      <c r="BK320" s="34">
        <f>Input_1!BK320</f>
        <v>30</v>
      </c>
      <c r="BL320" s="34">
        <f>Input_1!BL320</f>
        <v>30</v>
      </c>
      <c r="BM320" s="34">
        <f>Input_1!BM320</f>
        <v>30</v>
      </c>
      <c r="BN320" s="34">
        <f>Input_1!BN320</f>
        <v>30</v>
      </c>
      <c r="BO320" s="34">
        <f>Input_1!BO320</f>
        <v>15.2</v>
      </c>
      <c r="BP320" s="34">
        <f>Input_1!BP320</f>
        <v>15.2</v>
      </c>
      <c r="BQ320" s="34">
        <f>Input_1!BQ320</f>
        <v>32</v>
      </c>
      <c r="BR320" s="34">
        <f>Input_1!BR320</f>
        <v>22.1</v>
      </c>
      <c r="BS320" s="34">
        <f>Input_1!BS320</f>
        <v>26</v>
      </c>
      <c r="BT320" s="34">
        <f>Input_1!BT320</f>
        <v>26</v>
      </c>
      <c r="BU320" s="34">
        <f>Input_1!BU320</f>
        <v>6.2</v>
      </c>
      <c r="BV320" s="34">
        <f>Input_1!BV320</f>
        <v>6.2</v>
      </c>
      <c r="BW320" s="34">
        <f>Input_1!BW320</f>
        <v>6.2</v>
      </c>
      <c r="BX320" s="34">
        <f>Input_1!BX320</f>
        <v>6.2</v>
      </c>
      <c r="BY320" s="34">
        <f>Input_1!BY320</f>
        <v>23</v>
      </c>
      <c r="BZ320" s="34">
        <f>Input_1!BZ320</f>
        <v>23</v>
      </c>
      <c r="CA320" s="34">
        <f>Input_1!CA320</f>
        <v>23</v>
      </c>
      <c r="CB320" s="34">
        <f>Input_1!CB320</f>
        <v>23</v>
      </c>
      <c r="CC320" s="34">
        <f>Input_1!CC320</f>
        <v>23</v>
      </c>
      <c r="CD320" s="34">
        <f>Input_1!CD320</f>
        <v>23</v>
      </c>
      <c r="CE320" s="34">
        <f>Input_1!CE320</f>
        <v>6.2</v>
      </c>
      <c r="CF320" s="34">
        <f>Input_1!CF320</f>
        <v>6.2</v>
      </c>
      <c r="CG320" s="34">
        <f>Input_1!CG320</f>
        <v>6.2</v>
      </c>
      <c r="CH320" s="34">
        <f>Input_1!CH320</f>
        <v>6.2</v>
      </c>
      <c r="CI320" s="34">
        <f>Input_1!CI320</f>
        <v>6.2</v>
      </c>
      <c r="CJ320" s="34">
        <f>Input_1!CJ320</f>
        <v>6.2</v>
      </c>
      <c r="CK320" s="34">
        <f>Input_1!CK320</f>
        <v>6.2</v>
      </c>
      <c r="CL320" s="34">
        <f>Input_1!CL320</f>
        <v>6.2</v>
      </c>
      <c r="CM320" s="34">
        <f>Input_1!CM320</f>
        <v>6.2</v>
      </c>
      <c r="CN320" s="34">
        <f>Input_1!CN320</f>
        <v>6.2</v>
      </c>
      <c r="CO320" s="34">
        <f>Input_1!CO320</f>
        <v>6.2</v>
      </c>
      <c r="CP320" s="34">
        <f>Input_1!CP320</f>
        <v>6.2</v>
      </c>
      <c r="CQ320" s="34">
        <f>Input_1!CQ320</f>
        <v>6.2</v>
      </c>
      <c r="CR320" s="34">
        <f>Input_1!CR320</f>
        <v>6.2</v>
      </c>
      <c r="CS320" s="34">
        <f>Input_1!CS320</f>
        <v>6.2</v>
      </c>
      <c r="CT320" s="34">
        <f>Input_1!CT320</f>
        <v>6.2</v>
      </c>
      <c r="CU320" s="34">
        <f>Input_1!CU320</f>
        <v>6.2</v>
      </c>
      <c r="CV320" s="24">
        <f>Input_1!CV320</f>
        <v>6.2</v>
      </c>
      <c r="CX320" s="24">
        <f>Input_1!CX320</f>
        <v>3.1</v>
      </c>
      <c r="CY320" s="34" t="str">
        <f>Input_1!CY320</f>
        <v>Subject 3</v>
      </c>
      <c r="CZ320" s="34"/>
      <c r="DA320" s="34"/>
      <c r="DB320" s="34"/>
      <c r="DC320" s="34"/>
      <c r="DD320" s="34"/>
      <c r="DE320" s="34"/>
      <c r="DF320" s="34"/>
    </row>
    <row r="321" spans="1:110" ht="14.5" customHeight="1" x14ac:dyDescent="0.35">
      <c r="A321" s="256"/>
      <c r="B321" s="249"/>
      <c r="C321" s="95">
        <v>44148</v>
      </c>
      <c r="D321" s="99" t="s">
        <v>8</v>
      </c>
      <c r="E321" s="19">
        <f>Input_1!E321</f>
        <v>15.3</v>
      </c>
      <c r="F321" s="34">
        <f>Input_1!F321</f>
        <v>30</v>
      </c>
      <c r="G321" s="34">
        <f>Input_1!G321</f>
        <v>30</v>
      </c>
      <c r="H321" s="34">
        <f>Input_1!H321</f>
        <v>30</v>
      </c>
      <c r="I321" s="34">
        <f>Input_1!I321</f>
        <v>30</v>
      </c>
      <c r="J321" s="34">
        <f>Input_1!J321</f>
        <v>30</v>
      </c>
      <c r="K321" s="34">
        <f>Input_1!K321</f>
        <v>30</v>
      </c>
      <c r="L321" s="34">
        <f>Input_1!L321</f>
        <v>30</v>
      </c>
      <c r="M321" s="34">
        <f>Input_1!M321</f>
        <v>30</v>
      </c>
      <c r="N321" s="34">
        <f>Input_1!N321</f>
        <v>30</v>
      </c>
      <c r="O321" s="34">
        <f>Input_1!O321</f>
        <v>9</v>
      </c>
      <c r="P321" s="34">
        <f>Input_1!P321</f>
        <v>9</v>
      </c>
      <c r="Q321" s="34">
        <f>Input_1!Q321</f>
        <v>9</v>
      </c>
      <c r="R321" s="34">
        <f>Input_1!R321</f>
        <v>9</v>
      </c>
      <c r="S321" s="34">
        <f>Input_1!S321</f>
        <v>9</v>
      </c>
      <c r="T321" s="34">
        <f>Input_1!T321</f>
        <v>9</v>
      </c>
      <c r="U321" s="34">
        <f>Input_1!U321</f>
        <v>9</v>
      </c>
      <c r="V321" s="34">
        <f>Input_1!V321</f>
        <v>9</v>
      </c>
      <c r="W321" s="34">
        <f>Input_1!W321</f>
        <v>9</v>
      </c>
      <c r="X321" s="34">
        <f>Input_1!X321</f>
        <v>9</v>
      </c>
      <c r="Y321" s="34">
        <f>Input_1!Y321</f>
        <v>9</v>
      </c>
      <c r="Z321" s="34">
        <f>Input_1!Z321</f>
        <v>9</v>
      </c>
      <c r="AA321" s="34">
        <f>Input_1!AA321</f>
        <v>9</v>
      </c>
      <c r="AB321" s="34">
        <f>Input_1!AB321</f>
        <v>9</v>
      </c>
      <c r="AC321" s="34">
        <f>Input_1!AC321</f>
        <v>9</v>
      </c>
      <c r="AD321" s="34">
        <f>Input_1!AD321</f>
        <v>9</v>
      </c>
      <c r="AE321" s="34">
        <f>Input_1!AE321</f>
        <v>9</v>
      </c>
      <c r="AF321" s="34">
        <f>Input_1!AF321</f>
        <v>9</v>
      </c>
      <c r="AG321" s="34">
        <f>Input_1!AG321</f>
        <v>9</v>
      </c>
      <c r="AH321" s="34">
        <f>Input_1!AH321</f>
        <v>9</v>
      </c>
      <c r="AI321" s="34">
        <f>Input_1!AI321</f>
        <v>30</v>
      </c>
      <c r="AJ321" s="34">
        <f>Input_1!AJ321</f>
        <v>30</v>
      </c>
      <c r="AK321" s="34">
        <f>Input_1!AK321</f>
        <v>30</v>
      </c>
      <c r="AL321" s="34">
        <f>Input_1!AL321</f>
        <v>9</v>
      </c>
      <c r="AM321" s="34">
        <f>Input_1!AM321</f>
        <v>9</v>
      </c>
      <c r="AN321" s="34">
        <f>Input_1!AN321</f>
        <v>9</v>
      </c>
      <c r="AO321" s="34">
        <f>Input_1!AO321</f>
        <v>9</v>
      </c>
      <c r="AP321" s="34">
        <f>Input_1!AP321</f>
        <v>9</v>
      </c>
      <c r="AQ321" s="34">
        <f>Input_1!AQ321</f>
        <v>30</v>
      </c>
      <c r="AR321" s="34">
        <f>Input_1!AR321</f>
        <v>15.2</v>
      </c>
      <c r="AS321" s="34">
        <f>Input_1!AS321</f>
        <v>15.2</v>
      </c>
      <c r="AT321" s="34">
        <f>Input_1!AT321</f>
        <v>32</v>
      </c>
      <c r="AU321" s="34">
        <f>Input_1!AU321</f>
        <v>23</v>
      </c>
      <c r="AV321" s="34">
        <f>Input_1!AV321</f>
        <v>6.2</v>
      </c>
      <c r="AW321" s="34">
        <f>Input_1!AW321</f>
        <v>6.2</v>
      </c>
      <c r="AX321" s="34">
        <f>Input_1!AX321</f>
        <v>6.2</v>
      </c>
      <c r="AY321" s="34">
        <f>Input_1!AY321</f>
        <v>6.2</v>
      </c>
      <c r="AZ321" s="34">
        <f>Input_1!AZ321</f>
        <v>6.2</v>
      </c>
      <c r="BA321" s="34">
        <f>Input_1!BA321</f>
        <v>6.2</v>
      </c>
      <c r="BB321" s="34">
        <f>Input_1!BB321</f>
        <v>6.2</v>
      </c>
      <c r="BC321" s="34">
        <f>Input_1!BC321</f>
        <v>23</v>
      </c>
      <c r="BD321" s="34">
        <f>Input_1!BD321</f>
        <v>23</v>
      </c>
      <c r="BE321" s="34">
        <f>Input_1!BE321</f>
        <v>23</v>
      </c>
      <c r="BF321" s="34">
        <f>Input_1!BF321</f>
        <v>25</v>
      </c>
      <c r="BG321" s="34">
        <f>Input_1!BG321</f>
        <v>20</v>
      </c>
      <c r="BH321" s="34">
        <f>Input_1!BH321</f>
        <v>20</v>
      </c>
      <c r="BI321" s="34">
        <f>Input_1!BI321</f>
        <v>30</v>
      </c>
      <c r="BJ321" s="34">
        <f>Input_1!BJ321</f>
        <v>30</v>
      </c>
      <c r="BK321" s="34">
        <f>Input_1!BK321</f>
        <v>30</v>
      </c>
      <c r="BL321" s="34">
        <f>Input_1!BL321</f>
        <v>23</v>
      </c>
      <c r="BM321" s="34">
        <f>Input_1!BM321</f>
        <v>6.2</v>
      </c>
      <c r="BN321" s="34">
        <f>Input_1!BN321</f>
        <v>6.2</v>
      </c>
      <c r="BO321" s="34">
        <f>Input_1!BO321</f>
        <v>6.2</v>
      </c>
      <c r="BP321" s="34">
        <f>Input_1!BP321</f>
        <v>6.2</v>
      </c>
      <c r="BQ321" s="34">
        <f>Input_1!BQ321</f>
        <v>6.2</v>
      </c>
      <c r="BR321" s="34">
        <f>Input_1!BR321</f>
        <v>6.2</v>
      </c>
      <c r="BS321" s="34">
        <f>Input_1!BS321</f>
        <v>6.2</v>
      </c>
      <c r="BT321" s="34">
        <f>Input_1!BT321</f>
        <v>6.2</v>
      </c>
      <c r="BU321" s="34">
        <f>Input_1!BU321</f>
        <v>6.2</v>
      </c>
      <c r="BV321" s="34">
        <f>Input_1!BV321</f>
        <v>6.2</v>
      </c>
      <c r="BW321" s="34">
        <f>Input_1!BW321</f>
        <v>6.2</v>
      </c>
      <c r="BX321" s="34">
        <f>Input_1!BX321</f>
        <v>6.2</v>
      </c>
      <c r="BY321" s="34">
        <f>Input_1!BY321</f>
        <v>23</v>
      </c>
      <c r="BZ321" s="34">
        <f>Input_1!BZ321</f>
        <v>23</v>
      </c>
      <c r="CA321" s="34">
        <f>Input_1!CA321</f>
        <v>23</v>
      </c>
      <c r="CB321" s="34">
        <f>Input_1!CB321</f>
        <v>23</v>
      </c>
      <c r="CC321" s="34">
        <f>Input_1!CC321</f>
        <v>25</v>
      </c>
      <c r="CD321" s="34">
        <f>Input_1!CD321</f>
        <v>25</v>
      </c>
      <c r="CE321" s="34">
        <f>Input_1!CE321</f>
        <v>25</v>
      </c>
      <c r="CF321" s="34">
        <f>Input_1!CF321</f>
        <v>6.2</v>
      </c>
      <c r="CG321" s="34">
        <f>Input_1!CG321</f>
        <v>6.2</v>
      </c>
      <c r="CH321" s="34">
        <f>Input_1!CH321</f>
        <v>6.2</v>
      </c>
      <c r="CI321" s="34">
        <f>Input_1!CI321</f>
        <v>6.2</v>
      </c>
      <c r="CJ321" s="34">
        <f>Input_1!CJ321</f>
        <v>6.2</v>
      </c>
      <c r="CK321" s="34">
        <f>Input_1!CK321</f>
        <v>6.2</v>
      </c>
      <c r="CL321" s="34">
        <f>Input_1!CL321</f>
        <v>6.2</v>
      </c>
      <c r="CM321" s="34">
        <f>Input_1!CM321</f>
        <v>16</v>
      </c>
      <c r="CN321" s="34">
        <f>Input_1!CN321</f>
        <v>16</v>
      </c>
      <c r="CO321" s="34">
        <f>Input_1!CO321</f>
        <v>6.2</v>
      </c>
      <c r="CP321" s="34">
        <f>Input_1!CP321</f>
        <v>6.2</v>
      </c>
      <c r="CQ321" s="34">
        <f>Input_1!CQ321</f>
        <v>6.2</v>
      </c>
      <c r="CR321" s="34">
        <f>Input_1!CR321</f>
        <v>6.2</v>
      </c>
      <c r="CS321" s="34">
        <f>Input_1!CS321</f>
        <v>32</v>
      </c>
      <c r="CT321" s="34">
        <f>Input_1!CT321</f>
        <v>15.3</v>
      </c>
      <c r="CU321" s="34">
        <f>Input_1!CU321</f>
        <v>18</v>
      </c>
      <c r="CV321" s="24">
        <f>Input_1!CV321</f>
        <v>18</v>
      </c>
      <c r="CX321" s="24">
        <f>Input_1!CX321</f>
        <v>3.2</v>
      </c>
      <c r="CY321" s="34" t="str">
        <f>Input_1!CY321</f>
        <v>Subject 3</v>
      </c>
      <c r="CZ321" s="34"/>
      <c r="DA321" s="34"/>
      <c r="DB321" s="34"/>
      <c r="DC321" s="34"/>
      <c r="DD321" s="34"/>
      <c r="DE321" s="34"/>
      <c r="DF321" s="34"/>
    </row>
    <row r="322" spans="1:110" ht="14.5" customHeight="1" x14ac:dyDescent="0.35">
      <c r="A322" s="256"/>
      <c r="B322" s="249"/>
      <c r="C322" s="94">
        <v>44149</v>
      </c>
      <c r="D322" s="99" t="s">
        <v>9</v>
      </c>
      <c r="E322" s="19">
        <f>Input_1!E322</f>
        <v>18</v>
      </c>
      <c r="F322" s="34">
        <f>Input_1!F322</f>
        <v>18</v>
      </c>
      <c r="G322" s="34">
        <f>Input_1!G322</f>
        <v>15.3</v>
      </c>
      <c r="H322" s="34">
        <f>Input_1!H322</f>
        <v>15.3</v>
      </c>
      <c r="I322" s="34">
        <f>Input_1!I322</f>
        <v>9</v>
      </c>
      <c r="J322" s="34">
        <f>Input_1!J322</f>
        <v>9</v>
      </c>
      <c r="K322" s="34">
        <f>Input_1!K322</f>
        <v>9</v>
      </c>
      <c r="L322" s="34">
        <f>Input_1!L322</f>
        <v>9</v>
      </c>
      <c r="M322" s="34">
        <f>Input_1!M322</f>
        <v>9</v>
      </c>
      <c r="N322" s="34">
        <f>Input_1!N322</f>
        <v>9</v>
      </c>
      <c r="O322" s="34">
        <f>Input_1!O322</f>
        <v>9</v>
      </c>
      <c r="P322" s="34">
        <f>Input_1!P322</f>
        <v>9</v>
      </c>
      <c r="Q322" s="34">
        <f>Input_1!Q322</f>
        <v>9</v>
      </c>
      <c r="R322" s="34">
        <f>Input_1!R322</f>
        <v>9</v>
      </c>
      <c r="S322" s="34">
        <f>Input_1!S322</f>
        <v>9</v>
      </c>
      <c r="T322" s="34">
        <f>Input_1!T322</f>
        <v>9</v>
      </c>
      <c r="U322" s="34">
        <f>Input_1!U322</f>
        <v>9</v>
      </c>
      <c r="V322" s="34">
        <f>Input_1!V322</f>
        <v>9</v>
      </c>
      <c r="W322" s="34">
        <f>Input_1!W322</f>
        <v>9</v>
      </c>
      <c r="X322" s="34">
        <f>Input_1!X322</f>
        <v>9</v>
      </c>
      <c r="Y322" s="34">
        <f>Input_1!Y322</f>
        <v>9</v>
      </c>
      <c r="Z322" s="34">
        <f>Input_1!Z322</f>
        <v>9</v>
      </c>
      <c r="AA322" s="34">
        <f>Input_1!AA322</f>
        <v>9</v>
      </c>
      <c r="AB322" s="34">
        <f>Input_1!AB322</f>
        <v>9</v>
      </c>
      <c r="AC322" s="34">
        <f>Input_1!AC322</f>
        <v>9</v>
      </c>
      <c r="AD322" s="34">
        <f>Input_1!AD322</f>
        <v>9</v>
      </c>
      <c r="AE322" s="34">
        <f>Input_1!AE322</f>
        <v>9</v>
      </c>
      <c r="AF322" s="34">
        <f>Input_1!AF322</f>
        <v>9</v>
      </c>
      <c r="AG322" s="34">
        <f>Input_1!AG322</f>
        <v>9</v>
      </c>
      <c r="AH322" s="34">
        <f>Input_1!AH322</f>
        <v>9</v>
      </c>
      <c r="AI322" s="34">
        <f>Input_1!AI322</f>
        <v>9</v>
      </c>
      <c r="AJ322" s="34">
        <f>Input_1!AJ322</f>
        <v>9</v>
      </c>
      <c r="AK322" s="34">
        <f>Input_1!AK322</f>
        <v>9</v>
      </c>
      <c r="AL322" s="34">
        <f>Input_1!AL322</f>
        <v>9</v>
      </c>
      <c r="AM322" s="34">
        <f>Input_1!AM322</f>
        <v>9</v>
      </c>
      <c r="AN322" s="34">
        <f>Input_1!AN322</f>
        <v>9</v>
      </c>
      <c r="AO322" s="34">
        <f>Input_1!AO322</f>
        <v>9</v>
      </c>
      <c r="AP322" s="34">
        <f>Input_1!AP322</f>
        <v>9</v>
      </c>
      <c r="AQ322" s="34">
        <f>Input_1!AQ322</f>
        <v>9</v>
      </c>
      <c r="AR322" s="34">
        <f>Input_1!AR322</f>
        <v>15.2</v>
      </c>
      <c r="AS322" s="34">
        <f>Input_1!AS322</f>
        <v>22.1</v>
      </c>
      <c r="AT322" s="34">
        <f>Input_1!AT322</f>
        <v>25</v>
      </c>
      <c r="AU322" s="34">
        <f>Input_1!AU322</f>
        <v>25</v>
      </c>
      <c r="AV322" s="34">
        <f>Input_1!AV322</f>
        <v>25</v>
      </c>
      <c r="AW322" s="34">
        <f>Input_1!AW322</f>
        <v>22.1</v>
      </c>
      <c r="AX322" s="34">
        <f>Input_1!AX322</f>
        <v>23</v>
      </c>
      <c r="AY322" s="34">
        <f>Input_1!AY322</f>
        <v>23</v>
      </c>
      <c r="AZ322" s="34">
        <f>Input_1!AZ322</f>
        <v>6.2</v>
      </c>
      <c r="BA322" s="34">
        <f>Input_1!BA322</f>
        <v>6.2</v>
      </c>
      <c r="BB322" s="34">
        <f>Input_1!BB322</f>
        <v>6.2</v>
      </c>
      <c r="BC322" s="34">
        <f>Input_1!BC322</f>
        <v>23</v>
      </c>
      <c r="BD322" s="34">
        <f>Input_1!BD322</f>
        <v>23</v>
      </c>
      <c r="BE322" s="34">
        <f>Input_1!BE322</f>
        <v>23</v>
      </c>
      <c r="BF322" s="34">
        <f>Input_1!BF322</f>
        <v>6.2</v>
      </c>
      <c r="BG322" s="34">
        <f>Input_1!BG322</f>
        <v>6.2</v>
      </c>
      <c r="BH322" s="34">
        <f>Input_1!BH322</f>
        <v>6.2</v>
      </c>
      <c r="BI322" s="34">
        <f>Input_1!BI322</f>
        <v>30</v>
      </c>
      <c r="BJ322" s="34">
        <f>Input_1!BJ322</f>
        <v>30</v>
      </c>
      <c r="BK322" s="34">
        <f>Input_1!BK322</f>
        <v>6.2</v>
      </c>
      <c r="BL322" s="34">
        <f>Input_1!BL322</f>
        <v>22.1</v>
      </c>
      <c r="BM322" s="34">
        <f>Input_1!BM322</f>
        <v>22.1</v>
      </c>
      <c r="BN322" s="34">
        <f>Input_1!BN322</f>
        <v>25</v>
      </c>
      <c r="BO322" s="34">
        <f>Input_1!BO322</f>
        <v>25</v>
      </c>
      <c r="BP322" s="34">
        <f>Input_1!BP322</f>
        <v>25</v>
      </c>
      <c r="BQ322" s="34">
        <f>Input_1!BQ322</f>
        <v>25</v>
      </c>
      <c r="BR322" s="34">
        <f>Input_1!BR322</f>
        <v>25</v>
      </c>
      <c r="BS322" s="34">
        <f>Input_1!BS322</f>
        <v>25</v>
      </c>
      <c r="BT322" s="34">
        <f>Input_1!BT322</f>
        <v>6.2</v>
      </c>
      <c r="BU322" s="34">
        <f>Input_1!BU322</f>
        <v>6.2</v>
      </c>
      <c r="BV322" s="34">
        <f>Input_1!BV322</f>
        <v>6.2</v>
      </c>
      <c r="BW322" s="34">
        <f>Input_1!BW322</f>
        <v>6.2</v>
      </c>
      <c r="BX322" s="34">
        <f>Input_1!BX322</f>
        <v>6.2</v>
      </c>
      <c r="BY322" s="34">
        <f>Input_1!BY322</f>
        <v>23</v>
      </c>
      <c r="BZ322" s="34">
        <f>Input_1!BZ322</f>
        <v>23</v>
      </c>
      <c r="CA322" s="34">
        <f>Input_1!CA322</f>
        <v>23</v>
      </c>
      <c r="CB322" s="34">
        <f>Input_1!CB322</f>
        <v>23</v>
      </c>
      <c r="CC322" s="34">
        <f>Input_1!CC322</f>
        <v>23</v>
      </c>
      <c r="CD322" s="34">
        <f>Input_1!CD322</f>
        <v>23</v>
      </c>
      <c r="CE322" s="34">
        <f>Input_1!CE322</f>
        <v>30</v>
      </c>
      <c r="CF322" s="34">
        <f>Input_1!CF322</f>
        <v>6.2</v>
      </c>
      <c r="CG322" s="34">
        <f>Input_1!CG322</f>
        <v>6.2</v>
      </c>
      <c r="CH322" s="34">
        <f>Input_1!CH322</f>
        <v>6.2</v>
      </c>
      <c r="CI322" s="34">
        <f>Input_1!CI322</f>
        <v>23</v>
      </c>
      <c r="CJ322" s="34">
        <f>Input_1!CJ322</f>
        <v>23</v>
      </c>
      <c r="CK322" s="34">
        <f>Input_1!CK322</f>
        <v>6.2</v>
      </c>
      <c r="CL322" s="34">
        <f>Input_1!CL322</f>
        <v>30</v>
      </c>
      <c r="CM322" s="34">
        <f>Input_1!CM322</f>
        <v>30</v>
      </c>
      <c r="CN322" s="34">
        <f>Input_1!CN322</f>
        <v>6.2</v>
      </c>
      <c r="CO322" s="34">
        <f>Input_1!CO322</f>
        <v>6.2</v>
      </c>
      <c r="CP322" s="34">
        <f>Input_1!CP322</f>
        <v>6.2</v>
      </c>
      <c r="CQ322" s="34">
        <f>Input_1!CQ322</f>
        <v>6.2</v>
      </c>
      <c r="CR322" s="34">
        <f>Input_1!CR322</f>
        <v>6.2</v>
      </c>
      <c r="CS322" s="34">
        <f>Input_1!CS322</f>
        <v>32</v>
      </c>
      <c r="CT322" s="34">
        <f>Input_1!CT322</f>
        <v>30</v>
      </c>
      <c r="CU322" s="34">
        <f>Input_1!CU322</f>
        <v>15.3</v>
      </c>
      <c r="CV322" s="24">
        <f>Input_1!CV322</f>
        <v>15.3</v>
      </c>
      <c r="CX322" s="24">
        <f>Input_1!CX322</f>
        <v>4</v>
      </c>
      <c r="CY322" s="34" t="str">
        <f>Input_1!CY322</f>
        <v>Subject 4</v>
      </c>
      <c r="CZ322" s="34"/>
      <c r="DA322" s="34"/>
      <c r="DB322" s="34"/>
      <c r="DC322" s="34"/>
      <c r="DD322" s="34"/>
      <c r="DE322" s="34"/>
      <c r="DF322" s="34"/>
    </row>
    <row r="323" spans="1:110" ht="14.5" customHeight="1" x14ac:dyDescent="0.35">
      <c r="A323" s="256"/>
      <c r="B323" s="250"/>
      <c r="C323" s="97">
        <v>44150</v>
      </c>
      <c r="D323" s="100" t="s">
        <v>10</v>
      </c>
      <c r="E323" s="19">
        <f>Input_1!E323</f>
        <v>18</v>
      </c>
      <c r="F323" s="34">
        <f>Input_1!F323</f>
        <v>18</v>
      </c>
      <c r="G323" s="34">
        <f>Input_1!G323</f>
        <v>18</v>
      </c>
      <c r="H323" s="34">
        <f>Input_1!H323</f>
        <v>9</v>
      </c>
      <c r="I323" s="34">
        <f>Input_1!I323</f>
        <v>9</v>
      </c>
      <c r="J323" s="34">
        <f>Input_1!J323</f>
        <v>9</v>
      </c>
      <c r="K323" s="34">
        <f>Input_1!K323</f>
        <v>9</v>
      </c>
      <c r="L323" s="34">
        <f>Input_1!L323</f>
        <v>9</v>
      </c>
      <c r="M323" s="34">
        <f>Input_1!M323</f>
        <v>9</v>
      </c>
      <c r="N323" s="34">
        <f>Input_1!N323</f>
        <v>9</v>
      </c>
      <c r="O323" s="34">
        <f>Input_1!O323</f>
        <v>9</v>
      </c>
      <c r="P323" s="34">
        <f>Input_1!P323</f>
        <v>9</v>
      </c>
      <c r="Q323" s="34">
        <f>Input_1!Q323</f>
        <v>9</v>
      </c>
      <c r="R323" s="34">
        <f>Input_1!R323</f>
        <v>9</v>
      </c>
      <c r="S323" s="34">
        <f>Input_1!S323</f>
        <v>9</v>
      </c>
      <c r="T323" s="34">
        <f>Input_1!T323</f>
        <v>9</v>
      </c>
      <c r="U323" s="34">
        <f>Input_1!U323</f>
        <v>9</v>
      </c>
      <c r="V323" s="34">
        <f>Input_1!V323</f>
        <v>9</v>
      </c>
      <c r="W323" s="34">
        <f>Input_1!W323</f>
        <v>9</v>
      </c>
      <c r="X323" s="34">
        <f>Input_1!X323</f>
        <v>9</v>
      </c>
      <c r="Y323" s="34">
        <f>Input_1!Y323</f>
        <v>9</v>
      </c>
      <c r="Z323" s="34">
        <f>Input_1!Z323</f>
        <v>9</v>
      </c>
      <c r="AA323" s="34">
        <f>Input_1!AA323</f>
        <v>9</v>
      </c>
      <c r="AB323" s="34">
        <f>Input_1!AB323</f>
        <v>9</v>
      </c>
      <c r="AC323" s="34">
        <f>Input_1!AC323</f>
        <v>9</v>
      </c>
      <c r="AD323" s="34">
        <f>Input_1!AD323</f>
        <v>9</v>
      </c>
      <c r="AE323" s="34">
        <f>Input_1!AE323</f>
        <v>9</v>
      </c>
      <c r="AF323" s="34">
        <f>Input_1!AF323</f>
        <v>9</v>
      </c>
      <c r="AG323" s="34">
        <f>Input_1!AG323</f>
        <v>9</v>
      </c>
      <c r="AH323" s="34">
        <f>Input_1!AH323</f>
        <v>9</v>
      </c>
      <c r="AI323" s="34">
        <f>Input_1!AI323</f>
        <v>9</v>
      </c>
      <c r="AJ323" s="34">
        <f>Input_1!AJ323</f>
        <v>9</v>
      </c>
      <c r="AK323" s="34">
        <f>Input_1!AK323</f>
        <v>9</v>
      </c>
      <c r="AL323" s="34">
        <f>Input_1!AL323</f>
        <v>9</v>
      </c>
      <c r="AM323" s="34">
        <f>Input_1!AM323</f>
        <v>9</v>
      </c>
      <c r="AN323" s="34">
        <f>Input_1!AN323</f>
        <v>9</v>
      </c>
      <c r="AO323" s="34">
        <f>Input_1!AO323</f>
        <v>9</v>
      </c>
      <c r="AP323" s="34">
        <f>Input_1!AP323</f>
        <v>9</v>
      </c>
      <c r="AQ323" s="34">
        <f>Input_1!AQ323</f>
        <v>9</v>
      </c>
      <c r="AR323" s="34">
        <f>Input_1!AR323</f>
        <v>9</v>
      </c>
      <c r="AS323" s="34">
        <f>Input_1!AS323</f>
        <v>9</v>
      </c>
      <c r="AT323" s="34">
        <f>Input_1!AT323</f>
        <v>9</v>
      </c>
      <c r="AU323" s="34">
        <f>Input_1!AU323</f>
        <v>9</v>
      </c>
      <c r="AV323" s="34">
        <f>Input_1!AV323</f>
        <v>15.2</v>
      </c>
      <c r="AW323" s="34">
        <f>Input_1!AW323</f>
        <v>15.2</v>
      </c>
      <c r="AX323" s="34">
        <f>Input_1!AX323</f>
        <v>23</v>
      </c>
      <c r="AY323" s="34">
        <f>Input_1!AY323</f>
        <v>6.2</v>
      </c>
      <c r="AZ323" s="34">
        <f>Input_1!AZ323</f>
        <v>6.2</v>
      </c>
      <c r="BA323" s="34">
        <f>Input_1!BA323</f>
        <v>6.2</v>
      </c>
      <c r="BB323" s="34">
        <f>Input_1!BB323</f>
        <v>6.2</v>
      </c>
      <c r="BC323" s="34">
        <f>Input_1!BC323</f>
        <v>23</v>
      </c>
      <c r="BD323" s="34">
        <f>Input_1!BD323</f>
        <v>23</v>
      </c>
      <c r="BE323" s="34">
        <f>Input_1!BE323</f>
        <v>23</v>
      </c>
      <c r="BF323" s="34">
        <f>Input_1!BF323</f>
        <v>25</v>
      </c>
      <c r="BG323" s="34">
        <f>Input_1!BG323</f>
        <v>25</v>
      </c>
      <c r="BH323" s="34">
        <f>Input_1!BH323</f>
        <v>25</v>
      </c>
      <c r="BI323" s="34">
        <f>Input_1!BI323</f>
        <v>23</v>
      </c>
      <c r="BJ323" s="34">
        <f>Input_1!BJ323</f>
        <v>30</v>
      </c>
      <c r="BK323" s="34">
        <f>Input_1!BK323</f>
        <v>6.2</v>
      </c>
      <c r="BL323" s="34">
        <f>Input_1!BL323</f>
        <v>6.2</v>
      </c>
      <c r="BM323" s="34">
        <f>Input_1!BM323</f>
        <v>6.2</v>
      </c>
      <c r="BN323" s="34">
        <f>Input_1!BN323</f>
        <v>6.2</v>
      </c>
      <c r="BO323" s="34">
        <f>Input_1!BO323</f>
        <v>6.2</v>
      </c>
      <c r="BP323" s="34">
        <f>Input_1!BP323</f>
        <v>6.2</v>
      </c>
      <c r="BQ323" s="34">
        <f>Input_1!BQ323</f>
        <v>6.2</v>
      </c>
      <c r="BR323" s="34">
        <f>Input_1!BR323</f>
        <v>6.2</v>
      </c>
      <c r="BS323" s="34">
        <f>Input_1!BS323</f>
        <v>6.2</v>
      </c>
      <c r="BT323" s="34">
        <f>Input_1!BT323</f>
        <v>6.2</v>
      </c>
      <c r="BU323" s="34">
        <f>Input_1!BU323</f>
        <v>6.2</v>
      </c>
      <c r="BV323" s="34">
        <f>Input_1!BV323</f>
        <v>6.2</v>
      </c>
      <c r="BW323" s="34">
        <f>Input_1!BW323</f>
        <v>6.2</v>
      </c>
      <c r="BX323" s="34">
        <f>Input_1!BX323</f>
        <v>6.2</v>
      </c>
      <c r="BY323" s="34">
        <f>Input_1!BY323</f>
        <v>23</v>
      </c>
      <c r="BZ323" s="34">
        <f>Input_1!BZ323</f>
        <v>23</v>
      </c>
      <c r="CA323" s="34">
        <f>Input_1!CA323</f>
        <v>23</v>
      </c>
      <c r="CB323" s="34">
        <f>Input_1!CB323</f>
        <v>23</v>
      </c>
      <c r="CC323" s="34">
        <f>Input_1!CC323</f>
        <v>25</v>
      </c>
      <c r="CD323" s="34">
        <f>Input_1!CD323</f>
        <v>25</v>
      </c>
      <c r="CE323" s="34">
        <f>Input_1!CE323</f>
        <v>25</v>
      </c>
      <c r="CF323" s="34">
        <f>Input_1!CF323</f>
        <v>25</v>
      </c>
      <c r="CG323" s="34">
        <f>Input_1!CG323</f>
        <v>25</v>
      </c>
      <c r="CH323" s="34">
        <f>Input_1!CH323</f>
        <v>25</v>
      </c>
      <c r="CI323" s="34">
        <f>Input_1!CI323</f>
        <v>25</v>
      </c>
      <c r="CJ323" s="34">
        <f>Input_1!CJ323</f>
        <v>25</v>
      </c>
      <c r="CK323" s="34">
        <f>Input_1!CK323</f>
        <v>25</v>
      </c>
      <c r="CL323" s="34">
        <f>Input_1!CL323</f>
        <v>25</v>
      </c>
      <c r="CM323" s="34">
        <f>Input_1!CM323</f>
        <v>25</v>
      </c>
      <c r="CN323" s="34">
        <f>Input_1!CN323</f>
        <v>25</v>
      </c>
      <c r="CO323" s="34">
        <f>Input_1!CO323</f>
        <v>25</v>
      </c>
      <c r="CP323" s="34">
        <f>Input_1!CP323</f>
        <v>25</v>
      </c>
      <c r="CQ323" s="34">
        <f>Input_1!CQ323</f>
        <v>25</v>
      </c>
      <c r="CR323" s="34">
        <f>Input_1!CR323</f>
        <v>25</v>
      </c>
      <c r="CS323" s="34">
        <f>Input_1!CS323</f>
        <v>25</v>
      </c>
      <c r="CT323" s="34">
        <f>Input_1!CT323</f>
        <v>32</v>
      </c>
      <c r="CU323" s="34">
        <f>Input_1!CU323</f>
        <v>15.3</v>
      </c>
      <c r="CV323" s="24">
        <f>Input_1!CV323</f>
        <v>18</v>
      </c>
      <c r="CX323" s="24">
        <f>Input_1!CX323</f>
        <v>4.0999999999999996</v>
      </c>
      <c r="CY323" s="34" t="str">
        <f>Input_1!CY323</f>
        <v>Subject 4</v>
      </c>
      <c r="CZ323" s="34"/>
      <c r="DA323" s="34"/>
      <c r="DB323" s="34"/>
      <c r="DC323" s="34"/>
      <c r="DD323" s="34"/>
      <c r="DE323" s="34"/>
      <c r="DF323" s="34"/>
    </row>
    <row r="324" spans="1:110" ht="14.5" customHeight="1" x14ac:dyDescent="0.35">
      <c r="A324" s="256"/>
      <c r="B324" s="248">
        <v>47</v>
      </c>
      <c r="C324" s="95">
        <v>44151</v>
      </c>
      <c r="D324" s="99" t="s">
        <v>4</v>
      </c>
      <c r="E324" s="19">
        <f>Input_1!E324</f>
        <v>18</v>
      </c>
      <c r="F324" s="34">
        <f>Input_1!F324</f>
        <v>18</v>
      </c>
      <c r="G324" s="34">
        <f>Input_1!G324</f>
        <v>18</v>
      </c>
      <c r="H324" s="34">
        <f>Input_1!H324</f>
        <v>18</v>
      </c>
      <c r="I324" s="34">
        <f>Input_1!I324</f>
        <v>18</v>
      </c>
      <c r="J324" s="34">
        <f>Input_1!J324</f>
        <v>18</v>
      </c>
      <c r="K324" s="34">
        <f>Input_1!K324</f>
        <v>9</v>
      </c>
      <c r="L324" s="34">
        <f>Input_1!L324</f>
        <v>9</v>
      </c>
      <c r="M324" s="34">
        <f>Input_1!M324</f>
        <v>9</v>
      </c>
      <c r="N324" s="34">
        <f>Input_1!N324</f>
        <v>9</v>
      </c>
      <c r="O324" s="34">
        <f>Input_1!O324</f>
        <v>9</v>
      </c>
      <c r="P324" s="34">
        <f>Input_1!P324</f>
        <v>9</v>
      </c>
      <c r="Q324" s="34">
        <f>Input_1!Q324</f>
        <v>9</v>
      </c>
      <c r="R324" s="34">
        <f>Input_1!R324</f>
        <v>9</v>
      </c>
      <c r="S324" s="34">
        <f>Input_1!S324</f>
        <v>9</v>
      </c>
      <c r="T324" s="34">
        <f>Input_1!T324</f>
        <v>9</v>
      </c>
      <c r="U324" s="34">
        <f>Input_1!U324</f>
        <v>9</v>
      </c>
      <c r="V324" s="34">
        <f>Input_1!V324</f>
        <v>9</v>
      </c>
      <c r="W324" s="34">
        <f>Input_1!W324</f>
        <v>9</v>
      </c>
      <c r="X324" s="34">
        <f>Input_1!X324</f>
        <v>9</v>
      </c>
      <c r="Y324" s="34">
        <f>Input_1!Y324</f>
        <v>9</v>
      </c>
      <c r="Z324" s="34">
        <f>Input_1!Z324</f>
        <v>9</v>
      </c>
      <c r="AA324" s="34">
        <f>Input_1!AA324</f>
        <v>9</v>
      </c>
      <c r="AB324" s="34">
        <f>Input_1!AB324</f>
        <v>9</v>
      </c>
      <c r="AC324" s="34">
        <f>Input_1!AC324</f>
        <v>9</v>
      </c>
      <c r="AD324" s="34">
        <f>Input_1!AD324</f>
        <v>9</v>
      </c>
      <c r="AE324" s="34">
        <f>Input_1!AE324</f>
        <v>9</v>
      </c>
      <c r="AF324" s="34">
        <f>Input_1!AF324</f>
        <v>9</v>
      </c>
      <c r="AG324" s="34">
        <f>Input_1!AG324</f>
        <v>9</v>
      </c>
      <c r="AH324" s="34">
        <f>Input_1!AH324</f>
        <v>9</v>
      </c>
      <c r="AI324" s="34">
        <f>Input_1!AI324</f>
        <v>9</v>
      </c>
      <c r="AJ324" s="34">
        <f>Input_1!AJ324</f>
        <v>9</v>
      </c>
      <c r="AK324" s="34">
        <f>Input_1!AK324</f>
        <v>9</v>
      </c>
      <c r="AL324" s="34">
        <f>Input_1!AL324</f>
        <v>9</v>
      </c>
      <c r="AM324" s="34">
        <f>Input_1!AM324</f>
        <v>9</v>
      </c>
      <c r="AN324" s="34">
        <f>Input_1!AN324</f>
        <v>9</v>
      </c>
      <c r="AO324" s="34">
        <f>Input_1!AO324</f>
        <v>9</v>
      </c>
      <c r="AP324" s="34">
        <f>Input_1!AP324</f>
        <v>9</v>
      </c>
      <c r="AQ324" s="34">
        <f>Input_1!AQ324</f>
        <v>9</v>
      </c>
      <c r="AR324" s="34">
        <f>Input_1!AR324</f>
        <v>9</v>
      </c>
      <c r="AS324" s="34">
        <f>Input_1!AS324</f>
        <v>9</v>
      </c>
      <c r="AT324" s="34">
        <f>Input_1!AT324</f>
        <v>30</v>
      </c>
      <c r="AU324" s="34">
        <f>Input_1!AU324</f>
        <v>30</v>
      </c>
      <c r="AV324" s="34">
        <f>Input_1!AV324</f>
        <v>30</v>
      </c>
      <c r="AW324" s="34">
        <f>Input_1!AW324</f>
        <v>30</v>
      </c>
      <c r="AX324" s="34">
        <f>Input_1!AX324</f>
        <v>30</v>
      </c>
      <c r="AY324" s="34">
        <f>Input_1!AY324</f>
        <v>9</v>
      </c>
      <c r="AZ324" s="34">
        <f>Input_1!AZ324</f>
        <v>9</v>
      </c>
      <c r="BA324" s="34">
        <f>Input_1!BA324</f>
        <v>9</v>
      </c>
      <c r="BB324" s="34">
        <f>Input_1!BB324</f>
        <v>9</v>
      </c>
      <c r="BC324" s="34">
        <f>Input_1!BC324</f>
        <v>9</v>
      </c>
      <c r="BD324" s="34">
        <f>Input_1!BD324</f>
        <v>9</v>
      </c>
      <c r="BE324" s="34">
        <f>Input_1!BE324</f>
        <v>9</v>
      </c>
      <c r="BF324" s="34">
        <f>Input_1!BF324</f>
        <v>9</v>
      </c>
      <c r="BG324" s="34">
        <f>Input_1!BG324</f>
        <v>9</v>
      </c>
      <c r="BH324" s="34">
        <f>Input_1!BH324</f>
        <v>9</v>
      </c>
      <c r="BI324" s="34">
        <f>Input_1!BI324</f>
        <v>9</v>
      </c>
      <c r="BJ324" s="34">
        <f>Input_1!BJ324</f>
        <v>9</v>
      </c>
      <c r="BK324" s="34">
        <f>Input_1!BK324</f>
        <v>9</v>
      </c>
      <c r="BL324" s="34">
        <f>Input_1!BL324</f>
        <v>15.2</v>
      </c>
      <c r="BM324" s="34">
        <f>Input_1!BM324</f>
        <v>23</v>
      </c>
      <c r="BN324" s="34">
        <f>Input_1!BN324</f>
        <v>23</v>
      </c>
      <c r="BO324" s="34">
        <f>Input_1!BO324</f>
        <v>6.2</v>
      </c>
      <c r="BP324" s="34">
        <f>Input_1!BP324</f>
        <v>6.2</v>
      </c>
      <c r="BQ324" s="34">
        <f>Input_1!BQ324</f>
        <v>6.2</v>
      </c>
      <c r="BR324" s="34">
        <f>Input_1!BR324</f>
        <v>6.2</v>
      </c>
      <c r="BS324" s="34">
        <f>Input_1!BS324</f>
        <v>6.2</v>
      </c>
      <c r="BT324" s="34">
        <f>Input_1!BT324</f>
        <v>6.2</v>
      </c>
      <c r="BU324" s="34">
        <f>Input_1!BU324</f>
        <v>6.2</v>
      </c>
      <c r="BV324" s="34">
        <f>Input_1!BV324</f>
        <v>6.2</v>
      </c>
      <c r="BW324" s="34">
        <f>Input_1!BW324</f>
        <v>6.2</v>
      </c>
      <c r="BX324" s="34">
        <f>Input_1!BX324</f>
        <v>6.2</v>
      </c>
      <c r="BY324" s="34">
        <f>Input_1!BY324</f>
        <v>23</v>
      </c>
      <c r="BZ324" s="34">
        <f>Input_1!BZ324</f>
        <v>23</v>
      </c>
      <c r="CA324" s="34">
        <f>Input_1!CA324</f>
        <v>23</v>
      </c>
      <c r="CB324" s="34">
        <f>Input_1!CB324</f>
        <v>23</v>
      </c>
      <c r="CC324" s="34">
        <f>Input_1!CC324</f>
        <v>6.2</v>
      </c>
      <c r="CD324" s="34">
        <f>Input_1!CD324</f>
        <v>6.2</v>
      </c>
      <c r="CE324" s="34">
        <f>Input_1!CE324</f>
        <v>6.2</v>
      </c>
      <c r="CF324" s="34">
        <f>Input_1!CF324</f>
        <v>6.2</v>
      </c>
      <c r="CG324" s="34">
        <f>Input_1!CG324</f>
        <v>6.2</v>
      </c>
      <c r="CH324" s="34">
        <f>Input_1!CH324</f>
        <v>6.2</v>
      </c>
      <c r="CI324" s="34">
        <f>Input_1!CI324</f>
        <v>6.2</v>
      </c>
      <c r="CJ324" s="34">
        <f>Input_1!CJ324</f>
        <v>30</v>
      </c>
      <c r="CK324" s="34">
        <f>Input_1!CK324</f>
        <v>30</v>
      </c>
      <c r="CL324" s="34">
        <f>Input_1!CL324</f>
        <v>30</v>
      </c>
      <c r="CM324" s="34">
        <f>Input_1!CM324</f>
        <v>30</v>
      </c>
      <c r="CN324" s="34">
        <f>Input_1!CN324</f>
        <v>6.2</v>
      </c>
      <c r="CO324" s="34">
        <f>Input_1!CO324</f>
        <v>6.2</v>
      </c>
      <c r="CP324" s="34">
        <f>Input_1!CP324</f>
        <v>6.2</v>
      </c>
      <c r="CQ324" s="34">
        <f>Input_1!CQ324</f>
        <v>6.2</v>
      </c>
      <c r="CR324" s="34">
        <f>Input_1!CR324</f>
        <v>6.2</v>
      </c>
      <c r="CS324" s="34">
        <f>Input_1!CS324</f>
        <v>6.2</v>
      </c>
      <c r="CT324" s="34">
        <f>Input_1!CT324</f>
        <v>6.2</v>
      </c>
      <c r="CU324" s="34">
        <f>Input_1!CU324</f>
        <v>6.2</v>
      </c>
      <c r="CV324" s="24">
        <f>Input_1!CV324</f>
        <v>6.2</v>
      </c>
      <c r="CX324" s="24">
        <f>Input_1!CX324</f>
        <v>4.2</v>
      </c>
      <c r="CY324" s="34" t="str">
        <f>Input_1!CY324</f>
        <v>Subject 4</v>
      </c>
      <c r="CZ324" s="34"/>
      <c r="DA324" s="34"/>
      <c r="DB324" s="34"/>
      <c r="DC324" s="34"/>
      <c r="DD324" s="34"/>
      <c r="DE324" s="34"/>
      <c r="DF324" s="34"/>
    </row>
    <row r="325" spans="1:110" ht="14.5" customHeight="1" x14ac:dyDescent="0.35">
      <c r="A325" s="256"/>
      <c r="B325" s="249"/>
      <c r="C325" s="94">
        <v>44152</v>
      </c>
      <c r="D325" s="99" t="s">
        <v>5</v>
      </c>
      <c r="E325" s="19">
        <f>Input_1!E325</f>
        <v>6.2</v>
      </c>
      <c r="F325" s="34">
        <f>Input_1!F325</f>
        <v>6.2</v>
      </c>
      <c r="G325" s="34">
        <f>Input_1!G325</f>
        <v>6.2</v>
      </c>
      <c r="H325" s="34">
        <f>Input_1!H325</f>
        <v>6.2</v>
      </c>
      <c r="I325" s="34">
        <f>Input_1!I325</f>
        <v>6.2</v>
      </c>
      <c r="J325" s="34">
        <f>Input_1!J325</f>
        <v>6.2</v>
      </c>
      <c r="K325" s="34">
        <f>Input_1!K325</f>
        <v>6.2</v>
      </c>
      <c r="L325" s="34">
        <f>Input_1!L325</f>
        <v>6.2</v>
      </c>
      <c r="M325" s="34">
        <f>Input_1!M325</f>
        <v>32</v>
      </c>
      <c r="N325" s="34">
        <f>Input_1!N325</f>
        <v>15.3</v>
      </c>
      <c r="O325" s="34">
        <f>Input_1!O325</f>
        <v>15.3</v>
      </c>
      <c r="P325" s="34">
        <f>Input_1!P325</f>
        <v>9</v>
      </c>
      <c r="Q325" s="34">
        <f>Input_1!Q325</f>
        <v>9</v>
      </c>
      <c r="R325" s="34">
        <f>Input_1!R325</f>
        <v>9</v>
      </c>
      <c r="S325" s="34">
        <f>Input_1!S325</f>
        <v>9</v>
      </c>
      <c r="T325" s="34">
        <f>Input_1!T325</f>
        <v>9</v>
      </c>
      <c r="U325" s="34">
        <f>Input_1!U325</f>
        <v>9</v>
      </c>
      <c r="V325" s="34">
        <f>Input_1!V325</f>
        <v>9</v>
      </c>
      <c r="W325" s="34">
        <f>Input_1!W325</f>
        <v>9</v>
      </c>
      <c r="X325" s="34">
        <f>Input_1!X325</f>
        <v>9</v>
      </c>
      <c r="Y325" s="34">
        <f>Input_1!Y325</f>
        <v>9</v>
      </c>
      <c r="Z325" s="34">
        <f>Input_1!Z325</f>
        <v>9</v>
      </c>
      <c r="AA325" s="34">
        <f>Input_1!AA325</f>
        <v>9</v>
      </c>
      <c r="AB325" s="34">
        <f>Input_1!AB325</f>
        <v>9</v>
      </c>
      <c r="AC325" s="34">
        <f>Input_1!AC325</f>
        <v>9</v>
      </c>
      <c r="AD325" s="34">
        <f>Input_1!AD325</f>
        <v>9</v>
      </c>
      <c r="AE325" s="34">
        <f>Input_1!AE325</f>
        <v>9</v>
      </c>
      <c r="AF325" s="34">
        <f>Input_1!AF325</f>
        <v>9</v>
      </c>
      <c r="AG325" s="34">
        <f>Input_1!AG325</f>
        <v>9</v>
      </c>
      <c r="AH325" s="34">
        <f>Input_1!AH325</f>
        <v>9</v>
      </c>
      <c r="AI325" s="34">
        <f>Input_1!AI325</f>
        <v>9</v>
      </c>
      <c r="AJ325" s="34">
        <f>Input_1!AJ325</f>
        <v>9</v>
      </c>
      <c r="AK325" s="34">
        <f>Input_1!AK325</f>
        <v>9</v>
      </c>
      <c r="AL325" s="34">
        <f>Input_1!AL325</f>
        <v>9</v>
      </c>
      <c r="AM325" s="34">
        <f>Input_1!AM325</f>
        <v>9</v>
      </c>
      <c r="AN325" s="34">
        <f>Input_1!AN325</f>
        <v>9</v>
      </c>
      <c r="AO325" s="34">
        <f>Input_1!AO325</f>
        <v>9</v>
      </c>
      <c r="AP325" s="34">
        <f>Input_1!AP325</f>
        <v>9</v>
      </c>
      <c r="AQ325" s="34">
        <f>Input_1!AQ325</f>
        <v>15.2</v>
      </c>
      <c r="AR325" s="34">
        <f>Input_1!AR325</f>
        <v>32</v>
      </c>
      <c r="AS325" s="34">
        <f>Input_1!AS325</f>
        <v>6.2</v>
      </c>
      <c r="AT325" s="34">
        <f>Input_1!AT325</f>
        <v>6.2</v>
      </c>
      <c r="AU325" s="34">
        <f>Input_1!AU325</f>
        <v>6.2</v>
      </c>
      <c r="AV325" s="34">
        <f>Input_1!AV325</f>
        <v>6.2</v>
      </c>
      <c r="AW325" s="34">
        <f>Input_1!AW325</f>
        <v>6.2</v>
      </c>
      <c r="AX325" s="34">
        <f>Input_1!AX325</f>
        <v>6.2</v>
      </c>
      <c r="AY325" s="34">
        <f>Input_1!AY325</f>
        <v>6.2</v>
      </c>
      <c r="AZ325" s="34">
        <f>Input_1!AZ325</f>
        <v>6.2</v>
      </c>
      <c r="BA325" s="34">
        <f>Input_1!BA325</f>
        <v>6.2</v>
      </c>
      <c r="BB325" s="34">
        <f>Input_1!BB325</f>
        <v>23</v>
      </c>
      <c r="BC325" s="34">
        <f>Input_1!BC325</f>
        <v>23</v>
      </c>
      <c r="BD325" s="34">
        <f>Input_1!BD325</f>
        <v>23</v>
      </c>
      <c r="BE325" s="34">
        <f>Input_1!BE325</f>
        <v>6.2</v>
      </c>
      <c r="BF325" s="34">
        <f>Input_1!BF325</f>
        <v>6.2</v>
      </c>
      <c r="BG325" s="34">
        <f>Input_1!BG325</f>
        <v>6.2</v>
      </c>
      <c r="BH325" s="34">
        <f>Input_1!BH325</f>
        <v>6.2</v>
      </c>
      <c r="BI325" s="34">
        <f>Input_1!BI325</f>
        <v>6.2</v>
      </c>
      <c r="BJ325" s="34">
        <f>Input_1!BJ325</f>
        <v>6.2</v>
      </c>
      <c r="BK325" s="34">
        <f>Input_1!BK325</f>
        <v>6.2</v>
      </c>
      <c r="BL325" s="34">
        <f>Input_1!BL325</f>
        <v>6.2</v>
      </c>
      <c r="BM325" s="34">
        <f>Input_1!BM325</f>
        <v>6.2</v>
      </c>
      <c r="BN325" s="34">
        <f>Input_1!BN325</f>
        <v>6.2</v>
      </c>
      <c r="BO325" s="34">
        <f>Input_1!BO325</f>
        <v>6.2</v>
      </c>
      <c r="BP325" s="34">
        <f>Input_1!BP325</f>
        <v>6.2</v>
      </c>
      <c r="BQ325" s="34">
        <f>Input_1!BQ325</f>
        <v>6.2</v>
      </c>
      <c r="BR325" s="34">
        <f>Input_1!BR325</f>
        <v>6.2</v>
      </c>
      <c r="BS325" s="34">
        <f>Input_1!BS325</f>
        <v>6.2</v>
      </c>
      <c r="BT325" s="34">
        <f>Input_1!BT325</f>
        <v>6.2</v>
      </c>
      <c r="BU325" s="34">
        <f>Input_1!BU325</f>
        <v>6.2</v>
      </c>
      <c r="BV325" s="34">
        <f>Input_1!BV325</f>
        <v>6.2</v>
      </c>
      <c r="BW325" s="34">
        <f>Input_1!BW325</f>
        <v>6.2</v>
      </c>
      <c r="BX325" s="34">
        <f>Input_1!BX325</f>
        <v>6.2</v>
      </c>
      <c r="BY325" s="34">
        <f>Input_1!BY325</f>
        <v>23</v>
      </c>
      <c r="BZ325" s="34">
        <f>Input_1!BZ325</f>
        <v>23</v>
      </c>
      <c r="CA325" s="34">
        <f>Input_1!CA325</f>
        <v>23</v>
      </c>
      <c r="CB325" s="34">
        <f>Input_1!CB325</f>
        <v>23</v>
      </c>
      <c r="CC325" s="34">
        <f>Input_1!CC325</f>
        <v>23</v>
      </c>
      <c r="CD325" s="34">
        <f>Input_1!CD325</f>
        <v>30</v>
      </c>
      <c r="CE325" s="34">
        <f>Input_1!CE325</f>
        <v>30</v>
      </c>
      <c r="CF325" s="34">
        <f>Input_1!CF325</f>
        <v>30</v>
      </c>
      <c r="CG325" s="34">
        <f>Input_1!CG325</f>
        <v>6.2</v>
      </c>
      <c r="CH325" s="34">
        <f>Input_1!CH325</f>
        <v>6.2</v>
      </c>
      <c r="CI325" s="34">
        <f>Input_1!CI325</f>
        <v>6.2</v>
      </c>
      <c r="CJ325" s="34">
        <f>Input_1!CJ325</f>
        <v>6.2</v>
      </c>
      <c r="CK325" s="34">
        <f>Input_1!CK325</f>
        <v>6.2</v>
      </c>
      <c r="CL325" s="34">
        <f>Input_1!CL325</f>
        <v>6.2</v>
      </c>
      <c r="CM325" s="34">
        <f>Input_1!CM325</f>
        <v>6.2</v>
      </c>
      <c r="CN325" s="34">
        <f>Input_1!CN325</f>
        <v>6.2</v>
      </c>
      <c r="CO325" s="34">
        <f>Input_1!CO325</f>
        <v>6.2</v>
      </c>
      <c r="CP325" s="34">
        <f>Input_1!CP325</f>
        <v>6.2</v>
      </c>
      <c r="CQ325" s="34">
        <f>Input_1!CQ325</f>
        <v>6.2</v>
      </c>
      <c r="CR325" s="34">
        <f>Input_1!CR325</f>
        <v>6.2</v>
      </c>
      <c r="CS325" s="34">
        <f>Input_1!CS325</f>
        <v>6.2</v>
      </c>
      <c r="CT325" s="34">
        <f>Input_1!CT325</f>
        <v>6.2</v>
      </c>
      <c r="CU325" s="34">
        <f>Input_1!CU325</f>
        <v>6.2</v>
      </c>
      <c r="CV325" s="24">
        <f>Input_1!CV325</f>
        <v>6.2</v>
      </c>
      <c r="CX325" s="24">
        <f>Input_1!CX325</f>
        <v>5</v>
      </c>
      <c r="CY325" s="34" t="str">
        <f>Input_1!CY325</f>
        <v>Subject 5</v>
      </c>
      <c r="CZ325" s="34"/>
      <c r="DA325" s="34"/>
      <c r="DB325" s="34"/>
      <c r="DC325" s="34"/>
      <c r="DD325" s="34"/>
      <c r="DE325" s="34"/>
      <c r="DF325" s="34"/>
    </row>
    <row r="326" spans="1:110" ht="14.5" customHeight="1" x14ac:dyDescent="0.35">
      <c r="A326" s="256"/>
      <c r="B326" s="249"/>
      <c r="C326" s="95">
        <v>44153</v>
      </c>
      <c r="D326" s="99" t="s">
        <v>6</v>
      </c>
      <c r="E326" s="19">
        <f>Input_1!E326</f>
        <v>30</v>
      </c>
      <c r="F326" s="34">
        <f>Input_1!F326</f>
        <v>30</v>
      </c>
      <c r="G326" s="34">
        <f>Input_1!G326</f>
        <v>30</v>
      </c>
      <c r="H326" s="34">
        <f>Input_1!H326</f>
        <v>30</v>
      </c>
      <c r="I326" s="34">
        <f>Input_1!I326</f>
        <v>15.3</v>
      </c>
      <c r="J326" s="34">
        <f>Input_1!J326</f>
        <v>15.3</v>
      </c>
      <c r="K326" s="34">
        <f>Input_1!K326</f>
        <v>9</v>
      </c>
      <c r="L326" s="34">
        <f>Input_1!L326</f>
        <v>9</v>
      </c>
      <c r="M326" s="34">
        <f>Input_1!M326</f>
        <v>9</v>
      </c>
      <c r="N326" s="34">
        <f>Input_1!N326</f>
        <v>9</v>
      </c>
      <c r="O326" s="34">
        <f>Input_1!O326</f>
        <v>9</v>
      </c>
      <c r="P326" s="34">
        <f>Input_1!P326</f>
        <v>9</v>
      </c>
      <c r="Q326" s="34">
        <f>Input_1!Q326</f>
        <v>9</v>
      </c>
      <c r="R326" s="34">
        <f>Input_1!R326</f>
        <v>9</v>
      </c>
      <c r="S326" s="34">
        <f>Input_1!S326</f>
        <v>9</v>
      </c>
      <c r="T326" s="34">
        <f>Input_1!T326</f>
        <v>9</v>
      </c>
      <c r="U326" s="34">
        <f>Input_1!U326</f>
        <v>9</v>
      </c>
      <c r="V326" s="34">
        <f>Input_1!V326</f>
        <v>9</v>
      </c>
      <c r="W326" s="34">
        <f>Input_1!W326</f>
        <v>9</v>
      </c>
      <c r="X326" s="34">
        <f>Input_1!X326</f>
        <v>9</v>
      </c>
      <c r="Y326" s="34">
        <f>Input_1!Y326</f>
        <v>9</v>
      </c>
      <c r="Z326" s="34">
        <f>Input_1!Z326</f>
        <v>9</v>
      </c>
      <c r="AA326" s="34">
        <f>Input_1!AA326</f>
        <v>9</v>
      </c>
      <c r="AB326" s="34">
        <f>Input_1!AB326</f>
        <v>9</v>
      </c>
      <c r="AC326" s="34">
        <f>Input_1!AC326</f>
        <v>9</v>
      </c>
      <c r="AD326" s="34">
        <f>Input_1!AD326</f>
        <v>9</v>
      </c>
      <c r="AE326" s="34">
        <f>Input_1!AE326</f>
        <v>9</v>
      </c>
      <c r="AF326" s="34">
        <f>Input_1!AF326</f>
        <v>9</v>
      </c>
      <c r="AG326" s="34">
        <f>Input_1!AG326</f>
        <v>9</v>
      </c>
      <c r="AH326" s="34">
        <f>Input_1!AH326</f>
        <v>9</v>
      </c>
      <c r="AI326" s="34">
        <f>Input_1!AI326</f>
        <v>9</v>
      </c>
      <c r="AJ326" s="34">
        <f>Input_1!AJ326</f>
        <v>9</v>
      </c>
      <c r="AK326" s="34">
        <f>Input_1!AK326</f>
        <v>9</v>
      </c>
      <c r="AL326" s="34">
        <f>Input_1!AL326</f>
        <v>9</v>
      </c>
      <c r="AM326" s="34">
        <f>Input_1!AM326</f>
        <v>9</v>
      </c>
      <c r="AN326" s="34">
        <f>Input_1!AN326</f>
        <v>9</v>
      </c>
      <c r="AO326" s="34">
        <f>Input_1!AO326</f>
        <v>9</v>
      </c>
      <c r="AP326" s="34">
        <f>Input_1!AP326</f>
        <v>9</v>
      </c>
      <c r="AQ326" s="34">
        <f>Input_1!AQ326</f>
        <v>9</v>
      </c>
      <c r="AR326" s="34">
        <f>Input_1!AR326</f>
        <v>9</v>
      </c>
      <c r="AS326" s="34">
        <f>Input_1!AS326</f>
        <v>6.2</v>
      </c>
      <c r="AT326" s="34">
        <f>Input_1!AT326</f>
        <v>6.2</v>
      </c>
      <c r="AU326" s="34">
        <f>Input_1!AU326</f>
        <v>6.2</v>
      </c>
      <c r="AV326" s="34">
        <f>Input_1!AV326</f>
        <v>6.2</v>
      </c>
      <c r="AW326" s="34">
        <f>Input_1!AW326</f>
        <v>6.2</v>
      </c>
      <c r="AX326" s="34">
        <f>Input_1!AX326</f>
        <v>6.2</v>
      </c>
      <c r="AY326" s="34">
        <f>Input_1!AY326</f>
        <v>6.2</v>
      </c>
      <c r="AZ326" s="34">
        <f>Input_1!AZ326</f>
        <v>6.2</v>
      </c>
      <c r="BA326" s="34">
        <f>Input_1!BA326</f>
        <v>6.2</v>
      </c>
      <c r="BB326" s="34">
        <f>Input_1!BB326</f>
        <v>6.2</v>
      </c>
      <c r="BC326" s="34">
        <f>Input_1!BC326</f>
        <v>23</v>
      </c>
      <c r="BD326" s="34">
        <f>Input_1!BD326</f>
        <v>23</v>
      </c>
      <c r="BE326" s="34">
        <f>Input_1!BE326</f>
        <v>23</v>
      </c>
      <c r="BF326" s="34">
        <f>Input_1!BF326</f>
        <v>6.2</v>
      </c>
      <c r="BG326" s="34">
        <f>Input_1!BG326</f>
        <v>6.2</v>
      </c>
      <c r="BH326" s="34">
        <f>Input_1!BH326</f>
        <v>6.2</v>
      </c>
      <c r="BI326" s="34">
        <f>Input_1!BI326</f>
        <v>6.2</v>
      </c>
      <c r="BJ326" s="34">
        <f>Input_1!BJ326</f>
        <v>6.2</v>
      </c>
      <c r="BK326" s="34">
        <f>Input_1!BK326</f>
        <v>6.2</v>
      </c>
      <c r="BL326" s="34">
        <f>Input_1!BL326</f>
        <v>6.2</v>
      </c>
      <c r="BM326" s="34">
        <f>Input_1!BM326</f>
        <v>6.2</v>
      </c>
      <c r="BN326" s="34">
        <f>Input_1!BN326</f>
        <v>6.2</v>
      </c>
      <c r="BO326" s="34">
        <f>Input_1!BO326</f>
        <v>6.2</v>
      </c>
      <c r="BP326" s="34">
        <f>Input_1!BP326</f>
        <v>6.2</v>
      </c>
      <c r="BQ326" s="34">
        <f>Input_1!BQ326</f>
        <v>6.2</v>
      </c>
      <c r="BR326" s="34">
        <f>Input_1!BR326</f>
        <v>6.2</v>
      </c>
      <c r="BS326" s="34">
        <f>Input_1!BS326</f>
        <v>6.2</v>
      </c>
      <c r="BT326" s="34">
        <f>Input_1!BT326</f>
        <v>6.2</v>
      </c>
      <c r="BU326" s="34">
        <f>Input_1!BU326</f>
        <v>6.2</v>
      </c>
      <c r="BV326" s="34">
        <f>Input_1!BV326</f>
        <v>6.2</v>
      </c>
      <c r="BW326" s="34">
        <f>Input_1!BW326</f>
        <v>6.2</v>
      </c>
      <c r="BX326" s="34">
        <f>Input_1!BX326</f>
        <v>6.2</v>
      </c>
      <c r="BY326" s="34">
        <f>Input_1!BY326</f>
        <v>23</v>
      </c>
      <c r="BZ326" s="34">
        <f>Input_1!BZ326</f>
        <v>23</v>
      </c>
      <c r="CA326" s="34">
        <f>Input_1!CA326</f>
        <v>23</v>
      </c>
      <c r="CB326" s="34">
        <f>Input_1!CB326</f>
        <v>23</v>
      </c>
      <c r="CC326" s="34">
        <f>Input_1!CC326</f>
        <v>6.2</v>
      </c>
      <c r="CD326" s="34">
        <f>Input_1!CD326</f>
        <v>6.2</v>
      </c>
      <c r="CE326" s="34">
        <f>Input_1!CE326</f>
        <v>6.2</v>
      </c>
      <c r="CF326" s="34">
        <f>Input_1!CF326</f>
        <v>6.2</v>
      </c>
      <c r="CG326" s="34">
        <f>Input_1!CG326</f>
        <v>6.2</v>
      </c>
      <c r="CH326" s="34">
        <f>Input_1!CH326</f>
        <v>6.2</v>
      </c>
      <c r="CI326" s="34">
        <f>Input_1!CI326</f>
        <v>6.2</v>
      </c>
      <c r="CJ326" s="34">
        <f>Input_1!CJ326</f>
        <v>6.2</v>
      </c>
      <c r="CK326" s="34">
        <f>Input_1!CK326</f>
        <v>6.2</v>
      </c>
      <c r="CL326" s="34">
        <f>Input_1!CL326</f>
        <v>6.2</v>
      </c>
      <c r="CM326" s="34">
        <f>Input_1!CM326</f>
        <v>6.2</v>
      </c>
      <c r="CN326" s="34">
        <f>Input_1!CN326</f>
        <v>6.2</v>
      </c>
      <c r="CO326" s="34">
        <f>Input_1!CO326</f>
        <v>30</v>
      </c>
      <c r="CP326" s="34">
        <f>Input_1!CP326</f>
        <v>30</v>
      </c>
      <c r="CQ326" s="34">
        <f>Input_1!CQ326</f>
        <v>30</v>
      </c>
      <c r="CR326" s="34">
        <f>Input_1!CR326</f>
        <v>30</v>
      </c>
      <c r="CS326" s="34">
        <f>Input_1!CS326</f>
        <v>6.2</v>
      </c>
      <c r="CT326" s="34">
        <f>Input_1!CT326</f>
        <v>6.2</v>
      </c>
      <c r="CU326" s="34">
        <f>Input_1!CU326</f>
        <v>6.2</v>
      </c>
      <c r="CV326" s="24">
        <f>Input_1!CV326</f>
        <v>6.2</v>
      </c>
      <c r="CX326" s="24">
        <f>Input_1!CX326</f>
        <v>5.0999999999999996</v>
      </c>
      <c r="CY326" s="34" t="str">
        <f>Input_1!CY326</f>
        <v>Subject 5</v>
      </c>
      <c r="CZ326" s="34"/>
      <c r="DA326" s="34"/>
      <c r="DB326" s="34"/>
      <c r="DC326" s="34"/>
      <c r="DD326" s="34"/>
      <c r="DE326" s="34"/>
      <c r="DF326" s="34"/>
    </row>
    <row r="327" spans="1:110" ht="14.5" customHeight="1" x14ac:dyDescent="0.35">
      <c r="A327" s="256"/>
      <c r="B327" s="249"/>
      <c r="C327" s="94">
        <v>44154</v>
      </c>
      <c r="D327" s="99" t="s">
        <v>7</v>
      </c>
      <c r="E327" s="19">
        <f>Input_1!E327</f>
        <v>30</v>
      </c>
      <c r="F327" s="34">
        <f>Input_1!F327</f>
        <v>30</v>
      </c>
      <c r="G327" s="34">
        <f>Input_1!G327</f>
        <v>30</v>
      </c>
      <c r="H327" s="34">
        <f>Input_1!H327</f>
        <v>30</v>
      </c>
      <c r="I327" s="34">
        <f>Input_1!I327</f>
        <v>15.3</v>
      </c>
      <c r="J327" s="34">
        <f>Input_1!J327</f>
        <v>15.3</v>
      </c>
      <c r="K327" s="34">
        <f>Input_1!K327</f>
        <v>30</v>
      </c>
      <c r="L327" s="34">
        <f>Input_1!L327</f>
        <v>30</v>
      </c>
      <c r="M327" s="34">
        <f>Input_1!M327</f>
        <v>30</v>
      </c>
      <c r="N327" s="34">
        <f>Input_1!N327</f>
        <v>30</v>
      </c>
      <c r="O327" s="34">
        <f>Input_1!O327</f>
        <v>9</v>
      </c>
      <c r="P327" s="34">
        <f>Input_1!P327</f>
        <v>9</v>
      </c>
      <c r="Q327" s="34">
        <f>Input_1!Q327</f>
        <v>9</v>
      </c>
      <c r="R327" s="34">
        <f>Input_1!R327</f>
        <v>9</v>
      </c>
      <c r="S327" s="34">
        <f>Input_1!S327</f>
        <v>9</v>
      </c>
      <c r="T327" s="34">
        <f>Input_1!T327</f>
        <v>9</v>
      </c>
      <c r="U327" s="34">
        <f>Input_1!U327</f>
        <v>9</v>
      </c>
      <c r="V327" s="34">
        <f>Input_1!V327</f>
        <v>9</v>
      </c>
      <c r="W327" s="34">
        <f>Input_1!W327</f>
        <v>9</v>
      </c>
      <c r="X327" s="34">
        <f>Input_1!X327</f>
        <v>9</v>
      </c>
      <c r="Y327" s="34">
        <f>Input_1!Y327</f>
        <v>9</v>
      </c>
      <c r="Z327" s="34">
        <f>Input_1!Z327</f>
        <v>9</v>
      </c>
      <c r="AA327" s="34">
        <f>Input_1!AA327</f>
        <v>9</v>
      </c>
      <c r="AB327" s="34">
        <f>Input_1!AB327</f>
        <v>9</v>
      </c>
      <c r="AC327" s="34">
        <f>Input_1!AC327</f>
        <v>9</v>
      </c>
      <c r="AD327" s="34">
        <f>Input_1!AD327</f>
        <v>9</v>
      </c>
      <c r="AE327" s="34">
        <f>Input_1!AE327</f>
        <v>9</v>
      </c>
      <c r="AF327" s="34">
        <f>Input_1!AF327</f>
        <v>9</v>
      </c>
      <c r="AG327" s="34">
        <f>Input_1!AG327</f>
        <v>9</v>
      </c>
      <c r="AH327" s="34">
        <f>Input_1!AH327</f>
        <v>9</v>
      </c>
      <c r="AI327" s="34">
        <f>Input_1!AI327</f>
        <v>9</v>
      </c>
      <c r="AJ327" s="34">
        <f>Input_1!AJ327</f>
        <v>9</v>
      </c>
      <c r="AK327" s="34">
        <f>Input_1!AK327</f>
        <v>9</v>
      </c>
      <c r="AL327" s="34">
        <f>Input_1!AL327</f>
        <v>9</v>
      </c>
      <c r="AM327" s="34">
        <f>Input_1!AM327</f>
        <v>9</v>
      </c>
      <c r="AN327" s="34">
        <f>Input_1!AN327</f>
        <v>9</v>
      </c>
      <c r="AO327" s="34">
        <f>Input_1!AO327</f>
        <v>9</v>
      </c>
      <c r="AP327" s="34">
        <f>Input_1!AP327</f>
        <v>9</v>
      </c>
      <c r="AQ327" s="34">
        <f>Input_1!AQ327</f>
        <v>9</v>
      </c>
      <c r="AR327" s="34">
        <f>Input_1!AR327</f>
        <v>9</v>
      </c>
      <c r="AS327" s="34">
        <f>Input_1!AS327</f>
        <v>9</v>
      </c>
      <c r="AT327" s="34">
        <f>Input_1!AT327</f>
        <v>9</v>
      </c>
      <c r="AU327" s="34">
        <f>Input_1!AU327</f>
        <v>30</v>
      </c>
      <c r="AV327" s="34">
        <f>Input_1!AV327</f>
        <v>30</v>
      </c>
      <c r="AW327" s="34">
        <f>Input_1!AW327</f>
        <v>15.2</v>
      </c>
      <c r="AX327" s="34">
        <f>Input_1!AX327</f>
        <v>23</v>
      </c>
      <c r="AY327" s="34">
        <f>Input_1!AY327</f>
        <v>6.2</v>
      </c>
      <c r="AZ327" s="34">
        <f>Input_1!AZ327</f>
        <v>6.2</v>
      </c>
      <c r="BA327" s="34">
        <f>Input_1!BA327</f>
        <v>6.2</v>
      </c>
      <c r="BB327" s="34">
        <f>Input_1!BB327</f>
        <v>6.2</v>
      </c>
      <c r="BC327" s="34">
        <f>Input_1!BC327</f>
        <v>6.2</v>
      </c>
      <c r="BD327" s="34">
        <f>Input_1!BD327</f>
        <v>23</v>
      </c>
      <c r="BE327" s="34">
        <f>Input_1!BE327</f>
        <v>23</v>
      </c>
      <c r="BF327" s="34">
        <f>Input_1!BF327</f>
        <v>23</v>
      </c>
      <c r="BG327" s="34">
        <f>Input_1!BG327</f>
        <v>6.2</v>
      </c>
      <c r="BH327" s="34">
        <f>Input_1!BH327</f>
        <v>6.2</v>
      </c>
      <c r="BI327" s="34">
        <f>Input_1!BI327</f>
        <v>6.2</v>
      </c>
      <c r="BJ327" s="34">
        <f>Input_1!BJ327</f>
        <v>6.2</v>
      </c>
      <c r="BK327" s="34">
        <f>Input_1!BK327</f>
        <v>6.2</v>
      </c>
      <c r="BL327" s="34">
        <f>Input_1!BL327</f>
        <v>6.2</v>
      </c>
      <c r="BM327" s="34">
        <f>Input_1!BM327</f>
        <v>6.2</v>
      </c>
      <c r="BN327" s="34">
        <f>Input_1!BN327</f>
        <v>6.2</v>
      </c>
      <c r="BO327" s="34">
        <f>Input_1!BO327</f>
        <v>6.2</v>
      </c>
      <c r="BP327" s="34">
        <f>Input_1!BP327</f>
        <v>6.2</v>
      </c>
      <c r="BQ327" s="34">
        <f>Input_1!BQ327</f>
        <v>6.2</v>
      </c>
      <c r="BR327" s="34">
        <f>Input_1!BR327</f>
        <v>6.2</v>
      </c>
      <c r="BS327" s="34">
        <f>Input_1!BS327</f>
        <v>6.2</v>
      </c>
      <c r="BT327" s="34">
        <f>Input_1!BT327</f>
        <v>6.2</v>
      </c>
      <c r="BU327" s="34">
        <f>Input_1!BU327</f>
        <v>6.2</v>
      </c>
      <c r="BV327" s="34">
        <f>Input_1!BV327</f>
        <v>6.2</v>
      </c>
      <c r="BW327" s="34">
        <f>Input_1!BW327</f>
        <v>30</v>
      </c>
      <c r="BX327" s="34">
        <f>Input_1!BX327</f>
        <v>30</v>
      </c>
      <c r="BY327" s="34">
        <f>Input_1!BY327</f>
        <v>23</v>
      </c>
      <c r="BZ327" s="34">
        <f>Input_1!BZ327</f>
        <v>23</v>
      </c>
      <c r="CA327" s="34">
        <f>Input_1!CA327</f>
        <v>23</v>
      </c>
      <c r="CB327" s="34">
        <f>Input_1!CB327</f>
        <v>23</v>
      </c>
      <c r="CC327" s="34">
        <f>Input_1!CC327</f>
        <v>6.2</v>
      </c>
      <c r="CD327" s="34">
        <f>Input_1!CD327</f>
        <v>6.2</v>
      </c>
      <c r="CE327" s="34">
        <f>Input_1!CE327</f>
        <v>6.2</v>
      </c>
      <c r="CF327" s="34">
        <f>Input_1!CF327</f>
        <v>6.2</v>
      </c>
      <c r="CG327" s="34">
        <f>Input_1!CG327</f>
        <v>6.2</v>
      </c>
      <c r="CH327" s="34">
        <f>Input_1!CH327</f>
        <v>30</v>
      </c>
      <c r="CI327" s="34">
        <f>Input_1!CI327</f>
        <v>30</v>
      </c>
      <c r="CJ327" s="34">
        <f>Input_1!CJ327</f>
        <v>30</v>
      </c>
      <c r="CK327" s="34">
        <f>Input_1!CK327</f>
        <v>30</v>
      </c>
      <c r="CL327" s="34">
        <f>Input_1!CL327</f>
        <v>6.2</v>
      </c>
      <c r="CM327" s="34">
        <f>Input_1!CM327</f>
        <v>6.2</v>
      </c>
      <c r="CN327" s="34">
        <f>Input_1!CN327</f>
        <v>6.2</v>
      </c>
      <c r="CO327" s="34">
        <f>Input_1!CO327</f>
        <v>6.2</v>
      </c>
      <c r="CP327" s="34">
        <f>Input_1!CP327</f>
        <v>6.2</v>
      </c>
      <c r="CQ327" s="34">
        <f>Input_1!CQ327</f>
        <v>6.2</v>
      </c>
      <c r="CR327" s="34">
        <f>Input_1!CR327</f>
        <v>6.2</v>
      </c>
      <c r="CS327" s="34">
        <f>Input_1!CS327</f>
        <v>6.2</v>
      </c>
      <c r="CT327" s="34">
        <f>Input_1!CT327</f>
        <v>6.2</v>
      </c>
      <c r="CU327" s="34">
        <f>Input_1!CU327</f>
        <v>32</v>
      </c>
      <c r="CV327" s="24">
        <f>Input_1!CV327</f>
        <v>15.3</v>
      </c>
      <c r="CX327" s="24">
        <f>Input_1!CX327</f>
        <v>5.2</v>
      </c>
      <c r="CY327" s="34" t="str">
        <f>Input_1!CY327</f>
        <v>Subject 5</v>
      </c>
      <c r="CZ327" s="34"/>
      <c r="DA327" s="34"/>
      <c r="DB327" s="34"/>
      <c r="DC327" s="34"/>
      <c r="DD327" s="34"/>
      <c r="DE327" s="34"/>
      <c r="DF327" s="34"/>
    </row>
    <row r="328" spans="1:110" ht="14.5" customHeight="1" x14ac:dyDescent="0.35">
      <c r="A328" s="256"/>
      <c r="B328" s="249"/>
      <c r="C328" s="94">
        <v>44155</v>
      </c>
      <c r="D328" s="99" t="s">
        <v>8</v>
      </c>
      <c r="E328" s="19">
        <f>Input_1!E328</f>
        <v>30</v>
      </c>
      <c r="F328" s="34">
        <f>Input_1!F328</f>
        <v>30</v>
      </c>
      <c r="G328" s="34">
        <f>Input_1!G328</f>
        <v>30</v>
      </c>
      <c r="H328" s="34">
        <f>Input_1!H328</f>
        <v>9</v>
      </c>
      <c r="I328" s="34">
        <f>Input_1!I328</f>
        <v>9</v>
      </c>
      <c r="J328" s="34">
        <f>Input_1!J328</f>
        <v>9</v>
      </c>
      <c r="K328" s="34">
        <f>Input_1!K328</f>
        <v>9</v>
      </c>
      <c r="L328" s="34">
        <f>Input_1!L328</f>
        <v>9</v>
      </c>
      <c r="M328" s="34">
        <f>Input_1!M328</f>
        <v>9</v>
      </c>
      <c r="N328" s="34">
        <f>Input_1!N328</f>
        <v>9</v>
      </c>
      <c r="O328" s="34">
        <f>Input_1!O328</f>
        <v>9</v>
      </c>
      <c r="P328" s="34">
        <f>Input_1!P328</f>
        <v>9</v>
      </c>
      <c r="Q328" s="34">
        <f>Input_1!Q328</f>
        <v>9</v>
      </c>
      <c r="R328" s="34">
        <f>Input_1!R328</f>
        <v>9</v>
      </c>
      <c r="S328" s="34">
        <f>Input_1!S328</f>
        <v>9</v>
      </c>
      <c r="T328" s="34">
        <f>Input_1!T328</f>
        <v>9</v>
      </c>
      <c r="U328" s="34">
        <f>Input_1!U328</f>
        <v>9</v>
      </c>
      <c r="V328" s="34">
        <f>Input_1!V328</f>
        <v>9</v>
      </c>
      <c r="W328" s="34">
        <f>Input_1!W328</f>
        <v>9</v>
      </c>
      <c r="X328" s="34">
        <f>Input_1!X328</f>
        <v>9</v>
      </c>
      <c r="Y328" s="34">
        <f>Input_1!Y328</f>
        <v>9</v>
      </c>
      <c r="Z328" s="34">
        <f>Input_1!Z328</f>
        <v>9</v>
      </c>
      <c r="AA328" s="34">
        <f>Input_1!AA328</f>
        <v>9</v>
      </c>
      <c r="AB328" s="34">
        <f>Input_1!AB328</f>
        <v>9</v>
      </c>
      <c r="AC328" s="34">
        <f>Input_1!AC328</f>
        <v>9</v>
      </c>
      <c r="AD328" s="34">
        <f>Input_1!AD328</f>
        <v>9</v>
      </c>
      <c r="AE328" s="34">
        <f>Input_1!AE328</f>
        <v>9</v>
      </c>
      <c r="AF328" s="34">
        <f>Input_1!AF328</f>
        <v>9</v>
      </c>
      <c r="AG328" s="34">
        <f>Input_1!AG328</f>
        <v>9</v>
      </c>
      <c r="AH328" s="34">
        <f>Input_1!AH328</f>
        <v>9</v>
      </c>
      <c r="AI328" s="34">
        <f>Input_1!AI328</f>
        <v>9</v>
      </c>
      <c r="AJ328" s="34">
        <f>Input_1!AJ328</f>
        <v>9</v>
      </c>
      <c r="AK328" s="34">
        <f>Input_1!AK328</f>
        <v>30</v>
      </c>
      <c r="AL328" s="34">
        <f>Input_1!AL328</f>
        <v>30</v>
      </c>
      <c r="AM328" s="34">
        <f>Input_1!AM328</f>
        <v>15.2</v>
      </c>
      <c r="AN328" s="34">
        <f>Input_1!AN328</f>
        <v>22.1</v>
      </c>
      <c r="AO328" s="34">
        <f>Input_1!AO328</f>
        <v>23</v>
      </c>
      <c r="AP328" s="34">
        <f>Input_1!AP328</f>
        <v>23</v>
      </c>
      <c r="AQ328" s="34">
        <f>Input_1!AQ328</f>
        <v>6.2</v>
      </c>
      <c r="AR328" s="34">
        <f>Input_1!AR328</f>
        <v>6.2</v>
      </c>
      <c r="AS328" s="34">
        <f>Input_1!AS328</f>
        <v>6.2</v>
      </c>
      <c r="AT328" s="34">
        <f>Input_1!AT328</f>
        <v>6.2</v>
      </c>
      <c r="AU328" s="34">
        <f>Input_1!AU328</f>
        <v>6.2</v>
      </c>
      <c r="AV328" s="34">
        <f>Input_1!AV328</f>
        <v>6.2</v>
      </c>
      <c r="AW328" s="34">
        <f>Input_1!AW328</f>
        <v>6.2</v>
      </c>
      <c r="AX328" s="34">
        <f>Input_1!AX328</f>
        <v>6.2</v>
      </c>
      <c r="AY328" s="34">
        <f>Input_1!AY328</f>
        <v>6.2</v>
      </c>
      <c r="AZ328" s="34">
        <f>Input_1!AZ328</f>
        <v>6.2</v>
      </c>
      <c r="BA328" s="34">
        <f>Input_1!BA328</f>
        <v>6.2</v>
      </c>
      <c r="BB328" s="34">
        <f>Input_1!BB328</f>
        <v>6.2</v>
      </c>
      <c r="BC328" s="34">
        <f>Input_1!BC328</f>
        <v>6.2</v>
      </c>
      <c r="BD328" s="34">
        <f>Input_1!BD328</f>
        <v>6.2</v>
      </c>
      <c r="BE328" s="34">
        <f>Input_1!BE328</f>
        <v>6.2</v>
      </c>
      <c r="BF328" s="34">
        <f>Input_1!BF328</f>
        <v>6.2</v>
      </c>
      <c r="BG328" s="34">
        <f>Input_1!BG328</f>
        <v>25</v>
      </c>
      <c r="BH328" s="34">
        <f>Input_1!BH328</f>
        <v>25</v>
      </c>
      <c r="BI328" s="34">
        <f>Input_1!BI328</f>
        <v>32</v>
      </c>
      <c r="BJ328" s="34">
        <f>Input_1!BJ328</f>
        <v>32</v>
      </c>
      <c r="BK328" s="34">
        <f>Input_1!BK328</f>
        <v>32</v>
      </c>
      <c r="BL328" s="34">
        <f>Input_1!BL328</f>
        <v>32</v>
      </c>
      <c r="BM328" s="34">
        <f>Input_1!BM328</f>
        <v>32</v>
      </c>
      <c r="BN328" s="34">
        <f>Input_1!BN328</f>
        <v>32</v>
      </c>
      <c r="BO328" s="34">
        <f>Input_1!BO328</f>
        <v>22.1</v>
      </c>
      <c r="BP328" s="34">
        <f>Input_1!BP328</f>
        <v>20</v>
      </c>
      <c r="BQ328" s="34">
        <f>Input_1!BQ328</f>
        <v>20</v>
      </c>
      <c r="BR328" s="34">
        <f>Input_1!BR328</f>
        <v>20</v>
      </c>
      <c r="BS328" s="34">
        <f>Input_1!BS328</f>
        <v>20</v>
      </c>
      <c r="BT328" s="34">
        <f>Input_1!BT328</f>
        <v>25</v>
      </c>
      <c r="BU328" s="34">
        <f>Input_1!BU328</f>
        <v>25</v>
      </c>
      <c r="BV328" s="34">
        <f>Input_1!BV328</f>
        <v>25</v>
      </c>
      <c r="BW328" s="34">
        <f>Input_1!BW328</f>
        <v>25</v>
      </c>
      <c r="BX328" s="34">
        <f>Input_1!BX328</f>
        <v>25</v>
      </c>
      <c r="BY328" s="34">
        <f>Input_1!BY328</f>
        <v>23</v>
      </c>
      <c r="BZ328" s="34">
        <f>Input_1!BZ328</f>
        <v>23</v>
      </c>
      <c r="CA328" s="34">
        <f>Input_1!CA328</f>
        <v>25</v>
      </c>
      <c r="CB328" s="34">
        <f>Input_1!CB328</f>
        <v>25</v>
      </c>
      <c r="CC328" s="34">
        <f>Input_1!CC328</f>
        <v>25</v>
      </c>
      <c r="CD328" s="34">
        <f>Input_1!CD328</f>
        <v>25</v>
      </c>
      <c r="CE328" s="34">
        <f>Input_1!CE328</f>
        <v>21.4</v>
      </c>
      <c r="CF328" s="34">
        <f>Input_1!CF328</f>
        <v>21.4</v>
      </c>
      <c r="CG328" s="34">
        <f>Input_1!CG328</f>
        <v>21.4</v>
      </c>
      <c r="CH328" s="34">
        <f>Input_1!CH328</f>
        <v>21.4</v>
      </c>
      <c r="CI328" s="34">
        <f>Input_1!CI328</f>
        <v>21.4</v>
      </c>
      <c r="CJ328" s="34">
        <f>Input_1!CJ328</f>
        <v>21.4</v>
      </c>
      <c r="CK328" s="34">
        <f>Input_1!CK328</f>
        <v>21.4</v>
      </c>
      <c r="CL328" s="34">
        <f>Input_1!CL328</f>
        <v>21.4</v>
      </c>
      <c r="CM328" s="34">
        <f>Input_1!CM328</f>
        <v>21.4</v>
      </c>
      <c r="CN328" s="34">
        <f>Input_1!CN328</f>
        <v>21.4</v>
      </c>
      <c r="CO328" s="34">
        <f>Input_1!CO328</f>
        <v>21.4</v>
      </c>
      <c r="CP328" s="34">
        <f>Input_1!CP328</f>
        <v>25</v>
      </c>
      <c r="CQ328" s="34">
        <f>Input_1!CQ328</f>
        <v>25</v>
      </c>
      <c r="CR328" s="34">
        <f>Input_1!CR328</f>
        <v>16</v>
      </c>
      <c r="CS328" s="34">
        <f>Input_1!CS328</f>
        <v>16</v>
      </c>
      <c r="CT328" s="34">
        <f>Input_1!CT328</f>
        <v>15.3</v>
      </c>
      <c r="CU328" s="34">
        <f>Input_1!CU328</f>
        <v>18</v>
      </c>
      <c r="CV328" s="24">
        <f>Input_1!CV328</f>
        <v>18</v>
      </c>
      <c r="CX328" s="24">
        <f>Input_1!CX328</f>
        <v>6</v>
      </c>
      <c r="CY328" s="34" t="str">
        <f>Input_1!CY328</f>
        <v>Subject 6</v>
      </c>
      <c r="CZ328" s="34"/>
      <c r="DA328" s="34"/>
      <c r="DB328" s="34"/>
      <c r="DC328" s="34"/>
      <c r="DD328" s="34"/>
      <c r="DE328" s="34"/>
      <c r="DF328" s="34"/>
    </row>
    <row r="329" spans="1:110" ht="14.5" customHeight="1" x14ac:dyDescent="0.35">
      <c r="A329" s="256"/>
      <c r="B329" s="249"/>
      <c r="C329" s="95">
        <v>44156</v>
      </c>
      <c r="D329" s="99" t="s">
        <v>9</v>
      </c>
      <c r="E329" s="19">
        <f>Input_1!E329</f>
        <v>18</v>
      </c>
      <c r="F329" s="34">
        <f>Input_1!F329</f>
        <v>18</v>
      </c>
      <c r="G329" s="34">
        <f>Input_1!G329</f>
        <v>18</v>
      </c>
      <c r="H329" s="34">
        <f>Input_1!H329</f>
        <v>18</v>
      </c>
      <c r="I329" s="34">
        <f>Input_1!I329</f>
        <v>18</v>
      </c>
      <c r="J329" s="34">
        <f>Input_1!J329</f>
        <v>18</v>
      </c>
      <c r="K329" s="34">
        <f>Input_1!K329</f>
        <v>18</v>
      </c>
      <c r="L329" s="34">
        <f>Input_1!L329</f>
        <v>30</v>
      </c>
      <c r="M329" s="34">
        <f>Input_1!M329</f>
        <v>30</v>
      </c>
      <c r="N329" s="34">
        <f>Input_1!N329</f>
        <v>30</v>
      </c>
      <c r="O329" s="34">
        <f>Input_1!O329</f>
        <v>9</v>
      </c>
      <c r="P329" s="34">
        <f>Input_1!P329</f>
        <v>9</v>
      </c>
      <c r="Q329" s="34">
        <f>Input_1!Q329</f>
        <v>9</v>
      </c>
      <c r="R329" s="34">
        <f>Input_1!R329</f>
        <v>9</v>
      </c>
      <c r="S329" s="34">
        <f>Input_1!S329</f>
        <v>9</v>
      </c>
      <c r="T329" s="34">
        <f>Input_1!T329</f>
        <v>9</v>
      </c>
      <c r="U329" s="34">
        <f>Input_1!U329</f>
        <v>9</v>
      </c>
      <c r="V329" s="34">
        <f>Input_1!V329</f>
        <v>9</v>
      </c>
      <c r="W329" s="34">
        <f>Input_1!W329</f>
        <v>9</v>
      </c>
      <c r="X329" s="34">
        <f>Input_1!X329</f>
        <v>9</v>
      </c>
      <c r="Y329" s="34">
        <f>Input_1!Y329</f>
        <v>9</v>
      </c>
      <c r="Z329" s="34">
        <f>Input_1!Z329</f>
        <v>9</v>
      </c>
      <c r="AA329" s="34">
        <f>Input_1!AA329</f>
        <v>9</v>
      </c>
      <c r="AB329" s="34">
        <f>Input_1!AB329</f>
        <v>9</v>
      </c>
      <c r="AC329" s="34">
        <f>Input_1!AC329</f>
        <v>9</v>
      </c>
      <c r="AD329" s="34">
        <f>Input_1!AD329</f>
        <v>9</v>
      </c>
      <c r="AE329" s="34">
        <f>Input_1!AE329</f>
        <v>9</v>
      </c>
      <c r="AF329" s="34">
        <f>Input_1!AF329</f>
        <v>9</v>
      </c>
      <c r="AG329" s="34">
        <f>Input_1!AG329</f>
        <v>9</v>
      </c>
      <c r="AH329" s="34">
        <f>Input_1!AH329</f>
        <v>9</v>
      </c>
      <c r="AI329" s="34">
        <f>Input_1!AI329</f>
        <v>9</v>
      </c>
      <c r="AJ329" s="34">
        <f>Input_1!AJ329</f>
        <v>9</v>
      </c>
      <c r="AK329" s="34">
        <f>Input_1!AK329</f>
        <v>9</v>
      </c>
      <c r="AL329" s="34">
        <f>Input_1!AL329</f>
        <v>9</v>
      </c>
      <c r="AM329" s="34">
        <f>Input_1!AM329</f>
        <v>9</v>
      </c>
      <c r="AN329" s="34">
        <f>Input_1!AN329</f>
        <v>9</v>
      </c>
      <c r="AO329" s="34">
        <f>Input_1!AO329</f>
        <v>9</v>
      </c>
      <c r="AP329" s="34">
        <f>Input_1!AP329</f>
        <v>9</v>
      </c>
      <c r="AQ329" s="34">
        <f>Input_1!AQ329</f>
        <v>30</v>
      </c>
      <c r="AR329" s="34">
        <f>Input_1!AR329</f>
        <v>30</v>
      </c>
      <c r="AS329" s="34">
        <f>Input_1!AS329</f>
        <v>23</v>
      </c>
      <c r="AT329" s="34">
        <f>Input_1!AT329</f>
        <v>15.2</v>
      </c>
      <c r="AU329" s="34">
        <f>Input_1!AU329</f>
        <v>21.2</v>
      </c>
      <c r="AV329" s="34">
        <f>Input_1!AV329</f>
        <v>21.2</v>
      </c>
      <c r="AW329" s="34">
        <f>Input_1!AW329</f>
        <v>21.2</v>
      </c>
      <c r="AX329" s="34">
        <f>Input_1!AX329</f>
        <v>23</v>
      </c>
      <c r="AY329" s="34">
        <f>Input_1!AY329</f>
        <v>23</v>
      </c>
      <c r="AZ329" s="34">
        <f>Input_1!AZ329</f>
        <v>23</v>
      </c>
      <c r="BA329" s="34">
        <f>Input_1!BA329</f>
        <v>22.1</v>
      </c>
      <c r="BB329" s="34">
        <f>Input_1!BB329</f>
        <v>22.1</v>
      </c>
      <c r="BC329" s="34">
        <f>Input_1!BC329</f>
        <v>16</v>
      </c>
      <c r="BD329" s="34">
        <f>Input_1!BD329</f>
        <v>16</v>
      </c>
      <c r="BE329" s="34">
        <f>Input_1!BE329</f>
        <v>16</v>
      </c>
      <c r="BF329" s="34">
        <f>Input_1!BF329</f>
        <v>18</v>
      </c>
      <c r="BG329" s="34">
        <f>Input_1!BG329</f>
        <v>18</v>
      </c>
      <c r="BH329" s="34">
        <f>Input_1!BH329</f>
        <v>18</v>
      </c>
      <c r="BI329" s="34">
        <f>Input_1!BI329</f>
        <v>18</v>
      </c>
      <c r="BJ329" s="34">
        <f>Input_1!BJ329</f>
        <v>18</v>
      </c>
      <c r="BK329" s="34">
        <f>Input_1!BK329</f>
        <v>18</v>
      </c>
      <c r="BL329" s="34">
        <f>Input_1!BL329</f>
        <v>5.2</v>
      </c>
      <c r="BM329" s="34">
        <f>Input_1!BM329</f>
        <v>5.2</v>
      </c>
      <c r="BN329" s="34">
        <f>Input_1!BN329</f>
        <v>5.2</v>
      </c>
      <c r="BO329" s="34">
        <f>Input_1!BO329</f>
        <v>5.2</v>
      </c>
      <c r="BP329" s="34">
        <f>Input_1!BP329</f>
        <v>5.2</v>
      </c>
      <c r="BQ329" s="34">
        <f>Input_1!BQ329</f>
        <v>5.2</v>
      </c>
      <c r="BR329" s="34">
        <f>Input_1!BR329</f>
        <v>5.2</v>
      </c>
      <c r="BS329" s="34">
        <f>Input_1!BS329</f>
        <v>5.2</v>
      </c>
      <c r="BT329" s="34">
        <f>Input_1!BT329</f>
        <v>5.2</v>
      </c>
      <c r="BU329" s="34">
        <f>Input_1!BU329</f>
        <v>5.2</v>
      </c>
      <c r="BV329" s="34">
        <f>Input_1!BV329</f>
        <v>5.2</v>
      </c>
      <c r="BW329" s="34">
        <f>Input_1!BW329</f>
        <v>5.2</v>
      </c>
      <c r="BX329" s="34">
        <f>Input_1!BX329</f>
        <v>5.2</v>
      </c>
      <c r="BY329" s="34">
        <f>Input_1!BY329</f>
        <v>23</v>
      </c>
      <c r="BZ329" s="34">
        <f>Input_1!BZ329</f>
        <v>23</v>
      </c>
      <c r="CA329" s="34">
        <f>Input_1!CA329</f>
        <v>23</v>
      </c>
      <c r="CB329" s="34">
        <f>Input_1!CB329</f>
        <v>23</v>
      </c>
      <c r="CC329" s="34">
        <f>Input_1!CC329</f>
        <v>5.2</v>
      </c>
      <c r="CD329" s="34">
        <f>Input_1!CD329</f>
        <v>5.2</v>
      </c>
      <c r="CE329" s="34">
        <f>Input_1!CE329</f>
        <v>5.2</v>
      </c>
      <c r="CF329" s="34">
        <f>Input_1!CF329</f>
        <v>5.2</v>
      </c>
      <c r="CG329" s="34">
        <f>Input_1!CG329</f>
        <v>5.2</v>
      </c>
      <c r="CH329" s="34">
        <f>Input_1!CH329</f>
        <v>5.2</v>
      </c>
      <c r="CI329" s="34">
        <f>Input_1!CI329</f>
        <v>5.2</v>
      </c>
      <c r="CJ329" s="34">
        <f>Input_1!CJ329</f>
        <v>5.2</v>
      </c>
      <c r="CK329" s="34">
        <f>Input_1!CK329</f>
        <v>5.2</v>
      </c>
      <c r="CL329" s="34">
        <f>Input_1!CL329</f>
        <v>5.2</v>
      </c>
      <c r="CM329" s="34">
        <f>Input_1!CM329</f>
        <v>5.2</v>
      </c>
      <c r="CN329" s="34">
        <f>Input_1!CN329</f>
        <v>5.2</v>
      </c>
      <c r="CO329" s="34">
        <f>Input_1!CO329</f>
        <v>5.2</v>
      </c>
      <c r="CP329" s="34">
        <f>Input_1!CP329</f>
        <v>5.2</v>
      </c>
      <c r="CQ329" s="34">
        <f>Input_1!CQ329</f>
        <v>5.2</v>
      </c>
      <c r="CR329" s="34">
        <f>Input_1!CR329</f>
        <v>5.2</v>
      </c>
      <c r="CS329" s="34">
        <f>Input_1!CS329</f>
        <v>32</v>
      </c>
      <c r="CT329" s="34">
        <f>Input_1!CT329</f>
        <v>30</v>
      </c>
      <c r="CU329" s="34">
        <f>Input_1!CU329</f>
        <v>15.3</v>
      </c>
      <c r="CV329" s="24">
        <f>Input_1!CV329</f>
        <v>15.3</v>
      </c>
      <c r="CX329" s="24">
        <f>Input_1!CX329</f>
        <v>6.1</v>
      </c>
      <c r="CY329" s="34" t="str">
        <f>Input_1!CY329</f>
        <v>Subject 6</v>
      </c>
      <c r="CZ329" s="34"/>
      <c r="DA329" s="34"/>
      <c r="DB329" s="34"/>
      <c r="DC329" s="34"/>
      <c r="DD329" s="34"/>
      <c r="DE329" s="34"/>
      <c r="DF329" s="34"/>
    </row>
    <row r="330" spans="1:110" ht="14.5" customHeight="1" x14ac:dyDescent="0.35">
      <c r="A330" s="256"/>
      <c r="B330" s="250"/>
      <c r="C330" s="97">
        <v>44157</v>
      </c>
      <c r="D330" s="100" t="s">
        <v>10</v>
      </c>
      <c r="E330" s="19">
        <f>Input_1!E330</f>
        <v>30</v>
      </c>
      <c r="F330" s="34">
        <f>Input_1!F330</f>
        <v>30</v>
      </c>
      <c r="G330" s="34">
        <f>Input_1!G330</f>
        <v>30</v>
      </c>
      <c r="H330" s="34">
        <f>Input_1!H330</f>
        <v>28</v>
      </c>
      <c r="I330" s="34">
        <f>Input_1!I330</f>
        <v>28</v>
      </c>
      <c r="J330" s="34">
        <f>Input_1!J330</f>
        <v>28</v>
      </c>
      <c r="K330" s="34">
        <f>Input_1!K330</f>
        <v>28</v>
      </c>
      <c r="L330" s="34">
        <f>Input_1!L330</f>
        <v>28</v>
      </c>
      <c r="M330" s="34">
        <f>Input_1!M330</f>
        <v>28</v>
      </c>
      <c r="N330" s="34">
        <f>Input_1!N330</f>
        <v>30</v>
      </c>
      <c r="O330" s="34">
        <f>Input_1!O330</f>
        <v>30</v>
      </c>
      <c r="P330" s="34">
        <f>Input_1!P330</f>
        <v>9</v>
      </c>
      <c r="Q330" s="34">
        <f>Input_1!Q330</f>
        <v>9</v>
      </c>
      <c r="R330" s="34">
        <f>Input_1!R330</f>
        <v>9</v>
      </c>
      <c r="S330" s="34">
        <f>Input_1!S330</f>
        <v>9</v>
      </c>
      <c r="T330" s="34">
        <f>Input_1!T330</f>
        <v>9</v>
      </c>
      <c r="U330" s="34">
        <f>Input_1!U330</f>
        <v>9</v>
      </c>
      <c r="V330" s="34">
        <f>Input_1!V330</f>
        <v>9</v>
      </c>
      <c r="W330" s="34">
        <f>Input_1!W330</f>
        <v>9</v>
      </c>
      <c r="X330" s="34">
        <f>Input_1!X330</f>
        <v>9</v>
      </c>
      <c r="Y330" s="34">
        <f>Input_1!Y330</f>
        <v>9</v>
      </c>
      <c r="Z330" s="34">
        <f>Input_1!Z330</f>
        <v>9</v>
      </c>
      <c r="AA330" s="34">
        <f>Input_1!AA330</f>
        <v>9</v>
      </c>
      <c r="AB330" s="34">
        <f>Input_1!AB330</f>
        <v>9</v>
      </c>
      <c r="AC330" s="34">
        <f>Input_1!AC330</f>
        <v>9</v>
      </c>
      <c r="AD330" s="34">
        <f>Input_1!AD330</f>
        <v>9</v>
      </c>
      <c r="AE330" s="34">
        <f>Input_1!AE330</f>
        <v>9</v>
      </c>
      <c r="AF330" s="34">
        <f>Input_1!AF330</f>
        <v>9</v>
      </c>
      <c r="AG330" s="34">
        <f>Input_1!AG330</f>
        <v>9</v>
      </c>
      <c r="AH330" s="34">
        <f>Input_1!AH330</f>
        <v>9</v>
      </c>
      <c r="AI330" s="34">
        <f>Input_1!AI330</f>
        <v>9</v>
      </c>
      <c r="AJ330" s="34">
        <f>Input_1!AJ330</f>
        <v>9</v>
      </c>
      <c r="AK330" s="34">
        <f>Input_1!AK330</f>
        <v>9</v>
      </c>
      <c r="AL330" s="34">
        <f>Input_1!AL330</f>
        <v>9</v>
      </c>
      <c r="AM330" s="34">
        <f>Input_1!AM330</f>
        <v>9</v>
      </c>
      <c r="AN330" s="34">
        <f>Input_1!AN330</f>
        <v>9</v>
      </c>
      <c r="AO330" s="34">
        <f>Input_1!AO330</f>
        <v>9</v>
      </c>
      <c r="AP330" s="34">
        <f>Input_1!AP330</f>
        <v>9</v>
      </c>
      <c r="AQ330" s="34">
        <f>Input_1!AQ330</f>
        <v>9</v>
      </c>
      <c r="AR330" s="34">
        <f>Input_1!AR330</f>
        <v>9</v>
      </c>
      <c r="AS330" s="34">
        <f>Input_1!AS330</f>
        <v>9</v>
      </c>
      <c r="AT330" s="34">
        <f>Input_1!AT330</f>
        <v>9</v>
      </c>
      <c r="AU330" s="34">
        <f>Input_1!AU330</f>
        <v>9</v>
      </c>
      <c r="AV330" s="34">
        <f>Input_1!AV330</f>
        <v>9</v>
      </c>
      <c r="AW330" s="34">
        <f>Input_1!AW330</f>
        <v>9</v>
      </c>
      <c r="AX330" s="34">
        <f>Input_1!AX330</f>
        <v>30</v>
      </c>
      <c r="AY330" s="34">
        <f>Input_1!AY330</f>
        <v>30</v>
      </c>
      <c r="AZ330" s="34">
        <f>Input_1!AZ330</f>
        <v>30</v>
      </c>
      <c r="BA330" s="34">
        <f>Input_1!BA330</f>
        <v>30</v>
      </c>
      <c r="BB330" s="34">
        <f>Input_1!BB330</f>
        <v>30</v>
      </c>
      <c r="BC330" s="34">
        <f>Input_1!BC330</f>
        <v>30</v>
      </c>
      <c r="BD330" s="34">
        <f>Input_1!BD330</f>
        <v>30</v>
      </c>
      <c r="BE330" s="34">
        <f>Input_1!BE330</f>
        <v>30</v>
      </c>
      <c r="BF330" s="34">
        <f>Input_1!BF330</f>
        <v>30</v>
      </c>
      <c r="BG330" s="34">
        <f>Input_1!BG330</f>
        <v>30</v>
      </c>
      <c r="BH330" s="34">
        <f>Input_1!BH330</f>
        <v>15.2</v>
      </c>
      <c r="BI330" s="34">
        <f>Input_1!BI330</f>
        <v>32</v>
      </c>
      <c r="BJ330" s="34">
        <f>Input_1!BJ330</f>
        <v>23</v>
      </c>
      <c r="BK330" s="34">
        <f>Input_1!BK330</f>
        <v>5.2</v>
      </c>
      <c r="BL330" s="34">
        <f>Input_1!BL330</f>
        <v>5.2</v>
      </c>
      <c r="BM330" s="34">
        <f>Input_1!BM330</f>
        <v>5.2</v>
      </c>
      <c r="BN330" s="34">
        <f>Input_1!BN330</f>
        <v>5.2</v>
      </c>
      <c r="BO330" s="34">
        <f>Input_1!BO330</f>
        <v>5.2</v>
      </c>
      <c r="BP330" s="34">
        <f>Input_1!BP330</f>
        <v>5.2</v>
      </c>
      <c r="BQ330" s="34">
        <f>Input_1!BQ330</f>
        <v>5.2</v>
      </c>
      <c r="BR330" s="34">
        <f>Input_1!BR330</f>
        <v>5.2</v>
      </c>
      <c r="BS330" s="34">
        <f>Input_1!BS330</f>
        <v>5.2</v>
      </c>
      <c r="BT330" s="34">
        <f>Input_1!BT330</f>
        <v>5.2</v>
      </c>
      <c r="BU330" s="34">
        <f>Input_1!BU330</f>
        <v>5.2</v>
      </c>
      <c r="BV330" s="34">
        <f>Input_1!BV330</f>
        <v>5.2</v>
      </c>
      <c r="BW330" s="34">
        <f>Input_1!BW330</f>
        <v>5.2</v>
      </c>
      <c r="BX330" s="34">
        <f>Input_1!BX330</f>
        <v>5.2</v>
      </c>
      <c r="BY330" s="34">
        <f>Input_1!BY330</f>
        <v>23</v>
      </c>
      <c r="BZ330" s="34">
        <f>Input_1!BZ330</f>
        <v>23</v>
      </c>
      <c r="CA330" s="34">
        <f>Input_1!CA330</f>
        <v>23</v>
      </c>
      <c r="CB330" s="34">
        <f>Input_1!CB330</f>
        <v>23</v>
      </c>
      <c r="CC330" s="34">
        <f>Input_1!CC330</f>
        <v>23</v>
      </c>
      <c r="CD330" s="34">
        <f>Input_1!CD330</f>
        <v>30</v>
      </c>
      <c r="CE330" s="34">
        <f>Input_1!CE330</f>
        <v>5.2</v>
      </c>
      <c r="CF330" s="34">
        <f>Input_1!CF330</f>
        <v>5.2</v>
      </c>
      <c r="CG330" s="34">
        <f>Input_1!CG330</f>
        <v>5.2</v>
      </c>
      <c r="CH330" s="34">
        <f>Input_1!CH330</f>
        <v>5.2</v>
      </c>
      <c r="CI330" s="34">
        <f>Input_1!CI330</f>
        <v>5.2</v>
      </c>
      <c r="CJ330" s="34">
        <f>Input_1!CJ330</f>
        <v>5.2</v>
      </c>
      <c r="CK330" s="34">
        <f>Input_1!CK330</f>
        <v>5.2</v>
      </c>
      <c r="CL330" s="34">
        <f>Input_1!CL330</f>
        <v>5.2</v>
      </c>
      <c r="CM330" s="34">
        <f>Input_1!CM330</f>
        <v>5.2</v>
      </c>
      <c r="CN330" s="34">
        <f>Input_1!CN330</f>
        <v>5.2</v>
      </c>
      <c r="CO330" s="34">
        <f>Input_1!CO330</f>
        <v>5.2</v>
      </c>
      <c r="CP330" s="34">
        <f>Input_1!CP330</f>
        <v>5.2</v>
      </c>
      <c r="CQ330" s="34">
        <f>Input_1!CQ330</f>
        <v>5.2</v>
      </c>
      <c r="CR330" s="34">
        <f>Input_1!CR330</f>
        <v>32</v>
      </c>
      <c r="CS330" s="34">
        <f>Input_1!CS330</f>
        <v>5.2</v>
      </c>
      <c r="CT330" s="34">
        <f>Input_1!CT330</f>
        <v>5.2</v>
      </c>
      <c r="CU330" s="34">
        <f>Input_1!CU330</f>
        <v>5.2</v>
      </c>
      <c r="CV330" s="24">
        <f>Input_1!CV330</f>
        <v>5.2</v>
      </c>
      <c r="CX330" s="24">
        <f>Input_1!CX330</f>
        <v>6.2</v>
      </c>
      <c r="CY330" s="34" t="str">
        <f>Input_1!CY330</f>
        <v>Subject 6</v>
      </c>
      <c r="CZ330" s="34"/>
      <c r="DA330" s="34"/>
      <c r="DB330" s="34"/>
      <c r="DC330" s="34"/>
      <c r="DD330" s="34"/>
      <c r="DE330" s="34"/>
      <c r="DF330" s="34"/>
    </row>
    <row r="331" spans="1:110" ht="14.5" customHeight="1" x14ac:dyDescent="0.35">
      <c r="A331" s="256"/>
      <c r="B331" s="248">
        <v>48</v>
      </c>
      <c r="C331" s="95">
        <v>44158</v>
      </c>
      <c r="D331" s="99" t="s">
        <v>4</v>
      </c>
      <c r="E331" s="19">
        <f>Input_1!E331</f>
        <v>15.3</v>
      </c>
      <c r="F331" s="34">
        <f>Input_1!F331</f>
        <v>15.3</v>
      </c>
      <c r="G331" s="34">
        <f>Input_1!G331</f>
        <v>30</v>
      </c>
      <c r="H331" s="34">
        <f>Input_1!H331</f>
        <v>30</v>
      </c>
      <c r="I331" s="34">
        <f>Input_1!I331</f>
        <v>30</v>
      </c>
      <c r="J331" s="34">
        <f>Input_1!J331</f>
        <v>30</v>
      </c>
      <c r="K331" s="34">
        <f>Input_1!K331</f>
        <v>30</v>
      </c>
      <c r="L331" s="34">
        <f>Input_1!L331</f>
        <v>9</v>
      </c>
      <c r="M331" s="34">
        <f>Input_1!M331</f>
        <v>9</v>
      </c>
      <c r="N331" s="34">
        <f>Input_1!N331</f>
        <v>9</v>
      </c>
      <c r="O331" s="34">
        <f>Input_1!O331</f>
        <v>9</v>
      </c>
      <c r="P331" s="34">
        <f>Input_1!P331</f>
        <v>9</v>
      </c>
      <c r="Q331" s="34">
        <f>Input_1!Q331</f>
        <v>9</v>
      </c>
      <c r="R331" s="34">
        <f>Input_1!R331</f>
        <v>9</v>
      </c>
      <c r="S331" s="34">
        <f>Input_1!S331</f>
        <v>9</v>
      </c>
      <c r="T331" s="34">
        <f>Input_1!T331</f>
        <v>9</v>
      </c>
      <c r="U331" s="34">
        <f>Input_1!U331</f>
        <v>9</v>
      </c>
      <c r="V331" s="34">
        <f>Input_1!V331</f>
        <v>9</v>
      </c>
      <c r="W331" s="34">
        <f>Input_1!W331</f>
        <v>9</v>
      </c>
      <c r="X331" s="34">
        <f>Input_1!X331</f>
        <v>9</v>
      </c>
      <c r="Y331" s="34">
        <f>Input_1!Y331</f>
        <v>9</v>
      </c>
      <c r="Z331" s="34">
        <f>Input_1!Z331</f>
        <v>9</v>
      </c>
      <c r="AA331" s="34">
        <f>Input_1!AA331</f>
        <v>9</v>
      </c>
      <c r="AB331" s="34">
        <f>Input_1!AB331</f>
        <v>9</v>
      </c>
      <c r="AC331" s="34">
        <f>Input_1!AC331</f>
        <v>9</v>
      </c>
      <c r="AD331" s="34">
        <f>Input_1!AD331</f>
        <v>9</v>
      </c>
      <c r="AE331" s="34">
        <f>Input_1!AE331</f>
        <v>9</v>
      </c>
      <c r="AF331" s="34">
        <f>Input_1!AF331</f>
        <v>9</v>
      </c>
      <c r="AG331" s="34">
        <f>Input_1!AG331</f>
        <v>9</v>
      </c>
      <c r="AH331" s="34">
        <f>Input_1!AH331</f>
        <v>9</v>
      </c>
      <c r="AI331" s="34">
        <f>Input_1!AI331</f>
        <v>9</v>
      </c>
      <c r="AJ331" s="34">
        <f>Input_1!AJ331</f>
        <v>9</v>
      </c>
      <c r="AK331" s="34">
        <f>Input_1!AK331</f>
        <v>9</v>
      </c>
      <c r="AL331" s="34">
        <f>Input_1!AL331</f>
        <v>9</v>
      </c>
      <c r="AM331" s="34">
        <f>Input_1!AM331</f>
        <v>9</v>
      </c>
      <c r="AN331" s="34">
        <f>Input_1!AN331</f>
        <v>9</v>
      </c>
      <c r="AO331" s="34">
        <f>Input_1!AO331</f>
        <v>9</v>
      </c>
      <c r="AP331" s="34">
        <f>Input_1!AP331</f>
        <v>9</v>
      </c>
      <c r="AQ331" s="34">
        <f>Input_1!AQ331</f>
        <v>9</v>
      </c>
      <c r="AR331" s="34">
        <f>Input_1!AR331</f>
        <v>9</v>
      </c>
      <c r="AS331" s="34">
        <f>Input_1!AS331</f>
        <v>9</v>
      </c>
      <c r="AT331" s="34">
        <f>Input_1!AT331</f>
        <v>9</v>
      </c>
      <c r="AU331" s="34">
        <f>Input_1!AU331</f>
        <v>9</v>
      </c>
      <c r="AV331" s="34">
        <f>Input_1!AV331</f>
        <v>9</v>
      </c>
      <c r="AW331" s="34">
        <f>Input_1!AW331</f>
        <v>9</v>
      </c>
      <c r="AX331" s="34">
        <f>Input_1!AX331</f>
        <v>9</v>
      </c>
      <c r="AY331" s="34">
        <f>Input_1!AY331</f>
        <v>9</v>
      </c>
      <c r="AZ331" s="34">
        <f>Input_1!AZ331</f>
        <v>9</v>
      </c>
      <c r="BA331" s="34">
        <f>Input_1!BA331</f>
        <v>9</v>
      </c>
      <c r="BB331" s="34">
        <f>Input_1!BB331</f>
        <v>9</v>
      </c>
      <c r="BC331" s="34">
        <f>Input_1!BC331</f>
        <v>9</v>
      </c>
      <c r="BD331" s="34">
        <f>Input_1!BD331</f>
        <v>30</v>
      </c>
      <c r="BE331" s="34">
        <f>Input_1!BE331</f>
        <v>30</v>
      </c>
      <c r="BF331" s="34">
        <f>Input_1!BF331</f>
        <v>30</v>
      </c>
      <c r="BG331" s="34">
        <f>Input_1!BG331</f>
        <v>30</v>
      </c>
      <c r="BH331" s="34">
        <f>Input_1!BH331</f>
        <v>30</v>
      </c>
      <c r="BI331" s="34">
        <f>Input_1!BI331</f>
        <v>30</v>
      </c>
      <c r="BJ331" s="34">
        <f>Input_1!BJ331</f>
        <v>30</v>
      </c>
      <c r="BK331" s="34">
        <f>Input_1!BK331</f>
        <v>30</v>
      </c>
      <c r="BL331" s="34">
        <f>Input_1!BL331</f>
        <v>30</v>
      </c>
      <c r="BM331" s="34">
        <f>Input_1!BM331</f>
        <v>30</v>
      </c>
      <c r="BN331" s="34">
        <f>Input_1!BN331</f>
        <v>15.2</v>
      </c>
      <c r="BO331" s="34">
        <f>Input_1!BO331</f>
        <v>32</v>
      </c>
      <c r="BP331" s="34">
        <f>Input_1!BP331</f>
        <v>23</v>
      </c>
      <c r="BQ331" s="34">
        <f>Input_1!BQ331</f>
        <v>5.2</v>
      </c>
      <c r="BR331" s="34">
        <f>Input_1!BR331</f>
        <v>5.2</v>
      </c>
      <c r="BS331" s="34">
        <f>Input_1!BS331</f>
        <v>5.2</v>
      </c>
      <c r="BT331" s="34">
        <f>Input_1!BT331</f>
        <v>5.2</v>
      </c>
      <c r="BU331" s="34">
        <f>Input_1!BU331</f>
        <v>5.2</v>
      </c>
      <c r="BV331" s="34">
        <f>Input_1!BV331</f>
        <v>5.2</v>
      </c>
      <c r="BW331" s="34">
        <f>Input_1!BW331</f>
        <v>5.2</v>
      </c>
      <c r="BX331" s="34">
        <f>Input_1!BX331</f>
        <v>5.2</v>
      </c>
      <c r="BY331" s="34">
        <f>Input_1!BY331</f>
        <v>23</v>
      </c>
      <c r="BZ331" s="34">
        <f>Input_1!BZ331</f>
        <v>23</v>
      </c>
      <c r="CA331" s="34">
        <f>Input_1!CA331</f>
        <v>23</v>
      </c>
      <c r="CB331" s="34">
        <f>Input_1!CB331</f>
        <v>23</v>
      </c>
      <c r="CC331" s="34">
        <f>Input_1!CC331</f>
        <v>16</v>
      </c>
      <c r="CD331" s="34">
        <f>Input_1!CD331</f>
        <v>16</v>
      </c>
      <c r="CE331" s="34">
        <f>Input_1!CE331</f>
        <v>16</v>
      </c>
      <c r="CF331" s="34">
        <f>Input_1!CF331</f>
        <v>16</v>
      </c>
      <c r="CG331" s="34">
        <f>Input_1!CG331</f>
        <v>16</v>
      </c>
      <c r="CH331" s="34">
        <f>Input_1!CH331</f>
        <v>16</v>
      </c>
      <c r="CI331" s="34">
        <f>Input_1!CI331</f>
        <v>16</v>
      </c>
      <c r="CJ331" s="34">
        <f>Input_1!CJ331</f>
        <v>16</v>
      </c>
      <c r="CK331" s="34">
        <f>Input_1!CK331</f>
        <v>16</v>
      </c>
      <c r="CL331" s="34">
        <f>Input_1!CL331</f>
        <v>16</v>
      </c>
      <c r="CM331" s="34">
        <f>Input_1!CM331</f>
        <v>16</v>
      </c>
      <c r="CN331" s="34">
        <f>Input_1!CN331</f>
        <v>16</v>
      </c>
      <c r="CO331" s="34">
        <f>Input_1!CO331</f>
        <v>16</v>
      </c>
      <c r="CP331" s="34">
        <f>Input_1!CP331</f>
        <v>16</v>
      </c>
      <c r="CQ331" s="34">
        <f>Input_1!CQ331</f>
        <v>16</v>
      </c>
      <c r="CR331" s="34">
        <f>Input_1!CR331</f>
        <v>5.2</v>
      </c>
      <c r="CS331" s="34">
        <f>Input_1!CS331</f>
        <v>5.2</v>
      </c>
      <c r="CT331" s="34">
        <f>Input_1!CT331</f>
        <v>5.2</v>
      </c>
      <c r="CU331" s="34">
        <f>Input_1!CU331</f>
        <v>5.2</v>
      </c>
      <c r="CV331" s="24">
        <f>Input_1!CV331</f>
        <v>5.2</v>
      </c>
      <c r="CX331" s="24">
        <f>Input_1!CX331</f>
        <v>7</v>
      </c>
      <c r="CY331" s="34" t="str">
        <f>Input_1!CY331</f>
        <v>Subject 7</v>
      </c>
      <c r="CZ331" s="34"/>
      <c r="DA331" s="34"/>
      <c r="DB331" s="34"/>
      <c r="DC331" s="34"/>
      <c r="DD331" s="34"/>
      <c r="DE331" s="34"/>
      <c r="DF331" s="34"/>
    </row>
    <row r="332" spans="1:110" ht="14.5" customHeight="1" x14ac:dyDescent="0.35">
      <c r="A332" s="256"/>
      <c r="B332" s="249"/>
      <c r="C332" s="94">
        <v>44159</v>
      </c>
      <c r="D332" s="99" t="s">
        <v>5</v>
      </c>
      <c r="E332" s="19">
        <f>Input_1!E332</f>
        <v>15.3</v>
      </c>
      <c r="F332" s="34">
        <f>Input_1!F332</f>
        <v>15.3</v>
      </c>
      <c r="G332" s="34">
        <f>Input_1!G332</f>
        <v>30</v>
      </c>
      <c r="H332" s="34">
        <f>Input_1!H332</f>
        <v>30</v>
      </c>
      <c r="I332" s="34">
        <f>Input_1!I332</f>
        <v>30</v>
      </c>
      <c r="J332" s="34">
        <f>Input_1!J332</f>
        <v>30</v>
      </c>
      <c r="K332" s="34">
        <f>Input_1!K332</f>
        <v>30</v>
      </c>
      <c r="L332" s="34">
        <f>Input_1!L332</f>
        <v>28</v>
      </c>
      <c r="M332" s="34">
        <f>Input_1!M332</f>
        <v>28</v>
      </c>
      <c r="N332" s="34">
        <f>Input_1!N332</f>
        <v>28</v>
      </c>
      <c r="O332" s="34">
        <f>Input_1!O332</f>
        <v>9</v>
      </c>
      <c r="P332" s="34">
        <f>Input_1!P332</f>
        <v>9</v>
      </c>
      <c r="Q332" s="34">
        <f>Input_1!Q332</f>
        <v>9</v>
      </c>
      <c r="R332" s="34">
        <f>Input_1!R332</f>
        <v>9</v>
      </c>
      <c r="S332" s="34">
        <f>Input_1!S332</f>
        <v>9</v>
      </c>
      <c r="T332" s="34">
        <f>Input_1!T332</f>
        <v>9</v>
      </c>
      <c r="U332" s="34">
        <f>Input_1!U332</f>
        <v>9</v>
      </c>
      <c r="V332" s="34">
        <f>Input_1!V332</f>
        <v>9</v>
      </c>
      <c r="W332" s="34">
        <f>Input_1!W332</f>
        <v>9</v>
      </c>
      <c r="X332" s="34">
        <f>Input_1!X332</f>
        <v>9</v>
      </c>
      <c r="Y332" s="34">
        <f>Input_1!Y332</f>
        <v>9</v>
      </c>
      <c r="Z332" s="34">
        <f>Input_1!Z332</f>
        <v>9</v>
      </c>
      <c r="AA332" s="34">
        <f>Input_1!AA332</f>
        <v>9</v>
      </c>
      <c r="AB332" s="34">
        <f>Input_1!AB332</f>
        <v>9</v>
      </c>
      <c r="AC332" s="34">
        <f>Input_1!AC332</f>
        <v>9</v>
      </c>
      <c r="AD332" s="34">
        <f>Input_1!AD332</f>
        <v>9</v>
      </c>
      <c r="AE332" s="34">
        <f>Input_1!AE332</f>
        <v>9</v>
      </c>
      <c r="AF332" s="34">
        <f>Input_1!AF332</f>
        <v>9</v>
      </c>
      <c r="AG332" s="34">
        <f>Input_1!AG332</f>
        <v>9</v>
      </c>
      <c r="AH332" s="34">
        <f>Input_1!AH332</f>
        <v>9</v>
      </c>
      <c r="AI332" s="34">
        <f>Input_1!AI332</f>
        <v>9</v>
      </c>
      <c r="AJ332" s="34">
        <f>Input_1!AJ332</f>
        <v>9</v>
      </c>
      <c r="AK332" s="34">
        <f>Input_1!AK332</f>
        <v>9</v>
      </c>
      <c r="AL332" s="34">
        <f>Input_1!AL332</f>
        <v>9</v>
      </c>
      <c r="AM332" s="34">
        <f>Input_1!AM332</f>
        <v>9</v>
      </c>
      <c r="AN332" s="34">
        <f>Input_1!AN332</f>
        <v>9</v>
      </c>
      <c r="AO332" s="34">
        <f>Input_1!AO332</f>
        <v>9</v>
      </c>
      <c r="AP332" s="34">
        <f>Input_1!AP332</f>
        <v>9</v>
      </c>
      <c r="AQ332" s="34">
        <f>Input_1!AQ332</f>
        <v>30</v>
      </c>
      <c r="AR332" s="34">
        <f>Input_1!AR332</f>
        <v>30</v>
      </c>
      <c r="AS332" s="34">
        <f>Input_1!AS332</f>
        <v>30</v>
      </c>
      <c r="AT332" s="34">
        <f>Input_1!AT332</f>
        <v>30</v>
      </c>
      <c r="AU332" s="34">
        <f>Input_1!AU332</f>
        <v>15.2</v>
      </c>
      <c r="AV332" s="34">
        <f>Input_1!AV332</f>
        <v>5.2</v>
      </c>
      <c r="AW332" s="34">
        <f>Input_1!AW332</f>
        <v>5.2</v>
      </c>
      <c r="AX332" s="34">
        <f>Input_1!AX332</f>
        <v>5.2</v>
      </c>
      <c r="AY332" s="34">
        <f>Input_1!AY332</f>
        <v>5.2</v>
      </c>
      <c r="AZ332" s="34">
        <f>Input_1!AZ332</f>
        <v>5.2</v>
      </c>
      <c r="BA332" s="34">
        <f>Input_1!BA332</f>
        <v>5.2</v>
      </c>
      <c r="BB332" s="34">
        <f>Input_1!BB332</f>
        <v>5.2</v>
      </c>
      <c r="BC332" s="34">
        <f>Input_1!BC332</f>
        <v>23</v>
      </c>
      <c r="BD332" s="34">
        <f>Input_1!BD332</f>
        <v>23</v>
      </c>
      <c r="BE332" s="34">
        <f>Input_1!BE332</f>
        <v>23</v>
      </c>
      <c r="BF332" s="34">
        <f>Input_1!BF332</f>
        <v>5.2</v>
      </c>
      <c r="BG332" s="34">
        <f>Input_1!BG332</f>
        <v>5.2</v>
      </c>
      <c r="BH332" s="34">
        <f>Input_1!BH332</f>
        <v>5.2</v>
      </c>
      <c r="BI332" s="34">
        <f>Input_1!BI332</f>
        <v>5.2</v>
      </c>
      <c r="BJ332" s="34">
        <f>Input_1!BJ332</f>
        <v>5.2</v>
      </c>
      <c r="BK332" s="34">
        <f>Input_1!BK332</f>
        <v>5.2</v>
      </c>
      <c r="BL332" s="34">
        <f>Input_1!BL332</f>
        <v>5.2</v>
      </c>
      <c r="BM332" s="34">
        <f>Input_1!BM332</f>
        <v>5.2</v>
      </c>
      <c r="BN332" s="34">
        <f>Input_1!BN332</f>
        <v>5.2</v>
      </c>
      <c r="BO332" s="34">
        <f>Input_1!BO332</f>
        <v>5.2</v>
      </c>
      <c r="BP332" s="34">
        <f>Input_1!BP332</f>
        <v>5.2</v>
      </c>
      <c r="BQ332" s="34">
        <f>Input_1!BQ332</f>
        <v>30</v>
      </c>
      <c r="BR332" s="34">
        <f>Input_1!BR332</f>
        <v>30</v>
      </c>
      <c r="BS332" s="34">
        <f>Input_1!BS332</f>
        <v>30</v>
      </c>
      <c r="BT332" s="34">
        <f>Input_1!BT332</f>
        <v>30</v>
      </c>
      <c r="BU332" s="34">
        <f>Input_1!BU332</f>
        <v>5.2</v>
      </c>
      <c r="BV332" s="34">
        <f>Input_1!BV332</f>
        <v>5.2</v>
      </c>
      <c r="BW332" s="34">
        <f>Input_1!BW332</f>
        <v>5.2</v>
      </c>
      <c r="BX332" s="34">
        <f>Input_1!BX332</f>
        <v>5.2</v>
      </c>
      <c r="BY332" s="34">
        <f>Input_1!BY332</f>
        <v>23</v>
      </c>
      <c r="BZ332" s="34">
        <f>Input_1!BZ332</f>
        <v>23</v>
      </c>
      <c r="CA332" s="34">
        <f>Input_1!CA332</f>
        <v>23</v>
      </c>
      <c r="CB332" s="34">
        <f>Input_1!CB332</f>
        <v>23</v>
      </c>
      <c r="CC332" s="34">
        <f>Input_1!CC332</f>
        <v>5.2</v>
      </c>
      <c r="CD332" s="34">
        <f>Input_1!CD332</f>
        <v>5.2</v>
      </c>
      <c r="CE332" s="34">
        <f>Input_1!CE332</f>
        <v>5.2</v>
      </c>
      <c r="CF332" s="34">
        <f>Input_1!CF332</f>
        <v>5.2</v>
      </c>
      <c r="CG332" s="34">
        <f>Input_1!CG332</f>
        <v>5.2</v>
      </c>
      <c r="CH332" s="34">
        <f>Input_1!CH332</f>
        <v>5.2</v>
      </c>
      <c r="CI332" s="34">
        <f>Input_1!CI332</f>
        <v>5.2</v>
      </c>
      <c r="CJ332" s="34">
        <f>Input_1!CJ332</f>
        <v>5.2</v>
      </c>
      <c r="CK332" s="34">
        <f>Input_1!CK332</f>
        <v>5.2</v>
      </c>
      <c r="CL332" s="34">
        <f>Input_1!CL332</f>
        <v>5.2</v>
      </c>
      <c r="CM332" s="34">
        <f>Input_1!CM332</f>
        <v>5.2</v>
      </c>
      <c r="CN332" s="34">
        <f>Input_1!CN332</f>
        <v>5.2</v>
      </c>
      <c r="CO332" s="34">
        <f>Input_1!CO332</f>
        <v>5.2</v>
      </c>
      <c r="CP332" s="34">
        <f>Input_1!CP332</f>
        <v>5.2</v>
      </c>
      <c r="CQ332" s="34">
        <f>Input_1!CQ332</f>
        <v>5.2</v>
      </c>
      <c r="CR332" s="34">
        <f>Input_1!CR332</f>
        <v>5.2</v>
      </c>
      <c r="CS332" s="34">
        <f>Input_1!CS332</f>
        <v>32</v>
      </c>
      <c r="CT332" s="34">
        <f>Input_1!CT332</f>
        <v>30</v>
      </c>
      <c r="CU332" s="34">
        <f>Input_1!CU332</f>
        <v>30</v>
      </c>
      <c r="CV332" s="24">
        <f>Input_1!CV332</f>
        <v>30</v>
      </c>
      <c r="CX332" s="24">
        <f>Input_1!CX332</f>
        <v>7.1</v>
      </c>
      <c r="CY332" s="34" t="str">
        <f>Input_1!CY332</f>
        <v>Subject 7</v>
      </c>
      <c r="CZ332" s="34"/>
      <c r="DA332" s="34"/>
      <c r="DB332" s="34"/>
      <c r="DC332" s="34"/>
      <c r="DD332" s="34"/>
      <c r="DE332" s="34"/>
      <c r="DF332" s="34"/>
    </row>
    <row r="333" spans="1:110" ht="14.5" customHeight="1" x14ac:dyDescent="0.35">
      <c r="A333" s="256"/>
      <c r="B333" s="249"/>
      <c r="C333" s="94">
        <v>44160</v>
      </c>
      <c r="D333" s="99" t="s">
        <v>6</v>
      </c>
      <c r="E333" s="19">
        <f>Input_1!E333</f>
        <v>30</v>
      </c>
      <c r="F333" s="34">
        <f>Input_1!F333</f>
        <v>30</v>
      </c>
      <c r="G333" s="34">
        <f>Input_1!G333</f>
        <v>30</v>
      </c>
      <c r="H333" s="34">
        <f>Input_1!H333</f>
        <v>15.3</v>
      </c>
      <c r="I333" s="34">
        <f>Input_1!I333</f>
        <v>9</v>
      </c>
      <c r="J333" s="34">
        <f>Input_1!J333</f>
        <v>9</v>
      </c>
      <c r="K333" s="34">
        <f>Input_1!K333</f>
        <v>9</v>
      </c>
      <c r="L333" s="34">
        <f>Input_1!L333</f>
        <v>9</v>
      </c>
      <c r="M333" s="34">
        <f>Input_1!M333</f>
        <v>9</v>
      </c>
      <c r="N333" s="34">
        <f>Input_1!N333</f>
        <v>9</v>
      </c>
      <c r="O333" s="34">
        <f>Input_1!O333</f>
        <v>9</v>
      </c>
      <c r="P333" s="34">
        <f>Input_1!P333</f>
        <v>9</v>
      </c>
      <c r="Q333" s="34">
        <f>Input_1!Q333</f>
        <v>9</v>
      </c>
      <c r="R333" s="34">
        <f>Input_1!R333</f>
        <v>9</v>
      </c>
      <c r="S333" s="34">
        <f>Input_1!S333</f>
        <v>9</v>
      </c>
      <c r="T333" s="34">
        <f>Input_1!T333</f>
        <v>9</v>
      </c>
      <c r="U333" s="34">
        <f>Input_1!U333</f>
        <v>9</v>
      </c>
      <c r="V333" s="34">
        <f>Input_1!V333</f>
        <v>9</v>
      </c>
      <c r="W333" s="34">
        <f>Input_1!W333</f>
        <v>9</v>
      </c>
      <c r="X333" s="34">
        <f>Input_1!X333</f>
        <v>9</v>
      </c>
      <c r="Y333" s="34">
        <f>Input_1!Y333</f>
        <v>9</v>
      </c>
      <c r="Z333" s="34">
        <f>Input_1!Z333</f>
        <v>9</v>
      </c>
      <c r="AA333" s="34">
        <f>Input_1!AA333</f>
        <v>9</v>
      </c>
      <c r="AB333" s="34">
        <f>Input_1!AB333</f>
        <v>9</v>
      </c>
      <c r="AC333" s="34">
        <f>Input_1!AC333</f>
        <v>9</v>
      </c>
      <c r="AD333" s="34">
        <f>Input_1!AD333</f>
        <v>9</v>
      </c>
      <c r="AE333" s="34">
        <f>Input_1!AE333</f>
        <v>9</v>
      </c>
      <c r="AF333" s="34">
        <f>Input_1!AF333</f>
        <v>9</v>
      </c>
      <c r="AG333" s="34">
        <f>Input_1!AG333</f>
        <v>9</v>
      </c>
      <c r="AH333" s="34">
        <f>Input_1!AH333</f>
        <v>9</v>
      </c>
      <c r="AI333" s="34">
        <f>Input_1!AI333</f>
        <v>9</v>
      </c>
      <c r="AJ333" s="34">
        <f>Input_1!AJ333</f>
        <v>9</v>
      </c>
      <c r="AK333" s="34">
        <f>Input_1!AK333</f>
        <v>9</v>
      </c>
      <c r="AL333" s="34">
        <f>Input_1!AL333</f>
        <v>9</v>
      </c>
      <c r="AM333" s="34">
        <f>Input_1!AM333</f>
        <v>30</v>
      </c>
      <c r="AN333" s="34">
        <f>Input_1!AN333</f>
        <v>30</v>
      </c>
      <c r="AO333" s="34">
        <f>Input_1!AO333</f>
        <v>30</v>
      </c>
      <c r="AP333" s="34">
        <f>Input_1!AP333</f>
        <v>30</v>
      </c>
      <c r="AQ333" s="34">
        <f>Input_1!AQ333</f>
        <v>30</v>
      </c>
      <c r="AR333" s="34">
        <f>Input_1!AR333</f>
        <v>30</v>
      </c>
      <c r="AS333" s="34">
        <f>Input_1!AS333</f>
        <v>30</v>
      </c>
      <c r="AT333" s="34">
        <f>Input_1!AT333</f>
        <v>30</v>
      </c>
      <c r="AU333" s="34">
        <f>Input_1!AU333</f>
        <v>30</v>
      </c>
      <c r="AV333" s="34">
        <f>Input_1!AV333</f>
        <v>15.2</v>
      </c>
      <c r="AW333" s="34">
        <f>Input_1!AW333</f>
        <v>23</v>
      </c>
      <c r="AX333" s="34">
        <f>Input_1!AX333</f>
        <v>23</v>
      </c>
      <c r="AY333" s="34">
        <f>Input_1!AY333</f>
        <v>23</v>
      </c>
      <c r="AZ333" s="34">
        <f>Input_1!AZ333</f>
        <v>23</v>
      </c>
      <c r="BA333" s="34">
        <f>Input_1!BA333</f>
        <v>5.2</v>
      </c>
      <c r="BB333" s="34">
        <f>Input_1!BB333</f>
        <v>5.2</v>
      </c>
      <c r="BC333" s="34">
        <f>Input_1!BC333</f>
        <v>5.2</v>
      </c>
      <c r="BD333" s="34">
        <f>Input_1!BD333</f>
        <v>5.2</v>
      </c>
      <c r="BE333" s="34">
        <f>Input_1!BE333</f>
        <v>5.2</v>
      </c>
      <c r="BF333" s="34">
        <f>Input_1!BF333</f>
        <v>5.2</v>
      </c>
      <c r="BG333" s="34">
        <f>Input_1!BG333</f>
        <v>23</v>
      </c>
      <c r="BH333" s="34">
        <f>Input_1!BH333</f>
        <v>23</v>
      </c>
      <c r="BI333" s="34">
        <f>Input_1!BI333</f>
        <v>23</v>
      </c>
      <c r="BJ333" s="34">
        <f>Input_1!BJ333</f>
        <v>5.2</v>
      </c>
      <c r="BK333" s="34">
        <f>Input_1!BK333</f>
        <v>5.2</v>
      </c>
      <c r="BL333" s="34">
        <f>Input_1!BL333</f>
        <v>5.2</v>
      </c>
      <c r="BM333" s="34">
        <f>Input_1!BM333</f>
        <v>5.2</v>
      </c>
      <c r="BN333" s="34">
        <f>Input_1!BN333</f>
        <v>5.2</v>
      </c>
      <c r="BO333" s="34">
        <f>Input_1!BO333</f>
        <v>5.2</v>
      </c>
      <c r="BP333" s="34">
        <f>Input_1!BP333</f>
        <v>5.2</v>
      </c>
      <c r="BQ333" s="34">
        <f>Input_1!BQ333</f>
        <v>5.2</v>
      </c>
      <c r="BR333" s="34">
        <f>Input_1!BR333</f>
        <v>5.2</v>
      </c>
      <c r="BS333" s="34">
        <f>Input_1!BS333</f>
        <v>5.2</v>
      </c>
      <c r="BT333" s="34">
        <f>Input_1!BT333</f>
        <v>5.2</v>
      </c>
      <c r="BU333" s="34">
        <f>Input_1!BU333</f>
        <v>5.2</v>
      </c>
      <c r="BV333" s="34">
        <f>Input_1!BV333</f>
        <v>5.2</v>
      </c>
      <c r="BW333" s="34">
        <f>Input_1!BW333</f>
        <v>5.2</v>
      </c>
      <c r="BX333" s="34">
        <f>Input_1!BX333</f>
        <v>5.2</v>
      </c>
      <c r="BY333" s="34">
        <f>Input_1!BY333</f>
        <v>23</v>
      </c>
      <c r="BZ333" s="34">
        <f>Input_1!BZ333</f>
        <v>23</v>
      </c>
      <c r="CA333" s="34">
        <f>Input_1!CA333</f>
        <v>23</v>
      </c>
      <c r="CB333" s="34">
        <f>Input_1!CB333</f>
        <v>23</v>
      </c>
      <c r="CC333" s="34">
        <f>Input_1!CC333</f>
        <v>5.2</v>
      </c>
      <c r="CD333" s="34">
        <f>Input_1!CD333</f>
        <v>5.2</v>
      </c>
      <c r="CE333" s="34">
        <f>Input_1!CE333</f>
        <v>5.2</v>
      </c>
      <c r="CF333" s="34">
        <f>Input_1!CF333</f>
        <v>5.2</v>
      </c>
      <c r="CG333" s="34">
        <f>Input_1!CG333</f>
        <v>5.2</v>
      </c>
      <c r="CH333" s="34">
        <f>Input_1!CH333</f>
        <v>5.2</v>
      </c>
      <c r="CI333" s="34">
        <f>Input_1!CI333</f>
        <v>5.2</v>
      </c>
      <c r="CJ333" s="34">
        <f>Input_1!CJ333</f>
        <v>5.2</v>
      </c>
      <c r="CK333" s="34">
        <f>Input_1!CK333</f>
        <v>5.2</v>
      </c>
      <c r="CL333" s="34">
        <f>Input_1!CL333</f>
        <v>5.2</v>
      </c>
      <c r="CM333" s="34">
        <f>Input_1!CM333</f>
        <v>5.2</v>
      </c>
      <c r="CN333" s="34">
        <f>Input_1!CN333</f>
        <v>5.2</v>
      </c>
      <c r="CO333" s="34">
        <f>Input_1!CO333</f>
        <v>5.2</v>
      </c>
      <c r="CP333" s="34">
        <f>Input_1!CP333</f>
        <v>5.2</v>
      </c>
      <c r="CQ333" s="34">
        <f>Input_1!CQ333</f>
        <v>5.2</v>
      </c>
      <c r="CR333" s="34">
        <f>Input_1!CR333</f>
        <v>5.2</v>
      </c>
      <c r="CS333" s="34">
        <f>Input_1!CS333</f>
        <v>5.2</v>
      </c>
      <c r="CT333" s="34">
        <f>Input_1!CT333</f>
        <v>5.2</v>
      </c>
      <c r="CU333" s="34">
        <f>Input_1!CU333</f>
        <v>5.2</v>
      </c>
      <c r="CV333" s="24">
        <f>Input_1!CV333</f>
        <v>5.2</v>
      </c>
      <c r="CX333" s="24">
        <f>Input_1!CX333</f>
        <v>7.2</v>
      </c>
      <c r="CY333" s="34" t="str">
        <f>Input_1!CY333</f>
        <v>Subject 7</v>
      </c>
      <c r="CZ333" s="34"/>
      <c r="DA333" s="34"/>
      <c r="DB333" s="34"/>
      <c r="DC333" s="34"/>
      <c r="DD333" s="34"/>
      <c r="DE333" s="34"/>
      <c r="DF333" s="34"/>
    </row>
    <row r="334" spans="1:110" ht="14.5" customHeight="1" x14ac:dyDescent="0.35">
      <c r="A334" s="256"/>
      <c r="B334" s="249"/>
      <c r="C334" s="95">
        <v>44161</v>
      </c>
      <c r="D334" s="99" t="s">
        <v>7</v>
      </c>
      <c r="E334" s="19">
        <f>Input_1!E334</f>
        <v>9</v>
      </c>
      <c r="F334" s="34">
        <f>Input_1!F334</f>
        <v>9</v>
      </c>
      <c r="G334" s="34">
        <f>Input_1!G334</f>
        <v>9</v>
      </c>
      <c r="H334" s="34">
        <f>Input_1!H334</f>
        <v>9</v>
      </c>
      <c r="I334" s="34">
        <f>Input_1!I334</f>
        <v>9</v>
      </c>
      <c r="J334" s="34">
        <f>Input_1!J334</f>
        <v>9</v>
      </c>
      <c r="K334" s="34">
        <f>Input_1!K334</f>
        <v>9</v>
      </c>
      <c r="L334" s="34">
        <f>Input_1!L334</f>
        <v>9</v>
      </c>
      <c r="M334" s="34">
        <f>Input_1!M334</f>
        <v>9</v>
      </c>
      <c r="N334" s="34">
        <f>Input_1!N334</f>
        <v>9</v>
      </c>
      <c r="O334" s="34">
        <f>Input_1!O334</f>
        <v>30</v>
      </c>
      <c r="P334" s="34">
        <f>Input_1!P334</f>
        <v>30</v>
      </c>
      <c r="Q334" s="34">
        <f>Input_1!Q334</f>
        <v>30</v>
      </c>
      <c r="R334" s="34">
        <f>Input_1!R334</f>
        <v>9</v>
      </c>
      <c r="S334" s="34">
        <f>Input_1!S334</f>
        <v>9</v>
      </c>
      <c r="T334" s="34">
        <f>Input_1!T334</f>
        <v>9</v>
      </c>
      <c r="U334" s="34">
        <f>Input_1!U334</f>
        <v>9</v>
      </c>
      <c r="V334" s="34">
        <f>Input_1!V334</f>
        <v>9</v>
      </c>
      <c r="W334" s="34">
        <f>Input_1!W334</f>
        <v>9</v>
      </c>
      <c r="X334" s="34">
        <f>Input_1!X334</f>
        <v>9</v>
      </c>
      <c r="Y334" s="34">
        <f>Input_1!Y334</f>
        <v>9</v>
      </c>
      <c r="Z334" s="34">
        <f>Input_1!Z334</f>
        <v>9</v>
      </c>
      <c r="AA334" s="34">
        <f>Input_1!AA334</f>
        <v>9</v>
      </c>
      <c r="AB334" s="34">
        <f>Input_1!AB334</f>
        <v>9</v>
      </c>
      <c r="AC334" s="34">
        <f>Input_1!AC334</f>
        <v>9</v>
      </c>
      <c r="AD334" s="34">
        <f>Input_1!AD334</f>
        <v>9</v>
      </c>
      <c r="AE334" s="34">
        <f>Input_1!AE334</f>
        <v>9</v>
      </c>
      <c r="AF334" s="34">
        <f>Input_1!AF334</f>
        <v>9</v>
      </c>
      <c r="AG334" s="34">
        <f>Input_1!AG334</f>
        <v>9</v>
      </c>
      <c r="AH334" s="34">
        <f>Input_1!AH334</f>
        <v>9</v>
      </c>
      <c r="AI334" s="34">
        <f>Input_1!AI334</f>
        <v>9</v>
      </c>
      <c r="AJ334" s="34">
        <f>Input_1!AJ334</f>
        <v>9</v>
      </c>
      <c r="AK334" s="34">
        <f>Input_1!AK334</f>
        <v>9</v>
      </c>
      <c r="AL334" s="34">
        <f>Input_1!AL334</f>
        <v>9</v>
      </c>
      <c r="AM334" s="34">
        <f>Input_1!AM334</f>
        <v>9</v>
      </c>
      <c r="AN334" s="34">
        <f>Input_1!AN334</f>
        <v>9</v>
      </c>
      <c r="AO334" s="34">
        <f>Input_1!AO334</f>
        <v>30</v>
      </c>
      <c r="AP334" s="34">
        <f>Input_1!AP334</f>
        <v>15.2</v>
      </c>
      <c r="AQ334" s="34">
        <f>Input_1!AQ334</f>
        <v>32</v>
      </c>
      <c r="AR334" s="34">
        <f>Input_1!AR334</f>
        <v>23</v>
      </c>
      <c r="AS334" s="34">
        <f>Input_1!AS334</f>
        <v>5.2</v>
      </c>
      <c r="AT334" s="34">
        <f>Input_1!AT334</f>
        <v>5.2</v>
      </c>
      <c r="AU334" s="34">
        <f>Input_1!AU334</f>
        <v>5.2</v>
      </c>
      <c r="AV334" s="34">
        <f>Input_1!AV334</f>
        <v>5.2</v>
      </c>
      <c r="AW334" s="34">
        <f>Input_1!AW334</f>
        <v>5.2</v>
      </c>
      <c r="AX334" s="34">
        <f>Input_1!AX334</f>
        <v>5.2</v>
      </c>
      <c r="AY334" s="34">
        <f>Input_1!AY334</f>
        <v>5.2</v>
      </c>
      <c r="AZ334" s="34">
        <f>Input_1!AZ334</f>
        <v>5.2</v>
      </c>
      <c r="BA334" s="34">
        <f>Input_1!BA334</f>
        <v>5.2</v>
      </c>
      <c r="BB334" s="34">
        <f>Input_1!BB334</f>
        <v>32</v>
      </c>
      <c r="BC334" s="34">
        <f>Input_1!BC334</f>
        <v>22.1</v>
      </c>
      <c r="BD334" s="34">
        <f>Input_1!BD334</f>
        <v>22.1</v>
      </c>
      <c r="BE334" s="34">
        <f>Input_1!BE334</f>
        <v>23</v>
      </c>
      <c r="BF334" s="34">
        <f>Input_1!BF334</f>
        <v>23</v>
      </c>
      <c r="BG334" s="34">
        <f>Input_1!BG334</f>
        <v>23</v>
      </c>
      <c r="BH334" s="34">
        <f>Input_1!BH334</f>
        <v>25</v>
      </c>
      <c r="BI334" s="34">
        <f>Input_1!BI334</f>
        <v>25</v>
      </c>
      <c r="BJ334" s="34">
        <f>Input_1!BJ334</f>
        <v>22.1</v>
      </c>
      <c r="BK334" s="34">
        <f>Input_1!BK334</f>
        <v>22.1</v>
      </c>
      <c r="BL334" s="34">
        <f>Input_1!BL334</f>
        <v>26</v>
      </c>
      <c r="BM334" s="34">
        <f>Input_1!BM334</f>
        <v>22.1</v>
      </c>
      <c r="BN334" s="34">
        <f>Input_1!BN334</f>
        <v>11</v>
      </c>
      <c r="BO334" s="34">
        <f>Input_1!BO334</f>
        <v>11</v>
      </c>
      <c r="BP334" s="34">
        <f>Input_1!BP334</f>
        <v>11</v>
      </c>
      <c r="BQ334" s="34">
        <f>Input_1!BQ334</f>
        <v>11</v>
      </c>
      <c r="BR334" s="34">
        <f>Input_1!BR334</f>
        <v>11</v>
      </c>
      <c r="BS334" s="34">
        <f>Input_1!BS334</f>
        <v>11</v>
      </c>
      <c r="BT334" s="34">
        <f>Input_1!BT334</f>
        <v>11</v>
      </c>
      <c r="BU334" s="34">
        <f>Input_1!BU334</f>
        <v>11</v>
      </c>
      <c r="BV334" s="34">
        <f>Input_1!BV334</f>
        <v>11</v>
      </c>
      <c r="BW334" s="34">
        <f>Input_1!BW334</f>
        <v>11</v>
      </c>
      <c r="BX334" s="34">
        <f>Input_1!BX334</f>
        <v>11</v>
      </c>
      <c r="BY334" s="34">
        <f>Input_1!BY334</f>
        <v>23</v>
      </c>
      <c r="BZ334" s="34">
        <f>Input_1!BZ334</f>
        <v>23</v>
      </c>
      <c r="CA334" s="34">
        <f>Input_1!CA334</f>
        <v>25</v>
      </c>
      <c r="CB334" s="34">
        <f>Input_1!CB334</f>
        <v>25</v>
      </c>
      <c r="CC334" s="34">
        <f>Input_1!CC334</f>
        <v>11</v>
      </c>
      <c r="CD334" s="34">
        <f>Input_1!CD334</f>
        <v>11</v>
      </c>
      <c r="CE334" s="34">
        <f>Input_1!CE334</f>
        <v>11</v>
      </c>
      <c r="CF334" s="34">
        <f>Input_1!CF334</f>
        <v>25</v>
      </c>
      <c r="CG334" s="34">
        <f>Input_1!CG334</f>
        <v>25</v>
      </c>
      <c r="CH334" s="34">
        <f>Input_1!CH334</f>
        <v>25</v>
      </c>
      <c r="CI334" s="34">
        <f>Input_1!CI334</f>
        <v>25</v>
      </c>
      <c r="CJ334" s="34">
        <f>Input_1!CJ334</f>
        <v>25</v>
      </c>
      <c r="CK334" s="34">
        <f>Input_1!CK334</f>
        <v>25</v>
      </c>
      <c r="CL334" s="34">
        <f>Input_1!CL334</f>
        <v>25</v>
      </c>
      <c r="CM334" s="34">
        <f>Input_1!CM334</f>
        <v>25</v>
      </c>
      <c r="CN334" s="34">
        <f>Input_1!CN334</f>
        <v>15.3</v>
      </c>
      <c r="CO334" s="34">
        <f>Input_1!CO334</f>
        <v>15.3</v>
      </c>
      <c r="CP334" s="34">
        <f>Input_1!CP334</f>
        <v>30</v>
      </c>
      <c r="CQ334" s="34">
        <f>Input_1!CQ334</f>
        <v>18</v>
      </c>
      <c r="CR334" s="34">
        <f>Input_1!CR334</f>
        <v>18</v>
      </c>
      <c r="CS334" s="34">
        <f>Input_1!CS334</f>
        <v>18</v>
      </c>
      <c r="CT334" s="34">
        <f>Input_1!CT334</f>
        <v>11</v>
      </c>
      <c r="CU334" s="34">
        <f>Input_1!CU334</f>
        <v>11</v>
      </c>
      <c r="CV334" s="24">
        <f>Input_1!CV334</f>
        <v>11</v>
      </c>
      <c r="CX334" s="24">
        <f>Input_1!CX334</f>
        <v>8</v>
      </c>
      <c r="CY334" s="34" t="str">
        <f>Input_1!CY334</f>
        <v xml:space="preserve">Career / Networking / Work </v>
      </c>
      <c r="CZ334" s="34"/>
      <c r="DA334" s="34"/>
      <c r="DB334" s="34"/>
      <c r="DC334" s="34"/>
      <c r="DD334" s="34"/>
      <c r="DE334" s="34"/>
      <c r="DF334" s="34"/>
    </row>
    <row r="335" spans="1:110" ht="14.5" customHeight="1" x14ac:dyDescent="0.35">
      <c r="A335" s="256"/>
      <c r="B335" s="249"/>
      <c r="C335" s="94">
        <v>44162</v>
      </c>
      <c r="D335" s="99" t="s">
        <v>8</v>
      </c>
      <c r="E335" s="19">
        <f>Input_1!E335</f>
        <v>30</v>
      </c>
      <c r="F335" s="34">
        <f>Input_1!F335</f>
        <v>18</v>
      </c>
      <c r="G335" s="34">
        <f>Input_1!G335</f>
        <v>18</v>
      </c>
      <c r="H335" s="34">
        <f>Input_1!H335</f>
        <v>18</v>
      </c>
      <c r="I335" s="34">
        <f>Input_1!I335</f>
        <v>9</v>
      </c>
      <c r="J335" s="34">
        <f>Input_1!J335</f>
        <v>9</v>
      </c>
      <c r="K335" s="34">
        <f>Input_1!K335</f>
        <v>9</v>
      </c>
      <c r="L335" s="34">
        <f>Input_1!L335</f>
        <v>9</v>
      </c>
      <c r="M335" s="34">
        <f>Input_1!M335</f>
        <v>9</v>
      </c>
      <c r="N335" s="34">
        <f>Input_1!N335</f>
        <v>9</v>
      </c>
      <c r="O335" s="34">
        <f>Input_1!O335</f>
        <v>9</v>
      </c>
      <c r="P335" s="34">
        <f>Input_1!P335</f>
        <v>9</v>
      </c>
      <c r="Q335" s="34">
        <f>Input_1!Q335</f>
        <v>9</v>
      </c>
      <c r="R335" s="34">
        <f>Input_1!R335</f>
        <v>9</v>
      </c>
      <c r="S335" s="34">
        <f>Input_1!S335</f>
        <v>9</v>
      </c>
      <c r="T335" s="34">
        <f>Input_1!T335</f>
        <v>9</v>
      </c>
      <c r="U335" s="34">
        <f>Input_1!U335</f>
        <v>9</v>
      </c>
      <c r="V335" s="34">
        <f>Input_1!V335</f>
        <v>9</v>
      </c>
      <c r="W335" s="34">
        <f>Input_1!W335</f>
        <v>9</v>
      </c>
      <c r="X335" s="34">
        <f>Input_1!X335</f>
        <v>9</v>
      </c>
      <c r="Y335" s="34">
        <f>Input_1!Y335</f>
        <v>9</v>
      </c>
      <c r="Z335" s="34">
        <f>Input_1!Z335</f>
        <v>9</v>
      </c>
      <c r="AA335" s="34">
        <f>Input_1!AA335</f>
        <v>9</v>
      </c>
      <c r="AB335" s="34">
        <f>Input_1!AB335</f>
        <v>9</v>
      </c>
      <c r="AC335" s="34">
        <f>Input_1!AC335</f>
        <v>9</v>
      </c>
      <c r="AD335" s="34">
        <f>Input_1!AD335</f>
        <v>9</v>
      </c>
      <c r="AE335" s="34">
        <f>Input_1!AE335</f>
        <v>9</v>
      </c>
      <c r="AF335" s="34">
        <f>Input_1!AF335</f>
        <v>9</v>
      </c>
      <c r="AG335" s="34">
        <f>Input_1!AG335</f>
        <v>9</v>
      </c>
      <c r="AH335" s="34">
        <f>Input_1!AH335</f>
        <v>9</v>
      </c>
      <c r="AI335" s="34">
        <f>Input_1!AI335</f>
        <v>9</v>
      </c>
      <c r="AJ335" s="34">
        <f>Input_1!AJ335</f>
        <v>9</v>
      </c>
      <c r="AK335" s="34">
        <f>Input_1!AK335</f>
        <v>9</v>
      </c>
      <c r="AL335" s="34">
        <f>Input_1!AL335</f>
        <v>9</v>
      </c>
      <c r="AM335" s="34">
        <f>Input_1!AM335</f>
        <v>9</v>
      </c>
      <c r="AN335" s="34">
        <f>Input_1!AN335</f>
        <v>9</v>
      </c>
      <c r="AO335" s="34">
        <f>Input_1!AO335</f>
        <v>9</v>
      </c>
      <c r="AP335" s="34">
        <f>Input_1!AP335</f>
        <v>9</v>
      </c>
      <c r="AQ335" s="34">
        <f>Input_1!AQ335</f>
        <v>9</v>
      </c>
      <c r="AR335" s="34">
        <f>Input_1!AR335</f>
        <v>25</v>
      </c>
      <c r="AS335" s="34">
        <f>Input_1!AS335</f>
        <v>25</v>
      </c>
      <c r="AT335" s="34">
        <f>Input_1!AT335</f>
        <v>15.2</v>
      </c>
      <c r="AU335" s="34">
        <f>Input_1!AU335</f>
        <v>22.1</v>
      </c>
      <c r="AV335" s="34">
        <f>Input_1!AV335</f>
        <v>22.1</v>
      </c>
      <c r="AW335" s="34">
        <f>Input_1!AW335</f>
        <v>11</v>
      </c>
      <c r="AX335" s="34">
        <f>Input_1!AX335</f>
        <v>11</v>
      </c>
      <c r="AY335" s="34">
        <f>Input_1!AY335</f>
        <v>11</v>
      </c>
      <c r="AZ335" s="34">
        <f>Input_1!AZ335</f>
        <v>11</v>
      </c>
      <c r="BA335" s="34">
        <f>Input_1!BA335</f>
        <v>11</v>
      </c>
      <c r="BB335" s="34">
        <f>Input_1!BB335</f>
        <v>11</v>
      </c>
      <c r="BC335" s="34">
        <f>Input_1!BC335</f>
        <v>11</v>
      </c>
      <c r="BD335" s="34">
        <f>Input_1!BD335</f>
        <v>22.1</v>
      </c>
      <c r="BE335" s="34">
        <f>Input_1!BE335</f>
        <v>23</v>
      </c>
      <c r="BF335" s="34">
        <f>Input_1!BF335</f>
        <v>23</v>
      </c>
      <c r="BG335" s="34">
        <f>Input_1!BG335</f>
        <v>23</v>
      </c>
      <c r="BH335" s="34">
        <f>Input_1!BH335</f>
        <v>8</v>
      </c>
      <c r="BI335" s="34">
        <f>Input_1!BI335</f>
        <v>8</v>
      </c>
      <c r="BJ335" s="34">
        <f>Input_1!BJ335</f>
        <v>8</v>
      </c>
      <c r="BK335" s="34">
        <f>Input_1!BK335</f>
        <v>8</v>
      </c>
      <c r="BL335" s="34">
        <f>Input_1!BL335</f>
        <v>30</v>
      </c>
      <c r="BM335" s="34">
        <f>Input_1!BM335</f>
        <v>30</v>
      </c>
      <c r="BN335" s="34">
        <f>Input_1!BN335</f>
        <v>30</v>
      </c>
      <c r="BO335" s="34">
        <f>Input_1!BO335</f>
        <v>23</v>
      </c>
      <c r="BP335" s="34">
        <f>Input_1!BP335</f>
        <v>8</v>
      </c>
      <c r="BQ335" s="34">
        <f>Input_1!BQ335</f>
        <v>16</v>
      </c>
      <c r="BR335" s="34">
        <f>Input_1!BR335</f>
        <v>16</v>
      </c>
      <c r="BS335" s="34">
        <f>Input_1!BS335</f>
        <v>8</v>
      </c>
      <c r="BT335" s="34">
        <f>Input_1!BT335</f>
        <v>8</v>
      </c>
      <c r="BU335" s="34">
        <f>Input_1!BU335</f>
        <v>25</v>
      </c>
      <c r="BV335" s="34">
        <f>Input_1!BV335</f>
        <v>25</v>
      </c>
      <c r="BW335" s="34">
        <f>Input_1!BW335</f>
        <v>25</v>
      </c>
      <c r="BX335" s="34">
        <f>Input_1!BX335</f>
        <v>25</v>
      </c>
      <c r="BY335" s="34">
        <f>Input_1!BY335</f>
        <v>23</v>
      </c>
      <c r="BZ335" s="34">
        <f>Input_1!BZ335</f>
        <v>23</v>
      </c>
      <c r="CA335" s="34">
        <f>Input_1!CA335</f>
        <v>23</v>
      </c>
      <c r="CB335" s="34">
        <f>Input_1!CB335</f>
        <v>23</v>
      </c>
      <c r="CC335" s="34">
        <f>Input_1!CC335</f>
        <v>25</v>
      </c>
      <c r="CD335" s="34">
        <f>Input_1!CD335</f>
        <v>25</v>
      </c>
      <c r="CE335" s="34">
        <f>Input_1!CE335</f>
        <v>25</v>
      </c>
      <c r="CF335" s="34">
        <f>Input_1!CF335</f>
        <v>25</v>
      </c>
      <c r="CG335" s="34">
        <f>Input_1!CG335</f>
        <v>25</v>
      </c>
      <c r="CH335" s="34">
        <f>Input_1!CH335</f>
        <v>23</v>
      </c>
      <c r="CI335" s="34">
        <f>Input_1!CI335</f>
        <v>16</v>
      </c>
      <c r="CJ335" s="34">
        <f>Input_1!CJ335</f>
        <v>16</v>
      </c>
      <c r="CK335" s="34">
        <f>Input_1!CK335</f>
        <v>16</v>
      </c>
      <c r="CL335" s="34">
        <f>Input_1!CL335</f>
        <v>16</v>
      </c>
      <c r="CM335" s="34">
        <f>Input_1!CM335</f>
        <v>16</v>
      </c>
      <c r="CN335" s="34">
        <f>Input_1!CN335</f>
        <v>16</v>
      </c>
      <c r="CO335" s="34">
        <f>Input_1!CO335</f>
        <v>16</v>
      </c>
      <c r="CP335" s="34">
        <f>Input_1!CP335</f>
        <v>16</v>
      </c>
      <c r="CQ335" s="34">
        <f>Input_1!CQ335</f>
        <v>16</v>
      </c>
      <c r="CR335" s="34">
        <f>Input_1!CR335</f>
        <v>16</v>
      </c>
      <c r="CS335" s="34">
        <f>Input_1!CS335</f>
        <v>16</v>
      </c>
      <c r="CT335" s="34">
        <f>Input_1!CT335</f>
        <v>16</v>
      </c>
      <c r="CU335" s="34">
        <f>Input_1!CU335</f>
        <v>16</v>
      </c>
      <c r="CV335" s="24">
        <f>Input_1!CV335</f>
        <v>16</v>
      </c>
      <c r="CX335" s="24">
        <f>Input_1!CX335</f>
        <v>9</v>
      </c>
      <c r="CY335" s="34" t="str">
        <f>Input_1!CY335</f>
        <v>Sleep</v>
      </c>
      <c r="CZ335" s="34"/>
      <c r="DA335" s="34"/>
      <c r="DB335" s="34"/>
      <c r="DC335" s="34"/>
      <c r="DD335" s="34"/>
      <c r="DE335" s="34"/>
      <c r="DF335" s="34"/>
    </row>
    <row r="336" spans="1:110" ht="14.5" customHeight="1" x14ac:dyDescent="0.35">
      <c r="A336" s="256"/>
      <c r="B336" s="249"/>
      <c r="C336" s="95">
        <v>44163</v>
      </c>
      <c r="D336" s="99" t="s">
        <v>9</v>
      </c>
      <c r="E336" s="19">
        <f>Input_1!E336</f>
        <v>16</v>
      </c>
      <c r="F336" s="34">
        <f>Input_1!F336</f>
        <v>16</v>
      </c>
      <c r="G336" s="34">
        <f>Input_1!G336</f>
        <v>16</v>
      </c>
      <c r="H336" s="34">
        <f>Input_1!H336</f>
        <v>16</v>
      </c>
      <c r="I336" s="34">
        <f>Input_1!I336</f>
        <v>15.3</v>
      </c>
      <c r="J336" s="34">
        <f>Input_1!J336</f>
        <v>23</v>
      </c>
      <c r="K336" s="34">
        <f>Input_1!K336</f>
        <v>23</v>
      </c>
      <c r="L336" s="34">
        <f>Input_1!L336</f>
        <v>30</v>
      </c>
      <c r="M336" s="34">
        <f>Input_1!M336</f>
        <v>30</v>
      </c>
      <c r="N336" s="34">
        <f>Input_1!N336</f>
        <v>30</v>
      </c>
      <c r="O336" s="34">
        <f>Input_1!O336</f>
        <v>9</v>
      </c>
      <c r="P336" s="34">
        <f>Input_1!P336</f>
        <v>9</v>
      </c>
      <c r="Q336" s="34">
        <f>Input_1!Q336</f>
        <v>9</v>
      </c>
      <c r="R336" s="34">
        <f>Input_1!R336</f>
        <v>9</v>
      </c>
      <c r="S336" s="34">
        <f>Input_1!S336</f>
        <v>9</v>
      </c>
      <c r="T336" s="34">
        <f>Input_1!T336</f>
        <v>9</v>
      </c>
      <c r="U336" s="34">
        <f>Input_1!U336</f>
        <v>9</v>
      </c>
      <c r="V336" s="34">
        <f>Input_1!V336</f>
        <v>9</v>
      </c>
      <c r="W336" s="34">
        <f>Input_1!W336</f>
        <v>9</v>
      </c>
      <c r="X336" s="34">
        <f>Input_1!X336</f>
        <v>9</v>
      </c>
      <c r="Y336" s="34">
        <f>Input_1!Y336</f>
        <v>9</v>
      </c>
      <c r="Z336" s="34">
        <f>Input_1!Z336</f>
        <v>9</v>
      </c>
      <c r="AA336" s="34">
        <f>Input_1!AA336</f>
        <v>9</v>
      </c>
      <c r="AB336" s="34">
        <f>Input_1!AB336</f>
        <v>9</v>
      </c>
      <c r="AC336" s="34">
        <f>Input_1!AC336</f>
        <v>9</v>
      </c>
      <c r="AD336" s="34">
        <f>Input_1!AD336</f>
        <v>9</v>
      </c>
      <c r="AE336" s="34">
        <f>Input_1!AE336</f>
        <v>9</v>
      </c>
      <c r="AF336" s="34">
        <f>Input_1!AF336</f>
        <v>9</v>
      </c>
      <c r="AG336" s="34">
        <f>Input_1!AG336</f>
        <v>9</v>
      </c>
      <c r="AH336" s="34">
        <f>Input_1!AH336</f>
        <v>9</v>
      </c>
      <c r="AI336" s="34">
        <f>Input_1!AI336</f>
        <v>9</v>
      </c>
      <c r="AJ336" s="34">
        <f>Input_1!AJ336</f>
        <v>9</v>
      </c>
      <c r="AK336" s="34">
        <f>Input_1!AK336</f>
        <v>9</v>
      </c>
      <c r="AL336" s="34">
        <f>Input_1!AL336</f>
        <v>9</v>
      </c>
      <c r="AM336" s="34">
        <f>Input_1!AM336</f>
        <v>9</v>
      </c>
      <c r="AN336" s="34">
        <f>Input_1!AN336</f>
        <v>9</v>
      </c>
      <c r="AO336" s="34">
        <f>Input_1!AO336</f>
        <v>9</v>
      </c>
      <c r="AP336" s="34">
        <f>Input_1!AP336</f>
        <v>9</v>
      </c>
      <c r="AQ336" s="34">
        <f>Input_1!AQ336</f>
        <v>9</v>
      </c>
      <c r="AR336" s="34">
        <f>Input_1!AR336</f>
        <v>9</v>
      </c>
      <c r="AS336" s="34">
        <f>Input_1!AS336</f>
        <v>9</v>
      </c>
      <c r="AT336" s="34">
        <f>Input_1!AT336</f>
        <v>9</v>
      </c>
      <c r="AU336" s="34">
        <f>Input_1!AU336</f>
        <v>9</v>
      </c>
      <c r="AV336" s="34">
        <f>Input_1!AV336</f>
        <v>9</v>
      </c>
      <c r="AW336" s="34">
        <f>Input_1!AW336</f>
        <v>9</v>
      </c>
      <c r="AX336" s="34">
        <f>Input_1!AX336</f>
        <v>9</v>
      </c>
      <c r="AY336" s="34">
        <f>Input_1!AY336</f>
        <v>9</v>
      </c>
      <c r="AZ336" s="34">
        <f>Input_1!AZ336</f>
        <v>9</v>
      </c>
      <c r="BA336" s="34">
        <f>Input_1!BA336</f>
        <v>30</v>
      </c>
      <c r="BB336" s="34">
        <f>Input_1!BB336</f>
        <v>30</v>
      </c>
      <c r="BC336" s="34">
        <f>Input_1!BC336</f>
        <v>30</v>
      </c>
      <c r="BD336" s="34">
        <f>Input_1!BD336</f>
        <v>30</v>
      </c>
      <c r="BE336" s="34">
        <f>Input_1!BE336</f>
        <v>30</v>
      </c>
      <c r="BF336" s="34">
        <f>Input_1!BF336</f>
        <v>30</v>
      </c>
      <c r="BG336" s="34">
        <f>Input_1!BG336</f>
        <v>15.2</v>
      </c>
      <c r="BH336" s="34">
        <f>Input_1!BH336</f>
        <v>22.1</v>
      </c>
      <c r="BI336" s="34">
        <f>Input_1!BI336</f>
        <v>22.1</v>
      </c>
      <c r="BJ336" s="34">
        <f>Input_1!BJ336</f>
        <v>23</v>
      </c>
      <c r="BK336" s="34">
        <f>Input_1!BK336</f>
        <v>23</v>
      </c>
      <c r="BL336" s="34">
        <f>Input_1!BL336</f>
        <v>23</v>
      </c>
      <c r="BM336" s="34">
        <f>Input_1!BM336</f>
        <v>23</v>
      </c>
      <c r="BN336" s="34">
        <f>Input_1!BN336</f>
        <v>16</v>
      </c>
      <c r="BO336" s="34">
        <f>Input_1!BO336</f>
        <v>16</v>
      </c>
      <c r="BP336" s="34">
        <f>Input_1!BP336</f>
        <v>16</v>
      </c>
      <c r="BQ336" s="34">
        <f>Input_1!BQ336</f>
        <v>16</v>
      </c>
      <c r="BR336" s="34">
        <f>Input_1!BR336</f>
        <v>20</v>
      </c>
      <c r="BS336" s="34">
        <f>Input_1!BS336</f>
        <v>20</v>
      </c>
      <c r="BT336" s="34">
        <f>Input_1!BT336</f>
        <v>20</v>
      </c>
      <c r="BU336" s="34">
        <f>Input_1!BU336</f>
        <v>20</v>
      </c>
      <c r="BV336" s="34">
        <f>Input_1!BV336</f>
        <v>23</v>
      </c>
      <c r="BW336" s="34">
        <f>Input_1!BW336</f>
        <v>23</v>
      </c>
      <c r="BX336" s="34">
        <f>Input_1!BX336</f>
        <v>23</v>
      </c>
      <c r="BY336" s="34">
        <f>Input_1!BY336</f>
        <v>23</v>
      </c>
      <c r="BZ336" s="34">
        <f>Input_1!BZ336</f>
        <v>25</v>
      </c>
      <c r="CA336" s="34">
        <f>Input_1!CA336</f>
        <v>25</v>
      </c>
      <c r="CB336" s="34">
        <f>Input_1!CB336</f>
        <v>25</v>
      </c>
      <c r="CC336" s="34">
        <f>Input_1!CC336</f>
        <v>25</v>
      </c>
      <c r="CD336" s="34">
        <f>Input_1!CD336</f>
        <v>25</v>
      </c>
      <c r="CE336" s="34">
        <f>Input_1!CE336</f>
        <v>8</v>
      </c>
      <c r="CF336" s="34">
        <f>Input_1!CF336</f>
        <v>8</v>
      </c>
      <c r="CG336" s="34">
        <f>Input_1!CG336</f>
        <v>8</v>
      </c>
      <c r="CH336" s="34">
        <f>Input_1!CH336</f>
        <v>8</v>
      </c>
      <c r="CI336" s="34">
        <f>Input_1!CI336</f>
        <v>8</v>
      </c>
      <c r="CJ336" s="34">
        <f>Input_1!CJ336</f>
        <v>8</v>
      </c>
      <c r="CK336" s="34">
        <f>Input_1!CK336</f>
        <v>8</v>
      </c>
      <c r="CL336" s="34">
        <f>Input_1!CL336</f>
        <v>8</v>
      </c>
      <c r="CM336" s="34">
        <f>Input_1!CM336</f>
        <v>8</v>
      </c>
      <c r="CN336" s="34">
        <f>Input_1!CN336</f>
        <v>8</v>
      </c>
      <c r="CO336" s="34">
        <f>Input_1!CO336</f>
        <v>8</v>
      </c>
      <c r="CP336" s="34">
        <f>Input_1!CP336</f>
        <v>8</v>
      </c>
      <c r="CQ336" s="34">
        <f>Input_1!CQ336</f>
        <v>8</v>
      </c>
      <c r="CR336" s="34">
        <f>Input_1!CR336</f>
        <v>8</v>
      </c>
      <c r="CS336" s="34">
        <f>Input_1!CS336</f>
        <v>8</v>
      </c>
      <c r="CT336" s="34">
        <f>Input_1!CT336</f>
        <v>8</v>
      </c>
      <c r="CU336" s="34">
        <f>Input_1!CU336</f>
        <v>8</v>
      </c>
      <c r="CV336" s="24">
        <f>Input_1!CV336</f>
        <v>8</v>
      </c>
      <c r="CX336" s="24">
        <f>Input_1!CX336</f>
        <v>10</v>
      </c>
      <c r="CY336" s="34" t="str">
        <f>Input_1!CY336</f>
        <v>Work 1</v>
      </c>
      <c r="CZ336" s="34"/>
      <c r="DA336" s="34"/>
      <c r="DB336" s="34"/>
      <c r="DC336" s="34"/>
      <c r="DD336" s="34"/>
      <c r="DE336" s="34"/>
      <c r="DF336" s="34"/>
    </row>
    <row r="337" spans="1:110" ht="14.5" customHeight="1" x14ac:dyDescent="0.35">
      <c r="A337" s="256"/>
      <c r="B337" s="250"/>
      <c r="C337" s="97">
        <v>44164</v>
      </c>
      <c r="D337" s="100" t="s">
        <v>10</v>
      </c>
      <c r="E337" s="19">
        <f>Input_1!E337</f>
        <v>8</v>
      </c>
      <c r="F337" s="34">
        <f>Input_1!F337</f>
        <v>8</v>
      </c>
      <c r="G337" s="34">
        <f>Input_1!G337</f>
        <v>8</v>
      </c>
      <c r="H337" s="34">
        <f>Input_1!H337</f>
        <v>8</v>
      </c>
      <c r="I337" s="34">
        <f>Input_1!I337</f>
        <v>30</v>
      </c>
      <c r="J337" s="34">
        <f>Input_1!J337</f>
        <v>30</v>
      </c>
      <c r="K337" s="34">
        <f>Input_1!K337</f>
        <v>15.3</v>
      </c>
      <c r="L337" s="34">
        <f>Input_1!L337</f>
        <v>15.3</v>
      </c>
      <c r="M337" s="34">
        <f>Input_1!M337</f>
        <v>30</v>
      </c>
      <c r="N337" s="34">
        <f>Input_1!N337</f>
        <v>30</v>
      </c>
      <c r="O337" s="34">
        <f>Input_1!O337</f>
        <v>9</v>
      </c>
      <c r="P337" s="34">
        <f>Input_1!P337</f>
        <v>9</v>
      </c>
      <c r="Q337" s="34">
        <f>Input_1!Q337</f>
        <v>9</v>
      </c>
      <c r="R337" s="34">
        <f>Input_1!R337</f>
        <v>9</v>
      </c>
      <c r="S337" s="34">
        <f>Input_1!S337</f>
        <v>9</v>
      </c>
      <c r="T337" s="34">
        <f>Input_1!T337</f>
        <v>9</v>
      </c>
      <c r="U337" s="34">
        <f>Input_1!U337</f>
        <v>9</v>
      </c>
      <c r="V337" s="34">
        <f>Input_1!V337</f>
        <v>9</v>
      </c>
      <c r="W337" s="34">
        <f>Input_1!W337</f>
        <v>9</v>
      </c>
      <c r="X337" s="34">
        <f>Input_1!X337</f>
        <v>9</v>
      </c>
      <c r="Y337" s="34">
        <f>Input_1!Y337</f>
        <v>9</v>
      </c>
      <c r="Z337" s="34">
        <f>Input_1!Z337</f>
        <v>9</v>
      </c>
      <c r="AA337" s="34">
        <f>Input_1!AA337</f>
        <v>9</v>
      </c>
      <c r="AB337" s="34">
        <f>Input_1!AB337</f>
        <v>9</v>
      </c>
      <c r="AC337" s="34">
        <f>Input_1!AC337</f>
        <v>9</v>
      </c>
      <c r="AD337" s="34">
        <f>Input_1!AD337</f>
        <v>9</v>
      </c>
      <c r="AE337" s="34">
        <f>Input_1!AE337</f>
        <v>9</v>
      </c>
      <c r="AF337" s="34">
        <f>Input_1!AF337</f>
        <v>9</v>
      </c>
      <c r="AG337" s="34">
        <f>Input_1!AG337</f>
        <v>9</v>
      </c>
      <c r="AH337" s="34">
        <f>Input_1!AH337</f>
        <v>9</v>
      </c>
      <c r="AI337" s="34">
        <f>Input_1!AI337</f>
        <v>9</v>
      </c>
      <c r="AJ337" s="34">
        <f>Input_1!AJ337</f>
        <v>9</v>
      </c>
      <c r="AK337" s="34">
        <f>Input_1!AK337</f>
        <v>9</v>
      </c>
      <c r="AL337" s="34">
        <f>Input_1!AL337</f>
        <v>9</v>
      </c>
      <c r="AM337" s="34">
        <f>Input_1!AM337</f>
        <v>9</v>
      </c>
      <c r="AN337" s="34">
        <f>Input_1!AN337</f>
        <v>9</v>
      </c>
      <c r="AO337" s="34">
        <f>Input_1!AO337</f>
        <v>9</v>
      </c>
      <c r="AP337" s="34">
        <f>Input_1!AP337</f>
        <v>9</v>
      </c>
      <c r="AQ337" s="34">
        <f>Input_1!AQ337</f>
        <v>30</v>
      </c>
      <c r="AR337" s="34">
        <f>Input_1!AR337</f>
        <v>30</v>
      </c>
      <c r="AS337" s="34">
        <f>Input_1!AS337</f>
        <v>15.2</v>
      </c>
      <c r="AT337" s="34">
        <f>Input_1!AT337</f>
        <v>22.1</v>
      </c>
      <c r="AU337" s="34">
        <f>Input_1!AU337</f>
        <v>22.1</v>
      </c>
      <c r="AV337" s="34">
        <f>Input_1!AV337</f>
        <v>32</v>
      </c>
      <c r="AW337" s="34">
        <f>Input_1!AW337</f>
        <v>23</v>
      </c>
      <c r="AX337" s="34">
        <f>Input_1!AX337</f>
        <v>25</v>
      </c>
      <c r="AY337" s="34">
        <f>Input_1!AY337</f>
        <v>8</v>
      </c>
      <c r="AZ337" s="34">
        <f>Input_1!AZ337</f>
        <v>8</v>
      </c>
      <c r="BA337" s="34">
        <f>Input_1!BA337</f>
        <v>8</v>
      </c>
      <c r="BB337" s="34">
        <f>Input_1!BB337</f>
        <v>8</v>
      </c>
      <c r="BC337" s="34">
        <f>Input_1!BC337</f>
        <v>8</v>
      </c>
      <c r="BD337" s="34">
        <f>Input_1!BD337</f>
        <v>8</v>
      </c>
      <c r="BE337" s="34">
        <f>Input_1!BE337</f>
        <v>8</v>
      </c>
      <c r="BF337" s="34">
        <f>Input_1!BF337</f>
        <v>8</v>
      </c>
      <c r="BG337" s="34">
        <f>Input_1!BG337</f>
        <v>8</v>
      </c>
      <c r="BH337" s="34">
        <f>Input_1!BH337</f>
        <v>8</v>
      </c>
      <c r="BI337" s="34">
        <f>Input_1!BI337</f>
        <v>8</v>
      </c>
      <c r="BJ337" s="34">
        <f>Input_1!BJ337</f>
        <v>8</v>
      </c>
      <c r="BK337" s="34">
        <f>Input_1!BK337</f>
        <v>8</v>
      </c>
      <c r="BL337" s="34">
        <f>Input_1!BL337</f>
        <v>8</v>
      </c>
      <c r="BM337" s="34">
        <f>Input_1!BM337</f>
        <v>22.1</v>
      </c>
      <c r="BN337" s="34">
        <f>Input_1!BN337</f>
        <v>23</v>
      </c>
      <c r="BO337" s="34">
        <f>Input_1!BO337</f>
        <v>22.1</v>
      </c>
      <c r="BP337" s="34">
        <f>Input_1!BP337</f>
        <v>23</v>
      </c>
      <c r="BQ337" s="34">
        <f>Input_1!BQ337</f>
        <v>23</v>
      </c>
      <c r="BR337" s="34">
        <f>Input_1!BR337</f>
        <v>23</v>
      </c>
      <c r="BS337" s="34">
        <f>Input_1!BS337</f>
        <v>30</v>
      </c>
      <c r="BT337" s="34">
        <f>Input_1!BT337</f>
        <v>30</v>
      </c>
      <c r="BU337" s="34">
        <f>Input_1!BU337</f>
        <v>30</v>
      </c>
      <c r="BV337" s="34">
        <f>Input_1!BV337</f>
        <v>25</v>
      </c>
      <c r="BW337" s="34">
        <f>Input_1!BW337</f>
        <v>8</v>
      </c>
      <c r="BX337" s="34">
        <f>Input_1!BX337</f>
        <v>8</v>
      </c>
      <c r="BY337" s="34">
        <f>Input_1!BY337</f>
        <v>8</v>
      </c>
      <c r="BZ337" s="34">
        <f>Input_1!BZ337</f>
        <v>8</v>
      </c>
      <c r="CA337" s="34">
        <f>Input_1!CA337</f>
        <v>23</v>
      </c>
      <c r="CB337" s="34">
        <f>Input_1!CB337</f>
        <v>23</v>
      </c>
      <c r="CC337" s="34">
        <f>Input_1!CC337</f>
        <v>25</v>
      </c>
      <c r="CD337" s="34">
        <f>Input_1!CD337</f>
        <v>25</v>
      </c>
      <c r="CE337" s="34">
        <f>Input_1!CE337</f>
        <v>11</v>
      </c>
      <c r="CF337" s="34">
        <f>Input_1!CF337</f>
        <v>11</v>
      </c>
      <c r="CG337" s="34">
        <f>Input_1!CG337</f>
        <v>11</v>
      </c>
      <c r="CH337" s="34">
        <f>Input_1!CH337</f>
        <v>25</v>
      </c>
      <c r="CI337" s="34">
        <f>Input_1!CI337</f>
        <v>25</v>
      </c>
      <c r="CJ337" s="34">
        <f>Input_1!CJ337</f>
        <v>25</v>
      </c>
      <c r="CK337" s="34">
        <f>Input_1!CK337</f>
        <v>8</v>
      </c>
      <c r="CL337" s="34">
        <f>Input_1!CL337</f>
        <v>8</v>
      </c>
      <c r="CM337" s="34">
        <f>Input_1!CM337</f>
        <v>8</v>
      </c>
      <c r="CN337" s="34">
        <f>Input_1!CN337</f>
        <v>30</v>
      </c>
      <c r="CO337" s="34">
        <f>Input_1!CO337</f>
        <v>30</v>
      </c>
      <c r="CP337" s="34">
        <f>Input_1!CP337</f>
        <v>8</v>
      </c>
      <c r="CQ337" s="34">
        <f>Input_1!CQ337</f>
        <v>8</v>
      </c>
      <c r="CR337" s="34">
        <f>Input_1!CR337</f>
        <v>8</v>
      </c>
      <c r="CS337" s="34">
        <f>Input_1!CS337</f>
        <v>23</v>
      </c>
      <c r="CT337" s="34">
        <f>Input_1!CT337</f>
        <v>23</v>
      </c>
      <c r="CU337" s="34">
        <f>Input_1!CU337</f>
        <v>8</v>
      </c>
      <c r="CV337" s="24">
        <f>Input_1!CV337</f>
        <v>8</v>
      </c>
      <c r="CX337" s="24">
        <f>Input_1!CX337</f>
        <v>11</v>
      </c>
      <c r="CY337" s="34" t="str">
        <f>Input_1!CY337</f>
        <v>Work 2 - Maintenance or Labour</v>
      </c>
      <c r="CZ337" s="34"/>
      <c r="DA337" s="34"/>
      <c r="DB337" s="34"/>
      <c r="DC337" s="34"/>
      <c r="DD337" s="34"/>
      <c r="DE337" s="34"/>
      <c r="DF337" s="34"/>
    </row>
    <row r="338" spans="1:110" ht="14.5" customHeight="1" x14ac:dyDescent="0.35">
      <c r="A338" s="257"/>
      <c r="B338" s="248">
        <v>49</v>
      </c>
      <c r="C338" s="95">
        <v>44165</v>
      </c>
      <c r="D338" s="99" t="s">
        <v>4</v>
      </c>
      <c r="E338" s="19">
        <f>Input_1!E338</f>
        <v>8</v>
      </c>
      <c r="F338" s="34">
        <f>Input_1!F338</f>
        <v>8</v>
      </c>
      <c r="G338" s="34">
        <f>Input_1!G338</f>
        <v>8</v>
      </c>
      <c r="H338" s="34">
        <f>Input_1!H338</f>
        <v>8</v>
      </c>
      <c r="I338" s="34">
        <f>Input_1!I338</f>
        <v>8</v>
      </c>
      <c r="J338" s="34">
        <f>Input_1!J338</f>
        <v>8</v>
      </c>
      <c r="K338" s="34">
        <f>Input_1!K338</f>
        <v>8</v>
      </c>
      <c r="L338" s="34">
        <f>Input_1!L338</f>
        <v>8</v>
      </c>
      <c r="M338" s="34">
        <f>Input_1!M338</f>
        <v>30</v>
      </c>
      <c r="N338" s="34">
        <f>Input_1!N338</f>
        <v>15.3</v>
      </c>
      <c r="O338" s="34">
        <f>Input_1!O338</f>
        <v>15.3</v>
      </c>
      <c r="P338" s="34">
        <f>Input_1!P338</f>
        <v>15.3</v>
      </c>
      <c r="Q338" s="34">
        <f>Input_1!Q338</f>
        <v>30</v>
      </c>
      <c r="R338" s="34">
        <f>Input_1!R338</f>
        <v>30</v>
      </c>
      <c r="S338" s="34">
        <f>Input_1!S338</f>
        <v>9</v>
      </c>
      <c r="T338" s="34">
        <f>Input_1!T338</f>
        <v>9</v>
      </c>
      <c r="U338" s="34">
        <f>Input_1!U338</f>
        <v>9</v>
      </c>
      <c r="V338" s="34">
        <f>Input_1!V338</f>
        <v>9</v>
      </c>
      <c r="W338" s="34">
        <f>Input_1!W338</f>
        <v>9</v>
      </c>
      <c r="X338" s="34">
        <f>Input_1!X338</f>
        <v>9</v>
      </c>
      <c r="Y338" s="34">
        <f>Input_1!Y338</f>
        <v>9</v>
      </c>
      <c r="Z338" s="34">
        <f>Input_1!Z338</f>
        <v>9</v>
      </c>
      <c r="AA338" s="34">
        <f>Input_1!AA338</f>
        <v>9</v>
      </c>
      <c r="AB338" s="34">
        <f>Input_1!AB338</f>
        <v>9</v>
      </c>
      <c r="AC338" s="34">
        <f>Input_1!AC338</f>
        <v>9</v>
      </c>
      <c r="AD338" s="34">
        <f>Input_1!AD338</f>
        <v>9</v>
      </c>
      <c r="AE338" s="34">
        <f>Input_1!AE338</f>
        <v>9</v>
      </c>
      <c r="AF338" s="34">
        <f>Input_1!AF338</f>
        <v>9</v>
      </c>
      <c r="AG338" s="34">
        <f>Input_1!AG338</f>
        <v>9</v>
      </c>
      <c r="AH338" s="34">
        <f>Input_1!AH338</f>
        <v>9</v>
      </c>
      <c r="AI338" s="34">
        <f>Input_1!AI338</f>
        <v>9</v>
      </c>
      <c r="AJ338" s="34">
        <f>Input_1!AJ338</f>
        <v>9</v>
      </c>
      <c r="AK338" s="34">
        <f>Input_1!AK338</f>
        <v>9</v>
      </c>
      <c r="AL338" s="34">
        <f>Input_1!AL338</f>
        <v>15.2</v>
      </c>
      <c r="AM338" s="34">
        <f>Input_1!AM338</f>
        <v>22.1</v>
      </c>
      <c r="AN338" s="34">
        <f>Input_1!AN338</f>
        <v>22.1</v>
      </c>
      <c r="AO338" s="34">
        <f>Input_1!AO338</f>
        <v>9</v>
      </c>
      <c r="AP338" s="34">
        <f>Input_1!AP338</f>
        <v>9</v>
      </c>
      <c r="AQ338" s="34">
        <f>Input_1!AQ338</f>
        <v>9</v>
      </c>
      <c r="AR338" s="34">
        <f>Input_1!AR338</f>
        <v>9</v>
      </c>
      <c r="AS338" s="34">
        <f>Input_1!AS338</f>
        <v>9</v>
      </c>
      <c r="AT338" s="34">
        <f>Input_1!AT338</f>
        <v>9</v>
      </c>
      <c r="AU338" s="34">
        <f>Input_1!AU338</f>
        <v>9</v>
      </c>
      <c r="AV338" s="34">
        <f>Input_1!AV338</f>
        <v>9</v>
      </c>
      <c r="AW338" s="34">
        <f>Input_1!AW338</f>
        <v>9</v>
      </c>
      <c r="AX338" s="34">
        <f>Input_1!AX338</f>
        <v>9</v>
      </c>
      <c r="AY338" s="34">
        <f>Input_1!AY338</f>
        <v>9</v>
      </c>
      <c r="AZ338" s="34">
        <f>Input_1!AZ338</f>
        <v>9</v>
      </c>
      <c r="BA338" s="34">
        <f>Input_1!BA338</f>
        <v>9</v>
      </c>
      <c r="BB338" s="34">
        <f>Input_1!BB338</f>
        <v>15.2</v>
      </c>
      <c r="BC338" s="34">
        <f>Input_1!BC338</f>
        <v>22.1</v>
      </c>
      <c r="BD338" s="34">
        <f>Input_1!BD338</f>
        <v>11</v>
      </c>
      <c r="BE338" s="34">
        <f>Input_1!BE338</f>
        <v>22.1</v>
      </c>
      <c r="BF338" s="34">
        <f>Input_1!BF338</f>
        <v>15.2</v>
      </c>
      <c r="BG338" s="34">
        <f>Input_1!BG338</f>
        <v>22.1</v>
      </c>
      <c r="BH338" s="34">
        <f>Input_1!BH338</f>
        <v>22.1</v>
      </c>
      <c r="BI338" s="34">
        <f>Input_1!BI338</f>
        <v>16</v>
      </c>
      <c r="BJ338" s="34">
        <f>Input_1!BJ338</f>
        <v>22.1</v>
      </c>
      <c r="BK338" s="34">
        <f>Input_1!BK338</f>
        <v>26</v>
      </c>
      <c r="BL338" s="34">
        <f>Input_1!BL338</f>
        <v>26</v>
      </c>
      <c r="BM338" s="34">
        <f>Input_1!BM338</f>
        <v>16</v>
      </c>
      <c r="BN338" s="34">
        <f>Input_1!BN338</f>
        <v>22.1</v>
      </c>
      <c r="BO338" s="34">
        <f>Input_1!BO338</f>
        <v>22.1</v>
      </c>
      <c r="BP338" s="34">
        <f>Input_1!BP338</f>
        <v>16</v>
      </c>
      <c r="BQ338" s="34">
        <f>Input_1!BQ338</f>
        <v>16</v>
      </c>
      <c r="BR338" s="34">
        <f>Input_1!BR338</f>
        <v>16</v>
      </c>
      <c r="BS338" s="34">
        <f>Input_1!BS338</f>
        <v>26</v>
      </c>
      <c r="BT338" s="34">
        <f>Input_1!BT338</f>
        <v>22.1</v>
      </c>
      <c r="BU338" s="34">
        <f>Input_1!BU338</f>
        <v>25</v>
      </c>
      <c r="BV338" s="34">
        <f>Input_1!BV338</f>
        <v>25</v>
      </c>
      <c r="BW338" s="34">
        <f>Input_1!BW338</f>
        <v>22.1</v>
      </c>
      <c r="BX338" s="34">
        <f>Input_1!BX338</f>
        <v>25</v>
      </c>
      <c r="BY338" s="34">
        <f>Input_1!BY338</f>
        <v>23</v>
      </c>
      <c r="BZ338" s="34">
        <f>Input_1!BZ338</f>
        <v>23</v>
      </c>
      <c r="CA338" s="34">
        <f>Input_1!CA338</f>
        <v>23</v>
      </c>
      <c r="CB338" s="34">
        <f>Input_1!CB338</f>
        <v>23</v>
      </c>
      <c r="CC338" s="34">
        <f>Input_1!CC338</f>
        <v>30</v>
      </c>
      <c r="CD338" s="34">
        <f>Input_1!CD338</f>
        <v>30</v>
      </c>
      <c r="CE338" s="34">
        <f>Input_1!CE338</f>
        <v>30</v>
      </c>
      <c r="CF338" s="34">
        <f>Input_1!CF338</f>
        <v>23</v>
      </c>
      <c r="CG338" s="34">
        <f>Input_1!CG338</f>
        <v>8</v>
      </c>
      <c r="CH338" s="34">
        <f>Input_1!CH338</f>
        <v>8</v>
      </c>
      <c r="CI338" s="34">
        <f>Input_1!CI338</f>
        <v>8</v>
      </c>
      <c r="CJ338" s="34">
        <f>Input_1!CJ338</f>
        <v>25</v>
      </c>
      <c r="CK338" s="34">
        <f>Input_1!CK338</f>
        <v>25</v>
      </c>
      <c r="CL338" s="34">
        <f>Input_1!CL338</f>
        <v>8</v>
      </c>
      <c r="CM338" s="34">
        <f>Input_1!CM338</f>
        <v>8</v>
      </c>
      <c r="CN338" s="34">
        <f>Input_1!CN338</f>
        <v>8</v>
      </c>
      <c r="CO338" s="34">
        <f>Input_1!CO338</f>
        <v>8</v>
      </c>
      <c r="CP338" s="34">
        <f>Input_1!CP338</f>
        <v>8</v>
      </c>
      <c r="CQ338" s="34">
        <f>Input_1!CQ338</f>
        <v>8</v>
      </c>
      <c r="CR338" s="34">
        <f>Input_1!CR338</f>
        <v>8</v>
      </c>
      <c r="CS338" s="34">
        <f>Input_1!CS338</f>
        <v>8</v>
      </c>
      <c r="CT338" s="34">
        <f>Input_1!CT338</f>
        <v>8</v>
      </c>
      <c r="CU338" s="34">
        <f>Input_1!CU338</f>
        <v>8</v>
      </c>
      <c r="CV338" s="24">
        <f>Input_1!CV338</f>
        <v>8</v>
      </c>
      <c r="CX338" s="24">
        <f>Input_1!CX338</f>
        <v>12</v>
      </c>
      <c r="CY338" s="34" t="str">
        <f>Input_1!CY338</f>
        <v>Governance Institute</v>
      </c>
      <c r="CZ338" s="34"/>
      <c r="DA338" s="34"/>
      <c r="DB338" s="34"/>
      <c r="DC338" s="34"/>
      <c r="DD338" s="34"/>
      <c r="DE338" s="34"/>
      <c r="DF338" s="34"/>
    </row>
    <row r="339" spans="1:110" ht="14.5" customHeight="1" x14ac:dyDescent="0.35">
      <c r="A339" s="255" t="s">
        <v>11</v>
      </c>
      <c r="B339" s="249"/>
      <c r="C339" s="94">
        <v>44166</v>
      </c>
      <c r="D339" s="99" t="s">
        <v>5</v>
      </c>
      <c r="E339" s="19">
        <f>Input_1!E339</f>
        <v>8</v>
      </c>
      <c r="F339" s="34">
        <f>Input_1!F339</f>
        <v>8</v>
      </c>
      <c r="G339" s="34">
        <f>Input_1!G339</f>
        <v>8</v>
      </c>
      <c r="H339" s="34">
        <f>Input_1!H339</f>
        <v>21.3</v>
      </c>
      <c r="I339" s="34">
        <f>Input_1!I339</f>
        <v>15.3</v>
      </c>
      <c r="J339" s="34">
        <f>Input_1!J339</f>
        <v>15.3</v>
      </c>
      <c r="K339" s="34">
        <f>Input_1!K339</f>
        <v>30</v>
      </c>
      <c r="L339" s="34">
        <f>Input_1!L339</f>
        <v>30</v>
      </c>
      <c r="M339" s="34">
        <f>Input_1!M339</f>
        <v>9</v>
      </c>
      <c r="N339" s="34">
        <f>Input_1!N339</f>
        <v>9</v>
      </c>
      <c r="O339" s="34">
        <f>Input_1!O339</f>
        <v>9</v>
      </c>
      <c r="P339" s="34">
        <f>Input_1!P339</f>
        <v>9</v>
      </c>
      <c r="Q339" s="34">
        <f>Input_1!Q339</f>
        <v>9</v>
      </c>
      <c r="R339" s="34">
        <f>Input_1!R339</f>
        <v>9</v>
      </c>
      <c r="S339" s="34">
        <f>Input_1!S339</f>
        <v>9</v>
      </c>
      <c r="T339" s="34">
        <f>Input_1!T339</f>
        <v>9</v>
      </c>
      <c r="U339" s="34">
        <f>Input_1!U339</f>
        <v>9</v>
      </c>
      <c r="V339" s="34">
        <f>Input_1!V339</f>
        <v>9</v>
      </c>
      <c r="W339" s="34">
        <f>Input_1!W339</f>
        <v>9</v>
      </c>
      <c r="X339" s="34">
        <f>Input_1!X339</f>
        <v>9</v>
      </c>
      <c r="Y339" s="34">
        <f>Input_1!Y339</f>
        <v>9</v>
      </c>
      <c r="Z339" s="34">
        <f>Input_1!Z339</f>
        <v>9</v>
      </c>
      <c r="AA339" s="34">
        <f>Input_1!AA339</f>
        <v>9</v>
      </c>
      <c r="AB339" s="34">
        <f>Input_1!AB339</f>
        <v>9</v>
      </c>
      <c r="AC339" s="34">
        <f>Input_1!AC339</f>
        <v>9</v>
      </c>
      <c r="AD339" s="34">
        <f>Input_1!AD339</f>
        <v>9</v>
      </c>
      <c r="AE339" s="34">
        <f>Input_1!AE339</f>
        <v>9</v>
      </c>
      <c r="AF339" s="34">
        <f>Input_1!AF339</f>
        <v>9</v>
      </c>
      <c r="AG339" s="34">
        <f>Input_1!AG339</f>
        <v>9</v>
      </c>
      <c r="AH339" s="34">
        <f>Input_1!AH339</f>
        <v>9</v>
      </c>
      <c r="AI339" s="34">
        <f>Input_1!AI339</f>
        <v>9</v>
      </c>
      <c r="AJ339" s="34">
        <f>Input_1!AJ339</f>
        <v>9</v>
      </c>
      <c r="AK339" s="34">
        <f>Input_1!AK339</f>
        <v>9</v>
      </c>
      <c r="AL339" s="34">
        <f>Input_1!AL339</f>
        <v>9</v>
      </c>
      <c r="AM339" s="34">
        <f>Input_1!AM339</f>
        <v>9</v>
      </c>
      <c r="AN339" s="34">
        <f>Input_1!AN339</f>
        <v>9</v>
      </c>
      <c r="AO339" s="34">
        <f>Input_1!AO339</f>
        <v>9</v>
      </c>
      <c r="AP339" s="34">
        <f>Input_1!AP339</f>
        <v>9</v>
      </c>
      <c r="AQ339" s="34">
        <f>Input_1!AQ339</f>
        <v>9</v>
      </c>
      <c r="AR339" s="34">
        <f>Input_1!AR339</f>
        <v>9</v>
      </c>
      <c r="AS339" s="34">
        <f>Input_1!AS339</f>
        <v>9</v>
      </c>
      <c r="AT339" s="34">
        <f>Input_1!AT339</f>
        <v>30</v>
      </c>
      <c r="AU339" s="34">
        <f>Input_1!AU339</f>
        <v>15.2</v>
      </c>
      <c r="AV339" s="34">
        <f>Input_1!AV339</f>
        <v>22.1</v>
      </c>
      <c r="AW339" s="34">
        <f>Input_1!AW339</f>
        <v>22.1</v>
      </c>
      <c r="AX339" s="34">
        <f>Input_1!AX339</f>
        <v>22.1</v>
      </c>
      <c r="AY339" s="34">
        <f>Input_1!AY339</f>
        <v>8</v>
      </c>
      <c r="AZ339" s="34">
        <f>Input_1!AZ339</f>
        <v>8</v>
      </c>
      <c r="BA339" s="34">
        <f>Input_1!BA339</f>
        <v>23</v>
      </c>
      <c r="BB339" s="34">
        <f>Input_1!BB339</f>
        <v>23</v>
      </c>
      <c r="BC339" s="34">
        <f>Input_1!BC339</f>
        <v>23</v>
      </c>
      <c r="BD339" s="34">
        <f>Input_1!BD339</f>
        <v>25</v>
      </c>
      <c r="BE339" s="34">
        <f>Input_1!BE339</f>
        <v>25</v>
      </c>
      <c r="BF339" s="34">
        <f>Input_1!BF339</f>
        <v>25</v>
      </c>
      <c r="BG339" s="34">
        <f>Input_1!BG339</f>
        <v>22.1</v>
      </c>
      <c r="BH339" s="34">
        <f>Input_1!BH339</f>
        <v>25</v>
      </c>
      <c r="BI339" s="34">
        <f>Input_1!BI339</f>
        <v>8</v>
      </c>
      <c r="BJ339" s="34">
        <f>Input_1!BJ339</f>
        <v>8</v>
      </c>
      <c r="BK339" s="34">
        <f>Input_1!BK339</f>
        <v>8</v>
      </c>
      <c r="BL339" s="34">
        <f>Input_1!BL339</f>
        <v>8</v>
      </c>
      <c r="BM339" s="34">
        <f>Input_1!BM339</f>
        <v>8</v>
      </c>
      <c r="BN339" s="34">
        <f>Input_1!BN339</f>
        <v>8</v>
      </c>
      <c r="BO339" s="34">
        <f>Input_1!BO339</f>
        <v>23</v>
      </c>
      <c r="BP339" s="34">
        <f>Input_1!BP339</f>
        <v>23</v>
      </c>
      <c r="BQ339" s="34">
        <f>Input_1!BQ339</f>
        <v>16</v>
      </c>
      <c r="BR339" s="34">
        <f>Input_1!BR339</f>
        <v>16</v>
      </c>
      <c r="BS339" s="34">
        <f>Input_1!BS339</f>
        <v>16</v>
      </c>
      <c r="BT339" s="34">
        <f>Input_1!BT339</f>
        <v>16</v>
      </c>
      <c r="BU339" s="34">
        <f>Input_1!BU339</f>
        <v>16</v>
      </c>
      <c r="BV339" s="34">
        <f>Input_1!BV339</f>
        <v>16</v>
      </c>
      <c r="BW339" s="34">
        <f>Input_1!BW339</f>
        <v>16</v>
      </c>
      <c r="BX339" s="34">
        <f>Input_1!BX339</f>
        <v>16</v>
      </c>
      <c r="BY339" s="34">
        <f>Input_1!BY339</f>
        <v>16</v>
      </c>
      <c r="BZ339" s="34">
        <f>Input_1!BZ339</f>
        <v>16</v>
      </c>
      <c r="CA339" s="34">
        <f>Input_1!CA339</f>
        <v>25</v>
      </c>
      <c r="CB339" s="34">
        <f>Input_1!CB339</f>
        <v>15.1</v>
      </c>
      <c r="CC339" s="34">
        <f>Input_1!CC339</f>
        <v>16</v>
      </c>
      <c r="CD339" s="34">
        <f>Input_1!CD339</f>
        <v>16</v>
      </c>
      <c r="CE339" s="34">
        <f>Input_1!CE339</f>
        <v>16</v>
      </c>
      <c r="CF339" s="34">
        <f>Input_1!CF339</f>
        <v>16</v>
      </c>
      <c r="CG339" s="34">
        <f>Input_1!CG339</f>
        <v>23</v>
      </c>
      <c r="CH339" s="34">
        <f>Input_1!CH339</f>
        <v>23</v>
      </c>
      <c r="CI339" s="34">
        <f>Input_1!CI339</f>
        <v>25</v>
      </c>
      <c r="CJ339" s="34">
        <f>Input_1!CJ339</f>
        <v>25</v>
      </c>
      <c r="CK339" s="34">
        <f>Input_1!CK339</f>
        <v>25</v>
      </c>
      <c r="CL339" s="34">
        <f>Input_1!CL339</f>
        <v>8</v>
      </c>
      <c r="CM339" s="34">
        <f>Input_1!CM339</f>
        <v>8</v>
      </c>
      <c r="CN339" s="34">
        <f>Input_1!CN339</f>
        <v>8</v>
      </c>
      <c r="CO339" s="34">
        <f>Input_1!CO339</f>
        <v>18</v>
      </c>
      <c r="CP339" s="34">
        <f>Input_1!CP339</f>
        <v>18</v>
      </c>
      <c r="CQ339" s="34">
        <f>Input_1!CQ339</f>
        <v>18</v>
      </c>
      <c r="CR339" s="34">
        <f>Input_1!CR339</f>
        <v>16</v>
      </c>
      <c r="CS339" s="34">
        <f>Input_1!CS339</f>
        <v>16</v>
      </c>
      <c r="CT339" s="34">
        <f>Input_1!CT339</f>
        <v>16</v>
      </c>
      <c r="CU339" s="34">
        <f>Input_1!CU339</f>
        <v>16</v>
      </c>
      <c r="CV339" s="24">
        <f>Input_1!CV339</f>
        <v>16</v>
      </c>
      <c r="CX339" s="24">
        <f>Input_1!CX339</f>
        <v>13</v>
      </c>
      <c r="CY339" s="34" t="str">
        <f>Input_1!CY339</f>
        <v>CFA Exam</v>
      </c>
      <c r="CZ339" s="34"/>
      <c r="DA339" s="34"/>
      <c r="DB339" s="34"/>
      <c r="DC339" s="34"/>
      <c r="DD339" s="34"/>
      <c r="DE339" s="34"/>
      <c r="DF339" s="34"/>
    </row>
    <row r="340" spans="1:110" ht="14.5" customHeight="1" x14ac:dyDescent="0.35">
      <c r="A340" s="256"/>
      <c r="B340" s="249"/>
      <c r="C340" s="94">
        <v>44167</v>
      </c>
      <c r="D340" s="99" t="s">
        <v>6</v>
      </c>
      <c r="E340" s="19">
        <f>Input_1!E340</f>
        <v>16</v>
      </c>
      <c r="F340" s="34">
        <f>Input_1!F340</f>
        <v>16</v>
      </c>
      <c r="G340" s="34">
        <f>Input_1!G340</f>
        <v>16</v>
      </c>
      <c r="H340" s="34">
        <f>Input_1!H340</f>
        <v>30</v>
      </c>
      <c r="I340" s="34">
        <f>Input_1!I340</f>
        <v>30</v>
      </c>
      <c r="J340" s="34">
        <f>Input_1!J340</f>
        <v>30</v>
      </c>
      <c r="K340" s="34">
        <f>Input_1!K340</f>
        <v>30</v>
      </c>
      <c r="L340" s="34">
        <f>Input_1!L340</f>
        <v>30</v>
      </c>
      <c r="M340" s="34">
        <f>Input_1!M340</f>
        <v>9</v>
      </c>
      <c r="N340" s="34">
        <f>Input_1!N340</f>
        <v>9</v>
      </c>
      <c r="O340" s="34">
        <f>Input_1!O340</f>
        <v>9</v>
      </c>
      <c r="P340" s="34">
        <f>Input_1!P340</f>
        <v>9</v>
      </c>
      <c r="Q340" s="34">
        <f>Input_1!Q340</f>
        <v>9</v>
      </c>
      <c r="R340" s="34">
        <f>Input_1!R340</f>
        <v>9</v>
      </c>
      <c r="S340" s="34">
        <f>Input_1!S340</f>
        <v>9</v>
      </c>
      <c r="T340" s="34">
        <f>Input_1!T340</f>
        <v>9</v>
      </c>
      <c r="U340" s="34">
        <f>Input_1!U340</f>
        <v>9</v>
      </c>
      <c r="V340" s="34">
        <f>Input_1!V340</f>
        <v>9</v>
      </c>
      <c r="W340" s="34">
        <f>Input_1!W340</f>
        <v>9</v>
      </c>
      <c r="X340" s="34">
        <f>Input_1!X340</f>
        <v>9</v>
      </c>
      <c r="Y340" s="34">
        <f>Input_1!Y340</f>
        <v>9</v>
      </c>
      <c r="Z340" s="34">
        <f>Input_1!Z340</f>
        <v>9</v>
      </c>
      <c r="AA340" s="34">
        <f>Input_1!AA340</f>
        <v>9</v>
      </c>
      <c r="AB340" s="34">
        <f>Input_1!AB340</f>
        <v>9</v>
      </c>
      <c r="AC340" s="34">
        <f>Input_1!AC340</f>
        <v>9</v>
      </c>
      <c r="AD340" s="34">
        <f>Input_1!AD340</f>
        <v>9</v>
      </c>
      <c r="AE340" s="34">
        <f>Input_1!AE340</f>
        <v>9</v>
      </c>
      <c r="AF340" s="34">
        <f>Input_1!AF340</f>
        <v>9</v>
      </c>
      <c r="AG340" s="34">
        <f>Input_1!AG340</f>
        <v>9</v>
      </c>
      <c r="AH340" s="34">
        <f>Input_1!AH340</f>
        <v>9</v>
      </c>
      <c r="AI340" s="34">
        <f>Input_1!AI340</f>
        <v>9</v>
      </c>
      <c r="AJ340" s="34">
        <f>Input_1!AJ340</f>
        <v>9</v>
      </c>
      <c r="AK340" s="34">
        <f>Input_1!AK340</f>
        <v>22.1</v>
      </c>
      <c r="AL340" s="34">
        <f>Input_1!AL340</f>
        <v>22.1</v>
      </c>
      <c r="AM340" s="34">
        <f>Input_1!AM340</f>
        <v>22.1</v>
      </c>
      <c r="AN340" s="34">
        <f>Input_1!AN340</f>
        <v>11</v>
      </c>
      <c r="AO340" s="34">
        <f>Input_1!AO340</f>
        <v>11</v>
      </c>
      <c r="AP340" s="34">
        <f>Input_1!AP340</f>
        <v>22.1</v>
      </c>
      <c r="AQ340" s="34">
        <f>Input_1!AQ340</f>
        <v>22.1</v>
      </c>
      <c r="AR340" s="34">
        <f>Input_1!AR340</f>
        <v>15.2</v>
      </c>
      <c r="AS340" s="34">
        <f>Input_1!AS340</f>
        <v>22.1</v>
      </c>
      <c r="AT340" s="34">
        <f>Input_1!AT340</f>
        <v>22.1</v>
      </c>
      <c r="AU340" s="34">
        <f>Input_1!AU340</f>
        <v>22.1</v>
      </c>
      <c r="AV340" s="34">
        <f>Input_1!AV340</f>
        <v>23</v>
      </c>
      <c r="AW340" s="34">
        <f>Input_1!AW340</f>
        <v>23</v>
      </c>
      <c r="AX340" s="34">
        <f>Input_1!AX340</f>
        <v>11</v>
      </c>
      <c r="AY340" s="34">
        <f>Input_1!AY340</f>
        <v>11</v>
      </c>
      <c r="AZ340" s="34">
        <f>Input_1!AZ340</f>
        <v>11</v>
      </c>
      <c r="BA340" s="34">
        <f>Input_1!BA340</f>
        <v>11</v>
      </c>
      <c r="BB340" s="34">
        <f>Input_1!BB340</f>
        <v>25</v>
      </c>
      <c r="BC340" s="34">
        <f>Input_1!BC340</f>
        <v>25</v>
      </c>
      <c r="BD340" s="34">
        <f>Input_1!BD340</f>
        <v>32</v>
      </c>
      <c r="BE340" s="34">
        <f>Input_1!BE340</f>
        <v>23</v>
      </c>
      <c r="BF340" s="34">
        <f>Input_1!BF340</f>
        <v>23</v>
      </c>
      <c r="BG340" s="34">
        <f>Input_1!BG340</f>
        <v>25</v>
      </c>
      <c r="BH340" s="34">
        <f>Input_1!BH340</f>
        <v>32</v>
      </c>
      <c r="BI340" s="34">
        <f>Input_1!BI340</f>
        <v>32</v>
      </c>
      <c r="BJ340" s="34">
        <f>Input_1!BJ340</f>
        <v>32</v>
      </c>
      <c r="BK340" s="34">
        <f>Input_1!BK340</f>
        <v>25</v>
      </c>
      <c r="BL340" s="34">
        <f>Input_1!BL340</f>
        <v>22.1</v>
      </c>
      <c r="BM340" s="34">
        <f>Input_1!BM340</f>
        <v>22.1</v>
      </c>
      <c r="BN340" s="34">
        <f>Input_1!BN340</f>
        <v>22.1</v>
      </c>
      <c r="BO340" s="34">
        <f>Input_1!BO340</f>
        <v>22.1</v>
      </c>
      <c r="BP340" s="34">
        <f>Input_1!BP340</f>
        <v>22.1</v>
      </c>
      <c r="BQ340" s="34">
        <f>Input_1!BQ340</f>
        <v>23</v>
      </c>
      <c r="BR340" s="34">
        <f>Input_1!BR340</f>
        <v>8</v>
      </c>
      <c r="BS340" s="34">
        <f>Input_1!BS340</f>
        <v>8</v>
      </c>
      <c r="BT340" s="34">
        <f>Input_1!BT340</f>
        <v>30</v>
      </c>
      <c r="BU340" s="34">
        <f>Input_1!BU340</f>
        <v>30</v>
      </c>
      <c r="BV340" s="34">
        <f>Input_1!BV340</f>
        <v>30</v>
      </c>
      <c r="BW340" s="34">
        <f>Input_1!BW340</f>
        <v>25</v>
      </c>
      <c r="BX340" s="34">
        <f>Input_1!BX340</f>
        <v>15.1</v>
      </c>
      <c r="BY340" s="34">
        <f>Input_1!BY340</f>
        <v>15.1</v>
      </c>
      <c r="BZ340" s="34">
        <f>Input_1!BZ340</f>
        <v>23</v>
      </c>
      <c r="CA340" s="34">
        <f>Input_1!CA340</f>
        <v>23</v>
      </c>
      <c r="CB340" s="34">
        <f>Input_1!CB340</f>
        <v>23</v>
      </c>
      <c r="CC340" s="34">
        <f>Input_1!CC340</f>
        <v>23</v>
      </c>
      <c r="CD340" s="34">
        <f>Input_1!CD340</f>
        <v>9</v>
      </c>
      <c r="CE340" s="34">
        <f>Input_1!CE340</f>
        <v>9</v>
      </c>
      <c r="CF340" s="34">
        <f>Input_1!CF340</f>
        <v>9</v>
      </c>
      <c r="CG340" s="34">
        <f>Input_1!CG340</f>
        <v>30</v>
      </c>
      <c r="CH340" s="34">
        <f>Input_1!CH340</f>
        <v>30</v>
      </c>
      <c r="CI340" s="34">
        <f>Input_1!CI340</f>
        <v>30</v>
      </c>
      <c r="CJ340" s="34">
        <f>Input_1!CJ340</f>
        <v>25</v>
      </c>
      <c r="CK340" s="34">
        <f>Input_1!CK340</f>
        <v>25</v>
      </c>
      <c r="CL340" s="34">
        <f>Input_1!CL340</f>
        <v>25</v>
      </c>
      <c r="CM340" s="34">
        <f>Input_1!CM340</f>
        <v>25</v>
      </c>
      <c r="CN340" s="34">
        <f>Input_1!CN340</f>
        <v>30</v>
      </c>
      <c r="CO340" s="34">
        <f>Input_1!CO340</f>
        <v>30</v>
      </c>
      <c r="CP340" s="34">
        <f>Input_1!CP340</f>
        <v>25</v>
      </c>
      <c r="CQ340" s="34">
        <f>Input_1!CQ340</f>
        <v>25</v>
      </c>
      <c r="CR340" s="34">
        <f>Input_1!CR340</f>
        <v>15.3</v>
      </c>
      <c r="CS340" s="34">
        <f>Input_1!CS340</f>
        <v>15.3</v>
      </c>
      <c r="CT340" s="34">
        <f>Input_1!CT340</f>
        <v>8</v>
      </c>
      <c r="CU340" s="34">
        <f>Input_1!CU340</f>
        <v>8</v>
      </c>
      <c r="CV340" s="24">
        <f>Input_1!CV340</f>
        <v>8</v>
      </c>
      <c r="CX340" s="24">
        <f>Input_1!CX340</f>
        <v>14</v>
      </c>
      <c r="CY340" s="34" t="str">
        <f>Input_1!CY340</f>
        <v>Coding</v>
      </c>
      <c r="CZ340" s="34"/>
      <c r="DA340" s="34"/>
      <c r="DB340" s="34"/>
      <c r="DC340" s="34"/>
      <c r="DD340" s="34"/>
      <c r="DE340" s="34"/>
      <c r="DF340" s="34"/>
    </row>
    <row r="341" spans="1:110" ht="14.5" customHeight="1" x14ac:dyDescent="0.35">
      <c r="A341" s="256"/>
      <c r="B341" s="249"/>
      <c r="C341" s="95">
        <v>44168</v>
      </c>
      <c r="D341" s="99" t="s">
        <v>7</v>
      </c>
      <c r="E341" s="19">
        <f>Input_1!E341</f>
        <v>8</v>
      </c>
      <c r="F341" s="34">
        <f>Input_1!F341</f>
        <v>8</v>
      </c>
      <c r="G341" s="34">
        <f>Input_1!G341</f>
        <v>8</v>
      </c>
      <c r="H341" s="34">
        <f>Input_1!H341</f>
        <v>8</v>
      </c>
      <c r="I341" s="34">
        <f>Input_1!I341</f>
        <v>30</v>
      </c>
      <c r="J341" s="34">
        <f>Input_1!J341</f>
        <v>9</v>
      </c>
      <c r="K341" s="34">
        <f>Input_1!K341</f>
        <v>9</v>
      </c>
      <c r="L341" s="34">
        <f>Input_1!L341</f>
        <v>9</v>
      </c>
      <c r="M341" s="34">
        <f>Input_1!M341</f>
        <v>9</v>
      </c>
      <c r="N341" s="34">
        <f>Input_1!N341</f>
        <v>9</v>
      </c>
      <c r="O341" s="34">
        <f>Input_1!O341</f>
        <v>9</v>
      </c>
      <c r="P341" s="34">
        <f>Input_1!P341</f>
        <v>9</v>
      </c>
      <c r="Q341" s="34">
        <f>Input_1!Q341</f>
        <v>9</v>
      </c>
      <c r="R341" s="34">
        <f>Input_1!R341</f>
        <v>9</v>
      </c>
      <c r="S341" s="34">
        <f>Input_1!S341</f>
        <v>9</v>
      </c>
      <c r="T341" s="34">
        <f>Input_1!T341</f>
        <v>9</v>
      </c>
      <c r="U341" s="34">
        <f>Input_1!U341</f>
        <v>9</v>
      </c>
      <c r="V341" s="34">
        <f>Input_1!V341</f>
        <v>9</v>
      </c>
      <c r="W341" s="34">
        <f>Input_1!W341</f>
        <v>9</v>
      </c>
      <c r="X341" s="34">
        <f>Input_1!X341</f>
        <v>9</v>
      </c>
      <c r="Y341" s="34">
        <f>Input_1!Y341</f>
        <v>9</v>
      </c>
      <c r="Z341" s="34">
        <f>Input_1!Z341</f>
        <v>9</v>
      </c>
      <c r="AA341" s="34">
        <f>Input_1!AA341</f>
        <v>9</v>
      </c>
      <c r="AB341" s="34">
        <f>Input_1!AB341</f>
        <v>9</v>
      </c>
      <c r="AC341" s="34">
        <f>Input_1!AC341</f>
        <v>9</v>
      </c>
      <c r="AD341" s="34">
        <f>Input_1!AD341</f>
        <v>9</v>
      </c>
      <c r="AE341" s="34">
        <f>Input_1!AE341</f>
        <v>9</v>
      </c>
      <c r="AF341" s="34">
        <f>Input_1!AF341</f>
        <v>9</v>
      </c>
      <c r="AG341" s="34">
        <f>Input_1!AG341</f>
        <v>9</v>
      </c>
      <c r="AH341" s="34">
        <f>Input_1!AH341</f>
        <v>9</v>
      </c>
      <c r="AI341" s="34">
        <f>Input_1!AI341</f>
        <v>9</v>
      </c>
      <c r="AJ341" s="34">
        <f>Input_1!AJ341</f>
        <v>9</v>
      </c>
      <c r="AK341" s="34">
        <f>Input_1!AK341</f>
        <v>9</v>
      </c>
      <c r="AL341" s="34">
        <f>Input_1!AL341</f>
        <v>9</v>
      </c>
      <c r="AM341" s="34">
        <f>Input_1!AM341</f>
        <v>9</v>
      </c>
      <c r="AN341" s="34">
        <f>Input_1!AN341</f>
        <v>9</v>
      </c>
      <c r="AO341" s="34">
        <f>Input_1!AO341</f>
        <v>9</v>
      </c>
      <c r="AP341" s="34">
        <f>Input_1!AP341</f>
        <v>9</v>
      </c>
      <c r="AQ341" s="34">
        <f>Input_1!AQ341</f>
        <v>9</v>
      </c>
      <c r="AR341" s="34">
        <f>Input_1!AR341</f>
        <v>9</v>
      </c>
      <c r="AS341" s="34">
        <f>Input_1!AS341</f>
        <v>9</v>
      </c>
      <c r="AT341" s="34">
        <f>Input_1!AT341</f>
        <v>30</v>
      </c>
      <c r="AU341" s="34">
        <f>Input_1!AU341</f>
        <v>30</v>
      </c>
      <c r="AV341" s="34">
        <f>Input_1!AV341</f>
        <v>30</v>
      </c>
      <c r="AW341" s="34">
        <f>Input_1!AW341</f>
        <v>30</v>
      </c>
      <c r="AX341" s="34">
        <f>Input_1!AX341</f>
        <v>30</v>
      </c>
      <c r="AY341" s="34">
        <f>Input_1!AY341</f>
        <v>30</v>
      </c>
      <c r="AZ341" s="34">
        <f>Input_1!AZ341</f>
        <v>15.1</v>
      </c>
      <c r="BA341" s="34">
        <f>Input_1!BA341</f>
        <v>15.1</v>
      </c>
      <c r="BB341" s="34">
        <f>Input_1!BB341</f>
        <v>22.1</v>
      </c>
      <c r="BC341" s="34">
        <f>Input_1!BC341</f>
        <v>22.1</v>
      </c>
      <c r="BD341" s="34">
        <f>Input_1!BD341</f>
        <v>32</v>
      </c>
      <c r="BE341" s="34">
        <f>Input_1!BE341</f>
        <v>32</v>
      </c>
      <c r="BF341" s="34">
        <f>Input_1!BF341</f>
        <v>30</v>
      </c>
      <c r="BG341" s="34">
        <f>Input_1!BG341</f>
        <v>8</v>
      </c>
      <c r="BH341" s="34">
        <f>Input_1!BH341</f>
        <v>8</v>
      </c>
      <c r="BI341" s="34">
        <f>Input_1!BI341</f>
        <v>32</v>
      </c>
      <c r="BJ341" s="34">
        <f>Input_1!BJ341</f>
        <v>23</v>
      </c>
      <c r="BK341" s="34">
        <f>Input_1!BK341</f>
        <v>8</v>
      </c>
      <c r="BL341" s="34">
        <f>Input_1!BL341</f>
        <v>8</v>
      </c>
      <c r="BM341" s="34">
        <f>Input_1!BM341</f>
        <v>32</v>
      </c>
      <c r="BN341" s="34">
        <f>Input_1!BN341</f>
        <v>26</v>
      </c>
      <c r="BO341" s="34">
        <f>Input_1!BO341</f>
        <v>22.1</v>
      </c>
      <c r="BP341" s="34">
        <f>Input_1!BP341</f>
        <v>16</v>
      </c>
      <c r="BQ341" s="34">
        <f>Input_1!BQ341</f>
        <v>16</v>
      </c>
      <c r="BR341" s="34">
        <f>Input_1!BR341</f>
        <v>16</v>
      </c>
      <c r="BS341" s="34">
        <f>Input_1!BS341</f>
        <v>16</v>
      </c>
      <c r="BT341" s="34">
        <f>Input_1!BT341</f>
        <v>16</v>
      </c>
      <c r="BU341" s="34">
        <f>Input_1!BU341</f>
        <v>16</v>
      </c>
      <c r="BV341" s="34">
        <f>Input_1!BV341</f>
        <v>16</v>
      </c>
      <c r="BW341" s="34">
        <f>Input_1!BW341</f>
        <v>16</v>
      </c>
      <c r="BX341" s="34">
        <f>Input_1!BX341</f>
        <v>16</v>
      </c>
      <c r="BY341" s="34">
        <f>Input_1!BY341</f>
        <v>16</v>
      </c>
      <c r="BZ341" s="34">
        <f>Input_1!BZ341</f>
        <v>22.1</v>
      </c>
      <c r="CA341" s="34">
        <f>Input_1!CA341</f>
        <v>30</v>
      </c>
      <c r="CB341" s="34">
        <f>Input_1!CB341</f>
        <v>30</v>
      </c>
      <c r="CC341" s="34">
        <f>Input_1!CC341</f>
        <v>30</v>
      </c>
      <c r="CD341" s="34">
        <f>Input_1!CD341</f>
        <v>23</v>
      </c>
      <c r="CE341" s="34">
        <f>Input_1!CE341</f>
        <v>23</v>
      </c>
      <c r="CF341" s="34">
        <f>Input_1!CF341</f>
        <v>23</v>
      </c>
      <c r="CG341" s="34">
        <f>Input_1!CG341</f>
        <v>23</v>
      </c>
      <c r="CH341" s="34">
        <f>Input_1!CH341</f>
        <v>25</v>
      </c>
      <c r="CI341" s="34">
        <f>Input_1!CI341</f>
        <v>25</v>
      </c>
      <c r="CJ341" s="34">
        <f>Input_1!CJ341</f>
        <v>25</v>
      </c>
      <c r="CK341" s="34">
        <f>Input_1!CK341</f>
        <v>25</v>
      </c>
      <c r="CL341" s="34">
        <f>Input_1!CL341</f>
        <v>15.3</v>
      </c>
      <c r="CM341" s="34">
        <f>Input_1!CM341</f>
        <v>15.3</v>
      </c>
      <c r="CN341" s="34">
        <f>Input_1!CN341</f>
        <v>15.3</v>
      </c>
      <c r="CO341" s="34">
        <f>Input_1!CO341</f>
        <v>30</v>
      </c>
      <c r="CP341" s="34">
        <f>Input_1!CP341</f>
        <v>30</v>
      </c>
      <c r="CQ341" s="34">
        <f>Input_1!CQ341</f>
        <v>30</v>
      </c>
      <c r="CR341" s="34">
        <f>Input_1!CR341</f>
        <v>30</v>
      </c>
      <c r="CS341" s="34">
        <f>Input_1!CS341</f>
        <v>20</v>
      </c>
      <c r="CT341" s="34">
        <f>Input_1!CT341</f>
        <v>20</v>
      </c>
      <c r="CU341" s="34">
        <f>Input_1!CU341</f>
        <v>20</v>
      </c>
      <c r="CV341" s="24">
        <f>Input_1!CV341</f>
        <v>20</v>
      </c>
      <c r="CX341" s="24">
        <f>Input_1!CX341</f>
        <v>15.1</v>
      </c>
      <c r="CY341" s="34" t="str">
        <f>Input_1!CY341</f>
        <v>Hygiene - General</v>
      </c>
      <c r="CZ341" s="34"/>
      <c r="DA341" s="34"/>
      <c r="DB341" s="34"/>
      <c r="DC341" s="34"/>
      <c r="DD341" s="34"/>
      <c r="DE341" s="34"/>
      <c r="DF341" s="34"/>
    </row>
    <row r="342" spans="1:110" ht="14.5" customHeight="1" x14ac:dyDescent="0.35">
      <c r="A342" s="256"/>
      <c r="B342" s="249"/>
      <c r="C342" s="94">
        <v>44169</v>
      </c>
      <c r="D342" s="99" t="s">
        <v>8</v>
      </c>
      <c r="E342" s="19">
        <f>Input_1!E342</f>
        <v>30</v>
      </c>
      <c r="F342" s="34">
        <f>Input_1!F342</f>
        <v>30</v>
      </c>
      <c r="G342" s="34">
        <f>Input_1!G342</f>
        <v>30</v>
      </c>
      <c r="H342" s="34">
        <f>Input_1!H342</f>
        <v>30</v>
      </c>
      <c r="I342" s="34">
        <f>Input_1!I342</f>
        <v>30</v>
      </c>
      <c r="J342" s="34">
        <f>Input_1!J342</f>
        <v>30</v>
      </c>
      <c r="K342" s="34">
        <f>Input_1!K342</f>
        <v>30</v>
      </c>
      <c r="L342" s="34">
        <f>Input_1!L342</f>
        <v>30</v>
      </c>
      <c r="M342" s="34">
        <f>Input_1!M342</f>
        <v>9</v>
      </c>
      <c r="N342" s="34">
        <f>Input_1!N342</f>
        <v>9</v>
      </c>
      <c r="O342" s="34">
        <f>Input_1!O342</f>
        <v>9</v>
      </c>
      <c r="P342" s="34">
        <f>Input_1!P342</f>
        <v>9</v>
      </c>
      <c r="Q342" s="34">
        <f>Input_1!Q342</f>
        <v>9</v>
      </c>
      <c r="R342" s="34">
        <f>Input_1!R342</f>
        <v>9</v>
      </c>
      <c r="S342" s="34">
        <f>Input_1!S342</f>
        <v>9</v>
      </c>
      <c r="T342" s="34">
        <f>Input_1!T342</f>
        <v>9</v>
      </c>
      <c r="U342" s="34">
        <f>Input_1!U342</f>
        <v>9</v>
      </c>
      <c r="V342" s="34">
        <f>Input_1!V342</f>
        <v>9</v>
      </c>
      <c r="W342" s="34">
        <f>Input_1!W342</f>
        <v>9</v>
      </c>
      <c r="X342" s="34">
        <f>Input_1!X342</f>
        <v>9</v>
      </c>
      <c r="Y342" s="34">
        <f>Input_1!Y342</f>
        <v>9</v>
      </c>
      <c r="Z342" s="34">
        <f>Input_1!Z342</f>
        <v>9</v>
      </c>
      <c r="AA342" s="34">
        <f>Input_1!AA342</f>
        <v>9</v>
      </c>
      <c r="AB342" s="34">
        <f>Input_1!AB342</f>
        <v>9</v>
      </c>
      <c r="AC342" s="34">
        <f>Input_1!AC342</f>
        <v>9</v>
      </c>
      <c r="AD342" s="34">
        <f>Input_1!AD342</f>
        <v>9</v>
      </c>
      <c r="AE342" s="34">
        <f>Input_1!AE342</f>
        <v>9</v>
      </c>
      <c r="AF342" s="34">
        <f>Input_1!AF342</f>
        <v>9</v>
      </c>
      <c r="AG342" s="34">
        <f>Input_1!AG342</f>
        <v>9</v>
      </c>
      <c r="AH342" s="34">
        <f>Input_1!AH342</f>
        <v>9</v>
      </c>
      <c r="AI342" s="34">
        <f>Input_1!AI342</f>
        <v>9</v>
      </c>
      <c r="AJ342" s="34">
        <f>Input_1!AJ342</f>
        <v>9</v>
      </c>
      <c r="AK342" s="34">
        <f>Input_1!AK342</f>
        <v>22.1</v>
      </c>
      <c r="AL342" s="34">
        <f>Input_1!AL342</f>
        <v>22.1</v>
      </c>
      <c r="AM342" s="34">
        <f>Input_1!AM342</f>
        <v>9</v>
      </c>
      <c r="AN342" s="34">
        <f>Input_1!AN342</f>
        <v>30</v>
      </c>
      <c r="AO342" s="34">
        <f>Input_1!AO342</f>
        <v>30</v>
      </c>
      <c r="AP342" s="34">
        <f>Input_1!AP342</f>
        <v>30</v>
      </c>
      <c r="AQ342" s="34">
        <f>Input_1!AQ342</f>
        <v>30</v>
      </c>
      <c r="AR342" s="34">
        <f>Input_1!AR342</f>
        <v>15.2</v>
      </c>
      <c r="AS342" s="34">
        <f>Input_1!AS342</f>
        <v>8</v>
      </c>
      <c r="AT342" s="34">
        <f>Input_1!AT342</f>
        <v>8</v>
      </c>
      <c r="AU342" s="34">
        <f>Input_1!AU342</f>
        <v>15.2</v>
      </c>
      <c r="AV342" s="34">
        <f>Input_1!AV342</f>
        <v>20</v>
      </c>
      <c r="AW342" s="34">
        <f>Input_1!AW342</f>
        <v>20</v>
      </c>
      <c r="AX342" s="34">
        <f>Input_1!AX342</f>
        <v>20</v>
      </c>
      <c r="AY342" s="34">
        <f>Input_1!AY342</f>
        <v>20</v>
      </c>
      <c r="AZ342" s="34">
        <f>Input_1!AZ342</f>
        <v>20</v>
      </c>
      <c r="BA342" s="34">
        <f>Input_1!BA342</f>
        <v>22.1</v>
      </c>
      <c r="BB342" s="34">
        <f>Input_1!BB342</f>
        <v>22.1</v>
      </c>
      <c r="BC342" s="34">
        <f>Input_1!BC342</f>
        <v>22.1</v>
      </c>
      <c r="BD342" s="34">
        <f>Input_1!BD342</f>
        <v>22.1</v>
      </c>
      <c r="BE342" s="34">
        <f>Input_1!BE342</f>
        <v>22.1</v>
      </c>
      <c r="BF342" s="34">
        <f>Input_1!BF342</f>
        <v>22.1</v>
      </c>
      <c r="BG342" s="34">
        <f>Input_1!BG342</f>
        <v>22.1</v>
      </c>
      <c r="BH342" s="34">
        <f>Input_1!BH342</f>
        <v>22.1</v>
      </c>
      <c r="BI342" s="34">
        <f>Input_1!BI342</f>
        <v>22.1</v>
      </c>
      <c r="BJ342" s="34">
        <f>Input_1!BJ342</f>
        <v>22.1</v>
      </c>
      <c r="BK342" s="34">
        <f>Input_1!BK342</f>
        <v>22.1</v>
      </c>
      <c r="BL342" s="34">
        <f>Input_1!BL342</f>
        <v>22.1</v>
      </c>
      <c r="BM342" s="34">
        <f>Input_1!BM342</f>
        <v>22.1</v>
      </c>
      <c r="BN342" s="34">
        <f>Input_1!BN342</f>
        <v>26</v>
      </c>
      <c r="BO342" s="34">
        <f>Input_1!BO342</f>
        <v>26</v>
      </c>
      <c r="BP342" s="34">
        <f>Input_1!BP342</f>
        <v>26</v>
      </c>
      <c r="BQ342" s="34">
        <f>Input_1!BQ342</f>
        <v>23</v>
      </c>
      <c r="BR342" s="34">
        <f>Input_1!BR342</f>
        <v>32</v>
      </c>
      <c r="BS342" s="34">
        <f>Input_1!BS342</f>
        <v>22.1</v>
      </c>
      <c r="BT342" s="34">
        <f>Input_1!BT342</f>
        <v>22.1</v>
      </c>
      <c r="BU342" s="34">
        <f>Input_1!BU342</f>
        <v>22.1</v>
      </c>
      <c r="BV342" s="34">
        <f>Input_1!BV342</f>
        <v>22.1</v>
      </c>
      <c r="BW342" s="34">
        <f>Input_1!BW342</f>
        <v>22.1</v>
      </c>
      <c r="BX342" s="34">
        <f>Input_1!BX342</f>
        <v>22.1</v>
      </c>
      <c r="BY342" s="34">
        <f>Input_1!BY342</f>
        <v>22.1</v>
      </c>
      <c r="BZ342" s="34">
        <f>Input_1!BZ342</f>
        <v>25</v>
      </c>
      <c r="CA342" s="34">
        <f>Input_1!CA342</f>
        <v>25</v>
      </c>
      <c r="CB342" s="34">
        <f>Input_1!CB342</f>
        <v>25</v>
      </c>
      <c r="CC342" s="34">
        <f>Input_1!CC342</f>
        <v>8</v>
      </c>
      <c r="CD342" s="34">
        <f>Input_1!CD342</f>
        <v>8</v>
      </c>
      <c r="CE342" s="34">
        <f>Input_1!CE342</f>
        <v>8</v>
      </c>
      <c r="CF342" s="34">
        <f>Input_1!CF342</f>
        <v>8</v>
      </c>
      <c r="CG342" s="34">
        <f>Input_1!CG342</f>
        <v>8</v>
      </c>
      <c r="CH342" s="34">
        <f>Input_1!CH342</f>
        <v>8</v>
      </c>
      <c r="CI342" s="34">
        <f>Input_1!CI342</f>
        <v>8</v>
      </c>
      <c r="CJ342" s="34">
        <f>Input_1!CJ342</f>
        <v>22.1</v>
      </c>
      <c r="CK342" s="34">
        <f>Input_1!CK342</f>
        <v>22.1</v>
      </c>
      <c r="CL342" s="34">
        <f>Input_1!CL342</f>
        <v>22.1</v>
      </c>
      <c r="CM342" s="34">
        <f>Input_1!CM342</f>
        <v>22.1</v>
      </c>
      <c r="CN342" s="34">
        <f>Input_1!CN342</f>
        <v>22.1</v>
      </c>
      <c r="CO342" s="34">
        <f>Input_1!CO342</f>
        <v>22.1</v>
      </c>
      <c r="CP342" s="34">
        <f>Input_1!CP342</f>
        <v>22.1</v>
      </c>
      <c r="CQ342" s="34">
        <f>Input_1!CQ342</f>
        <v>22.1</v>
      </c>
      <c r="CR342" s="34">
        <f>Input_1!CR342</f>
        <v>25</v>
      </c>
      <c r="CS342" s="34">
        <f>Input_1!CS342</f>
        <v>25</v>
      </c>
      <c r="CT342" s="34">
        <f>Input_1!CT342</f>
        <v>25</v>
      </c>
      <c r="CU342" s="34">
        <f>Input_1!CU342</f>
        <v>25</v>
      </c>
      <c r="CV342" s="24">
        <f>Input_1!CV342</f>
        <v>25</v>
      </c>
      <c r="CX342" s="24">
        <f>Input_1!CX342</f>
        <v>15.2</v>
      </c>
      <c r="CY342" s="34" t="str">
        <f>Input_1!CY342</f>
        <v>Hygiene – Getting Changed</v>
      </c>
      <c r="CZ342" s="34"/>
      <c r="DA342" s="34"/>
      <c r="DB342" s="34"/>
      <c r="DC342" s="34"/>
      <c r="DD342" s="34"/>
      <c r="DE342" s="34"/>
      <c r="DF342" s="34"/>
    </row>
    <row r="343" spans="1:110" ht="14.5" customHeight="1" x14ac:dyDescent="0.35">
      <c r="A343" s="256"/>
      <c r="B343" s="249"/>
      <c r="C343" s="95">
        <v>44170</v>
      </c>
      <c r="D343" s="99" t="s">
        <v>9</v>
      </c>
      <c r="E343" s="19">
        <f>Input_1!E343</f>
        <v>25</v>
      </c>
      <c r="F343" s="34">
        <f>Input_1!F343</f>
        <v>25</v>
      </c>
      <c r="G343" s="34">
        <f>Input_1!G343</f>
        <v>25</v>
      </c>
      <c r="H343" s="34">
        <f>Input_1!H343</f>
        <v>25</v>
      </c>
      <c r="I343" s="34">
        <f>Input_1!I343</f>
        <v>30</v>
      </c>
      <c r="J343" s="34">
        <f>Input_1!J343</f>
        <v>9</v>
      </c>
      <c r="K343" s="34">
        <f>Input_1!K343</f>
        <v>9</v>
      </c>
      <c r="L343" s="34">
        <f>Input_1!L343</f>
        <v>9</v>
      </c>
      <c r="M343" s="34">
        <f>Input_1!M343</f>
        <v>9</v>
      </c>
      <c r="N343" s="34">
        <f>Input_1!N343</f>
        <v>9</v>
      </c>
      <c r="O343" s="34">
        <f>Input_1!O343</f>
        <v>9</v>
      </c>
      <c r="P343" s="34">
        <f>Input_1!P343</f>
        <v>9</v>
      </c>
      <c r="Q343" s="34">
        <f>Input_1!Q343</f>
        <v>9</v>
      </c>
      <c r="R343" s="34">
        <f>Input_1!R343</f>
        <v>9</v>
      </c>
      <c r="S343" s="34">
        <f>Input_1!S343</f>
        <v>9</v>
      </c>
      <c r="T343" s="34">
        <f>Input_1!T343</f>
        <v>9</v>
      </c>
      <c r="U343" s="34">
        <f>Input_1!U343</f>
        <v>9</v>
      </c>
      <c r="V343" s="34">
        <f>Input_1!V343</f>
        <v>9</v>
      </c>
      <c r="W343" s="34">
        <f>Input_1!W343</f>
        <v>9</v>
      </c>
      <c r="X343" s="34">
        <f>Input_1!X343</f>
        <v>9</v>
      </c>
      <c r="Y343" s="34">
        <f>Input_1!Y343</f>
        <v>9</v>
      </c>
      <c r="Z343" s="34">
        <f>Input_1!Z343</f>
        <v>9</v>
      </c>
      <c r="AA343" s="34">
        <f>Input_1!AA343</f>
        <v>9</v>
      </c>
      <c r="AB343" s="34">
        <f>Input_1!AB343</f>
        <v>9</v>
      </c>
      <c r="AC343" s="34">
        <f>Input_1!AC343</f>
        <v>9</v>
      </c>
      <c r="AD343" s="34">
        <f>Input_1!AD343</f>
        <v>9</v>
      </c>
      <c r="AE343" s="34">
        <f>Input_1!AE343</f>
        <v>9</v>
      </c>
      <c r="AF343" s="34">
        <f>Input_1!AF343</f>
        <v>9</v>
      </c>
      <c r="AG343" s="34">
        <f>Input_1!AG343</f>
        <v>9</v>
      </c>
      <c r="AH343" s="34">
        <f>Input_1!AH343</f>
        <v>9</v>
      </c>
      <c r="AI343" s="34">
        <f>Input_1!AI343</f>
        <v>9</v>
      </c>
      <c r="AJ343" s="34">
        <f>Input_1!AJ343</f>
        <v>9</v>
      </c>
      <c r="AK343" s="34">
        <f>Input_1!AK343</f>
        <v>9</v>
      </c>
      <c r="AL343" s="34">
        <f>Input_1!AL343</f>
        <v>9</v>
      </c>
      <c r="AM343" s="34">
        <f>Input_1!AM343</f>
        <v>9</v>
      </c>
      <c r="AN343" s="34">
        <f>Input_1!AN343</f>
        <v>9</v>
      </c>
      <c r="AO343" s="34">
        <f>Input_1!AO343</f>
        <v>9</v>
      </c>
      <c r="AP343" s="34">
        <f>Input_1!AP343</f>
        <v>9</v>
      </c>
      <c r="AQ343" s="34">
        <f>Input_1!AQ343</f>
        <v>30</v>
      </c>
      <c r="AR343" s="34">
        <f>Input_1!AR343</f>
        <v>23</v>
      </c>
      <c r="AS343" s="34">
        <f>Input_1!AS343</f>
        <v>11</v>
      </c>
      <c r="AT343" s="34">
        <f>Input_1!AT343</f>
        <v>11</v>
      </c>
      <c r="AU343" s="34">
        <f>Input_1!AU343</f>
        <v>11</v>
      </c>
      <c r="AV343" s="34">
        <f>Input_1!AV343</f>
        <v>11</v>
      </c>
      <c r="AW343" s="34">
        <f>Input_1!AW343</f>
        <v>11</v>
      </c>
      <c r="AX343" s="34">
        <f>Input_1!AX343</f>
        <v>11</v>
      </c>
      <c r="AY343" s="34">
        <f>Input_1!AY343</f>
        <v>11</v>
      </c>
      <c r="AZ343" s="34">
        <f>Input_1!AZ343</f>
        <v>11</v>
      </c>
      <c r="BA343" s="34">
        <f>Input_1!BA343</f>
        <v>23</v>
      </c>
      <c r="BB343" s="34">
        <f>Input_1!BB343</f>
        <v>23</v>
      </c>
      <c r="BC343" s="34">
        <f>Input_1!BC343</f>
        <v>23</v>
      </c>
      <c r="BD343" s="34">
        <f>Input_1!BD343</f>
        <v>25</v>
      </c>
      <c r="BE343" s="34">
        <f>Input_1!BE343</f>
        <v>25</v>
      </c>
      <c r="BF343" s="34">
        <f>Input_1!BF343</f>
        <v>25</v>
      </c>
      <c r="BG343" s="34">
        <f>Input_1!BG343</f>
        <v>11</v>
      </c>
      <c r="BH343" s="34">
        <f>Input_1!BH343</f>
        <v>11</v>
      </c>
      <c r="BI343" s="34">
        <f>Input_1!BI343</f>
        <v>11</v>
      </c>
      <c r="BJ343" s="34">
        <f>Input_1!BJ343</f>
        <v>11</v>
      </c>
      <c r="BK343" s="34">
        <f>Input_1!BK343</f>
        <v>11</v>
      </c>
      <c r="BL343" s="34">
        <f>Input_1!BL343</f>
        <v>11</v>
      </c>
      <c r="BM343" s="34">
        <f>Input_1!BM343</f>
        <v>11</v>
      </c>
      <c r="BN343" s="34">
        <f>Input_1!BN343</f>
        <v>11</v>
      </c>
      <c r="BO343" s="34">
        <f>Input_1!BO343</f>
        <v>11</v>
      </c>
      <c r="BP343" s="34">
        <f>Input_1!BP343</f>
        <v>11</v>
      </c>
      <c r="BQ343" s="34">
        <f>Input_1!BQ343</f>
        <v>11</v>
      </c>
      <c r="BR343" s="34">
        <f>Input_1!BR343</f>
        <v>11</v>
      </c>
      <c r="BS343" s="34">
        <f>Input_1!BS343</f>
        <v>11</v>
      </c>
      <c r="BT343" s="34">
        <f>Input_1!BT343</f>
        <v>11</v>
      </c>
      <c r="BU343" s="34">
        <f>Input_1!BU343</f>
        <v>25</v>
      </c>
      <c r="BV343" s="34">
        <f>Input_1!BV343</f>
        <v>25</v>
      </c>
      <c r="BW343" s="34">
        <f>Input_1!BW343</f>
        <v>25</v>
      </c>
      <c r="BX343" s="34">
        <f>Input_1!BX343</f>
        <v>25</v>
      </c>
      <c r="BY343" s="34">
        <f>Input_1!BY343</f>
        <v>21.1</v>
      </c>
      <c r="BZ343" s="34">
        <f>Input_1!BZ343</f>
        <v>21.1</v>
      </c>
      <c r="CA343" s="34">
        <f>Input_1!CA343</f>
        <v>21.1</v>
      </c>
      <c r="CB343" s="34">
        <f>Input_1!CB343</f>
        <v>21.1</v>
      </c>
      <c r="CC343" s="34">
        <f>Input_1!CC343</f>
        <v>23</v>
      </c>
      <c r="CD343" s="34">
        <f>Input_1!CD343</f>
        <v>23</v>
      </c>
      <c r="CE343" s="34">
        <f>Input_1!CE343</f>
        <v>23</v>
      </c>
      <c r="CF343" s="34">
        <f>Input_1!CF343</f>
        <v>23</v>
      </c>
      <c r="CG343" s="34">
        <f>Input_1!CG343</f>
        <v>25</v>
      </c>
      <c r="CH343" s="34">
        <f>Input_1!CH343</f>
        <v>25</v>
      </c>
      <c r="CI343" s="34">
        <f>Input_1!CI343</f>
        <v>21.2</v>
      </c>
      <c r="CJ343" s="34">
        <f>Input_1!CJ343</f>
        <v>21.2</v>
      </c>
      <c r="CK343" s="34">
        <f>Input_1!CK343</f>
        <v>21.2</v>
      </c>
      <c r="CL343" s="34">
        <f>Input_1!CL343</f>
        <v>21.2</v>
      </c>
      <c r="CM343" s="34">
        <f>Input_1!CM343</f>
        <v>21.2</v>
      </c>
      <c r="CN343" s="34">
        <f>Input_1!CN343</f>
        <v>21.2</v>
      </c>
      <c r="CO343" s="34">
        <f>Input_1!CO343</f>
        <v>21.2</v>
      </c>
      <c r="CP343" s="34">
        <f>Input_1!CP343</f>
        <v>21.2</v>
      </c>
      <c r="CQ343" s="34">
        <f>Input_1!CQ343</f>
        <v>25</v>
      </c>
      <c r="CR343" s="34">
        <f>Input_1!CR343</f>
        <v>25</v>
      </c>
      <c r="CS343" s="34">
        <f>Input_1!CS343</f>
        <v>25</v>
      </c>
      <c r="CT343" s="34">
        <f>Input_1!CT343</f>
        <v>25</v>
      </c>
      <c r="CU343" s="34">
        <f>Input_1!CU343</f>
        <v>15.3</v>
      </c>
      <c r="CV343" s="24">
        <f>Input_1!CV343</f>
        <v>15.3</v>
      </c>
      <c r="CX343" s="24">
        <f>Input_1!CX343</f>
        <v>15.3</v>
      </c>
      <c r="CY343" s="34" t="str">
        <f>Input_1!CY343</f>
        <v>Hygiene – wind down</v>
      </c>
      <c r="CZ343" s="34"/>
      <c r="DA343" s="34"/>
      <c r="DB343" s="34"/>
      <c r="DC343" s="34"/>
      <c r="DD343" s="34"/>
      <c r="DE343" s="34"/>
      <c r="DF343" s="34"/>
    </row>
    <row r="344" spans="1:110" ht="14.5" customHeight="1" x14ac:dyDescent="0.35">
      <c r="A344" s="256"/>
      <c r="B344" s="250"/>
      <c r="C344" s="97">
        <v>44171</v>
      </c>
      <c r="D344" s="100" t="s">
        <v>10</v>
      </c>
      <c r="E344" s="19">
        <f>Input_1!E344</f>
        <v>25</v>
      </c>
      <c r="F344" s="34">
        <f>Input_1!F344</f>
        <v>25</v>
      </c>
      <c r="G344" s="34">
        <f>Input_1!G344</f>
        <v>25</v>
      </c>
      <c r="H344" s="34">
        <f>Input_1!H344</f>
        <v>25</v>
      </c>
      <c r="I344" s="34">
        <f>Input_1!I344</f>
        <v>25</v>
      </c>
      <c r="J344" s="34">
        <f>Input_1!J344</f>
        <v>25</v>
      </c>
      <c r="K344" s="34">
        <f>Input_1!K344</f>
        <v>25</v>
      </c>
      <c r="L344" s="34">
        <f>Input_1!L344</f>
        <v>25</v>
      </c>
      <c r="M344" s="34">
        <f>Input_1!M344</f>
        <v>9</v>
      </c>
      <c r="N344" s="34">
        <f>Input_1!N344</f>
        <v>9</v>
      </c>
      <c r="O344" s="34">
        <f>Input_1!O344</f>
        <v>9</v>
      </c>
      <c r="P344" s="34">
        <f>Input_1!P344</f>
        <v>9</v>
      </c>
      <c r="Q344" s="34">
        <f>Input_1!Q344</f>
        <v>9</v>
      </c>
      <c r="R344" s="34">
        <f>Input_1!R344</f>
        <v>9</v>
      </c>
      <c r="S344" s="34">
        <f>Input_1!S344</f>
        <v>9</v>
      </c>
      <c r="T344" s="34">
        <f>Input_1!T344</f>
        <v>9</v>
      </c>
      <c r="U344" s="34">
        <f>Input_1!U344</f>
        <v>9</v>
      </c>
      <c r="V344" s="34">
        <f>Input_1!V344</f>
        <v>9</v>
      </c>
      <c r="W344" s="34">
        <f>Input_1!W344</f>
        <v>9</v>
      </c>
      <c r="X344" s="34">
        <f>Input_1!X344</f>
        <v>9</v>
      </c>
      <c r="Y344" s="34">
        <f>Input_1!Y344</f>
        <v>9</v>
      </c>
      <c r="Z344" s="34">
        <f>Input_1!Z344</f>
        <v>9</v>
      </c>
      <c r="AA344" s="34">
        <f>Input_1!AA344</f>
        <v>9</v>
      </c>
      <c r="AB344" s="34">
        <f>Input_1!AB344</f>
        <v>9</v>
      </c>
      <c r="AC344" s="34">
        <f>Input_1!AC344</f>
        <v>9</v>
      </c>
      <c r="AD344" s="34">
        <f>Input_1!AD344</f>
        <v>9</v>
      </c>
      <c r="AE344" s="34">
        <f>Input_1!AE344</f>
        <v>9</v>
      </c>
      <c r="AF344" s="34">
        <f>Input_1!AF344</f>
        <v>9</v>
      </c>
      <c r="AG344" s="34">
        <f>Input_1!AG344</f>
        <v>9</v>
      </c>
      <c r="AH344" s="34">
        <f>Input_1!AH344</f>
        <v>9</v>
      </c>
      <c r="AI344" s="34">
        <f>Input_1!AI344</f>
        <v>9</v>
      </c>
      <c r="AJ344" s="34">
        <f>Input_1!AJ344</f>
        <v>9</v>
      </c>
      <c r="AK344" s="34">
        <f>Input_1!AK344</f>
        <v>9</v>
      </c>
      <c r="AL344" s="34">
        <f>Input_1!AL344</f>
        <v>9</v>
      </c>
      <c r="AM344" s="34">
        <f>Input_1!AM344</f>
        <v>9</v>
      </c>
      <c r="AN344" s="34">
        <f>Input_1!AN344</f>
        <v>9</v>
      </c>
      <c r="AO344" s="34">
        <f>Input_1!AO344</f>
        <v>9</v>
      </c>
      <c r="AP344" s="34">
        <f>Input_1!AP344</f>
        <v>9</v>
      </c>
      <c r="AQ344" s="34">
        <f>Input_1!AQ344</f>
        <v>9</v>
      </c>
      <c r="AR344" s="34">
        <f>Input_1!AR344</f>
        <v>9</v>
      </c>
      <c r="AS344" s="34">
        <f>Input_1!AS344</f>
        <v>25</v>
      </c>
      <c r="AT344" s="34">
        <f>Input_1!AT344</f>
        <v>25</v>
      </c>
      <c r="AU344" s="34">
        <f>Input_1!AU344</f>
        <v>23</v>
      </c>
      <c r="AV344" s="34">
        <f>Input_1!AV344</f>
        <v>23</v>
      </c>
      <c r="AW344" s="34">
        <f>Input_1!AW344</f>
        <v>15.2</v>
      </c>
      <c r="AX344" s="34">
        <f>Input_1!AX344</f>
        <v>15.2</v>
      </c>
      <c r="AY344" s="34">
        <f>Input_1!AY344</f>
        <v>22.1</v>
      </c>
      <c r="AZ344" s="34">
        <f>Input_1!AZ344</f>
        <v>22.1</v>
      </c>
      <c r="BA344" s="34">
        <f>Input_1!BA344</f>
        <v>22.1</v>
      </c>
      <c r="BB344" s="34">
        <f>Input_1!BB344</f>
        <v>22.1</v>
      </c>
      <c r="BC344" s="34">
        <f>Input_1!BC344</f>
        <v>22.1</v>
      </c>
      <c r="BD344" s="34">
        <f>Input_1!BD344</f>
        <v>22.1</v>
      </c>
      <c r="BE344" s="34">
        <f>Input_1!BE344</f>
        <v>25</v>
      </c>
      <c r="BF344" s="34">
        <f>Input_1!BF344</f>
        <v>25</v>
      </c>
      <c r="BG344" s="34">
        <f>Input_1!BG344</f>
        <v>25</v>
      </c>
      <c r="BH344" s="34">
        <f>Input_1!BH344</f>
        <v>25</v>
      </c>
      <c r="BI344" s="34">
        <f>Input_1!BI344</f>
        <v>23</v>
      </c>
      <c r="BJ344" s="34">
        <f>Input_1!BJ344</f>
        <v>23</v>
      </c>
      <c r="BK344" s="34">
        <f>Input_1!BK344</f>
        <v>23</v>
      </c>
      <c r="BL344" s="34">
        <f>Input_1!BL344</f>
        <v>23</v>
      </c>
      <c r="BM344" s="34">
        <f>Input_1!BM344</f>
        <v>25</v>
      </c>
      <c r="BN344" s="34">
        <f>Input_1!BN344</f>
        <v>25</v>
      </c>
      <c r="BO344" s="34">
        <f>Input_1!BO344</f>
        <v>25</v>
      </c>
      <c r="BP344" s="34">
        <f>Input_1!BP344</f>
        <v>25</v>
      </c>
      <c r="BQ344" s="34">
        <f>Input_1!BQ344</f>
        <v>22.1</v>
      </c>
      <c r="BR344" s="34">
        <f>Input_1!BR344</f>
        <v>22.1</v>
      </c>
      <c r="BS344" s="34">
        <f>Input_1!BS344</f>
        <v>22.1</v>
      </c>
      <c r="BT344" s="34">
        <f>Input_1!BT344</f>
        <v>22.1</v>
      </c>
      <c r="BU344" s="34">
        <f>Input_1!BU344</f>
        <v>22.1</v>
      </c>
      <c r="BV344" s="34">
        <f>Input_1!BV344</f>
        <v>22.1</v>
      </c>
      <c r="BW344" s="34">
        <f>Input_1!BW344</f>
        <v>22.1</v>
      </c>
      <c r="BX344" s="34">
        <f>Input_1!BX344</f>
        <v>20</v>
      </c>
      <c r="BY344" s="34">
        <f>Input_1!BY344</f>
        <v>25</v>
      </c>
      <c r="BZ344" s="34">
        <f>Input_1!BZ344</f>
        <v>25</v>
      </c>
      <c r="CA344" s="34">
        <f>Input_1!CA344</f>
        <v>25</v>
      </c>
      <c r="CB344" s="34">
        <f>Input_1!CB344</f>
        <v>25</v>
      </c>
      <c r="CC344" s="34">
        <f>Input_1!CC344</f>
        <v>25</v>
      </c>
      <c r="CD344" s="34">
        <f>Input_1!CD344</f>
        <v>25</v>
      </c>
      <c r="CE344" s="34">
        <f>Input_1!CE344</f>
        <v>22.1</v>
      </c>
      <c r="CF344" s="34">
        <f>Input_1!CF344</f>
        <v>22.1</v>
      </c>
      <c r="CG344" s="34">
        <f>Input_1!CG344</f>
        <v>22.1</v>
      </c>
      <c r="CH344" s="34">
        <f>Input_1!CH344</f>
        <v>22.1</v>
      </c>
      <c r="CI344" s="34">
        <f>Input_1!CI344</f>
        <v>22.1</v>
      </c>
      <c r="CJ344" s="34">
        <f>Input_1!CJ344</f>
        <v>22.1</v>
      </c>
      <c r="CK344" s="34">
        <f>Input_1!CK344</f>
        <v>22.1</v>
      </c>
      <c r="CL344" s="34">
        <f>Input_1!CL344</f>
        <v>22.1</v>
      </c>
      <c r="CM344" s="34">
        <f>Input_1!CM344</f>
        <v>22.1</v>
      </c>
      <c r="CN344" s="34">
        <f>Input_1!CN344</f>
        <v>22.1</v>
      </c>
      <c r="CO344" s="34">
        <f>Input_1!CO344</f>
        <v>22.1</v>
      </c>
      <c r="CP344" s="34">
        <f>Input_1!CP344</f>
        <v>22.1</v>
      </c>
      <c r="CQ344" s="34">
        <f>Input_1!CQ344</f>
        <v>22.1</v>
      </c>
      <c r="CR344" s="34">
        <f>Input_1!CR344</f>
        <v>22.1</v>
      </c>
      <c r="CS344" s="34">
        <f>Input_1!CS344</f>
        <v>19</v>
      </c>
      <c r="CT344" s="34">
        <f>Input_1!CT344</f>
        <v>19</v>
      </c>
      <c r="CU344" s="34">
        <f>Input_1!CU344</f>
        <v>19</v>
      </c>
      <c r="CV344" s="24">
        <f>Input_1!CV344</f>
        <v>20</v>
      </c>
      <c r="CX344" s="24">
        <f>Input_1!CX344</f>
        <v>16</v>
      </c>
      <c r="CY344" s="34" t="str">
        <f>Input_1!CY344</f>
        <v>Administration</v>
      </c>
      <c r="CZ344" s="34"/>
      <c r="DA344" s="34"/>
      <c r="DB344" s="34"/>
      <c r="DC344" s="34"/>
      <c r="DD344" s="34"/>
      <c r="DE344" s="34"/>
      <c r="DF344" s="34"/>
    </row>
    <row r="345" spans="1:110" ht="14.5" customHeight="1" x14ac:dyDescent="0.35">
      <c r="A345" s="256"/>
      <c r="B345" s="248">
        <v>50</v>
      </c>
      <c r="C345" s="94">
        <v>44172</v>
      </c>
      <c r="D345" s="99" t="s">
        <v>4</v>
      </c>
      <c r="E345" s="19">
        <f>Input_1!E345</f>
        <v>30</v>
      </c>
      <c r="F345" s="34">
        <f>Input_1!F345</f>
        <v>30</v>
      </c>
      <c r="G345" s="34">
        <f>Input_1!G345</f>
        <v>15.3</v>
      </c>
      <c r="H345" s="34">
        <f>Input_1!H345</f>
        <v>15.3</v>
      </c>
      <c r="I345" s="34">
        <f>Input_1!I345</f>
        <v>15.3</v>
      </c>
      <c r="J345" s="34">
        <f>Input_1!J345</f>
        <v>30</v>
      </c>
      <c r="K345" s="34">
        <f>Input_1!K345</f>
        <v>30</v>
      </c>
      <c r="L345" s="34">
        <f>Input_1!L345</f>
        <v>30</v>
      </c>
      <c r="M345" s="34">
        <f>Input_1!M345</f>
        <v>9</v>
      </c>
      <c r="N345" s="34">
        <f>Input_1!N345</f>
        <v>9</v>
      </c>
      <c r="O345" s="34">
        <f>Input_1!O345</f>
        <v>9</v>
      </c>
      <c r="P345" s="34">
        <f>Input_1!P345</f>
        <v>9</v>
      </c>
      <c r="Q345" s="34">
        <f>Input_1!Q345</f>
        <v>9</v>
      </c>
      <c r="R345" s="34">
        <f>Input_1!R345</f>
        <v>9</v>
      </c>
      <c r="S345" s="34">
        <f>Input_1!S345</f>
        <v>9</v>
      </c>
      <c r="T345" s="34">
        <f>Input_1!T345</f>
        <v>9</v>
      </c>
      <c r="U345" s="34">
        <f>Input_1!U345</f>
        <v>9</v>
      </c>
      <c r="V345" s="34">
        <f>Input_1!V345</f>
        <v>9</v>
      </c>
      <c r="W345" s="34">
        <f>Input_1!W345</f>
        <v>9</v>
      </c>
      <c r="X345" s="34">
        <f>Input_1!X345</f>
        <v>9</v>
      </c>
      <c r="Y345" s="34">
        <f>Input_1!Y345</f>
        <v>9</v>
      </c>
      <c r="Z345" s="34">
        <f>Input_1!Z345</f>
        <v>9</v>
      </c>
      <c r="AA345" s="34">
        <f>Input_1!AA345</f>
        <v>9</v>
      </c>
      <c r="AB345" s="34">
        <f>Input_1!AB345</f>
        <v>9</v>
      </c>
      <c r="AC345" s="34">
        <f>Input_1!AC345</f>
        <v>9</v>
      </c>
      <c r="AD345" s="34">
        <f>Input_1!AD345</f>
        <v>9</v>
      </c>
      <c r="AE345" s="34">
        <f>Input_1!AE345</f>
        <v>9</v>
      </c>
      <c r="AF345" s="34">
        <f>Input_1!AF345</f>
        <v>9</v>
      </c>
      <c r="AG345" s="34">
        <f>Input_1!AG345</f>
        <v>9</v>
      </c>
      <c r="AH345" s="34">
        <f>Input_1!AH345</f>
        <v>9</v>
      </c>
      <c r="AI345" s="34">
        <f>Input_1!AI345</f>
        <v>9</v>
      </c>
      <c r="AJ345" s="34">
        <f>Input_1!AJ345</f>
        <v>15.2</v>
      </c>
      <c r="AK345" s="34">
        <f>Input_1!AK345</f>
        <v>22.4</v>
      </c>
      <c r="AL345" s="34">
        <f>Input_1!AL345</f>
        <v>22.3</v>
      </c>
      <c r="AM345" s="34">
        <f>Input_1!AM345</f>
        <v>32</v>
      </c>
      <c r="AN345" s="34">
        <f>Input_1!AN345</f>
        <v>23</v>
      </c>
      <c r="AO345" s="34">
        <f>Input_1!AO345</f>
        <v>8</v>
      </c>
      <c r="AP345" s="34">
        <f>Input_1!AP345</f>
        <v>8</v>
      </c>
      <c r="AQ345" s="34">
        <f>Input_1!AQ345</f>
        <v>8</v>
      </c>
      <c r="AR345" s="34">
        <f>Input_1!AR345</f>
        <v>8</v>
      </c>
      <c r="AS345" s="34">
        <f>Input_1!AS345</f>
        <v>8</v>
      </c>
      <c r="AT345" s="34">
        <f>Input_1!AT345</f>
        <v>8</v>
      </c>
      <c r="AU345" s="34">
        <f>Input_1!AU345</f>
        <v>8</v>
      </c>
      <c r="AV345" s="34">
        <f>Input_1!AV345</f>
        <v>8</v>
      </c>
      <c r="AW345" s="34">
        <f>Input_1!AW345</f>
        <v>8</v>
      </c>
      <c r="AX345" s="34">
        <f>Input_1!AX345</f>
        <v>8</v>
      </c>
      <c r="AY345" s="34">
        <f>Input_1!AY345</f>
        <v>8</v>
      </c>
      <c r="AZ345" s="34">
        <f>Input_1!AZ345</f>
        <v>8</v>
      </c>
      <c r="BA345" s="34">
        <f>Input_1!BA345</f>
        <v>8</v>
      </c>
      <c r="BB345" s="34">
        <f>Input_1!BB345</f>
        <v>8</v>
      </c>
      <c r="BC345" s="34">
        <f>Input_1!BC345</f>
        <v>8</v>
      </c>
      <c r="BD345" s="34">
        <f>Input_1!BD345</f>
        <v>8</v>
      </c>
      <c r="BE345" s="34">
        <f>Input_1!BE345</f>
        <v>23</v>
      </c>
      <c r="BF345" s="34">
        <f>Input_1!BF345</f>
        <v>23</v>
      </c>
      <c r="BG345" s="34">
        <f>Input_1!BG345</f>
        <v>8</v>
      </c>
      <c r="BH345" s="34">
        <f>Input_1!BH345</f>
        <v>8</v>
      </c>
      <c r="BI345" s="34">
        <f>Input_1!BI345</f>
        <v>8</v>
      </c>
      <c r="BJ345" s="34">
        <f>Input_1!BJ345</f>
        <v>8</v>
      </c>
      <c r="BK345" s="34">
        <f>Input_1!BK345</f>
        <v>8</v>
      </c>
      <c r="BL345" s="34">
        <f>Input_1!BL345</f>
        <v>8</v>
      </c>
      <c r="BM345" s="34">
        <f>Input_1!BM345</f>
        <v>15.1</v>
      </c>
      <c r="BN345" s="34">
        <f>Input_1!BN345</f>
        <v>8</v>
      </c>
      <c r="BO345" s="34">
        <f>Input_1!BO345</f>
        <v>8</v>
      </c>
      <c r="BP345" s="34">
        <f>Input_1!BP345</f>
        <v>8</v>
      </c>
      <c r="BQ345" s="34">
        <f>Input_1!BQ345</f>
        <v>8</v>
      </c>
      <c r="BR345" s="34">
        <f>Input_1!BR345</f>
        <v>8</v>
      </c>
      <c r="BS345" s="34">
        <f>Input_1!BS345</f>
        <v>8</v>
      </c>
      <c r="BT345" s="34">
        <f>Input_1!BT345</f>
        <v>22.3</v>
      </c>
      <c r="BU345" s="34">
        <f>Input_1!BU345</f>
        <v>22.4</v>
      </c>
      <c r="BV345" s="34">
        <f>Input_1!BV345</f>
        <v>22.4</v>
      </c>
      <c r="BW345" s="34">
        <f>Input_1!BW345</f>
        <v>25</v>
      </c>
      <c r="BX345" s="34">
        <f>Input_1!BX345</f>
        <v>25</v>
      </c>
      <c r="BY345" s="34">
        <f>Input_1!BY345</f>
        <v>30</v>
      </c>
      <c r="BZ345" s="34">
        <f>Input_1!BZ345</f>
        <v>30</v>
      </c>
      <c r="CA345" s="34">
        <f>Input_1!CA345</f>
        <v>9</v>
      </c>
      <c r="CB345" s="34">
        <f>Input_1!CB345</f>
        <v>9</v>
      </c>
      <c r="CC345" s="34">
        <f>Input_1!CC345</f>
        <v>9</v>
      </c>
      <c r="CD345" s="34">
        <f>Input_1!CD345</f>
        <v>9</v>
      </c>
      <c r="CE345" s="34">
        <f>Input_1!CE345</f>
        <v>9</v>
      </c>
      <c r="CF345" s="34">
        <f>Input_1!CF345</f>
        <v>9</v>
      </c>
      <c r="CG345" s="34">
        <f>Input_1!CG345</f>
        <v>23</v>
      </c>
      <c r="CH345" s="34">
        <f>Input_1!CH345</f>
        <v>23</v>
      </c>
      <c r="CI345" s="34">
        <f>Input_1!CI345</f>
        <v>23</v>
      </c>
      <c r="CJ345" s="34">
        <f>Input_1!CJ345</f>
        <v>25</v>
      </c>
      <c r="CK345" s="34">
        <f>Input_1!CK345</f>
        <v>25</v>
      </c>
      <c r="CL345" s="34">
        <f>Input_1!CL345</f>
        <v>25</v>
      </c>
      <c r="CM345" s="34">
        <f>Input_1!CM345</f>
        <v>25</v>
      </c>
      <c r="CN345" s="34">
        <f>Input_1!CN345</f>
        <v>20</v>
      </c>
      <c r="CO345" s="34">
        <f>Input_1!CO345</f>
        <v>20</v>
      </c>
      <c r="CP345" s="34">
        <f>Input_1!CP345</f>
        <v>20</v>
      </c>
      <c r="CQ345" s="34">
        <f>Input_1!CQ345</f>
        <v>21.3</v>
      </c>
      <c r="CR345" s="34">
        <f>Input_1!CR345</f>
        <v>21.3</v>
      </c>
      <c r="CS345" s="34">
        <f>Input_1!CS345</f>
        <v>21.3</v>
      </c>
      <c r="CT345" s="34">
        <f>Input_1!CT345</f>
        <v>15.3</v>
      </c>
      <c r="CU345" s="34">
        <f>Input_1!CU345</f>
        <v>15.3</v>
      </c>
      <c r="CV345" s="24">
        <f>Input_1!CV345</f>
        <v>30</v>
      </c>
      <c r="CX345" s="24">
        <f>Input_1!CX345</f>
        <v>17</v>
      </c>
      <c r="CY345" s="34" t="str">
        <f>Input_1!CY345</f>
        <v>Emails</v>
      </c>
      <c r="CZ345" s="34"/>
      <c r="DA345" s="34"/>
      <c r="DB345" s="34"/>
      <c r="DC345" s="34"/>
      <c r="DD345" s="34"/>
      <c r="DE345" s="34"/>
      <c r="DF345" s="34"/>
    </row>
    <row r="346" spans="1:110" ht="14.5" customHeight="1" x14ac:dyDescent="0.35">
      <c r="A346" s="256"/>
      <c r="B346" s="249"/>
      <c r="C346" s="95">
        <v>44173</v>
      </c>
      <c r="D346" s="99" t="s">
        <v>5</v>
      </c>
      <c r="E346" s="19">
        <f>Input_1!E346</f>
        <v>30</v>
      </c>
      <c r="F346" s="34">
        <f>Input_1!F346</f>
        <v>9</v>
      </c>
      <c r="G346" s="34">
        <f>Input_1!G346</f>
        <v>9</v>
      </c>
      <c r="H346" s="34">
        <f>Input_1!H346</f>
        <v>9</v>
      </c>
      <c r="I346" s="34">
        <f>Input_1!I346</f>
        <v>9</v>
      </c>
      <c r="J346" s="34">
        <f>Input_1!J346</f>
        <v>9</v>
      </c>
      <c r="K346" s="34">
        <f>Input_1!K346</f>
        <v>9</v>
      </c>
      <c r="L346" s="34">
        <f>Input_1!L346</f>
        <v>9</v>
      </c>
      <c r="M346" s="34">
        <f>Input_1!M346</f>
        <v>9</v>
      </c>
      <c r="N346" s="34">
        <f>Input_1!N346</f>
        <v>9</v>
      </c>
      <c r="O346" s="34">
        <f>Input_1!O346</f>
        <v>9</v>
      </c>
      <c r="P346" s="34">
        <f>Input_1!P346</f>
        <v>9</v>
      </c>
      <c r="Q346" s="34">
        <f>Input_1!Q346</f>
        <v>9</v>
      </c>
      <c r="R346" s="34">
        <f>Input_1!R346</f>
        <v>9</v>
      </c>
      <c r="S346" s="34">
        <f>Input_1!S346</f>
        <v>9</v>
      </c>
      <c r="T346" s="34">
        <f>Input_1!T346</f>
        <v>9</v>
      </c>
      <c r="U346" s="34">
        <f>Input_1!U346</f>
        <v>9</v>
      </c>
      <c r="V346" s="34">
        <f>Input_1!V346</f>
        <v>9</v>
      </c>
      <c r="W346" s="34">
        <f>Input_1!W346</f>
        <v>9</v>
      </c>
      <c r="X346" s="34">
        <f>Input_1!X346</f>
        <v>9</v>
      </c>
      <c r="Y346" s="34">
        <f>Input_1!Y346</f>
        <v>9</v>
      </c>
      <c r="Z346" s="34">
        <f>Input_1!Z346</f>
        <v>9</v>
      </c>
      <c r="AA346" s="34">
        <f>Input_1!AA346</f>
        <v>9</v>
      </c>
      <c r="AB346" s="34">
        <f>Input_1!AB346</f>
        <v>9</v>
      </c>
      <c r="AC346" s="34">
        <f>Input_1!AC346</f>
        <v>9</v>
      </c>
      <c r="AD346" s="34">
        <f>Input_1!AD346</f>
        <v>9</v>
      </c>
      <c r="AE346" s="34">
        <f>Input_1!AE346</f>
        <v>9</v>
      </c>
      <c r="AF346" s="34">
        <f>Input_1!AF346</f>
        <v>9</v>
      </c>
      <c r="AG346" s="34">
        <f>Input_1!AG346</f>
        <v>9</v>
      </c>
      <c r="AH346" s="34">
        <f>Input_1!AH346</f>
        <v>9</v>
      </c>
      <c r="AI346" s="34">
        <f>Input_1!AI346</f>
        <v>23</v>
      </c>
      <c r="AJ346" s="34">
        <f>Input_1!AJ346</f>
        <v>15.2</v>
      </c>
      <c r="AK346" s="34">
        <f>Input_1!AK346</f>
        <v>22.1</v>
      </c>
      <c r="AL346" s="34">
        <f>Input_1!AL346</f>
        <v>22.4</v>
      </c>
      <c r="AM346" s="34">
        <f>Input_1!AM346</f>
        <v>22.3</v>
      </c>
      <c r="AN346" s="34">
        <f>Input_1!AN346</f>
        <v>8</v>
      </c>
      <c r="AO346" s="34">
        <f>Input_1!AO346</f>
        <v>8</v>
      </c>
      <c r="AP346" s="34">
        <f>Input_1!AP346</f>
        <v>8</v>
      </c>
      <c r="AQ346" s="34">
        <f>Input_1!AQ346</f>
        <v>8</v>
      </c>
      <c r="AR346" s="34">
        <f>Input_1!AR346</f>
        <v>8</v>
      </c>
      <c r="AS346" s="34">
        <f>Input_1!AS346</f>
        <v>8</v>
      </c>
      <c r="AT346" s="34">
        <f>Input_1!AT346</f>
        <v>8</v>
      </c>
      <c r="AU346" s="34">
        <f>Input_1!AU346</f>
        <v>8</v>
      </c>
      <c r="AV346" s="34">
        <f>Input_1!AV346</f>
        <v>8</v>
      </c>
      <c r="AW346" s="34">
        <f>Input_1!AW346</f>
        <v>8</v>
      </c>
      <c r="AX346" s="34">
        <f>Input_1!AX346</f>
        <v>8</v>
      </c>
      <c r="AY346" s="34">
        <f>Input_1!AY346</f>
        <v>8</v>
      </c>
      <c r="AZ346" s="34">
        <f>Input_1!AZ346</f>
        <v>8</v>
      </c>
      <c r="BA346" s="34">
        <f>Input_1!BA346</f>
        <v>8</v>
      </c>
      <c r="BB346" s="34">
        <f>Input_1!BB346</f>
        <v>8</v>
      </c>
      <c r="BC346" s="34">
        <f>Input_1!BC346</f>
        <v>8</v>
      </c>
      <c r="BD346" s="34">
        <f>Input_1!BD346</f>
        <v>8</v>
      </c>
      <c r="BE346" s="34">
        <f>Input_1!BE346</f>
        <v>8</v>
      </c>
      <c r="BF346" s="34">
        <f>Input_1!BF346</f>
        <v>8</v>
      </c>
      <c r="BG346" s="34">
        <f>Input_1!BG346</f>
        <v>8</v>
      </c>
      <c r="BH346" s="34">
        <f>Input_1!BH346</f>
        <v>8</v>
      </c>
      <c r="BI346" s="34">
        <f>Input_1!BI346</f>
        <v>23</v>
      </c>
      <c r="BJ346" s="34">
        <f>Input_1!BJ346</f>
        <v>23</v>
      </c>
      <c r="BK346" s="34">
        <f>Input_1!BK346</f>
        <v>8</v>
      </c>
      <c r="BL346" s="34">
        <f>Input_1!BL346</f>
        <v>8</v>
      </c>
      <c r="BM346" s="34">
        <f>Input_1!BM346</f>
        <v>8</v>
      </c>
      <c r="BN346" s="34">
        <f>Input_1!BN346</f>
        <v>8</v>
      </c>
      <c r="BO346" s="34">
        <f>Input_1!BO346</f>
        <v>8</v>
      </c>
      <c r="BP346" s="34">
        <f>Input_1!BP346</f>
        <v>8</v>
      </c>
      <c r="BQ346" s="34">
        <f>Input_1!BQ346</f>
        <v>22.4</v>
      </c>
      <c r="BR346" s="34">
        <f>Input_1!BR346</f>
        <v>22.4</v>
      </c>
      <c r="BS346" s="34">
        <f>Input_1!BS346</f>
        <v>22.3</v>
      </c>
      <c r="BT346" s="34">
        <f>Input_1!BT346</f>
        <v>32</v>
      </c>
      <c r="BU346" s="34">
        <f>Input_1!BU346</f>
        <v>30</v>
      </c>
      <c r="BV346" s="34">
        <f>Input_1!BV346</f>
        <v>30</v>
      </c>
      <c r="BW346" s="34">
        <f>Input_1!BW346</f>
        <v>30</v>
      </c>
      <c r="BX346" s="34">
        <f>Input_1!BX346</f>
        <v>9</v>
      </c>
      <c r="BY346" s="34">
        <f>Input_1!BY346</f>
        <v>9</v>
      </c>
      <c r="BZ346" s="34">
        <f>Input_1!BZ346</f>
        <v>23</v>
      </c>
      <c r="CA346" s="34">
        <f>Input_1!CA346</f>
        <v>23</v>
      </c>
      <c r="CB346" s="34">
        <f>Input_1!CB346</f>
        <v>25</v>
      </c>
      <c r="CC346" s="34">
        <f>Input_1!CC346</f>
        <v>25</v>
      </c>
      <c r="CD346" s="34">
        <f>Input_1!CD346</f>
        <v>25</v>
      </c>
      <c r="CE346" s="34">
        <f>Input_1!CE346</f>
        <v>9</v>
      </c>
      <c r="CF346" s="34">
        <f>Input_1!CF346</f>
        <v>9</v>
      </c>
      <c r="CG346" s="34">
        <f>Input_1!CG346</f>
        <v>9</v>
      </c>
      <c r="CH346" s="34">
        <f>Input_1!CH346</f>
        <v>9</v>
      </c>
      <c r="CI346" s="34">
        <f>Input_1!CI346</f>
        <v>9</v>
      </c>
      <c r="CJ346" s="34">
        <f>Input_1!CJ346</f>
        <v>9</v>
      </c>
      <c r="CK346" s="34">
        <f>Input_1!CK346</f>
        <v>9</v>
      </c>
      <c r="CL346" s="34">
        <f>Input_1!CL346</f>
        <v>9</v>
      </c>
      <c r="CM346" s="34">
        <f>Input_1!CM346</f>
        <v>9</v>
      </c>
      <c r="CN346" s="34">
        <f>Input_1!CN346</f>
        <v>9</v>
      </c>
      <c r="CO346" s="34">
        <f>Input_1!CO346</f>
        <v>9</v>
      </c>
      <c r="CP346" s="34">
        <f>Input_1!CP346</f>
        <v>9</v>
      </c>
      <c r="CQ346" s="34">
        <f>Input_1!CQ346</f>
        <v>9</v>
      </c>
      <c r="CR346" s="34">
        <f>Input_1!CR346</f>
        <v>9</v>
      </c>
      <c r="CS346" s="34">
        <f>Input_1!CS346</f>
        <v>9</v>
      </c>
      <c r="CT346" s="34">
        <f>Input_1!CT346</f>
        <v>9</v>
      </c>
      <c r="CU346" s="34">
        <f>Input_1!CU346</f>
        <v>9</v>
      </c>
      <c r="CV346" s="24">
        <f>Input_1!CV346</f>
        <v>9</v>
      </c>
      <c r="CX346" s="24">
        <f>Input_1!CX346</f>
        <v>18</v>
      </c>
      <c r="CY346" s="34" t="str">
        <f>Input_1!CY346</f>
        <v>Spreadsheet</v>
      </c>
      <c r="CZ346" s="34"/>
      <c r="DA346" s="34"/>
      <c r="DB346" s="34"/>
      <c r="DC346" s="34"/>
      <c r="DD346" s="34"/>
      <c r="DE346" s="34"/>
      <c r="DF346" s="34"/>
    </row>
    <row r="347" spans="1:110" ht="14.5" customHeight="1" x14ac:dyDescent="0.35">
      <c r="A347" s="256"/>
      <c r="B347" s="249"/>
      <c r="C347" s="94">
        <v>44174</v>
      </c>
      <c r="D347" s="99" t="s">
        <v>6</v>
      </c>
      <c r="E347" s="19">
        <f>Input_1!E347</f>
        <v>9</v>
      </c>
      <c r="F347" s="34">
        <f>Input_1!F347</f>
        <v>9</v>
      </c>
      <c r="G347" s="34">
        <f>Input_1!G347</f>
        <v>9</v>
      </c>
      <c r="H347" s="34">
        <f>Input_1!H347</f>
        <v>9</v>
      </c>
      <c r="I347" s="34">
        <f>Input_1!I347</f>
        <v>9</v>
      </c>
      <c r="J347" s="34">
        <f>Input_1!J347</f>
        <v>9</v>
      </c>
      <c r="K347" s="34">
        <f>Input_1!K347</f>
        <v>9</v>
      </c>
      <c r="L347" s="34">
        <f>Input_1!L347</f>
        <v>9</v>
      </c>
      <c r="M347" s="34">
        <f>Input_1!M347</f>
        <v>9</v>
      </c>
      <c r="N347" s="34">
        <f>Input_1!N347</f>
        <v>9</v>
      </c>
      <c r="O347" s="34">
        <f>Input_1!O347</f>
        <v>9</v>
      </c>
      <c r="P347" s="34">
        <f>Input_1!P347</f>
        <v>9</v>
      </c>
      <c r="Q347" s="34">
        <f>Input_1!Q347</f>
        <v>9</v>
      </c>
      <c r="R347" s="34">
        <f>Input_1!R347</f>
        <v>9</v>
      </c>
      <c r="S347" s="34">
        <f>Input_1!S347</f>
        <v>9</v>
      </c>
      <c r="T347" s="34">
        <f>Input_1!T347</f>
        <v>9</v>
      </c>
      <c r="U347" s="34">
        <f>Input_1!U347</f>
        <v>9</v>
      </c>
      <c r="V347" s="34">
        <f>Input_1!V347</f>
        <v>9</v>
      </c>
      <c r="W347" s="34">
        <f>Input_1!W347</f>
        <v>9</v>
      </c>
      <c r="X347" s="34">
        <f>Input_1!X347</f>
        <v>9</v>
      </c>
      <c r="Y347" s="34">
        <f>Input_1!Y347</f>
        <v>9</v>
      </c>
      <c r="Z347" s="34">
        <f>Input_1!Z347</f>
        <v>9</v>
      </c>
      <c r="AA347" s="34">
        <f>Input_1!AA347</f>
        <v>9</v>
      </c>
      <c r="AB347" s="34">
        <f>Input_1!AB347</f>
        <v>9</v>
      </c>
      <c r="AC347" s="34">
        <f>Input_1!AC347</f>
        <v>9</v>
      </c>
      <c r="AD347" s="34">
        <f>Input_1!AD347</f>
        <v>9</v>
      </c>
      <c r="AE347" s="34">
        <f>Input_1!AE347</f>
        <v>9</v>
      </c>
      <c r="AF347" s="34">
        <f>Input_1!AF347</f>
        <v>9</v>
      </c>
      <c r="AG347" s="34">
        <f>Input_1!AG347</f>
        <v>9</v>
      </c>
      <c r="AH347" s="34">
        <f>Input_1!AH347</f>
        <v>9</v>
      </c>
      <c r="AI347" s="34">
        <f>Input_1!AI347</f>
        <v>15.2</v>
      </c>
      <c r="AJ347" s="34">
        <f>Input_1!AJ347</f>
        <v>15.2</v>
      </c>
      <c r="AK347" s="34">
        <f>Input_1!AK347</f>
        <v>22.1</v>
      </c>
      <c r="AL347" s="34">
        <f>Input_1!AL347</f>
        <v>22.3</v>
      </c>
      <c r="AM347" s="34">
        <f>Input_1!AM347</f>
        <v>22.3</v>
      </c>
      <c r="AN347" s="34">
        <f>Input_1!AN347</f>
        <v>23</v>
      </c>
      <c r="AO347" s="34">
        <f>Input_1!AO347</f>
        <v>8</v>
      </c>
      <c r="AP347" s="34">
        <f>Input_1!AP347</f>
        <v>8</v>
      </c>
      <c r="AQ347" s="34">
        <f>Input_1!AQ347</f>
        <v>8</v>
      </c>
      <c r="AR347" s="34">
        <f>Input_1!AR347</f>
        <v>8</v>
      </c>
      <c r="AS347" s="34">
        <f>Input_1!AS347</f>
        <v>8</v>
      </c>
      <c r="AT347" s="34">
        <f>Input_1!AT347</f>
        <v>8</v>
      </c>
      <c r="AU347" s="34">
        <f>Input_1!AU347</f>
        <v>8</v>
      </c>
      <c r="AV347" s="34">
        <f>Input_1!AV347</f>
        <v>8</v>
      </c>
      <c r="AW347" s="34">
        <f>Input_1!AW347</f>
        <v>8</v>
      </c>
      <c r="AX347" s="34">
        <f>Input_1!AX347</f>
        <v>8</v>
      </c>
      <c r="AY347" s="34">
        <f>Input_1!AY347</f>
        <v>8</v>
      </c>
      <c r="AZ347" s="34">
        <f>Input_1!AZ347</f>
        <v>8</v>
      </c>
      <c r="BA347" s="34">
        <f>Input_1!BA347</f>
        <v>8</v>
      </c>
      <c r="BB347" s="34">
        <f>Input_1!BB347</f>
        <v>8</v>
      </c>
      <c r="BC347" s="34">
        <f>Input_1!BC347</f>
        <v>8</v>
      </c>
      <c r="BD347" s="34">
        <f>Input_1!BD347</f>
        <v>8</v>
      </c>
      <c r="BE347" s="34">
        <f>Input_1!BE347</f>
        <v>8</v>
      </c>
      <c r="BF347" s="34">
        <f>Input_1!BF347</f>
        <v>8</v>
      </c>
      <c r="BG347" s="34">
        <f>Input_1!BG347</f>
        <v>8</v>
      </c>
      <c r="BH347" s="34">
        <f>Input_1!BH347</f>
        <v>8</v>
      </c>
      <c r="BI347" s="34">
        <f>Input_1!BI347</f>
        <v>8</v>
      </c>
      <c r="BJ347" s="34">
        <f>Input_1!BJ347</f>
        <v>8</v>
      </c>
      <c r="BK347" s="34">
        <f>Input_1!BK347</f>
        <v>8</v>
      </c>
      <c r="BL347" s="34">
        <f>Input_1!BL347</f>
        <v>8</v>
      </c>
      <c r="BM347" s="34">
        <f>Input_1!BM347</f>
        <v>8</v>
      </c>
      <c r="BN347" s="34">
        <f>Input_1!BN347</f>
        <v>8</v>
      </c>
      <c r="BO347" s="34">
        <f>Input_1!BO347</f>
        <v>8</v>
      </c>
      <c r="BP347" s="34">
        <f>Input_1!BP347</f>
        <v>8</v>
      </c>
      <c r="BQ347" s="34">
        <f>Input_1!BQ347</f>
        <v>8</v>
      </c>
      <c r="BR347" s="34">
        <f>Input_1!BR347</f>
        <v>8</v>
      </c>
      <c r="BS347" s="34">
        <f>Input_1!BS347</f>
        <v>8</v>
      </c>
      <c r="BT347" s="34">
        <f>Input_1!BT347</f>
        <v>30</v>
      </c>
      <c r="BU347" s="34">
        <f>Input_1!BU347</f>
        <v>22.3</v>
      </c>
      <c r="BV347" s="34">
        <f>Input_1!BV347</f>
        <v>22.3</v>
      </c>
      <c r="BW347" s="34">
        <f>Input_1!BW347</f>
        <v>22.4</v>
      </c>
      <c r="BX347" s="34">
        <f>Input_1!BX347</f>
        <v>22.4</v>
      </c>
      <c r="BY347" s="34">
        <f>Input_1!BY347</f>
        <v>32</v>
      </c>
      <c r="BZ347" s="34">
        <f>Input_1!BZ347</f>
        <v>23</v>
      </c>
      <c r="CA347" s="34">
        <f>Input_1!CA347</f>
        <v>23</v>
      </c>
      <c r="CB347" s="34">
        <f>Input_1!CB347</f>
        <v>23</v>
      </c>
      <c r="CC347" s="34">
        <f>Input_1!CC347</f>
        <v>23</v>
      </c>
      <c r="CD347" s="34">
        <f>Input_1!CD347</f>
        <v>23</v>
      </c>
      <c r="CE347" s="34">
        <f>Input_1!CE347</f>
        <v>25</v>
      </c>
      <c r="CF347" s="34">
        <f>Input_1!CF347</f>
        <v>25</v>
      </c>
      <c r="CG347" s="34">
        <f>Input_1!CG347</f>
        <v>25</v>
      </c>
      <c r="CH347" s="34">
        <f>Input_1!CH347</f>
        <v>25</v>
      </c>
      <c r="CI347" s="34">
        <f>Input_1!CI347</f>
        <v>25</v>
      </c>
      <c r="CJ347" s="34">
        <f>Input_1!CJ347</f>
        <v>25</v>
      </c>
      <c r="CK347" s="34">
        <f>Input_1!CK347</f>
        <v>25</v>
      </c>
      <c r="CL347" s="34">
        <f>Input_1!CL347</f>
        <v>25</v>
      </c>
      <c r="CM347" s="34">
        <f>Input_1!CM347</f>
        <v>8</v>
      </c>
      <c r="CN347" s="34">
        <f>Input_1!CN347</f>
        <v>8</v>
      </c>
      <c r="CO347" s="34">
        <f>Input_1!CO347</f>
        <v>23</v>
      </c>
      <c r="CP347" s="34">
        <f>Input_1!CP347</f>
        <v>8</v>
      </c>
      <c r="CQ347" s="34">
        <f>Input_1!CQ347</f>
        <v>8</v>
      </c>
      <c r="CR347" s="34">
        <f>Input_1!CR347</f>
        <v>8</v>
      </c>
      <c r="CS347" s="34">
        <f>Input_1!CS347</f>
        <v>8</v>
      </c>
      <c r="CT347" s="34">
        <f>Input_1!CT347</f>
        <v>8</v>
      </c>
      <c r="CU347" s="34">
        <f>Input_1!CU347</f>
        <v>8</v>
      </c>
      <c r="CV347" s="24">
        <f>Input_1!CV347</f>
        <v>21.3</v>
      </c>
      <c r="CX347" s="24">
        <f>Input_1!CX347</f>
        <v>19</v>
      </c>
      <c r="CY347" s="34" t="str">
        <f>Input_1!CY347</f>
        <v>Organisation</v>
      </c>
      <c r="CZ347" s="34"/>
      <c r="DA347" s="34"/>
      <c r="DB347" s="34"/>
      <c r="DC347" s="34"/>
      <c r="DD347" s="34"/>
      <c r="DE347" s="34"/>
      <c r="DF347" s="34"/>
    </row>
    <row r="348" spans="1:110" ht="14.5" customHeight="1" x14ac:dyDescent="0.35">
      <c r="A348" s="256"/>
      <c r="B348" s="249"/>
      <c r="C348" s="95">
        <v>44175</v>
      </c>
      <c r="D348" s="99" t="s">
        <v>7</v>
      </c>
      <c r="E348" s="19">
        <f>Input_1!E348</f>
        <v>21.3</v>
      </c>
      <c r="F348" s="34">
        <f>Input_1!F348</f>
        <v>15.3</v>
      </c>
      <c r="G348" s="34">
        <f>Input_1!G348</f>
        <v>15.3</v>
      </c>
      <c r="H348" s="34">
        <f>Input_1!H348</f>
        <v>30</v>
      </c>
      <c r="I348" s="34">
        <f>Input_1!I348</f>
        <v>9</v>
      </c>
      <c r="J348" s="34">
        <f>Input_1!J348</f>
        <v>9</v>
      </c>
      <c r="K348" s="34">
        <f>Input_1!K348</f>
        <v>9</v>
      </c>
      <c r="L348" s="34">
        <f>Input_1!L348</f>
        <v>9</v>
      </c>
      <c r="M348" s="34">
        <f>Input_1!M348</f>
        <v>9</v>
      </c>
      <c r="N348" s="34">
        <f>Input_1!N348</f>
        <v>9</v>
      </c>
      <c r="O348" s="34">
        <f>Input_1!O348</f>
        <v>9</v>
      </c>
      <c r="P348" s="34">
        <f>Input_1!P348</f>
        <v>9</v>
      </c>
      <c r="Q348" s="34">
        <f>Input_1!Q348</f>
        <v>9</v>
      </c>
      <c r="R348" s="34">
        <f>Input_1!R348</f>
        <v>9</v>
      </c>
      <c r="S348" s="34">
        <f>Input_1!S348</f>
        <v>9</v>
      </c>
      <c r="T348" s="34">
        <f>Input_1!T348</f>
        <v>9</v>
      </c>
      <c r="U348" s="34">
        <f>Input_1!U348</f>
        <v>9</v>
      </c>
      <c r="V348" s="34">
        <f>Input_1!V348</f>
        <v>9</v>
      </c>
      <c r="W348" s="34">
        <f>Input_1!W348</f>
        <v>9</v>
      </c>
      <c r="X348" s="34">
        <f>Input_1!X348</f>
        <v>9</v>
      </c>
      <c r="Y348" s="34">
        <f>Input_1!Y348</f>
        <v>9</v>
      </c>
      <c r="Z348" s="34">
        <f>Input_1!Z348</f>
        <v>9</v>
      </c>
      <c r="AA348" s="34">
        <f>Input_1!AA348</f>
        <v>9</v>
      </c>
      <c r="AB348" s="34">
        <f>Input_1!AB348</f>
        <v>9</v>
      </c>
      <c r="AC348" s="34">
        <f>Input_1!AC348</f>
        <v>9</v>
      </c>
      <c r="AD348" s="34">
        <f>Input_1!AD348</f>
        <v>9</v>
      </c>
      <c r="AE348" s="34">
        <f>Input_1!AE348</f>
        <v>9</v>
      </c>
      <c r="AF348" s="34">
        <f>Input_1!AF348</f>
        <v>9</v>
      </c>
      <c r="AG348" s="34">
        <f>Input_1!AG348</f>
        <v>9</v>
      </c>
      <c r="AH348" s="34">
        <f>Input_1!AH348</f>
        <v>9</v>
      </c>
      <c r="AI348" s="34">
        <f>Input_1!AI348</f>
        <v>9</v>
      </c>
      <c r="AJ348" s="34">
        <f>Input_1!AJ348</f>
        <v>15.2</v>
      </c>
      <c r="AK348" s="34">
        <f>Input_1!AK348</f>
        <v>22.1</v>
      </c>
      <c r="AL348" s="34">
        <f>Input_1!AL348</f>
        <v>22.1</v>
      </c>
      <c r="AM348" s="34">
        <f>Input_1!AM348</f>
        <v>22.3</v>
      </c>
      <c r="AN348" s="34">
        <f>Input_1!AN348</f>
        <v>22.3</v>
      </c>
      <c r="AO348" s="34">
        <f>Input_1!AO348</f>
        <v>30</v>
      </c>
      <c r="AP348" s="34">
        <f>Input_1!AP348</f>
        <v>8</v>
      </c>
      <c r="AQ348" s="34">
        <f>Input_1!AQ348</f>
        <v>8</v>
      </c>
      <c r="AR348" s="34">
        <f>Input_1!AR348</f>
        <v>8</v>
      </c>
      <c r="AS348" s="34">
        <f>Input_1!AS348</f>
        <v>8</v>
      </c>
      <c r="AT348" s="34">
        <f>Input_1!AT348</f>
        <v>8</v>
      </c>
      <c r="AU348" s="34">
        <f>Input_1!AU348</f>
        <v>8</v>
      </c>
      <c r="AV348" s="34">
        <f>Input_1!AV348</f>
        <v>8</v>
      </c>
      <c r="AW348" s="34">
        <f>Input_1!AW348</f>
        <v>30</v>
      </c>
      <c r="AX348" s="34">
        <f>Input_1!AX348</f>
        <v>8</v>
      </c>
      <c r="AY348" s="34">
        <f>Input_1!AY348</f>
        <v>8</v>
      </c>
      <c r="AZ348" s="34">
        <f>Input_1!AZ348</f>
        <v>8</v>
      </c>
      <c r="BA348" s="34">
        <f>Input_1!BA348</f>
        <v>23</v>
      </c>
      <c r="BB348" s="34">
        <f>Input_1!BB348</f>
        <v>23</v>
      </c>
      <c r="BC348" s="34">
        <f>Input_1!BC348</f>
        <v>8</v>
      </c>
      <c r="BD348" s="34">
        <f>Input_1!BD348</f>
        <v>8</v>
      </c>
      <c r="BE348" s="34">
        <f>Input_1!BE348</f>
        <v>8</v>
      </c>
      <c r="BF348" s="34">
        <f>Input_1!BF348</f>
        <v>8</v>
      </c>
      <c r="BG348" s="34">
        <f>Input_1!BG348</f>
        <v>8</v>
      </c>
      <c r="BH348" s="34">
        <f>Input_1!BH348</f>
        <v>8</v>
      </c>
      <c r="BI348" s="34">
        <f>Input_1!BI348</f>
        <v>8</v>
      </c>
      <c r="BJ348" s="34">
        <f>Input_1!BJ348</f>
        <v>8</v>
      </c>
      <c r="BK348" s="34">
        <f>Input_1!BK348</f>
        <v>8</v>
      </c>
      <c r="BL348" s="34">
        <f>Input_1!BL348</f>
        <v>8</v>
      </c>
      <c r="BM348" s="34">
        <f>Input_1!BM348</f>
        <v>8</v>
      </c>
      <c r="BN348" s="34">
        <f>Input_1!BN348</f>
        <v>8</v>
      </c>
      <c r="BO348" s="34">
        <f>Input_1!BO348</f>
        <v>8</v>
      </c>
      <c r="BP348" s="34">
        <f>Input_1!BP348</f>
        <v>8</v>
      </c>
      <c r="BQ348" s="34">
        <f>Input_1!BQ348</f>
        <v>8</v>
      </c>
      <c r="BR348" s="34">
        <f>Input_1!BR348</f>
        <v>8</v>
      </c>
      <c r="BS348" s="34">
        <f>Input_1!BS348</f>
        <v>8</v>
      </c>
      <c r="BT348" s="34">
        <f>Input_1!BT348</f>
        <v>8</v>
      </c>
      <c r="BU348" s="34">
        <f>Input_1!BU348</f>
        <v>8</v>
      </c>
      <c r="BV348" s="34">
        <f>Input_1!BV348</f>
        <v>8</v>
      </c>
      <c r="BW348" s="34">
        <f>Input_1!BW348</f>
        <v>26</v>
      </c>
      <c r="BX348" s="34">
        <f>Input_1!BX348</f>
        <v>26</v>
      </c>
      <c r="BY348" s="34">
        <f>Input_1!BY348</f>
        <v>32</v>
      </c>
      <c r="BZ348" s="34">
        <f>Input_1!BZ348</f>
        <v>22.3</v>
      </c>
      <c r="CA348" s="34">
        <f>Input_1!CA348</f>
        <v>22.4</v>
      </c>
      <c r="CB348" s="34">
        <f>Input_1!CB348</f>
        <v>23</v>
      </c>
      <c r="CC348" s="34">
        <f>Input_1!CC348</f>
        <v>23</v>
      </c>
      <c r="CD348" s="34">
        <f>Input_1!CD348</f>
        <v>23</v>
      </c>
      <c r="CE348" s="34">
        <f>Input_1!CE348</f>
        <v>25</v>
      </c>
      <c r="CF348" s="34">
        <f>Input_1!CF348</f>
        <v>25</v>
      </c>
      <c r="CG348" s="34">
        <f>Input_1!CG348</f>
        <v>25</v>
      </c>
      <c r="CH348" s="34">
        <f>Input_1!CH348</f>
        <v>25</v>
      </c>
      <c r="CI348" s="34">
        <f>Input_1!CI348</f>
        <v>25</v>
      </c>
      <c r="CJ348" s="34">
        <f>Input_1!CJ348</f>
        <v>25</v>
      </c>
      <c r="CK348" s="34">
        <f>Input_1!CK348</f>
        <v>25</v>
      </c>
      <c r="CL348" s="34">
        <f>Input_1!CL348</f>
        <v>25</v>
      </c>
      <c r="CM348" s="34">
        <f>Input_1!CM348</f>
        <v>21.3</v>
      </c>
      <c r="CN348" s="34">
        <f>Input_1!CN348</f>
        <v>21.3</v>
      </c>
      <c r="CO348" s="34">
        <f>Input_1!CO348</f>
        <v>21.3</v>
      </c>
      <c r="CP348" s="34">
        <f>Input_1!CP348</f>
        <v>15.3</v>
      </c>
      <c r="CQ348" s="34">
        <f>Input_1!CQ348</f>
        <v>15.3</v>
      </c>
      <c r="CR348" s="34">
        <f>Input_1!CR348</f>
        <v>25</v>
      </c>
      <c r="CS348" s="34">
        <f>Input_1!CS348</f>
        <v>25</v>
      </c>
      <c r="CT348" s="34">
        <f>Input_1!CT348</f>
        <v>25</v>
      </c>
      <c r="CU348" s="34">
        <f>Input_1!CU348</f>
        <v>9</v>
      </c>
      <c r="CV348" s="24">
        <f>Input_1!CV348</f>
        <v>9</v>
      </c>
      <c r="CX348" s="24">
        <f>Input_1!CX348</f>
        <v>20</v>
      </c>
      <c r="CY348" s="34" t="str">
        <f>Input_1!CY348</f>
        <v>Basic Admin - Cleaning, Packing Bags Etc</v>
      </c>
      <c r="CZ348" s="34"/>
      <c r="DA348" s="34"/>
      <c r="DB348" s="34"/>
      <c r="DC348" s="34"/>
      <c r="DD348" s="34"/>
      <c r="DE348" s="34"/>
      <c r="DF348" s="34"/>
    </row>
    <row r="349" spans="1:110" ht="14.5" customHeight="1" x14ac:dyDescent="0.35">
      <c r="A349" s="256"/>
      <c r="B349" s="249"/>
      <c r="C349" s="94">
        <v>44176</v>
      </c>
      <c r="D349" s="99" t="s">
        <v>8</v>
      </c>
      <c r="E349" s="19">
        <f>Input_1!E349</f>
        <v>9</v>
      </c>
      <c r="F349" s="34">
        <f>Input_1!F349</f>
        <v>9</v>
      </c>
      <c r="G349" s="34">
        <f>Input_1!G349</f>
        <v>9</v>
      </c>
      <c r="H349" s="34">
        <f>Input_1!H349</f>
        <v>9</v>
      </c>
      <c r="I349" s="34">
        <f>Input_1!I349</f>
        <v>9</v>
      </c>
      <c r="J349" s="34">
        <f>Input_1!J349</f>
        <v>9</v>
      </c>
      <c r="K349" s="34">
        <f>Input_1!K349</f>
        <v>9</v>
      </c>
      <c r="L349" s="34">
        <f>Input_1!L349</f>
        <v>9</v>
      </c>
      <c r="M349" s="34">
        <f>Input_1!M349</f>
        <v>9</v>
      </c>
      <c r="N349" s="34">
        <f>Input_1!N349</f>
        <v>9</v>
      </c>
      <c r="O349" s="34">
        <f>Input_1!O349</f>
        <v>9</v>
      </c>
      <c r="P349" s="34">
        <f>Input_1!P349</f>
        <v>9</v>
      </c>
      <c r="Q349" s="34">
        <f>Input_1!Q349</f>
        <v>9</v>
      </c>
      <c r="R349" s="34">
        <f>Input_1!R349</f>
        <v>9</v>
      </c>
      <c r="S349" s="34">
        <f>Input_1!S349</f>
        <v>9</v>
      </c>
      <c r="T349" s="34">
        <f>Input_1!T349</f>
        <v>9</v>
      </c>
      <c r="U349" s="34">
        <f>Input_1!U349</f>
        <v>9</v>
      </c>
      <c r="V349" s="34">
        <f>Input_1!V349</f>
        <v>9</v>
      </c>
      <c r="W349" s="34">
        <f>Input_1!W349</f>
        <v>9</v>
      </c>
      <c r="X349" s="34">
        <f>Input_1!X349</f>
        <v>9</v>
      </c>
      <c r="Y349" s="34">
        <f>Input_1!Y349</f>
        <v>9</v>
      </c>
      <c r="Z349" s="34">
        <f>Input_1!Z349</f>
        <v>9</v>
      </c>
      <c r="AA349" s="34">
        <f>Input_1!AA349</f>
        <v>9</v>
      </c>
      <c r="AB349" s="34">
        <f>Input_1!AB349</f>
        <v>9</v>
      </c>
      <c r="AC349" s="34">
        <f>Input_1!AC349</f>
        <v>9</v>
      </c>
      <c r="AD349" s="34">
        <f>Input_1!AD349</f>
        <v>9</v>
      </c>
      <c r="AE349" s="34">
        <f>Input_1!AE349</f>
        <v>9</v>
      </c>
      <c r="AF349" s="34">
        <f>Input_1!AF349</f>
        <v>9</v>
      </c>
      <c r="AG349" s="34">
        <f>Input_1!AG349</f>
        <v>9</v>
      </c>
      <c r="AH349" s="34">
        <f>Input_1!AH349</f>
        <v>9</v>
      </c>
      <c r="AI349" s="34">
        <f>Input_1!AI349</f>
        <v>9</v>
      </c>
      <c r="AJ349" s="34">
        <f>Input_1!AJ349</f>
        <v>9</v>
      </c>
      <c r="AK349" s="34">
        <f>Input_1!AK349</f>
        <v>9</v>
      </c>
      <c r="AL349" s="34">
        <f>Input_1!AL349</f>
        <v>9</v>
      </c>
      <c r="AM349" s="34">
        <f>Input_1!AM349</f>
        <v>9</v>
      </c>
      <c r="AN349" s="34">
        <f>Input_1!AN349</f>
        <v>9</v>
      </c>
      <c r="AO349" s="34">
        <f>Input_1!AO349</f>
        <v>9</v>
      </c>
      <c r="AP349" s="34">
        <f>Input_1!AP349</f>
        <v>9</v>
      </c>
      <c r="AQ349" s="34">
        <f>Input_1!AQ349</f>
        <v>9</v>
      </c>
      <c r="AR349" s="34">
        <f>Input_1!AR349</f>
        <v>9</v>
      </c>
      <c r="AS349" s="34">
        <f>Input_1!AS349</f>
        <v>9</v>
      </c>
      <c r="AT349" s="34">
        <f>Input_1!AT349</f>
        <v>9</v>
      </c>
      <c r="AU349" s="34">
        <f>Input_1!AU349</f>
        <v>30</v>
      </c>
      <c r="AV349" s="34">
        <f>Input_1!AV349</f>
        <v>30</v>
      </c>
      <c r="AW349" s="34">
        <f>Input_1!AW349</f>
        <v>30</v>
      </c>
      <c r="AX349" s="34">
        <f>Input_1!AX349</f>
        <v>15.3</v>
      </c>
      <c r="AY349" s="34">
        <f>Input_1!AY349</f>
        <v>15.3</v>
      </c>
      <c r="AZ349" s="34">
        <f>Input_1!AZ349</f>
        <v>22.1</v>
      </c>
      <c r="BA349" s="34">
        <f>Input_1!BA349</f>
        <v>22.3</v>
      </c>
      <c r="BB349" s="34">
        <f>Input_1!BB349</f>
        <v>22.3</v>
      </c>
      <c r="BC349" s="34">
        <f>Input_1!BC349</f>
        <v>8</v>
      </c>
      <c r="BD349" s="34">
        <f>Input_1!BD349</f>
        <v>8</v>
      </c>
      <c r="BE349" s="34">
        <f>Input_1!BE349</f>
        <v>8</v>
      </c>
      <c r="BF349" s="34">
        <f>Input_1!BF349</f>
        <v>8</v>
      </c>
      <c r="BG349" s="34">
        <f>Input_1!BG349</f>
        <v>8</v>
      </c>
      <c r="BH349" s="34">
        <f>Input_1!BH349</f>
        <v>8</v>
      </c>
      <c r="BI349" s="34">
        <f>Input_1!BI349</f>
        <v>8</v>
      </c>
      <c r="BJ349" s="34">
        <f>Input_1!BJ349</f>
        <v>26</v>
      </c>
      <c r="BK349" s="34">
        <f>Input_1!BK349</f>
        <v>26</v>
      </c>
      <c r="BL349" s="34">
        <f>Input_1!BL349</f>
        <v>26</v>
      </c>
      <c r="BM349" s="34">
        <f>Input_1!BM349</f>
        <v>23</v>
      </c>
      <c r="BN349" s="34">
        <f>Input_1!BN349</f>
        <v>23</v>
      </c>
      <c r="BO349" s="34">
        <f>Input_1!BO349</f>
        <v>8</v>
      </c>
      <c r="BP349" s="34">
        <f>Input_1!BP349</f>
        <v>8</v>
      </c>
      <c r="BQ349" s="34">
        <f>Input_1!BQ349</f>
        <v>8</v>
      </c>
      <c r="BR349" s="34">
        <f>Input_1!BR349</f>
        <v>8</v>
      </c>
      <c r="BS349" s="34">
        <f>Input_1!BS349</f>
        <v>8</v>
      </c>
      <c r="BT349" s="34">
        <f>Input_1!BT349</f>
        <v>32</v>
      </c>
      <c r="BU349" s="34">
        <f>Input_1!BU349</f>
        <v>8</v>
      </c>
      <c r="BV349" s="34">
        <f>Input_1!BV349</f>
        <v>8</v>
      </c>
      <c r="BW349" s="34">
        <f>Input_1!BW349</f>
        <v>8</v>
      </c>
      <c r="BX349" s="34">
        <f>Input_1!BX349</f>
        <v>8</v>
      </c>
      <c r="BY349" s="34">
        <f>Input_1!BY349</f>
        <v>8</v>
      </c>
      <c r="BZ349" s="34">
        <f>Input_1!BZ349</f>
        <v>8</v>
      </c>
      <c r="CA349" s="34">
        <f>Input_1!CA349</f>
        <v>8</v>
      </c>
      <c r="CB349" s="34">
        <f>Input_1!CB349</f>
        <v>8</v>
      </c>
      <c r="CC349" s="34">
        <f>Input_1!CC349</f>
        <v>8</v>
      </c>
      <c r="CD349" s="34">
        <f>Input_1!CD349</f>
        <v>8</v>
      </c>
      <c r="CE349" s="34">
        <f>Input_1!CE349</f>
        <v>8</v>
      </c>
      <c r="CF349" s="34">
        <f>Input_1!CF349</f>
        <v>8</v>
      </c>
      <c r="CG349" s="34">
        <f>Input_1!CG349</f>
        <v>8</v>
      </c>
      <c r="CH349" s="34">
        <f>Input_1!CH349</f>
        <v>8</v>
      </c>
      <c r="CI349" s="34">
        <f>Input_1!CI349</f>
        <v>8</v>
      </c>
      <c r="CJ349" s="34">
        <f>Input_1!CJ349</f>
        <v>8</v>
      </c>
      <c r="CK349" s="34">
        <f>Input_1!CK349</f>
        <v>8</v>
      </c>
      <c r="CL349" s="34">
        <f>Input_1!CL349</f>
        <v>8</v>
      </c>
      <c r="CM349" s="34">
        <f>Input_1!CM349</f>
        <v>8</v>
      </c>
      <c r="CN349" s="34">
        <f>Input_1!CN349</f>
        <v>8</v>
      </c>
      <c r="CO349" s="34">
        <f>Input_1!CO349</f>
        <v>8</v>
      </c>
      <c r="CP349" s="34">
        <f>Input_1!CP349</f>
        <v>8</v>
      </c>
      <c r="CQ349" s="34">
        <f>Input_1!CQ349</f>
        <v>8</v>
      </c>
      <c r="CR349" s="34">
        <f>Input_1!CR349</f>
        <v>8</v>
      </c>
      <c r="CS349" s="34">
        <f>Input_1!CS349</f>
        <v>8</v>
      </c>
      <c r="CT349" s="34">
        <f>Input_1!CT349</f>
        <v>8</v>
      </c>
      <c r="CU349" s="34">
        <f>Input_1!CU349</f>
        <v>8</v>
      </c>
      <c r="CV349" s="24">
        <f>Input_1!CV349</f>
        <v>22.1</v>
      </c>
      <c r="CX349" s="24">
        <f>Input_1!CX349</f>
        <v>21</v>
      </c>
      <c r="CY349" s="34" t="str">
        <f>Input_1!CY349</f>
        <v>Exercise / Training</v>
      </c>
      <c r="CZ349" s="34"/>
      <c r="DA349" s="34"/>
      <c r="DB349" s="34"/>
      <c r="DC349" s="34"/>
      <c r="DD349" s="34"/>
      <c r="DE349" s="34"/>
      <c r="DF349" s="34"/>
    </row>
    <row r="350" spans="1:110" ht="14.5" customHeight="1" x14ac:dyDescent="0.35">
      <c r="A350" s="256"/>
      <c r="B350" s="249"/>
      <c r="C350" s="94">
        <v>44177</v>
      </c>
      <c r="D350" s="99" t="s">
        <v>9</v>
      </c>
      <c r="E350" s="19">
        <f>Input_1!E350</f>
        <v>22.1</v>
      </c>
      <c r="F350" s="34">
        <f>Input_1!F350</f>
        <v>30</v>
      </c>
      <c r="G350" s="34">
        <f>Input_1!G350</f>
        <v>30</v>
      </c>
      <c r="H350" s="34">
        <f>Input_1!H350</f>
        <v>15.3</v>
      </c>
      <c r="I350" s="34">
        <f>Input_1!I350</f>
        <v>15.3</v>
      </c>
      <c r="J350" s="34">
        <f>Input_1!J350</f>
        <v>9</v>
      </c>
      <c r="K350" s="34">
        <f>Input_1!K350</f>
        <v>9</v>
      </c>
      <c r="L350" s="34">
        <f>Input_1!L350</f>
        <v>9</v>
      </c>
      <c r="M350" s="34">
        <f>Input_1!M350</f>
        <v>9</v>
      </c>
      <c r="N350" s="34">
        <f>Input_1!N350</f>
        <v>9</v>
      </c>
      <c r="O350" s="34">
        <f>Input_1!O350</f>
        <v>9</v>
      </c>
      <c r="P350" s="34">
        <f>Input_1!P350</f>
        <v>9</v>
      </c>
      <c r="Q350" s="34">
        <f>Input_1!Q350</f>
        <v>9</v>
      </c>
      <c r="R350" s="34">
        <f>Input_1!R350</f>
        <v>9</v>
      </c>
      <c r="S350" s="34">
        <f>Input_1!S350</f>
        <v>9</v>
      </c>
      <c r="T350" s="34">
        <f>Input_1!T350</f>
        <v>9</v>
      </c>
      <c r="U350" s="34">
        <f>Input_1!U350</f>
        <v>9</v>
      </c>
      <c r="V350" s="34">
        <f>Input_1!V350</f>
        <v>9</v>
      </c>
      <c r="W350" s="34">
        <f>Input_1!W350</f>
        <v>9</v>
      </c>
      <c r="X350" s="34">
        <f>Input_1!X350</f>
        <v>9</v>
      </c>
      <c r="Y350" s="34">
        <f>Input_1!Y350</f>
        <v>9</v>
      </c>
      <c r="Z350" s="34">
        <f>Input_1!Z350</f>
        <v>9</v>
      </c>
      <c r="AA350" s="34">
        <f>Input_1!AA350</f>
        <v>9</v>
      </c>
      <c r="AB350" s="34">
        <f>Input_1!AB350</f>
        <v>9</v>
      </c>
      <c r="AC350" s="34">
        <f>Input_1!AC350</f>
        <v>9</v>
      </c>
      <c r="AD350" s="34">
        <f>Input_1!AD350</f>
        <v>9</v>
      </c>
      <c r="AE350" s="34">
        <f>Input_1!AE350</f>
        <v>9</v>
      </c>
      <c r="AF350" s="34">
        <f>Input_1!AF350</f>
        <v>9</v>
      </c>
      <c r="AG350" s="34">
        <f>Input_1!AG350</f>
        <v>9</v>
      </c>
      <c r="AH350" s="34">
        <f>Input_1!AH350</f>
        <v>9</v>
      </c>
      <c r="AI350" s="34">
        <f>Input_1!AI350</f>
        <v>9</v>
      </c>
      <c r="AJ350" s="34">
        <f>Input_1!AJ350</f>
        <v>9</v>
      </c>
      <c r="AK350" s="34">
        <f>Input_1!AK350</f>
        <v>9</v>
      </c>
      <c r="AL350" s="34">
        <f>Input_1!AL350</f>
        <v>9</v>
      </c>
      <c r="AM350" s="34">
        <f>Input_1!AM350</f>
        <v>9</v>
      </c>
      <c r="AN350" s="34">
        <f>Input_1!AN350</f>
        <v>9</v>
      </c>
      <c r="AO350" s="34">
        <f>Input_1!AO350</f>
        <v>30</v>
      </c>
      <c r="AP350" s="34">
        <f>Input_1!AP350</f>
        <v>30</v>
      </c>
      <c r="AQ350" s="34">
        <f>Input_1!AQ350</f>
        <v>15.1</v>
      </c>
      <c r="AR350" s="34">
        <f>Input_1!AR350</f>
        <v>20</v>
      </c>
      <c r="AS350" s="34">
        <f>Input_1!AS350</f>
        <v>20</v>
      </c>
      <c r="AT350" s="34">
        <f>Input_1!AT350</f>
        <v>22.1</v>
      </c>
      <c r="AU350" s="34">
        <f>Input_1!AU350</f>
        <v>22.1</v>
      </c>
      <c r="AV350" s="34">
        <f>Input_1!AV350</f>
        <v>22.1</v>
      </c>
      <c r="AW350" s="34">
        <f>Input_1!AW350</f>
        <v>22.1</v>
      </c>
      <c r="AX350" s="34">
        <f>Input_1!AX350</f>
        <v>25</v>
      </c>
      <c r="AY350" s="34">
        <f>Input_1!AY350</f>
        <v>25</v>
      </c>
      <c r="AZ350" s="34">
        <f>Input_1!AZ350</f>
        <v>25</v>
      </c>
      <c r="BA350" s="34">
        <f>Input_1!BA350</f>
        <v>25</v>
      </c>
      <c r="BB350" s="34">
        <f>Input_1!BB350</f>
        <v>22.1</v>
      </c>
      <c r="BC350" s="34">
        <f>Input_1!BC350</f>
        <v>22.1</v>
      </c>
      <c r="BD350" s="34">
        <f>Input_1!BD350</f>
        <v>22.1</v>
      </c>
      <c r="BE350" s="34">
        <f>Input_1!BE350</f>
        <v>22.1</v>
      </c>
      <c r="BF350" s="34">
        <f>Input_1!BF350</f>
        <v>22.1</v>
      </c>
      <c r="BG350" s="34">
        <f>Input_1!BG350</f>
        <v>26</v>
      </c>
      <c r="BH350" s="34">
        <f>Input_1!BH350</f>
        <v>26</v>
      </c>
      <c r="BI350" s="34">
        <f>Input_1!BI350</f>
        <v>22.1</v>
      </c>
      <c r="BJ350" s="34">
        <f>Input_1!BJ350</f>
        <v>22.1</v>
      </c>
      <c r="BK350" s="34">
        <f>Input_1!BK350</f>
        <v>22.1</v>
      </c>
      <c r="BL350" s="34">
        <f>Input_1!BL350</f>
        <v>22.1</v>
      </c>
      <c r="BM350" s="34">
        <f>Input_1!BM350</f>
        <v>22.1</v>
      </c>
      <c r="BN350" s="34">
        <f>Input_1!BN350</f>
        <v>23</v>
      </c>
      <c r="BO350" s="34">
        <f>Input_1!BO350</f>
        <v>22.1</v>
      </c>
      <c r="BP350" s="34">
        <f>Input_1!BP350</f>
        <v>22.1</v>
      </c>
      <c r="BQ350" s="34">
        <f>Input_1!BQ350</f>
        <v>22.1</v>
      </c>
      <c r="BR350" s="34">
        <f>Input_1!BR350</f>
        <v>22.1</v>
      </c>
      <c r="BS350" s="34">
        <f>Input_1!BS350</f>
        <v>22.1</v>
      </c>
      <c r="BT350" s="34">
        <f>Input_1!BT350</f>
        <v>22.1</v>
      </c>
      <c r="BU350" s="34">
        <f>Input_1!BU350</f>
        <v>22.1</v>
      </c>
      <c r="BV350" s="34">
        <f>Input_1!BV350</f>
        <v>32</v>
      </c>
      <c r="BW350" s="34">
        <f>Input_1!BW350</f>
        <v>32</v>
      </c>
      <c r="BX350" s="34">
        <f>Input_1!BX350</f>
        <v>22.1</v>
      </c>
      <c r="BY350" s="34">
        <f>Input_1!BY350</f>
        <v>22.1</v>
      </c>
      <c r="BZ350" s="34">
        <f>Input_1!BZ350</f>
        <v>22.1</v>
      </c>
      <c r="CA350" s="34">
        <f>Input_1!CA350</f>
        <v>22.1</v>
      </c>
      <c r="CB350" s="34">
        <f>Input_1!CB350</f>
        <v>22.1</v>
      </c>
      <c r="CC350" s="34">
        <f>Input_1!CC350</f>
        <v>22.1</v>
      </c>
      <c r="CD350" s="34">
        <f>Input_1!CD350</f>
        <v>23</v>
      </c>
      <c r="CE350" s="34">
        <f>Input_1!CE350</f>
        <v>23</v>
      </c>
      <c r="CF350" s="34">
        <f>Input_1!CF350</f>
        <v>23</v>
      </c>
      <c r="CG350" s="34">
        <f>Input_1!CG350</f>
        <v>25</v>
      </c>
      <c r="CH350" s="34">
        <f>Input_1!CH350</f>
        <v>25</v>
      </c>
      <c r="CI350" s="34">
        <f>Input_1!CI350</f>
        <v>25</v>
      </c>
      <c r="CJ350" s="34">
        <f>Input_1!CJ350</f>
        <v>22.1</v>
      </c>
      <c r="CK350" s="34">
        <f>Input_1!CK350</f>
        <v>21.2</v>
      </c>
      <c r="CL350" s="34">
        <f>Input_1!CL350</f>
        <v>21.2</v>
      </c>
      <c r="CM350" s="34">
        <f>Input_1!CM350</f>
        <v>21.2</v>
      </c>
      <c r="CN350" s="34">
        <f>Input_1!CN350</f>
        <v>21.2</v>
      </c>
      <c r="CO350" s="34">
        <f>Input_1!CO350</f>
        <v>21.2</v>
      </c>
      <c r="CP350" s="34">
        <f>Input_1!CP350</f>
        <v>25</v>
      </c>
      <c r="CQ350" s="34">
        <f>Input_1!CQ350</f>
        <v>25</v>
      </c>
      <c r="CR350" s="34">
        <f>Input_1!CR350</f>
        <v>25</v>
      </c>
      <c r="CS350" s="34">
        <f>Input_1!CS350</f>
        <v>25</v>
      </c>
      <c r="CT350" s="34">
        <f>Input_1!CT350</f>
        <v>25</v>
      </c>
      <c r="CU350" s="34">
        <f>Input_1!CU350</f>
        <v>30</v>
      </c>
      <c r="CV350" s="24">
        <f>Input_1!CV350</f>
        <v>30</v>
      </c>
      <c r="CX350" s="24">
        <f>Input_1!CX350</f>
        <v>21.1</v>
      </c>
      <c r="CY350" s="34" t="str">
        <f>Input_1!CY350</f>
        <v>Low Intensity</v>
      </c>
      <c r="CZ350" s="34"/>
      <c r="DA350" s="34"/>
      <c r="DB350" s="34"/>
      <c r="DC350" s="34"/>
      <c r="DD350" s="34"/>
      <c r="DE350" s="34"/>
      <c r="DF350" s="34"/>
    </row>
    <row r="351" spans="1:110" ht="14.5" customHeight="1" x14ac:dyDescent="0.35">
      <c r="A351" s="256"/>
      <c r="B351" s="250"/>
      <c r="C351" s="96">
        <v>44178</v>
      </c>
      <c r="D351" s="100" t="s">
        <v>10</v>
      </c>
      <c r="E351" s="19">
        <f>Input_1!E351</f>
        <v>30</v>
      </c>
      <c r="F351" s="34">
        <f>Input_1!F351</f>
        <v>9</v>
      </c>
      <c r="G351" s="34">
        <f>Input_1!G351</f>
        <v>9</v>
      </c>
      <c r="H351" s="34">
        <f>Input_1!H351</f>
        <v>9</v>
      </c>
      <c r="I351" s="34">
        <f>Input_1!I351</f>
        <v>9</v>
      </c>
      <c r="J351" s="34">
        <f>Input_1!J351</f>
        <v>9</v>
      </c>
      <c r="K351" s="34">
        <f>Input_1!K351</f>
        <v>9</v>
      </c>
      <c r="L351" s="34">
        <f>Input_1!L351</f>
        <v>9</v>
      </c>
      <c r="M351" s="34">
        <f>Input_1!M351</f>
        <v>9</v>
      </c>
      <c r="N351" s="34">
        <f>Input_1!N351</f>
        <v>9</v>
      </c>
      <c r="O351" s="34">
        <f>Input_1!O351</f>
        <v>9</v>
      </c>
      <c r="P351" s="34">
        <f>Input_1!P351</f>
        <v>9</v>
      </c>
      <c r="Q351" s="34">
        <f>Input_1!Q351</f>
        <v>9</v>
      </c>
      <c r="R351" s="34">
        <f>Input_1!R351</f>
        <v>9</v>
      </c>
      <c r="S351" s="34">
        <f>Input_1!S351</f>
        <v>9</v>
      </c>
      <c r="T351" s="34">
        <f>Input_1!T351</f>
        <v>9</v>
      </c>
      <c r="U351" s="34">
        <f>Input_1!U351</f>
        <v>9</v>
      </c>
      <c r="V351" s="34">
        <f>Input_1!V351</f>
        <v>9</v>
      </c>
      <c r="W351" s="34">
        <f>Input_1!W351</f>
        <v>9</v>
      </c>
      <c r="X351" s="34">
        <f>Input_1!X351</f>
        <v>9</v>
      </c>
      <c r="Y351" s="34">
        <f>Input_1!Y351</f>
        <v>9</v>
      </c>
      <c r="Z351" s="34">
        <f>Input_1!Z351</f>
        <v>9</v>
      </c>
      <c r="AA351" s="34">
        <f>Input_1!AA351</f>
        <v>9</v>
      </c>
      <c r="AB351" s="34">
        <f>Input_1!AB351</f>
        <v>9</v>
      </c>
      <c r="AC351" s="34">
        <f>Input_1!AC351</f>
        <v>9</v>
      </c>
      <c r="AD351" s="34">
        <f>Input_1!AD351</f>
        <v>9</v>
      </c>
      <c r="AE351" s="34">
        <f>Input_1!AE351</f>
        <v>9</v>
      </c>
      <c r="AF351" s="34">
        <f>Input_1!AF351</f>
        <v>9</v>
      </c>
      <c r="AG351" s="34">
        <f>Input_1!AG351</f>
        <v>9</v>
      </c>
      <c r="AH351" s="34">
        <f>Input_1!AH351</f>
        <v>9</v>
      </c>
      <c r="AI351" s="34">
        <f>Input_1!AI351</f>
        <v>9</v>
      </c>
      <c r="AJ351" s="34">
        <f>Input_1!AJ351</f>
        <v>9</v>
      </c>
      <c r="AK351" s="34">
        <f>Input_1!AK351</f>
        <v>9</v>
      </c>
      <c r="AL351" s="34">
        <f>Input_1!AL351</f>
        <v>9</v>
      </c>
      <c r="AM351" s="34">
        <f>Input_1!AM351</f>
        <v>9</v>
      </c>
      <c r="AN351" s="34">
        <f>Input_1!AN351</f>
        <v>9</v>
      </c>
      <c r="AO351" s="34">
        <f>Input_1!AO351</f>
        <v>9</v>
      </c>
      <c r="AP351" s="34">
        <f>Input_1!AP351</f>
        <v>9</v>
      </c>
      <c r="AQ351" s="34">
        <f>Input_1!AQ351</f>
        <v>9</v>
      </c>
      <c r="AR351" s="34">
        <f>Input_1!AR351</f>
        <v>9</v>
      </c>
      <c r="AS351" s="34">
        <f>Input_1!AS351</f>
        <v>9</v>
      </c>
      <c r="AT351" s="34">
        <f>Input_1!AT351</f>
        <v>30</v>
      </c>
      <c r="AU351" s="34">
        <f>Input_1!AU351</f>
        <v>15.3</v>
      </c>
      <c r="AV351" s="34">
        <f>Input_1!AV351</f>
        <v>23</v>
      </c>
      <c r="AW351" s="34">
        <f>Input_1!AW351</f>
        <v>23</v>
      </c>
      <c r="AX351" s="34">
        <f>Input_1!AX351</f>
        <v>11</v>
      </c>
      <c r="AY351" s="34">
        <f>Input_1!AY351</f>
        <v>11</v>
      </c>
      <c r="AZ351" s="34">
        <f>Input_1!AZ351</f>
        <v>11</v>
      </c>
      <c r="BA351" s="34">
        <f>Input_1!BA351</f>
        <v>11</v>
      </c>
      <c r="BB351" s="34">
        <f>Input_1!BB351</f>
        <v>11</v>
      </c>
      <c r="BC351" s="34">
        <f>Input_1!BC351</f>
        <v>11</v>
      </c>
      <c r="BD351" s="34">
        <f>Input_1!BD351</f>
        <v>11</v>
      </c>
      <c r="BE351" s="34">
        <f>Input_1!BE351</f>
        <v>23</v>
      </c>
      <c r="BF351" s="34">
        <f>Input_1!BF351</f>
        <v>23</v>
      </c>
      <c r="BG351" s="34">
        <f>Input_1!BG351</f>
        <v>23</v>
      </c>
      <c r="BH351" s="34">
        <f>Input_1!BH351</f>
        <v>25</v>
      </c>
      <c r="BI351" s="34">
        <f>Input_1!BI351</f>
        <v>25</v>
      </c>
      <c r="BJ351" s="34">
        <f>Input_1!BJ351</f>
        <v>25</v>
      </c>
      <c r="BK351" s="34">
        <f>Input_1!BK351</f>
        <v>11</v>
      </c>
      <c r="BL351" s="34">
        <f>Input_1!BL351</f>
        <v>11</v>
      </c>
      <c r="BM351" s="34">
        <f>Input_1!BM351</f>
        <v>11</v>
      </c>
      <c r="BN351" s="34">
        <f>Input_1!BN351</f>
        <v>11</v>
      </c>
      <c r="BO351" s="34">
        <f>Input_1!BO351</f>
        <v>11</v>
      </c>
      <c r="BP351" s="34">
        <f>Input_1!BP351</f>
        <v>11</v>
      </c>
      <c r="BQ351" s="34">
        <f>Input_1!BQ351</f>
        <v>11</v>
      </c>
      <c r="BR351" s="34">
        <f>Input_1!BR351</f>
        <v>11</v>
      </c>
      <c r="BS351" s="34">
        <f>Input_1!BS351</f>
        <v>11</v>
      </c>
      <c r="BT351" s="34">
        <f>Input_1!BT351</f>
        <v>11</v>
      </c>
      <c r="BU351" s="34">
        <f>Input_1!BU351</f>
        <v>11</v>
      </c>
      <c r="BV351" s="34">
        <f>Input_1!BV351</f>
        <v>11</v>
      </c>
      <c r="BW351" s="34">
        <f>Input_1!BW351</f>
        <v>11</v>
      </c>
      <c r="BX351" s="34">
        <f>Input_1!BX351</f>
        <v>11</v>
      </c>
      <c r="BY351" s="34">
        <f>Input_1!BY351</f>
        <v>11</v>
      </c>
      <c r="BZ351" s="34">
        <f>Input_1!BZ351</f>
        <v>11</v>
      </c>
      <c r="CA351" s="34">
        <f>Input_1!CA351</f>
        <v>11</v>
      </c>
      <c r="CB351" s="34">
        <f>Input_1!CB351</f>
        <v>11</v>
      </c>
      <c r="CC351" s="34">
        <f>Input_1!CC351</f>
        <v>20</v>
      </c>
      <c r="CD351" s="34">
        <f>Input_1!CD351</f>
        <v>20</v>
      </c>
      <c r="CE351" s="34">
        <f>Input_1!CE351</f>
        <v>22.1</v>
      </c>
      <c r="CF351" s="34">
        <f>Input_1!CF351</f>
        <v>22.1</v>
      </c>
      <c r="CG351" s="34">
        <f>Input_1!CG351</f>
        <v>22.1</v>
      </c>
      <c r="CH351" s="34">
        <f>Input_1!CH351</f>
        <v>22.1</v>
      </c>
      <c r="CI351" s="34">
        <f>Input_1!CI351</f>
        <v>22.1</v>
      </c>
      <c r="CJ351" s="34">
        <f>Input_1!CJ351</f>
        <v>22.1</v>
      </c>
      <c r="CK351" s="34">
        <f>Input_1!CK351</f>
        <v>22.1</v>
      </c>
      <c r="CL351" s="34">
        <f>Input_1!CL351</f>
        <v>22.1</v>
      </c>
      <c r="CM351" s="34">
        <f>Input_1!CM351</f>
        <v>22.1</v>
      </c>
      <c r="CN351" s="34">
        <f>Input_1!CN351</f>
        <v>22.1</v>
      </c>
      <c r="CO351" s="34">
        <f>Input_1!CO351</f>
        <v>22.1</v>
      </c>
      <c r="CP351" s="34">
        <f>Input_1!CP351</f>
        <v>22.1</v>
      </c>
      <c r="CQ351" s="34">
        <f>Input_1!CQ351</f>
        <v>22.1</v>
      </c>
      <c r="CR351" s="34">
        <f>Input_1!CR351</f>
        <v>22.1</v>
      </c>
      <c r="CS351" s="34">
        <f>Input_1!CS351</f>
        <v>15.3</v>
      </c>
      <c r="CT351" s="34">
        <f>Input_1!CT351</f>
        <v>15.3</v>
      </c>
      <c r="CU351" s="34">
        <f>Input_1!CU351</f>
        <v>30</v>
      </c>
      <c r="CV351" s="24">
        <f>Input_1!CV351</f>
        <v>25</v>
      </c>
      <c r="CX351" s="24">
        <f>Input_1!CX351</f>
        <v>21.2</v>
      </c>
      <c r="CY351" s="34" t="str">
        <f>Input_1!CY351</f>
        <v>Medium &amp; High Intensity</v>
      </c>
      <c r="CZ351" s="34"/>
      <c r="DA351" s="34"/>
      <c r="DB351" s="34"/>
      <c r="DC351" s="34"/>
      <c r="DD351" s="34"/>
      <c r="DE351" s="34"/>
      <c r="DF351" s="34"/>
    </row>
    <row r="352" spans="1:110" ht="14.5" customHeight="1" x14ac:dyDescent="0.35">
      <c r="A352" s="256"/>
      <c r="B352" s="248">
        <v>51</v>
      </c>
      <c r="C352" s="94">
        <v>44179</v>
      </c>
      <c r="D352" s="99" t="s">
        <v>4</v>
      </c>
      <c r="E352" s="19">
        <f>Input_1!E352</f>
        <v>9</v>
      </c>
      <c r="F352" s="34">
        <f>Input_1!F352</f>
        <v>9</v>
      </c>
      <c r="G352" s="34">
        <f>Input_1!G352</f>
        <v>9</v>
      </c>
      <c r="H352" s="34">
        <f>Input_1!H352</f>
        <v>9</v>
      </c>
      <c r="I352" s="34">
        <f>Input_1!I352</f>
        <v>9</v>
      </c>
      <c r="J352" s="34">
        <f>Input_1!J352</f>
        <v>9</v>
      </c>
      <c r="K352" s="34">
        <f>Input_1!K352</f>
        <v>9</v>
      </c>
      <c r="L352" s="34">
        <f>Input_1!L352</f>
        <v>9</v>
      </c>
      <c r="M352" s="34">
        <f>Input_1!M352</f>
        <v>9</v>
      </c>
      <c r="N352" s="34">
        <f>Input_1!N352</f>
        <v>9</v>
      </c>
      <c r="O352" s="34">
        <f>Input_1!O352</f>
        <v>9</v>
      </c>
      <c r="P352" s="34">
        <f>Input_1!P352</f>
        <v>9</v>
      </c>
      <c r="Q352" s="34">
        <f>Input_1!Q352</f>
        <v>9</v>
      </c>
      <c r="R352" s="34">
        <f>Input_1!R352</f>
        <v>9</v>
      </c>
      <c r="S352" s="34">
        <f>Input_1!S352</f>
        <v>9</v>
      </c>
      <c r="T352" s="34">
        <f>Input_1!T352</f>
        <v>9</v>
      </c>
      <c r="U352" s="34">
        <f>Input_1!U352</f>
        <v>9</v>
      </c>
      <c r="V352" s="34">
        <f>Input_1!V352</f>
        <v>9</v>
      </c>
      <c r="W352" s="34">
        <f>Input_1!W352</f>
        <v>9</v>
      </c>
      <c r="X352" s="34">
        <f>Input_1!X352</f>
        <v>9</v>
      </c>
      <c r="Y352" s="34">
        <f>Input_1!Y352</f>
        <v>9</v>
      </c>
      <c r="Z352" s="34">
        <f>Input_1!Z352</f>
        <v>9</v>
      </c>
      <c r="AA352" s="34">
        <f>Input_1!AA352</f>
        <v>9</v>
      </c>
      <c r="AB352" s="34">
        <f>Input_1!AB352</f>
        <v>9</v>
      </c>
      <c r="AC352" s="34">
        <f>Input_1!AC352</f>
        <v>9</v>
      </c>
      <c r="AD352" s="34">
        <f>Input_1!AD352</f>
        <v>9</v>
      </c>
      <c r="AE352" s="34">
        <f>Input_1!AE352</f>
        <v>9</v>
      </c>
      <c r="AF352" s="34">
        <f>Input_1!AF352</f>
        <v>9</v>
      </c>
      <c r="AG352" s="34">
        <f>Input_1!AG352</f>
        <v>9</v>
      </c>
      <c r="AH352" s="34">
        <f>Input_1!AH352</f>
        <v>9</v>
      </c>
      <c r="AI352" s="34">
        <f>Input_1!AI352</f>
        <v>9</v>
      </c>
      <c r="AJ352" s="34">
        <f>Input_1!AJ352</f>
        <v>9</v>
      </c>
      <c r="AK352" s="34">
        <f>Input_1!AK352</f>
        <v>9</v>
      </c>
      <c r="AL352" s="34">
        <f>Input_1!AL352</f>
        <v>9</v>
      </c>
      <c r="AM352" s="34">
        <f>Input_1!AM352</f>
        <v>9</v>
      </c>
      <c r="AN352" s="34">
        <f>Input_1!AN352</f>
        <v>30</v>
      </c>
      <c r="AO352" s="34">
        <f>Input_1!AO352</f>
        <v>30</v>
      </c>
      <c r="AP352" s="34">
        <f>Input_1!AP352</f>
        <v>30</v>
      </c>
      <c r="AQ352" s="34">
        <f>Input_1!AQ352</f>
        <v>15.2</v>
      </c>
      <c r="AR352" s="34">
        <f>Input_1!AR352</f>
        <v>23</v>
      </c>
      <c r="AS352" s="34">
        <f>Input_1!AS352</f>
        <v>8</v>
      </c>
      <c r="AT352" s="34">
        <f>Input_1!AT352</f>
        <v>8</v>
      </c>
      <c r="AU352" s="34">
        <f>Input_1!AU352</f>
        <v>8</v>
      </c>
      <c r="AV352" s="34">
        <f>Input_1!AV352</f>
        <v>8</v>
      </c>
      <c r="AW352" s="34">
        <f>Input_1!AW352</f>
        <v>8</v>
      </c>
      <c r="AX352" s="34">
        <f>Input_1!AX352</f>
        <v>8</v>
      </c>
      <c r="AY352" s="34">
        <f>Input_1!AY352</f>
        <v>8</v>
      </c>
      <c r="AZ352" s="34">
        <f>Input_1!AZ352</f>
        <v>8</v>
      </c>
      <c r="BA352" s="34">
        <f>Input_1!BA352</f>
        <v>23</v>
      </c>
      <c r="BB352" s="34">
        <f>Input_1!BB352</f>
        <v>23</v>
      </c>
      <c r="BC352" s="34">
        <f>Input_1!BC352</f>
        <v>23</v>
      </c>
      <c r="BD352" s="34">
        <f>Input_1!BD352</f>
        <v>8</v>
      </c>
      <c r="BE352" s="34">
        <f>Input_1!BE352</f>
        <v>8</v>
      </c>
      <c r="BF352" s="34">
        <f>Input_1!BF352</f>
        <v>8</v>
      </c>
      <c r="BG352" s="34">
        <f>Input_1!BG352</f>
        <v>8</v>
      </c>
      <c r="BH352" s="34">
        <f>Input_1!BH352</f>
        <v>8</v>
      </c>
      <c r="BI352" s="34">
        <f>Input_1!BI352</f>
        <v>8</v>
      </c>
      <c r="BJ352" s="34">
        <f>Input_1!BJ352</f>
        <v>8</v>
      </c>
      <c r="BK352" s="34">
        <f>Input_1!BK352</f>
        <v>30</v>
      </c>
      <c r="BL352" s="34">
        <f>Input_1!BL352</f>
        <v>8</v>
      </c>
      <c r="BM352" s="34">
        <f>Input_1!BM352</f>
        <v>8</v>
      </c>
      <c r="BN352" s="34">
        <f>Input_1!BN352</f>
        <v>8</v>
      </c>
      <c r="BO352" s="34">
        <f>Input_1!BO352</f>
        <v>30</v>
      </c>
      <c r="BP352" s="34">
        <f>Input_1!BP352</f>
        <v>8</v>
      </c>
      <c r="BQ352" s="34">
        <f>Input_1!BQ352</f>
        <v>8</v>
      </c>
      <c r="BR352" s="34">
        <f>Input_1!BR352</f>
        <v>8</v>
      </c>
      <c r="BS352" s="34">
        <f>Input_1!BS352</f>
        <v>20</v>
      </c>
      <c r="BT352" s="34">
        <f>Input_1!BT352</f>
        <v>23</v>
      </c>
      <c r="BU352" s="34">
        <f>Input_1!BU352</f>
        <v>30</v>
      </c>
      <c r="BV352" s="34">
        <f>Input_1!BV352</f>
        <v>8</v>
      </c>
      <c r="BW352" s="34">
        <f>Input_1!BW352</f>
        <v>30</v>
      </c>
      <c r="BX352" s="34">
        <f>Input_1!BX352</f>
        <v>9</v>
      </c>
      <c r="BY352" s="34">
        <f>Input_1!BY352</f>
        <v>23</v>
      </c>
      <c r="BZ352" s="34">
        <f>Input_1!BZ352</f>
        <v>23</v>
      </c>
      <c r="CA352" s="34">
        <f>Input_1!CA352</f>
        <v>23</v>
      </c>
      <c r="CB352" s="34">
        <f>Input_1!CB352</f>
        <v>21.2</v>
      </c>
      <c r="CC352" s="34">
        <f>Input_1!CC352</f>
        <v>21.2</v>
      </c>
      <c r="CD352" s="34">
        <f>Input_1!CD352</f>
        <v>21.2</v>
      </c>
      <c r="CE352" s="34">
        <f>Input_1!CE352</f>
        <v>21.2</v>
      </c>
      <c r="CF352" s="34">
        <f>Input_1!CF352</f>
        <v>25</v>
      </c>
      <c r="CG352" s="34">
        <f>Input_1!CG352</f>
        <v>25</v>
      </c>
      <c r="CH352" s="34">
        <f>Input_1!CH352</f>
        <v>23</v>
      </c>
      <c r="CI352" s="34">
        <f>Input_1!CI352</f>
        <v>23</v>
      </c>
      <c r="CJ352" s="34">
        <f>Input_1!CJ352</f>
        <v>25</v>
      </c>
      <c r="CK352" s="34">
        <f>Input_1!CK352</f>
        <v>25</v>
      </c>
      <c r="CL352" s="34">
        <f>Input_1!CL352</f>
        <v>20</v>
      </c>
      <c r="CM352" s="34">
        <f>Input_1!CM352</f>
        <v>25</v>
      </c>
      <c r="CN352" s="34">
        <f>Input_1!CN352</f>
        <v>8</v>
      </c>
      <c r="CO352" s="34">
        <f>Input_1!CO352</f>
        <v>20</v>
      </c>
      <c r="CP352" s="34">
        <f>Input_1!CP352</f>
        <v>8</v>
      </c>
      <c r="CQ352" s="34">
        <f>Input_1!CQ352</f>
        <v>31</v>
      </c>
      <c r="CR352" s="34">
        <f>Input_1!CR352</f>
        <v>20</v>
      </c>
      <c r="CS352" s="34">
        <f>Input_1!CS352</f>
        <v>15.3</v>
      </c>
      <c r="CT352" s="34">
        <f>Input_1!CT352</f>
        <v>15.3</v>
      </c>
      <c r="CU352" s="34">
        <f>Input_1!CU352</f>
        <v>30</v>
      </c>
      <c r="CV352" s="24">
        <f>Input_1!CV352</f>
        <v>30</v>
      </c>
      <c r="CX352" s="24">
        <f>Input_1!CX352</f>
        <v>21.3</v>
      </c>
      <c r="CY352" s="34" t="str">
        <f>Input_1!CY352</f>
        <v>Gym</v>
      </c>
      <c r="CZ352" s="34"/>
      <c r="DA352" s="34"/>
      <c r="DB352" s="34"/>
      <c r="DC352" s="34"/>
      <c r="DD352" s="34"/>
      <c r="DE352" s="34"/>
      <c r="DF352" s="34"/>
    </row>
    <row r="353" spans="1:110" ht="14.5" customHeight="1" x14ac:dyDescent="0.35">
      <c r="A353" s="256"/>
      <c r="B353" s="249"/>
      <c r="C353" s="95">
        <v>44180</v>
      </c>
      <c r="D353" s="99" t="s">
        <v>5</v>
      </c>
      <c r="E353" s="19">
        <f>Input_1!E353</f>
        <v>30</v>
      </c>
      <c r="F353" s="34">
        <f>Input_1!F353</f>
        <v>9</v>
      </c>
      <c r="G353" s="34">
        <f>Input_1!G353</f>
        <v>9</v>
      </c>
      <c r="H353" s="34">
        <f>Input_1!H353</f>
        <v>9</v>
      </c>
      <c r="I353" s="34">
        <f>Input_1!I353</f>
        <v>9</v>
      </c>
      <c r="J353" s="34">
        <f>Input_1!J353</f>
        <v>9</v>
      </c>
      <c r="K353" s="34">
        <f>Input_1!K353</f>
        <v>9</v>
      </c>
      <c r="L353" s="34">
        <f>Input_1!L353</f>
        <v>9</v>
      </c>
      <c r="M353" s="34">
        <f>Input_1!M353</f>
        <v>9</v>
      </c>
      <c r="N353" s="34">
        <f>Input_1!N353</f>
        <v>9</v>
      </c>
      <c r="O353" s="34">
        <f>Input_1!O353</f>
        <v>9</v>
      </c>
      <c r="P353" s="34">
        <f>Input_1!P353</f>
        <v>9</v>
      </c>
      <c r="Q353" s="34">
        <f>Input_1!Q353</f>
        <v>9</v>
      </c>
      <c r="R353" s="34">
        <f>Input_1!R353</f>
        <v>9</v>
      </c>
      <c r="S353" s="34">
        <f>Input_1!S353</f>
        <v>9</v>
      </c>
      <c r="T353" s="34">
        <f>Input_1!T353</f>
        <v>9</v>
      </c>
      <c r="U353" s="34">
        <f>Input_1!U353</f>
        <v>9</v>
      </c>
      <c r="V353" s="34">
        <f>Input_1!V353</f>
        <v>9</v>
      </c>
      <c r="W353" s="34">
        <f>Input_1!W353</f>
        <v>9</v>
      </c>
      <c r="X353" s="34">
        <f>Input_1!X353</f>
        <v>9</v>
      </c>
      <c r="Y353" s="34">
        <f>Input_1!Y353</f>
        <v>9</v>
      </c>
      <c r="Z353" s="34">
        <f>Input_1!Z353</f>
        <v>9</v>
      </c>
      <c r="AA353" s="34">
        <f>Input_1!AA353</f>
        <v>9</v>
      </c>
      <c r="AB353" s="34">
        <f>Input_1!AB353</f>
        <v>9</v>
      </c>
      <c r="AC353" s="34">
        <f>Input_1!AC353</f>
        <v>9</v>
      </c>
      <c r="AD353" s="34">
        <f>Input_1!AD353</f>
        <v>9</v>
      </c>
      <c r="AE353" s="34">
        <f>Input_1!AE353</f>
        <v>9</v>
      </c>
      <c r="AF353" s="34">
        <f>Input_1!AF353</f>
        <v>9</v>
      </c>
      <c r="AG353" s="34">
        <f>Input_1!AG353</f>
        <v>9</v>
      </c>
      <c r="AH353" s="34">
        <f>Input_1!AH353</f>
        <v>9</v>
      </c>
      <c r="AI353" s="34">
        <f>Input_1!AI353</f>
        <v>9</v>
      </c>
      <c r="AJ353" s="34">
        <f>Input_1!AJ353</f>
        <v>9</v>
      </c>
      <c r="AK353" s="34">
        <f>Input_1!AK353</f>
        <v>9</v>
      </c>
      <c r="AL353" s="34">
        <f>Input_1!AL353</f>
        <v>9</v>
      </c>
      <c r="AM353" s="34">
        <f>Input_1!AM353</f>
        <v>9</v>
      </c>
      <c r="AN353" s="34">
        <f>Input_1!AN353</f>
        <v>9</v>
      </c>
      <c r="AO353" s="34">
        <f>Input_1!AO353</f>
        <v>9</v>
      </c>
      <c r="AP353" s="34">
        <f>Input_1!AP353</f>
        <v>9</v>
      </c>
      <c r="AQ353" s="34">
        <f>Input_1!AQ353</f>
        <v>9</v>
      </c>
      <c r="AR353" s="34">
        <f>Input_1!AR353</f>
        <v>30</v>
      </c>
      <c r="AS353" s="34">
        <f>Input_1!AS353</f>
        <v>30</v>
      </c>
      <c r="AT353" s="34">
        <f>Input_1!AT353</f>
        <v>30</v>
      </c>
      <c r="AU353" s="34">
        <f>Input_1!AU353</f>
        <v>15.2</v>
      </c>
      <c r="AV353" s="34">
        <f>Input_1!AV353</f>
        <v>8</v>
      </c>
      <c r="AW353" s="34">
        <f>Input_1!AW353</f>
        <v>8</v>
      </c>
      <c r="AX353" s="34">
        <f>Input_1!AX353</f>
        <v>8</v>
      </c>
      <c r="AY353" s="34">
        <f>Input_1!AY353</f>
        <v>8</v>
      </c>
      <c r="AZ353" s="34">
        <f>Input_1!AZ353</f>
        <v>8</v>
      </c>
      <c r="BA353" s="34">
        <f>Input_1!BA353</f>
        <v>8</v>
      </c>
      <c r="BB353" s="34">
        <f>Input_1!BB353</f>
        <v>8</v>
      </c>
      <c r="BC353" s="34">
        <f>Input_1!BC353</f>
        <v>8</v>
      </c>
      <c r="BD353" s="34">
        <f>Input_1!BD353</f>
        <v>8</v>
      </c>
      <c r="BE353" s="34">
        <f>Input_1!BE353</f>
        <v>8</v>
      </c>
      <c r="BF353" s="34">
        <f>Input_1!BF353</f>
        <v>23</v>
      </c>
      <c r="BG353" s="34">
        <f>Input_1!BG353</f>
        <v>23</v>
      </c>
      <c r="BH353" s="34">
        <f>Input_1!BH353</f>
        <v>25</v>
      </c>
      <c r="BI353" s="34">
        <f>Input_1!BI353</f>
        <v>25</v>
      </c>
      <c r="BJ353" s="34">
        <f>Input_1!BJ353</f>
        <v>25</v>
      </c>
      <c r="BK353" s="34">
        <f>Input_1!BK353</f>
        <v>8</v>
      </c>
      <c r="BL353" s="34">
        <f>Input_1!BL353</f>
        <v>8</v>
      </c>
      <c r="BM353" s="34">
        <f>Input_1!BM353</f>
        <v>8</v>
      </c>
      <c r="BN353" s="34">
        <f>Input_1!BN353</f>
        <v>8</v>
      </c>
      <c r="BO353" s="34">
        <f>Input_1!BO353</f>
        <v>8</v>
      </c>
      <c r="BP353" s="34">
        <f>Input_1!BP353</f>
        <v>8</v>
      </c>
      <c r="BQ353" s="34">
        <f>Input_1!BQ353</f>
        <v>25</v>
      </c>
      <c r="BR353" s="34">
        <f>Input_1!BR353</f>
        <v>8</v>
      </c>
      <c r="BS353" s="34">
        <f>Input_1!BS353</f>
        <v>8</v>
      </c>
      <c r="BT353" s="34">
        <f>Input_1!BT353</f>
        <v>8</v>
      </c>
      <c r="BU353" s="34">
        <f>Input_1!BU353</f>
        <v>8</v>
      </c>
      <c r="BV353" s="34">
        <f>Input_1!BV353</f>
        <v>30</v>
      </c>
      <c r="BW353" s="34">
        <f>Input_1!BW353</f>
        <v>8</v>
      </c>
      <c r="BX353" s="34">
        <f>Input_1!BX353</f>
        <v>8</v>
      </c>
      <c r="BY353" s="34">
        <f>Input_1!BY353</f>
        <v>25</v>
      </c>
      <c r="BZ353" s="34">
        <f>Input_1!BZ353</f>
        <v>28</v>
      </c>
      <c r="CA353" s="34">
        <f>Input_1!CA353</f>
        <v>28</v>
      </c>
      <c r="CB353" s="34">
        <f>Input_1!CB353</f>
        <v>28</v>
      </c>
      <c r="CC353" s="34">
        <f>Input_1!CC353</f>
        <v>23</v>
      </c>
      <c r="CD353" s="34">
        <f>Input_1!CD353</f>
        <v>23</v>
      </c>
      <c r="CE353" s="34">
        <f>Input_1!CE353</f>
        <v>23</v>
      </c>
      <c r="CF353" s="34">
        <f>Input_1!CF353</f>
        <v>23</v>
      </c>
      <c r="CG353" s="34">
        <f>Input_1!CG353</f>
        <v>25</v>
      </c>
      <c r="CH353" s="34">
        <f>Input_1!CH353</f>
        <v>25</v>
      </c>
      <c r="CI353" s="34">
        <f>Input_1!CI353</f>
        <v>25</v>
      </c>
      <c r="CJ353" s="34">
        <f>Input_1!CJ353</f>
        <v>25</v>
      </c>
      <c r="CK353" s="34">
        <f>Input_1!CK353</f>
        <v>25</v>
      </c>
      <c r="CL353" s="34">
        <f>Input_1!CL353</f>
        <v>8</v>
      </c>
      <c r="CM353" s="34">
        <f>Input_1!CM353</f>
        <v>8</v>
      </c>
      <c r="CN353" s="34">
        <f>Input_1!CN353</f>
        <v>8</v>
      </c>
      <c r="CO353" s="34">
        <f>Input_1!CO353</f>
        <v>8</v>
      </c>
      <c r="CP353" s="34">
        <f>Input_1!CP353</f>
        <v>25</v>
      </c>
      <c r="CQ353" s="34">
        <f>Input_1!CQ353</f>
        <v>8</v>
      </c>
      <c r="CR353" s="34">
        <f>Input_1!CR353</f>
        <v>8</v>
      </c>
      <c r="CS353" s="34">
        <f>Input_1!CS353</f>
        <v>8</v>
      </c>
      <c r="CT353" s="34">
        <f>Input_1!CT353</f>
        <v>15.3</v>
      </c>
      <c r="CU353" s="34">
        <f>Input_1!CU353</f>
        <v>15.3</v>
      </c>
      <c r="CV353" s="24">
        <f>Input_1!CV353</f>
        <v>8</v>
      </c>
      <c r="CX353" s="24">
        <f>Input_1!CX353</f>
        <v>21.4</v>
      </c>
      <c r="CY353" s="34" t="str">
        <f>Input_1!CY353</f>
        <v>Other sport activities</v>
      </c>
      <c r="CZ353" s="34"/>
      <c r="DA353" s="34"/>
      <c r="DB353" s="34"/>
      <c r="DC353" s="34"/>
      <c r="DD353" s="34"/>
      <c r="DE353" s="34"/>
      <c r="DF353" s="34"/>
    </row>
    <row r="354" spans="1:110" ht="14.5" customHeight="1" x14ac:dyDescent="0.35">
      <c r="A354" s="256"/>
      <c r="B354" s="249"/>
      <c r="C354" s="94">
        <v>44181</v>
      </c>
      <c r="D354" s="99" t="s">
        <v>6</v>
      </c>
      <c r="E354" s="19">
        <f>Input_1!E354</f>
        <v>30</v>
      </c>
      <c r="F354" s="34">
        <f>Input_1!F354</f>
        <v>9</v>
      </c>
      <c r="G354" s="34">
        <f>Input_1!G354</f>
        <v>9</v>
      </c>
      <c r="H354" s="34">
        <f>Input_1!H354</f>
        <v>9</v>
      </c>
      <c r="I354" s="34">
        <f>Input_1!I354</f>
        <v>9</v>
      </c>
      <c r="J354" s="34">
        <f>Input_1!J354</f>
        <v>9</v>
      </c>
      <c r="K354" s="34">
        <f>Input_1!K354</f>
        <v>9</v>
      </c>
      <c r="L354" s="34">
        <f>Input_1!L354</f>
        <v>9</v>
      </c>
      <c r="M354" s="34">
        <f>Input_1!M354</f>
        <v>9</v>
      </c>
      <c r="N354" s="34">
        <f>Input_1!N354</f>
        <v>9</v>
      </c>
      <c r="O354" s="34">
        <f>Input_1!O354</f>
        <v>9</v>
      </c>
      <c r="P354" s="34">
        <f>Input_1!P354</f>
        <v>9</v>
      </c>
      <c r="Q354" s="34">
        <f>Input_1!Q354</f>
        <v>9</v>
      </c>
      <c r="R354" s="34">
        <f>Input_1!R354</f>
        <v>9</v>
      </c>
      <c r="S354" s="34">
        <f>Input_1!S354</f>
        <v>9</v>
      </c>
      <c r="T354" s="34">
        <f>Input_1!T354</f>
        <v>9</v>
      </c>
      <c r="U354" s="34">
        <f>Input_1!U354</f>
        <v>9</v>
      </c>
      <c r="V354" s="34">
        <f>Input_1!V354</f>
        <v>9</v>
      </c>
      <c r="W354" s="34">
        <f>Input_1!W354</f>
        <v>9</v>
      </c>
      <c r="X354" s="34">
        <f>Input_1!X354</f>
        <v>9</v>
      </c>
      <c r="Y354" s="34">
        <f>Input_1!Y354</f>
        <v>9</v>
      </c>
      <c r="Z354" s="34">
        <f>Input_1!Z354</f>
        <v>9</v>
      </c>
      <c r="AA354" s="34">
        <f>Input_1!AA354</f>
        <v>9</v>
      </c>
      <c r="AB354" s="34">
        <f>Input_1!AB354</f>
        <v>9</v>
      </c>
      <c r="AC354" s="34">
        <f>Input_1!AC354</f>
        <v>9</v>
      </c>
      <c r="AD354" s="34">
        <f>Input_1!AD354</f>
        <v>9</v>
      </c>
      <c r="AE354" s="34">
        <f>Input_1!AE354</f>
        <v>9</v>
      </c>
      <c r="AF354" s="34">
        <f>Input_1!AF354</f>
        <v>9</v>
      </c>
      <c r="AG354" s="34">
        <f>Input_1!AG354</f>
        <v>9</v>
      </c>
      <c r="AH354" s="34">
        <f>Input_1!AH354</f>
        <v>9</v>
      </c>
      <c r="AI354" s="34">
        <f>Input_1!AI354</f>
        <v>9</v>
      </c>
      <c r="AJ354" s="34">
        <f>Input_1!AJ354</f>
        <v>9</v>
      </c>
      <c r="AK354" s="34">
        <f>Input_1!AK354</f>
        <v>9</v>
      </c>
      <c r="AL354" s="34">
        <f>Input_1!AL354</f>
        <v>22.1</v>
      </c>
      <c r="AM354" s="34">
        <f>Input_1!AM354</f>
        <v>22.3</v>
      </c>
      <c r="AN354" s="34">
        <f>Input_1!AN354</f>
        <v>22.3</v>
      </c>
      <c r="AO354" s="34">
        <f>Input_1!AO354</f>
        <v>32</v>
      </c>
      <c r="AP354" s="34">
        <f>Input_1!AP354</f>
        <v>23</v>
      </c>
      <c r="AQ354" s="34">
        <f>Input_1!AQ354</f>
        <v>8</v>
      </c>
      <c r="AR354" s="34">
        <f>Input_1!AR354</f>
        <v>8</v>
      </c>
      <c r="AS354" s="34">
        <f>Input_1!AS354</f>
        <v>8</v>
      </c>
      <c r="AT354" s="34">
        <f>Input_1!AT354</f>
        <v>8</v>
      </c>
      <c r="AU354" s="34">
        <f>Input_1!AU354</f>
        <v>8</v>
      </c>
      <c r="AV354" s="34">
        <f>Input_1!AV354</f>
        <v>8</v>
      </c>
      <c r="AW354" s="34">
        <f>Input_1!AW354</f>
        <v>8</v>
      </c>
      <c r="AX354" s="34">
        <f>Input_1!AX354</f>
        <v>8</v>
      </c>
      <c r="AY354" s="34">
        <f>Input_1!AY354</f>
        <v>8</v>
      </c>
      <c r="AZ354" s="34">
        <f>Input_1!AZ354</f>
        <v>8</v>
      </c>
      <c r="BA354" s="34">
        <f>Input_1!BA354</f>
        <v>8</v>
      </c>
      <c r="BB354" s="34">
        <f>Input_1!BB354</f>
        <v>8</v>
      </c>
      <c r="BC354" s="34">
        <f>Input_1!BC354</f>
        <v>8</v>
      </c>
      <c r="BD354" s="34">
        <f>Input_1!BD354</f>
        <v>8</v>
      </c>
      <c r="BE354" s="34">
        <f>Input_1!BE354</f>
        <v>32</v>
      </c>
      <c r="BF354" s="34">
        <f>Input_1!BF354</f>
        <v>26</v>
      </c>
      <c r="BG354" s="34">
        <f>Input_1!BG354</f>
        <v>23</v>
      </c>
      <c r="BH354" s="34">
        <f>Input_1!BH354</f>
        <v>30</v>
      </c>
      <c r="BI354" s="34">
        <f>Input_1!BI354</f>
        <v>30</v>
      </c>
      <c r="BJ354" s="34">
        <f>Input_1!BJ354</f>
        <v>8</v>
      </c>
      <c r="BK354" s="34">
        <f>Input_1!BK354</f>
        <v>8</v>
      </c>
      <c r="BL354" s="34">
        <f>Input_1!BL354</f>
        <v>8</v>
      </c>
      <c r="BM354" s="34">
        <f>Input_1!BM354</f>
        <v>8</v>
      </c>
      <c r="BN354" s="34">
        <f>Input_1!BN354</f>
        <v>8</v>
      </c>
      <c r="BO354" s="34">
        <f>Input_1!BO354</f>
        <v>8</v>
      </c>
      <c r="BP354" s="34">
        <f>Input_1!BP354</f>
        <v>30</v>
      </c>
      <c r="BQ354" s="34">
        <f>Input_1!BQ354</f>
        <v>8</v>
      </c>
      <c r="BR354" s="34">
        <f>Input_1!BR354</f>
        <v>8</v>
      </c>
      <c r="BS354" s="34">
        <f>Input_1!BS354</f>
        <v>8</v>
      </c>
      <c r="BT354" s="34">
        <f>Input_1!BT354</f>
        <v>8</v>
      </c>
      <c r="BU354" s="34">
        <f>Input_1!BU354</f>
        <v>8</v>
      </c>
      <c r="BV354" s="34">
        <f>Input_1!BV354</f>
        <v>8</v>
      </c>
      <c r="BW354" s="34">
        <f>Input_1!BW354</f>
        <v>8</v>
      </c>
      <c r="BX354" s="34">
        <f>Input_1!BX354</f>
        <v>8</v>
      </c>
      <c r="BY354" s="34">
        <f>Input_1!BY354</f>
        <v>8</v>
      </c>
      <c r="BZ354" s="34">
        <f>Input_1!BZ354</f>
        <v>22.3</v>
      </c>
      <c r="CA354" s="34">
        <f>Input_1!CA354</f>
        <v>22.3</v>
      </c>
      <c r="CB354" s="34">
        <f>Input_1!CB354</f>
        <v>22.4</v>
      </c>
      <c r="CC354" s="34">
        <f>Input_1!CC354</f>
        <v>22.4</v>
      </c>
      <c r="CD354" s="34">
        <f>Input_1!CD354</f>
        <v>32</v>
      </c>
      <c r="CE354" s="34">
        <f>Input_1!CE354</f>
        <v>23</v>
      </c>
      <c r="CF354" s="34">
        <f>Input_1!CF354</f>
        <v>23</v>
      </c>
      <c r="CG354" s="34">
        <f>Input_1!CG354</f>
        <v>23</v>
      </c>
      <c r="CH354" s="34">
        <f>Input_1!CH354</f>
        <v>23</v>
      </c>
      <c r="CI354" s="34">
        <f>Input_1!CI354</f>
        <v>25</v>
      </c>
      <c r="CJ354" s="34">
        <f>Input_1!CJ354</f>
        <v>25</v>
      </c>
      <c r="CK354" s="34">
        <f>Input_1!CK354</f>
        <v>25</v>
      </c>
      <c r="CL354" s="34">
        <f>Input_1!CL354</f>
        <v>25</v>
      </c>
      <c r="CM354" s="34">
        <f>Input_1!CM354</f>
        <v>8</v>
      </c>
      <c r="CN354" s="34">
        <f>Input_1!CN354</f>
        <v>8</v>
      </c>
      <c r="CO354" s="34">
        <f>Input_1!CO354</f>
        <v>8</v>
      </c>
      <c r="CP354" s="34">
        <f>Input_1!CP354</f>
        <v>8</v>
      </c>
      <c r="CQ354" s="34">
        <f>Input_1!CQ354</f>
        <v>8</v>
      </c>
      <c r="CR354" s="34">
        <f>Input_1!CR354</f>
        <v>8</v>
      </c>
      <c r="CS354" s="34">
        <f>Input_1!CS354</f>
        <v>8</v>
      </c>
      <c r="CT354" s="34">
        <f>Input_1!CT354</f>
        <v>8</v>
      </c>
      <c r="CU354" s="34">
        <f>Input_1!CU354</f>
        <v>8</v>
      </c>
      <c r="CV354" s="24">
        <f>Input_1!CV354</f>
        <v>8</v>
      </c>
      <c r="CX354" s="24">
        <f>Input_1!CX354</f>
        <v>22</v>
      </c>
      <c r="CY354" s="34" t="str">
        <f>Input_1!CY354</f>
        <v>Transit</v>
      </c>
      <c r="CZ354" s="34"/>
      <c r="DA354" s="34"/>
      <c r="DB354" s="34"/>
      <c r="DC354" s="34"/>
      <c r="DD354" s="34"/>
      <c r="DE354" s="34"/>
      <c r="DF354" s="34"/>
    </row>
    <row r="355" spans="1:110" ht="14.5" customHeight="1" x14ac:dyDescent="0.35">
      <c r="A355" s="256"/>
      <c r="B355" s="249"/>
      <c r="C355" s="94">
        <v>44182</v>
      </c>
      <c r="D355" s="99" t="s">
        <v>7</v>
      </c>
      <c r="E355" s="19">
        <f>Input_1!E355</f>
        <v>8</v>
      </c>
      <c r="F355" s="34">
        <f>Input_1!F355</f>
        <v>30</v>
      </c>
      <c r="G355" s="34">
        <f>Input_1!G355</f>
        <v>21.3</v>
      </c>
      <c r="H355" s="34">
        <f>Input_1!H355</f>
        <v>15.3</v>
      </c>
      <c r="I355" s="34">
        <f>Input_1!I355</f>
        <v>15.3</v>
      </c>
      <c r="J355" s="34">
        <f>Input_1!J355</f>
        <v>30</v>
      </c>
      <c r="K355" s="34">
        <f>Input_1!K355</f>
        <v>30</v>
      </c>
      <c r="L355" s="34">
        <f>Input_1!L355</f>
        <v>9</v>
      </c>
      <c r="M355" s="34">
        <f>Input_1!M355</f>
        <v>9</v>
      </c>
      <c r="N355" s="34">
        <f>Input_1!N355</f>
        <v>9</v>
      </c>
      <c r="O355" s="34">
        <f>Input_1!O355</f>
        <v>9</v>
      </c>
      <c r="P355" s="34">
        <f>Input_1!P355</f>
        <v>9</v>
      </c>
      <c r="Q355" s="34">
        <f>Input_1!Q355</f>
        <v>9</v>
      </c>
      <c r="R355" s="34">
        <f>Input_1!R355</f>
        <v>9</v>
      </c>
      <c r="S355" s="34">
        <f>Input_1!S355</f>
        <v>9</v>
      </c>
      <c r="T355" s="34">
        <f>Input_1!T355</f>
        <v>9</v>
      </c>
      <c r="U355" s="34">
        <f>Input_1!U355</f>
        <v>9</v>
      </c>
      <c r="V355" s="34">
        <f>Input_1!V355</f>
        <v>9</v>
      </c>
      <c r="W355" s="34">
        <f>Input_1!W355</f>
        <v>9</v>
      </c>
      <c r="X355" s="34">
        <f>Input_1!X355</f>
        <v>9</v>
      </c>
      <c r="Y355" s="34">
        <f>Input_1!Y355</f>
        <v>9</v>
      </c>
      <c r="Z355" s="34">
        <f>Input_1!Z355</f>
        <v>9</v>
      </c>
      <c r="AA355" s="34">
        <f>Input_1!AA355</f>
        <v>9</v>
      </c>
      <c r="AB355" s="34">
        <f>Input_1!AB355</f>
        <v>9</v>
      </c>
      <c r="AC355" s="34">
        <f>Input_1!AC355</f>
        <v>9</v>
      </c>
      <c r="AD355" s="34">
        <f>Input_1!AD355</f>
        <v>9</v>
      </c>
      <c r="AE355" s="34">
        <f>Input_1!AE355</f>
        <v>9</v>
      </c>
      <c r="AF355" s="34">
        <f>Input_1!AF355</f>
        <v>9</v>
      </c>
      <c r="AG355" s="34">
        <f>Input_1!AG355</f>
        <v>9</v>
      </c>
      <c r="AH355" s="34">
        <f>Input_1!AH355</f>
        <v>9</v>
      </c>
      <c r="AI355" s="34">
        <f>Input_1!AI355</f>
        <v>9</v>
      </c>
      <c r="AJ355" s="34">
        <f>Input_1!AJ355</f>
        <v>9</v>
      </c>
      <c r="AK355" s="34">
        <f>Input_1!AK355</f>
        <v>9</v>
      </c>
      <c r="AL355" s="34">
        <f>Input_1!AL355</f>
        <v>9</v>
      </c>
      <c r="AM355" s="34">
        <f>Input_1!AM355</f>
        <v>9</v>
      </c>
      <c r="AN355" s="34">
        <f>Input_1!AN355</f>
        <v>9</v>
      </c>
      <c r="AO355" s="34">
        <f>Input_1!AO355</f>
        <v>9</v>
      </c>
      <c r="AP355" s="34">
        <f>Input_1!AP355</f>
        <v>9</v>
      </c>
      <c r="AQ355" s="34">
        <f>Input_1!AQ355</f>
        <v>9</v>
      </c>
      <c r="AR355" s="34">
        <f>Input_1!AR355</f>
        <v>30</v>
      </c>
      <c r="AS355" s="34">
        <f>Input_1!AS355</f>
        <v>30</v>
      </c>
      <c r="AT355" s="34">
        <f>Input_1!AT355</f>
        <v>30</v>
      </c>
      <c r="AU355" s="34">
        <f>Input_1!AU355</f>
        <v>15.2</v>
      </c>
      <c r="AV355" s="34">
        <f>Input_1!AV355</f>
        <v>15.3</v>
      </c>
      <c r="AW355" s="34">
        <f>Input_1!AW355</f>
        <v>8</v>
      </c>
      <c r="AX355" s="34">
        <f>Input_1!AX355</f>
        <v>8</v>
      </c>
      <c r="AY355" s="34">
        <f>Input_1!AY355</f>
        <v>8</v>
      </c>
      <c r="AZ355" s="34">
        <f>Input_1!AZ355</f>
        <v>8</v>
      </c>
      <c r="BA355" s="34">
        <f>Input_1!BA355</f>
        <v>23</v>
      </c>
      <c r="BB355" s="34">
        <f>Input_1!BB355</f>
        <v>23</v>
      </c>
      <c r="BC355" s="34">
        <f>Input_1!BC355</f>
        <v>23</v>
      </c>
      <c r="BD355" s="34">
        <f>Input_1!BD355</f>
        <v>23</v>
      </c>
      <c r="BE355" s="34">
        <f>Input_1!BE355</f>
        <v>23</v>
      </c>
      <c r="BF355" s="34">
        <f>Input_1!BF355</f>
        <v>23</v>
      </c>
      <c r="BG355" s="34">
        <f>Input_1!BG355</f>
        <v>8</v>
      </c>
      <c r="BH355" s="34">
        <f>Input_1!BH355</f>
        <v>8</v>
      </c>
      <c r="BI355" s="34">
        <f>Input_1!BI355</f>
        <v>8</v>
      </c>
      <c r="BJ355" s="34">
        <f>Input_1!BJ355</f>
        <v>8</v>
      </c>
      <c r="BK355" s="34">
        <f>Input_1!BK355</f>
        <v>8</v>
      </c>
      <c r="BL355" s="34">
        <f>Input_1!BL355</f>
        <v>30</v>
      </c>
      <c r="BM355" s="34">
        <f>Input_1!BM355</f>
        <v>23</v>
      </c>
      <c r="BN355" s="34">
        <f>Input_1!BN355</f>
        <v>8</v>
      </c>
      <c r="BO355" s="34">
        <f>Input_1!BO355</f>
        <v>8</v>
      </c>
      <c r="BP355" s="34">
        <f>Input_1!BP355</f>
        <v>8</v>
      </c>
      <c r="BQ355" s="34">
        <f>Input_1!BQ355</f>
        <v>30</v>
      </c>
      <c r="BR355" s="34">
        <f>Input_1!BR355</f>
        <v>30</v>
      </c>
      <c r="BS355" s="34">
        <f>Input_1!BS355</f>
        <v>30</v>
      </c>
      <c r="BT355" s="34">
        <f>Input_1!BT355</f>
        <v>30</v>
      </c>
      <c r="BU355" s="34">
        <f>Input_1!BU355</f>
        <v>9</v>
      </c>
      <c r="BV355" s="34">
        <f>Input_1!BV355</f>
        <v>9</v>
      </c>
      <c r="BW355" s="34">
        <f>Input_1!BW355</f>
        <v>9</v>
      </c>
      <c r="BX355" s="34">
        <f>Input_1!BX355</f>
        <v>9</v>
      </c>
      <c r="BY355" s="34">
        <f>Input_1!BY355</f>
        <v>9</v>
      </c>
      <c r="BZ355" s="34">
        <f>Input_1!BZ355</f>
        <v>9</v>
      </c>
      <c r="CA355" s="34">
        <f>Input_1!CA355</f>
        <v>9</v>
      </c>
      <c r="CB355" s="34">
        <f>Input_1!CB355</f>
        <v>9</v>
      </c>
      <c r="CC355" s="34">
        <f>Input_1!CC355</f>
        <v>23</v>
      </c>
      <c r="CD355" s="34">
        <f>Input_1!CD355</f>
        <v>23</v>
      </c>
      <c r="CE355" s="34">
        <f>Input_1!CE355</f>
        <v>23</v>
      </c>
      <c r="CF355" s="34">
        <f>Input_1!CF355</f>
        <v>25</v>
      </c>
      <c r="CG355" s="34">
        <f>Input_1!CG355</f>
        <v>25</v>
      </c>
      <c r="CH355" s="34">
        <f>Input_1!CH355</f>
        <v>25</v>
      </c>
      <c r="CI355" s="34">
        <f>Input_1!CI355</f>
        <v>8</v>
      </c>
      <c r="CJ355" s="34">
        <f>Input_1!CJ355</f>
        <v>8</v>
      </c>
      <c r="CK355" s="34">
        <f>Input_1!CK355</f>
        <v>8</v>
      </c>
      <c r="CL355" s="34">
        <f>Input_1!CL355</f>
        <v>8</v>
      </c>
      <c r="CM355" s="34">
        <f>Input_1!CM355</f>
        <v>8</v>
      </c>
      <c r="CN355" s="34">
        <f>Input_1!CN355</f>
        <v>8</v>
      </c>
      <c r="CO355" s="34">
        <f>Input_1!CO355</f>
        <v>8</v>
      </c>
      <c r="CP355" s="34">
        <f>Input_1!CP355</f>
        <v>8</v>
      </c>
      <c r="CQ355" s="34">
        <f>Input_1!CQ355</f>
        <v>8</v>
      </c>
      <c r="CR355" s="34">
        <f>Input_1!CR355</f>
        <v>30</v>
      </c>
      <c r="CS355" s="34">
        <f>Input_1!CS355</f>
        <v>8</v>
      </c>
      <c r="CT355" s="34">
        <f>Input_1!CT355</f>
        <v>8</v>
      </c>
      <c r="CU355" s="34">
        <f>Input_1!CU355</f>
        <v>8</v>
      </c>
      <c r="CV355" s="24">
        <f>Input_1!CV355</f>
        <v>30</v>
      </c>
      <c r="CX355" s="24">
        <f>Input_1!CX355</f>
        <v>22.1</v>
      </c>
      <c r="CY355" s="34" t="str">
        <f>Input_1!CY355</f>
        <v>Driving</v>
      </c>
      <c r="CZ355" s="34"/>
      <c r="DA355" s="34"/>
      <c r="DB355" s="34"/>
      <c r="DC355" s="34"/>
      <c r="DD355" s="34"/>
      <c r="DE355" s="34"/>
      <c r="DF355" s="34"/>
    </row>
    <row r="356" spans="1:110" ht="14.5" customHeight="1" x14ac:dyDescent="0.35">
      <c r="A356" s="256"/>
      <c r="B356" s="249"/>
      <c r="C356" s="95">
        <v>44183</v>
      </c>
      <c r="D356" s="99" t="s">
        <v>8</v>
      </c>
      <c r="E356" s="19">
        <f>Input_1!E356</f>
        <v>15.3</v>
      </c>
      <c r="F356" s="34">
        <f>Input_1!F356</f>
        <v>15.3</v>
      </c>
      <c r="G356" s="34">
        <f>Input_1!G356</f>
        <v>30</v>
      </c>
      <c r="H356" s="34">
        <f>Input_1!H356</f>
        <v>30</v>
      </c>
      <c r="I356" s="34">
        <f>Input_1!I356</f>
        <v>30</v>
      </c>
      <c r="J356" s="34">
        <f>Input_1!J356</f>
        <v>9</v>
      </c>
      <c r="K356" s="34">
        <f>Input_1!K356</f>
        <v>9</v>
      </c>
      <c r="L356" s="34">
        <f>Input_1!L356</f>
        <v>9</v>
      </c>
      <c r="M356" s="34">
        <f>Input_1!M356</f>
        <v>9</v>
      </c>
      <c r="N356" s="34">
        <f>Input_1!N356</f>
        <v>9</v>
      </c>
      <c r="O356" s="34">
        <f>Input_1!O356</f>
        <v>9</v>
      </c>
      <c r="P356" s="34">
        <f>Input_1!P356</f>
        <v>9</v>
      </c>
      <c r="Q356" s="34">
        <f>Input_1!Q356</f>
        <v>9</v>
      </c>
      <c r="R356" s="34">
        <f>Input_1!R356</f>
        <v>9</v>
      </c>
      <c r="S356" s="34">
        <f>Input_1!S356</f>
        <v>9</v>
      </c>
      <c r="T356" s="34">
        <f>Input_1!T356</f>
        <v>9</v>
      </c>
      <c r="U356" s="34">
        <f>Input_1!U356</f>
        <v>9</v>
      </c>
      <c r="V356" s="34">
        <f>Input_1!V356</f>
        <v>9</v>
      </c>
      <c r="W356" s="34">
        <f>Input_1!W356</f>
        <v>9</v>
      </c>
      <c r="X356" s="34">
        <f>Input_1!X356</f>
        <v>9</v>
      </c>
      <c r="Y356" s="34">
        <f>Input_1!Y356</f>
        <v>9</v>
      </c>
      <c r="Z356" s="34">
        <f>Input_1!Z356</f>
        <v>9</v>
      </c>
      <c r="AA356" s="34">
        <f>Input_1!AA356</f>
        <v>9</v>
      </c>
      <c r="AB356" s="34">
        <f>Input_1!AB356</f>
        <v>9</v>
      </c>
      <c r="AC356" s="34">
        <f>Input_1!AC356</f>
        <v>9</v>
      </c>
      <c r="AD356" s="34">
        <f>Input_1!AD356</f>
        <v>9</v>
      </c>
      <c r="AE356" s="34">
        <f>Input_1!AE356</f>
        <v>9</v>
      </c>
      <c r="AF356" s="34">
        <f>Input_1!AF356</f>
        <v>9</v>
      </c>
      <c r="AG356" s="34">
        <f>Input_1!AG356</f>
        <v>9</v>
      </c>
      <c r="AH356" s="34">
        <f>Input_1!AH356</f>
        <v>9</v>
      </c>
      <c r="AI356" s="34">
        <f>Input_1!AI356</f>
        <v>9</v>
      </c>
      <c r="AJ356" s="34">
        <f>Input_1!AJ356</f>
        <v>9</v>
      </c>
      <c r="AK356" s="34">
        <f>Input_1!AK356</f>
        <v>9</v>
      </c>
      <c r="AL356" s="34">
        <f>Input_1!AL356</f>
        <v>9</v>
      </c>
      <c r="AM356" s="34">
        <f>Input_1!AM356</f>
        <v>9</v>
      </c>
      <c r="AN356" s="34">
        <f>Input_1!AN356</f>
        <v>9</v>
      </c>
      <c r="AO356" s="34">
        <f>Input_1!AO356</f>
        <v>9</v>
      </c>
      <c r="AP356" s="34">
        <f>Input_1!AP356</f>
        <v>9</v>
      </c>
      <c r="AQ356" s="34">
        <f>Input_1!AQ356</f>
        <v>9</v>
      </c>
      <c r="AR356" s="34">
        <f>Input_1!AR356</f>
        <v>9</v>
      </c>
      <c r="AS356" s="34">
        <f>Input_1!AS356</f>
        <v>9</v>
      </c>
      <c r="AT356" s="34">
        <f>Input_1!AT356</f>
        <v>30</v>
      </c>
      <c r="AU356" s="34">
        <f>Input_1!AU356</f>
        <v>30</v>
      </c>
      <c r="AV356" s="34">
        <f>Input_1!AV356</f>
        <v>15.2</v>
      </c>
      <c r="AW356" s="34">
        <f>Input_1!AW356</f>
        <v>23</v>
      </c>
      <c r="AX356" s="34">
        <f>Input_1!AX356</f>
        <v>8</v>
      </c>
      <c r="AY356" s="34">
        <f>Input_1!AY356</f>
        <v>8</v>
      </c>
      <c r="AZ356" s="34">
        <f>Input_1!AZ356</f>
        <v>8</v>
      </c>
      <c r="BA356" s="34">
        <f>Input_1!BA356</f>
        <v>8</v>
      </c>
      <c r="BB356" s="34">
        <f>Input_1!BB356</f>
        <v>8</v>
      </c>
      <c r="BC356" s="34">
        <f>Input_1!BC356</f>
        <v>8</v>
      </c>
      <c r="BD356" s="34">
        <f>Input_1!BD356</f>
        <v>20</v>
      </c>
      <c r="BE356" s="34">
        <f>Input_1!BE356</f>
        <v>8</v>
      </c>
      <c r="BF356" s="34">
        <f>Input_1!BF356</f>
        <v>23</v>
      </c>
      <c r="BG356" s="34">
        <f>Input_1!BG356</f>
        <v>23</v>
      </c>
      <c r="BH356" s="34">
        <f>Input_1!BH356</f>
        <v>23</v>
      </c>
      <c r="BI356" s="34">
        <f>Input_1!BI356</f>
        <v>30</v>
      </c>
      <c r="BJ356" s="34">
        <f>Input_1!BJ356</f>
        <v>30</v>
      </c>
      <c r="BK356" s="34">
        <f>Input_1!BK356</f>
        <v>8</v>
      </c>
      <c r="BL356" s="34">
        <f>Input_1!BL356</f>
        <v>8</v>
      </c>
      <c r="BM356" s="34">
        <f>Input_1!BM356</f>
        <v>8</v>
      </c>
      <c r="BN356" s="34">
        <f>Input_1!BN356</f>
        <v>8</v>
      </c>
      <c r="BO356" s="34">
        <f>Input_1!BO356</f>
        <v>8</v>
      </c>
      <c r="BP356" s="34">
        <f>Input_1!BP356</f>
        <v>8</v>
      </c>
      <c r="BQ356" s="34">
        <f>Input_1!BQ356</f>
        <v>8</v>
      </c>
      <c r="BR356" s="34">
        <f>Input_1!BR356</f>
        <v>8</v>
      </c>
      <c r="BS356" s="34">
        <f>Input_1!BS356</f>
        <v>8</v>
      </c>
      <c r="BT356" s="34">
        <f>Input_1!BT356</f>
        <v>8</v>
      </c>
      <c r="BU356" s="34">
        <f>Input_1!BU356</f>
        <v>8</v>
      </c>
      <c r="BV356" s="34">
        <f>Input_1!BV356</f>
        <v>8</v>
      </c>
      <c r="BW356" s="34">
        <f>Input_1!BW356</f>
        <v>20</v>
      </c>
      <c r="BX356" s="34">
        <f>Input_1!BX356</f>
        <v>20</v>
      </c>
      <c r="BY356" s="34">
        <f>Input_1!BY356</f>
        <v>22.1</v>
      </c>
      <c r="BZ356" s="34">
        <f>Input_1!BZ356</f>
        <v>22.1</v>
      </c>
      <c r="CA356" s="34">
        <f>Input_1!CA356</f>
        <v>22.1</v>
      </c>
      <c r="CB356" s="34">
        <f>Input_1!CB356</f>
        <v>22.1</v>
      </c>
      <c r="CC356" s="34">
        <f>Input_1!CC356</f>
        <v>22.1</v>
      </c>
      <c r="CD356" s="34">
        <f>Input_1!CD356</f>
        <v>22.1</v>
      </c>
      <c r="CE356" s="34">
        <f>Input_1!CE356</f>
        <v>22.1</v>
      </c>
      <c r="CF356" s="34">
        <f>Input_1!CF356</f>
        <v>22.1</v>
      </c>
      <c r="CG356" s="34">
        <f>Input_1!CG356</f>
        <v>22.1</v>
      </c>
      <c r="CH356" s="34">
        <f>Input_1!CH356</f>
        <v>22.1</v>
      </c>
      <c r="CI356" s="34">
        <f>Input_1!CI356</f>
        <v>22.1</v>
      </c>
      <c r="CJ356" s="34">
        <f>Input_1!CJ356</f>
        <v>22.1</v>
      </c>
      <c r="CK356" s="34">
        <f>Input_1!CK356</f>
        <v>22.1</v>
      </c>
      <c r="CL356" s="34">
        <f>Input_1!CL356</f>
        <v>22.1</v>
      </c>
      <c r="CM356" s="34">
        <f>Input_1!CM356</f>
        <v>22.1</v>
      </c>
      <c r="CN356" s="34">
        <f>Input_1!CN356</f>
        <v>25</v>
      </c>
      <c r="CO356" s="34">
        <f>Input_1!CO356</f>
        <v>25</v>
      </c>
      <c r="CP356" s="34">
        <f>Input_1!CP356</f>
        <v>25</v>
      </c>
      <c r="CQ356" s="34">
        <f>Input_1!CQ356</f>
        <v>25</v>
      </c>
      <c r="CR356" s="34">
        <f>Input_1!CR356</f>
        <v>8</v>
      </c>
      <c r="CS356" s="34">
        <f>Input_1!CS356</f>
        <v>8</v>
      </c>
      <c r="CT356" s="34">
        <f>Input_1!CT356</f>
        <v>8</v>
      </c>
      <c r="CU356" s="34">
        <f>Input_1!CU356</f>
        <v>8</v>
      </c>
      <c r="CV356" s="24">
        <f>Input_1!CV356</f>
        <v>8</v>
      </c>
      <c r="CX356" s="24">
        <f>Input_1!CX356</f>
        <v>22.2</v>
      </c>
      <c r="CY356" s="34" t="str">
        <f>Input_1!CY356</f>
        <v>Flying</v>
      </c>
      <c r="CZ356" s="34"/>
      <c r="DA356" s="34"/>
      <c r="DB356" s="34"/>
      <c r="DC356" s="34"/>
      <c r="DD356" s="34"/>
      <c r="DE356" s="34"/>
      <c r="DF356" s="34"/>
    </row>
    <row r="357" spans="1:110" ht="14.5" customHeight="1" x14ac:dyDescent="0.35">
      <c r="A357" s="256"/>
      <c r="B357" s="249"/>
      <c r="C357" s="94">
        <v>44184</v>
      </c>
      <c r="D357" s="99" t="s">
        <v>9</v>
      </c>
      <c r="E357" s="19">
        <f>Input_1!E357</f>
        <v>8</v>
      </c>
      <c r="F357" s="34">
        <f>Input_1!F357</f>
        <v>8</v>
      </c>
      <c r="G357" s="34">
        <f>Input_1!G357</f>
        <v>15.3</v>
      </c>
      <c r="H357" s="34">
        <f>Input_1!H357</f>
        <v>15.3</v>
      </c>
      <c r="I357" s="34">
        <f>Input_1!I357</f>
        <v>30</v>
      </c>
      <c r="J357" s="34">
        <f>Input_1!J357</f>
        <v>28</v>
      </c>
      <c r="K357" s="34">
        <f>Input_1!K357</f>
        <v>28</v>
      </c>
      <c r="L357" s="34">
        <f>Input_1!L357</f>
        <v>28</v>
      </c>
      <c r="M357" s="34">
        <f>Input_1!M357</f>
        <v>9</v>
      </c>
      <c r="N357" s="34">
        <f>Input_1!N357</f>
        <v>9</v>
      </c>
      <c r="O357" s="34">
        <f>Input_1!O357</f>
        <v>9</v>
      </c>
      <c r="P357" s="34">
        <f>Input_1!P357</f>
        <v>9</v>
      </c>
      <c r="Q357" s="34">
        <f>Input_1!Q357</f>
        <v>9</v>
      </c>
      <c r="R357" s="34">
        <f>Input_1!R357</f>
        <v>9</v>
      </c>
      <c r="S357" s="34">
        <f>Input_1!S357</f>
        <v>9</v>
      </c>
      <c r="T357" s="34">
        <f>Input_1!T357</f>
        <v>9</v>
      </c>
      <c r="U357" s="34">
        <f>Input_1!U357</f>
        <v>9</v>
      </c>
      <c r="V357" s="34">
        <f>Input_1!V357</f>
        <v>9</v>
      </c>
      <c r="W357" s="34">
        <f>Input_1!W357</f>
        <v>9</v>
      </c>
      <c r="X357" s="34">
        <f>Input_1!X357</f>
        <v>9</v>
      </c>
      <c r="Y357" s="34">
        <f>Input_1!Y357</f>
        <v>9</v>
      </c>
      <c r="Z357" s="34">
        <f>Input_1!Z357</f>
        <v>9</v>
      </c>
      <c r="AA357" s="34">
        <f>Input_1!AA357</f>
        <v>9</v>
      </c>
      <c r="AB357" s="34">
        <f>Input_1!AB357</f>
        <v>9</v>
      </c>
      <c r="AC357" s="34">
        <f>Input_1!AC357</f>
        <v>9</v>
      </c>
      <c r="AD357" s="34">
        <f>Input_1!AD357</f>
        <v>9</v>
      </c>
      <c r="AE357" s="34">
        <f>Input_1!AE357</f>
        <v>9</v>
      </c>
      <c r="AF357" s="34">
        <f>Input_1!AF357</f>
        <v>9</v>
      </c>
      <c r="AG357" s="34">
        <f>Input_1!AG357</f>
        <v>9</v>
      </c>
      <c r="AH357" s="34">
        <f>Input_1!AH357</f>
        <v>9</v>
      </c>
      <c r="AI357" s="34">
        <f>Input_1!AI357</f>
        <v>9</v>
      </c>
      <c r="AJ357" s="34">
        <f>Input_1!AJ357</f>
        <v>9</v>
      </c>
      <c r="AK357" s="34">
        <f>Input_1!AK357</f>
        <v>9</v>
      </c>
      <c r="AL357" s="34">
        <f>Input_1!AL357</f>
        <v>9</v>
      </c>
      <c r="AM357" s="34">
        <f>Input_1!AM357</f>
        <v>30</v>
      </c>
      <c r="AN357" s="34">
        <f>Input_1!AN357</f>
        <v>15.2</v>
      </c>
      <c r="AO357" s="34">
        <f>Input_1!AO357</f>
        <v>25</v>
      </c>
      <c r="AP357" s="34">
        <f>Input_1!AP357</f>
        <v>22.1</v>
      </c>
      <c r="AQ357" s="34">
        <f>Input_1!AQ357</f>
        <v>32</v>
      </c>
      <c r="AR357" s="34">
        <f>Input_1!AR357</f>
        <v>32</v>
      </c>
      <c r="AS357" s="34">
        <f>Input_1!AS357</f>
        <v>32</v>
      </c>
      <c r="AT357" s="34">
        <f>Input_1!AT357</f>
        <v>25</v>
      </c>
      <c r="AU357" s="34">
        <f>Input_1!AU357</f>
        <v>25</v>
      </c>
      <c r="AV357" s="34">
        <f>Input_1!AV357</f>
        <v>22.1</v>
      </c>
      <c r="AW357" s="34">
        <f>Input_1!AW357</f>
        <v>8</v>
      </c>
      <c r="AX357" s="34">
        <f>Input_1!AX357</f>
        <v>8</v>
      </c>
      <c r="AY357" s="34">
        <f>Input_1!AY357</f>
        <v>8</v>
      </c>
      <c r="AZ357" s="34">
        <f>Input_1!AZ357</f>
        <v>8</v>
      </c>
      <c r="BA357" s="34">
        <f>Input_1!BA357</f>
        <v>25</v>
      </c>
      <c r="BB357" s="34">
        <f>Input_1!BB357</f>
        <v>25</v>
      </c>
      <c r="BC357" s="34">
        <f>Input_1!BC357</f>
        <v>31</v>
      </c>
      <c r="BD357" s="34">
        <f>Input_1!BD357</f>
        <v>23</v>
      </c>
      <c r="BE357" s="34">
        <f>Input_1!BE357</f>
        <v>23</v>
      </c>
      <c r="BF357" s="34">
        <f>Input_1!BF357</f>
        <v>25</v>
      </c>
      <c r="BG357" s="34">
        <f>Input_1!BG357</f>
        <v>25</v>
      </c>
      <c r="BH357" s="34">
        <f>Input_1!BH357</f>
        <v>25</v>
      </c>
      <c r="BI357" s="34">
        <f>Input_1!BI357</f>
        <v>11</v>
      </c>
      <c r="BJ357" s="34">
        <f>Input_1!BJ357</f>
        <v>11</v>
      </c>
      <c r="BK357" s="34">
        <f>Input_1!BK357</f>
        <v>11</v>
      </c>
      <c r="BL357" s="34">
        <f>Input_1!BL357</f>
        <v>22.1</v>
      </c>
      <c r="BM357" s="34">
        <f>Input_1!BM357</f>
        <v>22.1</v>
      </c>
      <c r="BN357" s="34">
        <f>Input_1!BN357</f>
        <v>26</v>
      </c>
      <c r="BO357" s="34">
        <f>Input_1!BO357</f>
        <v>25</v>
      </c>
      <c r="BP357" s="34">
        <f>Input_1!BP357</f>
        <v>25</v>
      </c>
      <c r="BQ357" s="34">
        <f>Input_1!BQ357</f>
        <v>11</v>
      </c>
      <c r="BR357" s="34">
        <f>Input_1!BR357</f>
        <v>11</v>
      </c>
      <c r="BS357" s="34">
        <f>Input_1!BS357</f>
        <v>11</v>
      </c>
      <c r="BT357" s="34">
        <f>Input_1!BT357</f>
        <v>11</v>
      </c>
      <c r="BU357" s="34">
        <f>Input_1!BU357</f>
        <v>11</v>
      </c>
      <c r="BV357" s="34">
        <f>Input_1!BV357</f>
        <v>11</v>
      </c>
      <c r="BW357" s="34">
        <f>Input_1!BW357</f>
        <v>11</v>
      </c>
      <c r="BX357" s="34">
        <f>Input_1!BX357</f>
        <v>11</v>
      </c>
      <c r="BY357" s="34">
        <f>Input_1!BY357</f>
        <v>11</v>
      </c>
      <c r="BZ357" s="34">
        <f>Input_1!BZ357</f>
        <v>11</v>
      </c>
      <c r="CA357" s="34">
        <f>Input_1!CA357</f>
        <v>11</v>
      </c>
      <c r="CB357" s="34">
        <f>Input_1!CB357</f>
        <v>11</v>
      </c>
      <c r="CC357" s="34">
        <f>Input_1!CC357</f>
        <v>11</v>
      </c>
      <c r="CD357" s="34">
        <f>Input_1!CD357</f>
        <v>11</v>
      </c>
      <c r="CE357" s="34">
        <f>Input_1!CE357</f>
        <v>11</v>
      </c>
      <c r="CF357" s="34">
        <f>Input_1!CF357</f>
        <v>11</v>
      </c>
      <c r="CG357" s="34">
        <f>Input_1!CG357</f>
        <v>11</v>
      </c>
      <c r="CH357" s="34">
        <f>Input_1!CH357</f>
        <v>11</v>
      </c>
      <c r="CI357" s="34">
        <f>Input_1!CI357</f>
        <v>11</v>
      </c>
      <c r="CJ357" s="34">
        <f>Input_1!CJ357</f>
        <v>23</v>
      </c>
      <c r="CK357" s="34">
        <f>Input_1!CK357</f>
        <v>23</v>
      </c>
      <c r="CL357" s="34">
        <f>Input_1!CL357</f>
        <v>23</v>
      </c>
      <c r="CM357" s="34">
        <f>Input_1!CM357</f>
        <v>25</v>
      </c>
      <c r="CN357" s="34">
        <f>Input_1!CN357</f>
        <v>25</v>
      </c>
      <c r="CO357" s="34">
        <f>Input_1!CO357</f>
        <v>25</v>
      </c>
      <c r="CP357" s="34">
        <f>Input_1!CP357</f>
        <v>25</v>
      </c>
      <c r="CQ357" s="34">
        <f>Input_1!CQ357</f>
        <v>15.3</v>
      </c>
      <c r="CR357" s="34">
        <f>Input_1!CR357</f>
        <v>15.3</v>
      </c>
      <c r="CS357" s="34">
        <f>Input_1!CS357</f>
        <v>30</v>
      </c>
      <c r="CT357" s="34">
        <f>Input_1!CT357</f>
        <v>30</v>
      </c>
      <c r="CU357" s="34">
        <f>Input_1!CU357</f>
        <v>30</v>
      </c>
      <c r="CV357" s="24">
        <f>Input_1!CV357</f>
        <v>30</v>
      </c>
      <c r="CX357" s="24">
        <f>Input_1!CX357</f>
        <v>22.3</v>
      </c>
      <c r="CY357" s="34" t="str">
        <f>Input_1!CY357</f>
        <v>Train</v>
      </c>
      <c r="CZ357" s="34"/>
      <c r="DA357" s="34"/>
      <c r="DB357" s="34"/>
      <c r="DC357" s="34"/>
      <c r="DD357" s="34"/>
      <c r="DE357" s="34"/>
      <c r="DF357" s="34"/>
    </row>
    <row r="358" spans="1:110" ht="14.5" customHeight="1" x14ac:dyDescent="0.35">
      <c r="A358" s="256"/>
      <c r="B358" s="250"/>
      <c r="C358" s="96">
        <v>44185</v>
      </c>
      <c r="D358" s="100" t="s">
        <v>10</v>
      </c>
      <c r="E358" s="19">
        <f>Input_1!E358</f>
        <v>9</v>
      </c>
      <c r="F358" s="34">
        <f>Input_1!F358</f>
        <v>9</v>
      </c>
      <c r="G358" s="34">
        <f>Input_1!G358</f>
        <v>9</v>
      </c>
      <c r="H358" s="34">
        <f>Input_1!H358</f>
        <v>9</v>
      </c>
      <c r="I358" s="34">
        <f>Input_1!I358</f>
        <v>9</v>
      </c>
      <c r="J358" s="34">
        <f>Input_1!J358</f>
        <v>9</v>
      </c>
      <c r="K358" s="34">
        <f>Input_1!K358</f>
        <v>9</v>
      </c>
      <c r="L358" s="34">
        <f>Input_1!L358</f>
        <v>9</v>
      </c>
      <c r="M358" s="34">
        <f>Input_1!M358</f>
        <v>9</v>
      </c>
      <c r="N358" s="34">
        <f>Input_1!N358</f>
        <v>9</v>
      </c>
      <c r="O358" s="34">
        <f>Input_1!O358</f>
        <v>9</v>
      </c>
      <c r="P358" s="34">
        <f>Input_1!P358</f>
        <v>9</v>
      </c>
      <c r="Q358" s="34">
        <f>Input_1!Q358</f>
        <v>9</v>
      </c>
      <c r="R358" s="34">
        <f>Input_1!R358</f>
        <v>9</v>
      </c>
      <c r="S358" s="34">
        <f>Input_1!S358</f>
        <v>9</v>
      </c>
      <c r="T358" s="34">
        <f>Input_1!T358</f>
        <v>9</v>
      </c>
      <c r="U358" s="34">
        <f>Input_1!U358</f>
        <v>9</v>
      </c>
      <c r="V358" s="34">
        <f>Input_1!V358</f>
        <v>9</v>
      </c>
      <c r="W358" s="34">
        <f>Input_1!W358</f>
        <v>9</v>
      </c>
      <c r="X358" s="34">
        <f>Input_1!X358</f>
        <v>9</v>
      </c>
      <c r="Y358" s="34">
        <f>Input_1!Y358</f>
        <v>9</v>
      </c>
      <c r="Z358" s="34">
        <f>Input_1!Z358</f>
        <v>9</v>
      </c>
      <c r="AA358" s="34">
        <f>Input_1!AA358</f>
        <v>9</v>
      </c>
      <c r="AB358" s="34">
        <f>Input_1!AB358</f>
        <v>9</v>
      </c>
      <c r="AC358" s="34">
        <f>Input_1!AC358</f>
        <v>9</v>
      </c>
      <c r="AD358" s="34">
        <f>Input_1!AD358</f>
        <v>9</v>
      </c>
      <c r="AE358" s="34">
        <f>Input_1!AE358</f>
        <v>9</v>
      </c>
      <c r="AF358" s="34">
        <f>Input_1!AF358</f>
        <v>9</v>
      </c>
      <c r="AG358" s="34">
        <f>Input_1!AG358</f>
        <v>9</v>
      </c>
      <c r="AH358" s="34">
        <f>Input_1!AH358</f>
        <v>9</v>
      </c>
      <c r="AI358" s="34">
        <f>Input_1!AI358</f>
        <v>9</v>
      </c>
      <c r="AJ358" s="34">
        <f>Input_1!AJ358</f>
        <v>9</v>
      </c>
      <c r="AK358" s="34">
        <f>Input_1!AK358</f>
        <v>9</v>
      </c>
      <c r="AL358" s="34">
        <f>Input_1!AL358</f>
        <v>9</v>
      </c>
      <c r="AM358" s="34">
        <f>Input_1!AM358</f>
        <v>9</v>
      </c>
      <c r="AN358" s="34">
        <f>Input_1!AN358</f>
        <v>9</v>
      </c>
      <c r="AO358" s="34">
        <f>Input_1!AO358</f>
        <v>9</v>
      </c>
      <c r="AP358" s="34">
        <f>Input_1!AP358</f>
        <v>9</v>
      </c>
      <c r="AQ358" s="34">
        <f>Input_1!AQ358</f>
        <v>30</v>
      </c>
      <c r="AR358" s="34">
        <f>Input_1!AR358</f>
        <v>30</v>
      </c>
      <c r="AS358" s="34">
        <f>Input_1!AS358</f>
        <v>30</v>
      </c>
      <c r="AT358" s="34">
        <f>Input_1!AT358</f>
        <v>30</v>
      </c>
      <c r="AU358" s="34">
        <f>Input_1!AU358</f>
        <v>15.2</v>
      </c>
      <c r="AV358" s="34">
        <f>Input_1!AV358</f>
        <v>23</v>
      </c>
      <c r="AW358" s="34">
        <f>Input_1!AW358</f>
        <v>23</v>
      </c>
      <c r="AX358" s="34">
        <f>Input_1!AX358</f>
        <v>11</v>
      </c>
      <c r="AY358" s="34">
        <f>Input_1!AY358</f>
        <v>11</v>
      </c>
      <c r="AZ358" s="34">
        <f>Input_1!AZ358</f>
        <v>11</v>
      </c>
      <c r="BA358" s="34">
        <f>Input_1!BA358</f>
        <v>11</v>
      </c>
      <c r="BB358" s="34">
        <f>Input_1!BB358</f>
        <v>11</v>
      </c>
      <c r="BC358" s="34">
        <f>Input_1!BC358</f>
        <v>11</v>
      </c>
      <c r="BD358" s="34">
        <f>Input_1!BD358</f>
        <v>11</v>
      </c>
      <c r="BE358" s="34">
        <f>Input_1!BE358</f>
        <v>11</v>
      </c>
      <c r="BF358" s="34">
        <f>Input_1!BF358</f>
        <v>11</v>
      </c>
      <c r="BG358" s="34">
        <f>Input_1!BG358</f>
        <v>11</v>
      </c>
      <c r="BH358" s="34">
        <f>Input_1!BH358</f>
        <v>11</v>
      </c>
      <c r="BI358" s="34">
        <f>Input_1!BI358</f>
        <v>23</v>
      </c>
      <c r="BJ358" s="34">
        <f>Input_1!BJ358</f>
        <v>23</v>
      </c>
      <c r="BK358" s="34">
        <f>Input_1!BK358</f>
        <v>23</v>
      </c>
      <c r="BL358" s="34">
        <f>Input_1!BL358</f>
        <v>23</v>
      </c>
      <c r="BM358" s="34">
        <f>Input_1!BM358</f>
        <v>25</v>
      </c>
      <c r="BN358" s="34">
        <f>Input_1!BN358</f>
        <v>25</v>
      </c>
      <c r="BO358" s="34">
        <f>Input_1!BO358</f>
        <v>25</v>
      </c>
      <c r="BP358" s="34">
        <f>Input_1!BP358</f>
        <v>25</v>
      </c>
      <c r="BQ358" s="34">
        <f>Input_1!BQ358</f>
        <v>11</v>
      </c>
      <c r="BR358" s="34">
        <f>Input_1!BR358</f>
        <v>11</v>
      </c>
      <c r="BS358" s="34">
        <f>Input_1!BS358</f>
        <v>11</v>
      </c>
      <c r="BT358" s="34">
        <f>Input_1!BT358</f>
        <v>11</v>
      </c>
      <c r="BU358" s="34">
        <f>Input_1!BU358</f>
        <v>11</v>
      </c>
      <c r="BV358" s="34">
        <f>Input_1!BV358</f>
        <v>11</v>
      </c>
      <c r="BW358" s="34">
        <f>Input_1!BW358</f>
        <v>11</v>
      </c>
      <c r="BX358" s="34">
        <f>Input_1!BX358</f>
        <v>11</v>
      </c>
      <c r="BY358" s="34">
        <f>Input_1!BY358</f>
        <v>11</v>
      </c>
      <c r="BZ358" s="34">
        <f>Input_1!BZ358</f>
        <v>11</v>
      </c>
      <c r="CA358" s="34">
        <f>Input_1!CA358</f>
        <v>25</v>
      </c>
      <c r="CB358" s="34">
        <f>Input_1!CB358</f>
        <v>25</v>
      </c>
      <c r="CC358" s="34">
        <f>Input_1!CC358</f>
        <v>11</v>
      </c>
      <c r="CD358" s="34">
        <f>Input_1!CD358</f>
        <v>11</v>
      </c>
      <c r="CE358" s="34">
        <f>Input_1!CE358</f>
        <v>23</v>
      </c>
      <c r="CF358" s="34">
        <f>Input_1!CF358</f>
        <v>23</v>
      </c>
      <c r="CG358" s="34">
        <f>Input_1!CG358</f>
        <v>23</v>
      </c>
      <c r="CH358" s="34">
        <f>Input_1!CH358</f>
        <v>23</v>
      </c>
      <c r="CI358" s="34">
        <f>Input_1!CI358</f>
        <v>25</v>
      </c>
      <c r="CJ358" s="34">
        <f>Input_1!CJ358</f>
        <v>25</v>
      </c>
      <c r="CK358" s="34">
        <f>Input_1!CK358</f>
        <v>25</v>
      </c>
      <c r="CL358" s="34">
        <f>Input_1!CL358</f>
        <v>25</v>
      </c>
      <c r="CM358" s="34">
        <f>Input_1!CM358</f>
        <v>25</v>
      </c>
      <c r="CN358" s="34">
        <f>Input_1!CN358</f>
        <v>25</v>
      </c>
      <c r="CO358" s="34">
        <f>Input_1!CO358</f>
        <v>25</v>
      </c>
      <c r="CP358" s="34">
        <f>Input_1!CP358</f>
        <v>25</v>
      </c>
      <c r="CQ358" s="34">
        <f>Input_1!CQ358</f>
        <v>25</v>
      </c>
      <c r="CR358" s="34">
        <f>Input_1!CR358</f>
        <v>25</v>
      </c>
      <c r="CS358" s="34">
        <f>Input_1!CS358</f>
        <v>25</v>
      </c>
      <c r="CT358" s="34">
        <f>Input_1!CT358</f>
        <v>15.3</v>
      </c>
      <c r="CU358" s="34">
        <f>Input_1!CU358</f>
        <v>15.3</v>
      </c>
      <c r="CV358" s="24">
        <f>Input_1!CV358</f>
        <v>30</v>
      </c>
      <c r="CX358" s="24">
        <f>Input_1!CX358</f>
        <v>22.4</v>
      </c>
      <c r="CY358" s="34" t="str">
        <f>Input_1!CY358</f>
        <v>Bus</v>
      </c>
      <c r="CZ358" s="34"/>
      <c r="DA358" s="34"/>
      <c r="DB358" s="34"/>
      <c r="DC358" s="34"/>
      <c r="DD358" s="34"/>
      <c r="DE358" s="34"/>
      <c r="DF358" s="34"/>
    </row>
    <row r="359" spans="1:110" ht="14.5" customHeight="1" x14ac:dyDescent="0.35">
      <c r="A359" s="256"/>
      <c r="B359" s="245">
        <v>52</v>
      </c>
      <c r="C359" s="94">
        <v>44186</v>
      </c>
      <c r="D359" s="99" t="s">
        <v>4</v>
      </c>
      <c r="E359" s="19">
        <f>Input_1!E359</f>
        <v>30</v>
      </c>
      <c r="F359" s="34">
        <f>Input_1!F359</f>
        <v>30</v>
      </c>
      <c r="G359" s="34">
        <f>Input_1!G359</f>
        <v>30</v>
      </c>
      <c r="H359" s="34">
        <f>Input_1!H359</f>
        <v>9</v>
      </c>
      <c r="I359" s="34">
        <f>Input_1!I359</f>
        <v>9</v>
      </c>
      <c r="J359" s="34">
        <f>Input_1!J359</f>
        <v>9</v>
      </c>
      <c r="K359" s="34">
        <f>Input_1!K359</f>
        <v>9</v>
      </c>
      <c r="L359" s="34">
        <f>Input_1!L359</f>
        <v>9</v>
      </c>
      <c r="M359" s="34">
        <f>Input_1!M359</f>
        <v>9</v>
      </c>
      <c r="N359" s="34">
        <f>Input_1!N359</f>
        <v>9</v>
      </c>
      <c r="O359" s="34">
        <f>Input_1!O359</f>
        <v>9</v>
      </c>
      <c r="P359" s="34">
        <f>Input_1!P359</f>
        <v>9</v>
      </c>
      <c r="Q359" s="34">
        <f>Input_1!Q359</f>
        <v>9</v>
      </c>
      <c r="R359" s="34">
        <f>Input_1!R359</f>
        <v>9</v>
      </c>
      <c r="S359" s="34">
        <f>Input_1!S359</f>
        <v>9</v>
      </c>
      <c r="T359" s="34">
        <f>Input_1!T359</f>
        <v>9</v>
      </c>
      <c r="U359" s="34">
        <f>Input_1!U359</f>
        <v>9</v>
      </c>
      <c r="V359" s="34">
        <f>Input_1!V359</f>
        <v>9</v>
      </c>
      <c r="W359" s="34">
        <f>Input_1!W359</f>
        <v>9</v>
      </c>
      <c r="X359" s="34">
        <f>Input_1!X359</f>
        <v>9</v>
      </c>
      <c r="Y359" s="34">
        <f>Input_1!Y359</f>
        <v>9</v>
      </c>
      <c r="Z359" s="34">
        <f>Input_1!Z359</f>
        <v>9</v>
      </c>
      <c r="AA359" s="34">
        <f>Input_1!AA359</f>
        <v>9</v>
      </c>
      <c r="AB359" s="34">
        <f>Input_1!AB359</f>
        <v>9</v>
      </c>
      <c r="AC359" s="34">
        <f>Input_1!AC359</f>
        <v>9</v>
      </c>
      <c r="AD359" s="34">
        <f>Input_1!AD359</f>
        <v>9</v>
      </c>
      <c r="AE359" s="34">
        <f>Input_1!AE359</f>
        <v>9</v>
      </c>
      <c r="AF359" s="34">
        <f>Input_1!AF359</f>
        <v>9</v>
      </c>
      <c r="AG359" s="34">
        <f>Input_1!AG359</f>
        <v>9</v>
      </c>
      <c r="AH359" s="34">
        <f>Input_1!AH359</f>
        <v>9</v>
      </c>
      <c r="AI359" s="34">
        <f>Input_1!AI359</f>
        <v>9</v>
      </c>
      <c r="AJ359" s="34">
        <f>Input_1!AJ359</f>
        <v>9</v>
      </c>
      <c r="AK359" s="34">
        <f>Input_1!AK359</f>
        <v>9</v>
      </c>
      <c r="AL359" s="34">
        <f>Input_1!AL359</f>
        <v>9</v>
      </c>
      <c r="AM359" s="34">
        <f>Input_1!AM359</f>
        <v>9</v>
      </c>
      <c r="AN359" s="34">
        <f>Input_1!AN359</f>
        <v>9</v>
      </c>
      <c r="AO359" s="34">
        <f>Input_1!AO359</f>
        <v>9</v>
      </c>
      <c r="AP359" s="34">
        <f>Input_1!AP359</f>
        <v>9</v>
      </c>
      <c r="AQ359" s="34">
        <f>Input_1!AQ359</f>
        <v>15.2</v>
      </c>
      <c r="AR359" s="34">
        <f>Input_1!AR359</f>
        <v>15.2</v>
      </c>
      <c r="AS359" s="34">
        <f>Input_1!AS359</f>
        <v>8</v>
      </c>
      <c r="AT359" s="34">
        <f>Input_1!AT359</f>
        <v>8</v>
      </c>
      <c r="AU359" s="34">
        <f>Input_1!AU359</f>
        <v>11</v>
      </c>
      <c r="AV359" s="34">
        <f>Input_1!AV359</f>
        <v>11</v>
      </c>
      <c r="AW359" s="34">
        <f>Input_1!AW359</f>
        <v>11</v>
      </c>
      <c r="AX359" s="34">
        <f>Input_1!AX359</f>
        <v>11</v>
      </c>
      <c r="AY359" s="34">
        <f>Input_1!AY359</f>
        <v>11</v>
      </c>
      <c r="AZ359" s="34">
        <f>Input_1!AZ359</f>
        <v>11</v>
      </c>
      <c r="BA359" s="34">
        <f>Input_1!BA359</f>
        <v>11</v>
      </c>
      <c r="BB359" s="34">
        <f>Input_1!BB359</f>
        <v>11</v>
      </c>
      <c r="BC359" s="34">
        <f>Input_1!BC359</f>
        <v>23</v>
      </c>
      <c r="BD359" s="34">
        <f>Input_1!BD359</f>
        <v>23</v>
      </c>
      <c r="BE359" s="34">
        <f>Input_1!BE359</f>
        <v>23</v>
      </c>
      <c r="BF359" s="34">
        <f>Input_1!BF359</f>
        <v>23</v>
      </c>
      <c r="BG359" s="34">
        <f>Input_1!BG359</f>
        <v>23</v>
      </c>
      <c r="BH359" s="34">
        <f>Input_1!BH359</f>
        <v>23</v>
      </c>
      <c r="BI359" s="34">
        <f>Input_1!BI359</f>
        <v>30</v>
      </c>
      <c r="BJ359" s="34">
        <f>Input_1!BJ359</f>
        <v>22.1</v>
      </c>
      <c r="BK359" s="34">
        <f>Input_1!BK359</f>
        <v>26</v>
      </c>
      <c r="BL359" s="34">
        <f>Input_1!BL359</f>
        <v>26</v>
      </c>
      <c r="BM359" s="34">
        <f>Input_1!BM359</f>
        <v>22.1</v>
      </c>
      <c r="BN359" s="34">
        <f>Input_1!BN359</f>
        <v>22.1</v>
      </c>
      <c r="BO359" s="34">
        <f>Input_1!BO359</f>
        <v>23</v>
      </c>
      <c r="BP359" s="34">
        <f>Input_1!BP359</f>
        <v>25</v>
      </c>
      <c r="BQ359" s="34">
        <f>Input_1!BQ359</f>
        <v>30</v>
      </c>
      <c r="BR359" s="34">
        <f>Input_1!BR359</f>
        <v>30</v>
      </c>
      <c r="BS359" s="34">
        <f>Input_1!BS359</f>
        <v>30</v>
      </c>
      <c r="BT359" s="34">
        <f>Input_1!BT359</f>
        <v>30</v>
      </c>
      <c r="BU359" s="34">
        <f>Input_1!BU359</f>
        <v>9</v>
      </c>
      <c r="BV359" s="34">
        <f>Input_1!BV359</f>
        <v>9</v>
      </c>
      <c r="BW359" s="34">
        <f>Input_1!BW359</f>
        <v>9</v>
      </c>
      <c r="BX359" s="34">
        <f>Input_1!BX359</f>
        <v>9</v>
      </c>
      <c r="BY359" s="34">
        <f>Input_1!BY359</f>
        <v>9</v>
      </c>
      <c r="BZ359" s="34">
        <f>Input_1!BZ359</f>
        <v>9</v>
      </c>
      <c r="CA359" s="34">
        <f>Input_1!CA359</f>
        <v>9</v>
      </c>
      <c r="CB359" s="34">
        <f>Input_1!CB359</f>
        <v>9</v>
      </c>
      <c r="CC359" s="34">
        <f>Input_1!CC359</f>
        <v>15.2</v>
      </c>
      <c r="CD359" s="34">
        <f>Input_1!CD359</f>
        <v>22.1</v>
      </c>
      <c r="CE359" s="34">
        <f>Input_1!CE359</f>
        <v>23</v>
      </c>
      <c r="CF359" s="34">
        <f>Input_1!CF359</f>
        <v>23</v>
      </c>
      <c r="CG359" s="34">
        <f>Input_1!CG359</f>
        <v>25</v>
      </c>
      <c r="CH359" s="34">
        <f>Input_1!CH359</f>
        <v>22.1</v>
      </c>
      <c r="CI359" s="34">
        <f>Input_1!CI359</f>
        <v>20</v>
      </c>
      <c r="CJ359" s="34">
        <f>Input_1!CJ359</f>
        <v>19</v>
      </c>
      <c r="CK359" s="34">
        <f>Input_1!CK359</f>
        <v>8</v>
      </c>
      <c r="CL359" s="34">
        <f>Input_1!CL359</f>
        <v>30</v>
      </c>
      <c r="CM359" s="34">
        <f>Input_1!CM359</f>
        <v>8</v>
      </c>
      <c r="CN359" s="34">
        <f>Input_1!CN359</f>
        <v>8</v>
      </c>
      <c r="CO359" s="34">
        <f>Input_1!CO359</f>
        <v>8</v>
      </c>
      <c r="CP359" s="34">
        <f>Input_1!CP359</f>
        <v>8</v>
      </c>
      <c r="CQ359" s="34">
        <f>Input_1!CQ359</f>
        <v>8</v>
      </c>
      <c r="CR359" s="34">
        <f>Input_1!CR359</f>
        <v>8</v>
      </c>
      <c r="CS359" s="34">
        <f>Input_1!CS359</f>
        <v>8</v>
      </c>
      <c r="CT359" s="34">
        <f>Input_1!CT359</f>
        <v>8</v>
      </c>
      <c r="CU359" s="34">
        <f>Input_1!CU359</f>
        <v>8</v>
      </c>
      <c r="CV359" s="24">
        <f>Input_1!CV359</f>
        <v>8</v>
      </c>
      <c r="CX359" s="24">
        <f>Input_1!CX359</f>
        <v>23</v>
      </c>
      <c r="CY359" s="34" t="str">
        <f>Input_1!CY359</f>
        <v>Eating and Drinking</v>
      </c>
      <c r="CZ359" s="34"/>
      <c r="DA359" s="34"/>
      <c r="DB359" s="34"/>
      <c r="DC359" s="34"/>
      <c r="DD359" s="34"/>
      <c r="DE359" s="34"/>
      <c r="DF359" s="34"/>
    </row>
    <row r="360" spans="1:110" ht="14.5" customHeight="1" x14ac:dyDescent="0.35">
      <c r="A360" s="256"/>
      <c r="B360" s="246"/>
      <c r="C360" s="94">
        <v>44187</v>
      </c>
      <c r="D360" s="99" t="s">
        <v>5</v>
      </c>
      <c r="E360" s="19">
        <f>Input_1!E360</f>
        <v>8</v>
      </c>
      <c r="F360" s="34">
        <f>Input_1!F360</f>
        <v>8</v>
      </c>
      <c r="G360" s="34">
        <f>Input_1!G360</f>
        <v>8</v>
      </c>
      <c r="H360" s="34">
        <f>Input_1!H360</f>
        <v>8</v>
      </c>
      <c r="I360" s="34">
        <f>Input_1!I360</f>
        <v>15.3</v>
      </c>
      <c r="J360" s="34">
        <f>Input_1!J360</f>
        <v>15.3</v>
      </c>
      <c r="K360" s="34">
        <f>Input_1!K360</f>
        <v>9</v>
      </c>
      <c r="L360" s="34">
        <f>Input_1!L360</f>
        <v>9</v>
      </c>
      <c r="M360" s="34">
        <f>Input_1!M360</f>
        <v>9</v>
      </c>
      <c r="N360" s="34">
        <f>Input_1!N360</f>
        <v>9</v>
      </c>
      <c r="O360" s="34">
        <f>Input_1!O360</f>
        <v>9</v>
      </c>
      <c r="P360" s="34">
        <f>Input_1!P360</f>
        <v>9</v>
      </c>
      <c r="Q360" s="34">
        <f>Input_1!Q360</f>
        <v>9</v>
      </c>
      <c r="R360" s="34">
        <f>Input_1!R360</f>
        <v>9</v>
      </c>
      <c r="S360" s="34">
        <f>Input_1!S360</f>
        <v>9</v>
      </c>
      <c r="T360" s="34">
        <f>Input_1!T360</f>
        <v>9</v>
      </c>
      <c r="U360" s="34">
        <f>Input_1!U360</f>
        <v>9</v>
      </c>
      <c r="V360" s="34">
        <f>Input_1!V360</f>
        <v>9</v>
      </c>
      <c r="W360" s="34">
        <f>Input_1!W360</f>
        <v>9</v>
      </c>
      <c r="X360" s="34">
        <f>Input_1!X360</f>
        <v>9</v>
      </c>
      <c r="Y360" s="34">
        <f>Input_1!Y360</f>
        <v>9</v>
      </c>
      <c r="Z360" s="34">
        <f>Input_1!Z360</f>
        <v>9</v>
      </c>
      <c r="AA360" s="34">
        <f>Input_1!AA360</f>
        <v>9</v>
      </c>
      <c r="AB360" s="34">
        <f>Input_1!AB360</f>
        <v>9</v>
      </c>
      <c r="AC360" s="34">
        <f>Input_1!AC360</f>
        <v>9</v>
      </c>
      <c r="AD360" s="34">
        <f>Input_1!AD360</f>
        <v>9</v>
      </c>
      <c r="AE360" s="34">
        <f>Input_1!AE360</f>
        <v>9</v>
      </c>
      <c r="AF360" s="34">
        <f>Input_1!AF360</f>
        <v>9</v>
      </c>
      <c r="AG360" s="34">
        <f>Input_1!AG360</f>
        <v>9</v>
      </c>
      <c r="AH360" s="34">
        <f>Input_1!AH360</f>
        <v>9</v>
      </c>
      <c r="AI360" s="34">
        <f>Input_1!AI360</f>
        <v>9</v>
      </c>
      <c r="AJ360" s="34">
        <f>Input_1!AJ360</f>
        <v>9</v>
      </c>
      <c r="AK360" s="34">
        <f>Input_1!AK360</f>
        <v>9</v>
      </c>
      <c r="AL360" s="34">
        <f>Input_1!AL360</f>
        <v>9</v>
      </c>
      <c r="AM360" s="34">
        <f>Input_1!AM360</f>
        <v>9</v>
      </c>
      <c r="AN360" s="34">
        <f>Input_1!AN360</f>
        <v>9</v>
      </c>
      <c r="AO360" s="34">
        <f>Input_1!AO360</f>
        <v>9</v>
      </c>
      <c r="AP360" s="34">
        <f>Input_1!AP360</f>
        <v>9</v>
      </c>
      <c r="AQ360" s="34">
        <f>Input_1!AQ360</f>
        <v>9</v>
      </c>
      <c r="AR360" s="34">
        <f>Input_1!AR360</f>
        <v>9</v>
      </c>
      <c r="AS360" s="34">
        <f>Input_1!AS360</f>
        <v>9</v>
      </c>
      <c r="AT360" s="34">
        <f>Input_1!AT360</f>
        <v>9</v>
      </c>
      <c r="AU360" s="34">
        <f>Input_1!AU360</f>
        <v>9</v>
      </c>
      <c r="AV360" s="34">
        <f>Input_1!AV360</f>
        <v>9</v>
      </c>
      <c r="AW360" s="34">
        <f>Input_1!AW360</f>
        <v>9</v>
      </c>
      <c r="AX360" s="34">
        <f>Input_1!AX360</f>
        <v>9</v>
      </c>
      <c r="AY360" s="34">
        <f>Input_1!AY360</f>
        <v>30</v>
      </c>
      <c r="AZ360" s="34">
        <f>Input_1!AZ360</f>
        <v>30</v>
      </c>
      <c r="BA360" s="34">
        <f>Input_1!BA360</f>
        <v>30</v>
      </c>
      <c r="BB360" s="34">
        <f>Input_1!BB360</f>
        <v>30</v>
      </c>
      <c r="BC360" s="34">
        <f>Input_1!BC360</f>
        <v>15.2</v>
      </c>
      <c r="BD360" s="34">
        <f>Input_1!BD360</f>
        <v>22.1</v>
      </c>
      <c r="BE360" s="34">
        <f>Input_1!BE360</f>
        <v>26</v>
      </c>
      <c r="BF360" s="34">
        <f>Input_1!BF360</f>
        <v>26</v>
      </c>
      <c r="BG360" s="34">
        <f>Input_1!BG360</f>
        <v>26</v>
      </c>
      <c r="BH360" s="34">
        <f>Input_1!BH360</f>
        <v>22.1</v>
      </c>
      <c r="BI360" s="34">
        <f>Input_1!BI360</f>
        <v>23</v>
      </c>
      <c r="BJ360" s="34">
        <f>Input_1!BJ360</f>
        <v>8</v>
      </c>
      <c r="BK360" s="34">
        <f>Input_1!BK360</f>
        <v>8</v>
      </c>
      <c r="BL360" s="34">
        <f>Input_1!BL360</f>
        <v>8</v>
      </c>
      <c r="BM360" s="34">
        <f>Input_1!BM360</f>
        <v>8</v>
      </c>
      <c r="BN360" s="34">
        <f>Input_1!BN360</f>
        <v>8</v>
      </c>
      <c r="BO360" s="34">
        <f>Input_1!BO360</f>
        <v>8</v>
      </c>
      <c r="BP360" s="34">
        <f>Input_1!BP360</f>
        <v>8</v>
      </c>
      <c r="BQ360" s="34">
        <f>Input_1!BQ360</f>
        <v>8</v>
      </c>
      <c r="BR360" s="34">
        <f>Input_1!BR360</f>
        <v>8</v>
      </c>
      <c r="BS360" s="34">
        <f>Input_1!BS360</f>
        <v>8</v>
      </c>
      <c r="BT360" s="34">
        <f>Input_1!BT360</f>
        <v>8</v>
      </c>
      <c r="BU360" s="34">
        <f>Input_1!BU360</f>
        <v>8</v>
      </c>
      <c r="BV360" s="34">
        <f>Input_1!BV360</f>
        <v>8</v>
      </c>
      <c r="BW360" s="34">
        <f>Input_1!BW360</f>
        <v>8</v>
      </c>
      <c r="BX360" s="34">
        <f>Input_1!BX360</f>
        <v>8</v>
      </c>
      <c r="BY360" s="34">
        <f>Input_1!BY360</f>
        <v>8</v>
      </c>
      <c r="BZ360" s="34">
        <f>Input_1!BZ360</f>
        <v>8</v>
      </c>
      <c r="CA360" s="34">
        <f>Input_1!CA360</f>
        <v>8</v>
      </c>
      <c r="CB360" s="34">
        <f>Input_1!CB360</f>
        <v>8</v>
      </c>
      <c r="CC360" s="34">
        <f>Input_1!CC360</f>
        <v>8</v>
      </c>
      <c r="CD360" s="34">
        <f>Input_1!CD360</f>
        <v>8</v>
      </c>
      <c r="CE360" s="34">
        <f>Input_1!CE360</f>
        <v>8</v>
      </c>
      <c r="CF360" s="34">
        <f>Input_1!CF360</f>
        <v>22.1</v>
      </c>
      <c r="CG360" s="34">
        <f>Input_1!CG360</f>
        <v>23</v>
      </c>
      <c r="CH360" s="34">
        <f>Input_1!CH360</f>
        <v>23</v>
      </c>
      <c r="CI360" s="34">
        <f>Input_1!CI360</f>
        <v>22.1</v>
      </c>
      <c r="CJ360" s="34">
        <f>Input_1!CJ360</f>
        <v>25</v>
      </c>
      <c r="CK360" s="34">
        <f>Input_1!CK360</f>
        <v>23</v>
      </c>
      <c r="CL360" s="34">
        <f>Input_1!CL360</f>
        <v>8</v>
      </c>
      <c r="CM360" s="34">
        <f>Input_1!CM360</f>
        <v>8</v>
      </c>
      <c r="CN360" s="34">
        <f>Input_1!CN360</f>
        <v>8</v>
      </c>
      <c r="CO360" s="34">
        <f>Input_1!CO360</f>
        <v>8</v>
      </c>
      <c r="CP360" s="34">
        <f>Input_1!CP360</f>
        <v>8</v>
      </c>
      <c r="CQ360" s="34">
        <f>Input_1!CQ360</f>
        <v>30</v>
      </c>
      <c r="CR360" s="34">
        <f>Input_1!CR360</f>
        <v>25</v>
      </c>
      <c r="CS360" s="34">
        <f>Input_1!CS360</f>
        <v>8</v>
      </c>
      <c r="CT360" s="34">
        <f>Input_1!CT360</f>
        <v>8</v>
      </c>
      <c r="CU360" s="34">
        <f>Input_1!CU360</f>
        <v>8</v>
      </c>
      <c r="CV360" s="24">
        <f>Input_1!CV360</f>
        <v>8</v>
      </c>
      <c r="CX360" s="24">
        <f>Input_1!CX360</f>
        <v>24</v>
      </c>
      <c r="CY360" s="34" t="str">
        <f>Input_1!CY360</f>
        <v>Downtime/Relax</v>
      </c>
      <c r="CZ360" s="34"/>
      <c r="DA360" s="34"/>
      <c r="DB360" s="34"/>
      <c r="DC360" s="34"/>
      <c r="DD360" s="34"/>
      <c r="DE360" s="34"/>
      <c r="DF360" s="34"/>
    </row>
    <row r="361" spans="1:110" ht="14.5" customHeight="1" x14ac:dyDescent="0.35">
      <c r="A361" s="256"/>
      <c r="B361" s="246"/>
      <c r="C361" s="95">
        <v>44188</v>
      </c>
      <c r="D361" s="99" t="s">
        <v>6</v>
      </c>
      <c r="E361" s="19">
        <f>Input_1!E361</f>
        <v>8</v>
      </c>
      <c r="F361" s="34">
        <f>Input_1!F361</f>
        <v>8</v>
      </c>
      <c r="G361" s="34">
        <f>Input_1!G361</f>
        <v>8</v>
      </c>
      <c r="H361" s="34">
        <f>Input_1!H361</f>
        <v>15.3</v>
      </c>
      <c r="I361" s="34">
        <f>Input_1!I361</f>
        <v>15.3</v>
      </c>
      <c r="J361" s="34">
        <f>Input_1!J361</f>
        <v>30</v>
      </c>
      <c r="K361" s="34">
        <f>Input_1!K361</f>
        <v>9</v>
      </c>
      <c r="L361" s="34">
        <f>Input_1!L361</f>
        <v>9</v>
      </c>
      <c r="M361" s="34">
        <f>Input_1!M361</f>
        <v>9</v>
      </c>
      <c r="N361" s="34">
        <f>Input_1!N361</f>
        <v>9</v>
      </c>
      <c r="O361" s="34">
        <f>Input_1!O361</f>
        <v>9</v>
      </c>
      <c r="P361" s="34">
        <f>Input_1!P361</f>
        <v>9</v>
      </c>
      <c r="Q361" s="34">
        <f>Input_1!Q361</f>
        <v>9</v>
      </c>
      <c r="R361" s="34">
        <f>Input_1!R361</f>
        <v>9</v>
      </c>
      <c r="S361" s="34">
        <f>Input_1!S361</f>
        <v>9</v>
      </c>
      <c r="T361" s="34">
        <f>Input_1!T361</f>
        <v>9</v>
      </c>
      <c r="U361" s="34">
        <f>Input_1!U361</f>
        <v>9</v>
      </c>
      <c r="V361" s="34">
        <f>Input_1!V361</f>
        <v>9</v>
      </c>
      <c r="W361" s="34">
        <f>Input_1!W361</f>
        <v>9</v>
      </c>
      <c r="X361" s="34">
        <f>Input_1!X361</f>
        <v>9</v>
      </c>
      <c r="Y361" s="34">
        <f>Input_1!Y361</f>
        <v>9</v>
      </c>
      <c r="Z361" s="34">
        <f>Input_1!Z361</f>
        <v>9</v>
      </c>
      <c r="AA361" s="34">
        <f>Input_1!AA361</f>
        <v>9</v>
      </c>
      <c r="AB361" s="34">
        <f>Input_1!AB361</f>
        <v>9</v>
      </c>
      <c r="AC361" s="34">
        <f>Input_1!AC361</f>
        <v>9</v>
      </c>
      <c r="AD361" s="34">
        <f>Input_1!AD361</f>
        <v>9</v>
      </c>
      <c r="AE361" s="34">
        <f>Input_1!AE361</f>
        <v>9</v>
      </c>
      <c r="AF361" s="34">
        <f>Input_1!AF361</f>
        <v>9</v>
      </c>
      <c r="AG361" s="34">
        <f>Input_1!AG361</f>
        <v>9</v>
      </c>
      <c r="AH361" s="34">
        <f>Input_1!AH361</f>
        <v>9</v>
      </c>
      <c r="AI361" s="34">
        <f>Input_1!AI361</f>
        <v>9</v>
      </c>
      <c r="AJ361" s="34">
        <f>Input_1!AJ361</f>
        <v>9</v>
      </c>
      <c r="AK361" s="34">
        <f>Input_1!AK361</f>
        <v>9</v>
      </c>
      <c r="AL361" s="34">
        <f>Input_1!AL361</f>
        <v>9</v>
      </c>
      <c r="AM361" s="34">
        <f>Input_1!AM361</f>
        <v>9</v>
      </c>
      <c r="AN361" s="34">
        <f>Input_1!AN361</f>
        <v>9</v>
      </c>
      <c r="AO361" s="34">
        <f>Input_1!AO361</f>
        <v>9</v>
      </c>
      <c r="AP361" s="34">
        <f>Input_1!AP361</f>
        <v>9</v>
      </c>
      <c r="AQ361" s="34">
        <f>Input_1!AQ361</f>
        <v>9</v>
      </c>
      <c r="AR361" s="34">
        <f>Input_1!AR361</f>
        <v>9</v>
      </c>
      <c r="AS361" s="34">
        <f>Input_1!AS361</f>
        <v>9</v>
      </c>
      <c r="AT361" s="34">
        <f>Input_1!AT361</f>
        <v>9</v>
      </c>
      <c r="AU361" s="34">
        <f>Input_1!AU361</f>
        <v>9</v>
      </c>
      <c r="AV361" s="34">
        <f>Input_1!AV361</f>
        <v>9</v>
      </c>
      <c r="AW361" s="34">
        <f>Input_1!AW361</f>
        <v>9</v>
      </c>
      <c r="AX361" s="34">
        <f>Input_1!AX361</f>
        <v>30</v>
      </c>
      <c r="AY361" s="34">
        <f>Input_1!AY361</f>
        <v>30</v>
      </c>
      <c r="AZ361" s="34">
        <f>Input_1!AZ361</f>
        <v>30</v>
      </c>
      <c r="BA361" s="34">
        <f>Input_1!BA361</f>
        <v>30</v>
      </c>
      <c r="BB361" s="34">
        <f>Input_1!BB361</f>
        <v>15.2</v>
      </c>
      <c r="BC361" s="34">
        <f>Input_1!BC361</f>
        <v>11</v>
      </c>
      <c r="BD361" s="34">
        <f>Input_1!BD361</f>
        <v>11</v>
      </c>
      <c r="BE361" s="34">
        <f>Input_1!BE361</f>
        <v>11</v>
      </c>
      <c r="BF361" s="34">
        <f>Input_1!BF361</f>
        <v>11</v>
      </c>
      <c r="BG361" s="34">
        <f>Input_1!BG361</f>
        <v>23</v>
      </c>
      <c r="BH361" s="34">
        <f>Input_1!BH361</f>
        <v>23</v>
      </c>
      <c r="BI361" s="34">
        <f>Input_1!BI361</f>
        <v>23</v>
      </c>
      <c r="BJ361" s="34">
        <f>Input_1!BJ361</f>
        <v>11</v>
      </c>
      <c r="BK361" s="34">
        <f>Input_1!BK361</f>
        <v>11</v>
      </c>
      <c r="BL361" s="34">
        <f>Input_1!BL361</f>
        <v>11</v>
      </c>
      <c r="BM361" s="34">
        <f>Input_1!BM361</f>
        <v>11</v>
      </c>
      <c r="BN361" s="34">
        <f>Input_1!BN361</f>
        <v>30</v>
      </c>
      <c r="BO361" s="34">
        <f>Input_1!BO361</f>
        <v>9</v>
      </c>
      <c r="BP361" s="34">
        <f>Input_1!BP361</f>
        <v>9</v>
      </c>
      <c r="BQ361" s="34">
        <f>Input_1!BQ361</f>
        <v>25</v>
      </c>
      <c r="BR361" s="34">
        <f>Input_1!BR361</f>
        <v>25</v>
      </c>
      <c r="BS361" s="34">
        <f>Input_1!BS361</f>
        <v>11</v>
      </c>
      <c r="BT361" s="34">
        <f>Input_1!BT361</f>
        <v>11</v>
      </c>
      <c r="BU361" s="34">
        <f>Input_1!BU361</f>
        <v>11</v>
      </c>
      <c r="BV361" s="34">
        <f>Input_1!BV361</f>
        <v>11</v>
      </c>
      <c r="BW361" s="34">
        <f>Input_1!BW361</f>
        <v>11</v>
      </c>
      <c r="BX361" s="34">
        <f>Input_1!BX361</f>
        <v>22.1</v>
      </c>
      <c r="BY361" s="34">
        <f>Input_1!BY361</f>
        <v>11</v>
      </c>
      <c r="BZ361" s="34">
        <f>Input_1!BZ361</f>
        <v>22.1</v>
      </c>
      <c r="CA361" s="34">
        <f>Input_1!CA361</f>
        <v>11</v>
      </c>
      <c r="CB361" s="34">
        <f>Input_1!CB361</f>
        <v>11</v>
      </c>
      <c r="CC361" s="34">
        <f>Input_1!CC361</f>
        <v>11</v>
      </c>
      <c r="CD361" s="34">
        <f>Input_1!CD361</f>
        <v>11</v>
      </c>
      <c r="CE361" s="34">
        <f>Input_1!CE361</f>
        <v>8</v>
      </c>
      <c r="CF361" s="34">
        <f>Input_1!CF361</f>
        <v>8</v>
      </c>
      <c r="CG361" s="34">
        <f>Input_1!CG361</f>
        <v>8</v>
      </c>
      <c r="CH361" s="34">
        <f>Input_1!CH361</f>
        <v>8</v>
      </c>
      <c r="CI361" s="34">
        <f>Input_1!CI361</f>
        <v>8</v>
      </c>
      <c r="CJ361" s="34">
        <f>Input_1!CJ361</f>
        <v>8</v>
      </c>
      <c r="CK361" s="34">
        <f>Input_1!CK361</f>
        <v>23</v>
      </c>
      <c r="CL361" s="34">
        <f>Input_1!CL361</f>
        <v>23</v>
      </c>
      <c r="CM361" s="34">
        <f>Input_1!CM361</f>
        <v>23</v>
      </c>
      <c r="CN361" s="34">
        <f>Input_1!CN361</f>
        <v>25</v>
      </c>
      <c r="CO361" s="34">
        <f>Input_1!CO361</f>
        <v>25</v>
      </c>
      <c r="CP361" s="34">
        <f>Input_1!CP361</f>
        <v>25</v>
      </c>
      <c r="CQ361" s="34">
        <f>Input_1!CQ361</f>
        <v>31</v>
      </c>
      <c r="CR361" s="34">
        <f>Input_1!CR361</f>
        <v>31</v>
      </c>
      <c r="CS361" s="34">
        <f>Input_1!CS361</f>
        <v>31</v>
      </c>
      <c r="CT361" s="34">
        <f>Input_1!CT361</f>
        <v>31</v>
      </c>
      <c r="CU361" s="34">
        <f>Input_1!CU361</f>
        <v>19</v>
      </c>
      <c r="CV361" s="24">
        <f>Input_1!CV361</f>
        <v>30</v>
      </c>
      <c r="CX361" s="24">
        <f>Input_1!CX361</f>
        <v>25</v>
      </c>
      <c r="CY361" s="34" t="str">
        <f>Input_1!CY361</f>
        <v>Friends and Family</v>
      </c>
      <c r="CZ361" s="34"/>
      <c r="DA361" s="34"/>
      <c r="DB361" s="34"/>
      <c r="DC361" s="34"/>
      <c r="DD361" s="34"/>
      <c r="DE361" s="34"/>
      <c r="DF361" s="34"/>
    </row>
    <row r="362" spans="1:110" ht="14.5" customHeight="1" x14ac:dyDescent="0.35">
      <c r="A362" s="256"/>
      <c r="B362" s="246"/>
      <c r="C362" s="94">
        <v>44189</v>
      </c>
      <c r="D362" s="99" t="s">
        <v>7</v>
      </c>
      <c r="E362" s="19">
        <f>Input_1!E362</f>
        <v>31</v>
      </c>
      <c r="F362" s="34">
        <f>Input_1!F362</f>
        <v>31</v>
      </c>
      <c r="G362" s="34">
        <f>Input_1!G362</f>
        <v>15.3</v>
      </c>
      <c r="H362" s="34">
        <f>Input_1!H362</f>
        <v>31</v>
      </c>
      <c r="I362" s="34">
        <f>Input_1!I362</f>
        <v>30</v>
      </c>
      <c r="J362" s="34">
        <f>Input_1!J362</f>
        <v>30</v>
      </c>
      <c r="K362" s="34">
        <f>Input_1!K362</f>
        <v>30</v>
      </c>
      <c r="L362" s="34">
        <f>Input_1!L362</f>
        <v>30</v>
      </c>
      <c r="M362" s="34">
        <f>Input_1!M362</f>
        <v>9</v>
      </c>
      <c r="N362" s="34">
        <f>Input_1!N362</f>
        <v>9</v>
      </c>
      <c r="O362" s="34">
        <f>Input_1!O362</f>
        <v>9</v>
      </c>
      <c r="P362" s="34">
        <f>Input_1!P362</f>
        <v>9</v>
      </c>
      <c r="Q362" s="34">
        <f>Input_1!Q362</f>
        <v>9</v>
      </c>
      <c r="R362" s="34">
        <f>Input_1!R362</f>
        <v>9</v>
      </c>
      <c r="S362" s="34">
        <f>Input_1!S362</f>
        <v>9</v>
      </c>
      <c r="T362" s="34">
        <f>Input_1!T362</f>
        <v>9</v>
      </c>
      <c r="U362" s="34">
        <f>Input_1!U362</f>
        <v>9</v>
      </c>
      <c r="V362" s="34">
        <f>Input_1!V362</f>
        <v>9</v>
      </c>
      <c r="W362" s="34">
        <f>Input_1!W362</f>
        <v>9</v>
      </c>
      <c r="X362" s="34">
        <f>Input_1!X362</f>
        <v>9</v>
      </c>
      <c r="Y362" s="34">
        <f>Input_1!Y362</f>
        <v>9</v>
      </c>
      <c r="Z362" s="34">
        <f>Input_1!Z362</f>
        <v>9</v>
      </c>
      <c r="AA362" s="34">
        <f>Input_1!AA362</f>
        <v>9</v>
      </c>
      <c r="AB362" s="34">
        <f>Input_1!AB362</f>
        <v>9</v>
      </c>
      <c r="AC362" s="34">
        <f>Input_1!AC362</f>
        <v>9</v>
      </c>
      <c r="AD362" s="34">
        <f>Input_1!AD362</f>
        <v>9</v>
      </c>
      <c r="AE362" s="34">
        <f>Input_1!AE362</f>
        <v>9</v>
      </c>
      <c r="AF362" s="34">
        <f>Input_1!AF362</f>
        <v>9</v>
      </c>
      <c r="AG362" s="34">
        <f>Input_1!AG362</f>
        <v>9</v>
      </c>
      <c r="AH362" s="34">
        <f>Input_1!AH362</f>
        <v>9</v>
      </c>
      <c r="AI362" s="34">
        <f>Input_1!AI362</f>
        <v>9</v>
      </c>
      <c r="AJ362" s="34">
        <f>Input_1!AJ362</f>
        <v>9</v>
      </c>
      <c r="AK362" s="34">
        <f>Input_1!AK362</f>
        <v>9</v>
      </c>
      <c r="AL362" s="34">
        <f>Input_1!AL362</f>
        <v>9</v>
      </c>
      <c r="AM362" s="34">
        <f>Input_1!AM362</f>
        <v>9</v>
      </c>
      <c r="AN362" s="34">
        <f>Input_1!AN362</f>
        <v>9</v>
      </c>
      <c r="AO362" s="34">
        <f>Input_1!AO362</f>
        <v>9</v>
      </c>
      <c r="AP362" s="34">
        <f>Input_1!AP362</f>
        <v>9</v>
      </c>
      <c r="AQ362" s="34">
        <f>Input_1!AQ362</f>
        <v>9</v>
      </c>
      <c r="AR362" s="34">
        <f>Input_1!AR362</f>
        <v>9</v>
      </c>
      <c r="AS362" s="34">
        <f>Input_1!AS362</f>
        <v>30</v>
      </c>
      <c r="AT362" s="34">
        <f>Input_1!AT362</f>
        <v>30</v>
      </c>
      <c r="AU362" s="34">
        <f>Input_1!AU362</f>
        <v>30</v>
      </c>
      <c r="AV362" s="34">
        <f>Input_1!AV362</f>
        <v>15.2</v>
      </c>
      <c r="AW362" s="34">
        <f>Input_1!AW362</f>
        <v>23</v>
      </c>
      <c r="AX362" s="34">
        <f>Input_1!AX362</f>
        <v>25</v>
      </c>
      <c r="AY362" s="34">
        <f>Input_1!AY362</f>
        <v>11</v>
      </c>
      <c r="AZ362" s="34">
        <f>Input_1!AZ362</f>
        <v>11</v>
      </c>
      <c r="BA362" s="34">
        <f>Input_1!BA362</f>
        <v>11</v>
      </c>
      <c r="BB362" s="34">
        <f>Input_1!BB362</f>
        <v>11</v>
      </c>
      <c r="BC362" s="34">
        <f>Input_1!BC362</f>
        <v>23</v>
      </c>
      <c r="BD362" s="34">
        <f>Input_1!BD362</f>
        <v>23</v>
      </c>
      <c r="BE362" s="34">
        <f>Input_1!BE362</f>
        <v>11</v>
      </c>
      <c r="BF362" s="34">
        <f>Input_1!BF362</f>
        <v>11</v>
      </c>
      <c r="BG362" s="34">
        <f>Input_1!BG362</f>
        <v>11</v>
      </c>
      <c r="BH362" s="34">
        <f>Input_1!BH362</f>
        <v>23</v>
      </c>
      <c r="BI362" s="34">
        <f>Input_1!BI362</f>
        <v>25</v>
      </c>
      <c r="BJ362" s="34">
        <f>Input_1!BJ362</f>
        <v>25</v>
      </c>
      <c r="BK362" s="34">
        <f>Input_1!BK362</f>
        <v>11</v>
      </c>
      <c r="BL362" s="34">
        <f>Input_1!BL362</f>
        <v>11</v>
      </c>
      <c r="BM362" s="34">
        <f>Input_1!BM362</f>
        <v>20</v>
      </c>
      <c r="BN362" s="34">
        <f>Input_1!BN362</f>
        <v>22.1</v>
      </c>
      <c r="BO362" s="34">
        <f>Input_1!BO362</f>
        <v>22.1</v>
      </c>
      <c r="BP362" s="34">
        <f>Input_1!BP362</f>
        <v>22.1</v>
      </c>
      <c r="BQ362" s="34">
        <f>Input_1!BQ362</f>
        <v>22.1</v>
      </c>
      <c r="BR362" s="34">
        <f>Input_1!BR362</f>
        <v>22.1</v>
      </c>
      <c r="BS362" s="34">
        <f>Input_1!BS362</f>
        <v>22.1</v>
      </c>
      <c r="BT362" s="34">
        <f>Input_1!BT362</f>
        <v>22.1</v>
      </c>
      <c r="BU362" s="34">
        <f>Input_1!BU362</f>
        <v>22.1</v>
      </c>
      <c r="BV362" s="34">
        <f>Input_1!BV362</f>
        <v>22.1</v>
      </c>
      <c r="BW362" s="34">
        <f>Input_1!BW362</f>
        <v>22.1</v>
      </c>
      <c r="BX362" s="34">
        <f>Input_1!BX362</f>
        <v>22.1</v>
      </c>
      <c r="BY362" s="34">
        <f>Input_1!BY362</f>
        <v>22.1</v>
      </c>
      <c r="BZ362" s="34">
        <f>Input_1!BZ362</f>
        <v>22.1</v>
      </c>
      <c r="CA362" s="34">
        <f>Input_1!CA362</f>
        <v>22.1</v>
      </c>
      <c r="CB362" s="34">
        <f>Input_1!CB362</f>
        <v>22.1</v>
      </c>
      <c r="CC362" s="34">
        <f>Input_1!CC362</f>
        <v>23</v>
      </c>
      <c r="CD362" s="34">
        <f>Input_1!CD362</f>
        <v>23</v>
      </c>
      <c r="CE362" s="34">
        <f>Input_1!CE362</f>
        <v>23</v>
      </c>
      <c r="CF362" s="34">
        <f>Input_1!CF362</f>
        <v>23</v>
      </c>
      <c r="CG362" s="34">
        <f>Input_1!CG362</f>
        <v>25</v>
      </c>
      <c r="CH362" s="34">
        <f>Input_1!CH362</f>
        <v>25</v>
      </c>
      <c r="CI362" s="34">
        <f>Input_1!CI362</f>
        <v>25</v>
      </c>
      <c r="CJ362" s="34">
        <f>Input_1!CJ362</f>
        <v>25</v>
      </c>
      <c r="CK362" s="34">
        <f>Input_1!CK362</f>
        <v>25</v>
      </c>
      <c r="CL362" s="34">
        <f>Input_1!CL362</f>
        <v>25</v>
      </c>
      <c r="CM362" s="34">
        <f>Input_1!CM362</f>
        <v>25</v>
      </c>
      <c r="CN362" s="34">
        <f>Input_1!CN362</f>
        <v>25</v>
      </c>
      <c r="CO362" s="34">
        <f>Input_1!CO362</f>
        <v>20</v>
      </c>
      <c r="CP362" s="34">
        <f>Input_1!CP362</f>
        <v>21.3</v>
      </c>
      <c r="CQ362" s="34">
        <f>Input_1!CQ362</f>
        <v>21.3</v>
      </c>
      <c r="CR362" s="34">
        <f>Input_1!CR362</f>
        <v>15.3</v>
      </c>
      <c r="CS362" s="34">
        <f>Input_1!CS362</f>
        <v>15.3</v>
      </c>
      <c r="CT362" s="34">
        <f>Input_1!CT362</f>
        <v>30</v>
      </c>
      <c r="CU362" s="34">
        <f>Input_1!CU362</f>
        <v>30</v>
      </c>
      <c r="CV362" s="24">
        <f>Input_1!CV362</f>
        <v>30</v>
      </c>
      <c r="CX362" s="24">
        <f>Input_1!CX362</f>
        <v>26</v>
      </c>
      <c r="CY362" s="34" t="str">
        <f>Input_1!CY362</f>
        <v>Shopping</v>
      </c>
      <c r="CZ362" s="34"/>
      <c r="DA362" s="34"/>
      <c r="DB362" s="34"/>
      <c r="DC362" s="34"/>
      <c r="DD362" s="34"/>
      <c r="DE362" s="34"/>
      <c r="DF362" s="34"/>
    </row>
    <row r="363" spans="1:110" ht="14.5" customHeight="1" x14ac:dyDescent="0.35">
      <c r="A363" s="256"/>
      <c r="B363" s="246"/>
      <c r="C363" s="95">
        <v>44190</v>
      </c>
      <c r="D363" s="99" t="s">
        <v>8</v>
      </c>
      <c r="E363" s="19">
        <f>Input_1!E363</f>
        <v>9</v>
      </c>
      <c r="F363" s="34">
        <f>Input_1!F363</f>
        <v>9</v>
      </c>
      <c r="G363" s="34">
        <f>Input_1!G363</f>
        <v>9</v>
      </c>
      <c r="H363" s="34">
        <f>Input_1!H363</f>
        <v>9</v>
      </c>
      <c r="I363" s="34">
        <f>Input_1!I363</f>
        <v>9</v>
      </c>
      <c r="J363" s="34">
        <f>Input_1!J363</f>
        <v>25</v>
      </c>
      <c r="K363" s="34">
        <f>Input_1!K363</f>
        <v>25</v>
      </c>
      <c r="L363" s="34">
        <f>Input_1!L363</f>
        <v>25</v>
      </c>
      <c r="M363" s="34">
        <f>Input_1!M363</f>
        <v>9</v>
      </c>
      <c r="N363" s="34">
        <f>Input_1!N363</f>
        <v>9</v>
      </c>
      <c r="O363" s="34">
        <f>Input_1!O363</f>
        <v>9</v>
      </c>
      <c r="P363" s="34">
        <f>Input_1!P363</f>
        <v>9</v>
      </c>
      <c r="Q363" s="34">
        <f>Input_1!Q363</f>
        <v>9</v>
      </c>
      <c r="R363" s="34">
        <f>Input_1!R363</f>
        <v>9</v>
      </c>
      <c r="S363" s="34">
        <f>Input_1!S363</f>
        <v>9</v>
      </c>
      <c r="T363" s="34">
        <f>Input_1!T363</f>
        <v>9</v>
      </c>
      <c r="U363" s="34">
        <f>Input_1!U363</f>
        <v>9</v>
      </c>
      <c r="V363" s="34">
        <f>Input_1!V363</f>
        <v>9</v>
      </c>
      <c r="W363" s="34">
        <f>Input_1!W363</f>
        <v>9</v>
      </c>
      <c r="X363" s="34">
        <f>Input_1!X363</f>
        <v>9</v>
      </c>
      <c r="Y363" s="34">
        <f>Input_1!Y363</f>
        <v>9</v>
      </c>
      <c r="Z363" s="34">
        <f>Input_1!Z363</f>
        <v>9</v>
      </c>
      <c r="AA363" s="34">
        <f>Input_1!AA363</f>
        <v>9</v>
      </c>
      <c r="AB363" s="34">
        <f>Input_1!AB363</f>
        <v>9</v>
      </c>
      <c r="AC363" s="34">
        <f>Input_1!AC363</f>
        <v>9</v>
      </c>
      <c r="AD363" s="34">
        <f>Input_1!AD363</f>
        <v>9</v>
      </c>
      <c r="AE363" s="34">
        <f>Input_1!AE363</f>
        <v>9</v>
      </c>
      <c r="AF363" s="34">
        <f>Input_1!AF363</f>
        <v>9</v>
      </c>
      <c r="AG363" s="34">
        <f>Input_1!AG363</f>
        <v>9</v>
      </c>
      <c r="AH363" s="34">
        <f>Input_1!AH363</f>
        <v>9</v>
      </c>
      <c r="AI363" s="34">
        <f>Input_1!AI363</f>
        <v>9</v>
      </c>
      <c r="AJ363" s="34">
        <f>Input_1!AJ363</f>
        <v>9</v>
      </c>
      <c r="AK363" s="34">
        <f>Input_1!AK363</f>
        <v>9</v>
      </c>
      <c r="AL363" s="34">
        <f>Input_1!AL363</f>
        <v>9</v>
      </c>
      <c r="AM363" s="34">
        <f>Input_1!AM363</f>
        <v>9</v>
      </c>
      <c r="AN363" s="34">
        <f>Input_1!AN363</f>
        <v>9</v>
      </c>
      <c r="AO363" s="34">
        <f>Input_1!AO363</f>
        <v>9</v>
      </c>
      <c r="AP363" s="34">
        <f>Input_1!AP363</f>
        <v>9</v>
      </c>
      <c r="AQ363" s="34">
        <f>Input_1!AQ363</f>
        <v>9</v>
      </c>
      <c r="AR363" s="34">
        <f>Input_1!AR363</f>
        <v>9</v>
      </c>
      <c r="AS363" s="34">
        <f>Input_1!AS363</f>
        <v>9</v>
      </c>
      <c r="AT363" s="34">
        <f>Input_1!AT363</f>
        <v>9</v>
      </c>
      <c r="AU363" s="34">
        <f>Input_1!AU363</f>
        <v>9</v>
      </c>
      <c r="AV363" s="34">
        <f>Input_1!AV363</f>
        <v>9</v>
      </c>
      <c r="AW363" s="34">
        <f>Input_1!AW363</f>
        <v>9</v>
      </c>
      <c r="AX363" s="34">
        <f>Input_1!AX363</f>
        <v>9</v>
      </c>
      <c r="AY363" s="34">
        <f>Input_1!AY363</f>
        <v>9</v>
      </c>
      <c r="AZ363" s="34">
        <f>Input_1!AZ363</f>
        <v>9</v>
      </c>
      <c r="BA363" s="34">
        <f>Input_1!BA363</f>
        <v>15.2</v>
      </c>
      <c r="BB363" s="34">
        <f>Input_1!BB363</f>
        <v>23</v>
      </c>
      <c r="BC363" s="34">
        <f>Input_1!BC363</f>
        <v>23</v>
      </c>
      <c r="BD363" s="34">
        <f>Input_1!BD363</f>
        <v>23</v>
      </c>
      <c r="BE363" s="34">
        <f>Input_1!BE363</f>
        <v>23</v>
      </c>
      <c r="BF363" s="34">
        <f>Input_1!BF363</f>
        <v>25</v>
      </c>
      <c r="BG363" s="34">
        <f>Input_1!BG363</f>
        <v>25</v>
      </c>
      <c r="BH363" s="34">
        <f>Input_1!BH363</f>
        <v>25</v>
      </c>
      <c r="BI363" s="34">
        <f>Input_1!BI363</f>
        <v>25</v>
      </c>
      <c r="BJ363" s="34">
        <f>Input_1!BJ363</f>
        <v>25</v>
      </c>
      <c r="BK363" s="34">
        <f>Input_1!BK363</f>
        <v>25</v>
      </c>
      <c r="BL363" s="34">
        <f>Input_1!BL363</f>
        <v>25</v>
      </c>
      <c r="BM363" s="34">
        <f>Input_1!BM363</f>
        <v>25</v>
      </c>
      <c r="BN363" s="34">
        <f>Input_1!BN363</f>
        <v>25</v>
      </c>
      <c r="BO363" s="34">
        <f>Input_1!BO363</f>
        <v>25</v>
      </c>
      <c r="BP363" s="34">
        <f>Input_1!BP363</f>
        <v>25</v>
      </c>
      <c r="BQ363" s="34">
        <f>Input_1!BQ363</f>
        <v>25</v>
      </c>
      <c r="BR363" s="34">
        <f>Input_1!BR363</f>
        <v>25</v>
      </c>
      <c r="BS363" s="34">
        <f>Input_1!BS363</f>
        <v>25</v>
      </c>
      <c r="BT363" s="34">
        <f>Input_1!BT363</f>
        <v>25</v>
      </c>
      <c r="BU363" s="34">
        <f>Input_1!BU363</f>
        <v>25</v>
      </c>
      <c r="BV363" s="34">
        <f>Input_1!BV363</f>
        <v>25</v>
      </c>
      <c r="BW363" s="34">
        <f>Input_1!BW363</f>
        <v>25</v>
      </c>
      <c r="BX363" s="34">
        <f>Input_1!BX363</f>
        <v>25</v>
      </c>
      <c r="BY363" s="34">
        <f>Input_1!BY363</f>
        <v>22.1</v>
      </c>
      <c r="BZ363" s="34">
        <f>Input_1!BZ363</f>
        <v>20</v>
      </c>
      <c r="CA363" s="34">
        <f>Input_1!CA363</f>
        <v>20</v>
      </c>
      <c r="CB363" s="34">
        <f>Input_1!CB363</f>
        <v>20</v>
      </c>
      <c r="CC363" s="34">
        <f>Input_1!CC363</f>
        <v>20</v>
      </c>
      <c r="CD363" s="34">
        <f>Input_1!CD363</f>
        <v>20</v>
      </c>
      <c r="CE363" s="34">
        <f>Input_1!CE363</f>
        <v>22.1</v>
      </c>
      <c r="CF363" s="34">
        <f>Input_1!CF363</f>
        <v>22.1</v>
      </c>
      <c r="CG363" s="34">
        <f>Input_1!CG363</f>
        <v>23</v>
      </c>
      <c r="CH363" s="34">
        <f>Input_1!CH363</f>
        <v>23</v>
      </c>
      <c r="CI363" s="34">
        <f>Input_1!CI363</f>
        <v>25</v>
      </c>
      <c r="CJ363" s="34">
        <f>Input_1!CJ363</f>
        <v>25</v>
      </c>
      <c r="CK363" s="34">
        <f>Input_1!CK363</f>
        <v>30</v>
      </c>
      <c r="CL363" s="34">
        <f>Input_1!CL363</f>
        <v>30</v>
      </c>
      <c r="CM363" s="34">
        <f>Input_1!CM363</f>
        <v>25</v>
      </c>
      <c r="CN363" s="34">
        <f>Input_1!CN363</f>
        <v>25</v>
      </c>
      <c r="CO363" s="34">
        <f>Input_1!CO363</f>
        <v>30</v>
      </c>
      <c r="CP363" s="34">
        <f>Input_1!CP363</f>
        <v>15.2</v>
      </c>
      <c r="CQ363" s="34">
        <f>Input_1!CQ363</f>
        <v>21.3</v>
      </c>
      <c r="CR363" s="34">
        <f>Input_1!CR363</f>
        <v>21.3</v>
      </c>
      <c r="CS363" s="34">
        <f>Input_1!CS363</f>
        <v>16</v>
      </c>
      <c r="CT363" s="34">
        <f>Input_1!CT363</f>
        <v>16</v>
      </c>
      <c r="CU363" s="34">
        <f>Input_1!CU363</f>
        <v>16</v>
      </c>
      <c r="CV363" s="24">
        <f>Input_1!CV363</f>
        <v>16</v>
      </c>
      <c r="CX363" s="24">
        <f>Input_1!CX363</f>
        <v>27</v>
      </c>
      <c r="CY363" s="34" t="str">
        <f>Input_1!CY363</f>
        <v>Waiting</v>
      </c>
      <c r="CZ363" s="34"/>
      <c r="DA363" s="34"/>
      <c r="DB363" s="34"/>
      <c r="DC363" s="34"/>
      <c r="DD363" s="34"/>
      <c r="DE363" s="34"/>
      <c r="DF363" s="34"/>
    </row>
    <row r="364" spans="1:110" ht="14.5" customHeight="1" x14ac:dyDescent="0.35">
      <c r="A364" s="256"/>
      <c r="B364" s="246"/>
      <c r="C364" s="94">
        <v>44191</v>
      </c>
      <c r="D364" s="99" t="s">
        <v>9</v>
      </c>
      <c r="E364" s="19">
        <f>Input_1!E364</f>
        <v>15.3</v>
      </c>
      <c r="F364" s="34">
        <f>Input_1!F364</f>
        <v>15.3</v>
      </c>
      <c r="G364" s="34">
        <f>Input_1!G364</f>
        <v>9</v>
      </c>
      <c r="H364" s="34">
        <f>Input_1!H364</f>
        <v>9</v>
      </c>
      <c r="I364" s="34">
        <f>Input_1!I364</f>
        <v>9</v>
      </c>
      <c r="J364" s="34">
        <f>Input_1!J364</f>
        <v>9</v>
      </c>
      <c r="K364" s="34">
        <f>Input_1!K364</f>
        <v>9</v>
      </c>
      <c r="L364" s="34">
        <f>Input_1!L364</f>
        <v>9</v>
      </c>
      <c r="M364" s="34">
        <f>Input_1!M364</f>
        <v>9</v>
      </c>
      <c r="N364" s="34">
        <f>Input_1!N364</f>
        <v>9</v>
      </c>
      <c r="O364" s="34">
        <f>Input_1!O364</f>
        <v>9</v>
      </c>
      <c r="P364" s="34">
        <f>Input_1!P364</f>
        <v>9</v>
      </c>
      <c r="Q364" s="34">
        <f>Input_1!Q364</f>
        <v>9</v>
      </c>
      <c r="R364" s="34">
        <f>Input_1!R364</f>
        <v>9</v>
      </c>
      <c r="S364" s="34">
        <f>Input_1!S364</f>
        <v>9</v>
      </c>
      <c r="T364" s="34">
        <f>Input_1!T364</f>
        <v>9</v>
      </c>
      <c r="U364" s="34">
        <f>Input_1!U364</f>
        <v>9</v>
      </c>
      <c r="V364" s="34">
        <f>Input_1!V364</f>
        <v>9</v>
      </c>
      <c r="W364" s="34">
        <f>Input_1!W364</f>
        <v>9</v>
      </c>
      <c r="X364" s="34">
        <f>Input_1!X364</f>
        <v>9</v>
      </c>
      <c r="Y364" s="34">
        <f>Input_1!Y364</f>
        <v>9</v>
      </c>
      <c r="Z364" s="34">
        <f>Input_1!Z364</f>
        <v>9</v>
      </c>
      <c r="AA364" s="34">
        <f>Input_1!AA364</f>
        <v>9</v>
      </c>
      <c r="AB364" s="34">
        <f>Input_1!AB364</f>
        <v>9</v>
      </c>
      <c r="AC364" s="34">
        <f>Input_1!AC364</f>
        <v>9</v>
      </c>
      <c r="AD364" s="34">
        <f>Input_1!AD364</f>
        <v>9</v>
      </c>
      <c r="AE364" s="34">
        <f>Input_1!AE364</f>
        <v>9</v>
      </c>
      <c r="AF364" s="34">
        <f>Input_1!AF364</f>
        <v>9</v>
      </c>
      <c r="AG364" s="34">
        <f>Input_1!AG364</f>
        <v>9</v>
      </c>
      <c r="AH364" s="34">
        <f>Input_1!AH364</f>
        <v>9</v>
      </c>
      <c r="AI364" s="34">
        <f>Input_1!AI364</f>
        <v>9</v>
      </c>
      <c r="AJ364" s="34">
        <f>Input_1!AJ364</f>
        <v>9</v>
      </c>
      <c r="AK364" s="34">
        <f>Input_1!AK364</f>
        <v>9</v>
      </c>
      <c r="AL364" s="34">
        <f>Input_1!AL364</f>
        <v>9</v>
      </c>
      <c r="AM364" s="34">
        <f>Input_1!AM364</f>
        <v>9</v>
      </c>
      <c r="AN364" s="34">
        <f>Input_1!AN364</f>
        <v>9</v>
      </c>
      <c r="AO364" s="34">
        <f>Input_1!AO364</f>
        <v>9</v>
      </c>
      <c r="AP364" s="34">
        <f>Input_1!AP364</f>
        <v>9</v>
      </c>
      <c r="AQ364" s="34">
        <f>Input_1!AQ364</f>
        <v>9</v>
      </c>
      <c r="AR364" s="34">
        <f>Input_1!AR364</f>
        <v>9</v>
      </c>
      <c r="AS364" s="34">
        <f>Input_1!AS364</f>
        <v>9</v>
      </c>
      <c r="AT364" s="34">
        <f>Input_1!AT364</f>
        <v>9</v>
      </c>
      <c r="AU364" s="34">
        <f>Input_1!AU364</f>
        <v>9</v>
      </c>
      <c r="AV364" s="34">
        <f>Input_1!AV364</f>
        <v>9</v>
      </c>
      <c r="AW364" s="34">
        <f>Input_1!AW364</f>
        <v>9</v>
      </c>
      <c r="AX364" s="34">
        <f>Input_1!AX364</f>
        <v>9</v>
      </c>
      <c r="AY364" s="34">
        <f>Input_1!AY364</f>
        <v>9</v>
      </c>
      <c r="AZ364" s="34">
        <f>Input_1!AZ364</f>
        <v>9</v>
      </c>
      <c r="BA364" s="34">
        <f>Input_1!BA364</f>
        <v>9</v>
      </c>
      <c r="BB364" s="34">
        <f>Input_1!BB364</f>
        <v>9</v>
      </c>
      <c r="BC364" s="34">
        <f>Input_1!BC364</f>
        <v>9</v>
      </c>
      <c r="BD364" s="34">
        <f>Input_1!BD364</f>
        <v>9</v>
      </c>
      <c r="BE364" s="34">
        <f>Input_1!BE364</f>
        <v>30</v>
      </c>
      <c r="BF364" s="34">
        <f>Input_1!BF364</f>
        <v>30</v>
      </c>
      <c r="BG364" s="34">
        <f>Input_1!BG364</f>
        <v>15.2</v>
      </c>
      <c r="BH364" s="34">
        <f>Input_1!BH364</f>
        <v>22.1</v>
      </c>
      <c r="BI364" s="34">
        <f>Input_1!BI364</f>
        <v>22.1</v>
      </c>
      <c r="BJ364" s="34">
        <f>Input_1!BJ364</f>
        <v>11</v>
      </c>
      <c r="BK364" s="34">
        <f>Input_1!BK364</f>
        <v>11</v>
      </c>
      <c r="BL364" s="34">
        <f>Input_1!BL364</f>
        <v>11</v>
      </c>
      <c r="BM364" s="34">
        <f>Input_1!BM364</f>
        <v>11</v>
      </c>
      <c r="BN364" s="34">
        <f>Input_1!BN364</f>
        <v>11</v>
      </c>
      <c r="BO364" s="34">
        <f>Input_1!BO364</f>
        <v>11</v>
      </c>
      <c r="BP364" s="34">
        <f>Input_1!BP364</f>
        <v>25</v>
      </c>
      <c r="BQ364" s="34">
        <f>Input_1!BQ364</f>
        <v>25</v>
      </c>
      <c r="BR364" s="34">
        <f>Input_1!BR364</f>
        <v>11</v>
      </c>
      <c r="BS364" s="34">
        <f>Input_1!BS364</f>
        <v>11</v>
      </c>
      <c r="BT364" s="34">
        <f>Input_1!BT364</f>
        <v>11</v>
      </c>
      <c r="BU364" s="34">
        <f>Input_1!BU364</f>
        <v>11</v>
      </c>
      <c r="BV364" s="34">
        <f>Input_1!BV364</f>
        <v>22.1</v>
      </c>
      <c r="BW364" s="34">
        <f>Input_1!BW364</f>
        <v>25</v>
      </c>
      <c r="BX364" s="34">
        <f>Input_1!BX364</f>
        <v>25</v>
      </c>
      <c r="BY364" s="34">
        <f>Input_1!BY364</f>
        <v>25</v>
      </c>
      <c r="BZ364" s="34">
        <f>Input_1!BZ364</f>
        <v>25</v>
      </c>
      <c r="CA364" s="34">
        <f>Input_1!CA364</f>
        <v>25</v>
      </c>
      <c r="CB364" s="34">
        <f>Input_1!CB364</f>
        <v>25</v>
      </c>
      <c r="CC364" s="34">
        <f>Input_1!CC364</f>
        <v>25</v>
      </c>
      <c r="CD364" s="34">
        <f>Input_1!CD364</f>
        <v>25</v>
      </c>
      <c r="CE364" s="34">
        <f>Input_1!CE364</f>
        <v>25</v>
      </c>
      <c r="CF364" s="34">
        <f>Input_1!CF364</f>
        <v>22.1</v>
      </c>
      <c r="CG364" s="34">
        <f>Input_1!CG364</f>
        <v>30</v>
      </c>
      <c r="CH364" s="34">
        <f>Input_1!CH364</f>
        <v>25</v>
      </c>
      <c r="CI364" s="34">
        <f>Input_1!CI364</f>
        <v>25</v>
      </c>
      <c r="CJ364" s="34">
        <f>Input_1!CJ364</f>
        <v>20</v>
      </c>
      <c r="CK364" s="34">
        <f>Input_1!CK364</f>
        <v>20</v>
      </c>
      <c r="CL364" s="34">
        <f>Input_1!CL364</f>
        <v>20</v>
      </c>
      <c r="CM364" s="34">
        <f>Input_1!CM364</f>
        <v>20</v>
      </c>
      <c r="CN364" s="34">
        <f>Input_1!CN364</f>
        <v>20</v>
      </c>
      <c r="CO364" s="34">
        <f>Input_1!CO364</f>
        <v>20</v>
      </c>
      <c r="CP364" s="34">
        <f>Input_1!CP364</f>
        <v>20</v>
      </c>
      <c r="CQ364" s="34">
        <f>Input_1!CQ364</f>
        <v>20</v>
      </c>
      <c r="CR364" s="34">
        <f>Input_1!CR364</f>
        <v>20</v>
      </c>
      <c r="CS364" s="34">
        <f>Input_1!CS364</f>
        <v>15.3</v>
      </c>
      <c r="CT364" s="34">
        <f>Input_1!CT364</f>
        <v>15.3</v>
      </c>
      <c r="CU364" s="34">
        <f>Input_1!CU364</f>
        <v>15.3</v>
      </c>
      <c r="CV364" s="24">
        <f>Input_1!CV364</f>
        <v>18</v>
      </c>
      <c r="CX364" s="24">
        <f>Input_1!CX364</f>
        <v>28</v>
      </c>
      <c r="CY364" s="34" t="str">
        <f>Input_1!CY364</f>
        <v>Rest</v>
      </c>
      <c r="CZ364" s="34"/>
      <c r="DA364" s="34"/>
      <c r="DB364" s="34"/>
      <c r="DC364" s="34"/>
      <c r="DD364" s="34"/>
      <c r="DE364" s="34"/>
      <c r="DF364" s="34"/>
    </row>
    <row r="365" spans="1:110" ht="14.5" customHeight="1" x14ac:dyDescent="0.35">
      <c r="A365" s="256"/>
      <c r="B365" s="247"/>
      <c r="C365" s="97">
        <v>44192</v>
      </c>
      <c r="D365" s="99" t="s">
        <v>10</v>
      </c>
      <c r="E365" s="19">
        <f>Input_1!E365</f>
        <v>18</v>
      </c>
      <c r="F365" s="34">
        <f>Input_1!F365</f>
        <v>18</v>
      </c>
      <c r="G365" s="34">
        <f>Input_1!G365</f>
        <v>18</v>
      </c>
      <c r="H365" s="34">
        <f>Input_1!H365</f>
        <v>18</v>
      </c>
      <c r="I365" s="34">
        <f>Input_1!I365</f>
        <v>18</v>
      </c>
      <c r="J365" s="34">
        <f>Input_1!J365</f>
        <v>18</v>
      </c>
      <c r="K365" s="34">
        <f>Input_1!K365</f>
        <v>18</v>
      </c>
      <c r="L365" s="34">
        <f>Input_1!L365</f>
        <v>18</v>
      </c>
      <c r="M365" s="34">
        <f>Input_1!M365</f>
        <v>9</v>
      </c>
      <c r="N365" s="34">
        <f>Input_1!N365</f>
        <v>9</v>
      </c>
      <c r="O365" s="34">
        <f>Input_1!O365</f>
        <v>9</v>
      </c>
      <c r="P365" s="34">
        <f>Input_1!P365</f>
        <v>9</v>
      </c>
      <c r="Q365" s="34">
        <f>Input_1!Q365</f>
        <v>9</v>
      </c>
      <c r="R365" s="34">
        <f>Input_1!R365</f>
        <v>9</v>
      </c>
      <c r="S365" s="34">
        <f>Input_1!S365</f>
        <v>9</v>
      </c>
      <c r="T365" s="34">
        <f>Input_1!T365</f>
        <v>9</v>
      </c>
      <c r="U365" s="34">
        <f>Input_1!U365</f>
        <v>9</v>
      </c>
      <c r="V365" s="34">
        <f>Input_1!V365</f>
        <v>9</v>
      </c>
      <c r="W365" s="34">
        <f>Input_1!W365</f>
        <v>9</v>
      </c>
      <c r="X365" s="34">
        <f>Input_1!X365</f>
        <v>9</v>
      </c>
      <c r="Y365" s="34">
        <f>Input_1!Y365</f>
        <v>9</v>
      </c>
      <c r="Z365" s="34">
        <f>Input_1!Z365</f>
        <v>9</v>
      </c>
      <c r="AA365" s="34">
        <f>Input_1!AA365</f>
        <v>9</v>
      </c>
      <c r="AB365" s="34">
        <f>Input_1!AB365</f>
        <v>9</v>
      </c>
      <c r="AC365" s="34">
        <f>Input_1!AC365</f>
        <v>9</v>
      </c>
      <c r="AD365" s="34">
        <f>Input_1!AD365</f>
        <v>9</v>
      </c>
      <c r="AE365" s="34">
        <f>Input_1!AE365</f>
        <v>9</v>
      </c>
      <c r="AF365" s="34">
        <f>Input_1!AF365</f>
        <v>9</v>
      </c>
      <c r="AG365" s="34">
        <f>Input_1!AG365</f>
        <v>9</v>
      </c>
      <c r="AH365" s="34">
        <f>Input_1!AH365</f>
        <v>9</v>
      </c>
      <c r="AI365" s="34">
        <f>Input_1!AI365</f>
        <v>9</v>
      </c>
      <c r="AJ365" s="34">
        <f>Input_1!AJ365</f>
        <v>9</v>
      </c>
      <c r="AK365" s="34">
        <f>Input_1!AK365</f>
        <v>9</v>
      </c>
      <c r="AL365" s="34">
        <f>Input_1!AL365</f>
        <v>9</v>
      </c>
      <c r="AM365" s="34">
        <f>Input_1!AM365</f>
        <v>9</v>
      </c>
      <c r="AN365" s="34">
        <f>Input_1!AN365</f>
        <v>9</v>
      </c>
      <c r="AO365" s="34">
        <f>Input_1!AO365</f>
        <v>9</v>
      </c>
      <c r="AP365" s="34">
        <f>Input_1!AP365</f>
        <v>9</v>
      </c>
      <c r="AQ365" s="34">
        <f>Input_1!AQ365</f>
        <v>9</v>
      </c>
      <c r="AR365" s="34">
        <f>Input_1!AR365</f>
        <v>30</v>
      </c>
      <c r="AS365" s="34">
        <f>Input_1!AS365</f>
        <v>30</v>
      </c>
      <c r="AT365" s="34">
        <f>Input_1!AT365</f>
        <v>30</v>
      </c>
      <c r="AU365" s="34">
        <f>Input_1!AU365</f>
        <v>30</v>
      </c>
      <c r="AV365" s="34">
        <f>Input_1!AV365</f>
        <v>30</v>
      </c>
      <c r="AW365" s="34">
        <f>Input_1!AW365</f>
        <v>15.2</v>
      </c>
      <c r="AX365" s="34">
        <f>Input_1!AX365</f>
        <v>22.1</v>
      </c>
      <c r="AY365" s="34">
        <f>Input_1!AY365</f>
        <v>22.1</v>
      </c>
      <c r="AZ365" s="34">
        <f>Input_1!AZ365</f>
        <v>26</v>
      </c>
      <c r="BA365" s="34">
        <f>Input_1!BA365</f>
        <v>22.1</v>
      </c>
      <c r="BB365" s="34">
        <f>Input_1!BB365</f>
        <v>22.1</v>
      </c>
      <c r="BC365" s="34">
        <f>Input_1!BC365</f>
        <v>32</v>
      </c>
      <c r="BD365" s="34">
        <f>Input_1!BD365</f>
        <v>26</v>
      </c>
      <c r="BE365" s="34">
        <f>Input_1!BE365</f>
        <v>26</v>
      </c>
      <c r="BF365" s="34">
        <f>Input_1!BF365</f>
        <v>22.1</v>
      </c>
      <c r="BG365" s="34">
        <f>Input_1!BG365</f>
        <v>22.1</v>
      </c>
      <c r="BH365" s="34">
        <f>Input_1!BH365</f>
        <v>30</v>
      </c>
      <c r="BI365" s="34">
        <f>Input_1!BI365</f>
        <v>30</v>
      </c>
      <c r="BJ365" s="34">
        <f>Input_1!BJ365</f>
        <v>30</v>
      </c>
      <c r="BK365" s="34">
        <f>Input_1!BK365</f>
        <v>30</v>
      </c>
      <c r="BL365" s="34">
        <f>Input_1!BL365</f>
        <v>25</v>
      </c>
      <c r="BM365" s="34">
        <f>Input_1!BM365</f>
        <v>25</v>
      </c>
      <c r="BN365" s="34">
        <f>Input_1!BN365</f>
        <v>25</v>
      </c>
      <c r="BO365" s="34">
        <f>Input_1!BO365</f>
        <v>25</v>
      </c>
      <c r="BP365" s="34">
        <f>Input_1!BP365</f>
        <v>20</v>
      </c>
      <c r="BQ365" s="34">
        <f>Input_1!BQ365</f>
        <v>20</v>
      </c>
      <c r="BR365" s="34">
        <f>Input_1!BR365</f>
        <v>20</v>
      </c>
      <c r="BS365" s="34">
        <f>Input_1!BS365</f>
        <v>20</v>
      </c>
      <c r="BT365" s="34">
        <f>Input_1!BT365</f>
        <v>20</v>
      </c>
      <c r="BU365" s="34">
        <f>Input_1!BU365</f>
        <v>20</v>
      </c>
      <c r="BV365" s="34">
        <f>Input_1!BV365</f>
        <v>20</v>
      </c>
      <c r="BW365" s="34">
        <f>Input_1!BW365</f>
        <v>23</v>
      </c>
      <c r="BX365" s="34">
        <f>Input_1!BX365</f>
        <v>23</v>
      </c>
      <c r="BY365" s="34">
        <f>Input_1!BY365</f>
        <v>23</v>
      </c>
      <c r="BZ365" s="34">
        <f>Input_1!BZ365</f>
        <v>23</v>
      </c>
      <c r="CA365" s="34">
        <f>Input_1!CA365</f>
        <v>23</v>
      </c>
      <c r="CB365" s="34">
        <f>Input_1!CB365</f>
        <v>23</v>
      </c>
      <c r="CC365" s="34">
        <f>Input_1!CC365</f>
        <v>25</v>
      </c>
      <c r="CD365" s="34">
        <f>Input_1!CD365</f>
        <v>25</v>
      </c>
      <c r="CE365" s="34">
        <f>Input_1!CE365</f>
        <v>25</v>
      </c>
      <c r="CF365" s="34">
        <f>Input_1!CF365</f>
        <v>25</v>
      </c>
      <c r="CG365" s="34">
        <f>Input_1!CG365</f>
        <v>25</v>
      </c>
      <c r="CH365" s="34">
        <f>Input_1!CH365</f>
        <v>20</v>
      </c>
      <c r="CI365" s="34">
        <f>Input_1!CI365</f>
        <v>20</v>
      </c>
      <c r="CJ365" s="34">
        <f>Input_1!CJ365</f>
        <v>20</v>
      </c>
      <c r="CK365" s="34">
        <f>Input_1!CK365</f>
        <v>18</v>
      </c>
      <c r="CL365" s="34">
        <f>Input_1!CL365</f>
        <v>18</v>
      </c>
      <c r="CM365" s="34">
        <f>Input_1!CM365</f>
        <v>18</v>
      </c>
      <c r="CN365" s="34">
        <f>Input_1!CN365</f>
        <v>18</v>
      </c>
      <c r="CO365" s="34">
        <f>Input_1!CO365</f>
        <v>18</v>
      </c>
      <c r="CP365" s="34">
        <f>Input_1!CP365</f>
        <v>8</v>
      </c>
      <c r="CQ365" s="34">
        <f>Input_1!CQ365</f>
        <v>8</v>
      </c>
      <c r="CR365" s="34">
        <f>Input_1!CR365</f>
        <v>21.3</v>
      </c>
      <c r="CS365" s="34">
        <f>Input_1!CS365</f>
        <v>21.3</v>
      </c>
      <c r="CT365" s="34">
        <f>Input_1!CT365</f>
        <v>15.3</v>
      </c>
      <c r="CU365" s="34">
        <f>Input_1!CU365</f>
        <v>15.3</v>
      </c>
      <c r="CV365" s="24">
        <f>Input_1!CV365</f>
        <v>18</v>
      </c>
      <c r="CX365" s="24">
        <f>Input_1!CX365</f>
        <v>29</v>
      </c>
      <c r="CY365" s="34" t="str">
        <f>Input_1!CY365</f>
        <v>Recreational Activity</v>
      </c>
      <c r="CZ365" s="34"/>
      <c r="DA365" s="34"/>
      <c r="DB365" s="34"/>
      <c r="DC365" s="34"/>
      <c r="DD365" s="34"/>
      <c r="DE365" s="34"/>
      <c r="DF365" s="34"/>
    </row>
    <row r="366" spans="1:110" ht="14.5" customHeight="1" x14ac:dyDescent="0.35">
      <c r="A366" s="256"/>
      <c r="B366" s="245">
        <v>53</v>
      </c>
      <c r="C366" s="95">
        <v>44193</v>
      </c>
      <c r="D366" s="101" t="s">
        <v>4</v>
      </c>
      <c r="E366" s="19">
        <f>Input_1!E366</f>
        <v>18</v>
      </c>
      <c r="F366" s="34">
        <f>Input_1!F366</f>
        <v>18</v>
      </c>
      <c r="G366" s="34">
        <f>Input_1!G366</f>
        <v>18</v>
      </c>
      <c r="H366" s="34">
        <f>Input_1!H366</f>
        <v>18</v>
      </c>
      <c r="I366" s="34">
        <f>Input_1!I366</f>
        <v>30</v>
      </c>
      <c r="J366" s="34">
        <f>Input_1!J366</f>
        <v>30</v>
      </c>
      <c r="K366" s="34">
        <f>Input_1!K366</f>
        <v>31</v>
      </c>
      <c r="L366" s="34">
        <f>Input_1!L366</f>
        <v>30</v>
      </c>
      <c r="M366" s="34">
        <f>Input_1!M366</f>
        <v>9</v>
      </c>
      <c r="N366" s="34">
        <f>Input_1!N366</f>
        <v>9</v>
      </c>
      <c r="O366" s="34">
        <f>Input_1!O366</f>
        <v>9</v>
      </c>
      <c r="P366" s="34">
        <f>Input_1!P366</f>
        <v>9</v>
      </c>
      <c r="Q366" s="34">
        <f>Input_1!Q366</f>
        <v>9</v>
      </c>
      <c r="R366" s="34">
        <f>Input_1!R366</f>
        <v>9</v>
      </c>
      <c r="S366" s="34">
        <f>Input_1!S366</f>
        <v>9</v>
      </c>
      <c r="T366" s="34">
        <f>Input_1!T366</f>
        <v>9</v>
      </c>
      <c r="U366" s="34">
        <f>Input_1!U366</f>
        <v>9</v>
      </c>
      <c r="V366" s="34">
        <f>Input_1!V366</f>
        <v>9</v>
      </c>
      <c r="W366" s="34">
        <f>Input_1!W366</f>
        <v>9</v>
      </c>
      <c r="X366" s="34">
        <f>Input_1!X366</f>
        <v>9</v>
      </c>
      <c r="Y366" s="34">
        <f>Input_1!Y366</f>
        <v>9</v>
      </c>
      <c r="Z366" s="34">
        <f>Input_1!Z366</f>
        <v>9</v>
      </c>
      <c r="AA366" s="34">
        <f>Input_1!AA366</f>
        <v>9</v>
      </c>
      <c r="AB366" s="34">
        <f>Input_1!AB366</f>
        <v>9</v>
      </c>
      <c r="AC366" s="34">
        <f>Input_1!AC366</f>
        <v>9</v>
      </c>
      <c r="AD366" s="34">
        <f>Input_1!AD366</f>
        <v>9</v>
      </c>
      <c r="AE366" s="34">
        <f>Input_1!AE366</f>
        <v>9</v>
      </c>
      <c r="AF366" s="34">
        <f>Input_1!AF366</f>
        <v>9</v>
      </c>
      <c r="AG366" s="34">
        <f>Input_1!AG366</f>
        <v>9</v>
      </c>
      <c r="AH366" s="34">
        <f>Input_1!AH366</f>
        <v>9</v>
      </c>
      <c r="AI366" s="34">
        <f>Input_1!AI366</f>
        <v>9</v>
      </c>
      <c r="AJ366" s="34">
        <f>Input_1!AJ366</f>
        <v>9</v>
      </c>
      <c r="AK366" s="34">
        <f>Input_1!AK366</f>
        <v>9</v>
      </c>
      <c r="AL366" s="34">
        <f>Input_1!AL366</f>
        <v>9</v>
      </c>
      <c r="AM366" s="34">
        <f>Input_1!AM366</f>
        <v>9</v>
      </c>
      <c r="AN366" s="34">
        <f>Input_1!AN366</f>
        <v>9</v>
      </c>
      <c r="AO366" s="34">
        <f>Input_1!AO366</f>
        <v>9</v>
      </c>
      <c r="AP366" s="34">
        <f>Input_1!AP366</f>
        <v>9</v>
      </c>
      <c r="AQ366" s="34">
        <f>Input_1!AQ366</f>
        <v>9</v>
      </c>
      <c r="AR366" s="34">
        <f>Input_1!AR366</f>
        <v>9</v>
      </c>
      <c r="AS366" s="34">
        <f>Input_1!AS366</f>
        <v>9</v>
      </c>
      <c r="AT366" s="34">
        <f>Input_1!AT366</f>
        <v>9</v>
      </c>
      <c r="AU366" s="34">
        <f>Input_1!AU366</f>
        <v>30</v>
      </c>
      <c r="AV366" s="34">
        <f>Input_1!AV366</f>
        <v>30</v>
      </c>
      <c r="AW366" s="34">
        <f>Input_1!AW366</f>
        <v>30</v>
      </c>
      <c r="AX366" s="34">
        <f>Input_1!AX366</f>
        <v>30</v>
      </c>
      <c r="AY366" s="34">
        <f>Input_1!AY366</f>
        <v>25</v>
      </c>
      <c r="AZ366" s="34">
        <f>Input_1!AZ366</f>
        <v>32</v>
      </c>
      <c r="BA366" s="34">
        <f>Input_1!BA366</f>
        <v>15.1</v>
      </c>
      <c r="BB366" s="34">
        <f>Input_1!BB366</f>
        <v>31</v>
      </c>
      <c r="BC366" s="34">
        <f>Input_1!BC366</f>
        <v>23</v>
      </c>
      <c r="BD366" s="34">
        <f>Input_1!BD366</f>
        <v>31</v>
      </c>
      <c r="BE366" s="34">
        <f>Input_1!BE366</f>
        <v>11</v>
      </c>
      <c r="BF366" s="34">
        <f>Input_1!BF366</f>
        <v>11</v>
      </c>
      <c r="BG366" s="34">
        <f>Input_1!BG366</f>
        <v>11</v>
      </c>
      <c r="BH366" s="34">
        <f>Input_1!BH366</f>
        <v>11</v>
      </c>
      <c r="BI366" s="34">
        <f>Input_1!BI366</f>
        <v>11</v>
      </c>
      <c r="BJ366" s="34">
        <f>Input_1!BJ366</f>
        <v>11</v>
      </c>
      <c r="BK366" s="34">
        <f>Input_1!BK366</f>
        <v>11</v>
      </c>
      <c r="BL366" s="34">
        <f>Input_1!BL366</f>
        <v>11</v>
      </c>
      <c r="BM366" s="34">
        <f>Input_1!BM366</f>
        <v>11</v>
      </c>
      <c r="BN366" s="34">
        <f>Input_1!BN366</f>
        <v>11</v>
      </c>
      <c r="BO366" s="34">
        <f>Input_1!BO366</f>
        <v>11</v>
      </c>
      <c r="BP366" s="34">
        <f>Input_1!BP366</f>
        <v>11</v>
      </c>
      <c r="BQ366" s="34">
        <f>Input_1!BQ366</f>
        <v>11</v>
      </c>
      <c r="BR366" s="34">
        <f>Input_1!BR366</f>
        <v>11</v>
      </c>
      <c r="BS366" s="34">
        <f>Input_1!BS366</f>
        <v>11</v>
      </c>
      <c r="BT366" s="34">
        <f>Input_1!BT366</f>
        <v>11</v>
      </c>
      <c r="BU366" s="34">
        <f>Input_1!BU366</f>
        <v>11</v>
      </c>
      <c r="BV366" s="34">
        <f>Input_1!BV366</f>
        <v>11</v>
      </c>
      <c r="BW366" s="34">
        <f>Input_1!BW366</f>
        <v>11</v>
      </c>
      <c r="BX366" s="34">
        <f>Input_1!BX366</f>
        <v>11</v>
      </c>
      <c r="BY366" s="34">
        <f>Input_1!BY366</f>
        <v>23</v>
      </c>
      <c r="BZ366" s="34">
        <f>Input_1!BZ366</f>
        <v>23</v>
      </c>
      <c r="CA366" s="34">
        <f>Input_1!CA366</f>
        <v>23</v>
      </c>
      <c r="CB366" s="34">
        <f>Input_1!CB366</f>
        <v>23</v>
      </c>
      <c r="CC366" s="34">
        <f>Input_1!CC366</f>
        <v>25</v>
      </c>
      <c r="CD366" s="34">
        <f>Input_1!CD366</f>
        <v>25</v>
      </c>
      <c r="CE366" s="34">
        <f>Input_1!CE366</f>
        <v>25</v>
      </c>
      <c r="CF366" s="34">
        <f>Input_1!CF366</f>
        <v>25</v>
      </c>
      <c r="CG366" s="34">
        <f>Input_1!CG366</f>
        <v>30</v>
      </c>
      <c r="CH366" s="34">
        <f>Input_1!CH366</f>
        <v>20</v>
      </c>
      <c r="CI366" s="34">
        <f>Input_1!CI366</f>
        <v>16</v>
      </c>
      <c r="CJ366" s="34">
        <f>Input_1!CJ366</f>
        <v>16</v>
      </c>
      <c r="CK366" s="34">
        <f>Input_1!CK366</f>
        <v>16</v>
      </c>
      <c r="CL366" s="34">
        <f>Input_1!CL366</f>
        <v>16</v>
      </c>
      <c r="CM366" s="34">
        <f>Input_1!CM366</f>
        <v>16</v>
      </c>
      <c r="CN366" s="34">
        <f>Input_1!CN366</f>
        <v>16</v>
      </c>
      <c r="CO366" s="34">
        <f>Input_1!CO366</f>
        <v>8</v>
      </c>
      <c r="CP366" s="34">
        <f>Input_1!CP366</f>
        <v>30</v>
      </c>
      <c r="CQ366" s="34">
        <f>Input_1!CQ366</f>
        <v>23</v>
      </c>
      <c r="CR366" s="34">
        <f>Input_1!CR366</f>
        <v>21.3</v>
      </c>
      <c r="CS366" s="34">
        <f>Input_1!CS366</f>
        <v>21.3</v>
      </c>
      <c r="CT366" s="34">
        <f>Input_1!CT366</f>
        <v>21.3</v>
      </c>
      <c r="CU366" s="34">
        <f>Input_1!CU366</f>
        <v>15.3</v>
      </c>
      <c r="CV366" s="24">
        <f>Input_1!CV366</f>
        <v>15.3</v>
      </c>
      <c r="CX366" s="24">
        <f>Input_1!CX366</f>
        <v>30</v>
      </c>
      <c r="CY366" s="34" t="str">
        <f>Input_1!CY366</f>
        <v>Social Media</v>
      </c>
      <c r="CZ366" s="34"/>
      <c r="DA366" s="34"/>
      <c r="DB366" s="34"/>
      <c r="DC366" s="34"/>
      <c r="DD366" s="34"/>
      <c r="DE366" s="34"/>
      <c r="DF366" s="34"/>
    </row>
    <row r="367" spans="1:110" ht="14.5" customHeight="1" x14ac:dyDescent="0.35">
      <c r="A367" s="256"/>
      <c r="B367" s="246"/>
      <c r="C367" s="94">
        <v>44194</v>
      </c>
      <c r="D367" s="99" t="s">
        <v>5</v>
      </c>
      <c r="E367" s="19">
        <f>Input_1!E367</f>
        <v>18</v>
      </c>
      <c r="F367" s="34">
        <f>Input_1!F367</f>
        <v>18</v>
      </c>
      <c r="G367" s="34">
        <f>Input_1!G367</f>
        <v>18</v>
      </c>
      <c r="H367" s="34">
        <f>Input_1!H367</f>
        <v>18</v>
      </c>
      <c r="I367" s="34">
        <f>Input_1!I367</f>
        <v>18</v>
      </c>
      <c r="J367" s="34">
        <f>Input_1!J367</f>
        <v>23</v>
      </c>
      <c r="K367" s="34">
        <f>Input_1!K367</f>
        <v>30</v>
      </c>
      <c r="L367" s="34">
        <f>Input_1!L367</f>
        <v>30</v>
      </c>
      <c r="M367" s="34">
        <f>Input_1!M367</f>
        <v>9</v>
      </c>
      <c r="N367" s="34">
        <f>Input_1!N367</f>
        <v>9</v>
      </c>
      <c r="O367" s="34">
        <f>Input_1!O367</f>
        <v>9</v>
      </c>
      <c r="P367" s="34">
        <f>Input_1!P367</f>
        <v>9</v>
      </c>
      <c r="Q367" s="34">
        <f>Input_1!Q367</f>
        <v>9</v>
      </c>
      <c r="R367" s="34">
        <f>Input_1!R367</f>
        <v>9</v>
      </c>
      <c r="S367" s="34">
        <f>Input_1!S367</f>
        <v>9</v>
      </c>
      <c r="T367" s="34">
        <f>Input_1!T367</f>
        <v>9</v>
      </c>
      <c r="U367" s="34">
        <f>Input_1!U367</f>
        <v>9</v>
      </c>
      <c r="V367" s="34">
        <f>Input_1!V367</f>
        <v>9</v>
      </c>
      <c r="W367" s="34">
        <f>Input_1!W367</f>
        <v>9</v>
      </c>
      <c r="X367" s="34">
        <f>Input_1!X367</f>
        <v>9</v>
      </c>
      <c r="Y367" s="34">
        <f>Input_1!Y367</f>
        <v>9</v>
      </c>
      <c r="Z367" s="34">
        <f>Input_1!Z367</f>
        <v>9</v>
      </c>
      <c r="AA367" s="34">
        <f>Input_1!AA367</f>
        <v>9</v>
      </c>
      <c r="AB367" s="34">
        <f>Input_1!AB367</f>
        <v>9</v>
      </c>
      <c r="AC367" s="34">
        <f>Input_1!AC367</f>
        <v>9</v>
      </c>
      <c r="AD367" s="34">
        <f>Input_1!AD367</f>
        <v>9</v>
      </c>
      <c r="AE367" s="34">
        <f>Input_1!AE367</f>
        <v>9</v>
      </c>
      <c r="AF367" s="34">
        <f>Input_1!AF367</f>
        <v>9</v>
      </c>
      <c r="AG367" s="34">
        <f>Input_1!AG367</f>
        <v>9</v>
      </c>
      <c r="AH367" s="34">
        <f>Input_1!AH367</f>
        <v>9</v>
      </c>
      <c r="AI367" s="34">
        <f>Input_1!AI367</f>
        <v>9</v>
      </c>
      <c r="AJ367" s="34">
        <f>Input_1!AJ367</f>
        <v>9</v>
      </c>
      <c r="AK367" s="34">
        <f>Input_1!AK367</f>
        <v>9</v>
      </c>
      <c r="AL367" s="34">
        <f>Input_1!AL367</f>
        <v>9</v>
      </c>
      <c r="AM367" s="34">
        <f>Input_1!AM367</f>
        <v>9</v>
      </c>
      <c r="AN367" s="34">
        <f>Input_1!AN367</f>
        <v>9</v>
      </c>
      <c r="AO367" s="34">
        <f>Input_1!AO367</f>
        <v>9</v>
      </c>
      <c r="AP367" s="34">
        <f>Input_1!AP367</f>
        <v>9</v>
      </c>
      <c r="AQ367" s="34">
        <f>Input_1!AQ367</f>
        <v>9</v>
      </c>
      <c r="AR367" s="34">
        <f>Input_1!AR367</f>
        <v>9</v>
      </c>
      <c r="AS367" s="34">
        <f>Input_1!AS367</f>
        <v>9</v>
      </c>
      <c r="AT367" s="34">
        <f>Input_1!AT367</f>
        <v>9</v>
      </c>
      <c r="AU367" s="34">
        <f>Input_1!AU367</f>
        <v>9</v>
      </c>
      <c r="AV367" s="34">
        <f>Input_1!AV367</f>
        <v>9</v>
      </c>
      <c r="AW367" s="34">
        <f>Input_1!AW367</f>
        <v>9</v>
      </c>
      <c r="AX367" s="34">
        <f>Input_1!AX367</f>
        <v>9</v>
      </c>
      <c r="AY367" s="34">
        <f>Input_1!AY367</f>
        <v>9</v>
      </c>
      <c r="AZ367" s="34">
        <f>Input_1!AZ367</f>
        <v>9</v>
      </c>
      <c r="BA367" s="34">
        <f>Input_1!BA367</f>
        <v>9</v>
      </c>
      <c r="BB367" s="34">
        <f>Input_1!BB367</f>
        <v>30</v>
      </c>
      <c r="BC367" s="34">
        <f>Input_1!BC367</f>
        <v>30</v>
      </c>
      <c r="BD367" s="34">
        <f>Input_1!BD367</f>
        <v>22.1</v>
      </c>
      <c r="BE367" s="34">
        <f>Input_1!BE367</f>
        <v>32</v>
      </c>
      <c r="BF367" s="34">
        <f>Input_1!BF367</f>
        <v>32</v>
      </c>
      <c r="BG367" s="34">
        <f>Input_1!BG367</f>
        <v>22.1</v>
      </c>
      <c r="BH367" s="34">
        <f>Input_1!BH367</f>
        <v>8</v>
      </c>
      <c r="BI367" s="34">
        <f>Input_1!BI367</f>
        <v>23</v>
      </c>
      <c r="BJ367" s="34">
        <f>Input_1!BJ367</f>
        <v>23</v>
      </c>
      <c r="BK367" s="34">
        <f>Input_1!BK367</f>
        <v>22.1</v>
      </c>
      <c r="BL367" s="34">
        <f>Input_1!BL367</f>
        <v>30</v>
      </c>
      <c r="BM367" s="34">
        <f>Input_1!BM367</f>
        <v>30</v>
      </c>
      <c r="BN367" s="34">
        <f>Input_1!BN367</f>
        <v>30</v>
      </c>
      <c r="BO367" s="34">
        <f>Input_1!BO367</f>
        <v>8</v>
      </c>
      <c r="BP367" s="34">
        <f>Input_1!BP367</f>
        <v>8</v>
      </c>
      <c r="BQ367" s="34">
        <f>Input_1!BQ367</f>
        <v>22.1</v>
      </c>
      <c r="BR367" s="34">
        <f>Input_1!BR367</f>
        <v>22.1</v>
      </c>
      <c r="BS367" s="34">
        <f>Input_1!BS367</f>
        <v>22.1</v>
      </c>
      <c r="BT367" s="34">
        <f>Input_1!BT367</f>
        <v>22.1</v>
      </c>
      <c r="BU367" s="34">
        <f>Input_1!BU367</f>
        <v>30</v>
      </c>
      <c r="BV367" s="34">
        <f>Input_1!BV367</f>
        <v>30</v>
      </c>
      <c r="BW367" s="34">
        <f>Input_1!BW367</f>
        <v>11</v>
      </c>
      <c r="BX367" s="34">
        <f>Input_1!BX367</f>
        <v>11</v>
      </c>
      <c r="BY367" s="34">
        <f>Input_1!BY367</f>
        <v>30</v>
      </c>
      <c r="BZ367" s="34">
        <f>Input_1!BZ367</f>
        <v>8</v>
      </c>
      <c r="CA367" s="34">
        <f>Input_1!CA367</f>
        <v>23</v>
      </c>
      <c r="CB367" s="34">
        <f>Input_1!CB367</f>
        <v>23</v>
      </c>
      <c r="CC367" s="34">
        <f>Input_1!CC367</f>
        <v>23</v>
      </c>
      <c r="CD367" s="34">
        <f>Input_1!CD367</f>
        <v>23</v>
      </c>
      <c r="CE367" s="34">
        <f>Input_1!CE367</f>
        <v>25</v>
      </c>
      <c r="CF367" s="34">
        <f>Input_1!CF367</f>
        <v>25</v>
      </c>
      <c r="CG367" s="34">
        <f>Input_1!CG367</f>
        <v>25</v>
      </c>
      <c r="CH367" s="34">
        <f>Input_1!CH367</f>
        <v>25</v>
      </c>
      <c r="CI367" s="34">
        <f>Input_1!CI367</f>
        <v>8</v>
      </c>
      <c r="CJ367" s="34">
        <f>Input_1!CJ367</f>
        <v>8</v>
      </c>
      <c r="CK367" s="34">
        <f>Input_1!CK367</f>
        <v>8</v>
      </c>
      <c r="CL367" s="34">
        <f>Input_1!CL367</f>
        <v>11</v>
      </c>
      <c r="CM367" s="34">
        <f>Input_1!CM367</f>
        <v>11</v>
      </c>
      <c r="CN367" s="34">
        <f>Input_1!CN367</f>
        <v>11</v>
      </c>
      <c r="CO367" s="34">
        <f>Input_1!CO367</f>
        <v>16</v>
      </c>
      <c r="CP367" s="34">
        <f>Input_1!CP367</f>
        <v>8</v>
      </c>
      <c r="CQ367" s="34">
        <f>Input_1!CQ367</f>
        <v>8</v>
      </c>
      <c r="CR367" s="34">
        <f>Input_1!CR367</f>
        <v>8</v>
      </c>
      <c r="CS367" s="34">
        <f>Input_1!CS367</f>
        <v>30</v>
      </c>
      <c r="CT367" s="34">
        <f>Input_1!CT367</f>
        <v>30</v>
      </c>
      <c r="CU367" s="34">
        <f>Input_1!CU367</f>
        <v>30</v>
      </c>
      <c r="CV367" s="24">
        <f>Input_1!CV367</f>
        <v>8</v>
      </c>
      <c r="CX367" s="24">
        <f>Input_1!CX367</f>
        <v>31</v>
      </c>
      <c r="CY367" s="34" t="str">
        <f>Input_1!CY367</f>
        <v>Reading</v>
      </c>
      <c r="CZ367" s="34"/>
      <c r="DA367" s="34"/>
      <c r="DB367" s="34"/>
      <c r="DC367" s="34"/>
      <c r="DD367" s="34"/>
      <c r="DE367" s="34"/>
      <c r="DF367" s="34"/>
    </row>
    <row r="368" spans="1:110" ht="14.5" customHeight="1" x14ac:dyDescent="0.35">
      <c r="A368" s="256"/>
      <c r="B368" s="246"/>
      <c r="C368" s="95">
        <v>44195</v>
      </c>
      <c r="D368" s="99" t="s">
        <v>6</v>
      </c>
      <c r="E368" s="19">
        <f>Input_1!E368</f>
        <v>8</v>
      </c>
      <c r="F368" s="34">
        <f>Input_1!F368</f>
        <v>8</v>
      </c>
      <c r="G368" s="34">
        <f>Input_1!G368</f>
        <v>8</v>
      </c>
      <c r="H368" s="34">
        <f>Input_1!H368</f>
        <v>8</v>
      </c>
      <c r="I368" s="34">
        <f>Input_1!I368</f>
        <v>8</v>
      </c>
      <c r="J368" s="34">
        <f>Input_1!J368</f>
        <v>8</v>
      </c>
      <c r="K368" s="34">
        <f>Input_1!K368</f>
        <v>8</v>
      </c>
      <c r="L368" s="34">
        <f>Input_1!L368</f>
        <v>30</v>
      </c>
      <c r="M368" s="34">
        <f>Input_1!M368</f>
        <v>8</v>
      </c>
      <c r="N368" s="34">
        <f>Input_1!N368</f>
        <v>8</v>
      </c>
      <c r="O368" s="34">
        <f>Input_1!O368</f>
        <v>30</v>
      </c>
      <c r="P368" s="34">
        <f>Input_1!P368</f>
        <v>15.3</v>
      </c>
      <c r="Q368" s="34">
        <f>Input_1!Q368</f>
        <v>15.3</v>
      </c>
      <c r="R368" s="34">
        <f>Input_1!R368</f>
        <v>30</v>
      </c>
      <c r="S368" s="34">
        <f>Input_1!S368</f>
        <v>30</v>
      </c>
      <c r="T368" s="34">
        <f>Input_1!T368</f>
        <v>30</v>
      </c>
      <c r="U368" s="34">
        <f>Input_1!U368</f>
        <v>9</v>
      </c>
      <c r="V368" s="34">
        <f>Input_1!V368</f>
        <v>9</v>
      </c>
      <c r="W368" s="34">
        <f>Input_1!W368</f>
        <v>9</v>
      </c>
      <c r="X368" s="34">
        <f>Input_1!X368</f>
        <v>9</v>
      </c>
      <c r="Y368" s="34">
        <f>Input_1!Y368</f>
        <v>9</v>
      </c>
      <c r="Z368" s="34">
        <f>Input_1!Z368</f>
        <v>9</v>
      </c>
      <c r="AA368" s="34">
        <f>Input_1!AA368</f>
        <v>9</v>
      </c>
      <c r="AB368" s="34">
        <f>Input_1!AB368</f>
        <v>9</v>
      </c>
      <c r="AC368" s="34">
        <f>Input_1!AC368</f>
        <v>9</v>
      </c>
      <c r="AD368" s="34">
        <f>Input_1!AD368</f>
        <v>9</v>
      </c>
      <c r="AE368" s="34">
        <f>Input_1!AE368</f>
        <v>9</v>
      </c>
      <c r="AF368" s="34">
        <f>Input_1!AF368</f>
        <v>9</v>
      </c>
      <c r="AG368" s="34">
        <f>Input_1!AG368</f>
        <v>9</v>
      </c>
      <c r="AH368" s="34">
        <f>Input_1!AH368</f>
        <v>9</v>
      </c>
      <c r="AI368" s="34">
        <f>Input_1!AI368</f>
        <v>9</v>
      </c>
      <c r="AJ368" s="34">
        <f>Input_1!AJ368</f>
        <v>9</v>
      </c>
      <c r="AK368" s="34">
        <f>Input_1!AK368</f>
        <v>9</v>
      </c>
      <c r="AL368" s="34">
        <f>Input_1!AL368</f>
        <v>9</v>
      </c>
      <c r="AM368" s="34">
        <f>Input_1!AM368</f>
        <v>9</v>
      </c>
      <c r="AN368" s="34">
        <f>Input_1!AN368</f>
        <v>9</v>
      </c>
      <c r="AO368" s="34">
        <f>Input_1!AO368</f>
        <v>9</v>
      </c>
      <c r="AP368" s="34">
        <f>Input_1!AP368</f>
        <v>9</v>
      </c>
      <c r="AQ368" s="34">
        <f>Input_1!AQ368</f>
        <v>9</v>
      </c>
      <c r="AR368" s="34">
        <f>Input_1!AR368</f>
        <v>9</v>
      </c>
      <c r="AS368" s="34">
        <f>Input_1!AS368</f>
        <v>9</v>
      </c>
      <c r="AT368" s="34">
        <f>Input_1!AT368</f>
        <v>9</v>
      </c>
      <c r="AU368" s="34">
        <f>Input_1!AU368</f>
        <v>9</v>
      </c>
      <c r="AV368" s="34">
        <f>Input_1!AV368</f>
        <v>9</v>
      </c>
      <c r="AW368" s="34">
        <f>Input_1!AW368</f>
        <v>9</v>
      </c>
      <c r="AX368" s="34">
        <f>Input_1!AX368</f>
        <v>9</v>
      </c>
      <c r="AY368" s="34">
        <f>Input_1!AY368</f>
        <v>9</v>
      </c>
      <c r="AZ368" s="34">
        <f>Input_1!AZ368</f>
        <v>9</v>
      </c>
      <c r="BA368" s="34">
        <f>Input_1!BA368</f>
        <v>9</v>
      </c>
      <c r="BB368" s="34">
        <f>Input_1!BB368</f>
        <v>9</v>
      </c>
      <c r="BC368" s="34">
        <f>Input_1!BC368</f>
        <v>9</v>
      </c>
      <c r="BD368" s="34">
        <f>Input_1!BD368</f>
        <v>9</v>
      </c>
      <c r="BE368" s="34">
        <f>Input_1!BE368</f>
        <v>9</v>
      </c>
      <c r="BF368" s="34">
        <f>Input_1!BF368</f>
        <v>30</v>
      </c>
      <c r="BG368" s="34">
        <f>Input_1!BG368</f>
        <v>30</v>
      </c>
      <c r="BH368" s="34">
        <f>Input_1!BH368</f>
        <v>30</v>
      </c>
      <c r="BI368" s="34">
        <f>Input_1!BI368</f>
        <v>30</v>
      </c>
      <c r="BJ368" s="34">
        <f>Input_1!BJ368</f>
        <v>15.2</v>
      </c>
      <c r="BK368" s="34">
        <f>Input_1!BK368</f>
        <v>23</v>
      </c>
      <c r="BL368" s="34">
        <f>Input_1!BL368</f>
        <v>22.1</v>
      </c>
      <c r="BM368" s="34">
        <f>Input_1!BM368</f>
        <v>26</v>
      </c>
      <c r="BN368" s="34">
        <f>Input_1!BN368</f>
        <v>22.1</v>
      </c>
      <c r="BO368" s="34">
        <f>Input_1!BO368</f>
        <v>26</v>
      </c>
      <c r="BP368" s="34">
        <f>Input_1!BP368</f>
        <v>22.1</v>
      </c>
      <c r="BQ368" s="34">
        <f>Input_1!BQ368</f>
        <v>23</v>
      </c>
      <c r="BR368" s="34">
        <f>Input_1!BR368</f>
        <v>23</v>
      </c>
      <c r="BS368" s="34">
        <f>Input_1!BS368</f>
        <v>30</v>
      </c>
      <c r="BT368" s="34">
        <f>Input_1!BT368</f>
        <v>30</v>
      </c>
      <c r="BU368" s="34">
        <f>Input_1!BU368</f>
        <v>30</v>
      </c>
      <c r="BV368" s="34">
        <f>Input_1!BV368</f>
        <v>30</v>
      </c>
      <c r="BW368" s="34">
        <f>Input_1!BW368</f>
        <v>25</v>
      </c>
      <c r="BX368" s="34">
        <f>Input_1!BX368</f>
        <v>25</v>
      </c>
      <c r="BY368" s="34">
        <f>Input_1!BY368</f>
        <v>30</v>
      </c>
      <c r="BZ368" s="34">
        <f>Input_1!BZ368</f>
        <v>8</v>
      </c>
      <c r="CA368" s="34">
        <f>Input_1!CA368</f>
        <v>30</v>
      </c>
      <c r="CB368" s="34">
        <f>Input_1!CB368</f>
        <v>9</v>
      </c>
      <c r="CC368" s="34">
        <f>Input_1!CC368</f>
        <v>9</v>
      </c>
      <c r="CD368" s="34">
        <f>Input_1!CD368</f>
        <v>9</v>
      </c>
      <c r="CE368" s="34">
        <f>Input_1!CE368</f>
        <v>9</v>
      </c>
      <c r="CF368" s="34">
        <f>Input_1!CF368</f>
        <v>9</v>
      </c>
      <c r="CG368" s="34">
        <f>Input_1!CG368</f>
        <v>9</v>
      </c>
      <c r="CH368" s="34">
        <f>Input_1!CH368</f>
        <v>9</v>
      </c>
      <c r="CI368" s="34">
        <f>Input_1!CI368</f>
        <v>9</v>
      </c>
      <c r="CJ368" s="34">
        <f>Input_1!CJ368</f>
        <v>9</v>
      </c>
      <c r="CK368" s="34">
        <f>Input_1!CK368</f>
        <v>9</v>
      </c>
      <c r="CL368" s="34">
        <f>Input_1!CL368</f>
        <v>9</v>
      </c>
      <c r="CM368" s="34">
        <f>Input_1!CM368</f>
        <v>9</v>
      </c>
      <c r="CN368" s="34">
        <f>Input_1!CN368</f>
        <v>9</v>
      </c>
      <c r="CO368" s="34">
        <f>Input_1!CO368</f>
        <v>9</v>
      </c>
      <c r="CP368" s="34">
        <f>Input_1!CP368</f>
        <v>9</v>
      </c>
      <c r="CQ368" s="34">
        <f>Input_1!CQ368</f>
        <v>9</v>
      </c>
      <c r="CR368" s="34">
        <f>Input_1!CR368</f>
        <v>9</v>
      </c>
      <c r="CS368" s="34">
        <f>Input_1!CS368</f>
        <v>9</v>
      </c>
      <c r="CT368" s="34">
        <f>Input_1!CT368</f>
        <v>9</v>
      </c>
      <c r="CU368" s="34">
        <f>Input_1!CU368</f>
        <v>9</v>
      </c>
      <c r="CV368" s="24">
        <f>Input_1!CV368</f>
        <v>9</v>
      </c>
      <c r="CX368" s="24">
        <f>Input_1!CX368</f>
        <v>32</v>
      </c>
      <c r="CY368" s="34" t="str">
        <f>Input_1!CY368</f>
        <v>Walking</v>
      </c>
      <c r="CZ368" s="34"/>
      <c r="DA368" s="34"/>
      <c r="DB368" s="34"/>
      <c r="DC368" s="34"/>
      <c r="DD368" s="34"/>
      <c r="DE368" s="34"/>
      <c r="DF368" s="34"/>
    </row>
    <row r="369" spans="1:110" ht="14.5" customHeight="1" x14ac:dyDescent="0.35">
      <c r="A369" s="257"/>
      <c r="B369" s="246"/>
      <c r="C369" s="94">
        <v>44196</v>
      </c>
      <c r="D369" s="99" t="s">
        <v>7</v>
      </c>
      <c r="E369" s="19">
        <f>Input_1!E369</f>
        <v>9</v>
      </c>
      <c r="F369" s="34">
        <f>Input_1!F369</f>
        <v>9</v>
      </c>
      <c r="G369" s="34">
        <f>Input_1!G369</f>
        <v>9</v>
      </c>
      <c r="H369" s="34">
        <f>Input_1!H369</f>
        <v>9</v>
      </c>
      <c r="I369" s="34">
        <f>Input_1!I369</f>
        <v>9</v>
      </c>
      <c r="J369" s="34">
        <f>Input_1!J369</f>
        <v>9</v>
      </c>
      <c r="K369" s="34">
        <f>Input_1!K369</f>
        <v>9</v>
      </c>
      <c r="L369" s="34">
        <f>Input_1!L369</f>
        <v>9</v>
      </c>
      <c r="M369" s="34">
        <f>Input_1!M369</f>
        <v>9</v>
      </c>
      <c r="N369" s="34">
        <f>Input_1!N369</f>
        <v>30</v>
      </c>
      <c r="O369" s="34">
        <f>Input_1!O369</f>
        <v>30</v>
      </c>
      <c r="P369" s="34">
        <f>Input_1!P369</f>
        <v>15.3</v>
      </c>
      <c r="Q369" s="34">
        <f>Input_1!Q369</f>
        <v>15.3</v>
      </c>
      <c r="R369" s="34">
        <f>Input_1!R369</f>
        <v>30</v>
      </c>
      <c r="S369" s="34">
        <f>Input_1!S369</f>
        <v>30</v>
      </c>
      <c r="T369" s="34">
        <f>Input_1!T369</f>
        <v>30</v>
      </c>
      <c r="U369" s="34">
        <f>Input_1!U369</f>
        <v>9</v>
      </c>
      <c r="V369" s="34">
        <f>Input_1!V369</f>
        <v>9</v>
      </c>
      <c r="W369" s="34">
        <f>Input_1!W369</f>
        <v>9</v>
      </c>
      <c r="X369" s="34">
        <f>Input_1!X369</f>
        <v>9</v>
      </c>
      <c r="Y369" s="34">
        <f>Input_1!Y369</f>
        <v>9</v>
      </c>
      <c r="Z369" s="34">
        <f>Input_1!Z369</f>
        <v>9</v>
      </c>
      <c r="AA369" s="34">
        <f>Input_1!AA369</f>
        <v>9</v>
      </c>
      <c r="AB369" s="34">
        <f>Input_1!AB369</f>
        <v>9</v>
      </c>
      <c r="AC369" s="34">
        <f>Input_1!AC369</f>
        <v>9</v>
      </c>
      <c r="AD369" s="34">
        <f>Input_1!AD369</f>
        <v>9</v>
      </c>
      <c r="AE369" s="34">
        <f>Input_1!AE369</f>
        <v>9</v>
      </c>
      <c r="AF369" s="34">
        <f>Input_1!AF369</f>
        <v>9</v>
      </c>
      <c r="AG369" s="34">
        <f>Input_1!AG369</f>
        <v>9</v>
      </c>
      <c r="AH369" s="34">
        <f>Input_1!AH369</f>
        <v>9</v>
      </c>
      <c r="AI369" s="34">
        <f>Input_1!AI369</f>
        <v>9</v>
      </c>
      <c r="AJ369" s="34">
        <f>Input_1!AJ369</f>
        <v>9</v>
      </c>
      <c r="AK369" s="34">
        <f>Input_1!AK369</f>
        <v>9</v>
      </c>
      <c r="AL369" s="34">
        <f>Input_1!AL369</f>
        <v>9</v>
      </c>
      <c r="AM369" s="34">
        <f>Input_1!AM369</f>
        <v>9</v>
      </c>
      <c r="AN369" s="34">
        <f>Input_1!AN369</f>
        <v>9</v>
      </c>
      <c r="AO369" s="34">
        <f>Input_1!AO369</f>
        <v>9</v>
      </c>
      <c r="AP369" s="34">
        <f>Input_1!AP369</f>
        <v>9</v>
      </c>
      <c r="AQ369" s="34">
        <f>Input_1!AQ369</f>
        <v>9</v>
      </c>
      <c r="AR369" s="34">
        <f>Input_1!AR369</f>
        <v>9</v>
      </c>
      <c r="AS369" s="34">
        <f>Input_1!AS369</f>
        <v>9</v>
      </c>
      <c r="AT369" s="34">
        <f>Input_1!AT369</f>
        <v>9</v>
      </c>
      <c r="AU369" s="34">
        <f>Input_1!AU369</f>
        <v>9</v>
      </c>
      <c r="AV369" s="34">
        <f>Input_1!AV369</f>
        <v>9</v>
      </c>
      <c r="AW369" s="34">
        <f>Input_1!AW369</f>
        <v>9</v>
      </c>
      <c r="AX369" s="34">
        <f>Input_1!AX369</f>
        <v>9</v>
      </c>
      <c r="AY369" s="34">
        <f>Input_1!AY369</f>
        <v>9</v>
      </c>
      <c r="AZ369" s="34">
        <f>Input_1!AZ369</f>
        <v>9</v>
      </c>
      <c r="BA369" s="34">
        <f>Input_1!BA369</f>
        <v>30</v>
      </c>
      <c r="BB369" s="34">
        <f>Input_1!BB369</f>
        <v>30</v>
      </c>
      <c r="BC369" s="34">
        <f>Input_1!BC369</f>
        <v>30</v>
      </c>
      <c r="BD369" s="34">
        <f>Input_1!BD369</f>
        <v>30</v>
      </c>
      <c r="BE369" s="34">
        <f>Input_1!BE369</f>
        <v>30</v>
      </c>
      <c r="BF369" s="34">
        <f>Input_1!BF369</f>
        <v>30</v>
      </c>
      <c r="BG369" s="34">
        <f>Input_1!BG369</f>
        <v>15.2</v>
      </c>
      <c r="BH369" s="34">
        <f>Input_1!BH369</f>
        <v>23</v>
      </c>
      <c r="BI369" s="34">
        <f>Input_1!BI369</f>
        <v>23</v>
      </c>
      <c r="BJ369" s="34">
        <f>Input_1!BJ369</f>
        <v>21.2</v>
      </c>
      <c r="BK369" s="34">
        <f>Input_1!BK369</f>
        <v>21.2</v>
      </c>
      <c r="BL369" s="34">
        <f>Input_1!BL369</f>
        <v>21.3</v>
      </c>
      <c r="BM369" s="34">
        <f>Input_1!BM369</f>
        <v>16</v>
      </c>
      <c r="BN369" s="34">
        <f>Input_1!BN369</f>
        <v>25</v>
      </c>
      <c r="BO369" s="34">
        <f>Input_1!BO369</f>
        <v>15.3</v>
      </c>
      <c r="BP369" s="34">
        <f>Input_1!BP369</f>
        <v>30</v>
      </c>
      <c r="BQ369" s="34">
        <f>Input_1!BQ369</f>
        <v>24</v>
      </c>
      <c r="BR369" s="34">
        <f>Input_1!BR369</f>
        <v>24</v>
      </c>
      <c r="BS369" s="34">
        <f>Input_1!BS369</f>
        <v>24</v>
      </c>
      <c r="BT369" s="34">
        <f>Input_1!BT369</f>
        <v>24</v>
      </c>
      <c r="BU369" s="34">
        <f>Input_1!BU369</f>
        <v>24</v>
      </c>
      <c r="BV369" s="34">
        <f>Input_1!BV369</f>
        <v>20</v>
      </c>
      <c r="BW369" s="34">
        <f>Input_1!BW369</f>
        <v>25</v>
      </c>
      <c r="BX369" s="34">
        <f>Input_1!BX369</f>
        <v>25</v>
      </c>
      <c r="BY369" s="34">
        <f>Input_1!BY369</f>
        <v>22.1</v>
      </c>
      <c r="BZ369" s="34">
        <f>Input_1!BZ369</f>
        <v>23</v>
      </c>
      <c r="CA369" s="34">
        <f>Input_1!CA369</f>
        <v>23</v>
      </c>
      <c r="CB369" s="34">
        <f>Input_1!CB369</f>
        <v>23</v>
      </c>
      <c r="CC369" s="34">
        <f>Input_1!CC369</f>
        <v>25</v>
      </c>
      <c r="CD369" s="34">
        <f>Input_1!CD369</f>
        <v>25</v>
      </c>
      <c r="CE369" s="34">
        <f>Input_1!CE369</f>
        <v>25</v>
      </c>
      <c r="CF369" s="34">
        <f>Input_1!CF369</f>
        <v>25</v>
      </c>
      <c r="CG369" s="34">
        <f>Input_1!CG369</f>
        <v>25</v>
      </c>
      <c r="CH369" s="34">
        <f>Input_1!CH369</f>
        <v>25</v>
      </c>
      <c r="CI369" s="34">
        <f>Input_1!CI369</f>
        <v>25</v>
      </c>
      <c r="CJ369" s="34">
        <f>Input_1!CJ369</f>
        <v>25</v>
      </c>
      <c r="CK369" s="34">
        <f>Input_1!CK369</f>
        <v>25</v>
      </c>
      <c r="CL369" s="34">
        <f>Input_1!CL369</f>
        <v>25</v>
      </c>
      <c r="CM369" s="34">
        <f>Input_1!CM369</f>
        <v>25</v>
      </c>
      <c r="CN369" s="34">
        <f>Input_1!CN369</f>
        <v>25</v>
      </c>
      <c r="CO369" s="34">
        <f>Input_1!CO369</f>
        <v>25</v>
      </c>
      <c r="CP369" s="34">
        <f>Input_1!CP369</f>
        <v>25</v>
      </c>
      <c r="CQ369" s="34">
        <f>Input_1!CQ369</f>
        <v>25</v>
      </c>
      <c r="CR369" s="34">
        <f>Input_1!CR369</f>
        <v>25</v>
      </c>
      <c r="CS369" s="34">
        <f>Input_1!CS369</f>
        <v>25</v>
      </c>
      <c r="CT369" s="34">
        <f>Input_1!CT369</f>
        <v>25</v>
      </c>
      <c r="CU369" s="34">
        <f>Input_1!CU369</f>
        <v>25</v>
      </c>
      <c r="CV369" s="24">
        <f>Input_1!CV369</f>
        <v>25</v>
      </c>
      <c r="CZ369" s="34"/>
      <c r="DA369" s="34"/>
      <c r="DB369" s="34"/>
      <c r="DC369" s="34"/>
      <c r="DD369" s="34"/>
      <c r="DE369" s="34"/>
      <c r="DF369" s="34"/>
    </row>
    <row r="370" spans="1:110" ht="14.5" customHeight="1" x14ac:dyDescent="0.35">
      <c r="A370" s="255" t="s">
        <v>12</v>
      </c>
      <c r="B370" s="246"/>
      <c r="C370" s="97">
        <v>44197</v>
      </c>
      <c r="D370" s="100" t="s">
        <v>8</v>
      </c>
      <c r="E370" s="19">
        <f>Input_1!E370</f>
        <v>25</v>
      </c>
      <c r="F370" s="34">
        <f>Input_1!F370</f>
        <v>25</v>
      </c>
      <c r="G370" s="34">
        <f>Input_1!G370</f>
        <v>25</v>
      </c>
      <c r="H370" s="34">
        <f>Input_1!H370</f>
        <v>25</v>
      </c>
      <c r="I370" s="34">
        <f>Input_1!I370</f>
        <v>25</v>
      </c>
      <c r="J370" s="34">
        <f>Input_1!J370</f>
        <v>32</v>
      </c>
      <c r="K370" s="34">
        <f>Input_1!K370</f>
        <v>32</v>
      </c>
      <c r="L370" s="34">
        <f>Input_1!L370</f>
        <v>32</v>
      </c>
      <c r="M370" s="34">
        <f>Input_1!M370</f>
        <v>15.3</v>
      </c>
      <c r="N370" s="34">
        <f>Input_1!N370</f>
        <v>15.3</v>
      </c>
      <c r="O370" s="34">
        <f>Input_1!O370</f>
        <v>25</v>
      </c>
      <c r="P370" s="34">
        <f>Input_1!P370</f>
        <v>25</v>
      </c>
      <c r="Q370" s="34">
        <f>Input_1!Q370</f>
        <v>9</v>
      </c>
      <c r="R370" s="34">
        <f>Input_1!R370</f>
        <v>9</v>
      </c>
      <c r="S370" s="34">
        <f>Input_1!S370</f>
        <v>9</v>
      </c>
      <c r="T370" s="34">
        <f>Input_1!T370</f>
        <v>9</v>
      </c>
      <c r="U370" s="34">
        <f>Input_1!U370</f>
        <v>9</v>
      </c>
      <c r="V370" s="34">
        <f>Input_1!V370</f>
        <v>9</v>
      </c>
      <c r="W370" s="34">
        <f>Input_1!W370</f>
        <v>9</v>
      </c>
      <c r="X370" s="34">
        <f>Input_1!X370</f>
        <v>9</v>
      </c>
      <c r="Y370" s="34">
        <f>Input_1!Y370</f>
        <v>9</v>
      </c>
      <c r="Z370" s="34">
        <f>Input_1!Z370</f>
        <v>9</v>
      </c>
      <c r="AA370" s="34">
        <f>Input_1!AA370</f>
        <v>9</v>
      </c>
      <c r="AB370" s="34">
        <f>Input_1!AB370</f>
        <v>9</v>
      </c>
      <c r="AC370" s="34">
        <f>Input_1!AC370</f>
        <v>9</v>
      </c>
      <c r="AD370" s="34">
        <f>Input_1!AD370</f>
        <v>9</v>
      </c>
      <c r="AE370" s="34">
        <f>Input_1!AE370</f>
        <v>9</v>
      </c>
      <c r="AF370" s="34">
        <f>Input_1!AF370</f>
        <v>9</v>
      </c>
      <c r="AG370" s="34">
        <f>Input_1!AG370</f>
        <v>9</v>
      </c>
      <c r="AH370" s="34">
        <f>Input_1!AH370</f>
        <v>9</v>
      </c>
      <c r="AI370" s="34">
        <f>Input_1!AI370</f>
        <v>9</v>
      </c>
      <c r="AJ370" s="34">
        <f>Input_1!AJ370</f>
        <v>9</v>
      </c>
      <c r="AK370" s="34">
        <f>Input_1!AK370</f>
        <v>9</v>
      </c>
      <c r="AL370" s="34">
        <f>Input_1!AL370</f>
        <v>9</v>
      </c>
      <c r="AM370" s="34">
        <f>Input_1!AM370</f>
        <v>9</v>
      </c>
      <c r="AN370" s="34">
        <f>Input_1!AN370</f>
        <v>9</v>
      </c>
      <c r="AO370" s="34">
        <f>Input_1!AO370</f>
        <v>9</v>
      </c>
      <c r="AP370" s="34">
        <f>Input_1!AP370</f>
        <v>9</v>
      </c>
      <c r="AQ370" s="34">
        <f>Input_1!AQ370</f>
        <v>9</v>
      </c>
      <c r="AR370" s="34">
        <f>Input_1!AR370</f>
        <v>9</v>
      </c>
      <c r="AS370" s="34">
        <f>Input_1!AS370</f>
        <v>9</v>
      </c>
      <c r="AT370" s="34">
        <f>Input_1!AT370</f>
        <v>9</v>
      </c>
      <c r="AU370" s="34">
        <f>Input_1!AU370</f>
        <v>9</v>
      </c>
      <c r="AV370" s="34">
        <f>Input_1!AV370</f>
        <v>9</v>
      </c>
      <c r="AW370" s="34">
        <f>Input_1!AW370</f>
        <v>9</v>
      </c>
      <c r="AX370" s="34">
        <f>Input_1!AX370</f>
        <v>9</v>
      </c>
      <c r="AY370" s="34">
        <f>Input_1!AY370</f>
        <v>30</v>
      </c>
      <c r="AZ370" s="34">
        <f>Input_1!AZ370</f>
        <v>30</v>
      </c>
      <c r="BA370" s="34">
        <f>Input_1!BA370</f>
        <v>30</v>
      </c>
      <c r="BB370" s="34">
        <f>Input_1!BB370</f>
        <v>30</v>
      </c>
      <c r="BC370" s="34">
        <f>Input_1!BC370</f>
        <v>25</v>
      </c>
      <c r="BD370" s="34">
        <f>Input_1!BD370</f>
        <v>25</v>
      </c>
      <c r="BE370" s="34">
        <f>Input_1!BE370</f>
        <v>25</v>
      </c>
      <c r="BF370" s="34">
        <f>Input_1!BF370</f>
        <v>25</v>
      </c>
      <c r="BG370" s="34">
        <f>Input_1!BG370</f>
        <v>25</v>
      </c>
      <c r="BH370" s="34">
        <f>Input_1!BH370</f>
        <v>23</v>
      </c>
      <c r="BI370" s="34">
        <f>Input_1!BI370</f>
        <v>23</v>
      </c>
      <c r="BJ370" s="34">
        <f>Input_1!BJ370</f>
        <v>22.1</v>
      </c>
      <c r="BK370" s="34">
        <f>Input_1!BK370</f>
        <v>26</v>
      </c>
      <c r="BL370" s="34">
        <f>Input_1!BL370</f>
        <v>16</v>
      </c>
      <c r="BM370" s="34">
        <f>Input_1!BM370</f>
        <v>16</v>
      </c>
      <c r="BN370" s="34">
        <f>Input_1!BN370</f>
        <v>16</v>
      </c>
      <c r="BO370" s="34">
        <f>Input_1!BO370</f>
        <v>16</v>
      </c>
      <c r="BP370" s="34">
        <f>Input_1!BP370</f>
        <v>16</v>
      </c>
      <c r="BQ370" s="34">
        <f>Input_1!BQ370</f>
        <v>16</v>
      </c>
      <c r="BR370" s="34">
        <f>Input_1!BR370</f>
        <v>16</v>
      </c>
      <c r="BS370" s="34">
        <f>Input_1!BS370</f>
        <v>16</v>
      </c>
      <c r="BT370" s="34">
        <f>Input_1!BT370</f>
        <v>16</v>
      </c>
      <c r="BU370" s="34">
        <f>Input_1!BU370</f>
        <v>16</v>
      </c>
      <c r="BV370" s="34">
        <f>Input_1!BV370</f>
        <v>30</v>
      </c>
      <c r="BW370" s="34">
        <f>Input_1!BW370</f>
        <v>30</v>
      </c>
      <c r="BX370" s="34">
        <f>Input_1!BX370</f>
        <v>30</v>
      </c>
      <c r="BY370" s="34">
        <f>Input_1!BY370</f>
        <v>8</v>
      </c>
      <c r="BZ370" s="34">
        <f>Input_1!BZ370</f>
        <v>8</v>
      </c>
      <c r="CA370" s="34">
        <f>Input_1!CA370</f>
        <v>30</v>
      </c>
      <c r="CB370" s="34">
        <f>Input_1!CB370</f>
        <v>8</v>
      </c>
      <c r="CC370" s="34">
        <f>Input_1!CC370</f>
        <v>8</v>
      </c>
      <c r="CD370" s="34">
        <f>Input_1!CD370</f>
        <v>23</v>
      </c>
      <c r="CE370" s="34">
        <f>Input_1!CE370</f>
        <v>23</v>
      </c>
      <c r="CF370" s="34">
        <f>Input_1!CF370</f>
        <v>25</v>
      </c>
      <c r="CG370" s="34">
        <f>Input_1!CG370</f>
        <v>25</v>
      </c>
      <c r="CH370" s="34">
        <f>Input_1!CH370</f>
        <v>25</v>
      </c>
      <c r="CI370" s="34">
        <f>Input_1!CI370</f>
        <v>30</v>
      </c>
      <c r="CJ370" s="34">
        <f>Input_1!CJ370</f>
        <v>8</v>
      </c>
      <c r="CK370" s="34">
        <f>Input_1!CK370</f>
        <v>8</v>
      </c>
      <c r="CL370" s="34">
        <f>Input_1!CL370</f>
        <v>8</v>
      </c>
      <c r="CM370" s="34">
        <f>Input_1!CM370</f>
        <v>30</v>
      </c>
      <c r="CN370" s="34">
        <f>Input_1!CN370</f>
        <v>30</v>
      </c>
      <c r="CO370" s="34">
        <f>Input_1!CO370</f>
        <v>30</v>
      </c>
      <c r="CP370" s="34">
        <f>Input_1!CP370</f>
        <v>24</v>
      </c>
      <c r="CQ370" s="34">
        <f>Input_1!CQ370</f>
        <v>24</v>
      </c>
      <c r="CR370" s="34">
        <f>Input_1!CR370</f>
        <v>8</v>
      </c>
      <c r="CS370" s="34">
        <f>Input_1!CS370</f>
        <v>11</v>
      </c>
      <c r="CT370" s="34">
        <f>Input_1!CT370</f>
        <v>21.3</v>
      </c>
      <c r="CU370" s="34">
        <f>Input_1!CU370</f>
        <v>21.3</v>
      </c>
      <c r="CV370" s="24">
        <f>Input_1!CV370</f>
        <v>15.3</v>
      </c>
      <c r="CZ370" s="34"/>
      <c r="DA370" s="34"/>
      <c r="DB370" s="34"/>
      <c r="DC370" s="34"/>
      <c r="DD370" s="34"/>
      <c r="DE370" s="34"/>
      <c r="DF370" s="34"/>
    </row>
    <row r="371" spans="1:110" ht="14.5" customHeight="1" x14ac:dyDescent="0.35">
      <c r="A371" s="256"/>
      <c r="B371" s="246"/>
      <c r="C371" s="95">
        <v>44198</v>
      </c>
      <c r="D371" s="99" t="s">
        <v>9</v>
      </c>
      <c r="E371" s="19">
        <f>Input_1!E371</f>
        <v>15.3</v>
      </c>
      <c r="F371" s="34">
        <f>Input_1!F371</f>
        <v>26</v>
      </c>
      <c r="G371" s="34">
        <f>Input_1!G371</f>
        <v>30</v>
      </c>
      <c r="H371" s="34">
        <f>Input_1!H371</f>
        <v>23</v>
      </c>
      <c r="I371" s="34">
        <f>Input_1!I371</f>
        <v>30</v>
      </c>
      <c r="J371" s="34">
        <f>Input_1!J371</f>
        <v>30</v>
      </c>
      <c r="K371" s="34">
        <f>Input_1!K371</f>
        <v>24</v>
      </c>
      <c r="L371" s="34">
        <f>Input_1!L371</f>
        <v>24</v>
      </c>
      <c r="M371" s="34">
        <f>Input_1!M371</f>
        <v>30</v>
      </c>
      <c r="N371" s="34">
        <f>Input_1!N371</f>
        <v>30</v>
      </c>
      <c r="O371" s="34">
        <f>Input_1!O371</f>
        <v>24</v>
      </c>
      <c r="P371" s="34">
        <f>Input_1!P371</f>
        <v>24</v>
      </c>
      <c r="Q371" s="34">
        <f>Input_1!Q371</f>
        <v>24</v>
      </c>
      <c r="R371" s="34">
        <f>Input_1!R371</f>
        <v>24</v>
      </c>
      <c r="S371" s="34">
        <f>Input_1!S371</f>
        <v>9</v>
      </c>
      <c r="T371" s="34">
        <f>Input_1!T371</f>
        <v>9</v>
      </c>
      <c r="U371" s="34">
        <f>Input_1!U371</f>
        <v>9</v>
      </c>
      <c r="V371" s="34">
        <f>Input_1!V371</f>
        <v>9</v>
      </c>
      <c r="W371" s="34">
        <f>Input_1!W371</f>
        <v>9</v>
      </c>
      <c r="X371" s="34">
        <f>Input_1!X371</f>
        <v>9</v>
      </c>
      <c r="Y371" s="34">
        <f>Input_1!Y371</f>
        <v>9</v>
      </c>
      <c r="Z371" s="34">
        <f>Input_1!Z371</f>
        <v>9</v>
      </c>
      <c r="AA371" s="34">
        <f>Input_1!AA371</f>
        <v>9</v>
      </c>
      <c r="AB371" s="34">
        <f>Input_1!AB371</f>
        <v>9</v>
      </c>
      <c r="AC371" s="34">
        <f>Input_1!AC371</f>
        <v>9</v>
      </c>
      <c r="AD371" s="34">
        <f>Input_1!AD371</f>
        <v>9</v>
      </c>
      <c r="AE371" s="34">
        <f>Input_1!AE371</f>
        <v>9</v>
      </c>
      <c r="AF371" s="34">
        <f>Input_1!AF371</f>
        <v>9</v>
      </c>
      <c r="AG371" s="34">
        <f>Input_1!AG371</f>
        <v>9</v>
      </c>
      <c r="AH371" s="34">
        <f>Input_1!AH371</f>
        <v>9</v>
      </c>
      <c r="AI371" s="34">
        <f>Input_1!AI371</f>
        <v>9</v>
      </c>
      <c r="AJ371" s="34">
        <f>Input_1!AJ371</f>
        <v>9</v>
      </c>
      <c r="AK371" s="34">
        <f>Input_1!AK371</f>
        <v>9</v>
      </c>
      <c r="AL371" s="34">
        <f>Input_1!AL371</f>
        <v>9</v>
      </c>
      <c r="AM371" s="34">
        <f>Input_1!AM371</f>
        <v>9</v>
      </c>
      <c r="AN371" s="34">
        <f>Input_1!AN371</f>
        <v>9</v>
      </c>
      <c r="AO371" s="34">
        <f>Input_1!AO371</f>
        <v>9</v>
      </c>
      <c r="AP371" s="34">
        <f>Input_1!AP371</f>
        <v>9</v>
      </c>
      <c r="AQ371" s="34">
        <f>Input_1!AQ371</f>
        <v>9</v>
      </c>
      <c r="AR371" s="34">
        <f>Input_1!AR371</f>
        <v>9</v>
      </c>
      <c r="AS371" s="34">
        <f>Input_1!AS371</f>
        <v>9</v>
      </c>
      <c r="AT371" s="34">
        <f>Input_1!AT371</f>
        <v>9</v>
      </c>
      <c r="AU371" s="34">
        <f>Input_1!AU371</f>
        <v>30</v>
      </c>
      <c r="AV371" s="34">
        <f>Input_1!AV371</f>
        <v>30</v>
      </c>
      <c r="AW371" s="34">
        <f>Input_1!AW371</f>
        <v>30</v>
      </c>
      <c r="AX371" s="34">
        <f>Input_1!AX371</f>
        <v>30</v>
      </c>
      <c r="AY371" s="34">
        <f>Input_1!AY371</f>
        <v>30</v>
      </c>
      <c r="AZ371" s="34">
        <f>Input_1!AZ371</f>
        <v>15.2</v>
      </c>
      <c r="BA371" s="34">
        <f>Input_1!BA371</f>
        <v>23</v>
      </c>
      <c r="BB371" s="34">
        <f>Input_1!BB371</f>
        <v>23</v>
      </c>
      <c r="BC371" s="34">
        <f>Input_1!BC371</f>
        <v>25</v>
      </c>
      <c r="BD371" s="34">
        <f>Input_1!BD371</f>
        <v>25</v>
      </c>
      <c r="BE371" s="34">
        <f>Input_1!BE371</f>
        <v>31</v>
      </c>
      <c r="BF371" s="34">
        <f>Input_1!BF371</f>
        <v>31</v>
      </c>
      <c r="BG371" s="34">
        <f>Input_1!BG371</f>
        <v>16</v>
      </c>
      <c r="BH371" s="34">
        <f>Input_1!BH371</f>
        <v>15.2</v>
      </c>
      <c r="BI371" s="34">
        <f>Input_1!BI371</f>
        <v>22.1</v>
      </c>
      <c r="BJ371" s="34">
        <f>Input_1!BJ371</f>
        <v>20</v>
      </c>
      <c r="BK371" s="34">
        <f>Input_1!BK371</f>
        <v>20</v>
      </c>
      <c r="BL371" s="34">
        <f>Input_1!BL371</f>
        <v>22.1</v>
      </c>
      <c r="BM371" s="34">
        <f>Input_1!BM371</f>
        <v>22.1</v>
      </c>
      <c r="BN371" s="34">
        <f>Input_1!BN371</f>
        <v>26</v>
      </c>
      <c r="BO371" s="34">
        <f>Input_1!BO371</f>
        <v>11</v>
      </c>
      <c r="BP371" s="34">
        <f>Input_1!BP371</f>
        <v>11</v>
      </c>
      <c r="BQ371" s="34">
        <f>Input_1!BQ371</f>
        <v>11</v>
      </c>
      <c r="BR371" s="34">
        <f>Input_1!BR371</f>
        <v>11</v>
      </c>
      <c r="BS371" s="34">
        <f>Input_1!BS371</f>
        <v>24</v>
      </c>
      <c r="BT371" s="34">
        <f>Input_1!BT371</f>
        <v>24</v>
      </c>
      <c r="BU371" s="34">
        <f>Input_1!BU371</f>
        <v>24</v>
      </c>
      <c r="BV371" s="34">
        <f>Input_1!BV371</f>
        <v>24</v>
      </c>
      <c r="BW371" s="34">
        <f>Input_1!BW371</f>
        <v>23</v>
      </c>
      <c r="BX371" s="34">
        <f>Input_1!BX371</f>
        <v>23</v>
      </c>
      <c r="BY371" s="34">
        <f>Input_1!BY371</f>
        <v>31</v>
      </c>
      <c r="BZ371" s="34">
        <f>Input_1!BZ371</f>
        <v>31</v>
      </c>
      <c r="CA371" s="34">
        <f>Input_1!CA371</f>
        <v>23</v>
      </c>
      <c r="CB371" s="34">
        <f>Input_1!CB371</f>
        <v>23</v>
      </c>
      <c r="CC371" s="34">
        <f>Input_1!CC371</f>
        <v>23</v>
      </c>
      <c r="CD371" s="34">
        <f>Input_1!CD371</f>
        <v>25</v>
      </c>
      <c r="CE371" s="34">
        <f>Input_1!CE371</f>
        <v>25</v>
      </c>
      <c r="CF371" s="34">
        <f>Input_1!CF371</f>
        <v>25</v>
      </c>
      <c r="CG371" s="34">
        <f>Input_1!CG371</f>
        <v>25</v>
      </c>
      <c r="CH371" s="34">
        <f>Input_1!CH371</f>
        <v>25</v>
      </c>
      <c r="CI371" s="34">
        <f>Input_1!CI371</f>
        <v>18</v>
      </c>
      <c r="CJ371" s="34">
        <f>Input_1!CJ371</f>
        <v>18</v>
      </c>
      <c r="CK371" s="34">
        <f>Input_1!CK371</f>
        <v>18</v>
      </c>
      <c r="CL371" s="34">
        <f>Input_1!CL371</f>
        <v>18</v>
      </c>
      <c r="CM371" s="34">
        <f>Input_1!CM371</f>
        <v>18</v>
      </c>
      <c r="CN371" s="34">
        <f>Input_1!CN371</f>
        <v>18</v>
      </c>
      <c r="CO371" s="34">
        <f>Input_1!CO371</f>
        <v>18</v>
      </c>
      <c r="CP371" s="34">
        <f>Input_1!CP371</f>
        <v>0</v>
      </c>
      <c r="CQ371" s="34">
        <f>Input_1!CQ371</f>
        <v>0</v>
      </c>
      <c r="CR371" s="34">
        <f>Input_1!CR371</f>
        <v>0</v>
      </c>
      <c r="CS371" s="34">
        <f>Input_1!CS371</f>
        <v>0</v>
      </c>
      <c r="CT371" s="34">
        <f>Input_1!CT371</f>
        <v>0</v>
      </c>
      <c r="CU371" s="34">
        <f>Input_1!CU371</f>
        <v>0</v>
      </c>
      <c r="CV371" s="24">
        <f>Input_1!CV371</f>
        <v>0</v>
      </c>
      <c r="CZ371" s="34"/>
      <c r="DA371" s="34"/>
      <c r="DB371" s="34"/>
      <c r="DC371" s="34"/>
      <c r="DD371" s="34"/>
      <c r="DE371" s="34"/>
      <c r="DF371" s="34"/>
    </row>
    <row r="372" spans="1:110" ht="14.5" customHeight="1" x14ac:dyDescent="0.35">
      <c r="A372" s="257"/>
      <c r="B372" s="247"/>
      <c r="C372" s="97">
        <v>44199</v>
      </c>
      <c r="D372" s="100" t="s">
        <v>10</v>
      </c>
      <c r="E372" s="16">
        <f>Input_1!E372</f>
        <v>0</v>
      </c>
      <c r="F372" s="17">
        <f>Input_1!F372</f>
        <v>0</v>
      </c>
      <c r="G372" s="17">
        <f>Input_1!G372</f>
        <v>0</v>
      </c>
      <c r="H372" s="17">
        <f>Input_1!H372</f>
        <v>0</v>
      </c>
      <c r="I372" s="17">
        <f>Input_1!I372</f>
        <v>0</v>
      </c>
      <c r="J372" s="17">
        <f>Input_1!J372</f>
        <v>0</v>
      </c>
      <c r="K372" s="17">
        <f>Input_1!K372</f>
        <v>0</v>
      </c>
      <c r="L372" s="17">
        <f>Input_1!L372</f>
        <v>0</v>
      </c>
      <c r="M372" s="17">
        <f>Input_1!M372</f>
        <v>0</v>
      </c>
      <c r="N372" s="17">
        <f>Input_1!N372</f>
        <v>0</v>
      </c>
      <c r="O372" s="17">
        <f>Input_1!O372</f>
        <v>0</v>
      </c>
      <c r="P372" s="17">
        <f>Input_1!P372</f>
        <v>0</v>
      </c>
      <c r="Q372" s="17">
        <f>Input_1!Q372</f>
        <v>0</v>
      </c>
      <c r="R372" s="17">
        <f>Input_1!R372</f>
        <v>0</v>
      </c>
      <c r="S372" s="17">
        <f>Input_1!S372</f>
        <v>0</v>
      </c>
      <c r="T372" s="17">
        <f>Input_1!T372</f>
        <v>0</v>
      </c>
      <c r="U372" s="17">
        <f>Input_1!U372</f>
        <v>0</v>
      </c>
      <c r="V372" s="17">
        <f>Input_1!V372</f>
        <v>0</v>
      </c>
      <c r="W372" s="17">
        <f>Input_1!W372</f>
        <v>0</v>
      </c>
      <c r="X372" s="17">
        <f>Input_1!X372</f>
        <v>0</v>
      </c>
      <c r="Y372" s="17">
        <f>Input_1!Y372</f>
        <v>0</v>
      </c>
      <c r="Z372" s="17">
        <f>Input_1!Z372</f>
        <v>0</v>
      </c>
      <c r="AA372" s="17">
        <f>Input_1!AA372</f>
        <v>0</v>
      </c>
      <c r="AB372" s="17">
        <f>Input_1!AB372</f>
        <v>0</v>
      </c>
      <c r="AC372" s="17">
        <f>Input_1!AC372</f>
        <v>0</v>
      </c>
      <c r="AD372" s="17">
        <f>Input_1!AD372</f>
        <v>0</v>
      </c>
      <c r="AE372" s="17">
        <f>Input_1!AE372</f>
        <v>0</v>
      </c>
      <c r="AF372" s="17">
        <f>Input_1!AF372</f>
        <v>0</v>
      </c>
      <c r="AG372" s="17">
        <f>Input_1!AG372</f>
        <v>0</v>
      </c>
      <c r="AH372" s="17">
        <f>Input_1!AH372</f>
        <v>0</v>
      </c>
      <c r="AI372" s="17">
        <f>Input_1!AI372</f>
        <v>0</v>
      </c>
      <c r="AJ372" s="17">
        <f>Input_1!AJ372</f>
        <v>0</v>
      </c>
      <c r="AK372" s="17">
        <f>Input_1!AK372</f>
        <v>0</v>
      </c>
      <c r="AL372" s="17">
        <f>Input_1!AL372</f>
        <v>0</v>
      </c>
      <c r="AM372" s="17">
        <f>Input_1!AM372</f>
        <v>0</v>
      </c>
      <c r="AN372" s="17">
        <f>Input_1!AN372</f>
        <v>0</v>
      </c>
      <c r="AO372" s="17">
        <f>Input_1!AO372</f>
        <v>0</v>
      </c>
      <c r="AP372" s="17">
        <f>Input_1!AP372</f>
        <v>0</v>
      </c>
      <c r="AQ372" s="17">
        <f>Input_1!AQ372</f>
        <v>0</v>
      </c>
      <c r="AR372" s="17">
        <f>Input_1!AR372</f>
        <v>0</v>
      </c>
      <c r="AS372" s="17">
        <f>Input_1!AS372</f>
        <v>0</v>
      </c>
      <c r="AT372" s="17">
        <f>Input_1!AT372</f>
        <v>0</v>
      </c>
      <c r="AU372" s="17">
        <f>Input_1!AU372</f>
        <v>0</v>
      </c>
      <c r="AV372" s="17">
        <f>Input_1!AV372</f>
        <v>0</v>
      </c>
      <c r="AW372" s="17">
        <f>Input_1!AW372</f>
        <v>0</v>
      </c>
      <c r="AX372" s="17">
        <f>Input_1!AX372</f>
        <v>0</v>
      </c>
      <c r="AY372" s="17">
        <f>Input_1!AY372</f>
        <v>0</v>
      </c>
      <c r="AZ372" s="17">
        <f>Input_1!AZ372</f>
        <v>0</v>
      </c>
      <c r="BA372" s="17">
        <f>Input_1!BA372</f>
        <v>0</v>
      </c>
      <c r="BB372" s="17">
        <f>Input_1!BB372</f>
        <v>0</v>
      </c>
      <c r="BC372" s="17">
        <f>Input_1!BC372</f>
        <v>0</v>
      </c>
      <c r="BD372" s="17">
        <f>Input_1!BD372</f>
        <v>0</v>
      </c>
      <c r="BE372" s="17">
        <f>Input_1!BE372</f>
        <v>0</v>
      </c>
      <c r="BF372" s="17">
        <f>Input_1!BF372</f>
        <v>0</v>
      </c>
      <c r="BG372" s="17">
        <f>Input_1!BG372</f>
        <v>0</v>
      </c>
      <c r="BH372" s="17">
        <f>Input_1!BH372</f>
        <v>0</v>
      </c>
      <c r="BI372" s="17">
        <f>Input_1!BI372</f>
        <v>0</v>
      </c>
      <c r="BJ372" s="17">
        <f>Input_1!BJ372</f>
        <v>0</v>
      </c>
      <c r="BK372" s="17">
        <f>Input_1!BK372</f>
        <v>0</v>
      </c>
      <c r="BL372" s="17">
        <f>Input_1!BL372</f>
        <v>0</v>
      </c>
      <c r="BM372" s="17">
        <f>Input_1!BM372</f>
        <v>0</v>
      </c>
      <c r="BN372" s="17">
        <f>Input_1!BN372</f>
        <v>0</v>
      </c>
      <c r="BO372" s="17">
        <f>Input_1!BO372</f>
        <v>0</v>
      </c>
      <c r="BP372" s="17">
        <f>Input_1!BP372</f>
        <v>0</v>
      </c>
      <c r="BQ372" s="17">
        <f>Input_1!BQ372</f>
        <v>0</v>
      </c>
      <c r="BR372" s="17">
        <f>Input_1!BR372</f>
        <v>0</v>
      </c>
      <c r="BS372" s="17">
        <f>Input_1!BS372</f>
        <v>0</v>
      </c>
      <c r="BT372" s="17">
        <f>Input_1!BT372</f>
        <v>0</v>
      </c>
      <c r="BU372" s="17">
        <f>Input_1!BU372</f>
        <v>0</v>
      </c>
      <c r="BV372" s="17">
        <f>Input_1!BV372</f>
        <v>0</v>
      </c>
      <c r="BW372" s="17">
        <f>Input_1!BW372</f>
        <v>0</v>
      </c>
      <c r="BX372" s="17">
        <f>Input_1!BX372</f>
        <v>0</v>
      </c>
      <c r="BY372" s="17">
        <f>Input_1!BY372</f>
        <v>0</v>
      </c>
      <c r="BZ372" s="17">
        <f>Input_1!BZ372</f>
        <v>0</v>
      </c>
      <c r="CA372" s="17">
        <f>Input_1!CA372</f>
        <v>0</v>
      </c>
      <c r="CB372" s="17">
        <f>Input_1!CB372</f>
        <v>0</v>
      </c>
      <c r="CC372" s="17">
        <f>Input_1!CC372</f>
        <v>0</v>
      </c>
      <c r="CD372" s="17">
        <f>Input_1!CD372</f>
        <v>0</v>
      </c>
      <c r="CE372" s="17">
        <f>Input_1!CE372</f>
        <v>0</v>
      </c>
      <c r="CF372" s="17">
        <f>Input_1!CF372</f>
        <v>0</v>
      </c>
      <c r="CG372" s="17">
        <f>Input_1!CG372</f>
        <v>0</v>
      </c>
      <c r="CH372" s="17">
        <f>Input_1!CH372</f>
        <v>0</v>
      </c>
      <c r="CI372" s="17">
        <f>Input_1!CI372</f>
        <v>0</v>
      </c>
      <c r="CJ372" s="17">
        <f>Input_1!CJ372</f>
        <v>0</v>
      </c>
      <c r="CK372" s="17">
        <f>Input_1!CK372</f>
        <v>0</v>
      </c>
      <c r="CL372" s="17">
        <f>Input_1!CL372</f>
        <v>0</v>
      </c>
      <c r="CM372" s="17">
        <f>Input_1!CM372</f>
        <v>0</v>
      </c>
      <c r="CN372" s="17">
        <f>Input_1!CN372</f>
        <v>0</v>
      </c>
      <c r="CO372" s="17">
        <f>Input_1!CO372</f>
        <v>0</v>
      </c>
      <c r="CP372" s="17">
        <f>Input_1!CP372</f>
        <v>0</v>
      </c>
      <c r="CQ372" s="17">
        <f>Input_1!CQ372</f>
        <v>0</v>
      </c>
      <c r="CR372" s="17">
        <f>Input_1!CR372</f>
        <v>0</v>
      </c>
      <c r="CS372" s="17">
        <f>Input_1!CS372</f>
        <v>0</v>
      </c>
      <c r="CT372" s="17">
        <f>Input_1!CT372</f>
        <v>0</v>
      </c>
      <c r="CU372" s="17">
        <f>Input_1!CU372</f>
        <v>0</v>
      </c>
      <c r="CV372" s="26">
        <f>Input_1!CV372</f>
        <v>0</v>
      </c>
      <c r="CZ372" s="34"/>
      <c r="DA372" s="34"/>
      <c r="DB372" s="34"/>
      <c r="DC372" s="34"/>
      <c r="DD372" s="34"/>
      <c r="DE372" s="34"/>
      <c r="DF372" s="34"/>
    </row>
    <row r="373" spans="1:110" x14ac:dyDescent="0.35">
      <c r="C373" s="98"/>
    </row>
    <row r="376" spans="1:110" ht="14.5" customHeight="1" x14ac:dyDescent="0.35"/>
  </sheetData>
  <mergeCells count="67">
    <mergeCell ref="B338:B344"/>
    <mergeCell ref="A339:A369"/>
    <mergeCell ref="B345:B351"/>
    <mergeCell ref="B352:B358"/>
    <mergeCell ref="B359:B365"/>
    <mergeCell ref="B366:B372"/>
    <mergeCell ref="A370:A372"/>
    <mergeCell ref="B247:B253"/>
    <mergeCell ref="A248:A277"/>
    <mergeCell ref="B254:B260"/>
    <mergeCell ref="B261:B267"/>
    <mergeCell ref="B268:B274"/>
    <mergeCell ref="B275:B281"/>
    <mergeCell ref="A278:A308"/>
    <mergeCell ref="B282:B288"/>
    <mergeCell ref="B289:B295"/>
    <mergeCell ref="B296:B302"/>
    <mergeCell ref="B303:B309"/>
    <mergeCell ref="A309:A338"/>
    <mergeCell ref="B310:B316"/>
    <mergeCell ref="B317:B323"/>
    <mergeCell ref="B324:B330"/>
    <mergeCell ref="B331:B337"/>
    <mergeCell ref="A156:A185"/>
    <mergeCell ref="B156:B162"/>
    <mergeCell ref="B163:B169"/>
    <mergeCell ref="B170:B176"/>
    <mergeCell ref="B177:B183"/>
    <mergeCell ref="B184:B190"/>
    <mergeCell ref="A186:A216"/>
    <mergeCell ref="B191:B197"/>
    <mergeCell ref="B198:B204"/>
    <mergeCell ref="B205:B211"/>
    <mergeCell ref="B212:B218"/>
    <mergeCell ref="A217:A247"/>
    <mergeCell ref="B219:B225"/>
    <mergeCell ref="B226:B232"/>
    <mergeCell ref="B233:B239"/>
    <mergeCell ref="B240:B246"/>
    <mergeCell ref="B86:B92"/>
    <mergeCell ref="B93:B99"/>
    <mergeCell ref="A95:A124"/>
    <mergeCell ref="B100:B106"/>
    <mergeCell ref="B107:B113"/>
    <mergeCell ref="B114:B120"/>
    <mergeCell ref="B121:B127"/>
    <mergeCell ref="A125:A155"/>
    <mergeCell ref="B128:B134"/>
    <mergeCell ref="B135:B141"/>
    <mergeCell ref="B142:B148"/>
    <mergeCell ref="B149:B155"/>
    <mergeCell ref="A2:A3"/>
    <mergeCell ref="B2:B8"/>
    <mergeCell ref="A4:A34"/>
    <mergeCell ref="B9:B15"/>
    <mergeCell ref="B16:B22"/>
    <mergeCell ref="B23:B29"/>
    <mergeCell ref="B30:B36"/>
    <mergeCell ref="A35:A63"/>
    <mergeCell ref="B37:B43"/>
    <mergeCell ref="B44:B50"/>
    <mergeCell ref="B51:B57"/>
    <mergeCell ref="B58:B64"/>
    <mergeCell ref="A64:A94"/>
    <mergeCell ref="B65:B71"/>
    <mergeCell ref="B72:B78"/>
    <mergeCell ref="B79:B85"/>
  </mergeCells>
  <conditionalFormatting sqref="E2:CV64 F65:CV65 E66:CV372 E64:E65 CW66:CX66 CZ313:DF372 CW308:CY311 CX312:CY368">
    <cfRule type="cellIs" dxfId="20" priority="92" operator="equal">
      <formula>0</formula>
    </cfRule>
  </conditionalFormatting>
  <conditionalFormatting sqref="Q149">
    <cfRule type="cellIs" dxfId="66" priority="72" operator="equal">
      <formula>0</formula>
    </cfRule>
    <cfRule type="cellIs" dxfId="65" priority="73" operator="between">
      <formula>1</formula>
      <formula>1.99</formula>
    </cfRule>
    <cfRule type="cellIs" dxfId="64" priority="74" operator="between">
      <formula>2</formula>
      <formula>2.99</formula>
    </cfRule>
    <cfRule type="cellIs" dxfId="63" priority="75" operator="between">
      <formula>3</formula>
      <formula>3.99</formula>
    </cfRule>
    <cfRule type="cellIs" dxfId="62" priority="76" operator="between">
      <formula>4</formula>
      <formula>4.99</formula>
    </cfRule>
    <cfRule type="cellIs" dxfId="61" priority="77" operator="between">
      <formula>5</formula>
      <formula>5.99</formula>
    </cfRule>
    <cfRule type="cellIs" dxfId="60" priority="78" operator="between">
      <formula>6</formula>
      <formula>6.99</formula>
    </cfRule>
    <cfRule type="cellIs" dxfId="59" priority="79" operator="between">
      <formula>7</formula>
      <formula>7.99</formula>
    </cfRule>
    <cfRule type="cellIs" dxfId="58" priority="80" operator="between">
      <formula>8</formula>
      <formula>8.99</formula>
    </cfRule>
    <cfRule type="cellIs" dxfId="57" priority="81" operator="between">
      <formula>9</formula>
      <formula>9.99</formula>
    </cfRule>
    <cfRule type="cellIs" dxfId="56" priority="82" operator="between">
      <formula>10</formula>
      <formula>15</formula>
    </cfRule>
    <cfRule type="cellIs" dxfId="55" priority="83" operator="between">
      <formula>15.1</formula>
      <formula>15.99</formula>
    </cfRule>
    <cfRule type="cellIs" dxfId="54" priority="84" operator="between">
      <formula>16</formula>
      <formula>20</formula>
    </cfRule>
    <cfRule type="cellIs" dxfId="53" priority="85" operator="between">
      <formula>21</formula>
      <formula>21.4</formula>
    </cfRule>
    <cfRule type="cellIs" dxfId="52" priority="86" operator="between">
      <formula>22</formula>
      <formula>22.99</formula>
    </cfRule>
    <cfRule type="cellIs" dxfId="51" priority="87" operator="equal">
      <formula>23</formula>
    </cfRule>
    <cfRule type="cellIs" dxfId="50" priority="88" operator="between">
      <formula>24</formula>
      <formula>29</formula>
    </cfRule>
    <cfRule type="cellIs" dxfId="49" priority="89" operator="between">
      <formula>30</formula>
      <formula>30.99</formula>
    </cfRule>
    <cfRule type="cellIs" dxfId="48" priority="90" operator="equal">
      <formula>31</formula>
    </cfRule>
    <cfRule type="cellIs" dxfId="47" priority="91" operator="equal">
      <formula>32</formula>
    </cfRule>
  </conditionalFormatting>
  <conditionalFormatting sqref="Q149">
    <cfRule type="expression" dxfId="46" priority="71">
      <formula>MOD(ROW(),7)=1</formula>
    </cfRule>
  </conditionalFormatting>
  <conditionalFormatting sqref="E2:CV372 CW66:CX66 CZ313:DF372 CW308:CY311 CX312:CY368">
    <cfRule type="cellIs" dxfId="19" priority="30" operator="equal">
      <formula>0</formula>
    </cfRule>
    <cfRule type="cellIs" dxfId="18" priority="31" operator="between">
      <formula>1</formula>
      <formula>1.99</formula>
    </cfRule>
    <cfRule type="cellIs" dxfId="17" priority="32" operator="between">
      <formula>2</formula>
      <formula>2.99</formula>
    </cfRule>
    <cfRule type="cellIs" dxfId="16" priority="33" operator="between">
      <formula>3</formula>
      <formula>3.99</formula>
    </cfRule>
    <cfRule type="cellIs" dxfId="15" priority="34" operator="between">
      <formula>4</formula>
      <formula>4.99</formula>
    </cfRule>
    <cfRule type="cellIs" dxfId="14" priority="35" operator="between">
      <formula>5</formula>
      <formula>5.99</formula>
    </cfRule>
    <cfRule type="cellIs" dxfId="13" priority="36" operator="between">
      <formula>6</formula>
      <formula>6.99</formula>
    </cfRule>
    <cfRule type="cellIs" dxfId="12" priority="37" operator="between">
      <formula>7</formula>
      <formula>7.99</formula>
    </cfRule>
    <cfRule type="cellIs" dxfId="11" priority="38" operator="between">
      <formula>8</formula>
      <formula>8.99</formula>
    </cfRule>
    <cfRule type="cellIs" dxfId="10" priority="39" operator="between">
      <formula>9</formula>
      <formula>9.99</formula>
    </cfRule>
    <cfRule type="cellIs" dxfId="9" priority="40" operator="between">
      <formula>10</formula>
      <formula>15</formula>
    </cfRule>
    <cfRule type="cellIs" dxfId="8" priority="41" operator="between">
      <formula>15.1</formula>
      <formula>15.99</formula>
    </cfRule>
    <cfRule type="cellIs" dxfId="7" priority="42" operator="between">
      <formula>16</formula>
      <formula>20</formula>
    </cfRule>
    <cfRule type="cellIs" dxfId="6" priority="43" operator="between">
      <formula>21</formula>
      <formula>21.4</formula>
    </cfRule>
    <cfRule type="cellIs" dxfId="5" priority="44" operator="between">
      <formula>22</formula>
      <formula>22.99</formula>
    </cfRule>
    <cfRule type="cellIs" dxfId="4" priority="45" operator="equal">
      <formula>23</formula>
    </cfRule>
    <cfRule type="cellIs" dxfId="3" priority="46" operator="between">
      <formula>24</formula>
      <formula>29</formula>
    </cfRule>
    <cfRule type="cellIs" dxfId="2" priority="47" operator="between">
      <formula>30</formula>
      <formula>30.99</formula>
    </cfRule>
    <cfRule type="cellIs" dxfId="1" priority="48" operator="equal">
      <formula>31</formula>
    </cfRule>
    <cfRule type="cellIs" dxfId="0" priority="49" operator="equal">
      <formula>32</formula>
    </cfRule>
  </conditionalFormatting>
  <conditionalFormatting sqref="E1:CU1">
    <cfRule type="expression" dxfId="45" priority="28">
      <formula>AND((TODAY()+E$1)&lt;=NOW(),NOW()&lt;(TODAY()+F$1))</formula>
    </cfRule>
  </conditionalFormatting>
  <conditionalFormatting sqref="C2:D372">
    <cfRule type="expression" dxfId="44" priority="27">
      <formula>TODAY()=$C2</formula>
    </cfRule>
  </conditionalFormatting>
  <conditionalFormatting sqref="CV1">
    <cfRule type="expression" dxfId="43" priority="256">
      <formula>AND((TODAY()+CV$1)&lt;=NOW(),NOW()&lt;(TODAY()+#REF!))</formula>
    </cfRule>
  </conditionalFormatting>
  <conditionalFormatting sqref="CX111 CX91:CY110 CX112:CY121 CX67:CY89 CY66">
    <cfRule type="cellIs" priority="2" operator="equal">
      <formula>1.1</formula>
    </cfRule>
    <cfRule type="cellIs" priority="3" operator="equal">
      <formula>1.2</formula>
    </cfRule>
    <cfRule type="cellIs" priority="4" operator="equal">
      <formula>2.1</formula>
    </cfRule>
    <cfRule type="cellIs" priority="5" operator="equal">
      <formula>2.2</formula>
    </cfRule>
    <cfRule type="cellIs" priority="6" operator="equal">
      <formula>3.1</formula>
    </cfRule>
    <cfRule type="cellIs" priority="7" operator="equal">
      <formula>3.2</formula>
    </cfRule>
    <cfRule type="cellIs" priority="8" operator="equal">
      <formula>4.1</formula>
    </cfRule>
    <cfRule type="cellIs" priority="9" operator="equal">
      <formula>4.2</formula>
    </cfRule>
    <cfRule type="cellIs" priority="10" operator="equal">
      <formula>5.1</formula>
    </cfRule>
    <cfRule type="cellIs" priority="11" operator="equal">
      <formula>5.2</formula>
    </cfRule>
    <cfRule type="cellIs" priority="12" operator="equal">
      <formula>6.1</formula>
    </cfRule>
    <cfRule type="cellIs" priority="13" operator="equal">
      <formula>6.2</formula>
    </cfRule>
    <cfRule type="cellIs" priority="14" operator="equal">
      <formula>7.1</formula>
    </cfRule>
    <cfRule type="cellIs" priority="15" operator="equal">
      <formula>7.2</formula>
    </cfRule>
    <cfRule type="cellIs" priority="16" operator="equal">
      <formula>8.1</formula>
    </cfRule>
    <cfRule type="cellIs" priority="17" operator="equal">
      <formula>8.2</formula>
    </cfRule>
    <cfRule type="cellIs" priority="18" operator="equal">
      <formula>9</formula>
    </cfRule>
    <cfRule type="cellIs" priority="19" operator="between">
      <formula>10</formula>
      <formula>10.99</formula>
    </cfRule>
    <cfRule type="cellIs" priority="20" operator="between">
      <formula>11</formula>
      <formula>11.99</formula>
    </cfRule>
    <cfRule type="cellIs" priority="21" operator="between">
      <formula>12</formula>
      <formula>12.99</formula>
    </cfRule>
    <cfRule type="cellIs" priority="22" operator="between">
      <formula>13</formula>
      <formula>13.99</formula>
    </cfRule>
    <cfRule type="cellIs" priority="23" operator="between">
      <formula>14</formula>
      <formula>14.99</formula>
    </cfRule>
    <cfRule type="cellIs" priority="24" operator="equal">
      <formula>15</formula>
    </cfRule>
    <cfRule type="cellIs" priority="25" operator="between">
      <formula>16</formula>
      <formula>16.99</formula>
    </cfRule>
    <cfRule type="cellIs" priority="26" operator="between">
      <formula>17</formula>
      <formula>17.99</formula>
    </cfRule>
  </conditionalFormatting>
  <conditionalFormatting sqref="CX122:CY122">
    <cfRule type="cellIs" dxfId="21" priority="1" operator="between">
      <formula>10</formula>
      <formula>15</formula>
    </cfRule>
  </conditionalFormatting>
  <pageMargins left="0" right="0" top="0" bottom="0" header="0" footer="0"/>
  <pageSetup paperSize="9" scale="27" fitToHeight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9198-1BB5-4B8E-81DF-4E522FA5DC51}">
  <sheetPr codeName="Sheet3"/>
  <dimension ref="A1:B59"/>
  <sheetViews>
    <sheetView zoomScale="76" workbookViewId="0">
      <selection activeCell="B57" sqref="A1:B57"/>
    </sheetView>
  </sheetViews>
  <sheetFormatPr defaultRowHeight="14.5" x14ac:dyDescent="0.35"/>
  <cols>
    <col min="1" max="1" width="8.7265625" style="20" customWidth="1"/>
    <col min="2" max="2" width="34.26953125" style="152" bestFit="1" customWidth="1"/>
  </cols>
  <sheetData>
    <row r="1" spans="1:2" x14ac:dyDescent="0.35">
      <c r="A1" s="28"/>
      <c r="B1" s="147" t="s">
        <v>23</v>
      </c>
    </row>
    <row r="2" spans="1:2" x14ac:dyDescent="0.35">
      <c r="A2" s="27">
        <v>1</v>
      </c>
      <c r="B2" s="148" t="s">
        <v>366</v>
      </c>
    </row>
    <row r="3" spans="1:2" x14ac:dyDescent="0.35">
      <c r="A3" s="22">
        <v>1.1000000000000001</v>
      </c>
      <c r="B3" s="148" t="s">
        <v>366</v>
      </c>
    </row>
    <row r="4" spans="1:2" x14ac:dyDescent="0.35">
      <c r="A4" s="22">
        <v>1.2</v>
      </c>
      <c r="B4" s="148" t="s">
        <v>366</v>
      </c>
    </row>
    <row r="5" spans="1:2" x14ac:dyDescent="0.35">
      <c r="A5" s="27">
        <v>2</v>
      </c>
      <c r="B5" s="148" t="s">
        <v>367</v>
      </c>
    </row>
    <row r="6" spans="1:2" x14ac:dyDescent="0.35">
      <c r="A6" s="22">
        <v>2.1</v>
      </c>
      <c r="B6" s="148" t="s">
        <v>367</v>
      </c>
    </row>
    <row r="7" spans="1:2" x14ac:dyDescent="0.35">
      <c r="A7" s="22">
        <v>2.2000000000000002</v>
      </c>
      <c r="B7" s="148" t="s">
        <v>367</v>
      </c>
    </row>
    <row r="8" spans="1:2" x14ac:dyDescent="0.35">
      <c r="A8" s="27">
        <v>3</v>
      </c>
      <c r="B8" s="148" t="s">
        <v>368</v>
      </c>
    </row>
    <row r="9" spans="1:2" x14ac:dyDescent="0.35">
      <c r="A9" s="22">
        <v>3.1</v>
      </c>
      <c r="B9" s="148" t="s">
        <v>368</v>
      </c>
    </row>
    <row r="10" spans="1:2" x14ac:dyDescent="0.35">
      <c r="A10" s="22">
        <v>3.2</v>
      </c>
      <c r="B10" s="148" t="s">
        <v>368</v>
      </c>
    </row>
    <row r="11" spans="1:2" x14ac:dyDescent="0.35">
      <c r="A11" s="27">
        <v>4</v>
      </c>
      <c r="B11" s="148" t="s">
        <v>369</v>
      </c>
    </row>
    <row r="12" spans="1:2" x14ac:dyDescent="0.35">
      <c r="A12" s="22">
        <v>4.0999999999999996</v>
      </c>
      <c r="B12" s="148" t="s">
        <v>369</v>
      </c>
    </row>
    <row r="13" spans="1:2" x14ac:dyDescent="0.35">
      <c r="A13" s="22">
        <v>4.2</v>
      </c>
      <c r="B13" s="148" t="s">
        <v>369</v>
      </c>
    </row>
    <row r="14" spans="1:2" x14ac:dyDescent="0.35">
      <c r="A14" s="27">
        <v>5</v>
      </c>
      <c r="B14" s="148" t="s">
        <v>370</v>
      </c>
    </row>
    <row r="15" spans="1:2" x14ac:dyDescent="0.35">
      <c r="A15" s="22">
        <v>5.0999999999999996</v>
      </c>
      <c r="B15" s="148" t="s">
        <v>370</v>
      </c>
    </row>
    <row r="16" spans="1:2" x14ac:dyDescent="0.35">
      <c r="A16" s="22">
        <v>5.2</v>
      </c>
      <c r="B16" s="148" t="s">
        <v>370</v>
      </c>
    </row>
    <row r="17" spans="1:2" x14ac:dyDescent="0.35">
      <c r="A17" s="27">
        <v>6</v>
      </c>
      <c r="B17" s="148" t="s">
        <v>371</v>
      </c>
    </row>
    <row r="18" spans="1:2" x14ac:dyDescent="0.35">
      <c r="A18" s="22">
        <v>6.1</v>
      </c>
      <c r="B18" s="148" t="s">
        <v>371</v>
      </c>
    </row>
    <row r="19" spans="1:2" x14ac:dyDescent="0.35">
      <c r="A19" s="22">
        <v>6.2</v>
      </c>
      <c r="B19" s="148" t="s">
        <v>371</v>
      </c>
    </row>
    <row r="20" spans="1:2" x14ac:dyDescent="0.35">
      <c r="A20" s="27">
        <v>7</v>
      </c>
      <c r="B20" s="148" t="s">
        <v>59</v>
      </c>
    </row>
    <row r="21" spans="1:2" x14ac:dyDescent="0.35">
      <c r="A21" s="22">
        <v>7.1</v>
      </c>
      <c r="B21" s="148" t="s">
        <v>59</v>
      </c>
    </row>
    <row r="22" spans="1:2" x14ac:dyDescent="0.35">
      <c r="A22" s="22">
        <v>7.2</v>
      </c>
      <c r="B22" s="148" t="s">
        <v>59</v>
      </c>
    </row>
    <row r="23" spans="1:2" x14ac:dyDescent="0.35">
      <c r="A23" s="22">
        <v>8</v>
      </c>
      <c r="B23" s="148" t="s">
        <v>185</v>
      </c>
    </row>
    <row r="24" spans="1:2" x14ac:dyDescent="0.35">
      <c r="A24" s="22">
        <v>9</v>
      </c>
      <c r="B24" s="148" t="s">
        <v>26</v>
      </c>
    </row>
    <row r="25" spans="1:2" x14ac:dyDescent="0.35">
      <c r="A25" s="23">
        <v>10</v>
      </c>
      <c r="B25" s="149" t="s">
        <v>119</v>
      </c>
    </row>
    <row r="26" spans="1:2" x14ac:dyDescent="0.35">
      <c r="A26" s="22">
        <v>11</v>
      </c>
      <c r="B26" s="148" t="s">
        <v>120</v>
      </c>
    </row>
    <row r="27" spans="1:2" x14ac:dyDescent="0.35">
      <c r="A27" s="22">
        <v>12</v>
      </c>
      <c r="B27" s="148" t="s">
        <v>27</v>
      </c>
    </row>
    <row r="28" spans="1:2" x14ac:dyDescent="0.35">
      <c r="A28" s="22">
        <v>13</v>
      </c>
      <c r="B28" s="148" t="s">
        <v>28</v>
      </c>
    </row>
    <row r="29" spans="1:2" x14ac:dyDescent="0.35">
      <c r="A29" s="22">
        <v>14</v>
      </c>
      <c r="B29" s="148" t="s">
        <v>29</v>
      </c>
    </row>
    <row r="30" spans="1:2" x14ac:dyDescent="0.35">
      <c r="A30" s="22">
        <v>15.1</v>
      </c>
      <c r="B30" s="148" t="s">
        <v>126</v>
      </c>
    </row>
    <row r="31" spans="1:2" x14ac:dyDescent="0.35">
      <c r="A31" s="22">
        <v>15.2</v>
      </c>
      <c r="B31" s="148" t="s">
        <v>31</v>
      </c>
    </row>
    <row r="32" spans="1:2" x14ac:dyDescent="0.35">
      <c r="A32" s="22">
        <v>15.3</v>
      </c>
      <c r="B32" s="148" t="s">
        <v>32</v>
      </c>
    </row>
    <row r="33" spans="1:2" x14ac:dyDescent="0.35">
      <c r="A33" s="22">
        <v>16</v>
      </c>
      <c r="B33" s="148" t="s">
        <v>33</v>
      </c>
    </row>
    <row r="34" spans="1:2" x14ac:dyDescent="0.35">
      <c r="A34" s="22">
        <v>17</v>
      </c>
      <c r="B34" s="148" t="s">
        <v>34</v>
      </c>
    </row>
    <row r="35" spans="1:2" x14ac:dyDescent="0.35">
      <c r="A35" s="22">
        <v>18</v>
      </c>
      <c r="B35" s="148" t="s">
        <v>35</v>
      </c>
    </row>
    <row r="36" spans="1:2" x14ac:dyDescent="0.35">
      <c r="A36" s="22">
        <v>19</v>
      </c>
      <c r="B36" s="148" t="s">
        <v>36</v>
      </c>
    </row>
    <row r="37" spans="1:2" ht="14.5" customHeight="1" x14ac:dyDescent="0.35">
      <c r="A37" s="22">
        <v>20</v>
      </c>
      <c r="B37" s="148" t="s">
        <v>37</v>
      </c>
    </row>
    <row r="38" spans="1:2" x14ac:dyDescent="0.35">
      <c r="A38" s="22">
        <v>21</v>
      </c>
      <c r="B38" s="148" t="s">
        <v>38</v>
      </c>
    </row>
    <row r="39" spans="1:2" x14ac:dyDescent="0.35">
      <c r="A39" s="22">
        <v>21.1</v>
      </c>
      <c r="B39" s="148" t="s">
        <v>372</v>
      </c>
    </row>
    <row r="40" spans="1:2" x14ac:dyDescent="0.35">
      <c r="A40" s="22">
        <v>21.2</v>
      </c>
      <c r="B40" s="148" t="s">
        <v>373</v>
      </c>
    </row>
    <row r="41" spans="1:2" x14ac:dyDescent="0.35">
      <c r="A41" s="22">
        <v>21.3</v>
      </c>
      <c r="B41" s="148" t="s">
        <v>41</v>
      </c>
    </row>
    <row r="42" spans="1:2" x14ac:dyDescent="0.35">
      <c r="A42" s="22">
        <v>21.4</v>
      </c>
      <c r="B42" s="148" t="s">
        <v>374</v>
      </c>
    </row>
    <row r="43" spans="1:2" x14ac:dyDescent="0.35">
      <c r="A43" s="22">
        <v>22</v>
      </c>
      <c r="B43" s="148" t="s">
        <v>42</v>
      </c>
    </row>
    <row r="44" spans="1:2" x14ac:dyDescent="0.35">
      <c r="A44" s="22">
        <v>22.1</v>
      </c>
      <c r="B44" s="148" t="s">
        <v>43</v>
      </c>
    </row>
    <row r="45" spans="1:2" x14ac:dyDescent="0.35">
      <c r="A45" s="22">
        <v>22.2</v>
      </c>
      <c r="B45" s="148" t="s">
        <v>44</v>
      </c>
    </row>
    <row r="46" spans="1:2" x14ac:dyDescent="0.35">
      <c r="A46" s="22">
        <v>22.3</v>
      </c>
      <c r="B46" s="148" t="s">
        <v>45</v>
      </c>
    </row>
    <row r="47" spans="1:2" x14ac:dyDescent="0.35">
      <c r="A47" s="22">
        <v>22.4</v>
      </c>
      <c r="B47" s="148" t="s">
        <v>46</v>
      </c>
    </row>
    <row r="48" spans="1:2" x14ac:dyDescent="0.35">
      <c r="A48" s="22">
        <v>23</v>
      </c>
      <c r="B48" s="148" t="s">
        <v>47</v>
      </c>
    </row>
    <row r="49" spans="1:2" x14ac:dyDescent="0.35">
      <c r="A49" s="22">
        <v>24</v>
      </c>
      <c r="B49" s="148" t="s">
        <v>48</v>
      </c>
    </row>
    <row r="50" spans="1:2" x14ac:dyDescent="0.35">
      <c r="A50" s="22">
        <v>25</v>
      </c>
      <c r="B50" s="150" t="s">
        <v>49</v>
      </c>
    </row>
    <row r="51" spans="1:2" x14ac:dyDescent="0.35">
      <c r="A51" s="22">
        <v>26</v>
      </c>
      <c r="B51" s="148" t="s">
        <v>50</v>
      </c>
    </row>
    <row r="52" spans="1:2" x14ac:dyDescent="0.35">
      <c r="A52" s="22">
        <v>27</v>
      </c>
      <c r="B52" s="148" t="s">
        <v>51</v>
      </c>
    </row>
    <row r="53" spans="1:2" x14ac:dyDescent="0.35">
      <c r="A53" s="22">
        <v>28</v>
      </c>
      <c r="B53" s="148" t="s">
        <v>52</v>
      </c>
    </row>
    <row r="54" spans="1:2" x14ac:dyDescent="0.35">
      <c r="A54" s="22">
        <v>29</v>
      </c>
      <c r="B54" s="148" t="s">
        <v>53</v>
      </c>
    </row>
    <row r="55" spans="1:2" x14ac:dyDescent="0.35">
      <c r="A55" s="22">
        <v>30</v>
      </c>
      <c r="B55" s="148" t="s">
        <v>54</v>
      </c>
    </row>
    <row r="56" spans="1:2" x14ac:dyDescent="0.35">
      <c r="A56" s="23">
        <v>31</v>
      </c>
      <c r="B56" s="149" t="s">
        <v>55</v>
      </c>
    </row>
    <row r="57" spans="1:2" x14ac:dyDescent="0.35">
      <c r="A57" s="23">
        <v>32</v>
      </c>
      <c r="B57" s="149" t="s">
        <v>56</v>
      </c>
    </row>
    <row r="58" spans="1:2" x14ac:dyDescent="0.35">
      <c r="A58" s="21"/>
      <c r="B58" s="151"/>
    </row>
    <row r="59" spans="1:2" x14ac:dyDescent="0.35">
      <c r="A59" s="21"/>
      <c r="B59" s="151"/>
    </row>
  </sheetData>
  <conditionalFormatting sqref="A46 A60:B1048576 A26:B45 A47:B56 A1:B24">
    <cfRule type="cellIs" priority="202" operator="equal">
      <formula>1.1</formula>
    </cfRule>
    <cfRule type="cellIs" priority="203" operator="equal">
      <formula>1.2</formula>
    </cfRule>
    <cfRule type="cellIs" priority="204" operator="equal">
      <formula>2.1</formula>
    </cfRule>
    <cfRule type="cellIs" priority="205" operator="equal">
      <formula>2.2</formula>
    </cfRule>
    <cfRule type="cellIs" priority="206" operator="equal">
      <formula>3.1</formula>
    </cfRule>
    <cfRule type="cellIs" priority="207" operator="equal">
      <formula>3.2</formula>
    </cfRule>
    <cfRule type="cellIs" priority="208" operator="equal">
      <formula>4.1</formula>
    </cfRule>
    <cfRule type="cellIs" priority="209" operator="equal">
      <formula>4.2</formula>
    </cfRule>
    <cfRule type="cellIs" priority="210" operator="equal">
      <formula>5.1</formula>
    </cfRule>
    <cfRule type="cellIs" priority="211" operator="equal">
      <formula>5.2</formula>
    </cfRule>
    <cfRule type="cellIs" priority="212" operator="equal">
      <formula>6.1</formula>
    </cfRule>
    <cfRule type="cellIs" priority="213" operator="equal">
      <formula>6.2</formula>
    </cfRule>
    <cfRule type="cellIs" priority="214" operator="equal">
      <formula>7.1</formula>
    </cfRule>
    <cfRule type="cellIs" priority="215" operator="equal">
      <formula>7.2</formula>
    </cfRule>
    <cfRule type="cellIs" priority="216" operator="equal">
      <formula>8.1</formula>
    </cfRule>
    <cfRule type="cellIs" priority="217" operator="equal">
      <formula>8.2</formula>
    </cfRule>
    <cfRule type="cellIs" priority="218" operator="equal">
      <formula>9</formula>
    </cfRule>
    <cfRule type="cellIs" priority="219" operator="between">
      <formula>10</formula>
      <formula>10.99</formula>
    </cfRule>
    <cfRule type="cellIs" priority="220" operator="between">
      <formula>11</formula>
      <formula>11.99</formula>
    </cfRule>
    <cfRule type="cellIs" priority="221" operator="between">
      <formula>12</formula>
      <formula>12.99</formula>
    </cfRule>
    <cfRule type="cellIs" priority="222" operator="between">
      <formula>13</formula>
      <formula>13.99</formula>
    </cfRule>
    <cfRule type="cellIs" priority="223" operator="between">
      <formula>14</formula>
      <formula>14.99</formula>
    </cfRule>
    <cfRule type="cellIs" priority="224" operator="equal">
      <formula>15</formula>
    </cfRule>
    <cfRule type="cellIs" priority="225" operator="between">
      <formula>16</formula>
      <formula>16.99</formula>
    </cfRule>
    <cfRule type="cellIs" priority="226" operator="between">
      <formula>17</formula>
      <formula>17.99</formula>
    </cfRule>
  </conditionalFormatting>
  <conditionalFormatting sqref="A57:B57">
    <cfRule type="cellIs" dxfId="42" priority="194" operator="between">
      <formula>10</formula>
      <formula>15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4D0F-42ED-402E-A08C-0AAF520E3C4B}">
  <sheetPr codeName="Sheet4"/>
  <dimension ref="A1:BK56"/>
  <sheetViews>
    <sheetView zoomScale="80" zoomScaleNormal="80" workbookViewId="0">
      <selection activeCell="AX63" sqref="AX63"/>
    </sheetView>
  </sheetViews>
  <sheetFormatPr defaultRowHeight="14.5" x14ac:dyDescent="0.35"/>
  <cols>
    <col min="1" max="1" width="8.7265625" style="20"/>
    <col min="2" max="2" width="10.81640625" bestFit="1" customWidth="1"/>
    <col min="3" max="58" width="6.1796875" customWidth="1"/>
    <col min="59" max="59" width="9.54296875" bestFit="1" customWidth="1"/>
  </cols>
  <sheetData>
    <row r="1" spans="1:61" ht="24" x14ac:dyDescent="0.35">
      <c r="A1" s="21"/>
      <c r="C1" s="40">
        <f>Key!A2</f>
        <v>1</v>
      </c>
      <c r="D1" s="40">
        <f>Key!A3</f>
        <v>1.1000000000000001</v>
      </c>
      <c r="E1" s="40">
        <f>Key!A4</f>
        <v>1.2</v>
      </c>
      <c r="F1" s="40">
        <f>Key!A5</f>
        <v>2</v>
      </c>
      <c r="G1" s="40">
        <f>Key!A6</f>
        <v>2.1</v>
      </c>
      <c r="H1" s="40">
        <f>Key!A7</f>
        <v>2.2000000000000002</v>
      </c>
      <c r="I1" s="40">
        <f>Key!A8</f>
        <v>3</v>
      </c>
      <c r="J1" s="40">
        <f>Key!A9</f>
        <v>3.1</v>
      </c>
      <c r="K1" s="40">
        <f>Key!A10</f>
        <v>3.2</v>
      </c>
      <c r="L1" s="40">
        <f>Key!A11</f>
        <v>4</v>
      </c>
      <c r="M1" s="40">
        <f>Key!A12</f>
        <v>4.0999999999999996</v>
      </c>
      <c r="N1" s="40">
        <f>Key!A13</f>
        <v>4.2</v>
      </c>
      <c r="O1" s="40">
        <f>Key!A14</f>
        <v>5</v>
      </c>
      <c r="P1" s="40">
        <f>Key!A15</f>
        <v>5.0999999999999996</v>
      </c>
      <c r="Q1" s="40">
        <f>Key!A16</f>
        <v>5.2</v>
      </c>
      <c r="R1" s="40">
        <f>Key!A17</f>
        <v>6</v>
      </c>
      <c r="S1" s="40">
        <f>Key!A18</f>
        <v>6.1</v>
      </c>
      <c r="T1" s="40">
        <f>Key!A19</f>
        <v>6.2</v>
      </c>
      <c r="U1" s="40">
        <f>Key!A20</f>
        <v>7</v>
      </c>
      <c r="V1" s="40">
        <f>Key!A21</f>
        <v>7.1</v>
      </c>
      <c r="W1" s="40">
        <f>Key!A22</f>
        <v>7.2</v>
      </c>
      <c r="X1" s="40">
        <f>Key!A23</f>
        <v>8</v>
      </c>
      <c r="Y1" s="40">
        <f>Key!A24</f>
        <v>9</v>
      </c>
      <c r="Z1" s="40">
        <f>Key!A25</f>
        <v>10</v>
      </c>
      <c r="AA1" s="40">
        <f>Key!A26</f>
        <v>11</v>
      </c>
      <c r="AB1" s="40">
        <f>Key!A27</f>
        <v>12</v>
      </c>
      <c r="AC1" s="40">
        <f>Key!A28</f>
        <v>13</v>
      </c>
      <c r="AD1" s="40">
        <f>Key!A29</f>
        <v>14</v>
      </c>
      <c r="AE1" s="40">
        <f>Key!A30</f>
        <v>15.1</v>
      </c>
      <c r="AF1" s="40">
        <f>Key!A31</f>
        <v>15.2</v>
      </c>
      <c r="AG1" s="40">
        <f>Key!A32</f>
        <v>15.3</v>
      </c>
      <c r="AH1" s="40">
        <f>Key!A33</f>
        <v>16</v>
      </c>
      <c r="AI1" s="40">
        <f>Key!A34</f>
        <v>17</v>
      </c>
      <c r="AJ1" s="40">
        <f>Key!A35</f>
        <v>18</v>
      </c>
      <c r="AK1" s="40">
        <f>Key!A36</f>
        <v>19</v>
      </c>
      <c r="AL1" s="40">
        <f>Key!A37</f>
        <v>20</v>
      </c>
      <c r="AM1" s="40">
        <f>Key!A38</f>
        <v>21</v>
      </c>
      <c r="AN1" s="40">
        <f>Key!A39</f>
        <v>21.1</v>
      </c>
      <c r="AO1" s="40">
        <f>Key!A40</f>
        <v>21.2</v>
      </c>
      <c r="AP1" s="40">
        <f>Key!A41</f>
        <v>21.3</v>
      </c>
      <c r="AQ1" s="40">
        <f>Key!A42</f>
        <v>21.4</v>
      </c>
      <c r="AR1" s="40">
        <f>Key!A43</f>
        <v>22</v>
      </c>
      <c r="AS1" s="40">
        <f>Key!A44</f>
        <v>22.1</v>
      </c>
      <c r="AT1" s="40">
        <f>Key!A45</f>
        <v>22.2</v>
      </c>
      <c r="AU1" s="40">
        <f>Key!A46</f>
        <v>22.3</v>
      </c>
      <c r="AV1" s="40">
        <f>Key!A47</f>
        <v>22.4</v>
      </c>
      <c r="AW1" s="40">
        <f>Key!A48</f>
        <v>23</v>
      </c>
      <c r="AX1" s="40">
        <f>Key!A49</f>
        <v>24</v>
      </c>
      <c r="AY1" s="40">
        <f>Key!A50</f>
        <v>25</v>
      </c>
      <c r="AZ1" s="40">
        <f>Key!A51</f>
        <v>26</v>
      </c>
      <c r="BA1" s="40">
        <f>Key!A52</f>
        <v>27</v>
      </c>
      <c r="BB1" s="40">
        <f>Key!A53</f>
        <v>28</v>
      </c>
      <c r="BC1" s="40">
        <f>Key!A54</f>
        <v>29</v>
      </c>
      <c r="BD1" s="40">
        <f>Key!A55</f>
        <v>30</v>
      </c>
      <c r="BE1" s="40">
        <f>Key!A56</f>
        <v>31</v>
      </c>
      <c r="BF1" s="40">
        <f>Key!A57</f>
        <v>32</v>
      </c>
    </row>
    <row r="2" spans="1:61" ht="111.5" thickBot="1" x14ac:dyDescent="0.4">
      <c r="A2" s="42"/>
      <c r="B2" s="153"/>
      <c r="C2" s="41" t="str">
        <f>Key!B2</f>
        <v>Subject 1</v>
      </c>
      <c r="D2" s="41" t="str">
        <f>Key!B3</f>
        <v>Subject 1</v>
      </c>
      <c r="E2" s="41" t="str">
        <f>Key!B4</f>
        <v>Subject 1</v>
      </c>
      <c r="F2" s="41" t="str">
        <f>Key!B5</f>
        <v>Subject 2</v>
      </c>
      <c r="G2" s="41" t="str">
        <f>Key!B6</f>
        <v>Subject 2</v>
      </c>
      <c r="H2" s="41" t="str">
        <f>Key!B7</f>
        <v>Subject 2</v>
      </c>
      <c r="I2" s="41" t="str">
        <f>Key!B8</f>
        <v>Subject 3</v>
      </c>
      <c r="J2" s="41" t="str">
        <f>Key!B9</f>
        <v>Subject 3</v>
      </c>
      <c r="K2" s="41" t="str">
        <f>Key!B10</f>
        <v>Subject 3</v>
      </c>
      <c r="L2" s="41" t="str">
        <f>Key!B11</f>
        <v>Subject 4</v>
      </c>
      <c r="M2" s="41" t="str">
        <f>Key!B12</f>
        <v>Subject 4</v>
      </c>
      <c r="N2" s="41" t="str">
        <f>Key!B13</f>
        <v>Subject 4</v>
      </c>
      <c r="O2" s="41" t="str">
        <f>Key!B14</f>
        <v>Subject 5</v>
      </c>
      <c r="P2" s="41" t="str">
        <f>Key!B15</f>
        <v>Subject 5</v>
      </c>
      <c r="Q2" s="41" t="str">
        <f>Key!B16</f>
        <v>Subject 5</v>
      </c>
      <c r="R2" s="41" t="str">
        <f>Key!B17</f>
        <v>Subject 6</v>
      </c>
      <c r="S2" s="41" t="str">
        <f>Key!B18</f>
        <v>Subject 6</v>
      </c>
      <c r="T2" s="41" t="str">
        <f>Key!B19</f>
        <v>Subject 6</v>
      </c>
      <c r="U2" s="41" t="str">
        <f>Key!B20</f>
        <v>Subject 7</v>
      </c>
      <c r="V2" s="41" t="str">
        <f>Key!B21</f>
        <v>Subject 7</v>
      </c>
      <c r="W2" s="41" t="str">
        <f>Key!B22</f>
        <v>Subject 7</v>
      </c>
      <c r="X2" s="41" t="str">
        <f>Key!B23</f>
        <v xml:space="preserve">Career / Networking / Work </v>
      </c>
      <c r="Y2" s="41" t="str">
        <f>Key!B24</f>
        <v>Sleep</v>
      </c>
      <c r="Z2" s="41" t="str">
        <f>Key!B25</f>
        <v>Work 1</v>
      </c>
      <c r="AA2" s="41" t="str">
        <f>Key!B26</f>
        <v>Work 2 - Maintenance or Labour</v>
      </c>
      <c r="AB2" s="41" t="str">
        <f>Key!B27</f>
        <v>Governance Institute</v>
      </c>
      <c r="AC2" s="41" t="str">
        <f>Key!B28</f>
        <v>CFA Exam</v>
      </c>
      <c r="AD2" s="41" t="str">
        <f>Key!B29</f>
        <v>Coding</v>
      </c>
      <c r="AE2" s="41" t="str">
        <f>Key!B30</f>
        <v>Hygiene - General</v>
      </c>
      <c r="AF2" s="41" t="str">
        <f>Key!B31</f>
        <v>Hygiene – Getting Changed</v>
      </c>
      <c r="AG2" s="41" t="str">
        <f>Key!B32</f>
        <v>Hygiene – wind down</v>
      </c>
      <c r="AH2" s="41" t="str">
        <f>Key!B33</f>
        <v>Administration</v>
      </c>
      <c r="AI2" s="41" t="str">
        <f>Key!B34</f>
        <v>Emails</v>
      </c>
      <c r="AJ2" s="41" t="str">
        <f>Key!B35</f>
        <v>Spreadsheet</v>
      </c>
      <c r="AK2" s="41" t="str">
        <f>Key!B36</f>
        <v>Organisation</v>
      </c>
      <c r="AL2" s="41" t="str">
        <f>Key!B37</f>
        <v>Basic Admin - Cleaning, Packing Bags Etc</v>
      </c>
      <c r="AM2" s="41" t="str">
        <f>Key!B38</f>
        <v>Exercise / Training</v>
      </c>
      <c r="AN2" s="41" t="str">
        <f>Key!B39</f>
        <v>Low Intensity</v>
      </c>
      <c r="AO2" s="41" t="str">
        <f>Key!B40</f>
        <v>Medium &amp; High Intensity</v>
      </c>
      <c r="AP2" s="41" t="str">
        <f>Key!B41</f>
        <v>Gym</v>
      </c>
      <c r="AQ2" s="41" t="str">
        <f>Key!B42</f>
        <v>Other sport activities</v>
      </c>
      <c r="AR2" s="41" t="str">
        <f>Key!B43</f>
        <v>Transit</v>
      </c>
      <c r="AS2" s="41" t="str">
        <f>Key!B44</f>
        <v>Driving</v>
      </c>
      <c r="AT2" s="41" t="str">
        <f>Key!B45</f>
        <v>Flying</v>
      </c>
      <c r="AU2" s="41" t="str">
        <f>Key!B46</f>
        <v>Train</v>
      </c>
      <c r="AV2" s="41" t="str">
        <f>Key!B47</f>
        <v>Bus</v>
      </c>
      <c r="AW2" s="41" t="str">
        <f>Key!B48</f>
        <v>Eating and Drinking</v>
      </c>
      <c r="AX2" s="41" t="str">
        <f>Key!B49</f>
        <v>Downtime/Relax</v>
      </c>
      <c r="AY2" s="41" t="str">
        <f>Key!B50</f>
        <v>Friends and Family</v>
      </c>
      <c r="AZ2" s="41" t="str">
        <f>Key!B51</f>
        <v>Shopping</v>
      </c>
      <c r="BA2" s="41" t="str">
        <f>Key!B52</f>
        <v>Waiting</v>
      </c>
      <c r="BB2" s="41" t="str">
        <f>Key!B53</f>
        <v>Rest</v>
      </c>
      <c r="BC2" s="41" t="str">
        <f>Key!B54</f>
        <v>Recreational Activity</v>
      </c>
      <c r="BD2" s="41" t="str">
        <f>Key!B55</f>
        <v>Social Media</v>
      </c>
      <c r="BE2" s="41" t="str">
        <f>Key!B56</f>
        <v>Reading</v>
      </c>
      <c r="BF2" s="41" t="str">
        <f>Key!B57</f>
        <v>Walking</v>
      </c>
      <c r="BH2" s="25" t="s">
        <v>60</v>
      </c>
      <c r="BI2" s="25" t="s">
        <v>61</v>
      </c>
    </row>
    <row r="3" spans="1:61" ht="15" thickTop="1" x14ac:dyDescent="0.35">
      <c r="A3" s="37" t="s">
        <v>62</v>
      </c>
      <c r="B3" s="109">
        <v>43829</v>
      </c>
      <c r="C3" s="19">
        <f t="shared" ref="C3:X3" si="0">COUNTIF(Week01,C$1)/4</f>
        <v>0</v>
      </c>
      <c r="D3" s="34">
        <f>COUNTIF(Week01,D$1)/4</f>
        <v>0</v>
      </c>
      <c r="E3" s="34">
        <f t="shared" si="0"/>
        <v>0</v>
      </c>
      <c r="F3" s="34">
        <f t="shared" si="0"/>
        <v>0</v>
      </c>
      <c r="G3" s="34">
        <f t="shared" si="0"/>
        <v>0</v>
      </c>
      <c r="H3" s="34">
        <f t="shared" si="0"/>
        <v>0</v>
      </c>
      <c r="I3" s="34">
        <f t="shared" si="0"/>
        <v>0</v>
      </c>
      <c r="J3" s="34">
        <f t="shared" si="0"/>
        <v>0</v>
      </c>
      <c r="K3" s="34">
        <f t="shared" si="0"/>
        <v>0</v>
      </c>
      <c r="L3" s="34">
        <f t="shared" si="0"/>
        <v>0</v>
      </c>
      <c r="M3" s="34">
        <f t="shared" si="0"/>
        <v>0</v>
      </c>
      <c r="N3" s="34">
        <f t="shared" si="0"/>
        <v>0</v>
      </c>
      <c r="O3" s="34">
        <f t="shared" si="0"/>
        <v>0</v>
      </c>
      <c r="P3" s="34">
        <f t="shared" si="0"/>
        <v>0</v>
      </c>
      <c r="Q3" s="34">
        <f t="shared" si="0"/>
        <v>0</v>
      </c>
      <c r="R3" s="34">
        <f t="shared" si="0"/>
        <v>0</v>
      </c>
      <c r="S3" s="34">
        <f t="shared" si="0"/>
        <v>0</v>
      </c>
      <c r="T3" s="34">
        <f t="shared" si="0"/>
        <v>3.25</v>
      </c>
      <c r="U3" s="34">
        <f t="shared" si="0"/>
        <v>0</v>
      </c>
      <c r="V3" s="34">
        <f t="shared" si="0"/>
        <v>0</v>
      </c>
      <c r="W3" s="34">
        <f t="shared" si="0"/>
        <v>0</v>
      </c>
      <c r="X3" s="34">
        <f t="shared" si="0"/>
        <v>7.5</v>
      </c>
      <c r="Y3" s="34">
        <f t="shared" ref="Y3:BF3" si="1">COUNTIF(Week01,Y$1)/4</f>
        <v>65</v>
      </c>
      <c r="Z3" s="34">
        <f t="shared" si="1"/>
        <v>0</v>
      </c>
      <c r="AA3" s="34">
        <f t="shared" si="1"/>
        <v>0</v>
      </c>
      <c r="AB3" s="34">
        <f t="shared" si="1"/>
        <v>0</v>
      </c>
      <c r="AC3" s="34">
        <f t="shared" si="1"/>
        <v>0.5</v>
      </c>
      <c r="AD3" s="34">
        <f t="shared" si="1"/>
        <v>0</v>
      </c>
      <c r="AE3" s="34">
        <f t="shared" si="1"/>
        <v>1.25</v>
      </c>
      <c r="AF3" s="34">
        <f t="shared" si="1"/>
        <v>1.25</v>
      </c>
      <c r="AG3" s="34">
        <f t="shared" si="1"/>
        <v>4.25</v>
      </c>
      <c r="AH3" s="34">
        <f t="shared" si="1"/>
        <v>0.5</v>
      </c>
      <c r="AI3" s="34">
        <f t="shared" si="1"/>
        <v>0</v>
      </c>
      <c r="AJ3" s="34">
        <f t="shared" si="1"/>
        <v>7.75</v>
      </c>
      <c r="AK3" s="34">
        <f t="shared" si="1"/>
        <v>0</v>
      </c>
      <c r="AL3" s="34">
        <f t="shared" si="1"/>
        <v>18.5</v>
      </c>
      <c r="AM3" s="34">
        <f t="shared" si="1"/>
        <v>0</v>
      </c>
      <c r="AN3" s="34">
        <f t="shared" si="1"/>
        <v>0</v>
      </c>
      <c r="AO3" s="34">
        <f t="shared" si="1"/>
        <v>0</v>
      </c>
      <c r="AP3" s="34">
        <f t="shared" si="1"/>
        <v>1.5</v>
      </c>
      <c r="AQ3" s="34">
        <f t="shared" si="1"/>
        <v>0</v>
      </c>
      <c r="AR3" s="34">
        <f t="shared" si="1"/>
        <v>0</v>
      </c>
      <c r="AS3" s="34">
        <f t="shared" si="1"/>
        <v>0</v>
      </c>
      <c r="AT3" s="34">
        <f t="shared" si="1"/>
        <v>0</v>
      </c>
      <c r="AU3" s="34">
        <f t="shared" si="1"/>
        <v>4</v>
      </c>
      <c r="AV3" s="34">
        <f t="shared" si="1"/>
        <v>0</v>
      </c>
      <c r="AW3" s="34">
        <f t="shared" si="1"/>
        <v>12.25</v>
      </c>
      <c r="AX3" s="34">
        <f t="shared" si="1"/>
        <v>0</v>
      </c>
      <c r="AY3" s="34">
        <f t="shared" si="1"/>
        <v>10.75</v>
      </c>
      <c r="AZ3" s="34">
        <f t="shared" si="1"/>
        <v>0.5</v>
      </c>
      <c r="BA3" s="34">
        <f t="shared" si="1"/>
        <v>0</v>
      </c>
      <c r="BB3" s="34">
        <f t="shared" si="1"/>
        <v>0</v>
      </c>
      <c r="BC3" s="34">
        <f t="shared" si="1"/>
        <v>0.25</v>
      </c>
      <c r="BD3" s="34">
        <f t="shared" si="1"/>
        <v>18</v>
      </c>
      <c r="BE3" s="34">
        <f t="shared" si="1"/>
        <v>0</v>
      </c>
      <c r="BF3" s="24">
        <f t="shared" si="1"/>
        <v>11</v>
      </c>
      <c r="BH3">
        <f t="shared" ref="BH3:BH54" si="2">SUM(C3:BF3)</f>
        <v>168</v>
      </c>
      <c r="BI3">
        <f t="shared" ref="BI3:BI54" si="3">168-BH3</f>
        <v>0</v>
      </c>
    </row>
    <row r="4" spans="1:61" x14ac:dyDescent="0.35">
      <c r="A4" s="37" t="s">
        <v>63</v>
      </c>
      <c r="B4" s="109">
        <v>43836</v>
      </c>
      <c r="C4" s="19">
        <f t="shared" ref="C4:X4" si="4">COUNTIF(Week02,C$1)/4</f>
        <v>0</v>
      </c>
      <c r="D4">
        <f t="shared" si="4"/>
        <v>0</v>
      </c>
      <c r="E4">
        <f t="shared" si="4"/>
        <v>0</v>
      </c>
      <c r="F4">
        <f t="shared" si="4"/>
        <v>0</v>
      </c>
      <c r="G4">
        <f t="shared" si="4"/>
        <v>0</v>
      </c>
      <c r="H4">
        <f t="shared" si="4"/>
        <v>0</v>
      </c>
      <c r="I4">
        <f t="shared" si="4"/>
        <v>0</v>
      </c>
      <c r="J4">
        <f t="shared" si="4"/>
        <v>0</v>
      </c>
      <c r="K4">
        <f t="shared" si="4"/>
        <v>0</v>
      </c>
      <c r="L4">
        <f t="shared" si="4"/>
        <v>0</v>
      </c>
      <c r="M4">
        <f t="shared" si="4"/>
        <v>0</v>
      </c>
      <c r="N4">
        <f t="shared" si="4"/>
        <v>0</v>
      </c>
      <c r="O4">
        <f t="shared" si="4"/>
        <v>0</v>
      </c>
      <c r="P4">
        <f t="shared" si="4"/>
        <v>0</v>
      </c>
      <c r="Q4">
        <f t="shared" si="4"/>
        <v>0</v>
      </c>
      <c r="R4">
        <f t="shared" si="4"/>
        <v>0</v>
      </c>
      <c r="S4">
        <f t="shared" si="4"/>
        <v>0</v>
      </c>
      <c r="T4">
        <f t="shared" si="4"/>
        <v>0</v>
      </c>
      <c r="U4">
        <f t="shared" si="4"/>
        <v>0</v>
      </c>
      <c r="V4">
        <f t="shared" si="4"/>
        <v>0</v>
      </c>
      <c r="W4">
        <f t="shared" si="4"/>
        <v>0</v>
      </c>
      <c r="X4">
        <f t="shared" si="4"/>
        <v>34.25</v>
      </c>
      <c r="Y4">
        <f t="shared" ref="Y4:BF4" si="5">COUNTIF(Week02,Y$1)/4</f>
        <v>63.25</v>
      </c>
      <c r="Z4">
        <f t="shared" si="5"/>
        <v>0</v>
      </c>
      <c r="AA4">
        <f t="shared" si="5"/>
        <v>0</v>
      </c>
      <c r="AB4">
        <f t="shared" si="5"/>
        <v>0</v>
      </c>
      <c r="AC4">
        <f t="shared" si="5"/>
        <v>0</v>
      </c>
      <c r="AD4">
        <f t="shared" si="5"/>
        <v>0</v>
      </c>
      <c r="AE4">
        <f t="shared" si="5"/>
        <v>1</v>
      </c>
      <c r="AF4">
        <f t="shared" si="5"/>
        <v>1.75</v>
      </c>
      <c r="AG4">
        <f t="shared" si="5"/>
        <v>3</v>
      </c>
      <c r="AH4">
        <f t="shared" si="5"/>
        <v>0</v>
      </c>
      <c r="AI4">
        <f t="shared" si="5"/>
        <v>1.25</v>
      </c>
      <c r="AJ4">
        <f t="shared" si="5"/>
        <v>0</v>
      </c>
      <c r="AK4">
        <f t="shared" si="5"/>
        <v>0</v>
      </c>
      <c r="AL4">
        <f t="shared" si="5"/>
        <v>6.25</v>
      </c>
      <c r="AM4">
        <f t="shared" si="5"/>
        <v>0</v>
      </c>
      <c r="AN4">
        <f t="shared" si="5"/>
        <v>0</v>
      </c>
      <c r="AO4">
        <f t="shared" si="5"/>
        <v>0.5</v>
      </c>
      <c r="AP4">
        <f t="shared" si="5"/>
        <v>0.75</v>
      </c>
      <c r="AQ4">
        <f t="shared" si="5"/>
        <v>0</v>
      </c>
      <c r="AR4">
        <f t="shared" si="5"/>
        <v>0</v>
      </c>
      <c r="AS4">
        <f t="shared" si="5"/>
        <v>0.75</v>
      </c>
      <c r="AT4">
        <f t="shared" si="5"/>
        <v>0.75</v>
      </c>
      <c r="AU4">
        <f t="shared" si="5"/>
        <v>3.25</v>
      </c>
      <c r="AV4">
        <f t="shared" si="5"/>
        <v>0.5</v>
      </c>
      <c r="AW4">
        <f t="shared" si="5"/>
        <v>8.5</v>
      </c>
      <c r="AX4">
        <f t="shared" si="5"/>
        <v>0</v>
      </c>
      <c r="AY4">
        <f t="shared" si="5"/>
        <v>26.5</v>
      </c>
      <c r="AZ4">
        <f t="shared" si="5"/>
        <v>2</v>
      </c>
      <c r="BA4">
        <f t="shared" si="5"/>
        <v>0.25</v>
      </c>
      <c r="BB4">
        <f t="shared" si="5"/>
        <v>0</v>
      </c>
      <c r="BC4">
        <f t="shared" si="5"/>
        <v>0.25</v>
      </c>
      <c r="BD4">
        <f t="shared" si="5"/>
        <v>8.75</v>
      </c>
      <c r="BE4">
        <f t="shared" si="5"/>
        <v>0</v>
      </c>
      <c r="BF4" s="24">
        <f t="shared" si="5"/>
        <v>4.5</v>
      </c>
      <c r="BH4">
        <f t="shared" si="2"/>
        <v>168</v>
      </c>
      <c r="BI4">
        <f t="shared" si="3"/>
        <v>0</v>
      </c>
    </row>
    <row r="5" spans="1:61" x14ac:dyDescent="0.35">
      <c r="A5" s="37" t="s">
        <v>64</v>
      </c>
      <c r="B5" s="109">
        <v>43843</v>
      </c>
      <c r="C5">
        <f t="shared" ref="C5:X5" si="6">COUNTIF(Week03,C$1)/4</f>
        <v>0</v>
      </c>
      <c r="D5">
        <f t="shared" si="6"/>
        <v>0</v>
      </c>
      <c r="E5">
        <f t="shared" si="6"/>
        <v>0</v>
      </c>
      <c r="F5">
        <f t="shared" si="6"/>
        <v>0</v>
      </c>
      <c r="G5">
        <f t="shared" si="6"/>
        <v>0</v>
      </c>
      <c r="H5">
        <f t="shared" si="6"/>
        <v>0</v>
      </c>
      <c r="I5">
        <f t="shared" si="6"/>
        <v>0</v>
      </c>
      <c r="J5">
        <f t="shared" si="6"/>
        <v>0</v>
      </c>
      <c r="K5">
        <f t="shared" si="6"/>
        <v>0</v>
      </c>
      <c r="L5">
        <f t="shared" si="6"/>
        <v>0</v>
      </c>
      <c r="M5">
        <f t="shared" si="6"/>
        <v>0</v>
      </c>
      <c r="N5">
        <f t="shared" si="6"/>
        <v>0</v>
      </c>
      <c r="O5">
        <f t="shared" si="6"/>
        <v>0</v>
      </c>
      <c r="P5">
        <f t="shared" si="6"/>
        <v>0</v>
      </c>
      <c r="Q5">
        <f t="shared" si="6"/>
        <v>0</v>
      </c>
      <c r="R5">
        <f t="shared" si="6"/>
        <v>0</v>
      </c>
      <c r="S5">
        <f t="shared" si="6"/>
        <v>0</v>
      </c>
      <c r="T5">
        <f t="shared" si="6"/>
        <v>0</v>
      </c>
      <c r="U5">
        <f t="shared" si="6"/>
        <v>0</v>
      </c>
      <c r="V5">
        <f t="shared" si="6"/>
        <v>0</v>
      </c>
      <c r="W5">
        <f t="shared" si="6"/>
        <v>0</v>
      </c>
      <c r="X5">
        <f t="shared" si="6"/>
        <v>45.25</v>
      </c>
      <c r="Y5">
        <f t="shared" ref="Y5:BF5" si="7">COUNTIF(Week03,Y$1)/4</f>
        <v>46.75</v>
      </c>
      <c r="Z5">
        <f t="shared" si="7"/>
        <v>0</v>
      </c>
      <c r="AA5">
        <f t="shared" si="7"/>
        <v>0</v>
      </c>
      <c r="AB5">
        <f t="shared" si="7"/>
        <v>0</v>
      </c>
      <c r="AC5">
        <f t="shared" si="7"/>
        <v>0</v>
      </c>
      <c r="AD5">
        <f t="shared" si="7"/>
        <v>0</v>
      </c>
      <c r="AE5">
        <f t="shared" si="7"/>
        <v>1.75</v>
      </c>
      <c r="AF5">
        <f t="shared" si="7"/>
        <v>2.25</v>
      </c>
      <c r="AG5">
        <f t="shared" si="7"/>
        <v>5</v>
      </c>
      <c r="AH5">
        <f t="shared" si="7"/>
        <v>0.25</v>
      </c>
      <c r="AI5">
        <f t="shared" si="7"/>
        <v>0</v>
      </c>
      <c r="AJ5">
        <f t="shared" si="7"/>
        <v>3</v>
      </c>
      <c r="AK5">
        <f t="shared" si="7"/>
        <v>0</v>
      </c>
      <c r="AL5">
        <f t="shared" si="7"/>
        <v>5</v>
      </c>
      <c r="AM5">
        <f t="shared" si="7"/>
        <v>0</v>
      </c>
      <c r="AN5">
        <f t="shared" si="7"/>
        <v>0</v>
      </c>
      <c r="AO5">
        <f t="shared" si="7"/>
        <v>0</v>
      </c>
      <c r="AP5">
        <f t="shared" si="7"/>
        <v>0</v>
      </c>
      <c r="AQ5">
        <f t="shared" si="7"/>
        <v>0</v>
      </c>
      <c r="AR5">
        <f t="shared" si="7"/>
        <v>0</v>
      </c>
      <c r="AS5">
        <f t="shared" si="7"/>
        <v>0</v>
      </c>
      <c r="AT5">
        <f t="shared" si="7"/>
        <v>16</v>
      </c>
      <c r="AU5">
        <f t="shared" si="7"/>
        <v>2.75</v>
      </c>
      <c r="AV5">
        <f t="shared" si="7"/>
        <v>0</v>
      </c>
      <c r="AW5">
        <f t="shared" si="7"/>
        <v>10</v>
      </c>
      <c r="AX5">
        <f t="shared" si="7"/>
        <v>1</v>
      </c>
      <c r="AY5">
        <f t="shared" si="7"/>
        <v>10.5</v>
      </c>
      <c r="AZ5">
        <f t="shared" si="7"/>
        <v>2.5</v>
      </c>
      <c r="BA5">
        <f t="shared" si="7"/>
        <v>0.5</v>
      </c>
      <c r="BB5">
        <f t="shared" si="7"/>
        <v>0</v>
      </c>
      <c r="BC5">
        <f t="shared" si="7"/>
        <v>0</v>
      </c>
      <c r="BD5">
        <f t="shared" si="7"/>
        <v>9.75</v>
      </c>
      <c r="BE5">
        <f t="shared" si="7"/>
        <v>0</v>
      </c>
      <c r="BF5" s="24">
        <f t="shared" si="7"/>
        <v>5.75</v>
      </c>
      <c r="BH5">
        <f>SUM(C5:BF5)</f>
        <v>168</v>
      </c>
      <c r="BI5">
        <f t="shared" si="3"/>
        <v>0</v>
      </c>
    </row>
    <row r="6" spans="1:61" x14ac:dyDescent="0.35">
      <c r="A6" s="37" t="s">
        <v>65</v>
      </c>
      <c r="B6" s="109">
        <v>43850</v>
      </c>
      <c r="C6" s="19">
        <f t="shared" ref="C6:X6" si="8">COUNTIF(Week04,C$1)/4</f>
        <v>0</v>
      </c>
      <c r="D6">
        <f t="shared" si="8"/>
        <v>0</v>
      </c>
      <c r="E6">
        <f t="shared" si="8"/>
        <v>0</v>
      </c>
      <c r="F6">
        <f t="shared" si="8"/>
        <v>0</v>
      </c>
      <c r="G6">
        <f t="shared" si="8"/>
        <v>0</v>
      </c>
      <c r="H6">
        <f t="shared" si="8"/>
        <v>0</v>
      </c>
      <c r="I6">
        <f t="shared" si="8"/>
        <v>0</v>
      </c>
      <c r="J6">
        <f t="shared" si="8"/>
        <v>0</v>
      </c>
      <c r="K6">
        <f t="shared" si="8"/>
        <v>0</v>
      </c>
      <c r="L6">
        <f t="shared" si="8"/>
        <v>0</v>
      </c>
      <c r="M6">
        <f t="shared" si="8"/>
        <v>0</v>
      </c>
      <c r="N6">
        <f t="shared" si="8"/>
        <v>0</v>
      </c>
      <c r="O6">
        <f t="shared" si="8"/>
        <v>0</v>
      </c>
      <c r="P6">
        <f t="shared" si="8"/>
        <v>0</v>
      </c>
      <c r="Q6">
        <f t="shared" si="8"/>
        <v>0</v>
      </c>
      <c r="R6">
        <f t="shared" si="8"/>
        <v>0</v>
      </c>
      <c r="S6">
        <f t="shared" si="8"/>
        <v>0</v>
      </c>
      <c r="T6">
        <f t="shared" si="8"/>
        <v>0</v>
      </c>
      <c r="U6">
        <f t="shared" si="8"/>
        <v>0</v>
      </c>
      <c r="V6">
        <f t="shared" si="8"/>
        <v>0</v>
      </c>
      <c r="W6">
        <f t="shared" si="8"/>
        <v>0</v>
      </c>
      <c r="X6">
        <f t="shared" si="8"/>
        <v>2.25</v>
      </c>
      <c r="Y6">
        <f t="shared" ref="Y6:BF6" si="9">COUNTIF(Week04,Y$1)/4</f>
        <v>53.25</v>
      </c>
      <c r="Z6">
        <f t="shared" si="9"/>
        <v>0</v>
      </c>
      <c r="AA6">
        <f t="shared" si="9"/>
        <v>0</v>
      </c>
      <c r="AB6">
        <f t="shared" si="9"/>
        <v>0</v>
      </c>
      <c r="AC6">
        <f t="shared" si="9"/>
        <v>0.75</v>
      </c>
      <c r="AD6">
        <f t="shared" si="9"/>
        <v>0</v>
      </c>
      <c r="AE6">
        <f t="shared" si="9"/>
        <v>1.25</v>
      </c>
      <c r="AF6">
        <f t="shared" si="9"/>
        <v>1.75</v>
      </c>
      <c r="AG6">
        <f t="shared" si="9"/>
        <v>1</v>
      </c>
      <c r="AH6">
        <f t="shared" si="9"/>
        <v>1</v>
      </c>
      <c r="AI6">
        <f t="shared" si="9"/>
        <v>0</v>
      </c>
      <c r="AJ6">
        <f t="shared" si="9"/>
        <v>0</v>
      </c>
      <c r="AK6">
        <f t="shared" si="9"/>
        <v>4</v>
      </c>
      <c r="AL6">
        <f t="shared" si="9"/>
        <v>7</v>
      </c>
      <c r="AM6">
        <f t="shared" si="9"/>
        <v>0</v>
      </c>
      <c r="AN6">
        <f t="shared" si="9"/>
        <v>0</v>
      </c>
      <c r="AO6">
        <f t="shared" si="9"/>
        <v>1.25</v>
      </c>
      <c r="AP6">
        <f t="shared" si="9"/>
        <v>0</v>
      </c>
      <c r="AQ6">
        <f t="shared" si="9"/>
        <v>0</v>
      </c>
      <c r="AR6">
        <f t="shared" si="9"/>
        <v>0</v>
      </c>
      <c r="AS6">
        <f t="shared" si="9"/>
        <v>16</v>
      </c>
      <c r="AT6">
        <f t="shared" si="9"/>
        <v>5</v>
      </c>
      <c r="AU6">
        <f t="shared" si="9"/>
        <v>0</v>
      </c>
      <c r="AV6">
        <f t="shared" si="9"/>
        <v>1</v>
      </c>
      <c r="AW6">
        <f t="shared" si="9"/>
        <v>11.75</v>
      </c>
      <c r="AX6">
        <f t="shared" si="9"/>
        <v>0.25</v>
      </c>
      <c r="AY6">
        <f t="shared" si="9"/>
        <v>36.5</v>
      </c>
      <c r="AZ6">
        <f t="shared" si="9"/>
        <v>0.25</v>
      </c>
      <c r="BA6">
        <f t="shared" si="9"/>
        <v>0.25</v>
      </c>
      <c r="BB6">
        <f t="shared" si="9"/>
        <v>0</v>
      </c>
      <c r="BC6">
        <f t="shared" si="9"/>
        <v>0</v>
      </c>
      <c r="BD6">
        <f t="shared" si="9"/>
        <v>16</v>
      </c>
      <c r="BE6">
        <f t="shared" si="9"/>
        <v>0</v>
      </c>
      <c r="BF6" s="24">
        <f t="shared" si="9"/>
        <v>7.5</v>
      </c>
      <c r="BH6">
        <f t="shared" si="2"/>
        <v>168</v>
      </c>
      <c r="BI6">
        <f t="shared" si="3"/>
        <v>0</v>
      </c>
    </row>
    <row r="7" spans="1:61" x14ac:dyDescent="0.35">
      <c r="A7" s="37" t="s">
        <v>66</v>
      </c>
      <c r="B7" s="109">
        <v>43857</v>
      </c>
      <c r="C7" s="19">
        <f t="shared" ref="C7:X7" si="10">COUNTIF(Week05,C$1)/4</f>
        <v>0</v>
      </c>
      <c r="D7">
        <f t="shared" si="10"/>
        <v>0</v>
      </c>
      <c r="E7">
        <f t="shared" si="10"/>
        <v>0</v>
      </c>
      <c r="F7">
        <f t="shared" si="10"/>
        <v>0</v>
      </c>
      <c r="G7">
        <f t="shared" si="10"/>
        <v>0</v>
      </c>
      <c r="H7">
        <f t="shared" si="10"/>
        <v>0</v>
      </c>
      <c r="I7">
        <f t="shared" si="10"/>
        <v>0</v>
      </c>
      <c r="J7">
        <f t="shared" si="10"/>
        <v>0</v>
      </c>
      <c r="K7">
        <f t="shared" si="10"/>
        <v>0</v>
      </c>
      <c r="L7">
        <f t="shared" si="10"/>
        <v>0</v>
      </c>
      <c r="M7">
        <f t="shared" si="10"/>
        <v>0</v>
      </c>
      <c r="N7">
        <f t="shared" si="10"/>
        <v>0</v>
      </c>
      <c r="O7">
        <f t="shared" si="10"/>
        <v>0</v>
      </c>
      <c r="P7">
        <f t="shared" si="10"/>
        <v>0</v>
      </c>
      <c r="Q7">
        <f t="shared" si="10"/>
        <v>0</v>
      </c>
      <c r="R7">
        <f t="shared" si="10"/>
        <v>0</v>
      </c>
      <c r="S7">
        <f t="shared" si="10"/>
        <v>0</v>
      </c>
      <c r="T7">
        <f t="shared" si="10"/>
        <v>0</v>
      </c>
      <c r="U7">
        <f t="shared" si="10"/>
        <v>0</v>
      </c>
      <c r="V7">
        <f t="shared" si="10"/>
        <v>0</v>
      </c>
      <c r="W7">
        <f t="shared" si="10"/>
        <v>0</v>
      </c>
      <c r="X7">
        <f t="shared" si="10"/>
        <v>3</v>
      </c>
      <c r="Y7">
        <f t="shared" ref="Y7:BF7" si="11">COUNTIF(Week05,Y$1)/4</f>
        <v>70.5</v>
      </c>
      <c r="Z7">
        <f t="shared" si="11"/>
        <v>0</v>
      </c>
      <c r="AA7">
        <f t="shared" si="11"/>
        <v>0</v>
      </c>
      <c r="AB7">
        <f t="shared" si="11"/>
        <v>0</v>
      </c>
      <c r="AC7">
        <f t="shared" si="11"/>
        <v>0.75</v>
      </c>
      <c r="AD7">
        <f t="shared" si="11"/>
        <v>0</v>
      </c>
      <c r="AE7">
        <f t="shared" si="11"/>
        <v>0.25</v>
      </c>
      <c r="AF7">
        <f t="shared" si="11"/>
        <v>2.25</v>
      </c>
      <c r="AG7">
        <f t="shared" si="11"/>
        <v>3.75</v>
      </c>
      <c r="AH7">
        <f t="shared" si="11"/>
        <v>6</v>
      </c>
      <c r="AI7">
        <f t="shared" si="11"/>
        <v>2.5</v>
      </c>
      <c r="AJ7">
        <f t="shared" si="11"/>
        <v>1</v>
      </c>
      <c r="AK7">
        <f t="shared" si="11"/>
        <v>0</v>
      </c>
      <c r="AL7">
        <f t="shared" si="11"/>
        <v>5.25</v>
      </c>
      <c r="AM7">
        <f t="shared" si="11"/>
        <v>0</v>
      </c>
      <c r="AN7">
        <f t="shared" si="11"/>
        <v>0</v>
      </c>
      <c r="AO7">
        <f t="shared" si="11"/>
        <v>0.75</v>
      </c>
      <c r="AP7">
        <f t="shared" si="11"/>
        <v>0</v>
      </c>
      <c r="AQ7">
        <f t="shared" si="11"/>
        <v>0</v>
      </c>
      <c r="AR7">
        <f t="shared" si="11"/>
        <v>0</v>
      </c>
      <c r="AS7">
        <f t="shared" si="11"/>
        <v>4.75</v>
      </c>
      <c r="AT7">
        <f t="shared" si="11"/>
        <v>0</v>
      </c>
      <c r="AU7">
        <f t="shared" si="11"/>
        <v>0</v>
      </c>
      <c r="AV7">
        <f t="shared" si="11"/>
        <v>0</v>
      </c>
      <c r="AW7">
        <f t="shared" si="11"/>
        <v>12.25</v>
      </c>
      <c r="AX7">
        <f t="shared" si="11"/>
        <v>0</v>
      </c>
      <c r="AY7">
        <f t="shared" si="11"/>
        <v>12.5</v>
      </c>
      <c r="AZ7">
        <f t="shared" si="11"/>
        <v>3.5</v>
      </c>
      <c r="BA7">
        <f t="shared" si="11"/>
        <v>0.25</v>
      </c>
      <c r="BB7">
        <f t="shared" si="11"/>
        <v>0</v>
      </c>
      <c r="BC7">
        <f t="shared" si="11"/>
        <v>8.25</v>
      </c>
      <c r="BD7">
        <f t="shared" si="11"/>
        <v>28.5</v>
      </c>
      <c r="BE7">
        <f t="shared" si="11"/>
        <v>1.25</v>
      </c>
      <c r="BF7" s="24">
        <f t="shared" si="11"/>
        <v>0.75</v>
      </c>
      <c r="BH7">
        <f t="shared" si="2"/>
        <v>168</v>
      </c>
      <c r="BI7">
        <f t="shared" si="3"/>
        <v>0</v>
      </c>
    </row>
    <row r="8" spans="1:61" x14ac:dyDescent="0.35">
      <c r="A8" s="37" t="s">
        <v>67</v>
      </c>
      <c r="B8" s="109">
        <v>43864</v>
      </c>
      <c r="C8" s="19">
        <f t="shared" ref="C8:X8" si="12">COUNTIF(Week06,C$1)/4</f>
        <v>0</v>
      </c>
      <c r="D8">
        <f t="shared" si="12"/>
        <v>0</v>
      </c>
      <c r="E8">
        <f t="shared" si="12"/>
        <v>0</v>
      </c>
      <c r="F8">
        <f t="shared" si="12"/>
        <v>0</v>
      </c>
      <c r="G8">
        <f t="shared" si="12"/>
        <v>0</v>
      </c>
      <c r="H8">
        <f t="shared" si="12"/>
        <v>0</v>
      </c>
      <c r="I8">
        <f t="shared" si="12"/>
        <v>0</v>
      </c>
      <c r="J8">
        <f t="shared" si="12"/>
        <v>0</v>
      </c>
      <c r="K8">
        <f t="shared" si="12"/>
        <v>0</v>
      </c>
      <c r="L8">
        <f t="shared" si="12"/>
        <v>0</v>
      </c>
      <c r="M8">
        <f t="shared" si="12"/>
        <v>0</v>
      </c>
      <c r="N8">
        <f t="shared" si="12"/>
        <v>0</v>
      </c>
      <c r="O8">
        <f t="shared" si="12"/>
        <v>0</v>
      </c>
      <c r="P8">
        <f t="shared" si="12"/>
        <v>0</v>
      </c>
      <c r="Q8">
        <f t="shared" si="12"/>
        <v>0</v>
      </c>
      <c r="R8">
        <f t="shared" si="12"/>
        <v>0</v>
      </c>
      <c r="S8">
        <f t="shared" si="12"/>
        <v>0</v>
      </c>
      <c r="T8">
        <f t="shared" si="12"/>
        <v>0</v>
      </c>
      <c r="U8">
        <f t="shared" si="12"/>
        <v>0</v>
      </c>
      <c r="V8">
        <f t="shared" si="12"/>
        <v>0</v>
      </c>
      <c r="W8">
        <f t="shared" si="12"/>
        <v>0</v>
      </c>
      <c r="X8">
        <f t="shared" si="12"/>
        <v>44</v>
      </c>
      <c r="Y8">
        <f t="shared" ref="Y8:BF8" si="13">COUNTIF(Week06,Y$1)/4</f>
        <v>56.5</v>
      </c>
      <c r="Z8">
        <f t="shared" si="13"/>
        <v>0</v>
      </c>
      <c r="AA8">
        <f t="shared" si="13"/>
        <v>4</v>
      </c>
      <c r="AB8">
        <f t="shared" si="13"/>
        <v>0</v>
      </c>
      <c r="AC8">
        <f t="shared" si="13"/>
        <v>0</v>
      </c>
      <c r="AD8">
        <f t="shared" si="13"/>
        <v>0</v>
      </c>
      <c r="AE8">
        <f t="shared" si="13"/>
        <v>0</v>
      </c>
      <c r="AF8">
        <f t="shared" si="13"/>
        <v>3.25</v>
      </c>
      <c r="AG8">
        <f t="shared" si="13"/>
        <v>3.75</v>
      </c>
      <c r="AH8">
        <f t="shared" si="13"/>
        <v>0</v>
      </c>
      <c r="AI8">
        <f t="shared" si="13"/>
        <v>0</v>
      </c>
      <c r="AJ8">
        <f t="shared" si="13"/>
        <v>0</v>
      </c>
      <c r="AK8">
        <f t="shared" si="13"/>
        <v>0</v>
      </c>
      <c r="AL8">
        <f t="shared" si="13"/>
        <v>6.25</v>
      </c>
      <c r="AM8">
        <f t="shared" si="13"/>
        <v>0</v>
      </c>
      <c r="AN8">
        <f t="shared" si="13"/>
        <v>0</v>
      </c>
      <c r="AO8">
        <f t="shared" si="13"/>
        <v>0</v>
      </c>
      <c r="AP8">
        <f t="shared" si="13"/>
        <v>0</v>
      </c>
      <c r="AQ8">
        <f t="shared" si="13"/>
        <v>0</v>
      </c>
      <c r="AR8">
        <f t="shared" si="13"/>
        <v>0</v>
      </c>
      <c r="AS8">
        <f t="shared" si="13"/>
        <v>3.75</v>
      </c>
      <c r="AT8">
        <f t="shared" si="13"/>
        <v>0</v>
      </c>
      <c r="AU8">
        <f t="shared" si="13"/>
        <v>4.25</v>
      </c>
      <c r="AV8">
        <f t="shared" si="13"/>
        <v>3.5</v>
      </c>
      <c r="AW8">
        <f t="shared" si="13"/>
        <v>8.25</v>
      </c>
      <c r="AX8">
        <f t="shared" si="13"/>
        <v>0</v>
      </c>
      <c r="AY8">
        <f t="shared" si="13"/>
        <v>11.5</v>
      </c>
      <c r="AZ8">
        <f t="shared" si="13"/>
        <v>0.5</v>
      </c>
      <c r="BA8">
        <f t="shared" si="13"/>
        <v>0.25</v>
      </c>
      <c r="BB8">
        <f t="shared" si="13"/>
        <v>0</v>
      </c>
      <c r="BC8">
        <f t="shared" si="13"/>
        <v>0</v>
      </c>
      <c r="BD8">
        <f t="shared" si="13"/>
        <v>16.75</v>
      </c>
      <c r="BE8">
        <f t="shared" si="13"/>
        <v>0.5</v>
      </c>
      <c r="BF8" s="24">
        <f t="shared" si="13"/>
        <v>1</v>
      </c>
      <c r="BH8">
        <f t="shared" si="2"/>
        <v>168</v>
      </c>
      <c r="BI8">
        <f t="shared" si="3"/>
        <v>0</v>
      </c>
    </row>
    <row r="9" spans="1:61" x14ac:dyDescent="0.35">
      <c r="A9" s="37" t="s">
        <v>68</v>
      </c>
      <c r="B9" s="109">
        <v>43871</v>
      </c>
      <c r="C9" s="19">
        <f t="shared" ref="C9:X9" si="14">COUNTIF(Week07,C$1)/4</f>
        <v>0</v>
      </c>
      <c r="D9">
        <f t="shared" si="14"/>
        <v>0</v>
      </c>
      <c r="E9">
        <f t="shared" si="14"/>
        <v>0</v>
      </c>
      <c r="F9">
        <f t="shared" si="14"/>
        <v>0</v>
      </c>
      <c r="G9">
        <f t="shared" si="14"/>
        <v>0</v>
      </c>
      <c r="H9">
        <f t="shared" si="14"/>
        <v>0</v>
      </c>
      <c r="I9">
        <f t="shared" si="14"/>
        <v>0</v>
      </c>
      <c r="J9">
        <f t="shared" si="14"/>
        <v>0</v>
      </c>
      <c r="K9">
        <f t="shared" si="14"/>
        <v>0</v>
      </c>
      <c r="L9">
        <f t="shared" si="14"/>
        <v>0</v>
      </c>
      <c r="M9">
        <f t="shared" si="14"/>
        <v>0</v>
      </c>
      <c r="N9">
        <f t="shared" si="14"/>
        <v>0</v>
      </c>
      <c r="O9">
        <f t="shared" si="14"/>
        <v>0</v>
      </c>
      <c r="P9">
        <f t="shared" si="14"/>
        <v>0</v>
      </c>
      <c r="Q9">
        <f t="shared" si="14"/>
        <v>0</v>
      </c>
      <c r="R9">
        <f t="shared" si="14"/>
        <v>0</v>
      </c>
      <c r="S9">
        <f t="shared" si="14"/>
        <v>0</v>
      </c>
      <c r="T9">
        <f t="shared" si="14"/>
        <v>0</v>
      </c>
      <c r="U9">
        <f t="shared" si="14"/>
        <v>0</v>
      </c>
      <c r="V9">
        <f t="shared" si="14"/>
        <v>0</v>
      </c>
      <c r="W9">
        <f t="shared" si="14"/>
        <v>0</v>
      </c>
      <c r="X9">
        <f t="shared" si="14"/>
        <v>47.75</v>
      </c>
      <c r="Y9">
        <f t="shared" ref="Y9:BF9" si="15">COUNTIF(Week07,Y$1)/4</f>
        <v>49</v>
      </c>
      <c r="Z9">
        <f t="shared" si="15"/>
        <v>0</v>
      </c>
      <c r="AA9">
        <f t="shared" si="15"/>
        <v>12.75</v>
      </c>
      <c r="AB9">
        <f t="shared" si="15"/>
        <v>0</v>
      </c>
      <c r="AC9">
        <f t="shared" si="15"/>
        <v>0</v>
      </c>
      <c r="AD9">
        <f t="shared" si="15"/>
        <v>0</v>
      </c>
      <c r="AE9">
        <f t="shared" si="15"/>
        <v>0</v>
      </c>
      <c r="AF9">
        <f t="shared" si="15"/>
        <v>4.5</v>
      </c>
      <c r="AG9">
        <f t="shared" si="15"/>
        <v>4</v>
      </c>
      <c r="AH9">
        <f t="shared" si="15"/>
        <v>0</v>
      </c>
      <c r="AI9">
        <f t="shared" si="15"/>
        <v>0</v>
      </c>
      <c r="AJ9">
        <f t="shared" si="15"/>
        <v>0</v>
      </c>
      <c r="AK9">
        <f t="shared" si="15"/>
        <v>1</v>
      </c>
      <c r="AL9">
        <f t="shared" si="15"/>
        <v>1.75</v>
      </c>
      <c r="AM9">
        <f t="shared" si="15"/>
        <v>0</v>
      </c>
      <c r="AN9">
        <f t="shared" si="15"/>
        <v>0</v>
      </c>
      <c r="AO9">
        <f t="shared" si="15"/>
        <v>0</v>
      </c>
      <c r="AP9">
        <f t="shared" si="15"/>
        <v>0</v>
      </c>
      <c r="AQ9">
        <f t="shared" si="15"/>
        <v>0</v>
      </c>
      <c r="AR9">
        <f t="shared" si="15"/>
        <v>0.25</v>
      </c>
      <c r="AS9">
        <f t="shared" si="15"/>
        <v>3.5</v>
      </c>
      <c r="AT9">
        <f t="shared" si="15"/>
        <v>0</v>
      </c>
      <c r="AU9">
        <f t="shared" si="15"/>
        <v>3</v>
      </c>
      <c r="AV9">
        <f t="shared" si="15"/>
        <v>2.75</v>
      </c>
      <c r="AW9">
        <f t="shared" si="15"/>
        <v>8.75</v>
      </c>
      <c r="AX9">
        <f t="shared" si="15"/>
        <v>0</v>
      </c>
      <c r="AY9">
        <f t="shared" si="15"/>
        <v>11.75</v>
      </c>
      <c r="AZ9">
        <f t="shared" si="15"/>
        <v>1</v>
      </c>
      <c r="BA9">
        <f t="shared" si="15"/>
        <v>0</v>
      </c>
      <c r="BB9">
        <f t="shared" si="15"/>
        <v>0</v>
      </c>
      <c r="BC9">
        <f t="shared" si="15"/>
        <v>0</v>
      </c>
      <c r="BD9">
        <f t="shared" si="15"/>
        <v>15.25</v>
      </c>
      <c r="BE9">
        <f t="shared" si="15"/>
        <v>0</v>
      </c>
      <c r="BF9" s="24">
        <f t="shared" si="15"/>
        <v>1</v>
      </c>
      <c r="BH9">
        <f t="shared" si="2"/>
        <v>168</v>
      </c>
      <c r="BI9">
        <f t="shared" si="3"/>
        <v>0</v>
      </c>
    </row>
    <row r="10" spans="1:61" x14ac:dyDescent="0.35">
      <c r="A10" s="37" t="s">
        <v>69</v>
      </c>
      <c r="B10" s="109">
        <v>43878</v>
      </c>
      <c r="C10" s="19">
        <f t="shared" ref="C10:X10" si="16">COUNTIF(Week08,C$1)/4</f>
        <v>0</v>
      </c>
      <c r="D10">
        <f t="shared" si="16"/>
        <v>0</v>
      </c>
      <c r="E10">
        <f t="shared" si="16"/>
        <v>0</v>
      </c>
      <c r="F10">
        <f t="shared" si="16"/>
        <v>0</v>
      </c>
      <c r="G10">
        <f t="shared" si="16"/>
        <v>0</v>
      </c>
      <c r="H10">
        <f t="shared" si="16"/>
        <v>0</v>
      </c>
      <c r="I10">
        <f t="shared" si="16"/>
        <v>0</v>
      </c>
      <c r="J10">
        <f t="shared" si="16"/>
        <v>0</v>
      </c>
      <c r="K10">
        <f t="shared" si="16"/>
        <v>0</v>
      </c>
      <c r="L10">
        <f t="shared" si="16"/>
        <v>0</v>
      </c>
      <c r="M10">
        <f t="shared" si="16"/>
        <v>0</v>
      </c>
      <c r="N10">
        <f t="shared" si="16"/>
        <v>0</v>
      </c>
      <c r="O10">
        <f t="shared" si="16"/>
        <v>0</v>
      </c>
      <c r="P10">
        <f t="shared" si="16"/>
        <v>0</v>
      </c>
      <c r="Q10">
        <f t="shared" si="16"/>
        <v>0</v>
      </c>
      <c r="R10">
        <f t="shared" si="16"/>
        <v>0</v>
      </c>
      <c r="S10">
        <f t="shared" si="16"/>
        <v>0</v>
      </c>
      <c r="T10">
        <f t="shared" si="16"/>
        <v>0</v>
      </c>
      <c r="U10">
        <f t="shared" si="16"/>
        <v>0</v>
      </c>
      <c r="V10">
        <f t="shared" si="16"/>
        <v>0</v>
      </c>
      <c r="W10">
        <f t="shared" si="16"/>
        <v>0</v>
      </c>
      <c r="X10">
        <f t="shared" si="16"/>
        <v>47</v>
      </c>
      <c r="Y10">
        <f t="shared" ref="Y10:BF10" si="17">COUNTIF(Week08,Y$1)/4</f>
        <v>54.75</v>
      </c>
      <c r="Z10">
        <f t="shared" si="17"/>
        <v>0</v>
      </c>
      <c r="AA10">
        <f t="shared" si="17"/>
        <v>0</v>
      </c>
      <c r="AB10">
        <f t="shared" si="17"/>
        <v>0</v>
      </c>
      <c r="AC10">
        <f t="shared" si="17"/>
        <v>0</v>
      </c>
      <c r="AD10">
        <f t="shared" si="17"/>
        <v>0</v>
      </c>
      <c r="AE10">
        <f t="shared" si="17"/>
        <v>0</v>
      </c>
      <c r="AF10">
        <f t="shared" si="17"/>
        <v>3.25</v>
      </c>
      <c r="AG10">
        <f t="shared" si="17"/>
        <v>3.25</v>
      </c>
      <c r="AH10">
        <f t="shared" si="17"/>
        <v>0</v>
      </c>
      <c r="AI10">
        <f t="shared" si="17"/>
        <v>0</v>
      </c>
      <c r="AJ10">
        <f t="shared" si="17"/>
        <v>0</v>
      </c>
      <c r="AK10">
        <f t="shared" si="17"/>
        <v>0</v>
      </c>
      <c r="AL10">
        <f t="shared" si="17"/>
        <v>1.25</v>
      </c>
      <c r="AM10">
        <f t="shared" si="17"/>
        <v>0</v>
      </c>
      <c r="AN10">
        <f t="shared" si="17"/>
        <v>0</v>
      </c>
      <c r="AO10">
        <f t="shared" si="17"/>
        <v>0</v>
      </c>
      <c r="AP10">
        <f t="shared" si="17"/>
        <v>0</v>
      </c>
      <c r="AQ10">
        <f t="shared" si="17"/>
        <v>0</v>
      </c>
      <c r="AR10">
        <f t="shared" si="17"/>
        <v>0</v>
      </c>
      <c r="AS10">
        <f t="shared" si="17"/>
        <v>4.5</v>
      </c>
      <c r="AT10">
        <f t="shared" si="17"/>
        <v>0</v>
      </c>
      <c r="AU10">
        <f t="shared" si="17"/>
        <v>3.5</v>
      </c>
      <c r="AV10">
        <f t="shared" si="17"/>
        <v>2</v>
      </c>
      <c r="AW10">
        <f t="shared" si="17"/>
        <v>10.5</v>
      </c>
      <c r="AX10">
        <f t="shared" si="17"/>
        <v>0</v>
      </c>
      <c r="AY10">
        <f t="shared" si="17"/>
        <v>16.5</v>
      </c>
      <c r="AZ10">
        <f t="shared" si="17"/>
        <v>0.5</v>
      </c>
      <c r="BA10">
        <f t="shared" si="17"/>
        <v>0.25</v>
      </c>
      <c r="BB10">
        <f t="shared" si="17"/>
        <v>0</v>
      </c>
      <c r="BC10">
        <f t="shared" si="17"/>
        <v>2.75</v>
      </c>
      <c r="BD10">
        <f t="shared" si="17"/>
        <v>16.5</v>
      </c>
      <c r="BE10">
        <f t="shared" si="17"/>
        <v>0</v>
      </c>
      <c r="BF10" s="24">
        <f t="shared" si="17"/>
        <v>1.5</v>
      </c>
      <c r="BH10">
        <f t="shared" si="2"/>
        <v>168</v>
      </c>
      <c r="BI10">
        <f t="shared" si="3"/>
        <v>0</v>
      </c>
    </row>
    <row r="11" spans="1:61" x14ac:dyDescent="0.35">
      <c r="A11" s="37" t="s">
        <v>70</v>
      </c>
      <c r="B11" s="109">
        <v>43885</v>
      </c>
      <c r="C11" s="19">
        <f t="shared" ref="C11:X11" si="18">COUNTIF(Week09,C$1)/4</f>
        <v>0</v>
      </c>
      <c r="D11">
        <f t="shared" si="18"/>
        <v>0</v>
      </c>
      <c r="E11">
        <f t="shared" si="18"/>
        <v>0</v>
      </c>
      <c r="F11">
        <f t="shared" si="18"/>
        <v>0</v>
      </c>
      <c r="G11">
        <f t="shared" si="18"/>
        <v>0</v>
      </c>
      <c r="H11">
        <f t="shared" si="18"/>
        <v>0</v>
      </c>
      <c r="I11">
        <f t="shared" si="18"/>
        <v>0</v>
      </c>
      <c r="J11">
        <f t="shared" si="18"/>
        <v>0</v>
      </c>
      <c r="K11">
        <f t="shared" si="18"/>
        <v>0</v>
      </c>
      <c r="L11">
        <f t="shared" si="18"/>
        <v>0</v>
      </c>
      <c r="M11">
        <f t="shared" si="18"/>
        <v>0</v>
      </c>
      <c r="N11">
        <f t="shared" si="18"/>
        <v>0</v>
      </c>
      <c r="O11">
        <f t="shared" si="18"/>
        <v>0</v>
      </c>
      <c r="P11">
        <f t="shared" si="18"/>
        <v>0</v>
      </c>
      <c r="Q11">
        <f t="shared" si="18"/>
        <v>0</v>
      </c>
      <c r="R11">
        <f t="shared" si="18"/>
        <v>0</v>
      </c>
      <c r="S11">
        <f t="shared" si="18"/>
        <v>0</v>
      </c>
      <c r="T11">
        <f t="shared" si="18"/>
        <v>0</v>
      </c>
      <c r="U11">
        <f t="shared" si="18"/>
        <v>0</v>
      </c>
      <c r="V11">
        <f t="shared" si="18"/>
        <v>0</v>
      </c>
      <c r="W11">
        <f t="shared" si="18"/>
        <v>0</v>
      </c>
      <c r="X11">
        <f t="shared" si="18"/>
        <v>47</v>
      </c>
      <c r="Y11">
        <f t="shared" ref="Y11:BF11" si="19">COUNTIF(Week09,Y$1)/4</f>
        <v>60.25</v>
      </c>
      <c r="Z11">
        <f t="shared" si="19"/>
        <v>0</v>
      </c>
      <c r="AA11">
        <f t="shared" si="19"/>
        <v>3.75</v>
      </c>
      <c r="AB11">
        <f t="shared" si="19"/>
        <v>0</v>
      </c>
      <c r="AC11">
        <f t="shared" si="19"/>
        <v>0</v>
      </c>
      <c r="AD11">
        <f t="shared" si="19"/>
        <v>0</v>
      </c>
      <c r="AE11">
        <f t="shared" si="19"/>
        <v>0.5</v>
      </c>
      <c r="AF11">
        <f t="shared" si="19"/>
        <v>4.75</v>
      </c>
      <c r="AG11">
        <f t="shared" si="19"/>
        <v>3</v>
      </c>
      <c r="AH11">
        <f t="shared" si="19"/>
        <v>0</v>
      </c>
      <c r="AI11">
        <f t="shared" si="19"/>
        <v>0</v>
      </c>
      <c r="AJ11">
        <f t="shared" si="19"/>
        <v>0</v>
      </c>
      <c r="AK11">
        <f t="shared" si="19"/>
        <v>1.5</v>
      </c>
      <c r="AL11">
        <f t="shared" si="19"/>
        <v>0</v>
      </c>
      <c r="AM11">
        <f t="shared" si="19"/>
        <v>0</v>
      </c>
      <c r="AN11">
        <f t="shared" si="19"/>
        <v>0</v>
      </c>
      <c r="AO11">
        <f t="shared" si="19"/>
        <v>0</v>
      </c>
      <c r="AP11">
        <f t="shared" si="19"/>
        <v>0</v>
      </c>
      <c r="AQ11">
        <f t="shared" si="19"/>
        <v>0</v>
      </c>
      <c r="AR11">
        <f t="shared" si="19"/>
        <v>0</v>
      </c>
      <c r="AS11">
        <f t="shared" si="19"/>
        <v>3.75</v>
      </c>
      <c r="AT11">
        <f t="shared" si="19"/>
        <v>0</v>
      </c>
      <c r="AU11">
        <f t="shared" si="19"/>
        <v>2.5</v>
      </c>
      <c r="AV11">
        <f t="shared" si="19"/>
        <v>3</v>
      </c>
      <c r="AW11">
        <f t="shared" si="19"/>
        <v>10.75</v>
      </c>
      <c r="AX11">
        <f t="shared" si="19"/>
        <v>0</v>
      </c>
      <c r="AY11">
        <f t="shared" si="19"/>
        <v>12.25</v>
      </c>
      <c r="AZ11">
        <f t="shared" si="19"/>
        <v>0.5</v>
      </c>
      <c r="BA11">
        <f t="shared" si="19"/>
        <v>0</v>
      </c>
      <c r="BB11">
        <f t="shared" si="19"/>
        <v>0</v>
      </c>
      <c r="BC11">
        <f t="shared" si="19"/>
        <v>0</v>
      </c>
      <c r="BD11">
        <f t="shared" si="19"/>
        <v>12.75</v>
      </c>
      <c r="BE11">
        <f t="shared" si="19"/>
        <v>0</v>
      </c>
      <c r="BF11" s="24">
        <f t="shared" si="19"/>
        <v>1.75</v>
      </c>
      <c r="BH11">
        <f t="shared" si="2"/>
        <v>168</v>
      </c>
      <c r="BI11">
        <f t="shared" si="3"/>
        <v>0</v>
      </c>
    </row>
    <row r="12" spans="1:61" x14ac:dyDescent="0.35">
      <c r="A12" s="37" t="s">
        <v>71</v>
      </c>
      <c r="B12" s="109">
        <v>43892</v>
      </c>
      <c r="C12" s="19">
        <f t="shared" ref="C12:X12" si="20">COUNTIF(Week10,C$1)/4</f>
        <v>0</v>
      </c>
      <c r="D12">
        <f t="shared" si="20"/>
        <v>0</v>
      </c>
      <c r="E12">
        <f t="shared" si="20"/>
        <v>3.75</v>
      </c>
      <c r="F12">
        <f t="shared" si="20"/>
        <v>0</v>
      </c>
      <c r="G12">
        <f t="shared" si="20"/>
        <v>2</v>
      </c>
      <c r="H12">
        <f t="shared" si="20"/>
        <v>0</v>
      </c>
      <c r="I12">
        <f t="shared" si="20"/>
        <v>0</v>
      </c>
      <c r="J12">
        <f t="shared" si="20"/>
        <v>2</v>
      </c>
      <c r="K12">
        <f t="shared" si="20"/>
        <v>3.5</v>
      </c>
      <c r="L12">
        <f t="shared" si="20"/>
        <v>0</v>
      </c>
      <c r="M12">
        <f t="shared" si="20"/>
        <v>0</v>
      </c>
      <c r="N12">
        <f t="shared" si="20"/>
        <v>0</v>
      </c>
      <c r="O12">
        <f t="shared" si="20"/>
        <v>0</v>
      </c>
      <c r="P12">
        <f t="shared" si="20"/>
        <v>0</v>
      </c>
      <c r="Q12">
        <f t="shared" si="20"/>
        <v>0</v>
      </c>
      <c r="R12">
        <f t="shared" si="20"/>
        <v>0</v>
      </c>
      <c r="S12">
        <f t="shared" si="20"/>
        <v>0</v>
      </c>
      <c r="T12">
        <f t="shared" si="20"/>
        <v>0</v>
      </c>
      <c r="U12">
        <f t="shared" si="20"/>
        <v>0</v>
      </c>
      <c r="V12">
        <f t="shared" si="20"/>
        <v>0</v>
      </c>
      <c r="W12">
        <f t="shared" si="20"/>
        <v>0</v>
      </c>
      <c r="X12">
        <f t="shared" si="20"/>
        <v>15.5</v>
      </c>
      <c r="Y12">
        <f t="shared" ref="Y12:BF12" si="21">COUNTIF(Week10,Y$1)/4</f>
        <v>61.75</v>
      </c>
      <c r="Z12">
        <f t="shared" si="21"/>
        <v>0</v>
      </c>
      <c r="AA12">
        <f t="shared" si="21"/>
        <v>1</v>
      </c>
      <c r="AB12">
        <f t="shared" si="21"/>
        <v>0</v>
      </c>
      <c r="AC12">
        <f t="shared" si="21"/>
        <v>0</v>
      </c>
      <c r="AD12">
        <f t="shared" si="21"/>
        <v>0</v>
      </c>
      <c r="AE12">
        <f t="shared" si="21"/>
        <v>0</v>
      </c>
      <c r="AF12">
        <f t="shared" si="21"/>
        <v>4.5</v>
      </c>
      <c r="AG12">
        <f t="shared" si="21"/>
        <v>5.5</v>
      </c>
      <c r="AH12">
        <f t="shared" si="21"/>
        <v>0.75</v>
      </c>
      <c r="AI12">
        <f t="shared" si="21"/>
        <v>0</v>
      </c>
      <c r="AJ12">
        <f t="shared" si="21"/>
        <v>1.25</v>
      </c>
      <c r="AK12">
        <f t="shared" si="21"/>
        <v>0.5</v>
      </c>
      <c r="AL12">
        <f t="shared" si="21"/>
        <v>1</v>
      </c>
      <c r="AM12">
        <f t="shared" si="21"/>
        <v>0</v>
      </c>
      <c r="AN12">
        <f t="shared" si="21"/>
        <v>0</v>
      </c>
      <c r="AO12">
        <f t="shared" si="21"/>
        <v>0</v>
      </c>
      <c r="AP12">
        <f t="shared" si="21"/>
        <v>3.75</v>
      </c>
      <c r="AQ12">
        <f t="shared" si="21"/>
        <v>0</v>
      </c>
      <c r="AR12">
        <f t="shared" si="21"/>
        <v>0</v>
      </c>
      <c r="AS12">
        <f t="shared" si="21"/>
        <v>7.5</v>
      </c>
      <c r="AT12">
        <f t="shared" si="21"/>
        <v>0</v>
      </c>
      <c r="AU12">
        <f t="shared" si="21"/>
        <v>0</v>
      </c>
      <c r="AV12">
        <f t="shared" si="21"/>
        <v>0</v>
      </c>
      <c r="AW12">
        <f t="shared" si="21"/>
        <v>15</v>
      </c>
      <c r="AX12">
        <f t="shared" si="21"/>
        <v>0</v>
      </c>
      <c r="AY12">
        <f t="shared" si="21"/>
        <v>6.5</v>
      </c>
      <c r="AZ12">
        <f t="shared" si="21"/>
        <v>0.5</v>
      </c>
      <c r="BA12">
        <f t="shared" si="21"/>
        <v>0</v>
      </c>
      <c r="BB12">
        <f t="shared" si="21"/>
        <v>0</v>
      </c>
      <c r="BC12">
        <f t="shared" si="21"/>
        <v>1</v>
      </c>
      <c r="BD12">
        <f t="shared" si="21"/>
        <v>30</v>
      </c>
      <c r="BE12">
        <f t="shared" si="21"/>
        <v>0</v>
      </c>
      <c r="BF12" s="24">
        <f t="shared" si="21"/>
        <v>0.75</v>
      </c>
      <c r="BH12">
        <f t="shared" si="2"/>
        <v>168</v>
      </c>
      <c r="BI12">
        <f t="shared" si="3"/>
        <v>0</v>
      </c>
    </row>
    <row r="13" spans="1:61" x14ac:dyDescent="0.35">
      <c r="A13" s="37" t="s">
        <v>72</v>
      </c>
      <c r="B13" s="109">
        <v>43899</v>
      </c>
      <c r="C13" s="19">
        <f t="shared" ref="C13:X13" si="22">COUNTIF(Week11,C$1)/4</f>
        <v>0</v>
      </c>
      <c r="D13">
        <f t="shared" si="22"/>
        <v>2</v>
      </c>
      <c r="E13">
        <f t="shared" si="22"/>
        <v>7.75</v>
      </c>
      <c r="F13">
        <f t="shared" si="22"/>
        <v>0</v>
      </c>
      <c r="G13">
        <f t="shared" si="22"/>
        <v>0</v>
      </c>
      <c r="H13">
        <f t="shared" si="22"/>
        <v>0</v>
      </c>
      <c r="I13">
        <f t="shared" si="22"/>
        <v>0</v>
      </c>
      <c r="J13">
        <f t="shared" si="22"/>
        <v>4</v>
      </c>
      <c r="K13">
        <f t="shared" si="22"/>
        <v>2.5</v>
      </c>
      <c r="L13">
        <f t="shared" si="22"/>
        <v>0</v>
      </c>
      <c r="M13">
        <f t="shared" si="22"/>
        <v>0</v>
      </c>
      <c r="N13">
        <f t="shared" si="22"/>
        <v>0</v>
      </c>
      <c r="O13">
        <f t="shared" si="22"/>
        <v>0</v>
      </c>
      <c r="P13">
        <f t="shared" si="22"/>
        <v>0</v>
      </c>
      <c r="Q13">
        <f t="shared" si="22"/>
        <v>0</v>
      </c>
      <c r="R13">
        <f t="shared" si="22"/>
        <v>0</v>
      </c>
      <c r="S13">
        <f t="shared" si="22"/>
        <v>0</v>
      </c>
      <c r="T13">
        <f t="shared" si="22"/>
        <v>0</v>
      </c>
      <c r="U13">
        <f t="shared" si="22"/>
        <v>0</v>
      </c>
      <c r="V13">
        <f t="shared" si="22"/>
        <v>0</v>
      </c>
      <c r="W13">
        <f t="shared" si="22"/>
        <v>0</v>
      </c>
      <c r="X13">
        <f t="shared" si="22"/>
        <v>20.75</v>
      </c>
      <c r="Y13">
        <f t="shared" ref="Y13:BF13" si="23">COUNTIF(Week11,Y$1)/4</f>
        <v>62.5</v>
      </c>
      <c r="Z13">
        <f t="shared" si="23"/>
        <v>0</v>
      </c>
      <c r="AA13">
        <f t="shared" si="23"/>
        <v>3</v>
      </c>
      <c r="AB13">
        <f t="shared" si="23"/>
        <v>0</v>
      </c>
      <c r="AC13">
        <f t="shared" si="23"/>
        <v>0</v>
      </c>
      <c r="AD13">
        <f t="shared" si="23"/>
        <v>0</v>
      </c>
      <c r="AE13">
        <f t="shared" si="23"/>
        <v>0.25</v>
      </c>
      <c r="AF13">
        <f t="shared" si="23"/>
        <v>2.5</v>
      </c>
      <c r="AG13">
        <f t="shared" si="23"/>
        <v>4.25</v>
      </c>
      <c r="AH13">
        <f t="shared" si="23"/>
        <v>0.75</v>
      </c>
      <c r="AI13">
        <f t="shared" si="23"/>
        <v>0</v>
      </c>
      <c r="AJ13">
        <f t="shared" si="23"/>
        <v>1</v>
      </c>
      <c r="AK13">
        <f t="shared" si="23"/>
        <v>0</v>
      </c>
      <c r="AL13">
        <f t="shared" si="23"/>
        <v>0</v>
      </c>
      <c r="AM13">
        <f t="shared" si="23"/>
        <v>0</v>
      </c>
      <c r="AN13">
        <f t="shared" si="23"/>
        <v>0</v>
      </c>
      <c r="AO13">
        <f t="shared" si="23"/>
        <v>0.5</v>
      </c>
      <c r="AP13">
        <f t="shared" si="23"/>
        <v>0</v>
      </c>
      <c r="AQ13">
        <f t="shared" si="23"/>
        <v>0</v>
      </c>
      <c r="AR13">
        <f t="shared" si="23"/>
        <v>0</v>
      </c>
      <c r="AS13">
        <f t="shared" si="23"/>
        <v>8.75</v>
      </c>
      <c r="AT13">
        <f t="shared" si="23"/>
        <v>0</v>
      </c>
      <c r="AU13">
        <f t="shared" si="23"/>
        <v>0</v>
      </c>
      <c r="AV13">
        <f t="shared" si="23"/>
        <v>0</v>
      </c>
      <c r="AW13">
        <f t="shared" si="23"/>
        <v>12.5</v>
      </c>
      <c r="AX13">
        <f t="shared" si="23"/>
        <v>0</v>
      </c>
      <c r="AY13">
        <f t="shared" si="23"/>
        <v>10</v>
      </c>
      <c r="AZ13">
        <f t="shared" si="23"/>
        <v>0.5</v>
      </c>
      <c r="BA13">
        <f t="shared" si="23"/>
        <v>0</v>
      </c>
      <c r="BB13">
        <f t="shared" si="23"/>
        <v>0</v>
      </c>
      <c r="BC13">
        <f t="shared" si="23"/>
        <v>0</v>
      </c>
      <c r="BD13">
        <f t="shared" si="23"/>
        <v>23.25</v>
      </c>
      <c r="BE13">
        <f t="shared" si="23"/>
        <v>0.25</v>
      </c>
      <c r="BF13" s="24">
        <f t="shared" si="23"/>
        <v>1</v>
      </c>
      <c r="BH13">
        <f t="shared" si="2"/>
        <v>168</v>
      </c>
      <c r="BI13">
        <f t="shared" si="3"/>
        <v>0</v>
      </c>
    </row>
    <row r="14" spans="1:61" x14ac:dyDescent="0.35">
      <c r="A14" s="37" t="s">
        <v>73</v>
      </c>
      <c r="B14" s="109">
        <v>43906</v>
      </c>
      <c r="C14" s="19">
        <f t="shared" ref="C14:X14" si="24">COUNTIF(Week12,C$1)/4</f>
        <v>0</v>
      </c>
      <c r="D14">
        <f t="shared" si="24"/>
        <v>2.25</v>
      </c>
      <c r="E14">
        <f t="shared" si="24"/>
        <v>0</v>
      </c>
      <c r="F14">
        <f t="shared" si="24"/>
        <v>0</v>
      </c>
      <c r="G14">
        <f t="shared" si="24"/>
        <v>0</v>
      </c>
      <c r="H14">
        <f t="shared" si="24"/>
        <v>0</v>
      </c>
      <c r="I14">
        <f t="shared" si="24"/>
        <v>0</v>
      </c>
      <c r="J14">
        <f t="shared" si="24"/>
        <v>4</v>
      </c>
      <c r="K14">
        <f t="shared" si="24"/>
        <v>1</v>
      </c>
      <c r="L14">
        <f t="shared" si="24"/>
        <v>0</v>
      </c>
      <c r="M14">
        <f t="shared" si="24"/>
        <v>0</v>
      </c>
      <c r="N14">
        <f t="shared" si="24"/>
        <v>0</v>
      </c>
      <c r="O14">
        <f t="shared" si="24"/>
        <v>0</v>
      </c>
      <c r="P14">
        <f t="shared" si="24"/>
        <v>0</v>
      </c>
      <c r="Q14">
        <f t="shared" si="24"/>
        <v>0</v>
      </c>
      <c r="R14">
        <f t="shared" si="24"/>
        <v>0</v>
      </c>
      <c r="S14">
        <f t="shared" si="24"/>
        <v>0</v>
      </c>
      <c r="T14">
        <f t="shared" si="24"/>
        <v>0</v>
      </c>
      <c r="U14">
        <f t="shared" si="24"/>
        <v>0</v>
      </c>
      <c r="V14">
        <f t="shared" si="24"/>
        <v>0</v>
      </c>
      <c r="W14">
        <f t="shared" si="24"/>
        <v>0</v>
      </c>
      <c r="X14">
        <f t="shared" si="24"/>
        <v>47.75</v>
      </c>
      <c r="Y14">
        <f t="shared" ref="Y14:BF14" si="25">COUNTIF(Week12,Y$1)/4</f>
        <v>52</v>
      </c>
      <c r="Z14">
        <f t="shared" si="25"/>
        <v>0</v>
      </c>
      <c r="AA14">
        <f t="shared" si="25"/>
        <v>1.5</v>
      </c>
      <c r="AB14">
        <f t="shared" si="25"/>
        <v>0</v>
      </c>
      <c r="AC14">
        <f t="shared" si="25"/>
        <v>0</v>
      </c>
      <c r="AD14">
        <f t="shared" si="25"/>
        <v>0</v>
      </c>
      <c r="AE14">
        <f t="shared" si="25"/>
        <v>1.5</v>
      </c>
      <c r="AF14">
        <f t="shared" si="25"/>
        <v>3</v>
      </c>
      <c r="AG14">
        <f t="shared" si="25"/>
        <v>2.75</v>
      </c>
      <c r="AH14">
        <f t="shared" si="25"/>
        <v>0.75</v>
      </c>
      <c r="AI14">
        <f t="shared" si="25"/>
        <v>0</v>
      </c>
      <c r="AJ14">
        <f t="shared" si="25"/>
        <v>0.75</v>
      </c>
      <c r="AK14">
        <f t="shared" si="25"/>
        <v>0</v>
      </c>
      <c r="AL14">
        <f t="shared" si="25"/>
        <v>0</v>
      </c>
      <c r="AM14">
        <f t="shared" si="25"/>
        <v>0</v>
      </c>
      <c r="AN14">
        <f t="shared" si="25"/>
        <v>0</v>
      </c>
      <c r="AO14">
        <f t="shared" si="25"/>
        <v>0</v>
      </c>
      <c r="AP14">
        <f t="shared" si="25"/>
        <v>0</v>
      </c>
      <c r="AQ14">
        <f t="shared" si="25"/>
        <v>0</v>
      </c>
      <c r="AR14">
        <f t="shared" si="25"/>
        <v>0</v>
      </c>
      <c r="AS14">
        <f t="shared" si="25"/>
        <v>3.75</v>
      </c>
      <c r="AT14">
        <f t="shared" si="25"/>
        <v>0</v>
      </c>
      <c r="AU14">
        <f t="shared" si="25"/>
        <v>0</v>
      </c>
      <c r="AV14">
        <f t="shared" si="25"/>
        <v>0.25</v>
      </c>
      <c r="AW14">
        <f t="shared" si="25"/>
        <v>8.25</v>
      </c>
      <c r="AX14">
        <f t="shared" si="25"/>
        <v>0</v>
      </c>
      <c r="AY14">
        <f t="shared" si="25"/>
        <v>8.25</v>
      </c>
      <c r="AZ14">
        <f t="shared" si="25"/>
        <v>0.25</v>
      </c>
      <c r="BA14">
        <f t="shared" si="25"/>
        <v>0</v>
      </c>
      <c r="BB14">
        <f t="shared" si="25"/>
        <v>0</v>
      </c>
      <c r="BC14">
        <f t="shared" si="25"/>
        <v>2.25</v>
      </c>
      <c r="BD14">
        <f t="shared" si="25"/>
        <v>25.75</v>
      </c>
      <c r="BE14">
        <f t="shared" si="25"/>
        <v>0</v>
      </c>
      <c r="BF14" s="24">
        <f t="shared" si="25"/>
        <v>2</v>
      </c>
      <c r="BH14">
        <f t="shared" si="2"/>
        <v>168</v>
      </c>
      <c r="BI14">
        <f t="shared" si="3"/>
        <v>0</v>
      </c>
    </row>
    <row r="15" spans="1:61" x14ac:dyDescent="0.35">
      <c r="A15" s="37" t="s">
        <v>74</v>
      </c>
      <c r="B15" s="109">
        <v>43913</v>
      </c>
      <c r="C15" s="19">
        <f t="shared" ref="C15:X15" si="26">COUNTIF(Week13,C$1)/4</f>
        <v>0</v>
      </c>
      <c r="D15">
        <f t="shared" si="26"/>
        <v>0</v>
      </c>
      <c r="E15">
        <f t="shared" si="26"/>
        <v>0</v>
      </c>
      <c r="F15">
        <f t="shared" si="26"/>
        <v>0</v>
      </c>
      <c r="G15">
        <f t="shared" si="26"/>
        <v>0</v>
      </c>
      <c r="H15">
        <f t="shared" si="26"/>
        <v>4.5</v>
      </c>
      <c r="I15">
        <f t="shared" si="26"/>
        <v>0</v>
      </c>
      <c r="J15">
        <f t="shared" si="26"/>
        <v>0</v>
      </c>
      <c r="K15">
        <f t="shared" si="26"/>
        <v>0</v>
      </c>
      <c r="L15">
        <f t="shared" si="26"/>
        <v>0</v>
      </c>
      <c r="M15">
        <f t="shared" si="26"/>
        <v>0</v>
      </c>
      <c r="N15">
        <f t="shared" si="26"/>
        <v>0</v>
      </c>
      <c r="O15">
        <f t="shared" si="26"/>
        <v>0</v>
      </c>
      <c r="P15">
        <f t="shared" si="26"/>
        <v>0</v>
      </c>
      <c r="Q15">
        <f t="shared" si="26"/>
        <v>0</v>
      </c>
      <c r="R15">
        <f t="shared" si="26"/>
        <v>0</v>
      </c>
      <c r="S15">
        <f t="shared" si="26"/>
        <v>0</v>
      </c>
      <c r="T15">
        <f t="shared" si="26"/>
        <v>0</v>
      </c>
      <c r="U15">
        <f t="shared" si="26"/>
        <v>0</v>
      </c>
      <c r="V15">
        <f t="shared" si="26"/>
        <v>0</v>
      </c>
      <c r="W15">
        <f t="shared" si="26"/>
        <v>0</v>
      </c>
      <c r="X15">
        <f t="shared" si="26"/>
        <v>53.5</v>
      </c>
      <c r="Y15">
        <f t="shared" ref="Y15:BF15" si="27">COUNTIF(Week13,Y$1)/4</f>
        <v>55.25</v>
      </c>
      <c r="Z15">
        <f t="shared" si="27"/>
        <v>0</v>
      </c>
      <c r="AA15">
        <f t="shared" si="27"/>
        <v>1</v>
      </c>
      <c r="AB15">
        <f t="shared" si="27"/>
        <v>0</v>
      </c>
      <c r="AC15">
        <f t="shared" si="27"/>
        <v>0</v>
      </c>
      <c r="AD15">
        <f t="shared" si="27"/>
        <v>0</v>
      </c>
      <c r="AE15">
        <f t="shared" si="27"/>
        <v>0.25</v>
      </c>
      <c r="AF15">
        <f t="shared" si="27"/>
        <v>1</v>
      </c>
      <c r="AG15">
        <f t="shared" si="27"/>
        <v>3.5</v>
      </c>
      <c r="AH15">
        <f t="shared" si="27"/>
        <v>0.5</v>
      </c>
      <c r="AI15">
        <f t="shared" si="27"/>
        <v>0</v>
      </c>
      <c r="AJ15">
        <f t="shared" si="27"/>
        <v>0</v>
      </c>
      <c r="AK15">
        <f t="shared" si="27"/>
        <v>0</v>
      </c>
      <c r="AL15">
        <f t="shared" si="27"/>
        <v>0.5</v>
      </c>
      <c r="AM15">
        <f t="shared" si="27"/>
        <v>0</v>
      </c>
      <c r="AN15">
        <f t="shared" si="27"/>
        <v>0</v>
      </c>
      <c r="AO15">
        <f t="shared" si="27"/>
        <v>0</v>
      </c>
      <c r="AP15">
        <f t="shared" si="27"/>
        <v>0</v>
      </c>
      <c r="AQ15">
        <f t="shared" si="27"/>
        <v>0</v>
      </c>
      <c r="AR15">
        <f t="shared" si="27"/>
        <v>0</v>
      </c>
      <c r="AS15">
        <f t="shared" si="27"/>
        <v>0.5</v>
      </c>
      <c r="AT15">
        <f t="shared" si="27"/>
        <v>0</v>
      </c>
      <c r="AU15">
        <f t="shared" si="27"/>
        <v>0</v>
      </c>
      <c r="AV15">
        <f t="shared" si="27"/>
        <v>0</v>
      </c>
      <c r="AW15">
        <f t="shared" si="27"/>
        <v>15.25</v>
      </c>
      <c r="AX15">
        <f t="shared" si="27"/>
        <v>0</v>
      </c>
      <c r="AY15">
        <f t="shared" si="27"/>
        <v>0.5</v>
      </c>
      <c r="AZ15">
        <f t="shared" si="27"/>
        <v>0</v>
      </c>
      <c r="BA15">
        <f t="shared" si="27"/>
        <v>0</v>
      </c>
      <c r="BB15">
        <f t="shared" si="27"/>
        <v>0</v>
      </c>
      <c r="BC15">
        <f t="shared" si="27"/>
        <v>0.25</v>
      </c>
      <c r="BD15">
        <f t="shared" si="27"/>
        <v>31.5</v>
      </c>
      <c r="BE15">
        <f t="shared" si="27"/>
        <v>0</v>
      </c>
      <c r="BF15" s="24">
        <f t="shared" si="27"/>
        <v>0</v>
      </c>
      <c r="BH15">
        <f>SUM(C15:BF15)</f>
        <v>168</v>
      </c>
      <c r="BI15">
        <f t="shared" si="3"/>
        <v>0</v>
      </c>
    </row>
    <row r="16" spans="1:61" x14ac:dyDescent="0.35">
      <c r="A16" s="37" t="s">
        <v>75</v>
      </c>
      <c r="B16" s="109">
        <v>43920</v>
      </c>
      <c r="C16" s="19">
        <f t="shared" ref="C16:X16" si="28">COUNTIF(Week14,C$1)/4</f>
        <v>0</v>
      </c>
      <c r="D16">
        <f t="shared" si="28"/>
        <v>1</v>
      </c>
      <c r="E16">
        <f t="shared" si="28"/>
        <v>2.25</v>
      </c>
      <c r="F16">
        <f t="shared" si="28"/>
        <v>0</v>
      </c>
      <c r="G16">
        <f t="shared" si="28"/>
        <v>1</v>
      </c>
      <c r="H16">
        <f t="shared" si="28"/>
        <v>3</v>
      </c>
      <c r="I16">
        <f t="shared" si="28"/>
        <v>0</v>
      </c>
      <c r="J16">
        <f t="shared" si="28"/>
        <v>2</v>
      </c>
      <c r="K16">
        <f t="shared" si="28"/>
        <v>3</v>
      </c>
      <c r="L16">
        <f t="shared" si="28"/>
        <v>0</v>
      </c>
      <c r="M16">
        <f t="shared" si="28"/>
        <v>0</v>
      </c>
      <c r="N16">
        <f t="shared" si="28"/>
        <v>0</v>
      </c>
      <c r="O16">
        <f t="shared" si="28"/>
        <v>0</v>
      </c>
      <c r="P16">
        <f t="shared" si="28"/>
        <v>0</v>
      </c>
      <c r="Q16">
        <f t="shared" si="28"/>
        <v>0</v>
      </c>
      <c r="R16">
        <f t="shared" si="28"/>
        <v>0</v>
      </c>
      <c r="S16">
        <f t="shared" si="28"/>
        <v>0</v>
      </c>
      <c r="T16">
        <f t="shared" si="28"/>
        <v>0</v>
      </c>
      <c r="U16">
        <f t="shared" si="28"/>
        <v>0</v>
      </c>
      <c r="V16">
        <f t="shared" si="28"/>
        <v>0</v>
      </c>
      <c r="W16">
        <f t="shared" si="28"/>
        <v>0</v>
      </c>
      <c r="X16">
        <f t="shared" si="28"/>
        <v>40.25</v>
      </c>
      <c r="Y16">
        <f t="shared" ref="Y16:BF16" si="29">COUNTIF(Week14,Y$1)/4</f>
        <v>61</v>
      </c>
      <c r="Z16">
        <f t="shared" si="29"/>
        <v>0</v>
      </c>
      <c r="AA16">
        <f t="shared" si="29"/>
        <v>0</v>
      </c>
      <c r="AB16">
        <f t="shared" si="29"/>
        <v>0</v>
      </c>
      <c r="AC16">
        <f t="shared" si="29"/>
        <v>0</v>
      </c>
      <c r="AD16">
        <f t="shared" si="29"/>
        <v>0</v>
      </c>
      <c r="AE16">
        <f t="shared" si="29"/>
        <v>0</v>
      </c>
      <c r="AF16">
        <f t="shared" si="29"/>
        <v>1</v>
      </c>
      <c r="AG16">
        <f t="shared" si="29"/>
        <v>3</v>
      </c>
      <c r="AH16">
        <f t="shared" si="29"/>
        <v>0</v>
      </c>
      <c r="AI16">
        <f t="shared" si="29"/>
        <v>0</v>
      </c>
      <c r="AJ16">
        <f t="shared" si="29"/>
        <v>0</v>
      </c>
      <c r="AK16">
        <f t="shared" si="29"/>
        <v>0</v>
      </c>
      <c r="AL16">
        <f t="shared" si="29"/>
        <v>0</v>
      </c>
      <c r="AM16">
        <f t="shared" si="29"/>
        <v>0</v>
      </c>
      <c r="AN16">
        <f t="shared" si="29"/>
        <v>0</v>
      </c>
      <c r="AO16">
        <f t="shared" si="29"/>
        <v>0</v>
      </c>
      <c r="AP16">
        <f t="shared" si="29"/>
        <v>0</v>
      </c>
      <c r="AQ16">
        <f t="shared" si="29"/>
        <v>0</v>
      </c>
      <c r="AR16">
        <f t="shared" si="29"/>
        <v>0</v>
      </c>
      <c r="AS16">
        <f t="shared" si="29"/>
        <v>0.5</v>
      </c>
      <c r="AT16">
        <f t="shared" si="29"/>
        <v>0</v>
      </c>
      <c r="AU16">
        <f t="shared" si="29"/>
        <v>0</v>
      </c>
      <c r="AV16">
        <f t="shared" si="29"/>
        <v>0</v>
      </c>
      <c r="AW16">
        <f t="shared" si="29"/>
        <v>14.25</v>
      </c>
      <c r="AX16">
        <f t="shared" si="29"/>
        <v>0</v>
      </c>
      <c r="AY16">
        <f t="shared" si="29"/>
        <v>7.25</v>
      </c>
      <c r="AZ16">
        <f t="shared" si="29"/>
        <v>0.25</v>
      </c>
      <c r="BA16">
        <f t="shared" si="29"/>
        <v>0</v>
      </c>
      <c r="BB16">
        <f t="shared" si="29"/>
        <v>0</v>
      </c>
      <c r="BC16">
        <f t="shared" si="29"/>
        <v>0</v>
      </c>
      <c r="BD16">
        <f t="shared" si="29"/>
        <v>27</v>
      </c>
      <c r="BE16">
        <f t="shared" si="29"/>
        <v>0</v>
      </c>
      <c r="BF16" s="24">
        <f t="shared" si="29"/>
        <v>1.25</v>
      </c>
      <c r="BH16">
        <f t="shared" si="2"/>
        <v>168</v>
      </c>
      <c r="BI16">
        <f t="shared" si="3"/>
        <v>0</v>
      </c>
    </row>
    <row r="17" spans="1:61" x14ac:dyDescent="0.35">
      <c r="A17" s="37" t="s">
        <v>76</v>
      </c>
      <c r="B17" s="109">
        <v>43927</v>
      </c>
      <c r="C17" s="19">
        <f t="shared" ref="C17:X17" si="30">COUNTIF(Week15,C$1)/4</f>
        <v>0</v>
      </c>
      <c r="D17">
        <f t="shared" si="30"/>
        <v>0</v>
      </c>
      <c r="E17">
        <f t="shared" si="30"/>
        <v>0</v>
      </c>
      <c r="F17">
        <f t="shared" si="30"/>
        <v>0</v>
      </c>
      <c r="G17">
        <f t="shared" si="30"/>
        <v>0</v>
      </c>
      <c r="H17">
        <f t="shared" si="30"/>
        <v>16.75</v>
      </c>
      <c r="I17">
        <f t="shared" si="30"/>
        <v>0</v>
      </c>
      <c r="J17">
        <f t="shared" si="30"/>
        <v>0</v>
      </c>
      <c r="K17">
        <f t="shared" si="30"/>
        <v>4.75</v>
      </c>
      <c r="L17">
        <f t="shared" si="30"/>
        <v>0</v>
      </c>
      <c r="M17">
        <f t="shared" si="30"/>
        <v>0</v>
      </c>
      <c r="N17">
        <f t="shared" si="30"/>
        <v>0</v>
      </c>
      <c r="O17">
        <f t="shared" si="30"/>
        <v>0</v>
      </c>
      <c r="P17">
        <f t="shared" si="30"/>
        <v>0</v>
      </c>
      <c r="Q17">
        <f t="shared" si="30"/>
        <v>0</v>
      </c>
      <c r="R17">
        <f t="shared" si="30"/>
        <v>0</v>
      </c>
      <c r="S17">
        <f t="shared" si="30"/>
        <v>0</v>
      </c>
      <c r="T17">
        <f t="shared" si="30"/>
        <v>0</v>
      </c>
      <c r="U17">
        <f t="shared" si="30"/>
        <v>0</v>
      </c>
      <c r="V17">
        <f t="shared" si="30"/>
        <v>0</v>
      </c>
      <c r="W17">
        <f t="shared" si="30"/>
        <v>0</v>
      </c>
      <c r="X17">
        <f t="shared" si="30"/>
        <v>39.5</v>
      </c>
      <c r="Y17">
        <f t="shared" ref="Y17:BF17" si="31">COUNTIF(Week15,Y$1)/4</f>
        <v>48</v>
      </c>
      <c r="Z17">
        <f t="shared" si="31"/>
        <v>0</v>
      </c>
      <c r="AA17">
        <f t="shared" si="31"/>
        <v>0</v>
      </c>
      <c r="AB17">
        <f t="shared" si="31"/>
        <v>0</v>
      </c>
      <c r="AC17">
        <f t="shared" si="31"/>
        <v>0</v>
      </c>
      <c r="AD17">
        <f t="shared" si="31"/>
        <v>0</v>
      </c>
      <c r="AE17">
        <f t="shared" si="31"/>
        <v>0</v>
      </c>
      <c r="AF17">
        <f t="shared" si="31"/>
        <v>0</v>
      </c>
      <c r="AG17">
        <f t="shared" si="31"/>
        <v>2.5</v>
      </c>
      <c r="AH17">
        <f t="shared" si="31"/>
        <v>0</v>
      </c>
      <c r="AI17">
        <f t="shared" si="31"/>
        <v>0</v>
      </c>
      <c r="AJ17">
        <f t="shared" si="31"/>
        <v>0</v>
      </c>
      <c r="AK17">
        <f t="shared" si="31"/>
        <v>0</v>
      </c>
      <c r="AL17">
        <f t="shared" si="31"/>
        <v>2</v>
      </c>
      <c r="AM17">
        <f t="shared" si="31"/>
        <v>0</v>
      </c>
      <c r="AN17">
        <f t="shared" si="31"/>
        <v>0</v>
      </c>
      <c r="AO17">
        <f t="shared" si="31"/>
        <v>0</v>
      </c>
      <c r="AP17">
        <f t="shared" si="31"/>
        <v>0</v>
      </c>
      <c r="AQ17">
        <f t="shared" si="31"/>
        <v>0</v>
      </c>
      <c r="AR17">
        <f t="shared" si="31"/>
        <v>0</v>
      </c>
      <c r="AS17">
        <f t="shared" si="31"/>
        <v>0.75</v>
      </c>
      <c r="AT17">
        <f t="shared" si="31"/>
        <v>0</v>
      </c>
      <c r="AU17">
        <f t="shared" si="31"/>
        <v>0</v>
      </c>
      <c r="AV17">
        <f t="shared" si="31"/>
        <v>0</v>
      </c>
      <c r="AW17">
        <f t="shared" si="31"/>
        <v>10.5</v>
      </c>
      <c r="AX17">
        <f t="shared" si="31"/>
        <v>0</v>
      </c>
      <c r="AY17">
        <f t="shared" si="31"/>
        <v>9</v>
      </c>
      <c r="AZ17">
        <f t="shared" si="31"/>
        <v>0.5</v>
      </c>
      <c r="BA17">
        <f t="shared" si="31"/>
        <v>0</v>
      </c>
      <c r="BB17">
        <f t="shared" si="31"/>
        <v>0</v>
      </c>
      <c r="BC17">
        <f t="shared" si="31"/>
        <v>2</v>
      </c>
      <c r="BD17">
        <f t="shared" si="31"/>
        <v>30.75</v>
      </c>
      <c r="BE17">
        <f t="shared" si="31"/>
        <v>0</v>
      </c>
      <c r="BF17" s="24">
        <f t="shared" si="31"/>
        <v>1</v>
      </c>
      <c r="BH17">
        <f t="shared" si="2"/>
        <v>168</v>
      </c>
      <c r="BI17">
        <f t="shared" si="3"/>
        <v>0</v>
      </c>
    </row>
    <row r="18" spans="1:61" x14ac:dyDescent="0.35">
      <c r="A18" s="37" t="s">
        <v>77</v>
      </c>
      <c r="B18" s="109">
        <v>43934</v>
      </c>
      <c r="C18" s="19">
        <f t="shared" ref="C18:X18" si="32">COUNTIF(Week16,C$1)/4</f>
        <v>0</v>
      </c>
      <c r="D18">
        <f t="shared" si="32"/>
        <v>0</v>
      </c>
      <c r="E18">
        <f t="shared" si="32"/>
        <v>23.75</v>
      </c>
      <c r="F18">
        <f t="shared" si="32"/>
        <v>0</v>
      </c>
      <c r="G18">
        <f t="shared" si="32"/>
        <v>0</v>
      </c>
      <c r="H18">
        <f t="shared" si="32"/>
        <v>0</v>
      </c>
      <c r="I18">
        <f t="shared" si="32"/>
        <v>0</v>
      </c>
      <c r="J18">
        <f t="shared" si="32"/>
        <v>0</v>
      </c>
      <c r="K18">
        <f t="shared" si="32"/>
        <v>18</v>
      </c>
      <c r="L18">
        <f t="shared" si="32"/>
        <v>0</v>
      </c>
      <c r="M18">
        <f t="shared" si="32"/>
        <v>0</v>
      </c>
      <c r="N18">
        <f t="shared" si="32"/>
        <v>0</v>
      </c>
      <c r="O18">
        <f t="shared" si="32"/>
        <v>0</v>
      </c>
      <c r="P18">
        <f t="shared" si="32"/>
        <v>0</v>
      </c>
      <c r="Q18">
        <f t="shared" si="32"/>
        <v>0</v>
      </c>
      <c r="R18">
        <f t="shared" si="32"/>
        <v>0</v>
      </c>
      <c r="S18">
        <f t="shared" si="32"/>
        <v>0</v>
      </c>
      <c r="T18">
        <f t="shared" si="32"/>
        <v>0</v>
      </c>
      <c r="U18">
        <f t="shared" si="32"/>
        <v>0</v>
      </c>
      <c r="V18">
        <f t="shared" si="32"/>
        <v>0</v>
      </c>
      <c r="W18">
        <f t="shared" si="32"/>
        <v>0</v>
      </c>
      <c r="X18">
        <f t="shared" si="32"/>
        <v>4.75</v>
      </c>
      <c r="Y18">
        <f t="shared" ref="Y18:BF18" si="33">COUNTIF(Week16,Y$1)/4</f>
        <v>53.75</v>
      </c>
      <c r="Z18">
        <f t="shared" si="33"/>
        <v>0</v>
      </c>
      <c r="AA18">
        <f t="shared" si="33"/>
        <v>2</v>
      </c>
      <c r="AB18">
        <f t="shared" si="33"/>
        <v>0</v>
      </c>
      <c r="AC18">
        <f t="shared" si="33"/>
        <v>0</v>
      </c>
      <c r="AD18">
        <f t="shared" si="33"/>
        <v>0</v>
      </c>
      <c r="AE18">
        <f t="shared" si="33"/>
        <v>0.75</v>
      </c>
      <c r="AF18">
        <f t="shared" si="33"/>
        <v>1.25</v>
      </c>
      <c r="AG18">
        <f t="shared" si="33"/>
        <v>2.25</v>
      </c>
      <c r="AH18">
        <f t="shared" si="33"/>
        <v>0</v>
      </c>
      <c r="AI18">
        <f t="shared" si="33"/>
        <v>0</v>
      </c>
      <c r="AJ18">
        <f t="shared" si="33"/>
        <v>0</v>
      </c>
      <c r="AK18">
        <f t="shared" si="33"/>
        <v>0.25</v>
      </c>
      <c r="AL18">
        <f t="shared" si="33"/>
        <v>0</v>
      </c>
      <c r="AM18">
        <f t="shared" si="33"/>
        <v>0</v>
      </c>
      <c r="AN18">
        <f t="shared" si="33"/>
        <v>0</v>
      </c>
      <c r="AO18">
        <f t="shared" si="33"/>
        <v>0</v>
      </c>
      <c r="AP18">
        <f t="shared" si="33"/>
        <v>0</v>
      </c>
      <c r="AQ18">
        <f t="shared" si="33"/>
        <v>0</v>
      </c>
      <c r="AR18">
        <f t="shared" si="33"/>
        <v>0</v>
      </c>
      <c r="AS18">
        <f t="shared" si="33"/>
        <v>1.75</v>
      </c>
      <c r="AT18">
        <f t="shared" si="33"/>
        <v>0</v>
      </c>
      <c r="AU18">
        <f t="shared" si="33"/>
        <v>0</v>
      </c>
      <c r="AV18">
        <f t="shared" si="33"/>
        <v>0</v>
      </c>
      <c r="AW18">
        <f t="shared" si="33"/>
        <v>11.75</v>
      </c>
      <c r="AX18">
        <f t="shared" si="33"/>
        <v>0</v>
      </c>
      <c r="AY18">
        <f t="shared" si="33"/>
        <v>5.5</v>
      </c>
      <c r="AZ18">
        <f t="shared" si="33"/>
        <v>0.25</v>
      </c>
      <c r="BA18">
        <f t="shared" si="33"/>
        <v>0</v>
      </c>
      <c r="BB18">
        <f t="shared" si="33"/>
        <v>0</v>
      </c>
      <c r="BC18">
        <f t="shared" si="33"/>
        <v>1</v>
      </c>
      <c r="BD18">
        <f t="shared" si="33"/>
        <v>41</v>
      </c>
      <c r="BE18">
        <f t="shared" si="33"/>
        <v>0</v>
      </c>
      <c r="BF18" s="24">
        <f t="shared" si="33"/>
        <v>0</v>
      </c>
      <c r="BH18">
        <f t="shared" si="2"/>
        <v>168</v>
      </c>
      <c r="BI18">
        <f t="shared" si="3"/>
        <v>0</v>
      </c>
    </row>
    <row r="19" spans="1:61" x14ac:dyDescent="0.35">
      <c r="A19" s="37" t="s">
        <v>78</v>
      </c>
      <c r="B19" s="109">
        <v>43941</v>
      </c>
      <c r="C19" s="19">
        <f t="shared" ref="C19:X19" si="34">COUNTIF(Week17,C$1)/4</f>
        <v>0</v>
      </c>
      <c r="D19">
        <f t="shared" si="34"/>
        <v>0</v>
      </c>
      <c r="E19">
        <f t="shared" si="34"/>
        <v>9.5</v>
      </c>
      <c r="F19">
        <f t="shared" si="34"/>
        <v>0</v>
      </c>
      <c r="G19">
        <f t="shared" si="34"/>
        <v>0</v>
      </c>
      <c r="H19">
        <f t="shared" si="34"/>
        <v>17.25</v>
      </c>
      <c r="I19">
        <f t="shared" si="34"/>
        <v>0</v>
      </c>
      <c r="J19">
        <f t="shared" si="34"/>
        <v>2</v>
      </c>
      <c r="K19">
        <f t="shared" si="34"/>
        <v>2</v>
      </c>
      <c r="L19">
        <f t="shared" si="34"/>
        <v>0</v>
      </c>
      <c r="M19">
        <f t="shared" si="34"/>
        <v>0</v>
      </c>
      <c r="N19">
        <f t="shared" si="34"/>
        <v>0</v>
      </c>
      <c r="O19">
        <f t="shared" si="34"/>
        <v>0</v>
      </c>
      <c r="P19">
        <f t="shared" si="34"/>
        <v>0</v>
      </c>
      <c r="Q19">
        <f t="shared" si="34"/>
        <v>0</v>
      </c>
      <c r="R19">
        <f t="shared" si="34"/>
        <v>0</v>
      </c>
      <c r="S19">
        <f t="shared" si="34"/>
        <v>0</v>
      </c>
      <c r="T19">
        <f t="shared" si="34"/>
        <v>0</v>
      </c>
      <c r="U19">
        <f t="shared" si="34"/>
        <v>0</v>
      </c>
      <c r="V19">
        <f t="shared" si="34"/>
        <v>0</v>
      </c>
      <c r="W19">
        <f t="shared" si="34"/>
        <v>0</v>
      </c>
      <c r="X19">
        <f t="shared" si="34"/>
        <v>0</v>
      </c>
      <c r="Y19">
        <f t="shared" ref="Y19:BF19" si="35">COUNTIF(Week17,Y$1)/4</f>
        <v>70.25</v>
      </c>
      <c r="Z19">
        <f t="shared" si="35"/>
        <v>0</v>
      </c>
      <c r="AA19">
        <f t="shared" si="35"/>
        <v>0</v>
      </c>
      <c r="AB19">
        <f t="shared" si="35"/>
        <v>0</v>
      </c>
      <c r="AC19">
        <f t="shared" si="35"/>
        <v>0</v>
      </c>
      <c r="AD19">
        <f t="shared" si="35"/>
        <v>0</v>
      </c>
      <c r="AE19">
        <f t="shared" si="35"/>
        <v>0.25</v>
      </c>
      <c r="AF19">
        <f t="shared" si="35"/>
        <v>1.25</v>
      </c>
      <c r="AG19">
        <f t="shared" si="35"/>
        <v>2.25</v>
      </c>
      <c r="AH19">
        <f t="shared" si="35"/>
        <v>2</v>
      </c>
      <c r="AI19">
        <f t="shared" si="35"/>
        <v>0</v>
      </c>
      <c r="AJ19">
        <f t="shared" si="35"/>
        <v>0</v>
      </c>
      <c r="AK19">
        <f t="shared" si="35"/>
        <v>0.5</v>
      </c>
      <c r="AL19">
        <f t="shared" si="35"/>
        <v>0</v>
      </c>
      <c r="AM19">
        <f t="shared" si="35"/>
        <v>0</v>
      </c>
      <c r="AN19">
        <f t="shared" si="35"/>
        <v>0</v>
      </c>
      <c r="AO19">
        <f t="shared" si="35"/>
        <v>0</v>
      </c>
      <c r="AP19">
        <f t="shared" si="35"/>
        <v>0</v>
      </c>
      <c r="AQ19">
        <f t="shared" si="35"/>
        <v>0</v>
      </c>
      <c r="AR19">
        <f t="shared" si="35"/>
        <v>0</v>
      </c>
      <c r="AS19">
        <f t="shared" si="35"/>
        <v>5.5</v>
      </c>
      <c r="AT19">
        <f t="shared" si="35"/>
        <v>0.5</v>
      </c>
      <c r="AU19">
        <f t="shared" si="35"/>
        <v>0</v>
      </c>
      <c r="AV19">
        <f t="shared" si="35"/>
        <v>0</v>
      </c>
      <c r="AW19">
        <f t="shared" si="35"/>
        <v>13.5</v>
      </c>
      <c r="AX19">
        <f t="shared" si="35"/>
        <v>0.5</v>
      </c>
      <c r="AY19">
        <f t="shared" si="35"/>
        <v>0.75</v>
      </c>
      <c r="AZ19">
        <f t="shared" si="35"/>
        <v>0.25</v>
      </c>
      <c r="BA19">
        <f t="shared" si="35"/>
        <v>0</v>
      </c>
      <c r="BB19">
        <f t="shared" si="35"/>
        <v>0</v>
      </c>
      <c r="BC19">
        <f t="shared" si="35"/>
        <v>0.25</v>
      </c>
      <c r="BD19">
        <f t="shared" si="35"/>
        <v>39.25</v>
      </c>
      <c r="BE19">
        <f t="shared" si="35"/>
        <v>0</v>
      </c>
      <c r="BF19" s="24">
        <f t="shared" si="35"/>
        <v>0.25</v>
      </c>
      <c r="BH19">
        <f t="shared" si="2"/>
        <v>168</v>
      </c>
      <c r="BI19">
        <f t="shared" si="3"/>
        <v>0</v>
      </c>
    </row>
    <row r="20" spans="1:61" x14ac:dyDescent="0.35">
      <c r="A20" s="37" t="s">
        <v>79</v>
      </c>
      <c r="B20" s="109">
        <v>43948</v>
      </c>
      <c r="C20" s="19">
        <f t="shared" ref="C20:X20" si="36">COUNTIF(Week18,C$1)/4</f>
        <v>0</v>
      </c>
      <c r="D20">
        <f t="shared" si="36"/>
        <v>0</v>
      </c>
      <c r="E20">
        <f t="shared" si="36"/>
        <v>2.5</v>
      </c>
      <c r="F20">
        <f t="shared" si="36"/>
        <v>0</v>
      </c>
      <c r="G20">
        <f t="shared" si="36"/>
        <v>1</v>
      </c>
      <c r="H20">
        <f t="shared" si="36"/>
        <v>19</v>
      </c>
      <c r="I20">
        <f t="shared" si="36"/>
        <v>0</v>
      </c>
      <c r="J20">
        <f t="shared" si="36"/>
        <v>2</v>
      </c>
      <c r="K20">
        <f t="shared" si="36"/>
        <v>6.5</v>
      </c>
      <c r="L20">
        <f t="shared" si="36"/>
        <v>0</v>
      </c>
      <c r="M20">
        <f t="shared" si="36"/>
        <v>0</v>
      </c>
      <c r="N20">
        <f t="shared" si="36"/>
        <v>0</v>
      </c>
      <c r="O20">
        <f t="shared" si="36"/>
        <v>0</v>
      </c>
      <c r="P20">
        <f t="shared" si="36"/>
        <v>0</v>
      </c>
      <c r="Q20">
        <f t="shared" si="36"/>
        <v>0</v>
      </c>
      <c r="R20">
        <f t="shared" si="36"/>
        <v>0</v>
      </c>
      <c r="S20">
        <f t="shared" si="36"/>
        <v>0</v>
      </c>
      <c r="T20">
        <f t="shared" si="36"/>
        <v>0</v>
      </c>
      <c r="U20">
        <f t="shared" si="36"/>
        <v>0</v>
      </c>
      <c r="V20">
        <f t="shared" si="36"/>
        <v>0</v>
      </c>
      <c r="W20">
        <f t="shared" si="36"/>
        <v>0</v>
      </c>
      <c r="X20">
        <f t="shared" si="36"/>
        <v>0</v>
      </c>
      <c r="Y20">
        <f t="shared" ref="Y20:BF20" si="37">COUNTIF(Week18,Y$1)/4</f>
        <v>57.5</v>
      </c>
      <c r="Z20">
        <f t="shared" si="37"/>
        <v>0</v>
      </c>
      <c r="AA20">
        <f t="shared" si="37"/>
        <v>0</v>
      </c>
      <c r="AB20">
        <f t="shared" si="37"/>
        <v>0</v>
      </c>
      <c r="AC20">
        <f t="shared" si="37"/>
        <v>0</v>
      </c>
      <c r="AD20">
        <f t="shared" si="37"/>
        <v>0</v>
      </c>
      <c r="AE20">
        <f t="shared" si="37"/>
        <v>0.5</v>
      </c>
      <c r="AF20">
        <f t="shared" si="37"/>
        <v>2.75</v>
      </c>
      <c r="AG20">
        <f t="shared" si="37"/>
        <v>4.75</v>
      </c>
      <c r="AH20">
        <f t="shared" si="37"/>
        <v>5</v>
      </c>
      <c r="AI20">
        <f t="shared" si="37"/>
        <v>0</v>
      </c>
      <c r="AJ20">
        <f t="shared" si="37"/>
        <v>3</v>
      </c>
      <c r="AK20">
        <f t="shared" si="37"/>
        <v>1</v>
      </c>
      <c r="AL20">
        <f t="shared" si="37"/>
        <v>1.25</v>
      </c>
      <c r="AM20">
        <f t="shared" si="37"/>
        <v>0</v>
      </c>
      <c r="AN20">
        <f t="shared" si="37"/>
        <v>0</v>
      </c>
      <c r="AO20">
        <f t="shared" si="37"/>
        <v>0</v>
      </c>
      <c r="AP20">
        <f t="shared" si="37"/>
        <v>1.5</v>
      </c>
      <c r="AQ20">
        <f t="shared" si="37"/>
        <v>0</v>
      </c>
      <c r="AR20">
        <f t="shared" si="37"/>
        <v>0</v>
      </c>
      <c r="AS20">
        <f t="shared" si="37"/>
        <v>3.5</v>
      </c>
      <c r="AT20">
        <f t="shared" si="37"/>
        <v>0</v>
      </c>
      <c r="AU20">
        <f t="shared" si="37"/>
        <v>0</v>
      </c>
      <c r="AV20">
        <f t="shared" si="37"/>
        <v>0</v>
      </c>
      <c r="AW20">
        <f t="shared" si="37"/>
        <v>16.75</v>
      </c>
      <c r="AX20">
        <f t="shared" si="37"/>
        <v>0</v>
      </c>
      <c r="AY20">
        <f t="shared" si="37"/>
        <v>6.75</v>
      </c>
      <c r="AZ20">
        <f t="shared" si="37"/>
        <v>0.25</v>
      </c>
      <c r="BA20">
        <f t="shared" si="37"/>
        <v>0</v>
      </c>
      <c r="BB20">
        <f t="shared" si="37"/>
        <v>0</v>
      </c>
      <c r="BC20">
        <f t="shared" si="37"/>
        <v>1.25</v>
      </c>
      <c r="BD20">
        <f t="shared" si="37"/>
        <v>31.25</v>
      </c>
      <c r="BE20">
        <f t="shared" si="37"/>
        <v>0</v>
      </c>
      <c r="BF20" s="24">
        <f t="shared" si="37"/>
        <v>0</v>
      </c>
      <c r="BH20">
        <f t="shared" si="2"/>
        <v>168</v>
      </c>
      <c r="BI20">
        <f t="shared" si="3"/>
        <v>0</v>
      </c>
    </row>
    <row r="21" spans="1:61" x14ac:dyDescent="0.35">
      <c r="A21" s="37" t="s">
        <v>80</v>
      </c>
      <c r="B21" s="109">
        <v>43955</v>
      </c>
      <c r="C21" s="19">
        <f t="shared" ref="C21:X21" si="38">COUNTIF(Week19,C$1)/4</f>
        <v>0</v>
      </c>
      <c r="D21">
        <f t="shared" si="38"/>
        <v>0</v>
      </c>
      <c r="E21">
        <f t="shared" si="38"/>
        <v>4.75</v>
      </c>
      <c r="F21">
        <f t="shared" si="38"/>
        <v>0</v>
      </c>
      <c r="G21">
        <f t="shared" si="38"/>
        <v>0</v>
      </c>
      <c r="H21">
        <f t="shared" si="38"/>
        <v>21.75</v>
      </c>
      <c r="I21">
        <f t="shared" si="38"/>
        <v>0</v>
      </c>
      <c r="J21">
        <f t="shared" si="38"/>
        <v>0</v>
      </c>
      <c r="K21">
        <f t="shared" si="38"/>
        <v>1</v>
      </c>
      <c r="L21">
        <f t="shared" si="38"/>
        <v>0</v>
      </c>
      <c r="M21">
        <f t="shared" si="38"/>
        <v>0</v>
      </c>
      <c r="N21">
        <f t="shared" si="38"/>
        <v>0</v>
      </c>
      <c r="O21">
        <f t="shared" si="38"/>
        <v>0</v>
      </c>
      <c r="P21">
        <f t="shared" si="38"/>
        <v>0</v>
      </c>
      <c r="Q21">
        <f t="shared" si="38"/>
        <v>0</v>
      </c>
      <c r="R21">
        <f t="shared" si="38"/>
        <v>0</v>
      </c>
      <c r="S21">
        <f t="shared" si="38"/>
        <v>0</v>
      </c>
      <c r="T21">
        <f t="shared" si="38"/>
        <v>0</v>
      </c>
      <c r="U21">
        <f t="shared" si="38"/>
        <v>0</v>
      </c>
      <c r="V21">
        <f t="shared" si="38"/>
        <v>0</v>
      </c>
      <c r="W21">
        <f t="shared" si="38"/>
        <v>0</v>
      </c>
      <c r="X21">
        <f t="shared" si="38"/>
        <v>0</v>
      </c>
      <c r="Y21">
        <f t="shared" ref="Y21:BF21" si="39">COUNTIF(Week19,Y$1)/4</f>
        <v>68</v>
      </c>
      <c r="Z21">
        <f t="shared" si="39"/>
        <v>0</v>
      </c>
      <c r="AA21">
        <f t="shared" si="39"/>
        <v>1.5</v>
      </c>
      <c r="AB21">
        <f t="shared" si="39"/>
        <v>0</v>
      </c>
      <c r="AC21">
        <f t="shared" si="39"/>
        <v>0</v>
      </c>
      <c r="AD21">
        <f t="shared" si="39"/>
        <v>0</v>
      </c>
      <c r="AE21">
        <f t="shared" si="39"/>
        <v>0</v>
      </c>
      <c r="AF21">
        <f t="shared" si="39"/>
        <v>0.75</v>
      </c>
      <c r="AG21">
        <f t="shared" si="39"/>
        <v>4.75</v>
      </c>
      <c r="AH21">
        <f t="shared" si="39"/>
        <v>0</v>
      </c>
      <c r="AI21">
        <f t="shared" si="39"/>
        <v>0</v>
      </c>
      <c r="AJ21">
        <f t="shared" si="39"/>
        <v>0.75</v>
      </c>
      <c r="AK21">
        <f t="shared" si="39"/>
        <v>0</v>
      </c>
      <c r="AL21">
        <f t="shared" si="39"/>
        <v>1</v>
      </c>
      <c r="AM21">
        <f t="shared" si="39"/>
        <v>0</v>
      </c>
      <c r="AN21">
        <f t="shared" si="39"/>
        <v>0</v>
      </c>
      <c r="AO21">
        <f t="shared" si="39"/>
        <v>0</v>
      </c>
      <c r="AP21">
        <f t="shared" si="39"/>
        <v>2.25</v>
      </c>
      <c r="AQ21">
        <f t="shared" si="39"/>
        <v>0</v>
      </c>
      <c r="AR21">
        <f t="shared" si="39"/>
        <v>0</v>
      </c>
      <c r="AS21">
        <f t="shared" si="39"/>
        <v>3</v>
      </c>
      <c r="AT21">
        <f t="shared" si="39"/>
        <v>0</v>
      </c>
      <c r="AU21">
        <f t="shared" si="39"/>
        <v>0</v>
      </c>
      <c r="AV21">
        <f t="shared" si="39"/>
        <v>0</v>
      </c>
      <c r="AW21">
        <f t="shared" si="39"/>
        <v>16.25</v>
      </c>
      <c r="AX21">
        <f t="shared" si="39"/>
        <v>0</v>
      </c>
      <c r="AY21">
        <f t="shared" si="39"/>
        <v>6</v>
      </c>
      <c r="AZ21">
        <f t="shared" si="39"/>
        <v>0</v>
      </c>
      <c r="BA21">
        <f t="shared" si="39"/>
        <v>0</v>
      </c>
      <c r="BB21">
        <f t="shared" si="39"/>
        <v>0</v>
      </c>
      <c r="BC21">
        <f t="shared" si="39"/>
        <v>1</v>
      </c>
      <c r="BD21">
        <f t="shared" si="39"/>
        <v>34.5</v>
      </c>
      <c r="BE21">
        <f t="shared" si="39"/>
        <v>0.75</v>
      </c>
      <c r="BF21" s="24">
        <f t="shared" si="39"/>
        <v>0</v>
      </c>
      <c r="BH21">
        <f t="shared" si="2"/>
        <v>168</v>
      </c>
      <c r="BI21">
        <f t="shared" si="3"/>
        <v>0</v>
      </c>
    </row>
    <row r="22" spans="1:61" x14ac:dyDescent="0.35">
      <c r="A22" s="37" t="s">
        <v>81</v>
      </c>
      <c r="B22" s="109">
        <v>43962</v>
      </c>
      <c r="C22" s="19">
        <f t="shared" ref="C22:X22" si="40">COUNTIF(Week20,C$1)/4</f>
        <v>0</v>
      </c>
      <c r="D22">
        <f t="shared" si="40"/>
        <v>1</v>
      </c>
      <c r="E22">
        <f t="shared" si="40"/>
        <v>27</v>
      </c>
      <c r="F22">
        <f t="shared" si="40"/>
        <v>0</v>
      </c>
      <c r="G22">
        <f t="shared" si="40"/>
        <v>0.75</v>
      </c>
      <c r="H22">
        <f t="shared" si="40"/>
        <v>1.25</v>
      </c>
      <c r="I22">
        <f t="shared" si="40"/>
        <v>0</v>
      </c>
      <c r="J22">
        <f t="shared" si="40"/>
        <v>3.25</v>
      </c>
      <c r="K22">
        <f t="shared" si="40"/>
        <v>1</v>
      </c>
      <c r="L22">
        <f t="shared" si="40"/>
        <v>0</v>
      </c>
      <c r="M22">
        <f t="shared" si="40"/>
        <v>0</v>
      </c>
      <c r="N22">
        <f t="shared" si="40"/>
        <v>0</v>
      </c>
      <c r="O22">
        <f t="shared" si="40"/>
        <v>0</v>
      </c>
      <c r="P22">
        <f t="shared" si="40"/>
        <v>0</v>
      </c>
      <c r="Q22">
        <f t="shared" si="40"/>
        <v>0</v>
      </c>
      <c r="R22">
        <f t="shared" si="40"/>
        <v>0</v>
      </c>
      <c r="S22">
        <f t="shared" si="40"/>
        <v>0</v>
      </c>
      <c r="T22">
        <f t="shared" si="40"/>
        <v>0</v>
      </c>
      <c r="U22">
        <f t="shared" si="40"/>
        <v>0</v>
      </c>
      <c r="V22">
        <f t="shared" si="40"/>
        <v>0</v>
      </c>
      <c r="W22">
        <f t="shared" si="40"/>
        <v>0</v>
      </c>
      <c r="X22">
        <f t="shared" si="40"/>
        <v>5.75</v>
      </c>
      <c r="Y22">
        <f t="shared" ref="Y22:BF22" si="41">COUNTIF(Week20,Y$1)/4</f>
        <v>59.25</v>
      </c>
      <c r="Z22">
        <f t="shared" si="41"/>
        <v>0</v>
      </c>
      <c r="AA22">
        <f t="shared" si="41"/>
        <v>0</v>
      </c>
      <c r="AB22">
        <f t="shared" si="41"/>
        <v>0</v>
      </c>
      <c r="AC22">
        <f t="shared" si="41"/>
        <v>0</v>
      </c>
      <c r="AD22">
        <f t="shared" si="41"/>
        <v>0</v>
      </c>
      <c r="AE22">
        <f t="shared" si="41"/>
        <v>0</v>
      </c>
      <c r="AF22">
        <f t="shared" si="41"/>
        <v>1.75</v>
      </c>
      <c r="AG22">
        <f t="shared" si="41"/>
        <v>3.5</v>
      </c>
      <c r="AH22">
        <f t="shared" si="41"/>
        <v>0</v>
      </c>
      <c r="AI22">
        <f t="shared" si="41"/>
        <v>0</v>
      </c>
      <c r="AJ22">
        <f t="shared" si="41"/>
        <v>3</v>
      </c>
      <c r="AK22">
        <f t="shared" si="41"/>
        <v>0</v>
      </c>
      <c r="AL22">
        <f t="shared" si="41"/>
        <v>0.75</v>
      </c>
      <c r="AM22">
        <f t="shared" si="41"/>
        <v>0</v>
      </c>
      <c r="AN22">
        <f t="shared" si="41"/>
        <v>0</v>
      </c>
      <c r="AO22">
        <f t="shared" si="41"/>
        <v>0</v>
      </c>
      <c r="AP22">
        <f t="shared" si="41"/>
        <v>1.25</v>
      </c>
      <c r="AQ22">
        <f t="shared" si="41"/>
        <v>0</v>
      </c>
      <c r="AR22">
        <f t="shared" si="41"/>
        <v>0</v>
      </c>
      <c r="AS22">
        <f t="shared" si="41"/>
        <v>3.75</v>
      </c>
      <c r="AT22">
        <f t="shared" si="41"/>
        <v>0</v>
      </c>
      <c r="AU22">
        <f t="shared" si="41"/>
        <v>0</v>
      </c>
      <c r="AV22">
        <f t="shared" si="41"/>
        <v>0</v>
      </c>
      <c r="AW22">
        <f t="shared" si="41"/>
        <v>17.75</v>
      </c>
      <c r="AX22">
        <f t="shared" si="41"/>
        <v>0.5</v>
      </c>
      <c r="AY22">
        <f t="shared" si="41"/>
        <v>0.25</v>
      </c>
      <c r="AZ22">
        <f t="shared" si="41"/>
        <v>0</v>
      </c>
      <c r="BA22">
        <f t="shared" si="41"/>
        <v>0</v>
      </c>
      <c r="BB22">
        <f t="shared" si="41"/>
        <v>0</v>
      </c>
      <c r="BC22">
        <f t="shared" si="41"/>
        <v>0</v>
      </c>
      <c r="BD22">
        <f t="shared" si="41"/>
        <v>35.5</v>
      </c>
      <c r="BE22">
        <f t="shared" si="41"/>
        <v>0</v>
      </c>
      <c r="BF22" s="24">
        <f t="shared" si="41"/>
        <v>0.75</v>
      </c>
      <c r="BH22">
        <f t="shared" si="2"/>
        <v>168</v>
      </c>
      <c r="BI22">
        <f t="shared" si="3"/>
        <v>0</v>
      </c>
    </row>
    <row r="23" spans="1:61" x14ac:dyDescent="0.35">
      <c r="A23" s="37" t="s">
        <v>82</v>
      </c>
      <c r="B23" s="109">
        <v>43969</v>
      </c>
      <c r="C23" s="19">
        <f t="shared" ref="C23:X23" si="42">COUNTIF(Week21,C$1)/4</f>
        <v>0</v>
      </c>
      <c r="D23">
        <f t="shared" si="42"/>
        <v>1</v>
      </c>
      <c r="E23">
        <f t="shared" si="42"/>
        <v>22.5</v>
      </c>
      <c r="F23">
        <f t="shared" si="42"/>
        <v>0</v>
      </c>
      <c r="G23">
        <f t="shared" si="42"/>
        <v>0</v>
      </c>
      <c r="H23">
        <f t="shared" si="42"/>
        <v>16.75</v>
      </c>
      <c r="I23">
        <f t="shared" si="42"/>
        <v>0</v>
      </c>
      <c r="J23">
        <f t="shared" si="42"/>
        <v>2</v>
      </c>
      <c r="K23">
        <f t="shared" si="42"/>
        <v>0</v>
      </c>
      <c r="L23">
        <f t="shared" si="42"/>
        <v>0</v>
      </c>
      <c r="M23">
        <f t="shared" si="42"/>
        <v>0</v>
      </c>
      <c r="N23">
        <f t="shared" si="42"/>
        <v>0</v>
      </c>
      <c r="O23">
        <f t="shared" si="42"/>
        <v>0</v>
      </c>
      <c r="P23">
        <f t="shared" si="42"/>
        <v>0</v>
      </c>
      <c r="Q23">
        <f t="shared" si="42"/>
        <v>0</v>
      </c>
      <c r="R23">
        <f t="shared" si="42"/>
        <v>0</v>
      </c>
      <c r="S23">
        <f t="shared" si="42"/>
        <v>0</v>
      </c>
      <c r="T23">
        <f t="shared" si="42"/>
        <v>0</v>
      </c>
      <c r="U23">
        <f t="shared" si="42"/>
        <v>0</v>
      </c>
      <c r="V23">
        <f t="shared" si="42"/>
        <v>0</v>
      </c>
      <c r="W23">
        <f t="shared" si="42"/>
        <v>0</v>
      </c>
      <c r="X23">
        <f t="shared" si="42"/>
        <v>1.75</v>
      </c>
      <c r="Y23">
        <f t="shared" ref="Y23:BF23" si="43">COUNTIF(Week21,Y$1)/4</f>
        <v>56.75</v>
      </c>
      <c r="Z23">
        <f t="shared" si="43"/>
        <v>0</v>
      </c>
      <c r="AA23">
        <f t="shared" si="43"/>
        <v>2</v>
      </c>
      <c r="AB23">
        <f t="shared" si="43"/>
        <v>0</v>
      </c>
      <c r="AC23">
        <f t="shared" si="43"/>
        <v>0</v>
      </c>
      <c r="AD23">
        <f t="shared" si="43"/>
        <v>0</v>
      </c>
      <c r="AE23">
        <f t="shared" si="43"/>
        <v>0.75</v>
      </c>
      <c r="AF23">
        <f t="shared" si="43"/>
        <v>1.5</v>
      </c>
      <c r="AG23">
        <f t="shared" si="43"/>
        <v>3.75</v>
      </c>
      <c r="AH23">
        <f t="shared" si="43"/>
        <v>2.5</v>
      </c>
      <c r="AI23">
        <f t="shared" si="43"/>
        <v>0</v>
      </c>
      <c r="AJ23">
        <f t="shared" si="43"/>
        <v>4.75</v>
      </c>
      <c r="AK23">
        <f t="shared" si="43"/>
        <v>0</v>
      </c>
      <c r="AL23">
        <f t="shared" si="43"/>
        <v>0</v>
      </c>
      <c r="AM23">
        <f t="shared" si="43"/>
        <v>0</v>
      </c>
      <c r="AN23">
        <f t="shared" si="43"/>
        <v>0</v>
      </c>
      <c r="AO23">
        <f t="shared" si="43"/>
        <v>0</v>
      </c>
      <c r="AP23">
        <f t="shared" si="43"/>
        <v>2.25</v>
      </c>
      <c r="AQ23">
        <f t="shared" si="43"/>
        <v>0</v>
      </c>
      <c r="AR23">
        <f t="shared" si="43"/>
        <v>0</v>
      </c>
      <c r="AS23">
        <f t="shared" si="43"/>
        <v>4.25</v>
      </c>
      <c r="AT23">
        <f t="shared" si="43"/>
        <v>0</v>
      </c>
      <c r="AU23">
        <f t="shared" si="43"/>
        <v>0</v>
      </c>
      <c r="AV23">
        <f t="shared" si="43"/>
        <v>0</v>
      </c>
      <c r="AW23">
        <f t="shared" si="43"/>
        <v>11</v>
      </c>
      <c r="AX23">
        <f t="shared" si="43"/>
        <v>0</v>
      </c>
      <c r="AY23">
        <f t="shared" si="43"/>
        <v>4.25</v>
      </c>
      <c r="AZ23">
        <f t="shared" si="43"/>
        <v>1.25</v>
      </c>
      <c r="BA23">
        <f t="shared" si="43"/>
        <v>0.75</v>
      </c>
      <c r="BB23">
        <f t="shared" si="43"/>
        <v>0</v>
      </c>
      <c r="BC23">
        <f t="shared" si="43"/>
        <v>0.5</v>
      </c>
      <c r="BD23">
        <f t="shared" si="43"/>
        <v>27.75</v>
      </c>
      <c r="BE23">
        <f t="shared" si="43"/>
        <v>0</v>
      </c>
      <c r="BF23" s="24">
        <f t="shared" si="43"/>
        <v>0</v>
      </c>
      <c r="BH23">
        <f t="shared" si="2"/>
        <v>168</v>
      </c>
      <c r="BI23">
        <f t="shared" si="3"/>
        <v>0</v>
      </c>
    </row>
    <row r="24" spans="1:61" x14ac:dyDescent="0.35">
      <c r="A24" s="37" t="s">
        <v>83</v>
      </c>
      <c r="B24" s="109">
        <v>43976</v>
      </c>
      <c r="C24" s="19">
        <f t="shared" ref="C24:X24" si="44">COUNTIF(Week22,C$1)/4</f>
        <v>0</v>
      </c>
      <c r="D24">
        <f t="shared" si="44"/>
        <v>1</v>
      </c>
      <c r="E24">
        <f t="shared" si="44"/>
        <v>11.5</v>
      </c>
      <c r="F24">
        <f t="shared" si="44"/>
        <v>0</v>
      </c>
      <c r="G24">
        <f t="shared" si="44"/>
        <v>1</v>
      </c>
      <c r="H24">
        <f t="shared" si="44"/>
        <v>17.75</v>
      </c>
      <c r="I24">
        <f t="shared" si="44"/>
        <v>0</v>
      </c>
      <c r="J24">
        <f t="shared" si="44"/>
        <v>2</v>
      </c>
      <c r="K24">
        <f t="shared" si="44"/>
        <v>2.5</v>
      </c>
      <c r="L24">
        <f t="shared" si="44"/>
        <v>0</v>
      </c>
      <c r="M24">
        <f t="shared" si="44"/>
        <v>0</v>
      </c>
      <c r="N24">
        <f t="shared" si="44"/>
        <v>0</v>
      </c>
      <c r="O24">
        <f t="shared" si="44"/>
        <v>0</v>
      </c>
      <c r="P24">
        <f t="shared" si="44"/>
        <v>0</v>
      </c>
      <c r="Q24">
        <f t="shared" si="44"/>
        <v>0</v>
      </c>
      <c r="R24">
        <f t="shared" si="44"/>
        <v>0</v>
      </c>
      <c r="S24">
        <f t="shared" si="44"/>
        <v>0</v>
      </c>
      <c r="T24">
        <f t="shared" si="44"/>
        <v>0</v>
      </c>
      <c r="U24">
        <f t="shared" si="44"/>
        <v>0</v>
      </c>
      <c r="V24">
        <f t="shared" si="44"/>
        <v>0</v>
      </c>
      <c r="W24">
        <f t="shared" si="44"/>
        <v>0</v>
      </c>
      <c r="X24">
        <f t="shared" si="44"/>
        <v>0</v>
      </c>
      <c r="Y24">
        <f t="shared" ref="Y24:BF24" si="45">COUNTIF(Week22,Y$1)/4</f>
        <v>64.5</v>
      </c>
      <c r="Z24">
        <f t="shared" si="45"/>
        <v>0</v>
      </c>
      <c r="AA24">
        <f t="shared" si="45"/>
        <v>0</v>
      </c>
      <c r="AB24">
        <f t="shared" si="45"/>
        <v>0</v>
      </c>
      <c r="AC24">
        <f t="shared" si="45"/>
        <v>1.5</v>
      </c>
      <c r="AD24">
        <f t="shared" si="45"/>
        <v>0</v>
      </c>
      <c r="AE24">
        <f t="shared" si="45"/>
        <v>0</v>
      </c>
      <c r="AF24">
        <f t="shared" si="45"/>
        <v>1.75</v>
      </c>
      <c r="AG24">
        <f t="shared" si="45"/>
        <v>3.75</v>
      </c>
      <c r="AH24">
        <f t="shared" si="45"/>
        <v>1</v>
      </c>
      <c r="AI24">
        <f t="shared" si="45"/>
        <v>0</v>
      </c>
      <c r="AJ24">
        <f t="shared" si="45"/>
        <v>1</v>
      </c>
      <c r="AK24">
        <f t="shared" si="45"/>
        <v>0</v>
      </c>
      <c r="AL24">
        <f t="shared" si="45"/>
        <v>0</v>
      </c>
      <c r="AM24">
        <f t="shared" si="45"/>
        <v>0</v>
      </c>
      <c r="AN24">
        <f t="shared" si="45"/>
        <v>0</v>
      </c>
      <c r="AO24">
        <f t="shared" si="45"/>
        <v>0</v>
      </c>
      <c r="AP24">
        <f t="shared" si="45"/>
        <v>0.75</v>
      </c>
      <c r="AQ24">
        <f t="shared" si="45"/>
        <v>0</v>
      </c>
      <c r="AR24">
        <f t="shared" si="45"/>
        <v>0</v>
      </c>
      <c r="AS24">
        <f t="shared" si="45"/>
        <v>3.75</v>
      </c>
      <c r="AT24">
        <f t="shared" si="45"/>
        <v>0</v>
      </c>
      <c r="AU24">
        <f t="shared" si="45"/>
        <v>0</v>
      </c>
      <c r="AV24">
        <f t="shared" si="45"/>
        <v>0</v>
      </c>
      <c r="AW24">
        <f t="shared" si="45"/>
        <v>16</v>
      </c>
      <c r="AX24">
        <f t="shared" si="45"/>
        <v>0</v>
      </c>
      <c r="AY24">
        <f t="shared" si="45"/>
        <v>3.75</v>
      </c>
      <c r="AZ24">
        <f t="shared" si="45"/>
        <v>0</v>
      </c>
      <c r="BA24">
        <f t="shared" si="45"/>
        <v>0</v>
      </c>
      <c r="BB24">
        <f t="shared" si="45"/>
        <v>0</v>
      </c>
      <c r="BC24">
        <f t="shared" si="45"/>
        <v>1.25</v>
      </c>
      <c r="BD24">
        <f t="shared" si="45"/>
        <v>32.25</v>
      </c>
      <c r="BE24">
        <f t="shared" si="45"/>
        <v>0</v>
      </c>
      <c r="BF24" s="24">
        <f t="shared" si="45"/>
        <v>1</v>
      </c>
      <c r="BH24">
        <f t="shared" si="2"/>
        <v>168</v>
      </c>
      <c r="BI24">
        <f t="shared" si="3"/>
        <v>0</v>
      </c>
    </row>
    <row r="25" spans="1:61" x14ac:dyDescent="0.35">
      <c r="A25" s="37" t="s">
        <v>84</v>
      </c>
      <c r="B25" s="109">
        <v>43983</v>
      </c>
      <c r="C25" s="19">
        <f t="shared" ref="C25:X25" si="46">COUNTIF(Week23,C$1)/4</f>
        <v>0</v>
      </c>
      <c r="D25">
        <f t="shared" si="46"/>
        <v>1</v>
      </c>
      <c r="E25">
        <f t="shared" si="46"/>
        <v>0.25</v>
      </c>
      <c r="F25">
        <f t="shared" si="46"/>
        <v>0</v>
      </c>
      <c r="G25">
        <f t="shared" si="46"/>
        <v>0</v>
      </c>
      <c r="H25">
        <f t="shared" si="46"/>
        <v>10.25</v>
      </c>
      <c r="I25">
        <f t="shared" si="46"/>
        <v>0</v>
      </c>
      <c r="J25">
        <f t="shared" si="46"/>
        <v>2</v>
      </c>
      <c r="K25">
        <f t="shared" si="46"/>
        <v>29.75</v>
      </c>
      <c r="L25">
        <f t="shared" si="46"/>
        <v>0</v>
      </c>
      <c r="M25">
        <f t="shared" si="46"/>
        <v>0</v>
      </c>
      <c r="N25">
        <f t="shared" si="46"/>
        <v>0</v>
      </c>
      <c r="O25">
        <f t="shared" si="46"/>
        <v>0</v>
      </c>
      <c r="P25">
        <f t="shared" si="46"/>
        <v>0</v>
      </c>
      <c r="Q25">
        <f t="shared" si="46"/>
        <v>0</v>
      </c>
      <c r="R25">
        <f t="shared" si="46"/>
        <v>0</v>
      </c>
      <c r="S25">
        <f t="shared" si="46"/>
        <v>0</v>
      </c>
      <c r="T25">
        <f t="shared" si="46"/>
        <v>0</v>
      </c>
      <c r="U25">
        <f t="shared" si="46"/>
        <v>0</v>
      </c>
      <c r="V25">
        <f t="shared" si="46"/>
        <v>0</v>
      </c>
      <c r="W25">
        <f t="shared" si="46"/>
        <v>0</v>
      </c>
      <c r="X25">
        <f t="shared" si="46"/>
        <v>5.5</v>
      </c>
      <c r="Y25">
        <f t="shared" ref="Y25:BF25" si="47">COUNTIF(Week23,Y$1)/4</f>
        <v>57</v>
      </c>
      <c r="Z25">
        <f t="shared" si="47"/>
        <v>0</v>
      </c>
      <c r="AA25">
        <f t="shared" si="47"/>
        <v>2</v>
      </c>
      <c r="AB25">
        <f t="shared" si="47"/>
        <v>0</v>
      </c>
      <c r="AC25">
        <f t="shared" si="47"/>
        <v>0</v>
      </c>
      <c r="AD25">
        <f t="shared" si="47"/>
        <v>0</v>
      </c>
      <c r="AE25">
        <f t="shared" si="47"/>
        <v>0.5</v>
      </c>
      <c r="AF25">
        <f t="shared" si="47"/>
        <v>2.25</v>
      </c>
      <c r="AG25">
        <f t="shared" si="47"/>
        <v>3.5</v>
      </c>
      <c r="AH25">
        <f t="shared" si="47"/>
        <v>3</v>
      </c>
      <c r="AI25">
        <f t="shared" si="47"/>
        <v>0</v>
      </c>
      <c r="AJ25">
        <f t="shared" si="47"/>
        <v>0</v>
      </c>
      <c r="AK25">
        <f t="shared" si="47"/>
        <v>0</v>
      </c>
      <c r="AL25">
        <f t="shared" si="47"/>
        <v>0</v>
      </c>
      <c r="AM25">
        <f t="shared" si="47"/>
        <v>0</v>
      </c>
      <c r="AN25">
        <f t="shared" si="47"/>
        <v>0</v>
      </c>
      <c r="AO25">
        <f t="shared" si="47"/>
        <v>0</v>
      </c>
      <c r="AP25">
        <f t="shared" si="47"/>
        <v>0</v>
      </c>
      <c r="AQ25">
        <f t="shared" si="47"/>
        <v>0</v>
      </c>
      <c r="AR25">
        <f t="shared" si="47"/>
        <v>0</v>
      </c>
      <c r="AS25">
        <f t="shared" si="47"/>
        <v>3.5</v>
      </c>
      <c r="AT25">
        <f t="shared" si="47"/>
        <v>0</v>
      </c>
      <c r="AU25">
        <f t="shared" si="47"/>
        <v>0</v>
      </c>
      <c r="AV25">
        <f t="shared" si="47"/>
        <v>0</v>
      </c>
      <c r="AW25">
        <f t="shared" si="47"/>
        <v>19.5</v>
      </c>
      <c r="AX25">
        <f t="shared" si="47"/>
        <v>0</v>
      </c>
      <c r="AY25">
        <f t="shared" si="47"/>
        <v>2.75</v>
      </c>
      <c r="AZ25">
        <f t="shared" si="47"/>
        <v>0</v>
      </c>
      <c r="BA25">
        <f t="shared" si="47"/>
        <v>0</v>
      </c>
      <c r="BB25">
        <f t="shared" si="47"/>
        <v>0.25</v>
      </c>
      <c r="BC25">
        <f t="shared" si="47"/>
        <v>0</v>
      </c>
      <c r="BD25">
        <f t="shared" si="47"/>
        <v>23.75</v>
      </c>
      <c r="BE25">
        <f t="shared" si="47"/>
        <v>0</v>
      </c>
      <c r="BF25" s="24">
        <f t="shared" si="47"/>
        <v>1.25</v>
      </c>
      <c r="BH25">
        <f t="shared" si="2"/>
        <v>168</v>
      </c>
      <c r="BI25">
        <f t="shared" si="3"/>
        <v>0</v>
      </c>
    </row>
    <row r="26" spans="1:61" x14ac:dyDescent="0.35">
      <c r="A26" s="37" t="s">
        <v>85</v>
      </c>
      <c r="B26" s="109">
        <v>43990</v>
      </c>
      <c r="C26" s="19">
        <f t="shared" ref="C26:X26" si="48">COUNTIF(Week24,C$1)/4</f>
        <v>0</v>
      </c>
      <c r="D26">
        <f t="shared" si="48"/>
        <v>0</v>
      </c>
      <c r="E26">
        <f t="shared" si="48"/>
        <v>11</v>
      </c>
      <c r="F26">
        <f t="shared" si="48"/>
        <v>0</v>
      </c>
      <c r="G26">
        <f t="shared" si="48"/>
        <v>0</v>
      </c>
      <c r="H26">
        <f t="shared" si="48"/>
        <v>2</v>
      </c>
      <c r="I26">
        <f t="shared" si="48"/>
        <v>0</v>
      </c>
      <c r="J26">
        <f t="shared" si="48"/>
        <v>0</v>
      </c>
      <c r="K26">
        <f t="shared" si="48"/>
        <v>28.75</v>
      </c>
      <c r="L26">
        <f t="shared" si="48"/>
        <v>0</v>
      </c>
      <c r="M26">
        <f t="shared" si="48"/>
        <v>0</v>
      </c>
      <c r="N26">
        <f t="shared" si="48"/>
        <v>0</v>
      </c>
      <c r="O26">
        <f t="shared" si="48"/>
        <v>0</v>
      </c>
      <c r="P26">
        <f t="shared" si="48"/>
        <v>0</v>
      </c>
      <c r="Q26">
        <f t="shared" si="48"/>
        <v>0</v>
      </c>
      <c r="R26">
        <f t="shared" si="48"/>
        <v>0</v>
      </c>
      <c r="S26">
        <f t="shared" si="48"/>
        <v>0</v>
      </c>
      <c r="T26">
        <f t="shared" si="48"/>
        <v>0</v>
      </c>
      <c r="U26">
        <f t="shared" si="48"/>
        <v>0</v>
      </c>
      <c r="V26">
        <f t="shared" si="48"/>
        <v>0</v>
      </c>
      <c r="W26">
        <f t="shared" si="48"/>
        <v>0</v>
      </c>
      <c r="X26">
        <f t="shared" si="48"/>
        <v>1.5</v>
      </c>
      <c r="Y26">
        <f t="shared" ref="Y26:BF26" si="49">COUNTIF(Week24,Y$1)/4</f>
        <v>58.75</v>
      </c>
      <c r="Z26">
        <f t="shared" si="49"/>
        <v>0</v>
      </c>
      <c r="AA26">
        <f t="shared" si="49"/>
        <v>0</v>
      </c>
      <c r="AB26">
        <f t="shared" si="49"/>
        <v>0</v>
      </c>
      <c r="AC26">
        <f t="shared" si="49"/>
        <v>0</v>
      </c>
      <c r="AD26">
        <f t="shared" si="49"/>
        <v>0</v>
      </c>
      <c r="AE26">
        <f t="shared" si="49"/>
        <v>0</v>
      </c>
      <c r="AF26">
        <f t="shared" si="49"/>
        <v>1.75</v>
      </c>
      <c r="AG26">
        <f t="shared" si="49"/>
        <v>4.25</v>
      </c>
      <c r="AH26">
        <f t="shared" si="49"/>
        <v>1</v>
      </c>
      <c r="AI26">
        <f t="shared" si="49"/>
        <v>0</v>
      </c>
      <c r="AJ26">
        <f t="shared" si="49"/>
        <v>0</v>
      </c>
      <c r="AK26">
        <f t="shared" si="49"/>
        <v>0</v>
      </c>
      <c r="AL26">
        <f t="shared" si="49"/>
        <v>0.5</v>
      </c>
      <c r="AM26">
        <f t="shared" si="49"/>
        <v>0</v>
      </c>
      <c r="AN26">
        <f t="shared" si="49"/>
        <v>0</v>
      </c>
      <c r="AO26">
        <f t="shared" si="49"/>
        <v>0</v>
      </c>
      <c r="AP26">
        <f t="shared" si="49"/>
        <v>0</v>
      </c>
      <c r="AQ26">
        <f t="shared" si="49"/>
        <v>0</v>
      </c>
      <c r="AR26">
        <f t="shared" si="49"/>
        <v>0</v>
      </c>
      <c r="AS26">
        <f t="shared" si="49"/>
        <v>3.5</v>
      </c>
      <c r="AT26">
        <f t="shared" si="49"/>
        <v>0</v>
      </c>
      <c r="AU26">
        <f t="shared" si="49"/>
        <v>0</v>
      </c>
      <c r="AV26">
        <f t="shared" si="49"/>
        <v>0</v>
      </c>
      <c r="AW26">
        <f t="shared" si="49"/>
        <v>17.25</v>
      </c>
      <c r="AX26">
        <f t="shared" si="49"/>
        <v>0</v>
      </c>
      <c r="AY26">
        <f t="shared" si="49"/>
        <v>2</v>
      </c>
      <c r="AZ26">
        <f t="shared" si="49"/>
        <v>0</v>
      </c>
      <c r="BA26">
        <f t="shared" si="49"/>
        <v>0</v>
      </c>
      <c r="BB26">
        <f t="shared" si="49"/>
        <v>0</v>
      </c>
      <c r="BC26">
        <f t="shared" si="49"/>
        <v>0</v>
      </c>
      <c r="BD26">
        <f t="shared" si="49"/>
        <v>34.75</v>
      </c>
      <c r="BE26">
        <f t="shared" si="49"/>
        <v>0</v>
      </c>
      <c r="BF26" s="24">
        <f t="shared" si="49"/>
        <v>1</v>
      </c>
      <c r="BH26">
        <f t="shared" si="2"/>
        <v>168</v>
      </c>
      <c r="BI26">
        <f t="shared" si="3"/>
        <v>0</v>
      </c>
    </row>
    <row r="27" spans="1:61" x14ac:dyDescent="0.35">
      <c r="A27" s="37" t="s">
        <v>86</v>
      </c>
      <c r="B27" s="109">
        <v>43997</v>
      </c>
      <c r="C27" s="19">
        <f t="shared" ref="C27:X27" si="50">COUNTIF(Week25,C$1)/4</f>
        <v>0</v>
      </c>
      <c r="D27">
        <f t="shared" si="50"/>
        <v>0</v>
      </c>
      <c r="E27">
        <f t="shared" si="50"/>
        <v>22</v>
      </c>
      <c r="F27">
        <f t="shared" si="50"/>
        <v>0</v>
      </c>
      <c r="G27">
        <f t="shared" si="50"/>
        <v>0</v>
      </c>
      <c r="H27">
        <f t="shared" si="50"/>
        <v>0</v>
      </c>
      <c r="I27">
        <f t="shared" si="50"/>
        <v>0</v>
      </c>
      <c r="J27">
        <f t="shared" si="50"/>
        <v>0</v>
      </c>
      <c r="K27">
        <f t="shared" si="50"/>
        <v>22.75</v>
      </c>
      <c r="L27">
        <f t="shared" si="50"/>
        <v>0</v>
      </c>
      <c r="M27">
        <f t="shared" si="50"/>
        <v>0</v>
      </c>
      <c r="N27">
        <f t="shared" si="50"/>
        <v>0</v>
      </c>
      <c r="O27">
        <f t="shared" si="50"/>
        <v>0</v>
      </c>
      <c r="P27">
        <f t="shared" si="50"/>
        <v>0</v>
      </c>
      <c r="Q27">
        <f t="shared" si="50"/>
        <v>0</v>
      </c>
      <c r="R27">
        <f t="shared" si="50"/>
        <v>0</v>
      </c>
      <c r="S27">
        <f t="shared" si="50"/>
        <v>0</v>
      </c>
      <c r="T27">
        <f t="shared" si="50"/>
        <v>0</v>
      </c>
      <c r="U27">
        <f t="shared" si="50"/>
        <v>0</v>
      </c>
      <c r="V27">
        <f t="shared" si="50"/>
        <v>0</v>
      </c>
      <c r="W27">
        <f t="shared" si="50"/>
        <v>0</v>
      </c>
      <c r="X27">
        <f t="shared" si="50"/>
        <v>0</v>
      </c>
      <c r="Y27">
        <f t="shared" ref="Y27:BF27" si="51">COUNTIF(Week25,Y$1)/4</f>
        <v>60.25</v>
      </c>
      <c r="Z27">
        <f t="shared" si="51"/>
        <v>0</v>
      </c>
      <c r="AA27">
        <f t="shared" si="51"/>
        <v>0</v>
      </c>
      <c r="AB27">
        <f t="shared" si="51"/>
        <v>0</v>
      </c>
      <c r="AC27">
        <f t="shared" si="51"/>
        <v>0</v>
      </c>
      <c r="AD27">
        <f t="shared" si="51"/>
        <v>0</v>
      </c>
      <c r="AE27">
        <f t="shared" si="51"/>
        <v>0</v>
      </c>
      <c r="AF27">
        <f t="shared" si="51"/>
        <v>2.5</v>
      </c>
      <c r="AG27">
        <f t="shared" si="51"/>
        <v>3.5</v>
      </c>
      <c r="AH27">
        <f t="shared" si="51"/>
        <v>2.25</v>
      </c>
      <c r="AI27">
        <f t="shared" si="51"/>
        <v>0</v>
      </c>
      <c r="AJ27">
        <f t="shared" si="51"/>
        <v>0</v>
      </c>
      <c r="AK27">
        <f t="shared" si="51"/>
        <v>0</v>
      </c>
      <c r="AL27">
        <f t="shared" si="51"/>
        <v>0</v>
      </c>
      <c r="AM27">
        <f t="shared" si="51"/>
        <v>0</v>
      </c>
      <c r="AN27">
        <f t="shared" si="51"/>
        <v>0</v>
      </c>
      <c r="AO27">
        <f t="shared" si="51"/>
        <v>0</v>
      </c>
      <c r="AP27">
        <f t="shared" si="51"/>
        <v>0</v>
      </c>
      <c r="AQ27">
        <f t="shared" si="51"/>
        <v>0</v>
      </c>
      <c r="AR27">
        <f t="shared" si="51"/>
        <v>0</v>
      </c>
      <c r="AS27">
        <f t="shared" si="51"/>
        <v>4.25</v>
      </c>
      <c r="AT27">
        <f t="shared" si="51"/>
        <v>0</v>
      </c>
      <c r="AU27">
        <f t="shared" si="51"/>
        <v>0</v>
      </c>
      <c r="AV27">
        <f t="shared" si="51"/>
        <v>0</v>
      </c>
      <c r="AW27">
        <f t="shared" si="51"/>
        <v>18</v>
      </c>
      <c r="AX27">
        <f t="shared" si="51"/>
        <v>0</v>
      </c>
      <c r="AY27">
        <f t="shared" si="51"/>
        <v>2</v>
      </c>
      <c r="AZ27">
        <f t="shared" si="51"/>
        <v>0</v>
      </c>
      <c r="BA27">
        <f t="shared" si="51"/>
        <v>0</v>
      </c>
      <c r="BB27">
        <f t="shared" si="51"/>
        <v>0</v>
      </c>
      <c r="BC27">
        <f t="shared" si="51"/>
        <v>0</v>
      </c>
      <c r="BD27">
        <f t="shared" si="51"/>
        <v>29.25</v>
      </c>
      <c r="BE27">
        <f t="shared" si="51"/>
        <v>0</v>
      </c>
      <c r="BF27" s="24">
        <f t="shared" si="51"/>
        <v>1.25</v>
      </c>
      <c r="BH27">
        <f t="shared" si="2"/>
        <v>168</v>
      </c>
      <c r="BI27">
        <f t="shared" si="3"/>
        <v>0</v>
      </c>
    </row>
    <row r="28" spans="1:61" x14ac:dyDescent="0.35">
      <c r="A28" s="37" t="s">
        <v>87</v>
      </c>
      <c r="B28" s="109">
        <v>44004</v>
      </c>
      <c r="C28" s="19">
        <f t="shared" ref="C28:X28" si="52">COUNTIF(Week26,C$1)/4</f>
        <v>0</v>
      </c>
      <c r="D28">
        <f t="shared" si="52"/>
        <v>0</v>
      </c>
      <c r="E28">
        <f t="shared" si="52"/>
        <v>10</v>
      </c>
      <c r="F28">
        <f t="shared" si="52"/>
        <v>0</v>
      </c>
      <c r="G28">
        <f t="shared" si="52"/>
        <v>0</v>
      </c>
      <c r="H28">
        <f t="shared" si="52"/>
        <v>23.5</v>
      </c>
      <c r="I28">
        <f t="shared" si="52"/>
        <v>0</v>
      </c>
      <c r="J28">
        <f t="shared" si="52"/>
        <v>0</v>
      </c>
      <c r="K28">
        <f t="shared" si="52"/>
        <v>0</v>
      </c>
      <c r="L28">
        <f t="shared" si="52"/>
        <v>0</v>
      </c>
      <c r="M28">
        <f t="shared" si="52"/>
        <v>0</v>
      </c>
      <c r="N28">
        <f t="shared" si="52"/>
        <v>0</v>
      </c>
      <c r="O28">
        <f t="shared" si="52"/>
        <v>0</v>
      </c>
      <c r="P28">
        <f t="shared" si="52"/>
        <v>0</v>
      </c>
      <c r="Q28">
        <f t="shared" si="52"/>
        <v>0</v>
      </c>
      <c r="R28">
        <f t="shared" si="52"/>
        <v>0</v>
      </c>
      <c r="S28">
        <f t="shared" si="52"/>
        <v>0</v>
      </c>
      <c r="T28">
        <f t="shared" si="52"/>
        <v>0</v>
      </c>
      <c r="U28">
        <f t="shared" si="52"/>
        <v>0</v>
      </c>
      <c r="V28">
        <f t="shared" si="52"/>
        <v>0</v>
      </c>
      <c r="W28">
        <f t="shared" si="52"/>
        <v>0</v>
      </c>
      <c r="X28">
        <f t="shared" si="52"/>
        <v>0</v>
      </c>
      <c r="Y28">
        <f t="shared" ref="Y28:BF28" si="53">COUNTIF(Week26,Y$1)/4</f>
        <v>66.75</v>
      </c>
      <c r="Z28">
        <f t="shared" si="53"/>
        <v>0</v>
      </c>
      <c r="AA28">
        <f t="shared" si="53"/>
        <v>0</v>
      </c>
      <c r="AB28">
        <f t="shared" si="53"/>
        <v>0</v>
      </c>
      <c r="AC28">
        <f t="shared" si="53"/>
        <v>0</v>
      </c>
      <c r="AD28">
        <f t="shared" si="53"/>
        <v>0</v>
      </c>
      <c r="AE28">
        <f t="shared" si="53"/>
        <v>0</v>
      </c>
      <c r="AF28">
        <f t="shared" si="53"/>
        <v>0.75</v>
      </c>
      <c r="AG28">
        <f t="shared" si="53"/>
        <v>2.75</v>
      </c>
      <c r="AH28">
        <f t="shared" si="53"/>
        <v>0</v>
      </c>
      <c r="AI28">
        <f t="shared" si="53"/>
        <v>0</v>
      </c>
      <c r="AJ28">
        <f t="shared" si="53"/>
        <v>0</v>
      </c>
      <c r="AK28">
        <f t="shared" si="53"/>
        <v>0</v>
      </c>
      <c r="AL28">
        <f t="shared" si="53"/>
        <v>0</v>
      </c>
      <c r="AM28">
        <f t="shared" si="53"/>
        <v>0</v>
      </c>
      <c r="AN28">
        <f t="shared" si="53"/>
        <v>0</v>
      </c>
      <c r="AO28">
        <f t="shared" si="53"/>
        <v>0</v>
      </c>
      <c r="AP28">
        <f t="shared" si="53"/>
        <v>0</v>
      </c>
      <c r="AQ28">
        <f t="shared" si="53"/>
        <v>0</v>
      </c>
      <c r="AR28">
        <f t="shared" si="53"/>
        <v>0</v>
      </c>
      <c r="AS28">
        <f t="shared" si="53"/>
        <v>3.5</v>
      </c>
      <c r="AT28">
        <f t="shared" si="53"/>
        <v>0</v>
      </c>
      <c r="AU28">
        <f t="shared" si="53"/>
        <v>0</v>
      </c>
      <c r="AV28">
        <f t="shared" si="53"/>
        <v>0</v>
      </c>
      <c r="AW28">
        <f t="shared" si="53"/>
        <v>18.75</v>
      </c>
      <c r="AX28">
        <f t="shared" si="53"/>
        <v>0</v>
      </c>
      <c r="AY28">
        <f t="shared" si="53"/>
        <v>4</v>
      </c>
      <c r="AZ28">
        <f t="shared" si="53"/>
        <v>0.25</v>
      </c>
      <c r="BA28">
        <f t="shared" si="53"/>
        <v>0</v>
      </c>
      <c r="BB28">
        <f t="shared" si="53"/>
        <v>0</v>
      </c>
      <c r="BC28">
        <f t="shared" si="53"/>
        <v>0</v>
      </c>
      <c r="BD28">
        <f t="shared" si="53"/>
        <v>35.75</v>
      </c>
      <c r="BE28">
        <f t="shared" si="53"/>
        <v>0.5</v>
      </c>
      <c r="BF28" s="24">
        <f t="shared" si="53"/>
        <v>1.5</v>
      </c>
      <c r="BH28">
        <f t="shared" si="2"/>
        <v>168</v>
      </c>
      <c r="BI28">
        <f t="shared" si="3"/>
        <v>0</v>
      </c>
    </row>
    <row r="29" spans="1:61" x14ac:dyDescent="0.35">
      <c r="A29" s="37" t="s">
        <v>88</v>
      </c>
      <c r="B29" s="109">
        <v>44011</v>
      </c>
      <c r="C29" s="19">
        <f t="shared" ref="C29:X29" si="54">COUNTIF(Week27,C$1)/4</f>
        <v>0</v>
      </c>
      <c r="D29">
        <f t="shared" si="54"/>
        <v>0</v>
      </c>
      <c r="E29">
        <f t="shared" si="54"/>
        <v>0</v>
      </c>
      <c r="F29">
        <f t="shared" si="54"/>
        <v>0</v>
      </c>
      <c r="G29">
        <f t="shared" si="54"/>
        <v>0</v>
      </c>
      <c r="H29">
        <f t="shared" si="54"/>
        <v>15.25</v>
      </c>
      <c r="I29">
        <f t="shared" si="54"/>
        <v>0</v>
      </c>
      <c r="J29">
        <f t="shared" si="54"/>
        <v>0</v>
      </c>
      <c r="K29">
        <f t="shared" si="54"/>
        <v>0</v>
      </c>
      <c r="L29">
        <f t="shared" si="54"/>
        <v>0</v>
      </c>
      <c r="M29">
        <f t="shared" si="54"/>
        <v>0</v>
      </c>
      <c r="N29">
        <f t="shared" si="54"/>
        <v>0</v>
      </c>
      <c r="O29">
        <f t="shared" si="54"/>
        <v>0</v>
      </c>
      <c r="P29">
        <f t="shared" si="54"/>
        <v>0</v>
      </c>
      <c r="Q29">
        <f t="shared" si="54"/>
        <v>0</v>
      </c>
      <c r="R29">
        <f t="shared" si="54"/>
        <v>0</v>
      </c>
      <c r="S29">
        <f t="shared" si="54"/>
        <v>0</v>
      </c>
      <c r="T29">
        <f t="shared" si="54"/>
        <v>6.75</v>
      </c>
      <c r="U29">
        <f t="shared" si="54"/>
        <v>0</v>
      </c>
      <c r="V29">
        <f t="shared" si="54"/>
        <v>0</v>
      </c>
      <c r="W29">
        <f t="shared" si="54"/>
        <v>0</v>
      </c>
      <c r="X29">
        <f t="shared" si="54"/>
        <v>1.75</v>
      </c>
      <c r="Y29">
        <f t="shared" ref="Y29:BF29" si="55">COUNTIF(Week27,Y$1)/4</f>
        <v>60.25</v>
      </c>
      <c r="Z29">
        <f t="shared" si="55"/>
        <v>0</v>
      </c>
      <c r="AA29">
        <f t="shared" si="55"/>
        <v>0</v>
      </c>
      <c r="AB29">
        <f t="shared" si="55"/>
        <v>0</v>
      </c>
      <c r="AC29">
        <f t="shared" si="55"/>
        <v>0</v>
      </c>
      <c r="AD29">
        <f t="shared" si="55"/>
        <v>0</v>
      </c>
      <c r="AE29">
        <f t="shared" si="55"/>
        <v>0</v>
      </c>
      <c r="AF29">
        <f t="shared" si="55"/>
        <v>1.25</v>
      </c>
      <c r="AG29">
        <f t="shared" si="55"/>
        <v>3.5</v>
      </c>
      <c r="AH29">
        <f t="shared" si="55"/>
        <v>4.5</v>
      </c>
      <c r="AI29">
        <f t="shared" si="55"/>
        <v>0</v>
      </c>
      <c r="AJ29">
        <f t="shared" si="55"/>
        <v>12.25</v>
      </c>
      <c r="AK29">
        <f t="shared" si="55"/>
        <v>0</v>
      </c>
      <c r="AL29">
        <f t="shared" si="55"/>
        <v>2.5</v>
      </c>
      <c r="AM29">
        <f t="shared" si="55"/>
        <v>0</v>
      </c>
      <c r="AN29">
        <f t="shared" si="55"/>
        <v>0</v>
      </c>
      <c r="AO29">
        <f t="shared" si="55"/>
        <v>0</v>
      </c>
      <c r="AP29">
        <f t="shared" si="55"/>
        <v>0</v>
      </c>
      <c r="AQ29">
        <f t="shared" si="55"/>
        <v>0</v>
      </c>
      <c r="AR29">
        <f t="shared" si="55"/>
        <v>0</v>
      </c>
      <c r="AS29">
        <f t="shared" si="55"/>
        <v>4</v>
      </c>
      <c r="AT29">
        <f t="shared" si="55"/>
        <v>0</v>
      </c>
      <c r="AU29">
        <f t="shared" si="55"/>
        <v>0</v>
      </c>
      <c r="AV29">
        <f t="shared" si="55"/>
        <v>0</v>
      </c>
      <c r="AW29">
        <f t="shared" si="55"/>
        <v>13</v>
      </c>
      <c r="AX29">
        <f t="shared" si="55"/>
        <v>0</v>
      </c>
      <c r="AY29">
        <f t="shared" si="55"/>
        <v>8</v>
      </c>
      <c r="AZ29">
        <f t="shared" si="55"/>
        <v>0.25</v>
      </c>
      <c r="BA29">
        <f t="shared" si="55"/>
        <v>0</v>
      </c>
      <c r="BB29">
        <f t="shared" si="55"/>
        <v>0</v>
      </c>
      <c r="BC29">
        <f t="shared" si="55"/>
        <v>0</v>
      </c>
      <c r="BD29">
        <f t="shared" si="55"/>
        <v>34.25</v>
      </c>
      <c r="BE29">
        <f t="shared" si="55"/>
        <v>0</v>
      </c>
      <c r="BF29" s="24">
        <f t="shared" si="55"/>
        <v>0.5</v>
      </c>
      <c r="BH29">
        <f t="shared" si="2"/>
        <v>168</v>
      </c>
      <c r="BI29">
        <f t="shared" si="3"/>
        <v>0</v>
      </c>
    </row>
    <row r="30" spans="1:61" x14ac:dyDescent="0.35">
      <c r="A30" s="37" t="s">
        <v>89</v>
      </c>
      <c r="B30" s="109">
        <v>44018</v>
      </c>
      <c r="C30" s="19">
        <f t="shared" ref="C30:X30" si="56">COUNTIF(Week28,C$1)/4</f>
        <v>0</v>
      </c>
      <c r="D30">
        <f t="shared" si="56"/>
        <v>0</v>
      </c>
      <c r="E30">
        <f t="shared" si="56"/>
        <v>0</v>
      </c>
      <c r="F30">
        <f t="shared" si="56"/>
        <v>0</v>
      </c>
      <c r="G30">
        <f t="shared" si="56"/>
        <v>0</v>
      </c>
      <c r="H30">
        <f t="shared" si="56"/>
        <v>0</v>
      </c>
      <c r="I30">
        <f t="shared" si="56"/>
        <v>0</v>
      </c>
      <c r="J30">
        <f t="shared" si="56"/>
        <v>0</v>
      </c>
      <c r="K30">
        <f t="shared" si="56"/>
        <v>0</v>
      </c>
      <c r="L30">
        <f t="shared" si="56"/>
        <v>0</v>
      </c>
      <c r="M30">
        <f t="shared" si="56"/>
        <v>0</v>
      </c>
      <c r="N30">
        <f t="shared" si="56"/>
        <v>0</v>
      </c>
      <c r="O30">
        <f t="shared" si="56"/>
        <v>0</v>
      </c>
      <c r="P30">
        <f t="shared" si="56"/>
        <v>0</v>
      </c>
      <c r="Q30">
        <f t="shared" si="56"/>
        <v>0</v>
      </c>
      <c r="R30">
        <f t="shared" si="56"/>
        <v>0</v>
      </c>
      <c r="S30">
        <f t="shared" si="56"/>
        <v>0</v>
      </c>
      <c r="T30">
        <f t="shared" si="56"/>
        <v>5.5</v>
      </c>
      <c r="U30">
        <f t="shared" si="56"/>
        <v>0</v>
      </c>
      <c r="V30">
        <f t="shared" si="56"/>
        <v>0</v>
      </c>
      <c r="W30">
        <f t="shared" si="56"/>
        <v>0</v>
      </c>
      <c r="X30">
        <f t="shared" si="56"/>
        <v>0</v>
      </c>
      <c r="Y30">
        <f t="shared" ref="Y30:BF30" si="57">COUNTIF(Week28,Y$1)/4</f>
        <v>58</v>
      </c>
      <c r="Z30">
        <f t="shared" si="57"/>
        <v>0</v>
      </c>
      <c r="AA30">
        <f t="shared" si="57"/>
        <v>3.75</v>
      </c>
      <c r="AB30">
        <f t="shared" si="57"/>
        <v>0</v>
      </c>
      <c r="AC30">
        <f t="shared" si="57"/>
        <v>0</v>
      </c>
      <c r="AD30">
        <f t="shared" si="57"/>
        <v>0</v>
      </c>
      <c r="AE30">
        <f t="shared" si="57"/>
        <v>0.25</v>
      </c>
      <c r="AF30">
        <f t="shared" si="57"/>
        <v>1</v>
      </c>
      <c r="AG30">
        <f t="shared" si="57"/>
        <v>2</v>
      </c>
      <c r="AH30">
        <f t="shared" si="57"/>
        <v>0</v>
      </c>
      <c r="AI30">
        <f t="shared" si="57"/>
        <v>0</v>
      </c>
      <c r="AJ30">
        <f t="shared" si="57"/>
        <v>1</v>
      </c>
      <c r="AK30">
        <f t="shared" si="57"/>
        <v>0</v>
      </c>
      <c r="AL30">
        <f t="shared" si="57"/>
        <v>9</v>
      </c>
      <c r="AM30">
        <f t="shared" si="57"/>
        <v>0</v>
      </c>
      <c r="AN30">
        <f t="shared" si="57"/>
        <v>0</v>
      </c>
      <c r="AO30">
        <f t="shared" si="57"/>
        <v>0</v>
      </c>
      <c r="AP30">
        <f t="shared" si="57"/>
        <v>0</v>
      </c>
      <c r="AQ30">
        <f t="shared" si="57"/>
        <v>0</v>
      </c>
      <c r="AR30">
        <f t="shared" si="57"/>
        <v>0</v>
      </c>
      <c r="AS30">
        <f t="shared" si="57"/>
        <v>16.25</v>
      </c>
      <c r="AT30">
        <f t="shared" si="57"/>
        <v>0</v>
      </c>
      <c r="AU30">
        <f t="shared" si="57"/>
        <v>0</v>
      </c>
      <c r="AV30">
        <f t="shared" si="57"/>
        <v>0</v>
      </c>
      <c r="AW30">
        <f t="shared" si="57"/>
        <v>10.75</v>
      </c>
      <c r="AX30">
        <f t="shared" si="57"/>
        <v>0</v>
      </c>
      <c r="AY30">
        <f t="shared" si="57"/>
        <v>12</v>
      </c>
      <c r="AZ30">
        <f t="shared" si="57"/>
        <v>1.75</v>
      </c>
      <c r="BA30">
        <f t="shared" si="57"/>
        <v>0</v>
      </c>
      <c r="BB30">
        <f t="shared" si="57"/>
        <v>0</v>
      </c>
      <c r="BC30">
        <f t="shared" si="57"/>
        <v>3.75</v>
      </c>
      <c r="BD30">
        <f t="shared" si="57"/>
        <v>42</v>
      </c>
      <c r="BE30">
        <f t="shared" si="57"/>
        <v>1</v>
      </c>
      <c r="BF30" s="24">
        <f t="shared" si="57"/>
        <v>0</v>
      </c>
      <c r="BH30">
        <f t="shared" si="2"/>
        <v>168</v>
      </c>
      <c r="BI30">
        <f t="shared" si="3"/>
        <v>0</v>
      </c>
    </row>
    <row r="31" spans="1:61" x14ac:dyDescent="0.35">
      <c r="A31" s="37" t="s">
        <v>90</v>
      </c>
      <c r="B31" s="109">
        <v>44025</v>
      </c>
      <c r="C31" s="19">
        <f t="shared" ref="C31:X31" si="58">COUNTIF(Week29,C$1)/4</f>
        <v>0</v>
      </c>
      <c r="D31">
        <f t="shared" si="58"/>
        <v>0</v>
      </c>
      <c r="E31">
        <f t="shared" si="58"/>
        <v>0</v>
      </c>
      <c r="F31">
        <f t="shared" si="58"/>
        <v>0</v>
      </c>
      <c r="G31">
        <f t="shared" si="58"/>
        <v>0</v>
      </c>
      <c r="H31">
        <f t="shared" si="58"/>
        <v>0</v>
      </c>
      <c r="I31">
        <f t="shared" si="58"/>
        <v>0</v>
      </c>
      <c r="J31">
        <f t="shared" si="58"/>
        <v>0</v>
      </c>
      <c r="K31">
        <f t="shared" si="58"/>
        <v>0</v>
      </c>
      <c r="L31">
        <f t="shared" si="58"/>
        <v>0</v>
      </c>
      <c r="M31">
        <f t="shared" si="58"/>
        <v>0</v>
      </c>
      <c r="N31">
        <f t="shared" si="58"/>
        <v>0</v>
      </c>
      <c r="O31">
        <f t="shared" si="58"/>
        <v>0</v>
      </c>
      <c r="P31">
        <f t="shared" si="58"/>
        <v>0</v>
      </c>
      <c r="Q31">
        <f t="shared" si="58"/>
        <v>0</v>
      </c>
      <c r="R31">
        <f t="shared" si="58"/>
        <v>0</v>
      </c>
      <c r="S31">
        <f t="shared" si="58"/>
        <v>0</v>
      </c>
      <c r="T31">
        <f t="shared" si="58"/>
        <v>8.75</v>
      </c>
      <c r="U31">
        <f t="shared" si="58"/>
        <v>0</v>
      </c>
      <c r="V31">
        <f t="shared" si="58"/>
        <v>0</v>
      </c>
      <c r="W31">
        <f t="shared" si="58"/>
        <v>0</v>
      </c>
      <c r="X31">
        <f t="shared" si="58"/>
        <v>0</v>
      </c>
      <c r="Y31">
        <f t="shared" ref="Y31:BF31" si="59">COUNTIF(Week29,Y$1)/4</f>
        <v>69.75</v>
      </c>
      <c r="Z31">
        <f t="shared" si="59"/>
        <v>0</v>
      </c>
      <c r="AA31">
        <f t="shared" si="59"/>
        <v>2.75</v>
      </c>
      <c r="AB31">
        <f t="shared" si="59"/>
        <v>0</v>
      </c>
      <c r="AC31">
        <f t="shared" si="59"/>
        <v>0</v>
      </c>
      <c r="AD31">
        <f t="shared" si="59"/>
        <v>0</v>
      </c>
      <c r="AE31">
        <f t="shared" si="59"/>
        <v>0.5</v>
      </c>
      <c r="AF31">
        <f t="shared" si="59"/>
        <v>2</v>
      </c>
      <c r="AG31">
        <f t="shared" si="59"/>
        <v>3.25</v>
      </c>
      <c r="AH31">
        <f t="shared" si="59"/>
        <v>2.75</v>
      </c>
      <c r="AI31">
        <f t="shared" si="59"/>
        <v>0</v>
      </c>
      <c r="AJ31">
        <f t="shared" si="59"/>
        <v>2.25</v>
      </c>
      <c r="AK31">
        <f t="shared" si="59"/>
        <v>0</v>
      </c>
      <c r="AL31">
        <f t="shared" si="59"/>
        <v>1.5</v>
      </c>
      <c r="AM31">
        <f t="shared" si="59"/>
        <v>0</v>
      </c>
      <c r="AN31">
        <f t="shared" si="59"/>
        <v>0</v>
      </c>
      <c r="AO31">
        <f t="shared" si="59"/>
        <v>0.5</v>
      </c>
      <c r="AP31">
        <f t="shared" si="59"/>
        <v>0</v>
      </c>
      <c r="AQ31">
        <f t="shared" si="59"/>
        <v>0</v>
      </c>
      <c r="AR31">
        <f t="shared" si="59"/>
        <v>0</v>
      </c>
      <c r="AS31">
        <f t="shared" si="59"/>
        <v>5.75</v>
      </c>
      <c r="AT31">
        <f t="shared" si="59"/>
        <v>0</v>
      </c>
      <c r="AU31">
        <f t="shared" si="59"/>
        <v>0</v>
      </c>
      <c r="AV31">
        <f t="shared" si="59"/>
        <v>0</v>
      </c>
      <c r="AW31">
        <f t="shared" si="59"/>
        <v>8</v>
      </c>
      <c r="AX31">
        <f t="shared" si="59"/>
        <v>0</v>
      </c>
      <c r="AY31">
        <f t="shared" si="59"/>
        <v>22.25</v>
      </c>
      <c r="AZ31">
        <f t="shared" si="59"/>
        <v>0.75</v>
      </c>
      <c r="BA31">
        <f t="shared" si="59"/>
        <v>0</v>
      </c>
      <c r="BB31">
        <f t="shared" si="59"/>
        <v>0</v>
      </c>
      <c r="BC31">
        <f t="shared" si="59"/>
        <v>0</v>
      </c>
      <c r="BD31">
        <f t="shared" si="59"/>
        <v>35.25</v>
      </c>
      <c r="BE31">
        <f t="shared" si="59"/>
        <v>0</v>
      </c>
      <c r="BF31" s="24">
        <f t="shared" si="59"/>
        <v>2</v>
      </c>
      <c r="BH31">
        <f t="shared" si="2"/>
        <v>168</v>
      </c>
      <c r="BI31">
        <f t="shared" si="3"/>
        <v>0</v>
      </c>
    </row>
    <row r="32" spans="1:61" x14ac:dyDescent="0.35">
      <c r="A32" s="37" t="s">
        <v>91</v>
      </c>
      <c r="B32" s="109">
        <v>44032</v>
      </c>
      <c r="C32" s="19">
        <f t="shared" ref="C32:X32" si="60">COUNTIF(Week30,C$1)/4</f>
        <v>0</v>
      </c>
      <c r="D32">
        <f t="shared" si="60"/>
        <v>0</v>
      </c>
      <c r="E32">
        <f t="shared" si="60"/>
        <v>0</v>
      </c>
      <c r="F32">
        <f t="shared" si="60"/>
        <v>0</v>
      </c>
      <c r="G32">
        <f t="shared" si="60"/>
        <v>0</v>
      </c>
      <c r="H32">
        <f t="shared" si="60"/>
        <v>0</v>
      </c>
      <c r="I32">
        <f t="shared" si="60"/>
        <v>0</v>
      </c>
      <c r="J32">
        <f t="shared" si="60"/>
        <v>0</v>
      </c>
      <c r="K32">
        <f t="shared" si="60"/>
        <v>0</v>
      </c>
      <c r="L32">
        <f t="shared" si="60"/>
        <v>0</v>
      </c>
      <c r="M32">
        <f t="shared" si="60"/>
        <v>0</v>
      </c>
      <c r="N32">
        <f t="shared" si="60"/>
        <v>0</v>
      </c>
      <c r="O32">
        <f t="shared" si="60"/>
        <v>0</v>
      </c>
      <c r="P32">
        <f t="shared" si="60"/>
        <v>0</v>
      </c>
      <c r="Q32">
        <f t="shared" si="60"/>
        <v>0</v>
      </c>
      <c r="R32">
        <f t="shared" si="60"/>
        <v>0</v>
      </c>
      <c r="S32">
        <f t="shared" si="60"/>
        <v>0</v>
      </c>
      <c r="T32">
        <f t="shared" si="60"/>
        <v>8.75</v>
      </c>
      <c r="U32">
        <f t="shared" si="60"/>
        <v>0</v>
      </c>
      <c r="V32">
        <f t="shared" si="60"/>
        <v>0</v>
      </c>
      <c r="W32">
        <f t="shared" si="60"/>
        <v>0</v>
      </c>
      <c r="X32">
        <f t="shared" si="60"/>
        <v>4.5</v>
      </c>
      <c r="Y32">
        <f t="shared" ref="Y32:BF32" si="61">COUNTIF(Week30,Y$1)/4</f>
        <v>61.75</v>
      </c>
      <c r="Z32">
        <f t="shared" si="61"/>
        <v>0</v>
      </c>
      <c r="AA32">
        <f t="shared" si="61"/>
        <v>3</v>
      </c>
      <c r="AB32">
        <f t="shared" si="61"/>
        <v>0</v>
      </c>
      <c r="AC32">
        <f t="shared" si="61"/>
        <v>0</v>
      </c>
      <c r="AD32">
        <f t="shared" si="61"/>
        <v>0</v>
      </c>
      <c r="AE32">
        <f t="shared" si="61"/>
        <v>0.75</v>
      </c>
      <c r="AF32">
        <f t="shared" si="61"/>
        <v>1.75</v>
      </c>
      <c r="AG32">
        <f t="shared" si="61"/>
        <v>3.5</v>
      </c>
      <c r="AH32">
        <f t="shared" si="61"/>
        <v>4.5</v>
      </c>
      <c r="AI32">
        <f t="shared" si="61"/>
        <v>0</v>
      </c>
      <c r="AJ32">
        <f t="shared" si="61"/>
        <v>0</v>
      </c>
      <c r="AK32">
        <f t="shared" si="61"/>
        <v>0</v>
      </c>
      <c r="AL32">
        <f t="shared" si="61"/>
        <v>0.75</v>
      </c>
      <c r="AM32">
        <f t="shared" si="61"/>
        <v>0</v>
      </c>
      <c r="AN32">
        <f t="shared" si="61"/>
        <v>0</v>
      </c>
      <c r="AO32">
        <f t="shared" si="61"/>
        <v>1.25</v>
      </c>
      <c r="AP32">
        <f t="shared" si="61"/>
        <v>0</v>
      </c>
      <c r="AQ32">
        <f t="shared" si="61"/>
        <v>0</v>
      </c>
      <c r="AR32">
        <f t="shared" si="61"/>
        <v>0</v>
      </c>
      <c r="AS32">
        <f t="shared" si="61"/>
        <v>8.25</v>
      </c>
      <c r="AT32">
        <f t="shared" si="61"/>
        <v>0</v>
      </c>
      <c r="AU32">
        <f t="shared" si="61"/>
        <v>0</v>
      </c>
      <c r="AV32">
        <f t="shared" si="61"/>
        <v>0</v>
      </c>
      <c r="AW32">
        <f t="shared" si="61"/>
        <v>15.5</v>
      </c>
      <c r="AX32">
        <f t="shared" si="61"/>
        <v>1</v>
      </c>
      <c r="AY32">
        <f t="shared" si="61"/>
        <v>15.25</v>
      </c>
      <c r="AZ32">
        <f t="shared" si="61"/>
        <v>1</v>
      </c>
      <c r="BA32">
        <f t="shared" si="61"/>
        <v>0</v>
      </c>
      <c r="BB32">
        <f t="shared" si="61"/>
        <v>0</v>
      </c>
      <c r="BC32">
        <f t="shared" si="61"/>
        <v>0</v>
      </c>
      <c r="BD32">
        <f t="shared" si="61"/>
        <v>35.75</v>
      </c>
      <c r="BE32">
        <f t="shared" si="61"/>
        <v>0.75</v>
      </c>
      <c r="BF32" s="24">
        <f t="shared" si="61"/>
        <v>0</v>
      </c>
      <c r="BH32">
        <f t="shared" si="2"/>
        <v>168</v>
      </c>
      <c r="BI32">
        <f t="shared" si="3"/>
        <v>0</v>
      </c>
    </row>
    <row r="33" spans="1:63" x14ac:dyDescent="0.35">
      <c r="A33" s="37" t="s">
        <v>92</v>
      </c>
      <c r="B33" s="109">
        <v>44039</v>
      </c>
      <c r="C33" s="19">
        <f t="shared" ref="C33:X33" si="62">COUNTIF(Week31,C$1)/4</f>
        <v>0</v>
      </c>
      <c r="D33">
        <f t="shared" si="62"/>
        <v>0</v>
      </c>
      <c r="E33">
        <f t="shared" si="62"/>
        <v>0</v>
      </c>
      <c r="F33">
        <f t="shared" si="62"/>
        <v>0</v>
      </c>
      <c r="G33">
        <f t="shared" si="62"/>
        <v>0</v>
      </c>
      <c r="H33">
        <f t="shared" si="62"/>
        <v>0</v>
      </c>
      <c r="I33">
        <f t="shared" si="62"/>
        <v>0</v>
      </c>
      <c r="J33">
        <f t="shared" si="62"/>
        <v>0</v>
      </c>
      <c r="K33">
        <f t="shared" si="62"/>
        <v>0</v>
      </c>
      <c r="L33">
        <f t="shared" si="62"/>
        <v>0</v>
      </c>
      <c r="M33">
        <f t="shared" si="62"/>
        <v>0</v>
      </c>
      <c r="N33">
        <f t="shared" si="62"/>
        <v>0</v>
      </c>
      <c r="O33">
        <f t="shared" si="62"/>
        <v>0</v>
      </c>
      <c r="P33">
        <f t="shared" si="62"/>
        <v>0</v>
      </c>
      <c r="Q33">
        <f t="shared" si="62"/>
        <v>0</v>
      </c>
      <c r="R33">
        <f t="shared" si="62"/>
        <v>0</v>
      </c>
      <c r="S33">
        <f t="shared" si="62"/>
        <v>0</v>
      </c>
      <c r="T33">
        <f t="shared" si="62"/>
        <v>3.75</v>
      </c>
      <c r="U33">
        <f t="shared" si="62"/>
        <v>0</v>
      </c>
      <c r="V33">
        <f t="shared" si="62"/>
        <v>0</v>
      </c>
      <c r="W33">
        <f t="shared" si="62"/>
        <v>0</v>
      </c>
      <c r="X33">
        <f t="shared" si="62"/>
        <v>11.25</v>
      </c>
      <c r="Y33">
        <f t="shared" ref="Y33:BF33" si="63">COUNTIF(Week31,Y$1)/4</f>
        <v>64.25</v>
      </c>
      <c r="Z33">
        <f t="shared" si="63"/>
        <v>0</v>
      </c>
      <c r="AA33">
        <f t="shared" si="63"/>
        <v>2.75</v>
      </c>
      <c r="AB33">
        <f t="shared" si="63"/>
        <v>0</v>
      </c>
      <c r="AC33">
        <f t="shared" si="63"/>
        <v>0</v>
      </c>
      <c r="AD33">
        <f t="shared" si="63"/>
        <v>0</v>
      </c>
      <c r="AE33">
        <f t="shared" si="63"/>
        <v>0.25</v>
      </c>
      <c r="AF33">
        <f t="shared" si="63"/>
        <v>1.25</v>
      </c>
      <c r="AG33">
        <f t="shared" si="63"/>
        <v>3</v>
      </c>
      <c r="AH33">
        <f t="shared" si="63"/>
        <v>6.75</v>
      </c>
      <c r="AI33">
        <f t="shared" si="63"/>
        <v>0</v>
      </c>
      <c r="AJ33">
        <f t="shared" si="63"/>
        <v>0.5</v>
      </c>
      <c r="AK33">
        <f t="shared" si="63"/>
        <v>0</v>
      </c>
      <c r="AL33">
        <f t="shared" si="63"/>
        <v>4.75</v>
      </c>
      <c r="AM33">
        <f t="shared" si="63"/>
        <v>0</v>
      </c>
      <c r="AN33">
        <f t="shared" si="63"/>
        <v>0.5</v>
      </c>
      <c r="AO33">
        <f t="shared" si="63"/>
        <v>0.5</v>
      </c>
      <c r="AP33">
        <f t="shared" si="63"/>
        <v>0</v>
      </c>
      <c r="AQ33">
        <f t="shared" si="63"/>
        <v>0</v>
      </c>
      <c r="AR33">
        <f t="shared" si="63"/>
        <v>0</v>
      </c>
      <c r="AS33">
        <f t="shared" si="63"/>
        <v>6.5</v>
      </c>
      <c r="AT33">
        <f t="shared" si="63"/>
        <v>0</v>
      </c>
      <c r="AU33">
        <f t="shared" si="63"/>
        <v>0</v>
      </c>
      <c r="AV33">
        <f t="shared" si="63"/>
        <v>0</v>
      </c>
      <c r="AW33">
        <f t="shared" si="63"/>
        <v>15.75</v>
      </c>
      <c r="AX33">
        <f t="shared" si="63"/>
        <v>0</v>
      </c>
      <c r="AY33">
        <f t="shared" si="63"/>
        <v>16.5</v>
      </c>
      <c r="AZ33">
        <f t="shared" si="63"/>
        <v>0.5</v>
      </c>
      <c r="BA33">
        <f t="shared" si="63"/>
        <v>0</v>
      </c>
      <c r="BB33">
        <f t="shared" si="63"/>
        <v>0</v>
      </c>
      <c r="BC33">
        <f t="shared" si="63"/>
        <v>0</v>
      </c>
      <c r="BD33">
        <f t="shared" si="63"/>
        <v>26.5</v>
      </c>
      <c r="BE33">
        <f t="shared" si="63"/>
        <v>0.5</v>
      </c>
      <c r="BF33" s="24">
        <f t="shared" si="63"/>
        <v>2.25</v>
      </c>
      <c r="BH33">
        <f t="shared" si="2"/>
        <v>168</v>
      </c>
      <c r="BI33">
        <f t="shared" si="3"/>
        <v>0</v>
      </c>
    </row>
    <row r="34" spans="1:63" x14ac:dyDescent="0.35">
      <c r="A34" s="37" t="s">
        <v>93</v>
      </c>
      <c r="B34" s="109">
        <v>44046</v>
      </c>
      <c r="C34" s="19">
        <f t="shared" ref="C34:X34" si="64">COUNTIF(Week32,C$1)/4</f>
        <v>0</v>
      </c>
      <c r="D34">
        <f t="shared" si="64"/>
        <v>0</v>
      </c>
      <c r="E34">
        <f t="shared" si="64"/>
        <v>0</v>
      </c>
      <c r="F34">
        <f t="shared" si="64"/>
        <v>0</v>
      </c>
      <c r="G34">
        <f t="shared" si="64"/>
        <v>0</v>
      </c>
      <c r="H34">
        <f t="shared" si="64"/>
        <v>0</v>
      </c>
      <c r="I34">
        <f t="shared" si="64"/>
        <v>0</v>
      </c>
      <c r="J34">
        <f t="shared" si="64"/>
        <v>0</v>
      </c>
      <c r="K34">
        <f t="shared" si="64"/>
        <v>0</v>
      </c>
      <c r="L34">
        <f t="shared" si="64"/>
        <v>0</v>
      </c>
      <c r="M34">
        <f t="shared" si="64"/>
        <v>1.25</v>
      </c>
      <c r="N34">
        <f t="shared" si="64"/>
        <v>3</v>
      </c>
      <c r="O34">
        <f t="shared" si="64"/>
        <v>0</v>
      </c>
      <c r="P34">
        <f t="shared" si="64"/>
        <v>3</v>
      </c>
      <c r="Q34">
        <f t="shared" si="64"/>
        <v>1.75</v>
      </c>
      <c r="R34">
        <f t="shared" si="64"/>
        <v>0</v>
      </c>
      <c r="S34">
        <f t="shared" si="64"/>
        <v>1</v>
      </c>
      <c r="T34">
        <f t="shared" si="64"/>
        <v>3.75</v>
      </c>
      <c r="U34">
        <f t="shared" si="64"/>
        <v>0</v>
      </c>
      <c r="V34">
        <f t="shared" si="64"/>
        <v>0</v>
      </c>
      <c r="W34">
        <f t="shared" si="64"/>
        <v>0</v>
      </c>
      <c r="X34">
        <f t="shared" si="64"/>
        <v>10.25</v>
      </c>
      <c r="Y34">
        <f t="shared" ref="Y34:BF34" si="65">COUNTIF(Week32,Y$1)/4</f>
        <v>63.5</v>
      </c>
      <c r="Z34">
        <f t="shared" si="65"/>
        <v>0</v>
      </c>
      <c r="AA34">
        <f t="shared" si="65"/>
        <v>1.25</v>
      </c>
      <c r="AB34">
        <f t="shared" si="65"/>
        <v>0</v>
      </c>
      <c r="AC34">
        <f t="shared" si="65"/>
        <v>0</v>
      </c>
      <c r="AD34">
        <f t="shared" si="65"/>
        <v>0</v>
      </c>
      <c r="AE34">
        <f t="shared" si="65"/>
        <v>1</v>
      </c>
      <c r="AF34">
        <f t="shared" si="65"/>
        <v>0.5</v>
      </c>
      <c r="AG34">
        <f t="shared" si="65"/>
        <v>3.5</v>
      </c>
      <c r="AH34">
        <f t="shared" si="65"/>
        <v>6.5</v>
      </c>
      <c r="AI34">
        <f t="shared" si="65"/>
        <v>0</v>
      </c>
      <c r="AJ34">
        <f t="shared" si="65"/>
        <v>1.25</v>
      </c>
      <c r="AK34">
        <f t="shared" si="65"/>
        <v>0</v>
      </c>
      <c r="AL34">
        <f t="shared" si="65"/>
        <v>0</v>
      </c>
      <c r="AM34">
        <f t="shared" si="65"/>
        <v>0</v>
      </c>
      <c r="AN34">
        <f t="shared" si="65"/>
        <v>0</v>
      </c>
      <c r="AO34">
        <f t="shared" si="65"/>
        <v>1</v>
      </c>
      <c r="AP34">
        <f t="shared" si="65"/>
        <v>0</v>
      </c>
      <c r="AQ34">
        <f t="shared" si="65"/>
        <v>0</v>
      </c>
      <c r="AR34">
        <f t="shared" si="65"/>
        <v>0</v>
      </c>
      <c r="AS34">
        <f t="shared" si="65"/>
        <v>1.5</v>
      </c>
      <c r="AT34">
        <f t="shared" si="65"/>
        <v>0</v>
      </c>
      <c r="AU34">
        <f t="shared" si="65"/>
        <v>0</v>
      </c>
      <c r="AV34">
        <f t="shared" si="65"/>
        <v>0</v>
      </c>
      <c r="AW34">
        <f t="shared" si="65"/>
        <v>14.25</v>
      </c>
      <c r="AX34">
        <f t="shared" si="65"/>
        <v>0</v>
      </c>
      <c r="AY34">
        <f t="shared" si="65"/>
        <v>9.75</v>
      </c>
      <c r="AZ34">
        <f t="shared" si="65"/>
        <v>0</v>
      </c>
      <c r="BA34">
        <f t="shared" si="65"/>
        <v>0</v>
      </c>
      <c r="BB34">
        <f t="shared" si="65"/>
        <v>1.25</v>
      </c>
      <c r="BC34">
        <f t="shared" si="65"/>
        <v>0</v>
      </c>
      <c r="BD34">
        <f t="shared" si="65"/>
        <v>36.25</v>
      </c>
      <c r="BE34">
        <f t="shared" si="65"/>
        <v>1.25</v>
      </c>
      <c r="BF34" s="24">
        <f t="shared" si="65"/>
        <v>1.25</v>
      </c>
      <c r="BH34">
        <f t="shared" si="2"/>
        <v>168</v>
      </c>
      <c r="BI34">
        <f t="shared" si="3"/>
        <v>0</v>
      </c>
    </row>
    <row r="35" spans="1:63" x14ac:dyDescent="0.35">
      <c r="A35" s="37" t="s">
        <v>94</v>
      </c>
      <c r="B35" s="109">
        <v>44053</v>
      </c>
      <c r="C35" s="19">
        <f t="shared" ref="C35:X35" si="66">COUNTIF(Week33,C$1)/4</f>
        <v>0</v>
      </c>
      <c r="D35">
        <f t="shared" si="66"/>
        <v>0</v>
      </c>
      <c r="E35">
        <f t="shared" si="66"/>
        <v>0</v>
      </c>
      <c r="F35">
        <f t="shared" si="66"/>
        <v>0</v>
      </c>
      <c r="G35">
        <f t="shared" si="66"/>
        <v>0</v>
      </c>
      <c r="H35">
        <f t="shared" si="66"/>
        <v>0</v>
      </c>
      <c r="I35">
        <f t="shared" si="66"/>
        <v>0</v>
      </c>
      <c r="J35">
        <f t="shared" si="66"/>
        <v>0</v>
      </c>
      <c r="K35">
        <f t="shared" si="66"/>
        <v>0</v>
      </c>
      <c r="L35">
        <f t="shared" si="66"/>
        <v>0</v>
      </c>
      <c r="M35">
        <f t="shared" si="66"/>
        <v>1.25</v>
      </c>
      <c r="N35">
        <f t="shared" si="66"/>
        <v>4.5</v>
      </c>
      <c r="O35">
        <f t="shared" si="66"/>
        <v>0</v>
      </c>
      <c r="P35">
        <f t="shared" si="66"/>
        <v>3</v>
      </c>
      <c r="Q35">
        <f t="shared" si="66"/>
        <v>0</v>
      </c>
      <c r="R35">
        <f t="shared" si="66"/>
        <v>0</v>
      </c>
      <c r="S35">
        <f t="shared" si="66"/>
        <v>1</v>
      </c>
      <c r="T35">
        <f t="shared" si="66"/>
        <v>9.75</v>
      </c>
      <c r="U35">
        <f t="shared" si="66"/>
        <v>0</v>
      </c>
      <c r="V35">
        <f t="shared" si="66"/>
        <v>0</v>
      </c>
      <c r="W35">
        <f t="shared" si="66"/>
        <v>0</v>
      </c>
      <c r="X35">
        <f t="shared" si="66"/>
        <v>12</v>
      </c>
      <c r="Y35">
        <f t="shared" ref="Y35:BF35" si="67">COUNTIF(Week33,Y$1)/4</f>
        <v>64.5</v>
      </c>
      <c r="Z35">
        <f t="shared" si="67"/>
        <v>0</v>
      </c>
      <c r="AA35">
        <f t="shared" si="67"/>
        <v>0</v>
      </c>
      <c r="AB35">
        <f t="shared" si="67"/>
        <v>0</v>
      </c>
      <c r="AC35">
        <f t="shared" si="67"/>
        <v>0</v>
      </c>
      <c r="AD35">
        <f t="shared" si="67"/>
        <v>0</v>
      </c>
      <c r="AE35">
        <f t="shared" si="67"/>
        <v>1</v>
      </c>
      <c r="AF35">
        <f t="shared" si="67"/>
        <v>0.75</v>
      </c>
      <c r="AG35">
        <f t="shared" si="67"/>
        <v>3</v>
      </c>
      <c r="AH35">
        <f t="shared" si="67"/>
        <v>0.5</v>
      </c>
      <c r="AI35">
        <f t="shared" si="67"/>
        <v>0</v>
      </c>
      <c r="AJ35">
        <f t="shared" si="67"/>
        <v>1.75</v>
      </c>
      <c r="AK35">
        <f t="shared" si="67"/>
        <v>0</v>
      </c>
      <c r="AL35">
        <f t="shared" si="67"/>
        <v>1.5</v>
      </c>
      <c r="AM35">
        <f t="shared" si="67"/>
        <v>0</v>
      </c>
      <c r="AN35">
        <f t="shared" si="67"/>
        <v>0</v>
      </c>
      <c r="AO35">
        <f t="shared" si="67"/>
        <v>1</v>
      </c>
      <c r="AP35">
        <f t="shared" si="67"/>
        <v>0</v>
      </c>
      <c r="AQ35">
        <f t="shared" si="67"/>
        <v>0</v>
      </c>
      <c r="AR35">
        <f t="shared" si="67"/>
        <v>0</v>
      </c>
      <c r="AS35">
        <f t="shared" si="67"/>
        <v>0</v>
      </c>
      <c r="AT35">
        <f t="shared" si="67"/>
        <v>0</v>
      </c>
      <c r="AU35">
        <f t="shared" si="67"/>
        <v>0</v>
      </c>
      <c r="AV35">
        <f t="shared" si="67"/>
        <v>0</v>
      </c>
      <c r="AW35">
        <f t="shared" si="67"/>
        <v>14.75</v>
      </c>
      <c r="AX35">
        <f t="shared" si="67"/>
        <v>0</v>
      </c>
      <c r="AY35">
        <f t="shared" si="67"/>
        <v>11.75</v>
      </c>
      <c r="AZ35">
        <f t="shared" si="67"/>
        <v>0</v>
      </c>
      <c r="BA35">
        <f t="shared" si="67"/>
        <v>0</v>
      </c>
      <c r="BB35">
        <f t="shared" si="67"/>
        <v>0</v>
      </c>
      <c r="BC35">
        <f t="shared" si="67"/>
        <v>0</v>
      </c>
      <c r="BD35">
        <f t="shared" si="67"/>
        <v>33.25</v>
      </c>
      <c r="BE35">
        <f t="shared" si="67"/>
        <v>2.25</v>
      </c>
      <c r="BF35" s="24">
        <f t="shared" si="67"/>
        <v>0.5</v>
      </c>
      <c r="BH35">
        <f t="shared" si="2"/>
        <v>168</v>
      </c>
      <c r="BI35">
        <f t="shared" si="3"/>
        <v>0</v>
      </c>
    </row>
    <row r="36" spans="1:63" x14ac:dyDescent="0.35">
      <c r="A36" s="37" t="s">
        <v>95</v>
      </c>
      <c r="B36" s="109">
        <v>44060</v>
      </c>
      <c r="C36" s="19">
        <f t="shared" ref="C36:X36" si="68">COUNTIF(Week34,C$1)/4</f>
        <v>0</v>
      </c>
      <c r="D36">
        <f t="shared" si="68"/>
        <v>0</v>
      </c>
      <c r="E36">
        <f t="shared" si="68"/>
        <v>0</v>
      </c>
      <c r="F36">
        <f t="shared" si="68"/>
        <v>0</v>
      </c>
      <c r="G36">
        <f t="shared" si="68"/>
        <v>0</v>
      </c>
      <c r="H36">
        <f t="shared" si="68"/>
        <v>0</v>
      </c>
      <c r="I36">
        <f t="shared" si="68"/>
        <v>0</v>
      </c>
      <c r="J36">
        <f t="shared" si="68"/>
        <v>0</v>
      </c>
      <c r="K36">
        <f t="shared" si="68"/>
        <v>0</v>
      </c>
      <c r="L36">
        <f t="shared" si="68"/>
        <v>0</v>
      </c>
      <c r="M36">
        <f t="shared" si="68"/>
        <v>1</v>
      </c>
      <c r="N36">
        <f t="shared" si="68"/>
        <v>3.75</v>
      </c>
      <c r="O36">
        <f t="shared" si="68"/>
        <v>0</v>
      </c>
      <c r="P36">
        <f t="shared" si="68"/>
        <v>2.75</v>
      </c>
      <c r="Q36">
        <f t="shared" si="68"/>
        <v>1.25</v>
      </c>
      <c r="R36">
        <f t="shared" si="68"/>
        <v>0</v>
      </c>
      <c r="S36">
        <f t="shared" si="68"/>
        <v>1</v>
      </c>
      <c r="T36">
        <f t="shared" si="68"/>
        <v>22.5</v>
      </c>
      <c r="U36">
        <f t="shared" si="68"/>
        <v>0</v>
      </c>
      <c r="V36">
        <f t="shared" si="68"/>
        <v>0</v>
      </c>
      <c r="W36">
        <f t="shared" si="68"/>
        <v>0</v>
      </c>
      <c r="X36">
        <f t="shared" si="68"/>
        <v>9</v>
      </c>
      <c r="Y36">
        <f t="shared" ref="Y36:BF36" si="69">COUNTIF(Week34,Y$1)/4</f>
        <v>58.25</v>
      </c>
      <c r="Z36">
        <f t="shared" si="69"/>
        <v>0</v>
      </c>
      <c r="AA36">
        <f t="shared" si="69"/>
        <v>0</v>
      </c>
      <c r="AB36">
        <f t="shared" si="69"/>
        <v>0</v>
      </c>
      <c r="AC36">
        <f t="shared" si="69"/>
        <v>0</v>
      </c>
      <c r="AD36">
        <f t="shared" si="69"/>
        <v>0</v>
      </c>
      <c r="AE36">
        <f t="shared" si="69"/>
        <v>1</v>
      </c>
      <c r="AF36">
        <f t="shared" si="69"/>
        <v>0.5</v>
      </c>
      <c r="AG36">
        <f t="shared" si="69"/>
        <v>3</v>
      </c>
      <c r="AH36">
        <f t="shared" si="69"/>
        <v>3</v>
      </c>
      <c r="AI36">
        <f t="shared" si="69"/>
        <v>0</v>
      </c>
      <c r="AJ36">
        <f t="shared" si="69"/>
        <v>0</v>
      </c>
      <c r="AK36">
        <f t="shared" si="69"/>
        <v>0</v>
      </c>
      <c r="AL36">
        <f t="shared" si="69"/>
        <v>0</v>
      </c>
      <c r="AM36">
        <f t="shared" si="69"/>
        <v>0</v>
      </c>
      <c r="AN36">
        <f t="shared" si="69"/>
        <v>0</v>
      </c>
      <c r="AO36">
        <f t="shared" si="69"/>
        <v>1</v>
      </c>
      <c r="AP36">
        <f t="shared" si="69"/>
        <v>0</v>
      </c>
      <c r="AQ36">
        <f t="shared" si="69"/>
        <v>0</v>
      </c>
      <c r="AR36">
        <f t="shared" si="69"/>
        <v>0</v>
      </c>
      <c r="AS36">
        <f t="shared" si="69"/>
        <v>0</v>
      </c>
      <c r="AT36">
        <f t="shared" si="69"/>
        <v>0</v>
      </c>
      <c r="AU36">
        <f t="shared" si="69"/>
        <v>0</v>
      </c>
      <c r="AV36">
        <f t="shared" si="69"/>
        <v>0</v>
      </c>
      <c r="AW36">
        <f t="shared" si="69"/>
        <v>16.75</v>
      </c>
      <c r="AX36">
        <f t="shared" si="69"/>
        <v>0</v>
      </c>
      <c r="AY36">
        <f t="shared" si="69"/>
        <v>8.5</v>
      </c>
      <c r="AZ36">
        <f t="shared" si="69"/>
        <v>0</v>
      </c>
      <c r="BA36">
        <f t="shared" si="69"/>
        <v>0</v>
      </c>
      <c r="BB36">
        <f t="shared" si="69"/>
        <v>0</v>
      </c>
      <c r="BC36">
        <f t="shared" si="69"/>
        <v>0</v>
      </c>
      <c r="BD36">
        <f t="shared" si="69"/>
        <v>34.75</v>
      </c>
      <c r="BE36">
        <f t="shared" si="69"/>
        <v>0</v>
      </c>
      <c r="BF36" s="24">
        <f t="shared" si="69"/>
        <v>0</v>
      </c>
      <c r="BH36">
        <f t="shared" si="2"/>
        <v>168</v>
      </c>
      <c r="BI36">
        <f t="shared" si="3"/>
        <v>0</v>
      </c>
    </row>
    <row r="37" spans="1:63" x14ac:dyDescent="0.35">
      <c r="A37" s="37" t="s">
        <v>96</v>
      </c>
      <c r="B37" s="109">
        <v>44067</v>
      </c>
      <c r="C37" s="19">
        <f t="shared" ref="C37:X37" si="70">COUNTIF(Week35,C$1)/4</f>
        <v>0</v>
      </c>
      <c r="D37">
        <f t="shared" si="70"/>
        <v>0</v>
      </c>
      <c r="E37">
        <f t="shared" si="70"/>
        <v>0</v>
      </c>
      <c r="F37">
        <f t="shared" si="70"/>
        <v>0</v>
      </c>
      <c r="G37">
        <f t="shared" si="70"/>
        <v>0</v>
      </c>
      <c r="H37">
        <f t="shared" si="70"/>
        <v>0</v>
      </c>
      <c r="I37">
        <f t="shared" si="70"/>
        <v>0</v>
      </c>
      <c r="J37">
        <f t="shared" si="70"/>
        <v>0</v>
      </c>
      <c r="K37">
        <f t="shared" si="70"/>
        <v>0</v>
      </c>
      <c r="L37">
        <f t="shared" si="70"/>
        <v>0</v>
      </c>
      <c r="M37">
        <f>COUNTIF(Week35,M$1)/4</f>
        <v>1.25</v>
      </c>
      <c r="N37">
        <f t="shared" si="70"/>
        <v>9.5</v>
      </c>
      <c r="O37">
        <f t="shared" si="70"/>
        <v>0</v>
      </c>
      <c r="P37">
        <f t="shared" si="70"/>
        <v>3.25</v>
      </c>
      <c r="Q37">
        <f t="shared" si="70"/>
        <v>1.25</v>
      </c>
      <c r="R37">
        <f t="shared" si="70"/>
        <v>0</v>
      </c>
      <c r="S37">
        <f t="shared" si="70"/>
        <v>1</v>
      </c>
      <c r="T37">
        <f t="shared" si="70"/>
        <v>0.75</v>
      </c>
      <c r="U37">
        <f t="shared" si="70"/>
        <v>0</v>
      </c>
      <c r="V37">
        <f t="shared" si="70"/>
        <v>0</v>
      </c>
      <c r="W37">
        <f t="shared" si="70"/>
        <v>0</v>
      </c>
      <c r="X37">
        <f t="shared" si="70"/>
        <v>27.25</v>
      </c>
      <c r="Y37">
        <f t="shared" ref="Y37:BF37" si="71">COUNTIF(Week35,Y$1)/4</f>
        <v>47.5</v>
      </c>
      <c r="Z37">
        <f t="shared" si="71"/>
        <v>0</v>
      </c>
      <c r="AA37">
        <f t="shared" si="71"/>
        <v>0.5</v>
      </c>
      <c r="AB37">
        <f t="shared" si="71"/>
        <v>0</v>
      </c>
      <c r="AC37">
        <f t="shared" si="71"/>
        <v>0</v>
      </c>
      <c r="AD37">
        <f t="shared" si="71"/>
        <v>0</v>
      </c>
      <c r="AE37">
        <f t="shared" si="71"/>
        <v>0.5</v>
      </c>
      <c r="AF37">
        <f t="shared" si="71"/>
        <v>0.5</v>
      </c>
      <c r="AG37">
        <f t="shared" si="71"/>
        <v>3.5</v>
      </c>
      <c r="AH37">
        <f t="shared" si="71"/>
        <v>1.25</v>
      </c>
      <c r="AI37">
        <f t="shared" si="71"/>
        <v>0</v>
      </c>
      <c r="AJ37">
        <f t="shared" si="71"/>
        <v>0.75</v>
      </c>
      <c r="AK37">
        <f t="shared" si="71"/>
        <v>0</v>
      </c>
      <c r="AL37">
        <f t="shared" si="71"/>
        <v>0.75</v>
      </c>
      <c r="AM37">
        <f t="shared" si="71"/>
        <v>0</v>
      </c>
      <c r="AN37">
        <f t="shared" si="71"/>
        <v>0</v>
      </c>
      <c r="AO37">
        <f t="shared" si="71"/>
        <v>0.5</v>
      </c>
      <c r="AP37">
        <f t="shared" si="71"/>
        <v>0</v>
      </c>
      <c r="AQ37">
        <f t="shared" si="71"/>
        <v>1</v>
      </c>
      <c r="AR37">
        <f t="shared" si="71"/>
        <v>0</v>
      </c>
      <c r="AS37">
        <f t="shared" si="71"/>
        <v>1.5</v>
      </c>
      <c r="AT37">
        <f t="shared" si="71"/>
        <v>0</v>
      </c>
      <c r="AU37">
        <f t="shared" si="71"/>
        <v>0</v>
      </c>
      <c r="AV37">
        <f t="shared" si="71"/>
        <v>0</v>
      </c>
      <c r="AW37">
        <f t="shared" si="71"/>
        <v>13.5</v>
      </c>
      <c r="AX37">
        <f t="shared" si="71"/>
        <v>0</v>
      </c>
      <c r="AY37">
        <f t="shared" si="71"/>
        <v>14.75</v>
      </c>
      <c r="AZ37">
        <f t="shared" si="71"/>
        <v>0.25</v>
      </c>
      <c r="BA37">
        <f t="shared" si="71"/>
        <v>0</v>
      </c>
      <c r="BB37">
        <f t="shared" si="71"/>
        <v>0</v>
      </c>
      <c r="BC37">
        <f t="shared" si="71"/>
        <v>1.25</v>
      </c>
      <c r="BD37">
        <f t="shared" si="71"/>
        <v>34.75</v>
      </c>
      <c r="BE37">
        <f t="shared" si="71"/>
        <v>0</v>
      </c>
      <c r="BF37" s="24">
        <f t="shared" si="71"/>
        <v>1</v>
      </c>
      <c r="BH37">
        <f>SUM(C37:BF37)</f>
        <v>168</v>
      </c>
      <c r="BI37">
        <f t="shared" si="3"/>
        <v>0</v>
      </c>
    </row>
    <row r="38" spans="1:63" x14ac:dyDescent="0.35">
      <c r="A38" s="37" t="s">
        <v>97</v>
      </c>
      <c r="B38" s="109">
        <v>44074</v>
      </c>
      <c r="C38" s="19">
        <f t="shared" ref="C38:X38" si="72">COUNTIF(Week36,C$1)/4</f>
        <v>0</v>
      </c>
      <c r="D38">
        <f t="shared" si="72"/>
        <v>0</v>
      </c>
      <c r="E38">
        <f t="shared" si="72"/>
        <v>0</v>
      </c>
      <c r="F38">
        <f t="shared" si="72"/>
        <v>0</v>
      </c>
      <c r="G38">
        <f t="shared" si="72"/>
        <v>0</v>
      </c>
      <c r="H38">
        <f t="shared" si="72"/>
        <v>0</v>
      </c>
      <c r="I38">
        <f t="shared" si="72"/>
        <v>0</v>
      </c>
      <c r="J38">
        <f t="shared" si="72"/>
        <v>0</v>
      </c>
      <c r="K38">
        <f t="shared" si="72"/>
        <v>0</v>
      </c>
      <c r="L38">
        <f t="shared" si="72"/>
        <v>0</v>
      </c>
      <c r="M38">
        <f t="shared" si="72"/>
        <v>1</v>
      </c>
      <c r="N38">
        <f t="shared" si="72"/>
        <v>9.25</v>
      </c>
      <c r="O38">
        <f t="shared" si="72"/>
        <v>0</v>
      </c>
      <c r="P38">
        <f t="shared" si="72"/>
        <v>3</v>
      </c>
      <c r="Q38">
        <f t="shared" si="72"/>
        <v>22.25</v>
      </c>
      <c r="R38">
        <f t="shared" si="72"/>
        <v>0</v>
      </c>
      <c r="S38">
        <f t="shared" si="72"/>
        <v>1</v>
      </c>
      <c r="T38">
        <f t="shared" si="72"/>
        <v>6.75</v>
      </c>
      <c r="U38">
        <f t="shared" si="72"/>
        <v>0</v>
      </c>
      <c r="V38">
        <f t="shared" si="72"/>
        <v>0</v>
      </c>
      <c r="W38">
        <f t="shared" si="72"/>
        <v>0</v>
      </c>
      <c r="X38">
        <f t="shared" si="72"/>
        <v>1</v>
      </c>
      <c r="Y38">
        <f t="shared" ref="Y38:BF38" si="73">COUNTIF(Week36,Y$1)/4</f>
        <v>55.5</v>
      </c>
      <c r="Z38">
        <f t="shared" si="73"/>
        <v>0</v>
      </c>
      <c r="AA38">
        <f t="shared" si="73"/>
        <v>1.75</v>
      </c>
      <c r="AB38">
        <f t="shared" si="73"/>
        <v>0</v>
      </c>
      <c r="AC38">
        <f t="shared" si="73"/>
        <v>0</v>
      </c>
      <c r="AD38">
        <f t="shared" si="73"/>
        <v>0</v>
      </c>
      <c r="AE38">
        <f t="shared" si="73"/>
        <v>0.75</v>
      </c>
      <c r="AF38">
        <f t="shared" si="73"/>
        <v>0.75</v>
      </c>
      <c r="AG38">
        <f t="shared" si="73"/>
        <v>3.5</v>
      </c>
      <c r="AH38">
        <f t="shared" si="73"/>
        <v>5.25</v>
      </c>
      <c r="AI38">
        <f t="shared" si="73"/>
        <v>0</v>
      </c>
      <c r="AJ38">
        <f t="shared" si="73"/>
        <v>3.75</v>
      </c>
      <c r="AK38">
        <f t="shared" si="73"/>
        <v>0</v>
      </c>
      <c r="AL38">
        <f t="shared" si="73"/>
        <v>1.25</v>
      </c>
      <c r="AM38">
        <f t="shared" si="73"/>
        <v>0</v>
      </c>
      <c r="AN38">
        <f t="shared" si="73"/>
        <v>0</v>
      </c>
      <c r="AO38">
        <f t="shared" si="73"/>
        <v>0.25</v>
      </c>
      <c r="AP38">
        <f t="shared" si="73"/>
        <v>0</v>
      </c>
      <c r="AQ38">
        <f t="shared" si="73"/>
        <v>0</v>
      </c>
      <c r="AR38">
        <f t="shared" si="73"/>
        <v>0</v>
      </c>
      <c r="AS38">
        <f t="shared" si="73"/>
        <v>0.5</v>
      </c>
      <c r="AT38">
        <f t="shared" si="73"/>
        <v>0</v>
      </c>
      <c r="AU38">
        <f t="shared" si="73"/>
        <v>0</v>
      </c>
      <c r="AV38">
        <f t="shared" si="73"/>
        <v>0</v>
      </c>
      <c r="AW38">
        <f t="shared" si="73"/>
        <v>14</v>
      </c>
      <c r="AX38">
        <f t="shared" si="73"/>
        <v>0</v>
      </c>
      <c r="AY38">
        <f t="shared" si="73"/>
        <v>10.25</v>
      </c>
      <c r="AZ38">
        <f t="shared" si="73"/>
        <v>0</v>
      </c>
      <c r="BA38">
        <f t="shared" si="73"/>
        <v>0</v>
      </c>
      <c r="BB38">
        <f t="shared" si="73"/>
        <v>0</v>
      </c>
      <c r="BC38">
        <f t="shared" si="73"/>
        <v>0</v>
      </c>
      <c r="BD38">
        <f t="shared" si="73"/>
        <v>23</v>
      </c>
      <c r="BE38">
        <f t="shared" si="73"/>
        <v>0</v>
      </c>
      <c r="BF38" s="24">
        <f t="shared" si="73"/>
        <v>3.25</v>
      </c>
      <c r="BH38">
        <f t="shared" si="2"/>
        <v>168</v>
      </c>
      <c r="BI38" s="34">
        <f t="shared" si="3"/>
        <v>0</v>
      </c>
      <c r="BJ38" s="223"/>
      <c r="BK38" s="34"/>
    </row>
    <row r="39" spans="1:63" x14ac:dyDescent="0.35">
      <c r="A39" s="37" t="s">
        <v>98</v>
      </c>
      <c r="B39" s="109">
        <v>44081</v>
      </c>
      <c r="C39" s="19">
        <f t="shared" ref="C39:X39" si="74">COUNTIF(Week37,C$1)/4</f>
        <v>0</v>
      </c>
      <c r="D39">
        <f t="shared" si="74"/>
        <v>0</v>
      </c>
      <c r="E39">
        <f t="shared" si="74"/>
        <v>0</v>
      </c>
      <c r="F39">
        <f t="shared" si="74"/>
        <v>0</v>
      </c>
      <c r="G39">
        <f t="shared" si="74"/>
        <v>0</v>
      </c>
      <c r="H39">
        <f t="shared" si="74"/>
        <v>0</v>
      </c>
      <c r="I39">
        <f t="shared" si="74"/>
        <v>0</v>
      </c>
      <c r="J39">
        <f t="shared" si="74"/>
        <v>0</v>
      </c>
      <c r="K39">
        <f t="shared" si="74"/>
        <v>0</v>
      </c>
      <c r="L39">
        <f t="shared" si="74"/>
        <v>0</v>
      </c>
      <c r="M39">
        <f t="shared" si="74"/>
        <v>2</v>
      </c>
      <c r="N39">
        <f t="shared" si="74"/>
        <v>9.5</v>
      </c>
      <c r="O39">
        <f t="shared" si="74"/>
        <v>0</v>
      </c>
      <c r="P39">
        <f t="shared" si="74"/>
        <v>3</v>
      </c>
      <c r="Q39">
        <f t="shared" si="74"/>
        <v>2</v>
      </c>
      <c r="R39">
        <f t="shared" si="74"/>
        <v>0</v>
      </c>
      <c r="S39">
        <f t="shared" si="74"/>
        <v>1</v>
      </c>
      <c r="T39">
        <f t="shared" si="74"/>
        <v>16.25</v>
      </c>
      <c r="U39">
        <f t="shared" si="74"/>
        <v>0</v>
      </c>
      <c r="V39">
        <f t="shared" si="74"/>
        <v>0</v>
      </c>
      <c r="W39">
        <f t="shared" si="74"/>
        <v>0</v>
      </c>
      <c r="X39">
        <f t="shared" si="74"/>
        <v>10.75</v>
      </c>
      <c r="Y39">
        <f t="shared" ref="Y39:BF39" si="75">COUNTIF(Week37,Y$1)/4</f>
        <v>52.75</v>
      </c>
      <c r="Z39">
        <f t="shared" si="75"/>
        <v>0</v>
      </c>
      <c r="AA39">
        <f t="shared" si="75"/>
        <v>0</v>
      </c>
      <c r="AB39">
        <f t="shared" si="75"/>
        <v>0</v>
      </c>
      <c r="AC39">
        <f t="shared" si="75"/>
        <v>0</v>
      </c>
      <c r="AD39">
        <f t="shared" si="75"/>
        <v>0</v>
      </c>
      <c r="AE39">
        <f t="shared" si="75"/>
        <v>0</v>
      </c>
      <c r="AF39">
        <f t="shared" si="75"/>
        <v>1.25</v>
      </c>
      <c r="AG39">
        <f t="shared" si="75"/>
        <v>3.25</v>
      </c>
      <c r="AH39">
        <f t="shared" si="75"/>
        <v>7</v>
      </c>
      <c r="AI39">
        <f t="shared" si="75"/>
        <v>0</v>
      </c>
      <c r="AJ39">
        <f t="shared" si="75"/>
        <v>1.5</v>
      </c>
      <c r="AK39">
        <f t="shared" si="75"/>
        <v>0</v>
      </c>
      <c r="AL39">
        <f t="shared" si="75"/>
        <v>2.25</v>
      </c>
      <c r="AM39">
        <f t="shared" si="75"/>
        <v>0</v>
      </c>
      <c r="AN39">
        <f t="shared" si="75"/>
        <v>0</v>
      </c>
      <c r="AO39">
        <f t="shared" si="75"/>
        <v>0</v>
      </c>
      <c r="AP39">
        <f t="shared" si="75"/>
        <v>0</v>
      </c>
      <c r="AQ39">
        <f t="shared" si="75"/>
        <v>0</v>
      </c>
      <c r="AR39">
        <f t="shared" si="75"/>
        <v>0</v>
      </c>
      <c r="AS39">
        <f t="shared" si="75"/>
        <v>0.25</v>
      </c>
      <c r="AT39">
        <f t="shared" si="75"/>
        <v>0</v>
      </c>
      <c r="AU39">
        <f t="shared" si="75"/>
        <v>0</v>
      </c>
      <c r="AV39">
        <f t="shared" si="75"/>
        <v>0</v>
      </c>
      <c r="AW39">
        <f t="shared" si="75"/>
        <v>14.75</v>
      </c>
      <c r="AX39">
        <f t="shared" si="75"/>
        <v>0</v>
      </c>
      <c r="AY39">
        <f t="shared" si="75"/>
        <v>12.5</v>
      </c>
      <c r="AZ39">
        <f t="shared" si="75"/>
        <v>0.5</v>
      </c>
      <c r="BA39">
        <f t="shared" si="75"/>
        <v>0</v>
      </c>
      <c r="BB39">
        <f t="shared" si="75"/>
        <v>0</v>
      </c>
      <c r="BC39">
        <f t="shared" si="75"/>
        <v>0</v>
      </c>
      <c r="BD39">
        <f t="shared" si="75"/>
        <v>25.25</v>
      </c>
      <c r="BE39">
        <f t="shared" si="75"/>
        <v>0</v>
      </c>
      <c r="BF39" s="24">
        <f t="shared" si="75"/>
        <v>2.25</v>
      </c>
      <c r="BH39">
        <f t="shared" si="2"/>
        <v>168</v>
      </c>
      <c r="BI39">
        <f t="shared" si="3"/>
        <v>0</v>
      </c>
    </row>
    <row r="40" spans="1:63" x14ac:dyDescent="0.35">
      <c r="A40" s="37" t="s">
        <v>99</v>
      </c>
      <c r="B40" s="109">
        <v>44088</v>
      </c>
      <c r="C40" s="19">
        <f t="shared" ref="C40:X40" si="76">COUNTIF(Week38,C$1)/4</f>
        <v>0</v>
      </c>
      <c r="D40">
        <f t="shared" si="76"/>
        <v>0</v>
      </c>
      <c r="E40">
        <f t="shared" si="76"/>
        <v>0</v>
      </c>
      <c r="F40">
        <f t="shared" si="76"/>
        <v>0</v>
      </c>
      <c r="G40">
        <f t="shared" si="76"/>
        <v>0</v>
      </c>
      <c r="H40">
        <f t="shared" si="76"/>
        <v>0</v>
      </c>
      <c r="I40">
        <f t="shared" si="76"/>
        <v>0</v>
      </c>
      <c r="J40">
        <f t="shared" si="76"/>
        <v>0</v>
      </c>
      <c r="K40">
        <f t="shared" si="76"/>
        <v>0</v>
      </c>
      <c r="L40">
        <f t="shared" si="76"/>
        <v>0</v>
      </c>
      <c r="M40">
        <f t="shared" si="76"/>
        <v>0</v>
      </c>
      <c r="N40">
        <f t="shared" si="76"/>
        <v>5.75</v>
      </c>
      <c r="O40">
        <f t="shared" si="76"/>
        <v>0</v>
      </c>
      <c r="P40">
        <f t="shared" si="76"/>
        <v>3</v>
      </c>
      <c r="Q40">
        <f t="shared" si="76"/>
        <v>5.5</v>
      </c>
      <c r="R40">
        <f t="shared" si="76"/>
        <v>0</v>
      </c>
      <c r="S40">
        <f t="shared" si="76"/>
        <v>1</v>
      </c>
      <c r="T40">
        <f t="shared" si="76"/>
        <v>14.75</v>
      </c>
      <c r="U40">
        <f t="shared" si="76"/>
        <v>0</v>
      </c>
      <c r="V40">
        <f t="shared" si="76"/>
        <v>0</v>
      </c>
      <c r="W40">
        <f t="shared" si="76"/>
        <v>0</v>
      </c>
      <c r="X40">
        <f t="shared" si="76"/>
        <v>13</v>
      </c>
      <c r="Y40">
        <f t="shared" ref="Y40:BF40" si="77">COUNTIF(Week38,Y$1)/4</f>
        <v>55.5</v>
      </c>
      <c r="Z40">
        <f t="shared" si="77"/>
        <v>0</v>
      </c>
      <c r="AA40">
        <f t="shared" si="77"/>
        <v>0</v>
      </c>
      <c r="AB40">
        <f t="shared" si="77"/>
        <v>0</v>
      </c>
      <c r="AC40">
        <f t="shared" si="77"/>
        <v>0</v>
      </c>
      <c r="AD40">
        <f t="shared" si="77"/>
        <v>0</v>
      </c>
      <c r="AE40">
        <f t="shared" si="77"/>
        <v>0</v>
      </c>
      <c r="AF40">
        <f t="shared" si="77"/>
        <v>1.75</v>
      </c>
      <c r="AG40">
        <f t="shared" si="77"/>
        <v>3</v>
      </c>
      <c r="AH40">
        <f t="shared" si="77"/>
        <v>8.75</v>
      </c>
      <c r="AI40">
        <f t="shared" si="77"/>
        <v>0</v>
      </c>
      <c r="AJ40">
        <f t="shared" si="77"/>
        <v>0.75</v>
      </c>
      <c r="AK40">
        <f t="shared" si="77"/>
        <v>1</v>
      </c>
      <c r="AL40">
        <f t="shared" si="77"/>
        <v>0.25</v>
      </c>
      <c r="AM40">
        <f t="shared" si="77"/>
        <v>0</v>
      </c>
      <c r="AN40">
        <f t="shared" si="77"/>
        <v>0</v>
      </c>
      <c r="AO40">
        <f t="shared" si="77"/>
        <v>0</v>
      </c>
      <c r="AP40">
        <f t="shared" si="77"/>
        <v>0</v>
      </c>
      <c r="AQ40">
        <f t="shared" si="77"/>
        <v>0</v>
      </c>
      <c r="AR40">
        <f t="shared" si="77"/>
        <v>0</v>
      </c>
      <c r="AS40">
        <f t="shared" si="77"/>
        <v>1.5</v>
      </c>
      <c r="AT40">
        <f t="shared" si="77"/>
        <v>0</v>
      </c>
      <c r="AU40">
        <f t="shared" si="77"/>
        <v>0</v>
      </c>
      <c r="AV40">
        <f t="shared" si="77"/>
        <v>0</v>
      </c>
      <c r="AW40">
        <f t="shared" si="77"/>
        <v>12.5</v>
      </c>
      <c r="AX40">
        <f t="shared" si="77"/>
        <v>0</v>
      </c>
      <c r="AY40">
        <f t="shared" si="77"/>
        <v>8</v>
      </c>
      <c r="AZ40">
        <f t="shared" si="77"/>
        <v>0.25</v>
      </c>
      <c r="BA40">
        <f t="shared" si="77"/>
        <v>0</v>
      </c>
      <c r="BB40">
        <f t="shared" si="77"/>
        <v>0.75</v>
      </c>
      <c r="BC40">
        <f t="shared" si="77"/>
        <v>0</v>
      </c>
      <c r="BD40">
        <f t="shared" si="77"/>
        <v>26</v>
      </c>
      <c r="BE40">
        <f t="shared" si="77"/>
        <v>0.75</v>
      </c>
      <c r="BF40" s="24">
        <f t="shared" si="77"/>
        <v>4.25</v>
      </c>
      <c r="BH40">
        <f t="shared" si="2"/>
        <v>168</v>
      </c>
      <c r="BI40">
        <f t="shared" si="3"/>
        <v>0</v>
      </c>
    </row>
    <row r="41" spans="1:63" x14ac:dyDescent="0.35">
      <c r="A41" s="37" t="s">
        <v>100</v>
      </c>
      <c r="B41" s="109">
        <v>44095</v>
      </c>
      <c r="C41" s="19">
        <f t="shared" ref="C41:X41" si="78">COUNTIF(Week39,C$1)/4</f>
        <v>0</v>
      </c>
      <c r="D41">
        <f t="shared" si="78"/>
        <v>0</v>
      </c>
      <c r="E41">
        <f t="shared" si="78"/>
        <v>0</v>
      </c>
      <c r="F41">
        <f t="shared" si="78"/>
        <v>0</v>
      </c>
      <c r="G41">
        <f t="shared" si="78"/>
        <v>0</v>
      </c>
      <c r="H41">
        <f t="shared" si="78"/>
        <v>0</v>
      </c>
      <c r="I41">
        <f t="shared" si="78"/>
        <v>0</v>
      </c>
      <c r="J41">
        <f t="shared" si="78"/>
        <v>0</v>
      </c>
      <c r="K41">
        <f t="shared" si="78"/>
        <v>0</v>
      </c>
      <c r="L41">
        <f t="shared" si="78"/>
        <v>0</v>
      </c>
      <c r="M41">
        <f t="shared" si="78"/>
        <v>1</v>
      </c>
      <c r="N41">
        <f t="shared" si="78"/>
        <v>1</v>
      </c>
      <c r="O41">
        <f t="shared" si="78"/>
        <v>0</v>
      </c>
      <c r="P41">
        <f t="shared" si="78"/>
        <v>3</v>
      </c>
      <c r="Q41">
        <f t="shared" si="78"/>
        <v>40.5</v>
      </c>
      <c r="R41">
        <f t="shared" si="78"/>
        <v>0</v>
      </c>
      <c r="S41">
        <f t="shared" si="78"/>
        <v>0</v>
      </c>
      <c r="T41">
        <f t="shared" si="78"/>
        <v>16.75</v>
      </c>
      <c r="U41">
        <f t="shared" si="78"/>
        <v>0</v>
      </c>
      <c r="V41">
        <f t="shared" si="78"/>
        <v>0</v>
      </c>
      <c r="W41">
        <f t="shared" si="78"/>
        <v>0</v>
      </c>
      <c r="X41">
        <f t="shared" si="78"/>
        <v>10.25</v>
      </c>
      <c r="Y41">
        <f t="shared" ref="Y41:BF41" si="79">COUNTIF(Week39,Y$1)/4</f>
        <v>47.5</v>
      </c>
      <c r="Z41">
        <f t="shared" si="79"/>
        <v>0</v>
      </c>
      <c r="AA41">
        <f t="shared" si="79"/>
        <v>0</v>
      </c>
      <c r="AB41">
        <f t="shared" si="79"/>
        <v>0</v>
      </c>
      <c r="AC41">
        <f t="shared" si="79"/>
        <v>0</v>
      </c>
      <c r="AD41">
        <f t="shared" si="79"/>
        <v>0</v>
      </c>
      <c r="AE41">
        <f t="shared" si="79"/>
        <v>0</v>
      </c>
      <c r="AF41">
        <f t="shared" si="79"/>
        <v>1.75</v>
      </c>
      <c r="AG41">
        <f t="shared" si="79"/>
        <v>2.5</v>
      </c>
      <c r="AH41">
        <f t="shared" si="79"/>
        <v>0.25</v>
      </c>
      <c r="AI41">
        <f t="shared" si="79"/>
        <v>0</v>
      </c>
      <c r="AJ41">
        <f t="shared" si="79"/>
        <v>0</v>
      </c>
      <c r="AK41">
        <f t="shared" si="79"/>
        <v>0</v>
      </c>
      <c r="AL41">
        <f t="shared" si="79"/>
        <v>0.75</v>
      </c>
      <c r="AM41">
        <f t="shared" si="79"/>
        <v>0</v>
      </c>
      <c r="AN41">
        <f t="shared" si="79"/>
        <v>0</v>
      </c>
      <c r="AO41">
        <f t="shared" si="79"/>
        <v>0</v>
      </c>
      <c r="AP41">
        <f t="shared" si="79"/>
        <v>0</v>
      </c>
      <c r="AQ41">
        <f t="shared" si="79"/>
        <v>0</v>
      </c>
      <c r="AR41">
        <f t="shared" si="79"/>
        <v>0</v>
      </c>
      <c r="AS41">
        <f t="shared" si="79"/>
        <v>0</v>
      </c>
      <c r="AT41">
        <f t="shared" si="79"/>
        <v>0</v>
      </c>
      <c r="AU41">
        <f t="shared" si="79"/>
        <v>0</v>
      </c>
      <c r="AV41">
        <f t="shared" si="79"/>
        <v>0</v>
      </c>
      <c r="AW41">
        <f t="shared" si="79"/>
        <v>12.25</v>
      </c>
      <c r="AX41">
        <f t="shared" si="79"/>
        <v>0</v>
      </c>
      <c r="AY41">
        <f t="shared" si="79"/>
        <v>9.75</v>
      </c>
      <c r="AZ41">
        <f t="shared" si="79"/>
        <v>0.75</v>
      </c>
      <c r="BA41">
        <f t="shared" si="79"/>
        <v>0</v>
      </c>
      <c r="BB41">
        <f t="shared" si="79"/>
        <v>0</v>
      </c>
      <c r="BC41">
        <f t="shared" si="79"/>
        <v>0</v>
      </c>
      <c r="BD41">
        <f t="shared" si="79"/>
        <v>16.25</v>
      </c>
      <c r="BE41">
        <f t="shared" si="79"/>
        <v>0.25</v>
      </c>
      <c r="BF41" s="24">
        <f t="shared" si="79"/>
        <v>3.5</v>
      </c>
      <c r="BH41">
        <f t="shared" si="2"/>
        <v>168</v>
      </c>
      <c r="BI41">
        <f t="shared" si="3"/>
        <v>0</v>
      </c>
    </row>
    <row r="42" spans="1:63" x14ac:dyDescent="0.35">
      <c r="A42" s="37" t="s">
        <v>101</v>
      </c>
      <c r="B42" s="109">
        <v>44102</v>
      </c>
      <c r="C42" s="19">
        <f t="shared" ref="C42:X42" si="80">COUNTIF(Week40,C$1)/4</f>
        <v>0</v>
      </c>
      <c r="D42">
        <f t="shared" si="80"/>
        <v>0</v>
      </c>
      <c r="E42">
        <f t="shared" si="80"/>
        <v>0</v>
      </c>
      <c r="F42">
        <f t="shared" si="80"/>
        <v>0</v>
      </c>
      <c r="G42">
        <f t="shared" si="80"/>
        <v>0</v>
      </c>
      <c r="H42">
        <f t="shared" si="80"/>
        <v>0</v>
      </c>
      <c r="I42">
        <f t="shared" si="80"/>
        <v>0</v>
      </c>
      <c r="J42">
        <f t="shared" si="80"/>
        <v>0</v>
      </c>
      <c r="K42">
        <f t="shared" si="80"/>
        <v>0</v>
      </c>
      <c r="L42">
        <f t="shared" si="80"/>
        <v>0</v>
      </c>
      <c r="M42">
        <f t="shared" si="80"/>
        <v>2</v>
      </c>
      <c r="N42">
        <f t="shared" si="80"/>
        <v>0.25</v>
      </c>
      <c r="O42">
        <f t="shared" si="80"/>
        <v>0</v>
      </c>
      <c r="P42">
        <f t="shared" si="80"/>
        <v>3</v>
      </c>
      <c r="Q42">
        <f t="shared" si="80"/>
        <v>0</v>
      </c>
      <c r="R42">
        <f t="shared" si="80"/>
        <v>0</v>
      </c>
      <c r="S42">
        <f t="shared" si="80"/>
        <v>1</v>
      </c>
      <c r="T42">
        <f t="shared" si="80"/>
        <v>8.5</v>
      </c>
      <c r="U42">
        <f t="shared" si="80"/>
        <v>0</v>
      </c>
      <c r="V42">
        <f t="shared" si="80"/>
        <v>0</v>
      </c>
      <c r="W42">
        <f t="shared" si="80"/>
        <v>0</v>
      </c>
      <c r="X42">
        <f t="shared" si="80"/>
        <v>22.5</v>
      </c>
      <c r="Y42">
        <f t="shared" ref="Y42:BF42" si="81">COUNTIF(Week40,Y$1)/4</f>
        <v>63</v>
      </c>
      <c r="Z42">
        <f t="shared" si="81"/>
        <v>0</v>
      </c>
      <c r="AA42">
        <f t="shared" si="81"/>
        <v>0.25</v>
      </c>
      <c r="AB42">
        <f t="shared" si="81"/>
        <v>0</v>
      </c>
      <c r="AC42">
        <f t="shared" si="81"/>
        <v>0</v>
      </c>
      <c r="AD42">
        <f t="shared" si="81"/>
        <v>0</v>
      </c>
      <c r="AE42">
        <f t="shared" si="81"/>
        <v>0.5</v>
      </c>
      <c r="AF42">
        <f t="shared" si="81"/>
        <v>1.25</v>
      </c>
      <c r="AG42">
        <f t="shared" si="81"/>
        <v>2.5</v>
      </c>
      <c r="AH42">
        <f t="shared" si="81"/>
        <v>1</v>
      </c>
      <c r="AI42">
        <f t="shared" si="81"/>
        <v>0</v>
      </c>
      <c r="AJ42">
        <f t="shared" si="81"/>
        <v>1.5</v>
      </c>
      <c r="AK42">
        <f t="shared" si="81"/>
        <v>0</v>
      </c>
      <c r="AL42">
        <f t="shared" si="81"/>
        <v>0.75</v>
      </c>
      <c r="AM42">
        <f t="shared" si="81"/>
        <v>0</v>
      </c>
      <c r="AN42">
        <f t="shared" si="81"/>
        <v>0</v>
      </c>
      <c r="AO42">
        <f t="shared" si="81"/>
        <v>0</v>
      </c>
      <c r="AP42">
        <f t="shared" si="81"/>
        <v>0</v>
      </c>
      <c r="AQ42">
        <f t="shared" si="81"/>
        <v>0</v>
      </c>
      <c r="AR42">
        <f t="shared" si="81"/>
        <v>0</v>
      </c>
      <c r="AS42">
        <f t="shared" si="81"/>
        <v>2.25</v>
      </c>
      <c r="AT42">
        <f t="shared" si="81"/>
        <v>0</v>
      </c>
      <c r="AU42">
        <f t="shared" si="81"/>
        <v>0</v>
      </c>
      <c r="AV42">
        <f t="shared" si="81"/>
        <v>0</v>
      </c>
      <c r="AW42">
        <f t="shared" si="81"/>
        <v>12.75</v>
      </c>
      <c r="AX42">
        <f t="shared" si="81"/>
        <v>0</v>
      </c>
      <c r="AY42">
        <f t="shared" si="81"/>
        <v>17.75</v>
      </c>
      <c r="AZ42">
        <f t="shared" si="81"/>
        <v>0.25</v>
      </c>
      <c r="BA42">
        <f t="shared" si="81"/>
        <v>0</v>
      </c>
      <c r="BB42">
        <f t="shared" si="81"/>
        <v>0</v>
      </c>
      <c r="BC42">
        <f t="shared" si="81"/>
        <v>0</v>
      </c>
      <c r="BD42">
        <f t="shared" si="81"/>
        <v>24</v>
      </c>
      <c r="BE42">
        <f t="shared" si="81"/>
        <v>0</v>
      </c>
      <c r="BF42" s="24">
        <f t="shared" si="81"/>
        <v>3</v>
      </c>
      <c r="BH42">
        <f t="shared" si="2"/>
        <v>168</v>
      </c>
      <c r="BI42">
        <f t="shared" si="3"/>
        <v>0</v>
      </c>
    </row>
    <row r="43" spans="1:63" x14ac:dyDescent="0.35">
      <c r="A43" s="37" t="s">
        <v>102</v>
      </c>
      <c r="B43" s="109">
        <v>44109</v>
      </c>
      <c r="C43" s="19">
        <f t="shared" ref="C43:X43" si="82">COUNTIF(Week41,C$1)/4</f>
        <v>0</v>
      </c>
      <c r="D43">
        <f t="shared" si="82"/>
        <v>0</v>
      </c>
      <c r="E43">
        <f t="shared" si="82"/>
        <v>0</v>
      </c>
      <c r="F43">
        <f t="shared" si="82"/>
        <v>0</v>
      </c>
      <c r="G43">
        <f t="shared" si="82"/>
        <v>0</v>
      </c>
      <c r="H43">
        <f t="shared" si="82"/>
        <v>0</v>
      </c>
      <c r="I43">
        <f t="shared" si="82"/>
        <v>0</v>
      </c>
      <c r="J43">
        <f t="shared" si="82"/>
        <v>0</v>
      </c>
      <c r="K43">
        <f t="shared" si="82"/>
        <v>0</v>
      </c>
      <c r="L43">
        <f t="shared" si="82"/>
        <v>0</v>
      </c>
      <c r="M43">
        <f t="shared" si="82"/>
        <v>0</v>
      </c>
      <c r="N43">
        <f t="shared" si="82"/>
        <v>37.75</v>
      </c>
      <c r="O43">
        <f t="shared" si="82"/>
        <v>0</v>
      </c>
      <c r="P43">
        <f t="shared" si="82"/>
        <v>0</v>
      </c>
      <c r="Q43">
        <f t="shared" si="82"/>
        <v>0</v>
      </c>
      <c r="R43">
        <f t="shared" si="82"/>
        <v>0</v>
      </c>
      <c r="S43">
        <f t="shared" si="82"/>
        <v>0</v>
      </c>
      <c r="T43">
        <f t="shared" si="82"/>
        <v>10</v>
      </c>
      <c r="U43">
        <f t="shared" si="82"/>
        <v>0</v>
      </c>
      <c r="V43">
        <f t="shared" si="82"/>
        <v>0</v>
      </c>
      <c r="W43">
        <f t="shared" si="82"/>
        <v>0</v>
      </c>
      <c r="X43">
        <f t="shared" si="82"/>
        <v>16</v>
      </c>
      <c r="Y43">
        <f t="shared" ref="Y43:BF43" si="83">COUNTIF(Week41,Y$1)/4</f>
        <v>46.75</v>
      </c>
      <c r="Z43">
        <f t="shared" si="83"/>
        <v>0</v>
      </c>
      <c r="AA43">
        <f t="shared" si="83"/>
        <v>0</v>
      </c>
      <c r="AB43">
        <f t="shared" si="83"/>
        <v>0</v>
      </c>
      <c r="AC43">
        <f t="shared" si="83"/>
        <v>0</v>
      </c>
      <c r="AD43">
        <f t="shared" si="83"/>
        <v>0</v>
      </c>
      <c r="AE43">
        <f t="shared" si="83"/>
        <v>0</v>
      </c>
      <c r="AF43">
        <f t="shared" si="83"/>
        <v>2</v>
      </c>
      <c r="AG43">
        <f t="shared" si="83"/>
        <v>3.25</v>
      </c>
      <c r="AH43">
        <f t="shared" si="83"/>
        <v>2</v>
      </c>
      <c r="AI43">
        <f t="shared" si="83"/>
        <v>0</v>
      </c>
      <c r="AJ43">
        <f t="shared" si="83"/>
        <v>0.5</v>
      </c>
      <c r="AK43">
        <f t="shared" si="83"/>
        <v>0</v>
      </c>
      <c r="AL43">
        <f t="shared" si="83"/>
        <v>0.25</v>
      </c>
      <c r="AM43">
        <f t="shared" si="83"/>
        <v>0</v>
      </c>
      <c r="AN43">
        <f t="shared" si="83"/>
        <v>0</v>
      </c>
      <c r="AO43">
        <f t="shared" si="83"/>
        <v>0</v>
      </c>
      <c r="AP43">
        <f t="shared" si="83"/>
        <v>0</v>
      </c>
      <c r="AQ43">
        <f t="shared" si="83"/>
        <v>0</v>
      </c>
      <c r="AR43">
        <f t="shared" si="83"/>
        <v>0</v>
      </c>
      <c r="AS43">
        <f t="shared" si="83"/>
        <v>0</v>
      </c>
      <c r="AT43">
        <f t="shared" si="83"/>
        <v>0</v>
      </c>
      <c r="AU43">
        <f t="shared" si="83"/>
        <v>0</v>
      </c>
      <c r="AV43">
        <f t="shared" si="83"/>
        <v>0</v>
      </c>
      <c r="AW43">
        <f t="shared" si="83"/>
        <v>15</v>
      </c>
      <c r="AX43">
        <f t="shared" si="83"/>
        <v>0</v>
      </c>
      <c r="AY43">
        <f t="shared" si="83"/>
        <v>9.75</v>
      </c>
      <c r="AZ43">
        <f t="shared" si="83"/>
        <v>0</v>
      </c>
      <c r="BA43">
        <f t="shared" si="83"/>
        <v>0</v>
      </c>
      <c r="BB43">
        <f t="shared" si="83"/>
        <v>2.25</v>
      </c>
      <c r="BC43">
        <f t="shared" si="83"/>
        <v>0</v>
      </c>
      <c r="BD43">
        <f t="shared" si="83"/>
        <v>19.25</v>
      </c>
      <c r="BE43">
        <f t="shared" si="83"/>
        <v>0</v>
      </c>
      <c r="BF43" s="24">
        <f t="shared" si="83"/>
        <v>3.25</v>
      </c>
      <c r="BH43">
        <f t="shared" si="2"/>
        <v>168</v>
      </c>
      <c r="BI43">
        <f t="shared" si="3"/>
        <v>0</v>
      </c>
    </row>
    <row r="44" spans="1:63" x14ac:dyDescent="0.35">
      <c r="A44" s="37" t="s">
        <v>103</v>
      </c>
      <c r="B44" s="109">
        <v>44116</v>
      </c>
      <c r="C44" s="19">
        <f t="shared" ref="C44:X44" si="84">COUNTIF(Week42,C$1)/4</f>
        <v>0</v>
      </c>
      <c r="D44">
        <f t="shared" si="84"/>
        <v>0</v>
      </c>
      <c r="E44">
        <f t="shared" si="84"/>
        <v>0</v>
      </c>
      <c r="F44">
        <f t="shared" si="84"/>
        <v>0</v>
      </c>
      <c r="G44">
        <f t="shared" si="84"/>
        <v>0</v>
      </c>
      <c r="H44">
        <f t="shared" si="84"/>
        <v>0</v>
      </c>
      <c r="I44">
        <f t="shared" si="84"/>
        <v>0</v>
      </c>
      <c r="J44">
        <f t="shared" si="84"/>
        <v>0</v>
      </c>
      <c r="K44">
        <f t="shared" si="84"/>
        <v>0</v>
      </c>
      <c r="L44">
        <f t="shared" si="84"/>
        <v>0</v>
      </c>
      <c r="M44">
        <f t="shared" si="84"/>
        <v>0</v>
      </c>
      <c r="N44">
        <f t="shared" si="84"/>
        <v>14</v>
      </c>
      <c r="O44">
        <f t="shared" si="84"/>
        <v>0</v>
      </c>
      <c r="P44">
        <f t="shared" si="84"/>
        <v>3</v>
      </c>
      <c r="Q44">
        <f t="shared" si="84"/>
        <v>1.5</v>
      </c>
      <c r="R44">
        <f t="shared" si="84"/>
        <v>0</v>
      </c>
      <c r="S44">
        <f t="shared" si="84"/>
        <v>0</v>
      </c>
      <c r="T44">
        <f t="shared" si="84"/>
        <v>19.25</v>
      </c>
      <c r="U44">
        <f t="shared" si="84"/>
        <v>0</v>
      </c>
      <c r="V44">
        <f t="shared" si="84"/>
        <v>0</v>
      </c>
      <c r="W44">
        <f t="shared" si="84"/>
        <v>0</v>
      </c>
      <c r="X44">
        <f t="shared" si="84"/>
        <v>5.75</v>
      </c>
      <c r="Y44">
        <f t="shared" ref="Y44:BF44" si="85">COUNTIF(Week42,Y$1)/4</f>
        <v>62</v>
      </c>
      <c r="Z44">
        <f t="shared" si="85"/>
        <v>0</v>
      </c>
      <c r="AA44">
        <f t="shared" si="85"/>
        <v>0</v>
      </c>
      <c r="AB44">
        <f t="shared" si="85"/>
        <v>0</v>
      </c>
      <c r="AC44">
        <f t="shared" si="85"/>
        <v>0</v>
      </c>
      <c r="AD44">
        <f t="shared" si="85"/>
        <v>0</v>
      </c>
      <c r="AE44">
        <f t="shared" si="85"/>
        <v>0</v>
      </c>
      <c r="AF44">
        <f t="shared" si="85"/>
        <v>1.5</v>
      </c>
      <c r="AG44">
        <f t="shared" si="85"/>
        <v>3.75</v>
      </c>
      <c r="AH44">
        <f t="shared" si="85"/>
        <v>5.5</v>
      </c>
      <c r="AI44">
        <f t="shared" si="85"/>
        <v>0</v>
      </c>
      <c r="AJ44">
        <f t="shared" si="85"/>
        <v>2.5</v>
      </c>
      <c r="AK44">
        <f t="shared" si="85"/>
        <v>0</v>
      </c>
      <c r="AL44">
        <f t="shared" si="85"/>
        <v>3</v>
      </c>
      <c r="AM44">
        <f t="shared" si="85"/>
        <v>0</v>
      </c>
      <c r="AN44">
        <f t="shared" si="85"/>
        <v>0</v>
      </c>
      <c r="AO44">
        <f t="shared" si="85"/>
        <v>0</v>
      </c>
      <c r="AP44">
        <f t="shared" si="85"/>
        <v>0</v>
      </c>
      <c r="AQ44">
        <f t="shared" si="85"/>
        <v>0</v>
      </c>
      <c r="AR44">
        <f t="shared" si="85"/>
        <v>0</v>
      </c>
      <c r="AS44">
        <f t="shared" si="85"/>
        <v>1</v>
      </c>
      <c r="AT44">
        <f t="shared" si="85"/>
        <v>0</v>
      </c>
      <c r="AU44">
        <f t="shared" si="85"/>
        <v>0</v>
      </c>
      <c r="AV44">
        <f t="shared" si="85"/>
        <v>0</v>
      </c>
      <c r="AW44">
        <f t="shared" si="85"/>
        <v>16.75</v>
      </c>
      <c r="AX44">
        <f t="shared" si="85"/>
        <v>0</v>
      </c>
      <c r="AY44">
        <f t="shared" si="85"/>
        <v>8.75</v>
      </c>
      <c r="AZ44">
        <f t="shared" si="85"/>
        <v>0</v>
      </c>
      <c r="BA44">
        <f t="shared" si="85"/>
        <v>0</v>
      </c>
      <c r="BB44">
        <f t="shared" si="85"/>
        <v>0</v>
      </c>
      <c r="BC44">
        <f t="shared" si="85"/>
        <v>0</v>
      </c>
      <c r="BD44">
        <f t="shared" si="85"/>
        <v>16.75</v>
      </c>
      <c r="BE44">
        <f t="shared" si="85"/>
        <v>0.25</v>
      </c>
      <c r="BF44" s="24">
        <f t="shared" si="85"/>
        <v>2.75</v>
      </c>
      <c r="BH44">
        <f t="shared" si="2"/>
        <v>168</v>
      </c>
      <c r="BI44">
        <f t="shared" si="3"/>
        <v>0</v>
      </c>
    </row>
    <row r="45" spans="1:63" x14ac:dyDescent="0.35">
      <c r="A45" s="37" t="s">
        <v>104</v>
      </c>
      <c r="B45" s="109">
        <v>44123</v>
      </c>
      <c r="C45" s="19">
        <f t="shared" ref="C45:X45" si="86">COUNTIF(Week43,C$1)/4</f>
        <v>0</v>
      </c>
      <c r="D45">
        <f t="shared" si="86"/>
        <v>0</v>
      </c>
      <c r="E45">
        <f t="shared" si="86"/>
        <v>0</v>
      </c>
      <c r="F45">
        <f t="shared" si="86"/>
        <v>0</v>
      </c>
      <c r="G45">
        <f t="shared" si="86"/>
        <v>0</v>
      </c>
      <c r="H45">
        <f t="shared" si="86"/>
        <v>0</v>
      </c>
      <c r="I45">
        <f t="shared" si="86"/>
        <v>0</v>
      </c>
      <c r="J45">
        <f t="shared" si="86"/>
        <v>0</v>
      </c>
      <c r="K45">
        <f t="shared" si="86"/>
        <v>0</v>
      </c>
      <c r="L45">
        <f t="shared" si="86"/>
        <v>0</v>
      </c>
      <c r="M45">
        <f t="shared" si="86"/>
        <v>1</v>
      </c>
      <c r="N45">
        <f t="shared" si="86"/>
        <v>20.75</v>
      </c>
      <c r="O45">
        <f t="shared" si="86"/>
        <v>0</v>
      </c>
      <c r="P45">
        <f t="shared" si="86"/>
        <v>3.75</v>
      </c>
      <c r="Q45">
        <f t="shared" si="86"/>
        <v>7.5</v>
      </c>
      <c r="R45">
        <f t="shared" si="86"/>
        <v>0</v>
      </c>
      <c r="S45">
        <f t="shared" si="86"/>
        <v>1</v>
      </c>
      <c r="T45">
        <f t="shared" si="86"/>
        <v>22.75</v>
      </c>
      <c r="U45">
        <f t="shared" si="86"/>
        <v>0</v>
      </c>
      <c r="V45">
        <f t="shared" si="86"/>
        <v>0</v>
      </c>
      <c r="W45">
        <f t="shared" si="86"/>
        <v>0</v>
      </c>
      <c r="X45">
        <f t="shared" si="86"/>
        <v>5</v>
      </c>
      <c r="Y45">
        <f t="shared" ref="Y45:BF45" si="87">COUNTIF(Week43,Y$1)/4</f>
        <v>60.75</v>
      </c>
      <c r="Z45">
        <f t="shared" si="87"/>
        <v>0</v>
      </c>
      <c r="AA45">
        <f t="shared" si="87"/>
        <v>0</v>
      </c>
      <c r="AB45">
        <f t="shared" si="87"/>
        <v>0</v>
      </c>
      <c r="AC45">
        <f t="shared" si="87"/>
        <v>0</v>
      </c>
      <c r="AD45">
        <f t="shared" si="87"/>
        <v>0</v>
      </c>
      <c r="AE45">
        <f t="shared" si="87"/>
        <v>0</v>
      </c>
      <c r="AF45">
        <f t="shared" si="87"/>
        <v>1.75</v>
      </c>
      <c r="AG45">
        <f t="shared" si="87"/>
        <v>2.5</v>
      </c>
      <c r="AH45">
        <f t="shared" si="87"/>
        <v>1.75</v>
      </c>
      <c r="AI45">
        <f t="shared" si="87"/>
        <v>0</v>
      </c>
      <c r="AJ45">
        <f t="shared" si="87"/>
        <v>0</v>
      </c>
      <c r="AK45">
        <f t="shared" si="87"/>
        <v>0</v>
      </c>
      <c r="AL45">
        <f t="shared" si="87"/>
        <v>0</v>
      </c>
      <c r="AM45">
        <f t="shared" si="87"/>
        <v>0</v>
      </c>
      <c r="AN45">
        <f t="shared" si="87"/>
        <v>0</v>
      </c>
      <c r="AO45">
        <f t="shared" si="87"/>
        <v>0</v>
      </c>
      <c r="AP45">
        <f t="shared" si="87"/>
        <v>0</v>
      </c>
      <c r="AQ45">
        <f t="shared" si="87"/>
        <v>0</v>
      </c>
      <c r="AR45">
        <f t="shared" si="87"/>
        <v>0</v>
      </c>
      <c r="AS45">
        <f t="shared" si="87"/>
        <v>2.25</v>
      </c>
      <c r="AT45">
        <f t="shared" si="87"/>
        <v>0</v>
      </c>
      <c r="AU45">
        <f t="shared" si="87"/>
        <v>0</v>
      </c>
      <c r="AV45">
        <f t="shared" si="87"/>
        <v>0</v>
      </c>
      <c r="AW45">
        <f t="shared" si="87"/>
        <v>16.25</v>
      </c>
      <c r="AX45">
        <f t="shared" si="87"/>
        <v>0</v>
      </c>
      <c r="AY45">
        <f t="shared" si="87"/>
        <v>7.75</v>
      </c>
      <c r="AZ45">
        <f t="shared" si="87"/>
        <v>0.5</v>
      </c>
      <c r="BA45">
        <f t="shared" si="87"/>
        <v>0</v>
      </c>
      <c r="BB45">
        <f t="shared" si="87"/>
        <v>0</v>
      </c>
      <c r="BC45">
        <f t="shared" si="87"/>
        <v>0</v>
      </c>
      <c r="BD45">
        <f t="shared" si="87"/>
        <v>10.5</v>
      </c>
      <c r="BE45">
        <f t="shared" si="87"/>
        <v>0</v>
      </c>
      <c r="BF45" s="24">
        <f t="shared" si="87"/>
        <v>2.25</v>
      </c>
      <c r="BH45">
        <f t="shared" si="2"/>
        <v>168</v>
      </c>
      <c r="BI45">
        <f t="shared" si="3"/>
        <v>0</v>
      </c>
    </row>
    <row r="46" spans="1:63" x14ac:dyDescent="0.35">
      <c r="A46" s="37" t="s">
        <v>105</v>
      </c>
      <c r="B46" s="109">
        <v>44130</v>
      </c>
      <c r="C46" s="19">
        <f t="shared" ref="C46:X46" si="88">COUNTIF(Week44,C$1)/4</f>
        <v>0</v>
      </c>
      <c r="D46">
        <f t="shared" si="88"/>
        <v>0</v>
      </c>
      <c r="E46">
        <f t="shared" si="88"/>
        <v>0</v>
      </c>
      <c r="F46">
        <f t="shared" si="88"/>
        <v>0</v>
      </c>
      <c r="G46">
        <f t="shared" si="88"/>
        <v>0</v>
      </c>
      <c r="H46">
        <f t="shared" si="88"/>
        <v>0</v>
      </c>
      <c r="I46">
        <f t="shared" si="88"/>
        <v>0</v>
      </c>
      <c r="J46">
        <f t="shared" si="88"/>
        <v>0</v>
      </c>
      <c r="K46">
        <f t="shared" si="88"/>
        <v>0</v>
      </c>
      <c r="L46">
        <f t="shared" si="88"/>
        <v>0</v>
      </c>
      <c r="M46">
        <f t="shared" si="88"/>
        <v>6.5</v>
      </c>
      <c r="N46">
        <f t="shared" si="88"/>
        <v>13.75</v>
      </c>
      <c r="O46">
        <f t="shared" si="88"/>
        <v>0</v>
      </c>
      <c r="P46">
        <f t="shared" si="88"/>
        <v>3</v>
      </c>
      <c r="Q46">
        <f t="shared" si="88"/>
        <v>24.5</v>
      </c>
      <c r="R46">
        <f t="shared" si="88"/>
        <v>0</v>
      </c>
      <c r="S46">
        <f t="shared" si="88"/>
        <v>1</v>
      </c>
      <c r="T46">
        <f t="shared" si="88"/>
        <v>9.25</v>
      </c>
      <c r="U46">
        <f t="shared" si="88"/>
        <v>0</v>
      </c>
      <c r="V46">
        <f t="shared" si="88"/>
        <v>0</v>
      </c>
      <c r="W46">
        <f t="shared" si="88"/>
        <v>0</v>
      </c>
      <c r="X46">
        <f t="shared" si="88"/>
        <v>8.5</v>
      </c>
      <c r="Y46">
        <f t="shared" ref="Y46:BF46" si="89">COUNTIF(Week44,Y$1)/4</f>
        <v>55.25</v>
      </c>
      <c r="Z46">
        <f t="shared" si="89"/>
        <v>0</v>
      </c>
      <c r="AA46">
        <f t="shared" si="89"/>
        <v>0</v>
      </c>
      <c r="AB46">
        <f t="shared" si="89"/>
        <v>0</v>
      </c>
      <c r="AC46">
        <f t="shared" si="89"/>
        <v>0</v>
      </c>
      <c r="AD46">
        <f t="shared" si="89"/>
        <v>0</v>
      </c>
      <c r="AE46">
        <f t="shared" si="89"/>
        <v>0</v>
      </c>
      <c r="AF46">
        <f t="shared" si="89"/>
        <v>1.5</v>
      </c>
      <c r="AG46">
        <f t="shared" si="89"/>
        <v>3.25</v>
      </c>
      <c r="AH46">
        <f t="shared" si="89"/>
        <v>0</v>
      </c>
      <c r="AI46">
        <f t="shared" si="89"/>
        <v>0</v>
      </c>
      <c r="AJ46">
        <f t="shared" si="89"/>
        <v>0</v>
      </c>
      <c r="AK46">
        <f t="shared" si="89"/>
        <v>0</v>
      </c>
      <c r="AL46">
        <f t="shared" si="89"/>
        <v>0</v>
      </c>
      <c r="AM46">
        <f t="shared" si="89"/>
        <v>0</v>
      </c>
      <c r="AN46">
        <f t="shared" si="89"/>
        <v>0</v>
      </c>
      <c r="AO46">
        <f t="shared" si="89"/>
        <v>0</v>
      </c>
      <c r="AP46">
        <f t="shared" si="89"/>
        <v>0</v>
      </c>
      <c r="AQ46">
        <f t="shared" si="89"/>
        <v>0</v>
      </c>
      <c r="AR46">
        <f t="shared" si="89"/>
        <v>0.25</v>
      </c>
      <c r="AS46">
        <f t="shared" si="89"/>
        <v>1</v>
      </c>
      <c r="AT46">
        <f t="shared" si="89"/>
        <v>0</v>
      </c>
      <c r="AU46">
        <f t="shared" si="89"/>
        <v>0</v>
      </c>
      <c r="AV46">
        <f t="shared" si="89"/>
        <v>0</v>
      </c>
      <c r="AW46">
        <f t="shared" si="89"/>
        <v>13.25</v>
      </c>
      <c r="AX46">
        <f t="shared" si="89"/>
        <v>0</v>
      </c>
      <c r="AY46">
        <f t="shared" si="89"/>
        <v>6.25</v>
      </c>
      <c r="AZ46">
        <f t="shared" si="89"/>
        <v>0</v>
      </c>
      <c r="BA46">
        <f t="shared" si="89"/>
        <v>0</v>
      </c>
      <c r="BB46">
        <f t="shared" si="89"/>
        <v>0.75</v>
      </c>
      <c r="BC46">
        <f t="shared" si="89"/>
        <v>0.25</v>
      </c>
      <c r="BD46">
        <f t="shared" si="89"/>
        <v>17.25</v>
      </c>
      <c r="BE46">
        <f t="shared" si="89"/>
        <v>0</v>
      </c>
      <c r="BF46" s="24">
        <f t="shared" si="89"/>
        <v>2.5</v>
      </c>
      <c r="BH46">
        <f t="shared" si="2"/>
        <v>168</v>
      </c>
      <c r="BI46">
        <f t="shared" si="3"/>
        <v>0</v>
      </c>
    </row>
    <row r="47" spans="1:63" x14ac:dyDescent="0.35">
      <c r="A47" s="37" t="s">
        <v>106</v>
      </c>
      <c r="B47" s="109">
        <v>44137</v>
      </c>
      <c r="C47" s="19">
        <f t="shared" ref="C47:X47" si="90">COUNTIF(Week45,C$1)/4</f>
        <v>0</v>
      </c>
      <c r="D47">
        <f t="shared" si="90"/>
        <v>0</v>
      </c>
      <c r="E47">
        <f t="shared" si="90"/>
        <v>0</v>
      </c>
      <c r="F47">
        <f t="shared" si="90"/>
        <v>0</v>
      </c>
      <c r="G47">
        <f t="shared" si="90"/>
        <v>0</v>
      </c>
      <c r="H47">
        <f t="shared" si="90"/>
        <v>0</v>
      </c>
      <c r="I47">
        <f t="shared" si="90"/>
        <v>0</v>
      </c>
      <c r="J47">
        <f t="shared" si="90"/>
        <v>0</v>
      </c>
      <c r="K47">
        <f t="shared" si="90"/>
        <v>0</v>
      </c>
      <c r="L47">
        <f t="shared" si="90"/>
        <v>0</v>
      </c>
      <c r="M47">
        <f t="shared" si="90"/>
        <v>3.75</v>
      </c>
      <c r="N47">
        <f t="shared" si="90"/>
        <v>60.75</v>
      </c>
      <c r="O47">
        <f t="shared" si="90"/>
        <v>0</v>
      </c>
      <c r="P47">
        <f t="shared" si="90"/>
        <v>0</v>
      </c>
      <c r="Q47">
        <f t="shared" si="90"/>
        <v>0</v>
      </c>
      <c r="R47">
        <f t="shared" si="90"/>
        <v>0</v>
      </c>
      <c r="S47">
        <f t="shared" si="90"/>
        <v>0</v>
      </c>
      <c r="T47">
        <f t="shared" si="90"/>
        <v>0</v>
      </c>
      <c r="U47">
        <f t="shared" si="90"/>
        <v>0</v>
      </c>
      <c r="V47">
        <f t="shared" si="90"/>
        <v>0</v>
      </c>
      <c r="W47">
        <f t="shared" si="90"/>
        <v>0</v>
      </c>
      <c r="X47">
        <f t="shared" si="90"/>
        <v>1</v>
      </c>
      <c r="Y47">
        <f t="shared" ref="Y47:BF47" si="91">COUNTIF(Week45,Y$1)/4</f>
        <v>58.25</v>
      </c>
      <c r="Z47">
        <f t="shared" si="91"/>
        <v>0</v>
      </c>
      <c r="AA47">
        <f t="shared" si="91"/>
        <v>0</v>
      </c>
      <c r="AB47">
        <f t="shared" si="91"/>
        <v>0</v>
      </c>
      <c r="AC47">
        <f t="shared" si="91"/>
        <v>0</v>
      </c>
      <c r="AD47">
        <f t="shared" si="91"/>
        <v>0</v>
      </c>
      <c r="AE47">
        <f t="shared" si="91"/>
        <v>0</v>
      </c>
      <c r="AF47">
        <f t="shared" si="91"/>
        <v>2.25</v>
      </c>
      <c r="AG47">
        <f t="shared" si="91"/>
        <v>2</v>
      </c>
      <c r="AH47">
        <f t="shared" si="91"/>
        <v>0.25</v>
      </c>
      <c r="AI47">
        <f t="shared" si="91"/>
        <v>0</v>
      </c>
      <c r="AJ47">
        <f t="shared" si="91"/>
        <v>0</v>
      </c>
      <c r="AK47">
        <f t="shared" si="91"/>
        <v>0</v>
      </c>
      <c r="AL47">
        <f t="shared" si="91"/>
        <v>0</v>
      </c>
      <c r="AM47">
        <f t="shared" si="91"/>
        <v>0</v>
      </c>
      <c r="AN47">
        <f t="shared" si="91"/>
        <v>0</v>
      </c>
      <c r="AO47">
        <f t="shared" si="91"/>
        <v>0</v>
      </c>
      <c r="AP47">
        <f t="shared" si="91"/>
        <v>0</v>
      </c>
      <c r="AQ47">
        <f t="shared" si="91"/>
        <v>0</v>
      </c>
      <c r="AR47">
        <f t="shared" si="91"/>
        <v>0</v>
      </c>
      <c r="AS47">
        <f t="shared" si="91"/>
        <v>1.25</v>
      </c>
      <c r="AT47">
        <f t="shared" si="91"/>
        <v>0</v>
      </c>
      <c r="AU47">
        <f t="shared" si="91"/>
        <v>0</v>
      </c>
      <c r="AV47">
        <f t="shared" si="91"/>
        <v>0</v>
      </c>
      <c r="AW47">
        <f t="shared" si="91"/>
        <v>16.5</v>
      </c>
      <c r="AX47">
        <f t="shared" si="91"/>
        <v>0</v>
      </c>
      <c r="AY47">
        <f t="shared" si="91"/>
        <v>2.75</v>
      </c>
      <c r="AZ47">
        <f t="shared" si="91"/>
        <v>0.5</v>
      </c>
      <c r="BA47">
        <f t="shared" si="91"/>
        <v>0</v>
      </c>
      <c r="BB47">
        <f t="shared" si="91"/>
        <v>0</v>
      </c>
      <c r="BC47">
        <f t="shared" si="91"/>
        <v>0</v>
      </c>
      <c r="BD47">
        <f t="shared" si="91"/>
        <v>17.25</v>
      </c>
      <c r="BE47">
        <f t="shared" si="91"/>
        <v>0</v>
      </c>
      <c r="BF47" s="24">
        <f t="shared" si="91"/>
        <v>1.5</v>
      </c>
      <c r="BH47">
        <f t="shared" si="2"/>
        <v>168</v>
      </c>
      <c r="BI47">
        <f t="shared" si="3"/>
        <v>0</v>
      </c>
    </row>
    <row r="48" spans="1:63" x14ac:dyDescent="0.35">
      <c r="A48" s="37" t="s">
        <v>107</v>
      </c>
      <c r="B48" s="109">
        <v>44144</v>
      </c>
      <c r="C48" s="19">
        <f t="shared" ref="C48:X48" si="92">COUNTIF(Week46,C$1)/4</f>
        <v>0</v>
      </c>
      <c r="D48">
        <f t="shared" si="92"/>
        <v>0</v>
      </c>
      <c r="E48">
        <f t="shared" si="92"/>
        <v>0</v>
      </c>
      <c r="F48">
        <f t="shared" si="92"/>
        <v>0</v>
      </c>
      <c r="G48">
        <f t="shared" si="92"/>
        <v>0</v>
      </c>
      <c r="H48">
        <f t="shared" si="92"/>
        <v>0</v>
      </c>
      <c r="I48">
        <f t="shared" si="92"/>
        <v>0</v>
      </c>
      <c r="J48">
        <f t="shared" si="92"/>
        <v>0</v>
      </c>
      <c r="K48">
        <f t="shared" si="92"/>
        <v>0</v>
      </c>
      <c r="L48">
        <f t="shared" si="92"/>
        <v>0</v>
      </c>
      <c r="M48">
        <f t="shared" si="92"/>
        <v>0</v>
      </c>
      <c r="N48">
        <f t="shared" si="92"/>
        <v>22.75</v>
      </c>
      <c r="O48">
        <f t="shared" si="92"/>
        <v>0</v>
      </c>
      <c r="P48">
        <f t="shared" si="92"/>
        <v>0</v>
      </c>
      <c r="Q48">
        <f t="shared" si="92"/>
        <v>0</v>
      </c>
      <c r="R48">
        <f t="shared" si="92"/>
        <v>0</v>
      </c>
      <c r="S48">
        <f t="shared" si="92"/>
        <v>0</v>
      </c>
      <c r="T48">
        <f t="shared" si="92"/>
        <v>22.75</v>
      </c>
      <c r="U48">
        <f t="shared" si="92"/>
        <v>0</v>
      </c>
      <c r="V48">
        <f t="shared" si="92"/>
        <v>0</v>
      </c>
      <c r="W48">
        <f t="shared" si="92"/>
        <v>0</v>
      </c>
      <c r="X48">
        <f t="shared" si="92"/>
        <v>0</v>
      </c>
      <c r="Y48">
        <f t="shared" ref="Y48:BF48" si="93">COUNTIF(Week46,Y$1)/4</f>
        <v>61.75</v>
      </c>
      <c r="Z48">
        <f t="shared" si="93"/>
        <v>0</v>
      </c>
      <c r="AA48">
        <f t="shared" si="93"/>
        <v>0</v>
      </c>
      <c r="AB48">
        <f t="shared" si="93"/>
        <v>0</v>
      </c>
      <c r="AC48">
        <f t="shared" si="93"/>
        <v>0</v>
      </c>
      <c r="AD48">
        <f t="shared" si="93"/>
        <v>0</v>
      </c>
      <c r="AE48">
        <f t="shared" si="93"/>
        <v>0</v>
      </c>
      <c r="AF48">
        <f t="shared" si="93"/>
        <v>2.5</v>
      </c>
      <c r="AG48">
        <f t="shared" si="93"/>
        <v>3.75</v>
      </c>
      <c r="AH48">
        <f t="shared" si="93"/>
        <v>0.5</v>
      </c>
      <c r="AI48">
        <f t="shared" si="93"/>
        <v>0</v>
      </c>
      <c r="AJ48">
        <f t="shared" si="93"/>
        <v>2</v>
      </c>
      <c r="AK48">
        <f t="shared" si="93"/>
        <v>0</v>
      </c>
      <c r="AL48">
        <f t="shared" si="93"/>
        <v>1</v>
      </c>
      <c r="AM48">
        <f t="shared" si="93"/>
        <v>0</v>
      </c>
      <c r="AN48">
        <f t="shared" si="93"/>
        <v>0</v>
      </c>
      <c r="AO48">
        <f t="shared" si="93"/>
        <v>0</v>
      </c>
      <c r="AP48">
        <f t="shared" si="93"/>
        <v>0</v>
      </c>
      <c r="AQ48">
        <f t="shared" si="93"/>
        <v>0</v>
      </c>
      <c r="AR48">
        <f t="shared" si="93"/>
        <v>0</v>
      </c>
      <c r="AS48">
        <f t="shared" si="93"/>
        <v>2.5</v>
      </c>
      <c r="AT48">
        <f t="shared" si="93"/>
        <v>0</v>
      </c>
      <c r="AU48">
        <f t="shared" si="93"/>
        <v>0</v>
      </c>
      <c r="AV48">
        <f t="shared" si="93"/>
        <v>0</v>
      </c>
      <c r="AW48">
        <f t="shared" si="93"/>
        <v>14.25</v>
      </c>
      <c r="AX48">
        <f t="shared" si="93"/>
        <v>0</v>
      </c>
      <c r="AY48">
        <f t="shared" si="93"/>
        <v>10.75</v>
      </c>
      <c r="AZ48">
        <f t="shared" si="93"/>
        <v>0.5</v>
      </c>
      <c r="BA48">
        <f t="shared" si="93"/>
        <v>0</v>
      </c>
      <c r="BB48">
        <f t="shared" si="93"/>
        <v>0</v>
      </c>
      <c r="BC48">
        <f t="shared" si="93"/>
        <v>0</v>
      </c>
      <c r="BD48">
        <f t="shared" si="93"/>
        <v>20.25</v>
      </c>
      <c r="BE48">
        <f t="shared" si="93"/>
        <v>0</v>
      </c>
      <c r="BF48" s="24">
        <f t="shared" si="93"/>
        <v>2.75</v>
      </c>
      <c r="BH48">
        <f t="shared" si="2"/>
        <v>168</v>
      </c>
      <c r="BI48">
        <f t="shared" si="3"/>
        <v>0</v>
      </c>
    </row>
    <row r="49" spans="1:61" x14ac:dyDescent="0.35">
      <c r="A49" s="37" t="s">
        <v>108</v>
      </c>
      <c r="B49" s="109">
        <v>44151</v>
      </c>
      <c r="C49" s="19">
        <f t="shared" ref="C49:X49" si="94">COUNTIF(Week47,C$1)/4</f>
        <v>0</v>
      </c>
      <c r="D49">
        <f t="shared" si="94"/>
        <v>0</v>
      </c>
      <c r="E49">
        <f t="shared" si="94"/>
        <v>0</v>
      </c>
      <c r="F49">
        <f t="shared" si="94"/>
        <v>0</v>
      </c>
      <c r="G49">
        <f t="shared" si="94"/>
        <v>0</v>
      </c>
      <c r="H49">
        <f t="shared" si="94"/>
        <v>0</v>
      </c>
      <c r="I49">
        <f t="shared" si="94"/>
        <v>0</v>
      </c>
      <c r="J49">
        <f t="shared" si="94"/>
        <v>0</v>
      </c>
      <c r="K49">
        <f t="shared" si="94"/>
        <v>0</v>
      </c>
      <c r="L49">
        <f t="shared" si="94"/>
        <v>0</v>
      </c>
      <c r="M49">
        <f t="shared" si="94"/>
        <v>0</v>
      </c>
      <c r="N49">
        <f t="shared" si="94"/>
        <v>0</v>
      </c>
      <c r="O49">
        <f t="shared" si="94"/>
        <v>0</v>
      </c>
      <c r="P49">
        <f t="shared" si="94"/>
        <v>0</v>
      </c>
      <c r="Q49">
        <f t="shared" si="94"/>
        <v>15</v>
      </c>
      <c r="R49">
        <f t="shared" si="94"/>
        <v>0</v>
      </c>
      <c r="S49">
        <f t="shared" si="94"/>
        <v>0</v>
      </c>
      <c r="T49">
        <f t="shared" si="94"/>
        <v>43.75</v>
      </c>
      <c r="U49">
        <f t="shared" si="94"/>
        <v>0</v>
      </c>
      <c r="V49">
        <f t="shared" si="94"/>
        <v>0</v>
      </c>
      <c r="W49">
        <f t="shared" si="94"/>
        <v>0</v>
      </c>
      <c r="X49">
        <f t="shared" si="94"/>
        <v>0</v>
      </c>
      <c r="Y49">
        <f t="shared" ref="Y49:BF49" si="95">COUNTIF(Week47,Y$1)/4</f>
        <v>58</v>
      </c>
      <c r="Z49">
        <f t="shared" si="95"/>
        <v>0</v>
      </c>
      <c r="AA49">
        <f t="shared" si="95"/>
        <v>0</v>
      </c>
      <c r="AB49">
        <f t="shared" si="95"/>
        <v>0</v>
      </c>
      <c r="AC49">
        <f t="shared" si="95"/>
        <v>0</v>
      </c>
      <c r="AD49">
        <f t="shared" si="95"/>
        <v>0</v>
      </c>
      <c r="AE49">
        <f t="shared" si="95"/>
        <v>0</v>
      </c>
      <c r="AF49">
        <f t="shared" si="95"/>
        <v>1.5</v>
      </c>
      <c r="AG49">
        <f t="shared" si="95"/>
        <v>2.5</v>
      </c>
      <c r="AH49">
        <f t="shared" si="95"/>
        <v>1.25</v>
      </c>
      <c r="AI49">
        <f t="shared" si="95"/>
        <v>0</v>
      </c>
      <c r="AJ49">
        <f t="shared" si="95"/>
        <v>5.25</v>
      </c>
      <c r="AK49">
        <f t="shared" si="95"/>
        <v>0</v>
      </c>
      <c r="AL49">
        <f t="shared" si="95"/>
        <v>1</v>
      </c>
      <c r="AM49">
        <f t="shared" si="95"/>
        <v>0</v>
      </c>
      <c r="AN49">
        <f t="shared" si="95"/>
        <v>0</v>
      </c>
      <c r="AO49">
        <f t="shared" si="95"/>
        <v>0.75</v>
      </c>
      <c r="AP49">
        <f t="shared" si="95"/>
        <v>0</v>
      </c>
      <c r="AQ49">
        <f t="shared" si="95"/>
        <v>2.75</v>
      </c>
      <c r="AR49">
        <f t="shared" si="95"/>
        <v>0</v>
      </c>
      <c r="AS49">
        <f t="shared" si="95"/>
        <v>1</v>
      </c>
      <c r="AT49">
        <f t="shared" si="95"/>
        <v>0</v>
      </c>
      <c r="AU49">
        <f t="shared" si="95"/>
        <v>0</v>
      </c>
      <c r="AV49">
        <f t="shared" si="95"/>
        <v>0</v>
      </c>
      <c r="AW49">
        <f t="shared" si="95"/>
        <v>11.75</v>
      </c>
      <c r="AX49">
        <f t="shared" si="95"/>
        <v>0</v>
      </c>
      <c r="AY49">
        <f t="shared" si="95"/>
        <v>3.25</v>
      </c>
      <c r="AZ49">
        <f t="shared" si="95"/>
        <v>0</v>
      </c>
      <c r="BA49">
        <f t="shared" si="95"/>
        <v>0</v>
      </c>
      <c r="BB49">
        <f t="shared" si="95"/>
        <v>1.5</v>
      </c>
      <c r="BC49">
        <f t="shared" si="95"/>
        <v>0</v>
      </c>
      <c r="BD49">
        <f t="shared" si="95"/>
        <v>15.75</v>
      </c>
      <c r="BE49">
        <f t="shared" si="95"/>
        <v>0</v>
      </c>
      <c r="BF49" s="24">
        <f t="shared" si="95"/>
        <v>3</v>
      </c>
      <c r="BH49">
        <f t="shared" si="2"/>
        <v>168</v>
      </c>
      <c r="BI49">
        <f t="shared" si="3"/>
        <v>0</v>
      </c>
    </row>
    <row r="50" spans="1:61" x14ac:dyDescent="0.35">
      <c r="A50" s="37" t="s">
        <v>109</v>
      </c>
      <c r="B50" s="109">
        <v>44158</v>
      </c>
      <c r="C50" s="19">
        <f t="shared" ref="C50:X50" si="96">COUNTIF(Week48,C$1)/4</f>
        <v>0</v>
      </c>
      <c r="D50">
        <f t="shared" si="96"/>
        <v>0</v>
      </c>
      <c r="E50">
        <f t="shared" si="96"/>
        <v>0</v>
      </c>
      <c r="F50">
        <f t="shared" si="96"/>
        <v>0</v>
      </c>
      <c r="G50">
        <f t="shared" si="96"/>
        <v>0</v>
      </c>
      <c r="H50">
        <f t="shared" si="96"/>
        <v>0</v>
      </c>
      <c r="I50">
        <f t="shared" si="96"/>
        <v>0</v>
      </c>
      <c r="J50">
        <f t="shared" si="96"/>
        <v>0</v>
      </c>
      <c r="K50">
        <f t="shared" si="96"/>
        <v>0</v>
      </c>
      <c r="L50">
        <f t="shared" si="96"/>
        <v>0</v>
      </c>
      <c r="M50">
        <f t="shared" si="96"/>
        <v>0</v>
      </c>
      <c r="N50">
        <f t="shared" si="96"/>
        <v>0</v>
      </c>
      <c r="O50">
        <f t="shared" si="96"/>
        <v>0</v>
      </c>
      <c r="P50">
        <f t="shared" si="96"/>
        <v>0</v>
      </c>
      <c r="Q50">
        <f t="shared" si="96"/>
        <v>25.25</v>
      </c>
      <c r="R50">
        <f t="shared" si="96"/>
        <v>0</v>
      </c>
      <c r="S50">
        <f t="shared" si="96"/>
        <v>0</v>
      </c>
      <c r="T50">
        <f t="shared" si="96"/>
        <v>0</v>
      </c>
      <c r="U50">
        <f t="shared" si="96"/>
        <v>0</v>
      </c>
      <c r="V50">
        <f t="shared" si="96"/>
        <v>0</v>
      </c>
      <c r="W50">
        <f t="shared" si="96"/>
        <v>0</v>
      </c>
      <c r="X50">
        <f t="shared" si="96"/>
        <v>13.75</v>
      </c>
      <c r="Y50">
        <f t="shared" ref="Y50:BF50" si="97">COUNTIF(Week48,Y$1)/4</f>
        <v>59</v>
      </c>
      <c r="Z50">
        <f t="shared" si="97"/>
        <v>0</v>
      </c>
      <c r="AA50">
        <f t="shared" si="97"/>
        <v>6.75</v>
      </c>
      <c r="AB50">
        <f t="shared" si="97"/>
        <v>0</v>
      </c>
      <c r="AC50">
        <f t="shared" si="97"/>
        <v>0</v>
      </c>
      <c r="AD50">
        <f t="shared" si="97"/>
        <v>0</v>
      </c>
      <c r="AE50">
        <f t="shared" si="97"/>
        <v>0</v>
      </c>
      <c r="AF50">
        <f t="shared" si="97"/>
        <v>1.75</v>
      </c>
      <c r="AG50">
        <f t="shared" si="97"/>
        <v>2.5</v>
      </c>
      <c r="AH50">
        <f t="shared" si="97"/>
        <v>9.75</v>
      </c>
      <c r="AI50">
        <f t="shared" si="97"/>
        <v>0</v>
      </c>
      <c r="AJ50">
        <f t="shared" si="97"/>
        <v>1.5</v>
      </c>
      <c r="AK50">
        <f t="shared" si="97"/>
        <v>0</v>
      </c>
      <c r="AL50">
        <f t="shared" si="97"/>
        <v>1</v>
      </c>
      <c r="AM50">
        <f t="shared" si="97"/>
        <v>0</v>
      </c>
      <c r="AN50">
        <f t="shared" si="97"/>
        <v>0</v>
      </c>
      <c r="AO50">
        <f t="shared" si="97"/>
        <v>0</v>
      </c>
      <c r="AP50">
        <f t="shared" si="97"/>
        <v>0</v>
      </c>
      <c r="AQ50">
        <f t="shared" si="97"/>
        <v>0</v>
      </c>
      <c r="AR50">
        <f t="shared" si="97"/>
        <v>0</v>
      </c>
      <c r="AS50">
        <f t="shared" si="97"/>
        <v>3.5</v>
      </c>
      <c r="AT50">
        <f t="shared" si="97"/>
        <v>0</v>
      </c>
      <c r="AU50">
        <f t="shared" si="97"/>
        <v>0</v>
      </c>
      <c r="AV50">
        <f t="shared" si="97"/>
        <v>0</v>
      </c>
      <c r="AW50">
        <f t="shared" si="97"/>
        <v>14.25</v>
      </c>
      <c r="AX50">
        <f t="shared" si="97"/>
        <v>0</v>
      </c>
      <c r="AY50">
        <f t="shared" si="97"/>
        <v>8.75</v>
      </c>
      <c r="AZ50">
        <f t="shared" si="97"/>
        <v>0.25</v>
      </c>
      <c r="BA50">
        <f t="shared" si="97"/>
        <v>0</v>
      </c>
      <c r="BB50">
        <f t="shared" si="97"/>
        <v>0.75</v>
      </c>
      <c r="BC50">
        <f t="shared" si="97"/>
        <v>0</v>
      </c>
      <c r="BD50">
        <f t="shared" si="97"/>
        <v>18</v>
      </c>
      <c r="BE50">
        <f t="shared" si="97"/>
        <v>0</v>
      </c>
      <c r="BF50" s="24">
        <f t="shared" si="97"/>
        <v>1.25</v>
      </c>
      <c r="BH50">
        <f t="shared" si="2"/>
        <v>168</v>
      </c>
      <c r="BI50">
        <f t="shared" si="3"/>
        <v>0</v>
      </c>
    </row>
    <row r="51" spans="1:61" x14ac:dyDescent="0.35">
      <c r="A51" s="37" t="s">
        <v>110</v>
      </c>
      <c r="B51" s="109">
        <v>44165</v>
      </c>
      <c r="C51" s="19">
        <f t="shared" ref="C51:X51" si="98">COUNTIF(Week49,C$1)/4</f>
        <v>0</v>
      </c>
      <c r="D51">
        <f t="shared" si="98"/>
        <v>0</v>
      </c>
      <c r="E51">
        <f t="shared" si="98"/>
        <v>0</v>
      </c>
      <c r="F51">
        <f t="shared" si="98"/>
        <v>0</v>
      </c>
      <c r="G51">
        <f t="shared" si="98"/>
        <v>0</v>
      </c>
      <c r="H51">
        <f t="shared" si="98"/>
        <v>0</v>
      </c>
      <c r="I51">
        <f t="shared" si="98"/>
        <v>0</v>
      </c>
      <c r="J51">
        <f t="shared" si="98"/>
        <v>0</v>
      </c>
      <c r="K51">
        <f t="shared" si="98"/>
        <v>0</v>
      </c>
      <c r="L51">
        <f t="shared" si="98"/>
        <v>0</v>
      </c>
      <c r="M51">
        <f t="shared" si="98"/>
        <v>0</v>
      </c>
      <c r="N51">
        <f t="shared" si="98"/>
        <v>0</v>
      </c>
      <c r="O51">
        <f t="shared" si="98"/>
        <v>0</v>
      </c>
      <c r="P51">
        <f t="shared" si="98"/>
        <v>0</v>
      </c>
      <c r="Q51">
        <f t="shared" si="98"/>
        <v>0</v>
      </c>
      <c r="R51">
        <f t="shared" si="98"/>
        <v>0</v>
      </c>
      <c r="S51">
        <f t="shared" si="98"/>
        <v>0</v>
      </c>
      <c r="T51">
        <f t="shared" si="98"/>
        <v>0</v>
      </c>
      <c r="U51">
        <f t="shared" si="98"/>
        <v>0</v>
      </c>
      <c r="V51">
        <f t="shared" si="98"/>
        <v>0</v>
      </c>
      <c r="W51">
        <f t="shared" si="98"/>
        <v>0</v>
      </c>
      <c r="X51">
        <f t="shared" si="98"/>
        <v>14.5</v>
      </c>
      <c r="Y51">
        <f t="shared" ref="Y51:BF51" si="99">COUNTIF(Week49,Y$1)/4</f>
        <v>54.5</v>
      </c>
      <c r="Z51">
        <f t="shared" si="99"/>
        <v>0</v>
      </c>
      <c r="AA51">
        <f t="shared" si="99"/>
        <v>7.25</v>
      </c>
      <c r="AB51">
        <f t="shared" si="99"/>
        <v>0</v>
      </c>
      <c r="AC51">
        <f t="shared" si="99"/>
        <v>0</v>
      </c>
      <c r="AD51">
        <f t="shared" si="99"/>
        <v>0</v>
      </c>
      <c r="AE51">
        <f t="shared" si="99"/>
        <v>1.25</v>
      </c>
      <c r="AF51">
        <f t="shared" si="99"/>
        <v>2.25</v>
      </c>
      <c r="AG51">
        <f t="shared" si="99"/>
        <v>3</v>
      </c>
      <c r="AH51">
        <f t="shared" si="99"/>
        <v>9.25</v>
      </c>
      <c r="AI51">
        <f t="shared" si="99"/>
        <v>0</v>
      </c>
      <c r="AJ51">
        <f t="shared" si="99"/>
        <v>0.75</v>
      </c>
      <c r="AK51">
        <f t="shared" si="99"/>
        <v>0.75</v>
      </c>
      <c r="AL51">
        <f t="shared" si="99"/>
        <v>2.75</v>
      </c>
      <c r="AM51">
        <f t="shared" si="99"/>
        <v>0</v>
      </c>
      <c r="AN51">
        <f t="shared" si="99"/>
        <v>1</v>
      </c>
      <c r="AO51">
        <f t="shared" si="99"/>
        <v>2</v>
      </c>
      <c r="AP51">
        <f t="shared" si="99"/>
        <v>0.25</v>
      </c>
      <c r="AQ51">
        <f t="shared" si="99"/>
        <v>0</v>
      </c>
      <c r="AR51">
        <f t="shared" si="99"/>
        <v>0</v>
      </c>
      <c r="AS51">
        <f t="shared" si="99"/>
        <v>22.25</v>
      </c>
      <c r="AT51">
        <f t="shared" si="99"/>
        <v>0</v>
      </c>
      <c r="AU51">
        <f t="shared" si="99"/>
        <v>0</v>
      </c>
      <c r="AV51">
        <f t="shared" si="99"/>
        <v>0</v>
      </c>
      <c r="AW51">
        <f t="shared" si="99"/>
        <v>10.25</v>
      </c>
      <c r="AX51">
        <f t="shared" si="99"/>
        <v>0</v>
      </c>
      <c r="AY51">
        <f t="shared" si="99"/>
        <v>19.25</v>
      </c>
      <c r="AZ51">
        <f t="shared" si="99"/>
        <v>1.75</v>
      </c>
      <c r="BA51">
        <f t="shared" si="99"/>
        <v>0</v>
      </c>
      <c r="BB51">
        <f t="shared" si="99"/>
        <v>0</v>
      </c>
      <c r="BC51">
        <f t="shared" si="99"/>
        <v>0</v>
      </c>
      <c r="BD51">
        <f t="shared" si="99"/>
        <v>12.75</v>
      </c>
      <c r="BE51">
        <f t="shared" si="99"/>
        <v>0</v>
      </c>
      <c r="BF51" s="24">
        <f t="shared" si="99"/>
        <v>2.25</v>
      </c>
      <c r="BH51">
        <f t="shared" si="2"/>
        <v>168</v>
      </c>
      <c r="BI51">
        <f t="shared" si="3"/>
        <v>0</v>
      </c>
    </row>
    <row r="52" spans="1:61" x14ac:dyDescent="0.35">
      <c r="A52" s="37" t="s">
        <v>111</v>
      </c>
      <c r="B52" s="109">
        <v>44172</v>
      </c>
      <c r="C52" s="19">
        <f t="shared" ref="C52:X52" si="100">COUNTIF(Week50,C$1)/4</f>
        <v>0</v>
      </c>
      <c r="D52">
        <f t="shared" si="100"/>
        <v>0</v>
      </c>
      <c r="E52">
        <f t="shared" si="100"/>
        <v>0</v>
      </c>
      <c r="F52">
        <f t="shared" si="100"/>
        <v>0</v>
      </c>
      <c r="G52">
        <f t="shared" si="100"/>
        <v>0</v>
      </c>
      <c r="H52">
        <f t="shared" si="100"/>
        <v>0</v>
      </c>
      <c r="I52">
        <f t="shared" si="100"/>
        <v>0</v>
      </c>
      <c r="J52">
        <f t="shared" si="100"/>
        <v>0</v>
      </c>
      <c r="K52">
        <f t="shared" si="100"/>
        <v>0</v>
      </c>
      <c r="L52">
        <f t="shared" si="100"/>
        <v>0</v>
      </c>
      <c r="M52">
        <f t="shared" si="100"/>
        <v>0</v>
      </c>
      <c r="N52">
        <f t="shared" si="100"/>
        <v>0</v>
      </c>
      <c r="O52">
        <f t="shared" si="100"/>
        <v>0</v>
      </c>
      <c r="P52">
        <f t="shared" si="100"/>
        <v>0</v>
      </c>
      <c r="Q52">
        <f t="shared" si="100"/>
        <v>0</v>
      </c>
      <c r="R52">
        <f t="shared" si="100"/>
        <v>0</v>
      </c>
      <c r="S52">
        <f t="shared" si="100"/>
        <v>0</v>
      </c>
      <c r="T52">
        <f t="shared" si="100"/>
        <v>0</v>
      </c>
      <c r="U52">
        <f t="shared" si="100"/>
        <v>0</v>
      </c>
      <c r="V52">
        <f t="shared" si="100"/>
        <v>0</v>
      </c>
      <c r="W52">
        <f t="shared" si="100"/>
        <v>0</v>
      </c>
      <c r="X52">
        <f t="shared" si="100"/>
        <v>40.75</v>
      </c>
      <c r="Y52">
        <f t="shared" ref="Y52:BF52" si="101">COUNTIF(Week50,Y$1)/4</f>
        <v>62.5</v>
      </c>
      <c r="Z52">
        <f t="shared" si="101"/>
        <v>0</v>
      </c>
      <c r="AA52">
        <f t="shared" si="101"/>
        <v>6.25</v>
      </c>
      <c r="AB52">
        <f t="shared" si="101"/>
        <v>0</v>
      </c>
      <c r="AC52">
        <f t="shared" si="101"/>
        <v>0</v>
      </c>
      <c r="AD52">
        <f t="shared" si="101"/>
        <v>0</v>
      </c>
      <c r="AE52">
        <f t="shared" si="101"/>
        <v>0.5</v>
      </c>
      <c r="AF52">
        <f t="shared" si="101"/>
        <v>1.25</v>
      </c>
      <c r="AG52">
        <f t="shared" si="101"/>
        <v>4</v>
      </c>
      <c r="AH52">
        <f t="shared" si="101"/>
        <v>0</v>
      </c>
      <c r="AI52">
        <f t="shared" si="101"/>
        <v>0</v>
      </c>
      <c r="AJ52">
        <f t="shared" si="101"/>
        <v>0</v>
      </c>
      <c r="AK52">
        <f t="shared" si="101"/>
        <v>0</v>
      </c>
      <c r="AL52">
        <f t="shared" si="101"/>
        <v>1.75</v>
      </c>
      <c r="AM52">
        <f t="shared" si="101"/>
        <v>0</v>
      </c>
      <c r="AN52">
        <f t="shared" si="101"/>
        <v>0</v>
      </c>
      <c r="AO52">
        <f t="shared" si="101"/>
        <v>1.25</v>
      </c>
      <c r="AP52">
        <f t="shared" si="101"/>
        <v>2</v>
      </c>
      <c r="AQ52">
        <f t="shared" si="101"/>
        <v>0</v>
      </c>
      <c r="AR52">
        <f t="shared" si="101"/>
        <v>0</v>
      </c>
      <c r="AS52">
        <f t="shared" si="101"/>
        <v>12.25</v>
      </c>
      <c r="AT52">
        <f t="shared" si="101"/>
        <v>0</v>
      </c>
      <c r="AU52">
        <f t="shared" si="101"/>
        <v>3.25</v>
      </c>
      <c r="AV52">
        <f t="shared" si="101"/>
        <v>2.25</v>
      </c>
      <c r="AW52">
        <f t="shared" si="101"/>
        <v>8.5</v>
      </c>
      <c r="AX52">
        <f t="shared" si="101"/>
        <v>0</v>
      </c>
      <c r="AY52">
        <f t="shared" si="101"/>
        <v>11</v>
      </c>
      <c r="AZ52">
        <f t="shared" si="101"/>
        <v>1.75</v>
      </c>
      <c r="BA52">
        <f t="shared" si="101"/>
        <v>0</v>
      </c>
      <c r="BB52">
        <f t="shared" si="101"/>
        <v>0</v>
      </c>
      <c r="BC52">
        <f t="shared" si="101"/>
        <v>0</v>
      </c>
      <c r="BD52">
        <f t="shared" si="101"/>
        <v>7</v>
      </c>
      <c r="BE52">
        <f t="shared" si="101"/>
        <v>0</v>
      </c>
      <c r="BF52" s="24">
        <f t="shared" si="101"/>
        <v>1.75</v>
      </c>
      <c r="BH52">
        <f t="shared" si="2"/>
        <v>168</v>
      </c>
      <c r="BI52">
        <f t="shared" si="3"/>
        <v>0</v>
      </c>
    </row>
    <row r="53" spans="1:61" x14ac:dyDescent="0.35">
      <c r="A53" s="37" t="s">
        <v>112</v>
      </c>
      <c r="B53" s="109">
        <v>44179</v>
      </c>
      <c r="C53" s="19">
        <f t="shared" ref="C53:X53" si="102">COUNTIF(Week51,C$1)/4</f>
        <v>0</v>
      </c>
      <c r="D53">
        <f t="shared" si="102"/>
        <v>0</v>
      </c>
      <c r="E53">
        <f t="shared" si="102"/>
        <v>0</v>
      </c>
      <c r="F53">
        <f t="shared" si="102"/>
        <v>0</v>
      </c>
      <c r="G53">
        <f t="shared" si="102"/>
        <v>0</v>
      </c>
      <c r="H53">
        <f t="shared" si="102"/>
        <v>0</v>
      </c>
      <c r="I53">
        <f t="shared" si="102"/>
        <v>0</v>
      </c>
      <c r="J53">
        <f t="shared" si="102"/>
        <v>0</v>
      </c>
      <c r="K53">
        <f t="shared" si="102"/>
        <v>0</v>
      </c>
      <c r="L53">
        <f t="shared" si="102"/>
        <v>0</v>
      </c>
      <c r="M53">
        <f t="shared" si="102"/>
        <v>0</v>
      </c>
      <c r="N53">
        <f t="shared" si="102"/>
        <v>0</v>
      </c>
      <c r="O53">
        <f t="shared" si="102"/>
        <v>0</v>
      </c>
      <c r="P53">
        <f t="shared" si="102"/>
        <v>0</v>
      </c>
      <c r="Q53">
        <f t="shared" si="102"/>
        <v>0</v>
      </c>
      <c r="R53">
        <f t="shared" si="102"/>
        <v>0</v>
      </c>
      <c r="S53">
        <f t="shared" si="102"/>
        <v>0</v>
      </c>
      <c r="T53">
        <f t="shared" si="102"/>
        <v>0</v>
      </c>
      <c r="U53">
        <f t="shared" si="102"/>
        <v>0</v>
      </c>
      <c r="V53">
        <f t="shared" si="102"/>
        <v>0</v>
      </c>
      <c r="W53">
        <f t="shared" si="102"/>
        <v>0</v>
      </c>
      <c r="X53">
        <f t="shared" si="102"/>
        <v>37</v>
      </c>
      <c r="Y53">
        <f t="shared" ref="Y53:BF53" si="103">COUNTIF(Week51,Y$1)/4</f>
        <v>61.5</v>
      </c>
      <c r="Z53">
        <f t="shared" si="103"/>
        <v>0</v>
      </c>
      <c r="AA53">
        <f t="shared" si="103"/>
        <v>11.25</v>
      </c>
      <c r="AB53">
        <f t="shared" si="103"/>
        <v>0</v>
      </c>
      <c r="AC53">
        <f t="shared" si="103"/>
        <v>0</v>
      </c>
      <c r="AD53">
        <f t="shared" si="103"/>
        <v>0</v>
      </c>
      <c r="AE53">
        <f t="shared" si="103"/>
        <v>0</v>
      </c>
      <c r="AF53">
        <f t="shared" si="103"/>
        <v>1.5</v>
      </c>
      <c r="AG53">
        <f t="shared" si="103"/>
        <v>3.75</v>
      </c>
      <c r="AH53">
        <f t="shared" si="103"/>
        <v>0</v>
      </c>
      <c r="AI53">
        <f t="shared" si="103"/>
        <v>0</v>
      </c>
      <c r="AJ53">
        <f t="shared" si="103"/>
        <v>0</v>
      </c>
      <c r="AK53">
        <f t="shared" si="103"/>
        <v>0</v>
      </c>
      <c r="AL53">
        <f t="shared" si="103"/>
        <v>1.75</v>
      </c>
      <c r="AM53">
        <f t="shared" si="103"/>
        <v>0</v>
      </c>
      <c r="AN53">
        <f t="shared" si="103"/>
        <v>0</v>
      </c>
      <c r="AO53">
        <f t="shared" si="103"/>
        <v>1</v>
      </c>
      <c r="AP53">
        <f t="shared" si="103"/>
        <v>0.25</v>
      </c>
      <c r="AQ53">
        <f t="shared" si="103"/>
        <v>0</v>
      </c>
      <c r="AR53">
        <f t="shared" si="103"/>
        <v>0</v>
      </c>
      <c r="AS53">
        <f t="shared" si="103"/>
        <v>5</v>
      </c>
      <c r="AT53">
        <f t="shared" si="103"/>
        <v>0</v>
      </c>
      <c r="AU53">
        <f t="shared" si="103"/>
        <v>1</v>
      </c>
      <c r="AV53">
        <f t="shared" si="103"/>
        <v>0.5</v>
      </c>
      <c r="AW53">
        <f t="shared" si="103"/>
        <v>12.75</v>
      </c>
      <c r="AX53">
        <f t="shared" si="103"/>
        <v>0</v>
      </c>
      <c r="AY53">
        <f t="shared" si="103"/>
        <v>14.5</v>
      </c>
      <c r="AZ53">
        <f t="shared" si="103"/>
        <v>0.5</v>
      </c>
      <c r="BA53">
        <f t="shared" si="103"/>
        <v>0</v>
      </c>
      <c r="BB53">
        <f t="shared" si="103"/>
        <v>1.5</v>
      </c>
      <c r="BC53">
        <f t="shared" si="103"/>
        <v>0</v>
      </c>
      <c r="BD53">
        <f t="shared" si="103"/>
        <v>12.25</v>
      </c>
      <c r="BE53">
        <f t="shared" si="103"/>
        <v>0.5</v>
      </c>
      <c r="BF53" s="24">
        <f t="shared" si="103"/>
        <v>1.5</v>
      </c>
      <c r="BH53">
        <f t="shared" si="2"/>
        <v>168</v>
      </c>
      <c r="BI53">
        <f t="shared" si="3"/>
        <v>0</v>
      </c>
    </row>
    <row r="54" spans="1:61" x14ac:dyDescent="0.35">
      <c r="A54" s="37" t="s">
        <v>113</v>
      </c>
      <c r="B54" s="109">
        <v>44186</v>
      </c>
      <c r="C54" s="19">
        <f t="shared" ref="C54:AH54" si="104">COUNTIF(Week52,C$1)/4</f>
        <v>0</v>
      </c>
      <c r="D54">
        <f t="shared" si="104"/>
        <v>0</v>
      </c>
      <c r="E54">
        <f t="shared" si="104"/>
        <v>0</v>
      </c>
      <c r="F54" s="34">
        <f t="shared" si="104"/>
        <v>0</v>
      </c>
      <c r="G54" s="34">
        <f t="shared" si="104"/>
        <v>0</v>
      </c>
      <c r="H54" s="34">
        <f t="shared" si="104"/>
        <v>0</v>
      </c>
      <c r="I54" s="34">
        <f t="shared" si="104"/>
        <v>0</v>
      </c>
      <c r="J54" s="34">
        <f t="shared" si="104"/>
        <v>0</v>
      </c>
      <c r="K54" s="34">
        <f t="shared" si="104"/>
        <v>0</v>
      </c>
      <c r="L54" s="34">
        <f t="shared" si="104"/>
        <v>0</v>
      </c>
      <c r="M54" s="34">
        <f t="shared" si="104"/>
        <v>0</v>
      </c>
      <c r="N54" s="34">
        <f t="shared" si="104"/>
        <v>0</v>
      </c>
      <c r="O54" s="34">
        <f t="shared" si="104"/>
        <v>0</v>
      </c>
      <c r="P54" s="34">
        <f t="shared" si="104"/>
        <v>0</v>
      </c>
      <c r="Q54" s="34">
        <f t="shared" si="104"/>
        <v>0</v>
      </c>
      <c r="R54" s="34">
        <f t="shared" si="104"/>
        <v>0</v>
      </c>
      <c r="S54" s="34">
        <f t="shared" si="104"/>
        <v>0</v>
      </c>
      <c r="T54" s="34">
        <f t="shared" si="104"/>
        <v>0</v>
      </c>
      <c r="U54" s="34">
        <f t="shared" si="104"/>
        <v>0</v>
      </c>
      <c r="V54" s="34">
        <f t="shared" si="104"/>
        <v>0</v>
      </c>
      <c r="W54" s="34">
        <f t="shared" si="104"/>
        <v>0</v>
      </c>
      <c r="X54" s="34">
        <f t="shared" si="104"/>
        <v>14.75</v>
      </c>
      <c r="Y54" s="34">
        <f t="shared" si="104"/>
        <v>70.5</v>
      </c>
      <c r="Z54" s="34">
        <f t="shared" si="104"/>
        <v>0</v>
      </c>
      <c r="AA54" s="34">
        <f t="shared" si="104"/>
        <v>11.25</v>
      </c>
      <c r="AB54" s="34">
        <f t="shared" si="104"/>
        <v>0</v>
      </c>
      <c r="AC54" s="34">
        <f t="shared" si="104"/>
        <v>0</v>
      </c>
      <c r="AD54" s="34">
        <f t="shared" si="104"/>
        <v>0</v>
      </c>
      <c r="AE54" s="34">
        <f t="shared" si="104"/>
        <v>0</v>
      </c>
      <c r="AF54" s="34">
        <f t="shared" si="104"/>
        <v>2.5</v>
      </c>
      <c r="AG54" s="34">
        <f t="shared" si="104"/>
        <v>3.5</v>
      </c>
      <c r="AH54" s="34">
        <f t="shared" si="104"/>
        <v>1</v>
      </c>
      <c r="AI54" s="34">
        <f t="shared" ref="AI54:BF54" si="105">COUNTIF(Week52,AI$1)/4</f>
        <v>0</v>
      </c>
      <c r="AJ54" s="34">
        <f t="shared" si="105"/>
        <v>3.75</v>
      </c>
      <c r="AK54" s="34">
        <f t="shared" si="105"/>
        <v>0.5</v>
      </c>
      <c r="AL54" s="34">
        <f t="shared" si="105"/>
        <v>6.75</v>
      </c>
      <c r="AM54" s="34">
        <f t="shared" si="105"/>
        <v>0</v>
      </c>
      <c r="AN54" s="34">
        <f t="shared" si="105"/>
        <v>0</v>
      </c>
      <c r="AO54" s="34">
        <f t="shared" si="105"/>
        <v>0</v>
      </c>
      <c r="AP54" s="34">
        <f t="shared" si="105"/>
        <v>1.5</v>
      </c>
      <c r="AQ54" s="34">
        <f t="shared" si="105"/>
        <v>0</v>
      </c>
      <c r="AR54" s="34">
        <f t="shared" si="105"/>
        <v>0</v>
      </c>
      <c r="AS54" s="34">
        <f t="shared" si="105"/>
        <v>9.75</v>
      </c>
      <c r="AT54" s="34">
        <f t="shared" si="105"/>
        <v>0</v>
      </c>
      <c r="AU54" s="34">
        <f t="shared" si="105"/>
        <v>0</v>
      </c>
      <c r="AV54" s="34">
        <f t="shared" si="105"/>
        <v>0</v>
      </c>
      <c r="AW54" s="34">
        <f t="shared" si="105"/>
        <v>9.75</v>
      </c>
      <c r="AX54" s="34">
        <f t="shared" si="105"/>
        <v>0</v>
      </c>
      <c r="AY54" s="34">
        <f t="shared" si="105"/>
        <v>17</v>
      </c>
      <c r="AZ54" s="34">
        <f t="shared" si="105"/>
        <v>2</v>
      </c>
      <c r="BA54" s="34">
        <f t="shared" si="105"/>
        <v>0</v>
      </c>
      <c r="BB54" s="34">
        <f t="shared" si="105"/>
        <v>0</v>
      </c>
      <c r="BC54" s="34">
        <f t="shared" si="105"/>
        <v>0</v>
      </c>
      <c r="BD54" s="34">
        <f t="shared" si="105"/>
        <v>11.5</v>
      </c>
      <c r="BE54" s="34">
        <f t="shared" si="105"/>
        <v>1.75</v>
      </c>
      <c r="BF54" s="24">
        <f t="shared" si="105"/>
        <v>0.25</v>
      </c>
      <c r="BH54">
        <f t="shared" si="2"/>
        <v>168</v>
      </c>
      <c r="BI54">
        <f t="shared" si="3"/>
        <v>0</v>
      </c>
    </row>
    <row r="55" spans="1:61" x14ac:dyDescent="0.35">
      <c r="A55" s="38" t="s">
        <v>114</v>
      </c>
      <c r="B55" s="240">
        <v>44193</v>
      </c>
      <c r="C55" s="17">
        <f t="shared" ref="C55:AH55" si="106">COUNTIF(Week53,C$1)/4</f>
        <v>0</v>
      </c>
      <c r="D55" s="17">
        <f t="shared" si="106"/>
        <v>0</v>
      </c>
      <c r="E55" s="17">
        <f t="shared" si="106"/>
        <v>0</v>
      </c>
      <c r="F55" s="17">
        <f t="shared" si="106"/>
        <v>0</v>
      </c>
      <c r="G55" s="17">
        <f t="shared" si="106"/>
        <v>0</v>
      </c>
      <c r="H55" s="17">
        <f t="shared" si="106"/>
        <v>0</v>
      </c>
      <c r="I55" s="17">
        <f t="shared" si="106"/>
        <v>0</v>
      </c>
      <c r="J55" s="17">
        <f t="shared" si="106"/>
        <v>0</v>
      </c>
      <c r="K55" s="17">
        <f t="shared" si="106"/>
        <v>0</v>
      </c>
      <c r="L55" s="17">
        <f t="shared" si="106"/>
        <v>0</v>
      </c>
      <c r="M55" s="17">
        <f t="shared" si="106"/>
        <v>0</v>
      </c>
      <c r="N55" s="17">
        <f t="shared" si="106"/>
        <v>0</v>
      </c>
      <c r="O55" s="17">
        <f t="shared" si="106"/>
        <v>0</v>
      </c>
      <c r="P55" s="17">
        <f t="shared" si="106"/>
        <v>0</v>
      </c>
      <c r="Q55" s="17">
        <f t="shared" si="106"/>
        <v>0</v>
      </c>
      <c r="R55" s="17">
        <f t="shared" si="106"/>
        <v>0</v>
      </c>
      <c r="S55" s="17">
        <f t="shared" si="106"/>
        <v>0</v>
      </c>
      <c r="T55" s="17">
        <f t="shared" si="106"/>
        <v>0</v>
      </c>
      <c r="U55" s="17">
        <f t="shared" si="106"/>
        <v>0</v>
      </c>
      <c r="V55" s="17">
        <f t="shared" si="106"/>
        <v>0</v>
      </c>
      <c r="W55" s="17">
        <f t="shared" si="106"/>
        <v>0</v>
      </c>
      <c r="X55" s="17">
        <f t="shared" si="106"/>
        <v>7.5</v>
      </c>
      <c r="Y55" s="17">
        <f t="shared" si="106"/>
        <v>59</v>
      </c>
      <c r="Z55" s="17">
        <f t="shared" si="106"/>
        <v>0</v>
      </c>
      <c r="AA55" s="17">
        <f t="shared" si="106"/>
        <v>7.5</v>
      </c>
      <c r="AB55" s="17">
        <f t="shared" si="106"/>
        <v>0</v>
      </c>
      <c r="AC55" s="17">
        <f t="shared" si="106"/>
        <v>0</v>
      </c>
      <c r="AD55" s="17">
        <f t="shared" si="106"/>
        <v>0</v>
      </c>
      <c r="AE55" s="17">
        <f t="shared" si="106"/>
        <v>0.25</v>
      </c>
      <c r="AF55" s="17">
        <f t="shared" si="106"/>
        <v>1</v>
      </c>
      <c r="AG55" s="17">
        <f t="shared" si="106"/>
        <v>2.75</v>
      </c>
      <c r="AH55" s="17">
        <f t="shared" si="106"/>
        <v>4.75</v>
      </c>
      <c r="AI55" s="17">
        <f t="shared" ref="AI55:BF55" si="107">COUNTIF(Week53,AI$1)/4</f>
        <v>0</v>
      </c>
      <c r="AJ55" s="17">
        <f t="shared" si="107"/>
        <v>4</v>
      </c>
      <c r="AK55" s="17">
        <f t="shared" si="107"/>
        <v>0</v>
      </c>
      <c r="AL55" s="17">
        <f t="shared" si="107"/>
        <v>1</v>
      </c>
      <c r="AM55" s="17">
        <f t="shared" si="107"/>
        <v>0</v>
      </c>
      <c r="AN55" s="17">
        <f t="shared" si="107"/>
        <v>0</v>
      </c>
      <c r="AO55" s="17">
        <f t="shared" si="107"/>
        <v>0.5</v>
      </c>
      <c r="AP55" s="17">
        <f t="shared" si="107"/>
        <v>1.5</v>
      </c>
      <c r="AQ55" s="17">
        <f t="shared" si="107"/>
        <v>0</v>
      </c>
      <c r="AR55" s="17">
        <f t="shared" si="107"/>
        <v>0</v>
      </c>
      <c r="AS55" s="17">
        <f t="shared" si="107"/>
        <v>3.75</v>
      </c>
      <c r="AT55" s="17">
        <f t="shared" si="107"/>
        <v>0</v>
      </c>
      <c r="AU55" s="17">
        <f t="shared" si="107"/>
        <v>0</v>
      </c>
      <c r="AV55" s="17">
        <f t="shared" si="107"/>
        <v>0</v>
      </c>
      <c r="AW55" s="17">
        <f t="shared" si="107"/>
        <v>8.25</v>
      </c>
      <c r="AX55" s="17">
        <f t="shared" si="107"/>
        <v>4.25</v>
      </c>
      <c r="AY55" s="17">
        <f t="shared" si="107"/>
        <v>14</v>
      </c>
      <c r="AZ55" s="17">
        <f t="shared" si="107"/>
        <v>1.25</v>
      </c>
      <c r="BA55" s="17">
        <f t="shared" si="107"/>
        <v>0</v>
      </c>
      <c r="BB55" s="17">
        <f t="shared" si="107"/>
        <v>0</v>
      </c>
      <c r="BC55" s="17">
        <f t="shared" si="107"/>
        <v>0</v>
      </c>
      <c r="BD55" s="17">
        <f t="shared" si="107"/>
        <v>17.75</v>
      </c>
      <c r="BE55" s="17">
        <f t="shared" si="107"/>
        <v>1.75</v>
      </c>
      <c r="BF55" s="26">
        <f t="shared" si="107"/>
        <v>1.5</v>
      </c>
      <c r="BH55">
        <f t="shared" ref="BH55" si="108">SUM(C55:BF55)</f>
        <v>142.25</v>
      </c>
      <c r="BI55">
        <f t="shared" ref="BI55" si="109">168-BH55</f>
        <v>25.75</v>
      </c>
    </row>
    <row r="56" spans="1:61" x14ac:dyDescent="0.35">
      <c r="B56" s="154">
        <v>44200</v>
      </c>
    </row>
  </sheetData>
  <phoneticPr fontId="7" type="noConversion"/>
  <conditionalFormatting sqref="C3:BJ55">
    <cfRule type="cellIs" dxfId="41" priority="5" operator="equal">
      <formula>0</formula>
    </cfRule>
  </conditionalFormatting>
  <conditionalFormatting sqref="A3:BJ55">
    <cfRule type="expression" dxfId="40" priority="1">
      <formula>AND(TODAY()&gt;=$B3,TODAY()&lt;$B4)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080A-F7F1-47F9-90A4-EE071248F5EF}">
  <sheetPr codeName="Sheet5"/>
  <dimension ref="A1:AC80"/>
  <sheetViews>
    <sheetView topLeftCell="P47" zoomScale="92" zoomScaleNormal="80" workbookViewId="0">
      <selection activeCell="Y83" sqref="Y83"/>
    </sheetView>
  </sheetViews>
  <sheetFormatPr defaultColWidth="8.7265625" defaultRowHeight="14.5" x14ac:dyDescent="0.35"/>
  <cols>
    <col min="1" max="1" width="8.7265625" style="20"/>
    <col min="2" max="2" width="10.81640625" style="20" bestFit="1" customWidth="1"/>
    <col min="3" max="24" width="7.6328125" customWidth="1"/>
    <col min="26" max="26" width="24.26953125" bestFit="1" customWidth="1"/>
  </cols>
  <sheetData>
    <row r="1" spans="1:29" s="33" customFormat="1" ht="43.5" x14ac:dyDescent="0.35">
      <c r="A1" s="163"/>
      <c r="B1" s="164"/>
      <c r="C1" s="165" t="s">
        <v>142</v>
      </c>
      <c r="D1" s="165" t="s">
        <v>143</v>
      </c>
      <c r="E1" s="165" t="s">
        <v>144</v>
      </c>
      <c r="F1" s="165" t="s">
        <v>145</v>
      </c>
      <c r="G1" s="165" t="s">
        <v>146</v>
      </c>
      <c r="H1" s="165" t="s">
        <v>147</v>
      </c>
      <c r="I1" s="165" t="s">
        <v>148</v>
      </c>
      <c r="J1" s="165" t="s">
        <v>149</v>
      </c>
      <c r="K1" s="165">
        <v>8</v>
      </c>
      <c r="L1" s="165" t="s">
        <v>150</v>
      </c>
      <c r="M1" s="165">
        <v>9</v>
      </c>
      <c r="N1" s="165" t="s">
        <v>156</v>
      </c>
      <c r="O1" s="165" t="s">
        <v>158</v>
      </c>
      <c r="P1" s="165" t="s">
        <v>151</v>
      </c>
      <c r="Q1" s="165" t="s">
        <v>152</v>
      </c>
      <c r="R1" s="165" t="s">
        <v>153</v>
      </c>
      <c r="S1" s="165" t="s">
        <v>154</v>
      </c>
      <c r="T1" s="166">
        <v>23</v>
      </c>
      <c r="U1" s="166">
        <v>25</v>
      </c>
      <c r="V1" s="165" t="s">
        <v>155</v>
      </c>
      <c r="W1" s="166">
        <v>30</v>
      </c>
      <c r="X1" s="166">
        <v>31</v>
      </c>
      <c r="Z1" s="25"/>
      <c r="AC1" s="222"/>
    </row>
    <row r="2" spans="1:29" s="162" customFormat="1" ht="87" customHeight="1" thickBot="1" x14ac:dyDescent="0.4">
      <c r="A2" s="160"/>
      <c r="B2" s="161"/>
      <c r="C2" s="36" t="s">
        <v>137</v>
      </c>
      <c r="D2" s="36" t="s">
        <v>118</v>
      </c>
      <c r="E2" s="36" t="s">
        <v>117</v>
      </c>
      <c r="F2" s="36" t="s">
        <v>132</v>
      </c>
      <c r="G2" s="36" t="s">
        <v>127</v>
      </c>
      <c r="H2" s="36" t="s">
        <v>129</v>
      </c>
      <c r="I2" s="36" t="s">
        <v>59</v>
      </c>
      <c r="J2" s="36" t="s">
        <v>130</v>
      </c>
      <c r="K2" s="36" t="s">
        <v>335</v>
      </c>
      <c r="L2" s="36" t="s">
        <v>336</v>
      </c>
      <c r="M2" s="36" t="s">
        <v>26</v>
      </c>
      <c r="N2" s="36" t="s">
        <v>291</v>
      </c>
      <c r="O2" s="36" t="s">
        <v>135</v>
      </c>
      <c r="P2" s="36" t="s">
        <v>30</v>
      </c>
      <c r="Q2" s="36" t="s">
        <v>133</v>
      </c>
      <c r="R2" s="36" t="s">
        <v>136</v>
      </c>
      <c r="S2" s="36" t="s">
        <v>42</v>
      </c>
      <c r="T2" s="36" t="s">
        <v>47</v>
      </c>
      <c r="U2" s="36" t="s">
        <v>49</v>
      </c>
      <c r="V2" s="36" t="s">
        <v>134</v>
      </c>
      <c r="W2" s="36" t="s">
        <v>54</v>
      </c>
      <c r="X2" s="36" t="s">
        <v>55</v>
      </c>
      <c r="Z2" s="162" t="s">
        <v>365</v>
      </c>
    </row>
    <row r="3" spans="1:29" ht="15" thickTop="1" x14ac:dyDescent="0.35">
      <c r="A3" s="37" t="s">
        <v>62</v>
      </c>
      <c r="B3" s="109">
        <v>43829</v>
      </c>
      <c r="C3" s="19">
        <f>SUM(Output_1_Weekly_Raw!C3:E3)</f>
        <v>0</v>
      </c>
      <c r="D3" s="34">
        <f>SUM(Output_1_Weekly_Raw!F3:H3)</f>
        <v>0</v>
      </c>
      <c r="E3" s="34">
        <f>SUM(Output_1_Weekly_Raw!I3:K3)</f>
        <v>0</v>
      </c>
      <c r="F3" s="34">
        <f>SUM(Output_1_Weekly_Raw!L3:N3)</f>
        <v>0</v>
      </c>
      <c r="G3" s="34">
        <f>SUM(Output_1_Weekly_Raw!O3:Q3)</f>
        <v>0</v>
      </c>
      <c r="H3" s="34">
        <f>SUM(Output_1_Weekly_Raw!R3:T3)</f>
        <v>3.25</v>
      </c>
      <c r="I3" s="34">
        <f>SUM(Output_1_Weekly_Raw!U3:W3)</f>
        <v>0</v>
      </c>
      <c r="J3" s="34">
        <f>SUM(C3:I3)</f>
        <v>3.25</v>
      </c>
      <c r="K3" s="34">
        <f>Output_1_Weekly_Raw!X3</f>
        <v>7.5</v>
      </c>
      <c r="L3" s="34">
        <f>SUM(J3:K3,N3)</f>
        <v>10.75</v>
      </c>
      <c r="M3" s="34">
        <f>Output_1_Weekly_Raw!Y3</f>
        <v>65</v>
      </c>
      <c r="N3" s="34">
        <f>SUM(Output_1_Weekly_Raw!Z3:AA3)</f>
        <v>0</v>
      </c>
      <c r="O3" s="34">
        <f>SUM(Output_1_Weekly_Raw!AA3:AD3)</f>
        <v>0.5</v>
      </c>
      <c r="P3" s="34">
        <f>SUM(Output_1_Weekly_Raw!AE3:AG3)</f>
        <v>6.75</v>
      </c>
      <c r="Q3" s="34">
        <f>SUM(Output_1_Weekly_Raw!AH3:AL3)</f>
        <v>26.75</v>
      </c>
      <c r="R3" s="34">
        <f>SUM(Output_1_Weekly_Raw!AM3:AQ3,Output_1_Weekly_Raw!BF3)</f>
        <v>12.5</v>
      </c>
      <c r="S3" s="34">
        <f>SUM(Output_1_Weekly_Raw!AR3:AV3)</f>
        <v>4</v>
      </c>
      <c r="T3" s="34">
        <f>Output_1_Weekly_Raw!AW3</f>
        <v>12.25</v>
      </c>
      <c r="U3" s="34">
        <f>Output_1_Weekly_Raw!AY3</f>
        <v>10.75</v>
      </c>
      <c r="V3" s="34">
        <f>SUM(Output_1_Weekly_Raw!AX3:BC3)</f>
        <v>11.5</v>
      </c>
      <c r="W3" s="34">
        <f>Output_1_Weekly_Raw!BD3</f>
        <v>18</v>
      </c>
      <c r="X3" s="24">
        <f>Output_1_Weekly_Raw!BE3</f>
        <v>0</v>
      </c>
      <c r="Z3">
        <f>SUMIF($L$3:$L$55,"&gt;0",$L$3:L$55)/COUNTIF($L$3:$L$55,"&gt;0")</f>
        <v>39.726415094339622</v>
      </c>
    </row>
    <row r="4" spans="1:29" x14ac:dyDescent="0.35">
      <c r="A4" s="37" t="s">
        <v>63</v>
      </c>
      <c r="B4" s="109">
        <v>43836</v>
      </c>
      <c r="C4" s="19">
        <f>SUM(Output_1_Weekly_Raw!C4:E4)</f>
        <v>0</v>
      </c>
      <c r="D4" s="34">
        <f>SUM(Output_1_Weekly_Raw!F4:H4)</f>
        <v>0</v>
      </c>
      <c r="E4" s="34">
        <f>SUM(Output_1_Weekly_Raw!I4:K4)</f>
        <v>0</v>
      </c>
      <c r="F4" s="34">
        <f>SUM(Output_1_Weekly_Raw!L4:N4)</f>
        <v>0</v>
      </c>
      <c r="G4" s="34">
        <f>SUM(Output_1_Weekly_Raw!O4:Q4)</f>
        <v>0</v>
      </c>
      <c r="H4" s="34">
        <f>SUM(Output_1_Weekly_Raw!R4:T4)</f>
        <v>0</v>
      </c>
      <c r="I4" s="34">
        <f>SUM(Output_1_Weekly_Raw!U4:W4)</f>
        <v>0</v>
      </c>
      <c r="J4" s="34">
        <f t="shared" ref="J4:J49" si="0">SUM(C4:I4)</f>
        <v>0</v>
      </c>
      <c r="K4" s="34">
        <f>Output_1_Weekly_Raw!X4</f>
        <v>34.25</v>
      </c>
      <c r="L4" s="34">
        <f t="shared" ref="L4:L55" si="1">SUM(J4:K4,N4)</f>
        <v>34.25</v>
      </c>
      <c r="M4" s="34">
        <f>Output_1_Weekly_Raw!Y4</f>
        <v>63.25</v>
      </c>
      <c r="N4" s="34">
        <f>SUM(Output_1_Weekly_Raw!Z4:AA4)</f>
        <v>0</v>
      </c>
      <c r="O4" s="34">
        <f>SUM(Output_1_Weekly_Raw!AA4:AD4)</f>
        <v>0</v>
      </c>
      <c r="P4" s="34">
        <f>SUM(Output_1_Weekly_Raw!AE4:AG4)</f>
        <v>5.75</v>
      </c>
      <c r="Q4" s="34">
        <f>SUM(Output_1_Weekly_Raw!AH4:AL4)</f>
        <v>7.5</v>
      </c>
      <c r="R4" s="34">
        <f>SUM(Output_1_Weekly_Raw!AM4:AQ4,Output_1_Weekly_Raw!BF4)</f>
        <v>5.75</v>
      </c>
      <c r="S4" s="34">
        <f>SUM(Output_1_Weekly_Raw!AR4:AV4)</f>
        <v>5.25</v>
      </c>
      <c r="T4" s="34">
        <f>Output_1_Weekly_Raw!AW4</f>
        <v>8.5</v>
      </c>
      <c r="U4" s="34">
        <f>Output_1_Weekly_Raw!AY4</f>
        <v>26.5</v>
      </c>
      <c r="V4" s="34">
        <f>SUM(Output_1_Weekly_Raw!AX4:BC4)</f>
        <v>29</v>
      </c>
      <c r="W4" s="34">
        <f>Output_1_Weekly_Raw!BD4</f>
        <v>8.75</v>
      </c>
      <c r="X4" s="24">
        <f>Output_1_Weekly_Raw!BE4</f>
        <v>0</v>
      </c>
      <c r="Z4">
        <f>SUMIF($L$3:$L$55,"&gt;0",$L$3:L$55)/COUNTIF($L$3:$L$55,"&gt;0")</f>
        <v>39.726415094339622</v>
      </c>
    </row>
    <row r="5" spans="1:29" x14ac:dyDescent="0.35">
      <c r="A5" s="37" t="s">
        <v>64</v>
      </c>
      <c r="B5" s="109">
        <v>43843</v>
      </c>
      <c r="C5" s="19">
        <f>SUM(Output_1_Weekly_Raw!C5:E5)</f>
        <v>0</v>
      </c>
      <c r="D5" s="34">
        <f>SUM(Output_1_Weekly_Raw!F5:H5)</f>
        <v>0</v>
      </c>
      <c r="E5" s="34">
        <f>SUM(Output_1_Weekly_Raw!I5:K5)</f>
        <v>0</v>
      </c>
      <c r="F5" s="34">
        <f>SUM(Output_1_Weekly_Raw!L5:N5)</f>
        <v>0</v>
      </c>
      <c r="G5" s="34">
        <f>SUM(Output_1_Weekly_Raw!O5:Q5)</f>
        <v>0</v>
      </c>
      <c r="H5" s="34">
        <f>SUM(Output_1_Weekly_Raw!R5:T5)</f>
        <v>0</v>
      </c>
      <c r="I5" s="34">
        <f>SUM(Output_1_Weekly_Raw!U5:W5)</f>
        <v>0</v>
      </c>
      <c r="J5" s="34">
        <f t="shared" si="0"/>
        <v>0</v>
      </c>
      <c r="K5" s="34">
        <f>Output_1_Weekly_Raw!X5</f>
        <v>45.25</v>
      </c>
      <c r="L5" s="34">
        <f t="shared" si="1"/>
        <v>45.25</v>
      </c>
      <c r="M5" s="34">
        <f>Output_1_Weekly_Raw!Y5</f>
        <v>46.75</v>
      </c>
      <c r="N5" s="34">
        <f>SUM(Output_1_Weekly_Raw!Z5:AA5)</f>
        <v>0</v>
      </c>
      <c r="O5" s="34">
        <f>SUM(Output_1_Weekly_Raw!AA5:AD5)</f>
        <v>0</v>
      </c>
      <c r="P5" s="34">
        <f>SUM(Output_1_Weekly_Raw!AE5:AG5)</f>
        <v>9</v>
      </c>
      <c r="Q5" s="34">
        <f>SUM(Output_1_Weekly_Raw!AH5:AL5)</f>
        <v>8.25</v>
      </c>
      <c r="R5" s="34">
        <f>SUM(Output_1_Weekly_Raw!AM5:AQ5,Output_1_Weekly_Raw!BF5)</f>
        <v>5.75</v>
      </c>
      <c r="S5" s="34">
        <f>SUM(Output_1_Weekly_Raw!AR5:AV5)</f>
        <v>18.75</v>
      </c>
      <c r="T5" s="34">
        <f>Output_1_Weekly_Raw!AW5</f>
        <v>10</v>
      </c>
      <c r="U5" s="34">
        <f>Output_1_Weekly_Raw!AY5</f>
        <v>10.5</v>
      </c>
      <c r="V5" s="34">
        <f>SUM(Output_1_Weekly_Raw!AX5:BC5)</f>
        <v>14.5</v>
      </c>
      <c r="W5" s="34">
        <f>Output_1_Weekly_Raw!BD5</f>
        <v>9.75</v>
      </c>
      <c r="X5" s="24">
        <f>Output_1_Weekly_Raw!BE5</f>
        <v>0</v>
      </c>
      <c r="Z5">
        <f>SUMIF($L$3:$L$55,"&gt;0",$L$3:L$55)/COUNTIF($L$3:$L$55,"&gt;0")</f>
        <v>39.726415094339622</v>
      </c>
    </row>
    <row r="6" spans="1:29" x14ac:dyDescent="0.35">
      <c r="A6" s="37" t="s">
        <v>65</v>
      </c>
      <c r="B6" s="109">
        <v>43850</v>
      </c>
      <c r="C6" s="19">
        <f>SUM(Output_1_Weekly_Raw!C6:E6)</f>
        <v>0</v>
      </c>
      <c r="D6" s="34">
        <f>SUM(Output_1_Weekly_Raw!F6:H6)</f>
        <v>0</v>
      </c>
      <c r="E6" s="34">
        <f>SUM(Output_1_Weekly_Raw!I6:K6)</f>
        <v>0</v>
      </c>
      <c r="F6" s="34">
        <f>SUM(Output_1_Weekly_Raw!L6:N6)</f>
        <v>0</v>
      </c>
      <c r="G6" s="34">
        <f>SUM(Output_1_Weekly_Raw!O6:Q6)</f>
        <v>0</v>
      </c>
      <c r="H6" s="34">
        <f>SUM(Output_1_Weekly_Raw!R6:T6)</f>
        <v>0</v>
      </c>
      <c r="I6" s="34">
        <f>SUM(Output_1_Weekly_Raw!U6:W6)</f>
        <v>0</v>
      </c>
      <c r="J6" s="34">
        <f t="shared" si="0"/>
        <v>0</v>
      </c>
      <c r="K6" s="34">
        <f>Output_1_Weekly_Raw!X6</f>
        <v>2.25</v>
      </c>
      <c r="L6" s="34">
        <f t="shared" si="1"/>
        <v>2.25</v>
      </c>
      <c r="M6" s="34">
        <f>Output_1_Weekly_Raw!Y6</f>
        <v>53.25</v>
      </c>
      <c r="N6" s="34">
        <f>SUM(Output_1_Weekly_Raw!Z6:AA6)</f>
        <v>0</v>
      </c>
      <c r="O6" s="34">
        <f>SUM(Output_1_Weekly_Raw!AA6:AD6)</f>
        <v>0.75</v>
      </c>
      <c r="P6" s="34">
        <f>SUM(Output_1_Weekly_Raw!AE6:AG6)</f>
        <v>4</v>
      </c>
      <c r="Q6" s="34">
        <f>SUM(Output_1_Weekly_Raw!AH6:AL6)</f>
        <v>12</v>
      </c>
      <c r="R6" s="34">
        <f>SUM(Output_1_Weekly_Raw!AM6:AQ6,Output_1_Weekly_Raw!BF6)</f>
        <v>8.75</v>
      </c>
      <c r="S6" s="34">
        <f>SUM(Output_1_Weekly_Raw!AR6:AV6)</f>
        <v>22</v>
      </c>
      <c r="T6" s="34">
        <f>Output_1_Weekly_Raw!AW6</f>
        <v>11.75</v>
      </c>
      <c r="U6" s="34">
        <f>Output_1_Weekly_Raw!AY6</f>
        <v>36.5</v>
      </c>
      <c r="V6" s="34">
        <f>SUM(Output_1_Weekly_Raw!AX6:BC6)</f>
        <v>37.25</v>
      </c>
      <c r="W6" s="34">
        <f>Output_1_Weekly_Raw!BD6</f>
        <v>16</v>
      </c>
      <c r="X6" s="24">
        <f>Output_1_Weekly_Raw!BE6</f>
        <v>0</v>
      </c>
      <c r="Z6">
        <f>SUMIF($L$3:$L$55,"&gt;0",$L$3:L$55)/COUNTIF($L$3:$L$55,"&gt;0")</f>
        <v>39.726415094339622</v>
      </c>
    </row>
    <row r="7" spans="1:29" x14ac:dyDescent="0.35">
      <c r="A7" s="37" t="s">
        <v>66</v>
      </c>
      <c r="B7" s="109">
        <v>43857</v>
      </c>
      <c r="C7" s="19">
        <f>SUM(Output_1_Weekly_Raw!C7:E7)</f>
        <v>0</v>
      </c>
      <c r="D7" s="34">
        <f>SUM(Output_1_Weekly_Raw!F7:H7)</f>
        <v>0</v>
      </c>
      <c r="E7" s="34">
        <f>SUM(Output_1_Weekly_Raw!I7:K7)</f>
        <v>0</v>
      </c>
      <c r="F7" s="34">
        <f>SUM(Output_1_Weekly_Raw!L7:N7)</f>
        <v>0</v>
      </c>
      <c r="G7" s="34">
        <f>SUM(Output_1_Weekly_Raw!O7:Q7)</f>
        <v>0</v>
      </c>
      <c r="H7" s="34">
        <f>SUM(Output_1_Weekly_Raw!R7:T7)</f>
        <v>0</v>
      </c>
      <c r="I7" s="34">
        <f>SUM(Output_1_Weekly_Raw!U7:W7)</f>
        <v>0</v>
      </c>
      <c r="J7" s="34">
        <f t="shared" si="0"/>
        <v>0</v>
      </c>
      <c r="K7" s="34">
        <f>Output_1_Weekly_Raw!X7</f>
        <v>3</v>
      </c>
      <c r="L7" s="34">
        <f t="shared" si="1"/>
        <v>3</v>
      </c>
      <c r="M7" s="34">
        <f>Output_1_Weekly_Raw!Y7</f>
        <v>70.5</v>
      </c>
      <c r="N7" s="34">
        <f>SUM(Output_1_Weekly_Raw!Z7:AA7)</f>
        <v>0</v>
      </c>
      <c r="O7" s="34">
        <f>SUM(Output_1_Weekly_Raw!AA7:AD7)</f>
        <v>0.75</v>
      </c>
      <c r="P7" s="34">
        <f>SUM(Output_1_Weekly_Raw!AE7:AG7)</f>
        <v>6.25</v>
      </c>
      <c r="Q7" s="34">
        <f>SUM(Output_1_Weekly_Raw!AH7:AL7)</f>
        <v>14.75</v>
      </c>
      <c r="R7" s="34">
        <f>SUM(Output_1_Weekly_Raw!AM7:AQ7,Output_1_Weekly_Raw!BF7)</f>
        <v>1.5</v>
      </c>
      <c r="S7" s="34">
        <f>SUM(Output_1_Weekly_Raw!AR7:AV7)</f>
        <v>4.75</v>
      </c>
      <c r="T7" s="34">
        <f>Output_1_Weekly_Raw!AW7</f>
        <v>12.25</v>
      </c>
      <c r="U7" s="34">
        <f>Output_1_Weekly_Raw!AY7</f>
        <v>12.5</v>
      </c>
      <c r="V7" s="34">
        <f>SUM(Output_1_Weekly_Raw!AX7:BC7)</f>
        <v>24.5</v>
      </c>
      <c r="W7" s="34">
        <f>Output_1_Weekly_Raw!BD7</f>
        <v>28.5</v>
      </c>
      <c r="X7" s="24">
        <f>Output_1_Weekly_Raw!BE7</f>
        <v>1.25</v>
      </c>
      <c r="Z7">
        <f>SUMIF($L$3:$L$55,"&gt;0",$L$3:L$55)/COUNTIF($L$3:$L$55,"&gt;0")</f>
        <v>39.726415094339622</v>
      </c>
    </row>
    <row r="8" spans="1:29" x14ac:dyDescent="0.35">
      <c r="A8" s="37" t="s">
        <v>67</v>
      </c>
      <c r="B8" s="109">
        <v>43864</v>
      </c>
      <c r="C8" s="19">
        <f>SUM(Output_1_Weekly_Raw!C8:E8)</f>
        <v>0</v>
      </c>
      <c r="D8" s="34">
        <f>SUM(Output_1_Weekly_Raw!F8:H8)</f>
        <v>0</v>
      </c>
      <c r="E8" s="34">
        <f>SUM(Output_1_Weekly_Raw!I8:K8)</f>
        <v>0</v>
      </c>
      <c r="F8" s="34">
        <f>SUM(Output_1_Weekly_Raw!L8:N8)</f>
        <v>0</v>
      </c>
      <c r="G8" s="34">
        <f>SUM(Output_1_Weekly_Raw!O8:Q8)</f>
        <v>0</v>
      </c>
      <c r="H8" s="34">
        <f>SUM(Output_1_Weekly_Raw!R8:T8)</f>
        <v>0</v>
      </c>
      <c r="I8" s="34">
        <f>SUM(Output_1_Weekly_Raw!U8:W8)</f>
        <v>0</v>
      </c>
      <c r="J8" s="34">
        <f t="shared" si="0"/>
        <v>0</v>
      </c>
      <c r="K8" s="34">
        <f>Output_1_Weekly_Raw!X8</f>
        <v>44</v>
      </c>
      <c r="L8" s="34">
        <f t="shared" si="1"/>
        <v>48</v>
      </c>
      <c r="M8" s="34">
        <f>Output_1_Weekly_Raw!Y8</f>
        <v>56.5</v>
      </c>
      <c r="N8" s="34">
        <f>SUM(Output_1_Weekly_Raw!Z8:AA8)</f>
        <v>4</v>
      </c>
      <c r="O8" s="34">
        <f>SUM(Output_1_Weekly_Raw!AA8:AD8)</f>
        <v>4</v>
      </c>
      <c r="P8" s="34">
        <f>SUM(Output_1_Weekly_Raw!AE8:AG8)</f>
        <v>7</v>
      </c>
      <c r="Q8" s="34">
        <f>SUM(Output_1_Weekly_Raw!AH8:AL8)</f>
        <v>6.25</v>
      </c>
      <c r="R8" s="34">
        <f>SUM(Output_1_Weekly_Raw!AM8:AQ8,Output_1_Weekly_Raw!BF8)</f>
        <v>1</v>
      </c>
      <c r="S8" s="34">
        <f>SUM(Output_1_Weekly_Raw!AR8:AV8)</f>
        <v>11.5</v>
      </c>
      <c r="T8" s="34">
        <f>Output_1_Weekly_Raw!AW8</f>
        <v>8.25</v>
      </c>
      <c r="U8" s="34">
        <f>Output_1_Weekly_Raw!AY8</f>
        <v>11.5</v>
      </c>
      <c r="V8" s="34">
        <f>SUM(Output_1_Weekly_Raw!AX8:BC8)</f>
        <v>12.25</v>
      </c>
      <c r="W8" s="34">
        <f>Output_1_Weekly_Raw!BD8</f>
        <v>16.75</v>
      </c>
      <c r="X8" s="24">
        <f>Output_1_Weekly_Raw!BE8</f>
        <v>0.5</v>
      </c>
      <c r="Z8">
        <f>SUMIF($L$3:$L$55,"&gt;0",$L$3:L$55)/COUNTIF($L$3:$L$55,"&gt;0")</f>
        <v>39.726415094339622</v>
      </c>
    </row>
    <row r="9" spans="1:29" x14ac:dyDescent="0.35">
      <c r="A9" s="37" t="s">
        <v>68</v>
      </c>
      <c r="B9" s="109">
        <v>43871</v>
      </c>
      <c r="C9" s="19">
        <f>SUM(Output_1_Weekly_Raw!C9:E9)</f>
        <v>0</v>
      </c>
      <c r="D9" s="34">
        <f>SUM(Output_1_Weekly_Raw!F9:H9)</f>
        <v>0</v>
      </c>
      <c r="E9" s="34">
        <f>SUM(Output_1_Weekly_Raw!I9:K9)</f>
        <v>0</v>
      </c>
      <c r="F9" s="34">
        <f>SUM(Output_1_Weekly_Raw!L9:N9)</f>
        <v>0</v>
      </c>
      <c r="G9" s="34">
        <f>SUM(Output_1_Weekly_Raw!O9:Q9)</f>
        <v>0</v>
      </c>
      <c r="H9" s="34">
        <f>SUM(Output_1_Weekly_Raw!R9:T9)</f>
        <v>0</v>
      </c>
      <c r="I9" s="34">
        <f>SUM(Output_1_Weekly_Raw!U9:W9)</f>
        <v>0</v>
      </c>
      <c r="J9" s="34">
        <f>SUM(C9:I9)</f>
        <v>0</v>
      </c>
      <c r="K9" s="34">
        <f>Output_1_Weekly_Raw!X9</f>
        <v>47.75</v>
      </c>
      <c r="L9" s="34">
        <f t="shared" si="1"/>
        <v>60.5</v>
      </c>
      <c r="M9" s="34">
        <f>Output_1_Weekly_Raw!Y9</f>
        <v>49</v>
      </c>
      <c r="N9" s="34">
        <f>SUM(Output_1_Weekly_Raw!Z9:AA9)</f>
        <v>12.75</v>
      </c>
      <c r="O9" s="34">
        <f>SUM(Output_1_Weekly_Raw!AA9:AD9)</f>
        <v>12.75</v>
      </c>
      <c r="P9" s="34">
        <f>SUM(Output_1_Weekly_Raw!AE9:AG9)</f>
        <v>8.5</v>
      </c>
      <c r="Q9" s="34">
        <f>SUM(Output_1_Weekly_Raw!AH9:AL9)</f>
        <v>2.75</v>
      </c>
      <c r="R9" s="34">
        <f>SUM(Output_1_Weekly_Raw!AM9:AQ9,Output_1_Weekly_Raw!BF9)</f>
        <v>1</v>
      </c>
      <c r="S9" s="34">
        <f>SUM(Output_1_Weekly_Raw!AR9:AV9)</f>
        <v>9.5</v>
      </c>
      <c r="T9" s="34">
        <f>Output_1_Weekly_Raw!AW9</f>
        <v>8.75</v>
      </c>
      <c r="U9" s="34">
        <f>Output_1_Weekly_Raw!AY9</f>
        <v>11.75</v>
      </c>
      <c r="V9" s="34">
        <f>SUM(Output_1_Weekly_Raw!AX9:BC9)</f>
        <v>12.75</v>
      </c>
      <c r="W9" s="34">
        <f>Output_1_Weekly_Raw!BD9</f>
        <v>15.25</v>
      </c>
      <c r="X9" s="24">
        <f>Output_1_Weekly_Raw!BE9</f>
        <v>0</v>
      </c>
      <c r="Z9">
        <f>SUMIF($L$3:$L$55,"&gt;0",$L$3:L$55)/COUNTIF($L$3:$L$55,"&gt;0")</f>
        <v>39.726415094339622</v>
      </c>
    </row>
    <row r="10" spans="1:29" x14ac:dyDescent="0.35">
      <c r="A10" s="37" t="s">
        <v>69</v>
      </c>
      <c r="B10" s="109">
        <v>43878</v>
      </c>
      <c r="C10" s="19">
        <f>SUM(Output_1_Weekly_Raw!C10:E10)</f>
        <v>0</v>
      </c>
      <c r="D10" s="34">
        <f>SUM(Output_1_Weekly_Raw!F10:H10)</f>
        <v>0</v>
      </c>
      <c r="E10" s="34">
        <f>SUM(Output_1_Weekly_Raw!I10:K10)</f>
        <v>0</v>
      </c>
      <c r="F10" s="34">
        <f>SUM(Output_1_Weekly_Raw!L10:N10)</f>
        <v>0</v>
      </c>
      <c r="G10" s="34">
        <f>SUM(Output_1_Weekly_Raw!O10:Q10)</f>
        <v>0</v>
      </c>
      <c r="H10" s="34">
        <f>SUM(Output_1_Weekly_Raw!R10:T10)</f>
        <v>0</v>
      </c>
      <c r="I10" s="34">
        <f>SUM(Output_1_Weekly_Raw!U10:W10)</f>
        <v>0</v>
      </c>
      <c r="J10" s="34">
        <f t="shared" si="0"/>
        <v>0</v>
      </c>
      <c r="K10" s="34">
        <f>Output_1_Weekly_Raw!X10</f>
        <v>47</v>
      </c>
      <c r="L10" s="34">
        <f t="shared" si="1"/>
        <v>47</v>
      </c>
      <c r="M10" s="34">
        <f>Output_1_Weekly_Raw!Y10</f>
        <v>54.75</v>
      </c>
      <c r="N10" s="34">
        <f>SUM(Output_1_Weekly_Raw!Z10:AA10)</f>
        <v>0</v>
      </c>
      <c r="O10" s="34">
        <f>SUM(Output_1_Weekly_Raw!AA10:AD10)</f>
        <v>0</v>
      </c>
      <c r="P10" s="34">
        <f>SUM(Output_1_Weekly_Raw!AE10:AG10)</f>
        <v>6.5</v>
      </c>
      <c r="Q10" s="34">
        <f>SUM(Output_1_Weekly_Raw!AH10:AL10)</f>
        <v>1.25</v>
      </c>
      <c r="R10" s="34">
        <f>SUM(Output_1_Weekly_Raw!AM10:AQ10,Output_1_Weekly_Raw!BF10)</f>
        <v>1.5</v>
      </c>
      <c r="S10" s="34">
        <f>SUM(Output_1_Weekly_Raw!AR10:AV10)</f>
        <v>10</v>
      </c>
      <c r="T10" s="34">
        <f>Output_1_Weekly_Raw!AW10</f>
        <v>10.5</v>
      </c>
      <c r="U10" s="34">
        <f>Output_1_Weekly_Raw!AY10</f>
        <v>16.5</v>
      </c>
      <c r="V10" s="34">
        <f>SUM(Output_1_Weekly_Raw!AX10:BC10)</f>
        <v>20</v>
      </c>
      <c r="W10" s="34">
        <f>Output_1_Weekly_Raw!BD10</f>
        <v>16.5</v>
      </c>
      <c r="X10" s="24">
        <f>Output_1_Weekly_Raw!BE10</f>
        <v>0</v>
      </c>
      <c r="Z10">
        <f>SUMIF($L$3:$L$55,"&gt;0",$L$3:L$55)/COUNTIF($L$3:$L$55,"&gt;0")</f>
        <v>39.726415094339622</v>
      </c>
    </row>
    <row r="11" spans="1:29" x14ac:dyDescent="0.35">
      <c r="A11" s="37" t="s">
        <v>70</v>
      </c>
      <c r="B11" s="109">
        <v>43885</v>
      </c>
      <c r="C11" s="19">
        <f>SUM(Output_1_Weekly_Raw!C11:E11)</f>
        <v>0</v>
      </c>
      <c r="D11" s="34">
        <f>SUM(Output_1_Weekly_Raw!F11:H11)</f>
        <v>0</v>
      </c>
      <c r="E11" s="34">
        <f>SUM(Output_1_Weekly_Raw!I11:K11)</f>
        <v>0</v>
      </c>
      <c r="F11" s="34">
        <f>SUM(Output_1_Weekly_Raw!L11:N11)</f>
        <v>0</v>
      </c>
      <c r="G11" s="34">
        <f>SUM(Output_1_Weekly_Raw!O11:Q11)</f>
        <v>0</v>
      </c>
      <c r="H11" s="34">
        <f>SUM(Output_1_Weekly_Raw!R11:T11)</f>
        <v>0</v>
      </c>
      <c r="I11" s="34">
        <f>SUM(Output_1_Weekly_Raw!U11:W11)</f>
        <v>0</v>
      </c>
      <c r="J11" s="34">
        <f t="shared" si="0"/>
        <v>0</v>
      </c>
      <c r="K11" s="34">
        <f>Output_1_Weekly_Raw!X11</f>
        <v>47</v>
      </c>
      <c r="L11" s="34">
        <f t="shared" si="1"/>
        <v>50.75</v>
      </c>
      <c r="M11" s="34">
        <f>Output_1_Weekly_Raw!Y11</f>
        <v>60.25</v>
      </c>
      <c r="N11" s="34">
        <f>SUM(Output_1_Weekly_Raw!Z11:AA11)</f>
        <v>3.75</v>
      </c>
      <c r="O11" s="34">
        <f>SUM(Output_1_Weekly_Raw!AA11:AD11)</f>
        <v>3.75</v>
      </c>
      <c r="P11" s="34">
        <f>SUM(Output_1_Weekly_Raw!AE11:AG11)</f>
        <v>8.25</v>
      </c>
      <c r="Q11" s="34">
        <f>SUM(Output_1_Weekly_Raw!AH11:AL11)</f>
        <v>1.5</v>
      </c>
      <c r="R11" s="34">
        <f>SUM(Output_1_Weekly_Raw!AM11:AQ11,Output_1_Weekly_Raw!BF11)</f>
        <v>1.75</v>
      </c>
      <c r="S11" s="34">
        <f>SUM(Output_1_Weekly_Raw!AR11:AV11)</f>
        <v>9.25</v>
      </c>
      <c r="T11" s="34">
        <f>Output_1_Weekly_Raw!AW11</f>
        <v>10.75</v>
      </c>
      <c r="U11" s="34">
        <f>Output_1_Weekly_Raw!AY11</f>
        <v>12.25</v>
      </c>
      <c r="V11" s="34">
        <f>SUM(Output_1_Weekly_Raw!AX11:BC11)</f>
        <v>12.75</v>
      </c>
      <c r="W11" s="34">
        <f>Output_1_Weekly_Raw!BD11</f>
        <v>12.75</v>
      </c>
      <c r="X11" s="24">
        <f>Output_1_Weekly_Raw!BE11</f>
        <v>0</v>
      </c>
      <c r="Z11">
        <f>SUMIF($L$3:$L$55,"&gt;0",$L$3:L$55)/COUNTIF($L$3:$L$55,"&gt;0")</f>
        <v>39.726415094339622</v>
      </c>
    </row>
    <row r="12" spans="1:29" x14ac:dyDescent="0.35">
      <c r="A12" s="37" t="s">
        <v>71</v>
      </c>
      <c r="B12" s="109">
        <v>43892</v>
      </c>
      <c r="C12" s="19">
        <f>SUM(Output_1_Weekly_Raw!C12:E12)</f>
        <v>3.75</v>
      </c>
      <c r="D12" s="34">
        <f>SUM(Output_1_Weekly_Raw!F12:H12)</f>
        <v>2</v>
      </c>
      <c r="E12" s="34">
        <f>SUM(Output_1_Weekly_Raw!I12:K12)</f>
        <v>5.5</v>
      </c>
      <c r="F12" s="34">
        <f>SUM(Output_1_Weekly_Raw!L12:N12)</f>
        <v>0</v>
      </c>
      <c r="G12" s="34">
        <f>SUM(Output_1_Weekly_Raw!O12:Q12)</f>
        <v>0</v>
      </c>
      <c r="H12" s="34">
        <f>SUM(Output_1_Weekly_Raw!R12:T12)</f>
        <v>0</v>
      </c>
      <c r="I12" s="34">
        <f>SUM(Output_1_Weekly_Raw!U12:W12)</f>
        <v>0</v>
      </c>
      <c r="J12" s="34">
        <f t="shared" si="0"/>
        <v>11.25</v>
      </c>
      <c r="K12" s="34">
        <f>Output_1_Weekly_Raw!X12</f>
        <v>15.5</v>
      </c>
      <c r="L12" s="34">
        <f t="shared" si="1"/>
        <v>27.75</v>
      </c>
      <c r="M12" s="34">
        <f>Output_1_Weekly_Raw!Y12</f>
        <v>61.75</v>
      </c>
      <c r="N12" s="34">
        <f>SUM(Output_1_Weekly_Raw!Z12:AA12)</f>
        <v>1</v>
      </c>
      <c r="O12" s="34">
        <f>SUM(Output_1_Weekly_Raw!AA12:AD12)</f>
        <v>1</v>
      </c>
      <c r="P12" s="34">
        <f>SUM(Output_1_Weekly_Raw!AE12:AG12)</f>
        <v>10</v>
      </c>
      <c r="Q12" s="34">
        <f>SUM(Output_1_Weekly_Raw!AH12:AL12)</f>
        <v>3.5</v>
      </c>
      <c r="R12" s="34">
        <f>SUM(Output_1_Weekly_Raw!AM12:AQ12,Output_1_Weekly_Raw!BF12)</f>
        <v>4.5</v>
      </c>
      <c r="S12" s="34">
        <f>SUM(Output_1_Weekly_Raw!AR12:AV12)</f>
        <v>7.5</v>
      </c>
      <c r="T12" s="34">
        <f>Output_1_Weekly_Raw!AW12</f>
        <v>15</v>
      </c>
      <c r="U12" s="34">
        <f>Output_1_Weekly_Raw!AY12</f>
        <v>6.5</v>
      </c>
      <c r="V12" s="34">
        <f>SUM(Output_1_Weekly_Raw!AX12:BC12)</f>
        <v>8</v>
      </c>
      <c r="W12" s="34">
        <f>Output_1_Weekly_Raw!BD12</f>
        <v>30</v>
      </c>
      <c r="X12" s="24">
        <f>Output_1_Weekly_Raw!BE12</f>
        <v>0</v>
      </c>
      <c r="Z12">
        <f>SUMIF($L$3:$L$55,"&gt;0",$L$3:L$55)/COUNTIF($L$3:$L$55,"&gt;0")</f>
        <v>39.726415094339622</v>
      </c>
    </row>
    <row r="13" spans="1:29" x14ac:dyDescent="0.35">
      <c r="A13" s="37" t="s">
        <v>72</v>
      </c>
      <c r="B13" s="109">
        <v>43899</v>
      </c>
      <c r="C13" s="19">
        <f>SUM(Output_1_Weekly_Raw!C13:E13)</f>
        <v>9.75</v>
      </c>
      <c r="D13" s="34">
        <f>SUM(Output_1_Weekly_Raw!F13:H13)</f>
        <v>0</v>
      </c>
      <c r="E13" s="34">
        <f>SUM(Output_1_Weekly_Raw!I13:K13)</f>
        <v>6.5</v>
      </c>
      <c r="F13" s="34">
        <f>SUM(Output_1_Weekly_Raw!L13:N13)</f>
        <v>0</v>
      </c>
      <c r="G13" s="34">
        <f>SUM(Output_1_Weekly_Raw!O13:Q13)</f>
        <v>0</v>
      </c>
      <c r="H13" s="34">
        <f>SUM(Output_1_Weekly_Raw!R13:T13)</f>
        <v>0</v>
      </c>
      <c r="I13" s="34">
        <f>SUM(Output_1_Weekly_Raw!U13:W13)</f>
        <v>0</v>
      </c>
      <c r="J13" s="34">
        <f t="shared" si="0"/>
        <v>16.25</v>
      </c>
      <c r="K13" s="34">
        <f>Output_1_Weekly_Raw!X13</f>
        <v>20.75</v>
      </c>
      <c r="L13" s="34">
        <f t="shared" si="1"/>
        <v>40</v>
      </c>
      <c r="M13" s="34">
        <f>Output_1_Weekly_Raw!Y13</f>
        <v>62.5</v>
      </c>
      <c r="N13" s="34">
        <f>SUM(Output_1_Weekly_Raw!Z13:AA13)</f>
        <v>3</v>
      </c>
      <c r="O13" s="34">
        <f>SUM(Output_1_Weekly_Raw!AA13:AD13)</f>
        <v>3</v>
      </c>
      <c r="P13" s="34">
        <f>SUM(Output_1_Weekly_Raw!AE13:AG13)</f>
        <v>7</v>
      </c>
      <c r="Q13" s="34">
        <f>SUM(Output_1_Weekly_Raw!AH13:AL13)</f>
        <v>1.75</v>
      </c>
      <c r="R13" s="34">
        <f>SUM(Output_1_Weekly_Raw!AM13:AQ13,Output_1_Weekly_Raw!BF13)</f>
        <v>1.5</v>
      </c>
      <c r="S13" s="34">
        <f>SUM(Output_1_Weekly_Raw!AR13:AV13)</f>
        <v>8.75</v>
      </c>
      <c r="T13" s="34">
        <f>Output_1_Weekly_Raw!AW13</f>
        <v>12.5</v>
      </c>
      <c r="U13" s="34">
        <f>Output_1_Weekly_Raw!AY13</f>
        <v>10</v>
      </c>
      <c r="V13" s="34">
        <f>SUM(Output_1_Weekly_Raw!AX13:BC13)</f>
        <v>10.5</v>
      </c>
      <c r="W13" s="34">
        <f>Output_1_Weekly_Raw!BD13</f>
        <v>23.25</v>
      </c>
      <c r="X13" s="24">
        <f>Output_1_Weekly_Raw!BE13</f>
        <v>0.25</v>
      </c>
      <c r="Z13">
        <f>SUMIF($L$3:$L$55,"&gt;0",$L$3:L$55)/COUNTIF($L$3:$L$55,"&gt;0")</f>
        <v>39.726415094339622</v>
      </c>
    </row>
    <row r="14" spans="1:29" x14ac:dyDescent="0.35">
      <c r="A14" s="37" t="s">
        <v>73</v>
      </c>
      <c r="B14" s="109">
        <v>43906</v>
      </c>
      <c r="C14" s="19">
        <f>SUM(Output_1_Weekly_Raw!C14:E14)</f>
        <v>2.25</v>
      </c>
      <c r="D14" s="34">
        <f>SUM(Output_1_Weekly_Raw!F14:H14)</f>
        <v>0</v>
      </c>
      <c r="E14" s="34">
        <f>SUM(Output_1_Weekly_Raw!I14:K14)</f>
        <v>5</v>
      </c>
      <c r="F14" s="34">
        <f>SUM(Output_1_Weekly_Raw!L14:N14)</f>
        <v>0</v>
      </c>
      <c r="G14" s="34">
        <f>SUM(Output_1_Weekly_Raw!O14:Q14)</f>
        <v>0</v>
      </c>
      <c r="H14" s="34">
        <f>SUM(Output_1_Weekly_Raw!R14:T14)</f>
        <v>0</v>
      </c>
      <c r="I14" s="34">
        <f>SUM(Output_1_Weekly_Raw!U14:W14)</f>
        <v>0</v>
      </c>
      <c r="J14" s="34">
        <f t="shared" si="0"/>
        <v>7.25</v>
      </c>
      <c r="K14" s="34">
        <f>Output_1_Weekly_Raw!X14</f>
        <v>47.75</v>
      </c>
      <c r="L14" s="34">
        <f t="shared" si="1"/>
        <v>56.5</v>
      </c>
      <c r="M14" s="34">
        <f>Output_1_Weekly_Raw!Y14</f>
        <v>52</v>
      </c>
      <c r="N14" s="34">
        <f>SUM(Output_1_Weekly_Raw!Z14:AA14)</f>
        <v>1.5</v>
      </c>
      <c r="O14" s="34">
        <f>SUM(Output_1_Weekly_Raw!AA14:AD14)</f>
        <v>1.5</v>
      </c>
      <c r="P14" s="34">
        <f>SUM(Output_1_Weekly_Raw!AE14:AG14)</f>
        <v>7.25</v>
      </c>
      <c r="Q14" s="34">
        <f>SUM(Output_1_Weekly_Raw!AH14:AL14)</f>
        <v>1.5</v>
      </c>
      <c r="R14" s="34">
        <f>SUM(Output_1_Weekly_Raw!AM14:AQ14,Output_1_Weekly_Raw!BF14)</f>
        <v>2</v>
      </c>
      <c r="S14" s="34">
        <f>SUM(Output_1_Weekly_Raw!AR14:AV14)</f>
        <v>4</v>
      </c>
      <c r="T14" s="34">
        <f>Output_1_Weekly_Raw!AW14</f>
        <v>8.25</v>
      </c>
      <c r="U14" s="34">
        <f>Output_1_Weekly_Raw!AY14</f>
        <v>8.25</v>
      </c>
      <c r="V14" s="34">
        <f>SUM(Output_1_Weekly_Raw!AX14:BC14)</f>
        <v>10.75</v>
      </c>
      <c r="W14" s="34">
        <f>Output_1_Weekly_Raw!BD14</f>
        <v>25.75</v>
      </c>
      <c r="X14" s="24">
        <f>Output_1_Weekly_Raw!BE14</f>
        <v>0</v>
      </c>
      <c r="Z14">
        <f>SUMIF($L$3:$L$55,"&gt;0",$L$3:L$55)/COUNTIF($L$3:$L$55,"&gt;0")</f>
        <v>39.726415094339622</v>
      </c>
    </row>
    <row r="15" spans="1:29" x14ac:dyDescent="0.35">
      <c r="A15" s="37" t="s">
        <v>74</v>
      </c>
      <c r="B15" s="109">
        <v>43913</v>
      </c>
      <c r="C15" s="19">
        <f>SUM(Output_1_Weekly_Raw!C15:E15)</f>
        <v>0</v>
      </c>
      <c r="D15" s="34">
        <f>SUM(Output_1_Weekly_Raw!F15:H15)</f>
        <v>4.5</v>
      </c>
      <c r="E15" s="34">
        <f>SUM(Output_1_Weekly_Raw!I15:K15)</f>
        <v>0</v>
      </c>
      <c r="F15" s="34">
        <f>SUM(Output_1_Weekly_Raw!L15:N15)</f>
        <v>0</v>
      </c>
      <c r="G15" s="34">
        <f>SUM(Output_1_Weekly_Raw!O15:Q15)</f>
        <v>0</v>
      </c>
      <c r="H15" s="34">
        <f>SUM(Output_1_Weekly_Raw!R15:T15)</f>
        <v>0</v>
      </c>
      <c r="I15" s="34">
        <f>SUM(Output_1_Weekly_Raw!U15:W15)</f>
        <v>0</v>
      </c>
      <c r="J15" s="34">
        <f t="shared" si="0"/>
        <v>4.5</v>
      </c>
      <c r="K15" s="34">
        <f>Output_1_Weekly_Raw!X15</f>
        <v>53.5</v>
      </c>
      <c r="L15" s="34">
        <f t="shared" si="1"/>
        <v>59</v>
      </c>
      <c r="M15" s="34">
        <f>Output_1_Weekly_Raw!Y15</f>
        <v>55.25</v>
      </c>
      <c r="N15" s="34">
        <f>SUM(Output_1_Weekly_Raw!Z15:AA15)</f>
        <v>1</v>
      </c>
      <c r="O15" s="34">
        <f>SUM(Output_1_Weekly_Raw!AA15:AD15)</f>
        <v>1</v>
      </c>
      <c r="P15" s="34">
        <f>SUM(Output_1_Weekly_Raw!AE15:AG15)</f>
        <v>4.75</v>
      </c>
      <c r="Q15" s="34">
        <f>SUM(Output_1_Weekly_Raw!AH15:AL15)</f>
        <v>1</v>
      </c>
      <c r="R15" s="34">
        <f>SUM(Output_1_Weekly_Raw!AM15:AQ15,Output_1_Weekly_Raw!BF15)</f>
        <v>0</v>
      </c>
      <c r="S15" s="34">
        <f>SUM(Output_1_Weekly_Raw!AR15:AV15)</f>
        <v>0.5</v>
      </c>
      <c r="T15" s="34">
        <f>Output_1_Weekly_Raw!AW15</f>
        <v>15.25</v>
      </c>
      <c r="U15" s="34">
        <f>Output_1_Weekly_Raw!AY15</f>
        <v>0.5</v>
      </c>
      <c r="V15" s="34">
        <f>SUM(Output_1_Weekly_Raw!AX15:BC15)</f>
        <v>0.75</v>
      </c>
      <c r="W15" s="34">
        <f>Output_1_Weekly_Raw!BD15</f>
        <v>31.5</v>
      </c>
      <c r="X15" s="24">
        <f>Output_1_Weekly_Raw!BE15</f>
        <v>0</v>
      </c>
      <c r="Z15">
        <f>SUMIF($L$3:$L$55,"&gt;0",$L$3:L$55)/COUNTIF($L$3:$L$55,"&gt;0")</f>
        <v>39.726415094339622</v>
      </c>
    </row>
    <row r="16" spans="1:29" x14ac:dyDescent="0.35">
      <c r="A16" s="37" t="s">
        <v>75</v>
      </c>
      <c r="B16" s="109">
        <v>43920</v>
      </c>
      <c r="C16" s="19">
        <f>SUM(Output_1_Weekly_Raw!C16:E16)</f>
        <v>3.25</v>
      </c>
      <c r="D16" s="34">
        <f>SUM(Output_1_Weekly_Raw!F16:H16)</f>
        <v>4</v>
      </c>
      <c r="E16" s="34">
        <f>SUM(Output_1_Weekly_Raw!I16:K16)</f>
        <v>5</v>
      </c>
      <c r="F16" s="34">
        <f>SUM(Output_1_Weekly_Raw!L16:N16)</f>
        <v>0</v>
      </c>
      <c r="G16" s="34">
        <f>SUM(Output_1_Weekly_Raw!O16:Q16)</f>
        <v>0</v>
      </c>
      <c r="H16" s="34">
        <f>SUM(Output_1_Weekly_Raw!R16:T16)</f>
        <v>0</v>
      </c>
      <c r="I16" s="34">
        <f>SUM(Output_1_Weekly_Raw!U16:W16)</f>
        <v>0</v>
      </c>
      <c r="J16" s="34">
        <f t="shared" si="0"/>
        <v>12.25</v>
      </c>
      <c r="K16" s="34">
        <f>Output_1_Weekly_Raw!X16</f>
        <v>40.25</v>
      </c>
      <c r="L16" s="34">
        <f t="shared" si="1"/>
        <v>52.5</v>
      </c>
      <c r="M16" s="34">
        <f>Output_1_Weekly_Raw!Y16</f>
        <v>61</v>
      </c>
      <c r="N16" s="34">
        <f>SUM(Output_1_Weekly_Raw!Z16:AA16)</f>
        <v>0</v>
      </c>
      <c r="O16" s="34">
        <f>SUM(Output_1_Weekly_Raw!AA16:AD16)</f>
        <v>0</v>
      </c>
      <c r="P16" s="34">
        <f>SUM(Output_1_Weekly_Raw!AE16:AG16)</f>
        <v>4</v>
      </c>
      <c r="Q16" s="34">
        <f>SUM(Output_1_Weekly_Raw!AH16:AL16)</f>
        <v>0</v>
      </c>
      <c r="R16" s="34">
        <f>SUM(Output_1_Weekly_Raw!AM16:AQ16,Output_1_Weekly_Raw!BF16)</f>
        <v>1.25</v>
      </c>
      <c r="S16" s="34">
        <f>SUM(Output_1_Weekly_Raw!AR16:AV16)</f>
        <v>0.5</v>
      </c>
      <c r="T16" s="34">
        <f>Output_1_Weekly_Raw!AW16</f>
        <v>14.25</v>
      </c>
      <c r="U16" s="34">
        <f>Output_1_Weekly_Raw!AY16</f>
        <v>7.25</v>
      </c>
      <c r="V16" s="34">
        <f>SUM(Output_1_Weekly_Raw!AX16:BC16)</f>
        <v>7.5</v>
      </c>
      <c r="W16" s="34">
        <f>Output_1_Weekly_Raw!BD16</f>
        <v>27</v>
      </c>
      <c r="X16" s="24">
        <f>Output_1_Weekly_Raw!BE16</f>
        <v>0</v>
      </c>
      <c r="Z16">
        <f>SUMIF($L$3:$L$55,"&gt;0",$L$3:L$55)/COUNTIF($L$3:$L$55,"&gt;0")</f>
        <v>39.726415094339622</v>
      </c>
    </row>
    <row r="17" spans="1:29" x14ac:dyDescent="0.35">
      <c r="A17" s="37" t="s">
        <v>76</v>
      </c>
      <c r="B17" s="109">
        <v>43927</v>
      </c>
      <c r="C17" s="19">
        <f>SUM(Output_1_Weekly_Raw!C17:E17)</f>
        <v>0</v>
      </c>
      <c r="D17" s="34">
        <f>SUM(Output_1_Weekly_Raw!F17:H17)</f>
        <v>16.75</v>
      </c>
      <c r="E17" s="34">
        <f>SUM(Output_1_Weekly_Raw!I17:K17)</f>
        <v>4.75</v>
      </c>
      <c r="F17" s="34">
        <f>SUM(Output_1_Weekly_Raw!L17:N17)</f>
        <v>0</v>
      </c>
      <c r="G17" s="34">
        <f>SUM(Output_1_Weekly_Raw!O17:Q17)</f>
        <v>0</v>
      </c>
      <c r="H17" s="34">
        <f>SUM(Output_1_Weekly_Raw!R17:T17)</f>
        <v>0</v>
      </c>
      <c r="I17" s="34">
        <f>SUM(Output_1_Weekly_Raw!U17:W17)</f>
        <v>0</v>
      </c>
      <c r="J17" s="34">
        <f t="shared" si="0"/>
        <v>21.5</v>
      </c>
      <c r="K17" s="34">
        <f>Output_1_Weekly_Raw!X17</f>
        <v>39.5</v>
      </c>
      <c r="L17" s="34">
        <f t="shared" si="1"/>
        <v>61</v>
      </c>
      <c r="M17" s="34">
        <f>Output_1_Weekly_Raw!Y17</f>
        <v>48</v>
      </c>
      <c r="N17" s="34">
        <f>SUM(Output_1_Weekly_Raw!Z17:AA17)</f>
        <v>0</v>
      </c>
      <c r="O17" s="34">
        <f>SUM(Output_1_Weekly_Raw!AA17:AD17)</f>
        <v>0</v>
      </c>
      <c r="P17" s="34">
        <f>SUM(Output_1_Weekly_Raw!AE17:AG17)</f>
        <v>2.5</v>
      </c>
      <c r="Q17" s="34">
        <f>SUM(Output_1_Weekly_Raw!AH17:AL17)</f>
        <v>2</v>
      </c>
      <c r="R17" s="34">
        <f>SUM(Output_1_Weekly_Raw!AM17:AQ17,Output_1_Weekly_Raw!BF17)</f>
        <v>1</v>
      </c>
      <c r="S17" s="34">
        <f>SUM(Output_1_Weekly_Raw!AR17:AV17)</f>
        <v>0.75</v>
      </c>
      <c r="T17" s="34">
        <f>Output_1_Weekly_Raw!AW17</f>
        <v>10.5</v>
      </c>
      <c r="U17" s="34">
        <f>Output_1_Weekly_Raw!AY17</f>
        <v>9</v>
      </c>
      <c r="V17" s="34">
        <f>SUM(Output_1_Weekly_Raw!AX17:BC17)</f>
        <v>11.5</v>
      </c>
      <c r="W17" s="34">
        <f>Output_1_Weekly_Raw!BD17</f>
        <v>30.75</v>
      </c>
      <c r="X17" s="24">
        <f>Output_1_Weekly_Raw!BE17</f>
        <v>0</v>
      </c>
      <c r="Z17">
        <f>SUMIF($L$3:$L$55,"&gt;0",$L$3:L$55)/COUNTIF($L$3:$L$55,"&gt;0")</f>
        <v>39.726415094339622</v>
      </c>
    </row>
    <row r="18" spans="1:29" x14ac:dyDescent="0.35">
      <c r="A18" s="37" t="s">
        <v>77</v>
      </c>
      <c r="B18" s="109">
        <v>43934</v>
      </c>
      <c r="C18" s="19">
        <f>SUM(Output_1_Weekly_Raw!C18:E18)</f>
        <v>23.75</v>
      </c>
      <c r="D18" s="34">
        <f>SUM(Output_1_Weekly_Raw!F18:H18)</f>
        <v>0</v>
      </c>
      <c r="E18" s="34">
        <f>SUM(Output_1_Weekly_Raw!I18:K18)</f>
        <v>18</v>
      </c>
      <c r="F18" s="34">
        <f>SUM(Output_1_Weekly_Raw!L18:N18)</f>
        <v>0</v>
      </c>
      <c r="G18" s="34">
        <f>SUM(Output_1_Weekly_Raw!O18:Q18)</f>
        <v>0</v>
      </c>
      <c r="H18" s="34">
        <f>SUM(Output_1_Weekly_Raw!R18:T18)</f>
        <v>0</v>
      </c>
      <c r="I18" s="34">
        <f>SUM(Output_1_Weekly_Raw!U18:W18)</f>
        <v>0</v>
      </c>
      <c r="J18" s="34">
        <f t="shared" si="0"/>
        <v>41.75</v>
      </c>
      <c r="K18" s="34">
        <f>Output_1_Weekly_Raw!X18</f>
        <v>4.75</v>
      </c>
      <c r="L18" s="34">
        <f t="shared" si="1"/>
        <v>48.5</v>
      </c>
      <c r="M18" s="34">
        <f>Output_1_Weekly_Raw!Y18</f>
        <v>53.75</v>
      </c>
      <c r="N18" s="34">
        <f>SUM(Output_1_Weekly_Raw!Z18:AA18)</f>
        <v>2</v>
      </c>
      <c r="O18" s="34">
        <f>SUM(Output_1_Weekly_Raw!AA18:AD18)</f>
        <v>2</v>
      </c>
      <c r="P18" s="34">
        <f>SUM(Output_1_Weekly_Raw!AE18:AG18)</f>
        <v>4.25</v>
      </c>
      <c r="Q18" s="34">
        <f>SUM(Output_1_Weekly_Raw!AH18:AL18)</f>
        <v>0.25</v>
      </c>
      <c r="R18" s="34">
        <f>SUM(Output_1_Weekly_Raw!AM18:AQ18,Output_1_Weekly_Raw!BF18)</f>
        <v>0</v>
      </c>
      <c r="S18" s="34">
        <f>SUM(Output_1_Weekly_Raw!AR18:AV18)</f>
        <v>1.75</v>
      </c>
      <c r="T18" s="34">
        <f>Output_1_Weekly_Raw!AW18</f>
        <v>11.75</v>
      </c>
      <c r="U18" s="34">
        <f>Output_1_Weekly_Raw!AY18</f>
        <v>5.5</v>
      </c>
      <c r="V18" s="34">
        <f>SUM(Output_1_Weekly_Raw!AX18:BC18)</f>
        <v>6.75</v>
      </c>
      <c r="W18" s="34">
        <f>Output_1_Weekly_Raw!BD18</f>
        <v>41</v>
      </c>
      <c r="X18" s="24">
        <f>Output_1_Weekly_Raw!BE18</f>
        <v>0</v>
      </c>
      <c r="Z18">
        <f>SUMIF($L$3:$L$55,"&gt;0",$L$3:L$55)/COUNTIF($L$3:$L$55,"&gt;0")</f>
        <v>39.726415094339622</v>
      </c>
    </row>
    <row r="19" spans="1:29" x14ac:dyDescent="0.35">
      <c r="A19" s="37" t="s">
        <v>78</v>
      </c>
      <c r="B19" s="109">
        <v>43941</v>
      </c>
      <c r="C19" s="19">
        <f>SUM(Output_1_Weekly_Raw!C19:E19)</f>
        <v>9.5</v>
      </c>
      <c r="D19" s="34">
        <f>SUM(Output_1_Weekly_Raw!F19:H19)</f>
        <v>17.25</v>
      </c>
      <c r="E19" s="34">
        <f>SUM(Output_1_Weekly_Raw!I19:K19)</f>
        <v>4</v>
      </c>
      <c r="F19" s="34">
        <f>SUM(Output_1_Weekly_Raw!L19:N19)</f>
        <v>0</v>
      </c>
      <c r="G19" s="34">
        <f>SUM(Output_1_Weekly_Raw!O19:Q19)</f>
        <v>0</v>
      </c>
      <c r="H19" s="34">
        <f>SUM(Output_1_Weekly_Raw!R19:T19)</f>
        <v>0</v>
      </c>
      <c r="I19" s="34">
        <f>SUM(Output_1_Weekly_Raw!U19:W19)</f>
        <v>0</v>
      </c>
      <c r="J19" s="34">
        <f t="shared" si="0"/>
        <v>30.75</v>
      </c>
      <c r="K19" s="34">
        <f>Output_1_Weekly_Raw!X19</f>
        <v>0</v>
      </c>
      <c r="L19" s="34">
        <f t="shared" si="1"/>
        <v>30.75</v>
      </c>
      <c r="M19" s="34">
        <f>Output_1_Weekly_Raw!Y19</f>
        <v>70.25</v>
      </c>
      <c r="N19" s="34">
        <f>SUM(Output_1_Weekly_Raw!Z19:AA19)</f>
        <v>0</v>
      </c>
      <c r="O19" s="34">
        <f>SUM(Output_1_Weekly_Raw!AA19:AD19)</f>
        <v>0</v>
      </c>
      <c r="P19" s="34">
        <f>SUM(Output_1_Weekly_Raw!AE19:AG19)</f>
        <v>3.75</v>
      </c>
      <c r="Q19" s="34">
        <f>SUM(Output_1_Weekly_Raw!AH19:AL19)</f>
        <v>2.5</v>
      </c>
      <c r="R19" s="34">
        <f>SUM(Output_1_Weekly_Raw!AM19:AQ19,Output_1_Weekly_Raw!BF19)</f>
        <v>0.25</v>
      </c>
      <c r="S19" s="34">
        <f>SUM(Output_1_Weekly_Raw!AR19:AV19)</f>
        <v>6</v>
      </c>
      <c r="T19" s="34">
        <f>Output_1_Weekly_Raw!AW19</f>
        <v>13.5</v>
      </c>
      <c r="U19" s="34">
        <f>Output_1_Weekly_Raw!AY19</f>
        <v>0.75</v>
      </c>
      <c r="V19" s="34">
        <f>SUM(Output_1_Weekly_Raw!AX19:BC19)</f>
        <v>1.75</v>
      </c>
      <c r="W19" s="34">
        <f>Output_1_Weekly_Raw!BD19</f>
        <v>39.25</v>
      </c>
      <c r="X19" s="24">
        <f>Output_1_Weekly_Raw!BE19</f>
        <v>0</v>
      </c>
      <c r="Z19">
        <f>SUMIF($L$3:$L$55,"&gt;0",$L$3:L$55)/COUNTIF($L$3:$L$55,"&gt;0")</f>
        <v>39.726415094339622</v>
      </c>
    </row>
    <row r="20" spans="1:29" x14ac:dyDescent="0.35">
      <c r="A20" s="37" t="s">
        <v>79</v>
      </c>
      <c r="B20" s="109">
        <v>43948</v>
      </c>
      <c r="C20" s="19">
        <f>SUM(Output_1_Weekly_Raw!C20:E20)</f>
        <v>2.5</v>
      </c>
      <c r="D20" s="34">
        <f>SUM(Output_1_Weekly_Raw!F20:H20)</f>
        <v>20</v>
      </c>
      <c r="E20" s="34">
        <f>SUM(Output_1_Weekly_Raw!I20:K20)</f>
        <v>8.5</v>
      </c>
      <c r="F20" s="34">
        <f>SUM(Output_1_Weekly_Raw!L20:N20)</f>
        <v>0</v>
      </c>
      <c r="G20" s="34">
        <f>SUM(Output_1_Weekly_Raw!O20:Q20)</f>
        <v>0</v>
      </c>
      <c r="H20" s="34">
        <f>SUM(Output_1_Weekly_Raw!R20:T20)</f>
        <v>0</v>
      </c>
      <c r="I20" s="34">
        <f>SUM(Output_1_Weekly_Raw!U20:W20)</f>
        <v>0</v>
      </c>
      <c r="J20" s="34">
        <f t="shared" si="0"/>
        <v>31</v>
      </c>
      <c r="K20" s="34">
        <f>Output_1_Weekly_Raw!X20</f>
        <v>0</v>
      </c>
      <c r="L20" s="34">
        <f t="shared" si="1"/>
        <v>31</v>
      </c>
      <c r="M20" s="34">
        <f>Output_1_Weekly_Raw!Y20</f>
        <v>57.5</v>
      </c>
      <c r="N20" s="34">
        <f>SUM(Output_1_Weekly_Raw!Z20:AA20)</f>
        <v>0</v>
      </c>
      <c r="O20" s="34">
        <f>SUM(Output_1_Weekly_Raw!AA20:AD20)</f>
        <v>0</v>
      </c>
      <c r="P20" s="34">
        <f>SUM(Output_1_Weekly_Raw!AE20:AG20)</f>
        <v>8</v>
      </c>
      <c r="Q20" s="34">
        <f>SUM(Output_1_Weekly_Raw!AH20:AL20)</f>
        <v>10.25</v>
      </c>
      <c r="R20" s="34">
        <f>SUM(Output_1_Weekly_Raw!AM20:AQ20,Output_1_Weekly_Raw!BF20)</f>
        <v>1.5</v>
      </c>
      <c r="S20" s="34">
        <f>SUM(Output_1_Weekly_Raw!AR20:AV20)</f>
        <v>3.5</v>
      </c>
      <c r="T20" s="34">
        <f>Output_1_Weekly_Raw!AW20</f>
        <v>16.75</v>
      </c>
      <c r="U20" s="34">
        <f>Output_1_Weekly_Raw!AY20</f>
        <v>6.75</v>
      </c>
      <c r="V20" s="34">
        <f>SUM(Output_1_Weekly_Raw!AX20:BC20)</f>
        <v>8.25</v>
      </c>
      <c r="W20" s="34">
        <f>Output_1_Weekly_Raw!BD20</f>
        <v>31.25</v>
      </c>
      <c r="X20" s="24">
        <f>Output_1_Weekly_Raw!BE20</f>
        <v>0</v>
      </c>
      <c r="Z20">
        <f>SUMIF($L$3:$L$55,"&gt;0",$L$3:L$55)/COUNTIF($L$3:$L$55,"&gt;0")</f>
        <v>39.726415094339622</v>
      </c>
    </row>
    <row r="21" spans="1:29" x14ac:dyDescent="0.35">
      <c r="A21" s="37" t="s">
        <v>80</v>
      </c>
      <c r="B21" s="109">
        <v>43955</v>
      </c>
      <c r="C21" s="19">
        <f>SUM(Output_1_Weekly_Raw!C21:E21)</f>
        <v>4.75</v>
      </c>
      <c r="D21" s="34">
        <f>SUM(Output_1_Weekly_Raw!F21:H21)</f>
        <v>21.75</v>
      </c>
      <c r="E21" s="34">
        <f>SUM(Output_1_Weekly_Raw!I21:K21)</f>
        <v>1</v>
      </c>
      <c r="F21" s="34">
        <f>SUM(Output_1_Weekly_Raw!L21:N21)</f>
        <v>0</v>
      </c>
      <c r="G21" s="34">
        <f>SUM(Output_1_Weekly_Raw!O21:Q21)</f>
        <v>0</v>
      </c>
      <c r="H21" s="34">
        <f>SUM(Output_1_Weekly_Raw!R21:T21)</f>
        <v>0</v>
      </c>
      <c r="I21" s="34">
        <f>SUM(Output_1_Weekly_Raw!U21:W21)</f>
        <v>0</v>
      </c>
      <c r="J21" s="34">
        <f t="shared" si="0"/>
        <v>27.5</v>
      </c>
      <c r="K21" s="34">
        <f>Output_1_Weekly_Raw!X21</f>
        <v>0</v>
      </c>
      <c r="L21" s="34">
        <f t="shared" si="1"/>
        <v>29</v>
      </c>
      <c r="M21" s="34">
        <f>Output_1_Weekly_Raw!Y21</f>
        <v>68</v>
      </c>
      <c r="N21" s="34">
        <f>SUM(Output_1_Weekly_Raw!Z21:AA21)</f>
        <v>1.5</v>
      </c>
      <c r="O21" s="34">
        <f>SUM(Output_1_Weekly_Raw!AA21:AD21)</f>
        <v>1.5</v>
      </c>
      <c r="P21" s="34">
        <f>SUM(Output_1_Weekly_Raw!AE21:AG21)</f>
        <v>5.5</v>
      </c>
      <c r="Q21" s="34">
        <f>SUM(Output_1_Weekly_Raw!AH21:AL21)</f>
        <v>1.75</v>
      </c>
      <c r="R21" s="34">
        <f>SUM(Output_1_Weekly_Raw!AM21:AQ21,Output_1_Weekly_Raw!BF21)</f>
        <v>2.25</v>
      </c>
      <c r="S21" s="34">
        <f>SUM(Output_1_Weekly_Raw!AR21:AV21)</f>
        <v>3</v>
      </c>
      <c r="T21" s="34">
        <f>Output_1_Weekly_Raw!AW21</f>
        <v>16.25</v>
      </c>
      <c r="U21" s="34">
        <f>Output_1_Weekly_Raw!AY21</f>
        <v>6</v>
      </c>
      <c r="V21" s="34">
        <f>SUM(Output_1_Weekly_Raw!AX21:BC21)</f>
        <v>7</v>
      </c>
      <c r="W21" s="34">
        <f>Output_1_Weekly_Raw!BD21</f>
        <v>34.5</v>
      </c>
      <c r="X21" s="24">
        <f>Output_1_Weekly_Raw!BE21</f>
        <v>0.75</v>
      </c>
      <c r="Z21">
        <f>SUMIF($L$3:$L$55,"&gt;0",$L$3:L$55)/COUNTIF($L$3:$L$55,"&gt;0")</f>
        <v>39.726415094339622</v>
      </c>
    </row>
    <row r="22" spans="1:29" x14ac:dyDescent="0.35">
      <c r="A22" s="37" t="s">
        <v>81</v>
      </c>
      <c r="B22" s="109">
        <v>43962</v>
      </c>
      <c r="C22" s="19">
        <f>SUM(Output_1_Weekly_Raw!C22:E22)</f>
        <v>28</v>
      </c>
      <c r="D22" s="34">
        <f>SUM(Output_1_Weekly_Raw!F22:H22)</f>
        <v>2</v>
      </c>
      <c r="E22" s="34">
        <f>SUM(Output_1_Weekly_Raw!I22:K22)</f>
        <v>4.25</v>
      </c>
      <c r="F22" s="34">
        <f>SUM(Output_1_Weekly_Raw!L22:N22)</f>
        <v>0</v>
      </c>
      <c r="G22" s="34">
        <f>SUM(Output_1_Weekly_Raw!O22:Q22)</f>
        <v>0</v>
      </c>
      <c r="H22" s="34">
        <f>SUM(Output_1_Weekly_Raw!R22:T22)</f>
        <v>0</v>
      </c>
      <c r="I22" s="34">
        <f>SUM(Output_1_Weekly_Raw!U22:W22)</f>
        <v>0</v>
      </c>
      <c r="J22" s="34">
        <f t="shared" si="0"/>
        <v>34.25</v>
      </c>
      <c r="K22" s="34">
        <f>Output_1_Weekly_Raw!X22</f>
        <v>5.75</v>
      </c>
      <c r="L22" s="34">
        <f t="shared" si="1"/>
        <v>40</v>
      </c>
      <c r="M22" s="34">
        <f>Output_1_Weekly_Raw!Y22</f>
        <v>59.25</v>
      </c>
      <c r="N22" s="34">
        <f>SUM(Output_1_Weekly_Raw!Z22:AA22)</f>
        <v>0</v>
      </c>
      <c r="O22" s="34">
        <f>SUM(Output_1_Weekly_Raw!AA22:AD22)</f>
        <v>0</v>
      </c>
      <c r="P22" s="34">
        <f>SUM(Output_1_Weekly_Raw!AE22:AG22)</f>
        <v>5.25</v>
      </c>
      <c r="Q22" s="34">
        <f>SUM(Output_1_Weekly_Raw!AH22:AL22)</f>
        <v>3.75</v>
      </c>
      <c r="R22" s="34">
        <f>SUM(Output_1_Weekly_Raw!AM22:AQ22,Output_1_Weekly_Raw!BF22)</f>
        <v>2</v>
      </c>
      <c r="S22" s="34">
        <f>SUM(Output_1_Weekly_Raw!AR22:AV22)</f>
        <v>3.75</v>
      </c>
      <c r="T22" s="34">
        <f>Output_1_Weekly_Raw!AW22</f>
        <v>17.75</v>
      </c>
      <c r="U22" s="34">
        <f>Output_1_Weekly_Raw!AY22</f>
        <v>0.25</v>
      </c>
      <c r="V22" s="34">
        <f>SUM(Output_1_Weekly_Raw!AX22:BC22)</f>
        <v>0.75</v>
      </c>
      <c r="W22" s="34">
        <f>Output_1_Weekly_Raw!BD22</f>
        <v>35.5</v>
      </c>
      <c r="X22" s="24">
        <f>Output_1_Weekly_Raw!BE22</f>
        <v>0</v>
      </c>
      <c r="Z22">
        <f>SUMIF($L$3:$L$55,"&gt;0",$L$3:L$55)/COUNTIF($L$3:$L$55,"&gt;0")</f>
        <v>39.726415094339622</v>
      </c>
    </row>
    <row r="23" spans="1:29" x14ac:dyDescent="0.35">
      <c r="A23" s="37" t="s">
        <v>82</v>
      </c>
      <c r="B23" s="109">
        <v>43969</v>
      </c>
      <c r="C23" s="19">
        <f>SUM(Output_1_Weekly_Raw!C23:E23)</f>
        <v>23.5</v>
      </c>
      <c r="D23" s="34">
        <f>SUM(Output_1_Weekly_Raw!F23:H23)</f>
        <v>16.75</v>
      </c>
      <c r="E23" s="34">
        <f>SUM(Output_1_Weekly_Raw!I23:K23)</f>
        <v>2</v>
      </c>
      <c r="F23" s="34">
        <f>SUM(Output_1_Weekly_Raw!L23:N23)</f>
        <v>0</v>
      </c>
      <c r="G23" s="34">
        <f>SUM(Output_1_Weekly_Raw!O23:Q23)</f>
        <v>0</v>
      </c>
      <c r="H23" s="34">
        <f>SUM(Output_1_Weekly_Raw!R23:T23)</f>
        <v>0</v>
      </c>
      <c r="I23" s="34">
        <f>SUM(Output_1_Weekly_Raw!U23:W23)</f>
        <v>0</v>
      </c>
      <c r="J23" s="34">
        <f t="shared" si="0"/>
        <v>42.25</v>
      </c>
      <c r="K23" s="34">
        <f>Output_1_Weekly_Raw!X23</f>
        <v>1.75</v>
      </c>
      <c r="L23" s="34">
        <f t="shared" si="1"/>
        <v>46</v>
      </c>
      <c r="M23" s="34">
        <f>Output_1_Weekly_Raw!Y23</f>
        <v>56.75</v>
      </c>
      <c r="N23" s="34">
        <f>SUM(Output_1_Weekly_Raw!Z23:AA23)</f>
        <v>2</v>
      </c>
      <c r="O23" s="34">
        <f>SUM(Output_1_Weekly_Raw!AA23:AD23)</f>
        <v>2</v>
      </c>
      <c r="P23" s="34">
        <f>SUM(Output_1_Weekly_Raw!AE23:AG23)</f>
        <v>6</v>
      </c>
      <c r="Q23" s="34">
        <f>SUM(Output_1_Weekly_Raw!AH23:AL23)</f>
        <v>7.25</v>
      </c>
      <c r="R23" s="34">
        <f>SUM(Output_1_Weekly_Raw!AM23:AQ23,Output_1_Weekly_Raw!BF23)</f>
        <v>2.25</v>
      </c>
      <c r="S23" s="34">
        <f>SUM(Output_1_Weekly_Raw!AR23:AV23)</f>
        <v>4.25</v>
      </c>
      <c r="T23" s="34">
        <f>Output_1_Weekly_Raw!AW23</f>
        <v>11</v>
      </c>
      <c r="U23" s="34">
        <f>Output_1_Weekly_Raw!AY23</f>
        <v>4.25</v>
      </c>
      <c r="V23" s="34">
        <f>SUM(Output_1_Weekly_Raw!AX23:BC23)</f>
        <v>6.75</v>
      </c>
      <c r="W23" s="34">
        <f>Output_1_Weekly_Raw!BD23</f>
        <v>27.75</v>
      </c>
      <c r="X23" s="24">
        <f>Output_1_Weekly_Raw!BE23</f>
        <v>0</v>
      </c>
      <c r="Z23">
        <f>SUMIF($L$3:$L$55,"&gt;0",$L$3:L$55)/COUNTIF($L$3:$L$55,"&gt;0")</f>
        <v>39.726415094339622</v>
      </c>
    </row>
    <row r="24" spans="1:29" x14ac:dyDescent="0.35">
      <c r="A24" s="37" t="s">
        <v>83</v>
      </c>
      <c r="B24" s="109">
        <v>43976</v>
      </c>
      <c r="C24" s="19">
        <f>SUM(Output_1_Weekly_Raw!C24:E24)</f>
        <v>12.5</v>
      </c>
      <c r="D24" s="34">
        <f>SUM(Output_1_Weekly_Raw!F24:H24)</f>
        <v>18.75</v>
      </c>
      <c r="E24" s="34">
        <f>SUM(Output_1_Weekly_Raw!I24:K24)</f>
        <v>4.5</v>
      </c>
      <c r="F24" s="34">
        <f>SUM(Output_1_Weekly_Raw!L24:N24)</f>
        <v>0</v>
      </c>
      <c r="G24" s="34">
        <f>SUM(Output_1_Weekly_Raw!O24:Q24)</f>
        <v>0</v>
      </c>
      <c r="H24" s="34">
        <f>SUM(Output_1_Weekly_Raw!R24:T24)</f>
        <v>0</v>
      </c>
      <c r="I24" s="34">
        <f>SUM(Output_1_Weekly_Raw!U24:W24)</f>
        <v>0</v>
      </c>
      <c r="J24" s="34">
        <f t="shared" si="0"/>
        <v>35.75</v>
      </c>
      <c r="K24" s="34">
        <f>Output_1_Weekly_Raw!X24</f>
        <v>0</v>
      </c>
      <c r="L24" s="34">
        <f t="shared" si="1"/>
        <v>35.75</v>
      </c>
      <c r="M24" s="34">
        <f>Output_1_Weekly_Raw!Y24</f>
        <v>64.5</v>
      </c>
      <c r="N24" s="34">
        <f>SUM(Output_1_Weekly_Raw!Z24:AA24)</f>
        <v>0</v>
      </c>
      <c r="O24" s="34">
        <f>SUM(Output_1_Weekly_Raw!AA24:AD24)</f>
        <v>1.5</v>
      </c>
      <c r="P24" s="34">
        <f>SUM(Output_1_Weekly_Raw!AE24:AG24)</f>
        <v>5.5</v>
      </c>
      <c r="Q24" s="34">
        <f>SUM(Output_1_Weekly_Raw!AH24:AL24)</f>
        <v>2</v>
      </c>
      <c r="R24" s="34">
        <f>SUM(Output_1_Weekly_Raw!AM24:AQ24,Output_1_Weekly_Raw!BF24)</f>
        <v>1.75</v>
      </c>
      <c r="S24" s="34">
        <f>SUM(Output_1_Weekly_Raw!AR24:AV24)</f>
        <v>3.75</v>
      </c>
      <c r="T24" s="34">
        <f>Output_1_Weekly_Raw!AW24</f>
        <v>16</v>
      </c>
      <c r="U24" s="34">
        <f>Output_1_Weekly_Raw!AY24</f>
        <v>3.75</v>
      </c>
      <c r="V24" s="34">
        <f>SUM(Output_1_Weekly_Raw!AX24:BC24)</f>
        <v>5</v>
      </c>
      <c r="W24" s="34">
        <f>Output_1_Weekly_Raw!BD24</f>
        <v>32.25</v>
      </c>
      <c r="X24" s="24">
        <f>Output_1_Weekly_Raw!BE24</f>
        <v>0</v>
      </c>
      <c r="Z24">
        <f>SUMIF($L$3:$L$55,"&gt;0",$L$3:L$55)/COUNTIF($L$3:$L$55,"&gt;0")</f>
        <v>39.726415094339622</v>
      </c>
    </row>
    <row r="25" spans="1:29" x14ac:dyDescent="0.35">
      <c r="A25" s="37" t="s">
        <v>84</v>
      </c>
      <c r="B25" s="109">
        <v>43983</v>
      </c>
      <c r="C25" s="19">
        <f>SUM(Output_1_Weekly_Raw!C25:E25)</f>
        <v>1.25</v>
      </c>
      <c r="D25" s="34">
        <f>SUM(Output_1_Weekly_Raw!F25:H25)</f>
        <v>10.25</v>
      </c>
      <c r="E25" s="34">
        <f>SUM(Output_1_Weekly_Raw!I25:K25)</f>
        <v>31.75</v>
      </c>
      <c r="F25" s="34">
        <f>SUM(Output_1_Weekly_Raw!L25:N25)</f>
        <v>0</v>
      </c>
      <c r="G25" s="34">
        <f>SUM(Output_1_Weekly_Raw!O25:Q25)</f>
        <v>0</v>
      </c>
      <c r="H25" s="34">
        <f>SUM(Output_1_Weekly_Raw!R25:T25)</f>
        <v>0</v>
      </c>
      <c r="I25" s="34">
        <f>SUM(Output_1_Weekly_Raw!U25:W25)</f>
        <v>0</v>
      </c>
      <c r="J25" s="34">
        <f t="shared" si="0"/>
        <v>43.25</v>
      </c>
      <c r="K25" s="34">
        <f>Output_1_Weekly_Raw!X25</f>
        <v>5.5</v>
      </c>
      <c r="L25" s="34">
        <f t="shared" si="1"/>
        <v>50.75</v>
      </c>
      <c r="M25" s="34">
        <f>Output_1_Weekly_Raw!Y25</f>
        <v>57</v>
      </c>
      <c r="N25" s="34">
        <f>SUM(Output_1_Weekly_Raw!Z25:AA25)</f>
        <v>2</v>
      </c>
      <c r="O25" s="34">
        <f>SUM(Output_1_Weekly_Raw!AA25:AD25)</f>
        <v>2</v>
      </c>
      <c r="P25" s="34">
        <f>SUM(Output_1_Weekly_Raw!AE25:AG25)</f>
        <v>6.25</v>
      </c>
      <c r="Q25" s="34">
        <f>SUM(Output_1_Weekly_Raw!AH25:AL25)</f>
        <v>3</v>
      </c>
      <c r="R25" s="34">
        <f>SUM(Output_1_Weekly_Raw!AM25:AQ25,Output_1_Weekly_Raw!BF25)</f>
        <v>1.25</v>
      </c>
      <c r="S25" s="34">
        <f>SUM(Output_1_Weekly_Raw!AR25:AV25)</f>
        <v>3.5</v>
      </c>
      <c r="T25" s="34">
        <f>Output_1_Weekly_Raw!AW25</f>
        <v>19.5</v>
      </c>
      <c r="U25" s="34">
        <f>Output_1_Weekly_Raw!AY25</f>
        <v>2.75</v>
      </c>
      <c r="V25" s="34">
        <f>SUM(Output_1_Weekly_Raw!AX25:BC25)</f>
        <v>3</v>
      </c>
      <c r="W25" s="34">
        <f>Output_1_Weekly_Raw!BD25</f>
        <v>23.75</v>
      </c>
      <c r="X25" s="24">
        <f>Output_1_Weekly_Raw!BE25</f>
        <v>0</v>
      </c>
      <c r="Z25">
        <f>SUMIF($L$3:$L$55,"&gt;0",$L$3:L$55)/COUNTIF($L$3:$L$55,"&gt;0")</f>
        <v>39.726415094339622</v>
      </c>
    </row>
    <row r="26" spans="1:29" x14ac:dyDescent="0.35">
      <c r="A26" s="37" t="s">
        <v>85</v>
      </c>
      <c r="B26" s="109">
        <v>43990</v>
      </c>
      <c r="C26" s="19">
        <f>SUM(Output_1_Weekly_Raw!C26:E26)</f>
        <v>11</v>
      </c>
      <c r="D26" s="34">
        <f>SUM(Output_1_Weekly_Raw!F26:H26)</f>
        <v>2</v>
      </c>
      <c r="E26" s="34">
        <f>SUM(Output_1_Weekly_Raw!I26:K26)</f>
        <v>28.75</v>
      </c>
      <c r="F26" s="34">
        <f>SUM(Output_1_Weekly_Raw!L26:N26)</f>
        <v>0</v>
      </c>
      <c r="G26" s="34">
        <f>SUM(Output_1_Weekly_Raw!O26:Q26)</f>
        <v>0</v>
      </c>
      <c r="H26" s="34">
        <f>SUM(Output_1_Weekly_Raw!R26:T26)</f>
        <v>0</v>
      </c>
      <c r="I26" s="34">
        <f>SUM(Output_1_Weekly_Raw!U26:W26)</f>
        <v>0</v>
      </c>
      <c r="J26" s="34">
        <f t="shared" si="0"/>
        <v>41.75</v>
      </c>
      <c r="K26" s="34">
        <f>Output_1_Weekly_Raw!X26</f>
        <v>1.5</v>
      </c>
      <c r="L26" s="34">
        <f t="shared" si="1"/>
        <v>43.25</v>
      </c>
      <c r="M26" s="34">
        <f>Output_1_Weekly_Raw!Y26</f>
        <v>58.75</v>
      </c>
      <c r="N26" s="34">
        <f>SUM(Output_1_Weekly_Raw!Z26:AA26)</f>
        <v>0</v>
      </c>
      <c r="O26" s="34">
        <f>SUM(Output_1_Weekly_Raw!AA26:AD26)</f>
        <v>0</v>
      </c>
      <c r="P26" s="34">
        <f>SUM(Output_1_Weekly_Raw!AE26:AG26)</f>
        <v>6</v>
      </c>
      <c r="Q26" s="34">
        <f>SUM(Output_1_Weekly_Raw!AH26:AL26)</f>
        <v>1.5</v>
      </c>
      <c r="R26" s="34">
        <f>SUM(Output_1_Weekly_Raw!AM26:AQ26,Output_1_Weekly_Raw!BF26)</f>
        <v>1</v>
      </c>
      <c r="S26" s="34">
        <f>SUM(Output_1_Weekly_Raw!AR26:AV26)</f>
        <v>3.5</v>
      </c>
      <c r="T26" s="34">
        <f>Output_1_Weekly_Raw!AW26</f>
        <v>17.25</v>
      </c>
      <c r="U26" s="34">
        <f>Output_1_Weekly_Raw!AY26</f>
        <v>2</v>
      </c>
      <c r="V26" s="34">
        <f>SUM(Output_1_Weekly_Raw!AX26:BC26)</f>
        <v>2</v>
      </c>
      <c r="W26" s="34">
        <f>Output_1_Weekly_Raw!BD26</f>
        <v>34.75</v>
      </c>
      <c r="X26" s="24">
        <f>Output_1_Weekly_Raw!BE26</f>
        <v>0</v>
      </c>
      <c r="Z26">
        <f>SUMIF($L$3:$L$55,"&gt;0",$L$3:L$55)/COUNTIF($L$3:$L$55,"&gt;0")</f>
        <v>39.726415094339622</v>
      </c>
    </row>
    <row r="27" spans="1:29" x14ac:dyDescent="0.35">
      <c r="A27" s="37" t="s">
        <v>86</v>
      </c>
      <c r="B27" s="109">
        <v>43997</v>
      </c>
      <c r="C27" s="19">
        <f>SUM(Output_1_Weekly_Raw!C27:E27)</f>
        <v>22</v>
      </c>
      <c r="D27" s="34">
        <f>SUM(Output_1_Weekly_Raw!F27:H27)</f>
        <v>0</v>
      </c>
      <c r="E27" s="34">
        <f>SUM(Output_1_Weekly_Raw!I27:K27)</f>
        <v>22.75</v>
      </c>
      <c r="F27" s="34">
        <f>SUM(Output_1_Weekly_Raw!L27:N27)</f>
        <v>0</v>
      </c>
      <c r="G27" s="34">
        <f>SUM(Output_1_Weekly_Raw!O27:Q27)</f>
        <v>0</v>
      </c>
      <c r="H27" s="34">
        <f>SUM(Output_1_Weekly_Raw!R27:T27)</f>
        <v>0</v>
      </c>
      <c r="I27" s="34">
        <f>SUM(Output_1_Weekly_Raw!U27:W27)</f>
        <v>0</v>
      </c>
      <c r="J27" s="34">
        <f t="shared" si="0"/>
        <v>44.75</v>
      </c>
      <c r="K27" s="34">
        <f>Output_1_Weekly_Raw!X27</f>
        <v>0</v>
      </c>
      <c r="L27" s="34">
        <f t="shared" si="1"/>
        <v>44.75</v>
      </c>
      <c r="M27" s="34">
        <f>Output_1_Weekly_Raw!Y27</f>
        <v>60.25</v>
      </c>
      <c r="N27" s="34">
        <f>SUM(Output_1_Weekly_Raw!Z27:AA27)</f>
        <v>0</v>
      </c>
      <c r="O27" s="34">
        <f>SUM(Output_1_Weekly_Raw!AA27:AD27)</f>
        <v>0</v>
      </c>
      <c r="P27" s="34">
        <f>SUM(Output_1_Weekly_Raw!AE27:AG27)</f>
        <v>6</v>
      </c>
      <c r="Q27" s="34">
        <f>SUM(Output_1_Weekly_Raw!AH27:AL27)</f>
        <v>2.25</v>
      </c>
      <c r="R27" s="34">
        <f>SUM(Output_1_Weekly_Raw!AM27:AQ27,Output_1_Weekly_Raw!BF27)</f>
        <v>1.25</v>
      </c>
      <c r="S27" s="34">
        <f>SUM(Output_1_Weekly_Raw!AR27:AV27)</f>
        <v>4.25</v>
      </c>
      <c r="T27" s="34">
        <f>Output_1_Weekly_Raw!AW27</f>
        <v>18</v>
      </c>
      <c r="U27" s="34">
        <f>Output_1_Weekly_Raw!AY27</f>
        <v>2</v>
      </c>
      <c r="V27" s="34">
        <f>SUM(Output_1_Weekly_Raw!AX27:BC27)</f>
        <v>2</v>
      </c>
      <c r="W27" s="34">
        <f>Output_1_Weekly_Raw!BD27</f>
        <v>29.25</v>
      </c>
      <c r="X27" s="24">
        <f>Output_1_Weekly_Raw!BE27</f>
        <v>0</v>
      </c>
      <c r="Z27">
        <f>SUMIF($L$3:$L$55,"&gt;0",$L$3:L$55)/COUNTIF($L$3:$L$55,"&gt;0")</f>
        <v>39.726415094339622</v>
      </c>
    </row>
    <row r="28" spans="1:29" x14ac:dyDescent="0.35">
      <c r="A28" s="37" t="s">
        <v>87</v>
      </c>
      <c r="B28" s="109">
        <v>44004</v>
      </c>
      <c r="C28" s="19">
        <f>SUM(Output_1_Weekly_Raw!C28:E28)</f>
        <v>10</v>
      </c>
      <c r="D28" s="34">
        <f>SUM(Output_1_Weekly_Raw!F28:H28)</f>
        <v>23.5</v>
      </c>
      <c r="E28" s="34">
        <f>SUM(Output_1_Weekly_Raw!I28:K28)</f>
        <v>0</v>
      </c>
      <c r="F28" s="34">
        <f>SUM(Output_1_Weekly_Raw!L28:N28)</f>
        <v>0</v>
      </c>
      <c r="G28" s="34">
        <f>SUM(Output_1_Weekly_Raw!O28:Q28)</f>
        <v>0</v>
      </c>
      <c r="H28" s="34">
        <f>SUM(Output_1_Weekly_Raw!R28:T28)</f>
        <v>0</v>
      </c>
      <c r="I28" s="34">
        <f>SUM(Output_1_Weekly_Raw!U28:W28)</f>
        <v>0</v>
      </c>
      <c r="J28" s="34">
        <f t="shared" si="0"/>
        <v>33.5</v>
      </c>
      <c r="K28" s="34">
        <f>Output_1_Weekly_Raw!X28</f>
        <v>0</v>
      </c>
      <c r="L28" s="34">
        <f t="shared" si="1"/>
        <v>33.5</v>
      </c>
      <c r="M28" s="34">
        <f>Output_1_Weekly_Raw!Y28</f>
        <v>66.75</v>
      </c>
      <c r="N28" s="34">
        <f>SUM(Output_1_Weekly_Raw!Z28:AA28)</f>
        <v>0</v>
      </c>
      <c r="O28" s="34">
        <f>SUM(Output_1_Weekly_Raw!AA28:AD28)</f>
        <v>0</v>
      </c>
      <c r="P28" s="34">
        <f>SUM(Output_1_Weekly_Raw!AE28:AG28)</f>
        <v>3.5</v>
      </c>
      <c r="Q28" s="34">
        <f>SUM(Output_1_Weekly_Raw!AH28:AL28)</f>
        <v>0</v>
      </c>
      <c r="R28" s="34">
        <f>SUM(Output_1_Weekly_Raw!AM28:AQ28,Output_1_Weekly_Raw!BF28)</f>
        <v>1.5</v>
      </c>
      <c r="S28" s="34">
        <f>SUM(Output_1_Weekly_Raw!AR28:AV28)</f>
        <v>3.5</v>
      </c>
      <c r="T28" s="34">
        <f>Output_1_Weekly_Raw!AW28</f>
        <v>18.75</v>
      </c>
      <c r="U28" s="34">
        <f>Output_1_Weekly_Raw!AY28</f>
        <v>4</v>
      </c>
      <c r="V28" s="34">
        <f>SUM(Output_1_Weekly_Raw!AX28:BC28)</f>
        <v>4.25</v>
      </c>
      <c r="W28" s="34">
        <f>Output_1_Weekly_Raw!BD28</f>
        <v>35.75</v>
      </c>
      <c r="X28" s="24">
        <f>Output_1_Weekly_Raw!BE28</f>
        <v>0.5</v>
      </c>
      <c r="Z28">
        <f>SUMIF($L$3:$L$55,"&gt;0",$L$3:L$55)/COUNTIF($L$3:$L$55,"&gt;0")</f>
        <v>39.726415094339622</v>
      </c>
      <c r="AC28" s="4"/>
    </row>
    <row r="29" spans="1:29" x14ac:dyDescent="0.35">
      <c r="A29" s="37" t="s">
        <v>88</v>
      </c>
      <c r="B29" s="109">
        <v>44011</v>
      </c>
      <c r="C29" s="19">
        <f>SUM(Output_1_Weekly_Raw!C29:E29)</f>
        <v>0</v>
      </c>
      <c r="D29" s="34">
        <f>SUM(Output_1_Weekly_Raw!F29:H29)</f>
        <v>15.25</v>
      </c>
      <c r="E29" s="34">
        <f>SUM(Output_1_Weekly_Raw!I29:K29)</f>
        <v>0</v>
      </c>
      <c r="F29" s="34">
        <f>SUM(Output_1_Weekly_Raw!L29:N29)</f>
        <v>0</v>
      </c>
      <c r="G29" s="34">
        <f>SUM(Output_1_Weekly_Raw!O29:Q29)</f>
        <v>0</v>
      </c>
      <c r="H29" s="34">
        <f>SUM(Output_1_Weekly_Raw!R29:T29)</f>
        <v>6.75</v>
      </c>
      <c r="I29" s="34">
        <f>SUM(Output_1_Weekly_Raw!U29:W29)</f>
        <v>0</v>
      </c>
      <c r="J29" s="34">
        <f t="shared" si="0"/>
        <v>22</v>
      </c>
      <c r="K29" s="34">
        <f>Output_1_Weekly_Raw!X29</f>
        <v>1.75</v>
      </c>
      <c r="L29" s="34">
        <f t="shared" si="1"/>
        <v>23.75</v>
      </c>
      <c r="M29" s="34">
        <f>Output_1_Weekly_Raw!Y29</f>
        <v>60.25</v>
      </c>
      <c r="N29" s="34">
        <f>SUM(Output_1_Weekly_Raw!Z29:AA29)</f>
        <v>0</v>
      </c>
      <c r="O29" s="34">
        <f>SUM(Output_1_Weekly_Raw!AA29:AD29)</f>
        <v>0</v>
      </c>
      <c r="P29" s="34">
        <f>SUM(Output_1_Weekly_Raw!AE29:AG29)</f>
        <v>4.75</v>
      </c>
      <c r="Q29" s="34">
        <f>SUM(Output_1_Weekly_Raw!AH29:AL29)</f>
        <v>19.25</v>
      </c>
      <c r="R29" s="34">
        <f>SUM(Output_1_Weekly_Raw!AM29:AQ29,Output_1_Weekly_Raw!BF29)</f>
        <v>0.5</v>
      </c>
      <c r="S29" s="34">
        <f>SUM(Output_1_Weekly_Raw!AR29:AV29)</f>
        <v>4</v>
      </c>
      <c r="T29" s="34">
        <f>Output_1_Weekly_Raw!AW29</f>
        <v>13</v>
      </c>
      <c r="U29" s="34">
        <f>Output_1_Weekly_Raw!AY29</f>
        <v>8</v>
      </c>
      <c r="V29" s="34">
        <f>SUM(Output_1_Weekly_Raw!AX29:BC29)</f>
        <v>8.25</v>
      </c>
      <c r="W29" s="34">
        <f>Output_1_Weekly_Raw!BD29</f>
        <v>34.25</v>
      </c>
      <c r="X29" s="24">
        <f>Output_1_Weekly_Raw!BE29</f>
        <v>0</v>
      </c>
      <c r="Z29">
        <f>SUMIF($L$3:$L$55,"&gt;0",$L$3:L$55)/COUNTIF($L$3:$L$55,"&gt;0")</f>
        <v>39.726415094339622</v>
      </c>
      <c r="AC29" s="4"/>
    </row>
    <row r="30" spans="1:29" x14ac:dyDescent="0.35">
      <c r="A30" s="37" t="s">
        <v>89</v>
      </c>
      <c r="B30" s="109">
        <v>44018</v>
      </c>
      <c r="C30" s="19">
        <f>SUM(Output_1_Weekly_Raw!C30:E30)</f>
        <v>0</v>
      </c>
      <c r="D30" s="34">
        <f>SUM(Output_1_Weekly_Raw!F30:H30)</f>
        <v>0</v>
      </c>
      <c r="E30" s="34">
        <f>SUM(Output_1_Weekly_Raw!I30:K30)</f>
        <v>0</v>
      </c>
      <c r="F30" s="34">
        <f>SUM(Output_1_Weekly_Raw!L30:N30)</f>
        <v>0</v>
      </c>
      <c r="G30" s="34">
        <f>SUM(Output_1_Weekly_Raw!O30:Q30)</f>
        <v>0</v>
      </c>
      <c r="H30" s="34">
        <f>SUM(Output_1_Weekly_Raw!R30:T30)</f>
        <v>5.5</v>
      </c>
      <c r="I30" s="34">
        <f>SUM(Output_1_Weekly_Raw!U30:W30)</f>
        <v>0</v>
      </c>
      <c r="J30" s="34">
        <f t="shared" si="0"/>
        <v>5.5</v>
      </c>
      <c r="K30" s="34">
        <f>Output_1_Weekly_Raw!X30</f>
        <v>0</v>
      </c>
      <c r="L30" s="34">
        <f t="shared" si="1"/>
        <v>9.25</v>
      </c>
      <c r="M30" s="34">
        <f>Output_1_Weekly_Raw!Y30</f>
        <v>58</v>
      </c>
      <c r="N30" s="34">
        <f>SUM(Output_1_Weekly_Raw!Z30:AA30)</f>
        <v>3.75</v>
      </c>
      <c r="O30" s="34">
        <f>SUM(Output_1_Weekly_Raw!AA30:AD30)</f>
        <v>3.75</v>
      </c>
      <c r="P30" s="34">
        <f>SUM(Output_1_Weekly_Raw!AE30:AG30)</f>
        <v>3.25</v>
      </c>
      <c r="Q30" s="34">
        <f>SUM(Output_1_Weekly_Raw!AH30:AL30)</f>
        <v>10</v>
      </c>
      <c r="R30" s="34">
        <f>SUM(Output_1_Weekly_Raw!AM30:AQ30,Output_1_Weekly_Raw!BF30)</f>
        <v>0</v>
      </c>
      <c r="S30" s="34">
        <f>SUM(Output_1_Weekly_Raw!AR30:AV30)</f>
        <v>16.25</v>
      </c>
      <c r="T30" s="34">
        <f>Output_1_Weekly_Raw!AW30</f>
        <v>10.75</v>
      </c>
      <c r="U30" s="34">
        <f>Output_1_Weekly_Raw!AY30</f>
        <v>12</v>
      </c>
      <c r="V30" s="34">
        <f>SUM(Output_1_Weekly_Raw!AX30:BC30)</f>
        <v>17.5</v>
      </c>
      <c r="W30" s="34">
        <f>Output_1_Weekly_Raw!BD30</f>
        <v>42</v>
      </c>
      <c r="X30" s="24">
        <f>Output_1_Weekly_Raw!BE30</f>
        <v>1</v>
      </c>
      <c r="Z30">
        <f>SUMIF($L$3:$L$55,"&gt;0",$L$3:L$55)/COUNTIF($L$3:$L$55,"&gt;0")</f>
        <v>39.726415094339622</v>
      </c>
      <c r="AC30" s="4"/>
    </row>
    <row r="31" spans="1:29" x14ac:dyDescent="0.35">
      <c r="A31" s="37" t="s">
        <v>90</v>
      </c>
      <c r="B31" s="109">
        <v>44025</v>
      </c>
      <c r="C31" s="19">
        <f>SUM(Output_1_Weekly_Raw!C31:E31)</f>
        <v>0</v>
      </c>
      <c r="D31" s="34">
        <f>SUM(Output_1_Weekly_Raw!F31:H31)</f>
        <v>0</v>
      </c>
      <c r="E31" s="34">
        <f>SUM(Output_1_Weekly_Raw!I31:K31)</f>
        <v>0</v>
      </c>
      <c r="F31" s="34">
        <f>SUM(Output_1_Weekly_Raw!L31:N31)</f>
        <v>0</v>
      </c>
      <c r="G31" s="34">
        <f>SUM(Output_1_Weekly_Raw!O31:Q31)</f>
        <v>0</v>
      </c>
      <c r="H31" s="34">
        <f>SUM(Output_1_Weekly_Raw!R31:T31)</f>
        <v>8.75</v>
      </c>
      <c r="I31" s="34">
        <f>SUM(Output_1_Weekly_Raw!U31:W31)</f>
        <v>0</v>
      </c>
      <c r="J31" s="34">
        <f t="shared" si="0"/>
        <v>8.75</v>
      </c>
      <c r="K31" s="34">
        <f>Output_1_Weekly_Raw!X31</f>
        <v>0</v>
      </c>
      <c r="L31" s="34">
        <f t="shared" si="1"/>
        <v>11.5</v>
      </c>
      <c r="M31" s="34">
        <f>Output_1_Weekly_Raw!Y31</f>
        <v>69.75</v>
      </c>
      <c r="N31" s="34">
        <f>SUM(Output_1_Weekly_Raw!Z31:AA31)</f>
        <v>2.75</v>
      </c>
      <c r="O31" s="34">
        <f>SUM(Output_1_Weekly_Raw!AA31:AD31)</f>
        <v>2.75</v>
      </c>
      <c r="P31" s="34">
        <f>SUM(Output_1_Weekly_Raw!AE31:AG31)</f>
        <v>5.75</v>
      </c>
      <c r="Q31" s="34">
        <f>SUM(Output_1_Weekly_Raw!AH31:AL31)</f>
        <v>6.5</v>
      </c>
      <c r="R31" s="34">
        <f>SUM(Output_1_Weekly_Raw!AM31:AQ31,Output_1_Weekly_Raw!BF31)</f>
        <v>2.5</v>
      </c>
      <c r="S31" s="34">
        <f>SUM(Output_1_Weekly_Raw!AR31:AV31)</f>
        <v>5.75</v>
      </c>
      <c r="T31" s="34">
        <f>Output_1_Weekly_Raw!AW31</f>
        <v>8</v>
      </c>
      <c r="U31" s="34">
        <f>Output_1_Weekly_Raw!AY31</f>
        <v>22.25</v>
      </c>
      <c r="V31" s="34">
        <f>SUM(Output_1_Weekly_Raw!AX31:BC31)</f>
        <v>23</v>
      </c>
      <c r="W31" s="34">
        <f>Output_1_Weekly_Raw!BD31</f>
        <v>35.25</v>
      </c>
      <c r="X31" s="24">
        <f>Output_1_Weekly_Raw!BE31</f>
        <v>0</v>
      </c>
      <c r="Z31">
        <f>SUMIF($L$3:$L$55,"&gt;0",$L$3:L$55)/COUNTIF($L$3:$L$55,"&gt;0")</f>
        <v>39.726415094339622</v>
      </c>
      <c r="AC31" s="4"/>
    </row>
    <row r="32" spans="1:29" x14ac:dyDescent="0.35">
      <c r="A32" s="37" t="s">
        <v>91</v>
      </c>
      <c r="B32" s="109">
        <v>44032</v>
      </c>
      <c r="C32" s="19">
        <f>SUM(Output_1_Weekly_Raw!C32:E32)</f>
        <v>0</v>
      </c>
      <c r="D32" s="34">
        <f>SUM(Output_1_Weekly_Raw!F32:H32)</f>
        <v>0</v>
      </c>
      <c r="E32" s="34">
        <f>SUM(Output_1_Weekly_Raw!I32:K32)</f>
        <v>0</v>
      </c>
      <c r="F32" s="34">
        <f>SUM(Output_1_Weekly_Raw!L32:N32)</f>
        <v>0</v>
      </c>
      <c r="G32" s="34">
        <f>SUM(Output_1_Weekly_Raw!O32:Q32)</f>
        <v>0</v>
      </c>
      <c r="H32" s="34">
        <f>SUM(Output_1_Weekly_Raw!R32:T32)</f>
        <v>8.75</v>
      </c>
      <c r="I32" s="34">
        <f>SUM(Output_1_Weekly_Raw!U32:W32)</f>
        <v>0</v>
      </c>
      <c r="J32" s="34">
        <f t="shared" si="0"/>
        <v>8.75</v>
      </c>
      <c r="K32" s="34">
        <f>Output_1_Weekly_Raw!X32</f>
        <v>4.5</v>
      </c>
      <c r="L32" s="34">
        <f t="shared" si="1"/>
        <v>16.25</v>
      </c>
      <c r="M32" s="34">
        <f>Output_1_Weekly_Raw!Y32</f>
        <v>61.75</v>
      </c>
      <c r="N32" s="34">
        <f>SUM(Output_1_Weekly_Raw!Z32:AA32)</f>
        <v>3</v>
      </c>
      <c r="O32" s="34">
        <f>SUM(Output_1_Weekly_Raw!AA32:AD32)</f>
        <v>3</v>
      </c>
      <c r="P32" s="34">
        <f>SUM(Output_1_Weekly_Raw!AE32:AG32)</f>
        <v>6</v>
      </c>
      <c r="Q32" s="34">
        <f>SUM(Output_1_Weekly_Raw!AH32:AL32)</f>
        <v>5.25</v>
      </c>
      <c r="R32" s="34">
        <f>SUM(Output_1_Weekly_Raw!AM32:AQ32,Output_1_Weekly_Raw!BF32)</f>
        <v>1.25</v>
      </c>
      <c r="S32" s="34">
        <f>SUM(Output_1_Weekly_Raw!AR32:AV32)</f>
        <v>8.25</v>
      </c>
      <c r="T32" s="34">
        <f>Output_1_Weekly_Raw!AW32</f>
        <v>15.5</v>
      </c>
      <c r="U32" s="34">
        <f>Output_1_Weekly_Raw!AY32</f>
        <v>15.25</v>
      </c>
      <c r="V32" s="34">
        <f>SUM(Output_1_Weekly_Raw!AX32:BC32)</f>
        <v>17.25</v>
      </c>
      <c r="W32" s="34">
        <f>Output_1_Weekly_Raw!BD32</f>
        <v>35.75</v>
      </c>
      <c r="X32" s="24">
        <f>Output_1_Weekly_Raw!BE32</f>
        <v>0.75</v>
      </c>
      <c r="Z32">
        <f>SUMIF($L$3:$L$55,"&gt;0",$L$3:L$55)/COUNTIF($L$3:$L$55,"&gt;0")</f>
        <v>39.726415094339622</v>
      </c>
      <c r="AC32" s="4"/>
    </row>
    <row r="33" spans="1:29" x14ac:dyDescent="0.35">
      <c r="A33" s="37" t="s">
        <v>92</v>
      </c>
      <c r="B33" s="109">
        <v>44039</v>
      </c>
      <c r="C33" s="19">
        <f>SUM(Output_1_Weekly_Raw!C33:E33)</f>
        <v>0</v>
      </c>
      <c r="D33" s="34">
        <f>SUM(Output_1_Weekly_Raw!F33:H33)</f>
        <v>0</v>
      </c>
      <c r="E33" s="34">
        <f>SUM(Output_1_Weekly_Raw!I33:K33)</f>
        <v>0</v>
      </c>
      <c r="F33" s="34">
        <f>SUM(Output_1_Weekly_Raw!L33:N33)</f>
        <v>0</v>
      </c>
      <c r="G33" s="34">
        <f>SUM(Output_1_Weekly_Raw!O33:Q33)</f>
        <v>0</v>
      </c>
      <c r="H33" s="34">
        <f>SUM(Output_1_Weekly_Raw!R33:T33)</f>
        <v>3.75</v>
      </c>
      <c r="I33" s="34">
        <f>SUM(Output_1_Weekly_Raw!U33:W33)</f>
        <v>0</v>
      </c>
      <c r="J33" s="34">
        <f t="shared" si="0"/>
        <v>3.75</v>
      </c>
      <c r="K33" s="34">
        <f>Output_1_Weekly_Raw!X33</f>
        <v>11.25</v>
      </c>
      <c r="L33" s="34">
        <f t="shared" si="1"/>
        <v>17.75</v>
      </c>
      <c r="M33" s="34">
        <f>Output_1_Weekly_Raw!Y33</f>
        <v>64.25</v>
      </c>
      <c r="N33" s="34">
        <f>SUM(Output_1_Weekly_Raw!Z33:AA33)</f>
        <v>2.75</v>
      </c>
      <c r="O33" s="34">
        <f>SUM(Output_1_Weekly_Raw!AA33:AD33)</f>
        <v>2.75</v>
      </c>
      <c r="P33" s="34">
        <f>SUM(Output_1_Weekly_Raw!AE33:AG33)</f>
        <v>4.5</v>
      </c>
      <c r="Q33" s="34">
        <f>SUM(Output_1_Weekly_Raw!AH33:AL33)</f>
        <v>12</v>
      </c>
      <c r="R33" s="34">
        <f>SUM(Output_1_Weekly_Raw!AM33:AQ33,Output_1_Weekly_Raw!BF33)</f>
        <v>3.25</v>
      </c>
      <c r="S33" s="34">
        <f>SUM(Output_1_Weekly_Raw!AR33:AV33)</f>
        <v>6.5</v>
      </c>
      <c r="T33" s="34">
        <f>Output_1_Weekly_Raw!AW33</f>
        <v>15.75</v>
      </c>
      <c r="U33" s="34">
        <f>Output_1_Weekly_Raw!AY33</f>
        <v>16.5</v>
      </c>
      <c r="V33" s="34">
        <f>SUM(Output_1_Weekly_Raw!AX33:BC33)</f>
        <v>17</v>
      </c>
      <c r="W33" s="34">
        <f>Output_1_Weekly_Raw!BD33</f>
        <v>26.5</v>
      </c>
      <c r="X33" s="24">
        <f>Output_1_Weekly_Raw!BE33</f>
        <v>0.5</v>
      </c>
      <c r="Z33">
        <f>SUMIF($L$3:$L$55,"&gt;0",$L$3:L$55)/COUNTIF($L$3:$L$55,"&gt;0")</f>
        <v>39.726415094339622</v>
      </c>
      <c r="AC33" s="4"/>
    </row>
    <row r="34" spans="1:29" x14ac:dyDescent="0.35">
      <c r="A34" s="37" t="s">
        <v>93</v>
      </c>
      <c r="B34" s="109">
        <v>44046</v>
      </c>
      <c r="C34" s="19">
        <f>SUM(Output_1_Weekly_Raw!C34:E34)</f>
        <v>0</v>
      </c>
      <c r="D34" s="34">
        <f>SUM(Output_1_Weekly_Raw!F34:H34)</f>
        <v>0</v>
      </c>
      <c r="E34" s="34">
        <f>SUM(Output_1_Weekly_Raw!I34:K34)</f>
        <v>0</v>
      </c>
      <c r="F34" s="34">
        <f>SUM(Output_1_Weekly_Raw!L34:N34)</f>
        <v>4.25</v>
      </c>
      <c r="G34" s="34">
        <f>SUM(Output_1_Weekly_Raw!O34:Q34)</f>
        <v>4.75</v>
      </c>
      <c r="H34" s="34">
        <f>SUM(Output_1_Weekly_Raw!R34:T34)</f>
        <v>4.75</v>
      </c>
      <c r="I34" s="34">
        <f>SUM(Output_1_Weekly_Raw!U34:W34)</f>
        <v>0</v>
      </c>
      <c r="J34" s="34">
        <f t="shared" si="0"/>
        <v>13.75</v>
      </c>
      <c r="K34" s="34">
        <f>Output_1_Weekly_Raw!X34</f>
        <v>10.25</v>
      </c>
      <c r="L34" s="34">
        <f t="shared" si="1"/>
        <v>25.25</v>
      </c>
      <c r="M34" s="34">
        <f>Output_1_Weekly_Raw!Y34</f>
        <v>63.5</v>
      </c>
      <c r="N34" s="34">
        <f>SUM(Output_1_Weekly_Raw!Z34:AA34)</f>
        <v>1.25</v>
      </c>
      <c r="O34" s="34">
        <f>SUM(Output_1_Weekly_Raw!AA34:AD34)</f>
        <v>1.25</v>
      </c>
      <c r="P34" s="34">
        <f>SUM(Output_1_Weekly_Raw!AE34:AG34)</f>
        <v>5</v>
      </c>
      <c r="Q34" s="34">
        <f>SUM(Output_1_Weekly_Raw!AH34:AL34)</f>
        <v>7.75</v>
      </c>
      <c r="R34" s="34">
        <f>SUM(Output_1_Weekly_Raw!AM34:AQ34,Output_1_Weekly_Raw!BF34)</f>
        <v>2.25</v>
      </c>
      <c r="S34" s="34">
        <f>SUM(Output_1_Weekly_Raw!AR34:AV34)</f>
        <v>1.5</v>
      </c>
      <c r="T34" s="34">
        <f>Output_1_Weekly_Raw!AW34</f>
        <v>14.25</v>
      </c>
      <c r="U34" s="34">
        <f>Output_1_Weekly_Raw!AY34</f>
        <v>9.75</v>
      </c>
      <c r="V34" s="34">
        <f>SUM(Output_1_Weekly_Raw!AX34:BC34)</f>
        <v>11</v>
      </c>
      <c r="W34" s="34">
        <f>Output_1_Weekly_Raw!BD34</f>
        <v>36.25</v>
      </c>
      <c r="X34" s="24">
        <f>Output_1_Weekly_Raw!BE34</f>
        <v>1.25</v>
      </c>
      <c r="Z34">
        <f>SUMIF($L$3:$L$55,"&gt;0",$L$3:L$55)/COUNTIF($L$3:$L$55,"&gt;0")</f>
        <v>39.726415094339622</v>
      </c>
      <c r="AC34" s="4"/>
    </row>
    <row r="35" spans="1:29" x14ac:dyDescent="0.35">
      <c r="A35" s="37" t="s">
        <v>94</v>
      </c>
      <c r="B35" s="109">
        <v>44053</v>
      </c>
      <c r="C35" s="19">
        <f>SUM(Output_1_Weekly_Raw!C35:E35)</f>
        <v>0</v>
      </c>
      <c r="D35" s="34">
        <f>SUM(Output_1_Weekly_Raw!F35:H35)</f>
        <v>0</v>
      </c>
      <c r="E35" s="34">
        <f>SUM(Output_1_Weekly_Raw!I35:K35)</f>
        <v>0</v>
      </c>
      <c r="F35" s="34">
        <f>SUM(Output_1_Weekly_Raw!L35:N35)</f>
        <v>5.75</v>
      </c>
      <c r="G35" s="34">
        <f>SUM(Output_1_Weekly_Raw!O35:Q35)</f>
        <v>3</v>
      </c>
      <c r="H35" s="34">
        <f>SUM(Output_1_Weekly_Raw!R35:T35)</f>
        <v>10.75</v>
      </c>
      <c r="I35" s="34">
        <f>SUM(Output_1_Weekly_Raw!U35:W35)</f>
        <v>0</v>
      </c>
      <c r="J35" s="34">
        <f t="shared" si="0"/>
        <v>19.5</v>
      </c>
      <c r="K35" s="34">
        <f>Output_1_Weekly_Raw!X35</f>
        <v>12</v>
      </c>
      <c r="L35" s="34">
        <f t="shared" si="1"/>
        <v>31.5</v>
      </c>
      <c r="M35" s="34">
        <f>Output_1_Weekly_Raw!Y35</f>
        <v>64.5</v>
      </c>
      <c r="N35" s="34">
        <f>SUM(Output_1_Weekly_Raw!Z35:AA35)</f>
        <v>0</v>
      </c>
      <c r="O35" s="34">
        <f>SUM(Output_1_Weekly_Raw!AA35:AD35)</f>
        <v>0</v>
      </c>
      <c r="P35" s="34">
        <f>SUM(Output_1_Weekly_Raw!AE35:AG35)</f>
        <v>4.75</v>
      </c>
      <c r="Q35" s="34">
        <f>SUM(Output_1_Weekly_Raw!AH35:AL35)</f>
        <v>3.75</v>
      </c>
      <c r="R35" s="34">
        <f>SUM(Output_1_Weekly_Raw!AM35:AQ35,Output_1_Weekly_Raw!BF35)</f>
        <v>1.5</v>
      </c>
      <c r="S35" s="34">
        <f>SUM(Output_1_Weekly_Raw!AR35:AV35)</f>
        <v>0</v>
      </c>
      <c r="T35" s="34">
        <f>Output_1_Weekly_Raw!AW35</f>
        <v>14.75</v>
      </c>
      <c r="U35" s="34">
        <f>Output_1_Weekly_Raw!AY35</f>
        <v>11.75</v>
      </c>
      <c r="V35" s="34">
        <f>SUM(Output_1_Weekly_Raw!AX35:BC35)</f>
        <v>11.75</v>
      </c>
      <c r="W35" s="34">
        <f>Output_1_Weekly_Raw!BD35</f>
        <v>33.25</v>
      </c>
      <c r="X35" s="24">
        <f>Output_1_Weekly_Raw!BE35</f>
        <v>2.25</v>
      </c>
      <c r="Z35">
        <f>SUMIF($L$3:$L$55,"&gt;0",$L$3:L$55)/COUNTIF($L$3:$L$55,"&gt;0")</f>
        <v>39.726415094339622</v>
      </c>
      <c r="AC35" s="4"/>
    </row>
    <row r="36" spans="1:29" x14ac:dyDescent="0.35">
      <c r="A36" s="37" t="s">
        <v>95</v>
      </c>
      <c r="B36" s="109">
        <v>44060</v>
      </c>
      <c r="C36" s="19">
        <f>SUM(Output_1_Weekly_Raw!C36:E36)</f>
        <v>0</v>
      </c>
      <c r="D36" s="34">
        <f>SUM(Output_1_Weekly_Raw!F36:H36)</f>
        <v>0</v>
      </c>
      <c r="E36" s="34">
        <f>SUM(Output_1_Weekly_Raw!I36:K36)</f>
        <v>0</v>
      </c>
      <c r="F36" s="34">
        <f>SUM(Output_1_Weekly_Raw!L36:N36)</f>
        <v>4.75</v>
      </c>
      <c r="G36" s="34">
        <f>SUM(Output_1_Weekly_Raw!O36:Q36)</f>
        <v>4</v>
      </c>
      <c r="H36" s="34">
        <f>SUM(Output_1_Weekly_Raw!R36:T36)</f>
        <v>23.5</v>
      </c>
      <c r="I36" s="34">
        <f>SUM(Output_1_Weekly_Raw!U36:W36)</f>
        <v>0</v>
      </c>
      <c r="J36" s="34">
        <f t="shared" si="0"/>
        <v>32.25</v>
      </c>
      <c r="K36" s="34">
        <f>Output_1_Weekly_Raw!X36</f>
        <v>9</v>
      </c>
      <c r="L36" s="34">
        <f t="shared" si="1"/>
        <v>41.25</v>
      </c>
      <c r="M36" s="34">
        <f>Output_1_Weekly_Raw!Y36</f>
        <v>58.25</v>
      </c>
      <c r="N36" s="34">
        <f>SUM(Output_1_Weekly_Raw!Z36:AA36)</f>
        <v>0</v>
      </c>
      <c r="O36" s="34">
        <f>SUM(Output_1_Weekly_Raw!AA36:AD36)</f>
        <v>0</v>
      </c>
      <c r="P36" s="34">
        <f>SUM(Output_1_Weekly_Raw!AE36:AG36)</f>
        <v>4.5</v>
      </c>
      <c r="Q36" s="34">
        <f>SUM(Output_1_Weekly_Raw!AH36:AL36)</f>
        <v>3</v>
      </c>
      <c r="R36" s="34">
        <f>SUM(Output_1_Weekly_Raw!AM36:AQ36,Output_1_Weekly_Raw!BF36)</f>
        <v>1</v>
      </c>
      <c r="S36" s="34">
        <f>SUM(Output_1_Weekly_Raw!AR36:AV36)</f>
        <v>0</v>
      </c>
      <c r="T36" s="34">
        <f>Output_1_Weekly_Raw!AW36</f>
        <v>16.75</v>
      </c>
      <c r="U36" s="34">
        <f>Output_1_Weekly_Raw!AY36</f>
        <v>8.5</v>
      </c>
      <c r="V36" s="34">
        <f>SUM(Output_1_Weekly_Raw!AX36:BC36)</f>
        <v>8.5</v>
      </c>
      <c r="W36" s="34">
        <f>Output_1_Weekly_Raw!BD36</f>
        <v>34.75</v>
      </c>
      <c r="X36" s="24">
        <f>Output_1_Weekly_Raw!BE36</f>
        <v>0</v>
      </c>
      <c r="Z36">
        <f>SUMIF($L$3:$L$55,"&gt;0",$L$3:L$55)/COUNTIF($L$3:$L$55,"&gt;0")</f>
        <v>39.726415094339622</v>
      </c>
      <c r="AC36" s="4"/>
    </row>
    <row r="37" spans="1:29" x14ac:dyDescent="0.35">
      <c r="A37" s="37" t="s">
        <v>96</v>
      </c>
      <c r="B37" s="109">
        <v>44067</v>
      </c>
      <c r="C37" s="19">
        <f>SUM(Output_1_Weekly_Raw!C37:E37)</f>
        <v>0</v>
      </c>
      <c r="D37" s="34">
        <f>SUM(Output_1_Weekly_Raw!F37:H37)</f>
        <v>0</v>
      </c>
      <c r="E37" s="34">
        <f>SUM(Output_1_Weekly_Raw!I37:K37)</f>
        <v>0</v>
      </c>
      <c r="F37" s="34">
        <f>SUM(Output_1_Weekly_Raw!L37:N37)</f>
        <v>10.75</v>
      </c>
      <c r="G37" s="34">
        <f>SUM(Output_1_Weekly_Raw!O37:Q37)</f>
        <v>4.5</v>
      </c>
      <c r="H37" s="34">
        <f>SUM(Output_1_Weekly_Raw!R37:T37)</f>
        <v>1.75</v>
      </c>
      <c r="I37" s="34">
        <f>SUM(Output_1_Weekly_Raw!U37:W37)</f>
        <v>0</v>
      </c>
      <c r="J37" s="34">
        <f t="shared" si="0"/>
        <v>17</v>
      </c>
      <c r="K37" s="34">
        <f>Output_1_Weekly_Raw!X37</f>
        <v>27.25</v>
      </c>
      <c r="L37" s="34">
        <f t="shared" si="1"/>
        <v>44.75</v>
      </c>
      <c r="M37" s="34">
        <f>Output_1_Weekly_Raw!Y37</f>
        <v>47.5</v>
      </c>
      <c r="N37" s="34">
        <f>SUM(Output_1_Weekly_Raw!Z37:AA37)</f>
        <v>0.5</v>
      </c>
      <c r="O37" s="34">
        <f>SUM(Output_1_Weekly_Raw!AA37:AD37)</f>
        <v>0.5</v>
      </c>
      <c r="P37" s="34">
        <f>SUM(Output_1_Weekly_Raw!AE37:AG37)</f>
        <v>4.5</v>
      </c>
      <c r="Q37" s="34">
        <f>SUM(Output_1_Weekly_Raw!AH37:AL37)</f>
        <v>2.75</v>
      </c>
      <c r="R37" s="34">
        <f>SUM(Output_1_Weekly_Raw!AM37:AQ37,Output_1_Weekly_Raw!BF37)</f>
        <v>2.5</v>
      </c>
      <c r="S37" s="34">
        <f>SUM(Output_1_Weekly_Raw!AR37:AV37)</f>
        <v>1.5</v>
      </c>
      <c r="T37" s="34">
        <f>Output_1_Weekly_Raw!AW37</f>
        <v>13.5</v>
      </c>
      <c r="U37" s="34">
        <f>Output_1_Weekly_Raw!AY37</f>
        <v>14.75</v>
      </c>
      <c r="V37" s="34">
        <f>SUM(Output_1_Weekly_Raw!AX37:BC37)</f>
        <v>16.25</v>
      </c>
      <c r="W37" s="34">
        <f>Output_1_Weekly_Raw!BD37</f>
        <v>34.75</v>
      </c>
      <c r="X37" s="24">
        <f>Output_1_Weekly_Raw!BE37</f>
        <v>0</v>
      </c>
      <c r="Z37">
        <f>SUMIF($L$3:$L$55,"&gt;0",$L$3:L$55)/COUNTIF($L$3:$L$55,"&gt;0")</f>
        <v>39.726415094339622</v>
      </c>
      <c r="AC37" s="4"/>
    </row>
    <row r="38" spans="1:29" x14ac:dyDescent="0.35">
      <c r="A38" s="37" t="s">
        <v>97</v>
      </c>
      <c r="B38" s="109">
        <v>44074</v>
      </c>
      <c r="C38" s="19">
        <f>SUM(Output_1_Weekly_Raw!C38:E38)</f>
        <v>0</v>
      </c>
      <c r="D38" s="34">
        <f>SUM(Output_1_Weekly_Raw!F38:H38)</f>
        <v>0</v>
      </c>
      <c r="E38" s="34">
        <f>SUM(Output_1_Weekly_Raw!I38:K38)</f>
        <v>0</v>
      </c>
      <c r="F38" s="34">
        <f>SUM(Output_1_Weekly_Raw!L38:N38)</f>
        <v>10.25</v>
      </c>
      <c r="G38" s="34">
        <f>SUM(Output_1_Weekly_Raw!O38:Q38)</f>
        <v>25.25</v>
      </c>
      <c r="H38" s="34">
        <f>SUM(Output_1_Weekly_Raw!R38:T38)</f>
        <v>7.75</v>
      </c>
      <c r="I38" s="34">
        <f>SUM(Output_1_Weekly_Raw!U38:W38)</f>
        <v>0</v>
      </c>
      <c r="J38" s="34">
        <f t="shared" si="0"/>
        <v>43.25</v>
      </c>
      <c r="K38" s="34">
        <f>Output_1_Weekly_Raw!X38</f>
        <v>1</v>
      </c>
      <c r="L38" s="34">
        <f t="shared" si="1"/>
        <v>46</v>
      </c>
      <c r="M38" s="34">
        <f>Output_1_Weekly_Raw!Y38</f>
        <v>55.5</v>
      </c>
      <c r="N38" s="34">
        <f>SUM(Output_1_Weekly_Raw!Z38:AA38)</f>
        <v>1.75</v>
      </c>
      <c r="O38" s="34">
        <f>SUM(Output_1_Weekly_Raw!AA38:AD38)</f>
        <v>1.75</v>
      </c>
      <c r="P38" s="34">
        <f>SUM(Output_1_Weekly_Raw!AE38:AG38)</f>
        <v>5</v>
      </c>
      <c r="Q38" s="34">
        <f>SUM(Output_1_Weekly_Raw!AH38:AL38)</f>
        <v>10.25</v>
      </c>
      <c r="R38" s="34">
        <f>SUM(Output_1_Weekly_Raw!AM38:AQ38,Output_1_Weekly_Raw!BF38)</f>
        <v>3.5</v>
      </c>
      <c r="S38" s="34">
        <f>SUM(Output_1_Weekly_Raw!AR38:AV38)</f>
        <v>0.5</v>
      </c>
      <c r="T38" s="34">
        <f>Output_1_Weekly_Raw!AW38</f>
        <v>14</v>
      </c>
      <c r="U38" s="34">
        <f>Output_1_Weekly_Raw!AY38</f>
        <v>10.25</v>
      </c>
      <c r="V38" s="34">
        <f>SUM(Output_1_Weekly_Raw!AX38:BC38)</f>
        <v>10.25</v>
      </c>
      <c r="W38" s="34">
        <f>Output_1_Weekly_Raw!BD38</f>
        <v>23</v>
      </c>
      <c r="X38" s="24">
        <f>Output_1_Weekly_Raw!BE38</f>
        <v>0</v>
      </c>
      <c r="Z38">
        <f>SUMIF($L$3:$L$55,"&gt;0",$L$3:L$55)/COUNTIF($L$3:$L$55,"&gt;0")</f>
        <v>39.726415094339622</v>
      </c>
      <c r="AC38" s="4"/>
    </row>
    <row r="39" spans="1:29" x14ac:dyDescent="0.35">
      <c r="A39" s="37" t="s">
        <v>98</v>
      </c>
      <c r="B39" s="109">
        <v>44081</v>
      </c>
      <c r="C39" s="19">
        <f>SUM(Output_1_Weekly_Raw!C39:E39)</f>
        <v>0</v>
      </c>
      <c r="D39" s="34">
        <f>SUM(Output_1_Weekly_Raw!F39:H39)</f>
        <v>0</v>
      </c>
      <c r="E39" s="34">
        <f>SUM(Output_1_Weekly_Raw!I39:K39)</f>
        <v>0</v>
      </c>
      <c r="F39" s="34">
        <f>SUM(Output_1_Weekly_Raw!L39:N39)</f>
        <v>11.5</v>
      </c>
      <c r="G39" s="34">
        <f>SUM(Output_1_Weekly_Raw!O39:Q39)</f>
        <v>5</v>
      </c>
      <c r="H39" s="34">
        <f>SUM(Output_1_Weekly_Raw!R39:T39)</f>
        <v>17.25</v>
      </c>
      <c r="I39" s="34">
        <f>SUM(Output_1_Weekly_Raw!U39:W39)</f>
        <v>0</v>
      </c>
      <c r="J39" s="34">
        <f t="shared" si="0"/>
        <v>33.75</v>
      </c>
      <c r="K39" s="34">
        <f>Output_1_Weekly_Raw!X39</f>
        <v>10.75</v>
      </c>
      <c r="L39" s="34">
        <f t="shared" si="1"/>
        <v>44.5</v>
      </c>
      <c r="M39" s="34">
        <f>Output_1_Weekly_Raw!Y39</f>
        <v>52.75</v>
      </c>
      <c r="N39" s="34">
        <f>SUM(Output_1_Weekly_Raw!Z39:AA39)</f>
        <v>0</v>
      </c>
      <c r="O39" s="34">
        <f>SUM(Output_1_Weekly_Raw!AA39:AD39)</f>
        <v>0</v>
      </c>
      <c r="P39" s="34">
        <f>SUM(Output_1_Weekly_Raw!AE39:AG39)</f>
        <v>4.5</v>
      </c>
      <c r="Q39" s="34">
        <f>SUM(Output_1_Weekly_Raw!AH39:AL39)</f>
        <v>10.75</v>
      </c>
      <c r="R39" s="34">
        <f>SUM(Output_1_Weekly_Raw!AM39:AQ39,Output_1_Weekly_Raw!BF39)</f>
        <v>2.25</v>
      </c>
      <c r="S39" s="34">
        <f>SUM(Output_1_Weekly_Raw!AR39:AV39)</f>
        <v>0.25</v>
      </c>
      <c r="T39" s="34">
        <f>Output_1_Weekly_Raw!AW39</f>
        <v>14.75</v>
      </c>
      <c r="U39" s="34">
        <f>Output_1_Weekly_Raw!AY39</f>
        <v>12.5</v>
      </c>
      <c r="V39" s="34">
        <f>SUM(Output_1_Weekly_Raw!AX39:BC39)</f>
        <v>13</v>
      </c>
      <c r="W39" s="34">
        <f>Output_1_Weekly_Raw!BD39</f>
        <v>25.25</v>
      </c>
      <c r="X39" s="24">
        <f>Output_1_Weekly_Raw!BE39</f>
        <v>0</v>
      </c>
      <c r="Z39">
        <f>SUMIF($L$3:$L$55,"&gt;0",$L$3:L$55)/COUNTIF($L$3:$L$55,"&gt;0")</f>
        <v>39.726415094339622</v>
      </c>
      <c r="AC39" s="4"/>
    </row>
    <row r="40" spans="1:29" x14ac:dyDescent="0.35">
      <c r="A40" s="37" t="s">
        <v>99</v>
      </c>
      <c r="B40" s="109">
        <v>44088</v>
      </c>
      <c r="C40" s="19">
        <f>SUM(Output_1_Weekly_Raw!C40:E40)</f>
        <v>0</v>
      </c>
      <c r="D40" s="34">
        <f>SUM(Output_1_Weekly_Raw!F40:H40)</f>
        <v>0</v>
      </c>
      <c r="E40" s="34">
        <f>SUM(Output_1_Weekly_Raw!I40:K40)</f>
        <v>0</v>
      </c>
      <c r="F40" s="34">
        <f>SUM(Output_1_Weekly_Raw!L40:N40)</f>
        <v>5.75</v>
      </c>
      <c r="G40" s="34">
        <f>SUM(Output_1_Weekly_Raw!O40:Q40)</f>
        <v>8.5</v>
      </c>
      <c r="H40" s="34">
        <f>SUM(Output_1_Weekly_Raw!R40:T40)</f>
        <v>15.75</v>
      </c>
      <c r="I40" s="34">
        <f>SUM(Output_1_Weekly_Raw!U40:W40)</f>
        <v>0</v>
      </c>
      <c r="J40" s="34">
        <f t="shared" si="0"/>
        <v>30</v>
      </c>
      <c r="K40" s="34">
        <f>Output_1_Weekly_Raw!X40</f>
        <v>13</v>
      </c>
      <c r="L40" s="34">
        <f t="shared" si="1"/>
        <v>43</v>
      </c>
      <c r="M40" s="34">
        <f>Output_1_Weekly_Raw!Y40</f>
        <v>55.5</v>
      </c>
      <c r="N40" s="34">
        <f>SUM(Output_1_Weekly_Raw!Z40:AA40)</f>
        <v>0</v>
      </c>
      <c r="O40" s="34">
        <f>SUM(Output_1_Weekly_Raw!AA40:AD40)</f>
        <v>0</v>
      </c>
      <c r="P40" s="34">
        <f>SUM(Output_1_Weekly_Raw!AE40:AG40)</f>
        <v>4.75</v>
      </c>
      <c r="Q40" s="34">
        <f>SUM(Output_1_Weekly_Raw!AH40:AL40)</f>
        <v>10.75</v>
      </c>
      <c r="R40" s="34">
        <f>SUM(Output_1_Weekly_Raw!AM40:AQ40,Output_1_Weekly_Raw!BF40)</f>
        <v>4.25</v>
      </c>
      <c r="S40" s="34">
        <f>SUM(Output_1_Weekly_Raw!AR40:AV40)</f>
        <v>1.5</v>
      </c>
      <c r="T40" s="34">
        <f>Output_1_Weekly_Raw!AW40</f>
        <v>12.5</v>
      </c>
      <c r="U40" s="34">
        <f>Output_1_Weekly_Raw!AY40</f>
        <v>8</v>
      </c>
      <c r="V40" s="34">
        <f>SUM(Output_1_Weekly_Raw!AX40:BC40)</f>
        <v>9</v>
      </c>
      <c r="W40" s="34">
        <f>Output_1_Weekly_Raw!BD40</f>
        <v>26</v>
      </c>
      <c r="X40" s="24">
        <f>Output_1_Weekly_Raw!BE40</f>
        <v>0.75</v>
      </c>
      <c r="Z40">
        <f>SUMIF($L$3:$L$55,"&gt;0",$L$3:L$55)/COUNTIF($L$3:$L$55,"&gt;0")</f>
        <v>39.726415094339622</v>
      </c>
      <c r="AC40" s="4"/>
    </row>
    <row r="41" spans="1:29" x14ac:dyDescent="0.35">
      <c r="A41" s="37" t="s">
        <v>100</v>
      </c>
      <c r="B41" s="109">
        <v>44095</v>
      </c>
      <c r="C41" s="19">
        <f>SUM(Output_1_Weekly_Raw!C41:E41)</f>
        <v>0</v>
      </c>
      <c r="D41" s="34">
        <f>SUM(Output_1_Weekly_Raw!F41:H41)</f>
        <v>0</v>
      </c>
      <c r="E41" s="34">
        <f>SUM(Output_1_Weekly_Raw!I41:K41)</f>
        <v>0</v>
      </c>
      <c r="F41" s="34">
        <f>SUM(Output_1_Weekly_Raw!L41:N41)</f>
        <v>2</v>
      </c>
      <c r="G41" s="34">
        <f>SUM(Output_1_Weekly_Raw!O41:Q41)</f>
        <v>43.5</v>
      </c>
      <c r="H41" s="34">
        <f>SUM(Output_1_Weekly_Raw!R41:T41)</f>
        <v>16.75</v>
      </c>
      <c r="I41" s="34">
        <f>SUM(Output_1_Weekly_Raw!U41:W41)</f>
        <v>0</v>
      </c>
      <c r="J41" s="34">
        <f t="shared" si="0"/>
        <v>62.25</v>
      </c>
      <c r="K41" s="34">
        <f>Output_1_Weekly_Raw!X41</f>
        <v>10.25</v>
      </c>
      <c r="L41" s="34">
        <f t="shared" si="1"/>
        <v>72.5</v>
      </c>
      <c r="M41" s="34">
        <f>Output_1_Weekly_Raw!Y41</f>
        <v>47.5</v>
      </c>
      <c r="N41" s="34">
        <f>SUM(Output_1_Weekly_Raw!Z41:AA41)</f>
        <v>0</v>
      </c>
      <c r="O41" s="34">
        <f>SUM(Output_1_Weekly_Raw!AA41:AD41)</f>
        <v>0</v>
      </c>
      <c r="P41" s="34">
        <f>SUM(Output_1_Weekly_Raw!AE41:AG41)</f>
        <v>4.25</v>
      </c>
      <c r="Q41" s="34">
        <f>SUM(Output_1_Weekly_Raw!AH41:AL41)</f>
        <v>1</v>
      </c>
      <c r="R41" s="34">
        <f>SUM(Output_1_Weekly_Raw!AM41:AQ41,Output_1_Weekly_Raw!BF41)</f>
        <v>3.5</v>
      </c>
      <c r="S41" s="34">
        <f>SUM(Output_1_Weekly_Raw!AR41:AV41)</f>
        <v>0</v>
      </c>
      <c r="T41" s="34">
        <f>Output_1_Weekly_Raw!AW41</f>
        <v>12.25</v>
      </c>
      <c r="U41" s="34">
        <f>Output_1_Weekly_Raw!AY41</f>
        <v>9.75</v>
      </c>
      <c r="V41" s="34">
        <f>SUM(Output_1_Weekly_Raw!AX41:BC41)</f>
        <v>10.5</v>
      </c>
      <c r="W41" s="34">
        <f>Output_1_Weekly_Raw!BD41</f>
        <v>16.25</v>
      </c>
      <c r="X41" s="24">
        <f>Output_1_Weekly_Raw!BE41</f>
        <v>0.25</v>
      </c>
      <c r="Z41">
        <f>SUMIF($L$3:$L$55,"&gt;0",$L$3:L$55)/COUNTIF($L$3:$L$55,"&gt;0")</f>
        <v>39.726415094339622</v>
      </c>
      <c r="AC41" s="4"/>
    </row>
    <row r="42" spans="1:29" x14ac:dyDescent="0.35">
      <c r="A42" s="37" t="s">
        <v>101</v>
      </c>
      <c r="B42" s="109">
        <v>44102</v>
      </c>
      <c r="C42" s="19">
        <f>SUM(Output_1_Weekly_Raw!C42:E42)</f>
        <v>0</v>
      </c>
      <c r="D42" s="34">
        <f>SUM(Output_1_Weekly_Raw!F42:H42)</f>
        <v>0</v>
      </c>
      <c r="E42" s="34">
        <f>SUM(Output_1_Weekly_Raw!I42:K42)</f>
        <v>0</v>
      </c>
      <c r="F42" s="34">
        <f>SUM(Output_1_Weekly_Raw!L42:N42)</f>
        <v>2.25</v>
      </c>
      <c r="G42" s="34">
        <f>SUM(Output_1_Weekly_Raw!O42:Q42)</f>
        <v>3</v>
      </c>
      <c r="H42" s="34">
        <f>SUM(Output_1_Weekly_Raw!R42:T42)</f>
        <v>9.5</v>
      </c>
      <c r="I42" s="34">
        <f>SUM(Output_1_Weekly_Raw!U42:W42)</f>
        <v>0</v>
      </c>
      <c r="J42" s="34">
        <f t="shared" si="0"/>
        <v>14.75</v>
      </c>
      <c r="K42" s="34">
        <f>Output_1_Weekly_Raw!X42</f>
        <v>22.5</v>
      </c>
      <c r="L42" s="34">
        <f t="shared" si="1"/>
        <v>37.5</v>
      </c>
      <c r="M42" s="34">
        <f>Output_1_Weekly_Raw!Y42</f>
        <v>63</v>
      </c>
      <c r="N42" s="34">
        <f>SUM(Output_1_Weekly_Raw!Z42:AA42)</f>
        <v>0.25</v>
      </c>
      <c r="O42" s="34">
        <f>SUM(Output_1_Weekly_Raw!AA42:AD42)</f>
        <v>0.25</v>
      </c>
      <c r="P42" s="34">
        <f>SUM(Output_1_Weekly_Raw!AE42:AG42)</f>
        <v>4.25</v>
      </c>
      <c r="Q42" s="34">
        <f>SUM(Output_1_Weekly_Raw!AH42:AL42)</f>
        <v>3.25</v>
      </c>
      <c r="R42" s="34">
        <f>SUM(Output_1_Weekly_Raw!AM42:AQ42,Output_1_Weekly_Raw!BF42)</f>
        <v>3</v>
      </c>
      <c r="S42" s="34">
        <f>SUM(Output_1_Weekly_Raw!AR42:AV42)</f>
        <v>2.25</v>
      </c>
      <c r="T42" s="34">
        <f>Output_1_Weekly_Raw!AW42</f>
        <v>12.75</v>
      </c>
      <c r="U42" s="34">
        <f>Output_1_Weekly_Raw!AY42</f>
        <v>17.75</v>
      </c>
      <c r="V42" s="34">
        <f>SUM(Output_1_Weekly_Raw!AX42:BC42)</f>
        <v>18</v>
      </c>
      <c r="W42" s="34">
        <f>Output_1_Weekly_Raw!BD42</f>
        <v>24</v>
      </c>
      <c r="X42" s="24">
        <f>Output_1_Weekly_Raw!BE42</f>
        <v>0</v>
      </c>
      <c r="Z42">
        <f>SUMIF($L$3:$L$55,"&gt;0",$L$3:L$55)/COUNTIF($L$3:$L$55,"&gt;0")</f>
        <v>39.726415094339622</v>
      </c>
      <c r="AC42" s="4"/>
    </row>
    <row r="43" spans="1:29" x14ac:dyDescent="0.35">
      <c r="A43" s="37" t="s">
        <v>102</v>
      </c>
      <c r="B43" s="109">
        <v>44109</v>
      </c>
      <c r="C43" s="19">
        <f>SUM(Output_1_Weekly_Raw!C43:E43)</f>
        <v>0</v>
      </c>
      <c r="D43" s="34">
        <f>SUM(Output_1_Weekly_Raw!F43:H43)</f>
        <v>0</v>
      </c>
      <c r="E43" s="34">
        <f>SUM(Output_1_Weekly_Raw!I43:K43)</f>
        <v>0</v>
      </c>
      <c r="F43" s="34">
        <f>SUM(Output_1_Weekly_Raw!L43:N43)</f>
        <v>37.75</v>
      </c>
      <c r="G43" s="34">
        <f>SUM(Output_1_Weekly_Raw!O43:Q43)</f>
        <v>0</v>
      </c>
      <c r="H43" s="34">
        <f>SUM(Output_1_Weekly_Raw!R43:T43)</f>
        <v>10</v>
      </c>
      <c r="I43" s="34">
        <f>SUM(Output_1_Weekly_Raw!U43:W43)</f>
        <v>0</v>
      </c>
      <c r="J43" s="34">
        <f t="shared" si="0"/>
        <v>47.75</v>
      </c>
      <c r="K43" s="34">
        <f>Output_1_Weekly_Raw!X43</f>
        <v>16</v>
      </c>
      <c r="L43" s="34">
        <f t="shared" si="1"/>
        <v>63.75</v>
      </c>
      <c r="M43" s="34">
        <f>Output_1_Weekly_Raw!Y43</f>
        <v>46.75</v>
      </c>
      <c r="N43" s="34">
        <f>SUM(Output_1_Weekly_Raw!Z43:AA43)</f>
        <v>0</v>
      </c>
      <c r="O43" s="34">
        <f>SUM(Output_1_Weekly_Raw!AA43:AD43)</f>
        <v>0</v>
      </c>
      <c r="P43" s="34">
        <f>SUM(Output_1_Weekly_Raw!AE43:AG43)</f>
        <v>5.25</v>
      </c>
      <c r="Q43" s="34">
        <f>SUM(Output_1_Weekly_Raw!AH43:AL43)</f>
        <v>2.75</v>
      </c>
      <c r="R43" s="34">
        <f>SUM(Output_1_Weekly_Raw!AM43:AQ43,Output_1_Weekly_Raw!BF43)</f>
        <v>3.25</v>
      </c>
      <c r="S43" s="34">
        <f>SUM(Output_1_Weekly_Raw!AR43:AV43)</f>
        <v>0</v>
      </c>
      <c r="T43" s="34">
        <f>Output_1_Weekly_Raw!AW43</f>
        <v>15</v>
      </c>
      <c r="U43" s="34">
        <f>Output_1_Weekly_Raw!AY43</f>
        <v>9.75</v>
      </c>
      <c r="V43" s="34">
        <f>SUM(Output_1_Weekly_Raw!AX43:BC43)</f>
        <v>12</v>
      </c>
      <c r="W43" s="34">
        <f>Output_1_Weekly_Raw!BD43</f>
        <v>19.25</v>
      </c>
      <c r="X43" s="24">
        <f>Output_1_Weekly_Raw!BE43</f>
        <v>0</v>
      </c>
      <c r="Z43">
        <f>SUMIF($L$3:$L$55,"&gt;0",$L$3:L$55)/COUNTIF($L$3:$L$55,"&gt;0")</f>
        <v>39.726415094339622</v>
      </c>
      <c r="AC43" s="4"/>
    </row>
    <row r="44" spans="1:29" x14ac:dyDescent="0.35">
      <c r="A44" s="37" t="s">
        <v>103</v>
      </c>
      <c r="B44" s="109">
        <v>44116</v>
      </c>
      <c r="C44" s="19">
        <f>SUM(Output_1_Weekly_Raw!C44:E44)</f>
        <v>0</v>
      </c>
      <c r="D44" s="34">
        <f>SUM(Output_1_Weekly_Raw!F44:H44)</f>
        <v>0</v>
      </c>
      <c r="E44" s="34">
        <f>SUM(Output_1_Weekly_Raw!I44:K44)</f>
        <v>0</v>
      </c>
      <c r="F44" s="34">
        <f>SUM(Output_1_Weekly_Raw!L44:N44)</f>
        <v>14</v>
      </c>
      <c r="G44" s="34">
        <f>SUM(Output_1_Weekly_Raw!O44:Q44)</f>
        <v>4.5</v>
      </c>
      <c r="H44" s="34">
        <f>SUM(Output_1_Weekly_Raw!R44:T44)</f>
        <v>19.25</v>
      </c>
      <c r="I44" s="34">
        <f>SUM(Output_1_Weekly_Raw!U44:W44)</f>
        <v>0</v>
      </c>
      <c r="J44" s="34">
        <f t="shared" si="0"/>
        <v>37.75</v>
      </c>
      <c r="K44" s="34">
        <f>Output_1_Weekly_Raw!X44</f>
        <v>5.75</v>
      </c>
      <c r="L44" s="34">
        <f t="shared" si="1"/>
        <v>43.5</v>
      </c>
      <c r="M44" s="34">
        <f>Output_1_Weekly_Raw!Y44</f>
        <v>62</v>
      </c>
      <c r="N44" s="34">
        <f>SUM(Output_1_Weekly_Raw!Z44:AA44)</f>
        <v>0</v>
      </c>
      <c r="O44" s="34">
        <f>SUM(Output_1_Weekly_Raw!AA44:AD44)</f>
        <v>0</v>
      </c>
      <c r="P44" s="34">
        <f>SUM(Output_1_Weekly_Raw!AE44:AG44)</f>
        <v>5.25</v>
      </c>
      <c r="Q44" s="34">
        <f>SUM(Output_1_Weekly_Raw!AH44:AL44)</f>
        <v>11</v>
      </c>
      <c r="R44" s="34">
        <f>SUM(Output_1_Weekly_Raw!AM44:AQ44,Output_1_Weekly_Raw!BF44)</f>
        <v>2.75</v>
      </c>
      <c r="S44" s="34">
        <f>SUM(Output_1_Weekly_Raw!AR44:AV44)</f>
        <v>1</v>
      </c>
      <c r="T44" s="34">
        <f>Output_1_Weekly_Raw!AW44</f>
        <v>16.75</v>
      </c>
      <c r="U44" s="34">
        <f>Output_1_Weekly_Raw!AY44</f>
        <v>8.75</v>
      </c>
      <c r="V44" s="34">
        <f>SUM(Output_1_Weekly_Raw!AX44:BC44)</f>
        <v>8.75</v>
      </c>
      <c r="W44" s="34">
        <f>Output_1_Weekly_Raw!BD44</f>
        <v>16.75</v>
      </c>
      <c r="X44" s="24">
        <f>Output_1_Weekly_Raw!BE44</f>
        <v>0.25</v>
      </c>
      <c r="Z44">
        <f>SUMIF($L$3:$L$55,"&gt;0",$L$3:L$55)/COUNTIF($L$3:$L$55,"&gt;0")</f>
        <v>39.726415094339622</v>
      </c>
      <c r="AC44" s="4"/>
    </row>
    <row r="45" spans="1:29" x14ac:dyDescent="0.35">
      <c r="A45" s="37" t="s">
        <v>104</v>
      </c>
      <c r="B45" s="109">
        <v>44123</v>
      </c>
      <c r="C45" s="19">
        <f>SUM(Output_1_Weekly_Raw!C45:E45)</f>
        <v>0</v>
      </c>
      <c r="D45" s="34">
        <f>SUM(Output_1_Weekly_Raw!F45:H45)</f>
        <v>0</v>
      </c>
      <c r="E45" s="34">
        <f>SUM(Output_1_Weekly_Raw!I45:K45)</f>
        <v>0</v>
      </c>
      <c r="F45" s="34">
        <f>SUM(Output_1_Weekly_Raw!L45:N45)</f>
        <v>21.75</v>
      </c>
      <c r="G45" s="34">
        <f>SUM(Output_1_Weekly_Raw!O45:Q45)</f>
        <v>11.25</v>
      </c>
      <c r="H45" s="34">
        <f>SUM(Output_1_Weekly_Raw!R45:T45)</f>
        <v>23.75</v>
      </c>
      <c r="I45" s="34">
        <f>SUM(Output_1_Weekly_Raw!U45:W45)</f>
        <v>0</v>
      </c>
      <c r="J45" s="34">
        <f t="shared" si="0"/>
        <v>56.75</v>
      </c>
      <c r="K45" s="34">
        <f>Output_1_Weekly_Raw!X45</f>
        <v>5</v>
      </c>
      <c r="L45" s="34">
        <f t="shared" si="1"/>
        <v>61.75</v>
      </c>
      <c r="M45" s="34">
        <f>Output_1_Weekly_Raw!Y45</f>
        <v>60.75</v>
      </c>
      <c r="N45" s="34">
        <f>SUM(Output_1_Weekly_Raw!Z45:AA45)</f>
        <v>0</v>
      </c>
      <c r="O45" s="34">
        <f>SUM(Output_1_Weekly_Raw!AA45:AD45)</f>
        <v>0</v>
      </c>
      <c r="P45" s="34">
        <f>SUM(Output_1_Weekly_Raw!AE45:AG45)</f>
        <v>4.25</v>
      </c>
      <c r="Q45" s="34">
        <f>SUM(Output_1_Weekly_Raw!AH45:AL45)</f>
        <v>1.75</v>
      </c>
      <c r="R45" s="34">
        <f>SUM(Output_1_Weekly_Raw!AM45:AQ45,Output_1_Weekly_Raw!BF45)</f>
        <v>2.25</v>
      </c>
      <c r="S45" s="34">
        <f>SUM(Output_1_Weekly_Raw!AR45:AV45)</f>
        <v>2.25</v>
      </c>
      <c r="T45" s="34">
        <f>Output_1_Weekly_Raw!AW45</f>
        <v>16.25</v>
      </c>
      <c r="U45" s="34">
        <f>Output_1_Weekly_Raw!AY45</f>
        <v>7.75</v>
      </c>
      <c r="V45" s="34">
        <f>SUM(Output_1_Weekly_Raw!AX45:BC45)</f>
        <v>8.25</v>
      </c>
      <c r="W45" s="34">
        <f>Output_1_Weekly_Raw!BD45</f>
        <v>10.5</v>
      </c>
      <c r="X45" s="24">
        <f>Output_1_Weekly_Raw!BE45</f>
        <v>0</v>
      </c>
      <c r="Z45">
        <f>SUMIF($L$3:$L$55,"&gt;0",$L$3:L$55)/COUNTIF($L$3:$L$55,"&gt;0")</f>
        <v>39.726415094339622</v>
      </c>
      <c r="AC45" s="4"/>
    </row>
    <row r="46" spans="1:29" x14ac:dyDescent="0.35">
      <c r="A46" s="37" t="s">
        <v>105</v>
      </c>
      <c r="B46" s="109">
        <v>44130</v>
      </c>
      <c r="C46" s="19">
        <f>SUM(Output_1_Weekly_Raw!C46:E46)</f>
        <v>0</v>
      </c>
      <c r="D46" s="34">
        <f>SUM(Output_1_Weekly_Raw!F46:H46)</f>
        <v>0</v>
      </c>
      <c r="E46" s="34">
        <f>SUM(Output_1_Weekly_Raw!I46:K46)</f>
        <v>0</v>
      </c>
      <c r="F46" s="34">
        <f>SUM(Output_1_Weekly_Raw!L46:N46)</f>
        <v>20.25</v>
      </c>
      <c r="G46" s="34">
        <f>SUM(Output_1_Weekly_Raw!O46:Q46)</f>
        <v>27.5</v>
      </c>
      <c r="H46" s="34">
        <f>SUM(Output_1_Weekly_Raw!R46:T46)</f>
        <v>10.25</v>
      </c>
      <c r="I46" s="34">
        <f>SUM(Output_1_Weekly_Raw!U46:W46)</f>
        <v>0</v>
      </c>
      <c r="J46" s="34">
        <f t="shared" si="0"/>
        <v>58</v>
      </c>
      <c r="K46" s="34">
        <f>Output_1_Weekly_Raw!X46</f>
        <v>8.5</v>
      </c>
      <c r="L46" s="34">
        <f t="shared" si="1"/>
        <v>66.5</v>
      </c>
      <c r="M46" s="34">
        <f>Output_1_Weekly_Raw!Y46</f>
        <v>55.25</v>
      </c>
      <c r="N46" s="34">
        <f>SUM(Output_1_Weekly_Raw!Z46:AA46)</f>
        <v>0</v>
      </c>
      <c r="O46" s="34">
        <f>SUM(Output_1_Weekly_Raw!AA46:AD46)</f>
        <v>0</v>
      </c>
      <c r="P46" s="34">
        <f>SUM(Output_1_Weekly_Raw!AE46:AG46)</f>
        <v>4.75</v>
      </c>
      <c r="Q46" s="34">
        <f>SUM(Output_1_Weekly_Raw!AH46:AL46)</f>
        <v>0</v>
      </c>
      <c r="R46" s="34">
        <f>SUM(Output_1_Weekly_Raw!AM46:AQ46,Output_1_Weekly_Raw!BF46)</f>
        <v>2.5</v>
      </c>
      <c r="S46" s="34">
        <f>SUM(Output_1_Weekly_Raw!AR46:AV46)</f>
        <v>1.25</v>
      </c>
      <c r="T46" s="34">
        <f>Output_1_Weekly_Raw!AW46</f>
        <v>13.25</v>
      </c>
      <c r="U46" s="34">
        <f>Output_1_Weekly_Raw!AY46</f>
        <v>6.25</v>
      </c>
      <c r="V46" s="34">
        <f>SUM(Output_1_Weekly_Raw!AX46:BC46)</f>
        <v>7.25</v>
      </c>
      <c r="W46" s="34">
        <f>Output_1_Weekly_Raw!BD46</f>
        <v>17.25</v>
      </c>
      <c r="X46" s="24">
        <f>Output_1_Weekly_Raw!BE46</f>
        <v>0</v>
      </c>
      <c r="Z46">
        <f>SUMIF($L$3:$L$55,"&gt;0",$L$3:L$55)/COUNTIF($L$3:$L$55,"&gt;0")</f>
        <v>39.726415094339622</v>
      </c>
      <c r="AC46" s="4"/>
    </row>
    <row r="47" spans="1:29" x14ac:dyDescent="0.35">
      <c r="A47" s="37" t="s">
        <v>106</v>
      </c>
      <c r="B47" s="109">
        <v>44137</v>
      </c>
      <c r="C47" s="19">
        <f>SUM(Output_1_Weekly_Raw!C47:E47)</f>
        <v>0</v>
      </c>
      <c r="D47" s="34">
        <f>SUM(Output_1_Weekly_Raw!F47:H47)</f>
        <v>0</v>
      </c>
      <c r="E47" s="34">
        <f>SUM(Output_1_Weekly_Raw!I47:K47)</f>
        <v>0</v>
      </c>
      <c r="F47" s="34">
        <f>SUM(Output_1_Weekly_Raw!L47:N47)</f>
        <v>64.5</v>
      </c>
      <c r="G47" s="34">
        <f>SUM(Output_1_Weekly_Raw!O47:Q47)</f>
        <v>0</v>
      </c>
      <c r="H47" s="34">
        <f>SUM(Output_1_Weekly_Raw!R47:T47)</f>
        <v>0</v>
      </c>
      <c r="I47" s="34">
        <f>SUM(Output_1_Weekly_Raw!U47:W47)</f>
        <v>0</v>
      </c>
      <c r="J47" s="34">
        <f t="shared" si="0"/>
        <v>64.5</v>
      </c>
      <c r="K47" s="34">
        <f>Output_1_Weekly_Raw!X47</f>
        <v>1</v>
      </c>
      <c r="L47" s="34">
        <f t="shared" si="1"/>
        <v>65.5</v>
      </c>
      <c r="M47" s="34">
        <f>Output_1_Weekly_Raw!Y47</f>
        <v>58.25</v>
      </c>
      <c r="N47" s="34">
        <f>SUM(Output_1_Weekly_Raw!Z47:AA47)</f>
        <v>0</v>
      </c>
      <c r="O47" s="34">
        <f>SUM(Output_1_Weekly_Raw!AA47:AD47)</f>
        <v>0</v>
      </c>
      <c r="P47" s="34">
        <f>SUM(Output_1_Weekly_Raw!AE47:AG47)</f>
        <v>4.25</v>
      </c>
      <c r="Q47" s="34">
        <f>SUM(Output_1_Weekly_Raw!AH47:AL47)</f>
        <v>0.25</v>
      </c>
      <c r="R47" s="34">
        <f>SUM(Output_1_Weekly_Raw!AM47:AQ47,Output_1_Weekly_Raw!BF47)</f>
        <v>1.5</v>
      </c>
      <c r="S47" s="34">
        <f>SUM(Output_1_Weekly_Raw!AR47:AV47)</f>
        <v>1.25</v>
      </c>
      <c r="T47" s="34">
        <f>Output_1_Weekly_Raw!AW47</f>
        <v>16.5</v>
      </c>
      <c r="U47" s="34">
        <f>Output_1_Weekly_Raw!AY47</f>
        <v>2.75</v>
      </c>
      <c r="V47" s="34">
        <f>SUM(Output_1_Weekly_Raw!AX47:BC47)</f>
        <v>3.25</v>
      </c>
      <c r="W47" s="34">
        <f>Output_1_Weekly_Raw!BD47</f>
        <v>17.25</v>
      </c>
      <c r="X47" s="24">
        <f>Output_1_Weekly_Raw!BE47</f>
        <v>0</v>
      </c>
      <c r="Z47">
        <f>SUMIF($L$3:$L$55,"&gt;0",$L$3:L$55)/COUNTIF($L$3:$L$55,"&gt;0")</f>
        <v>39.726415094339622</v>
      </c>
      <c r="AC47" s="4"/>
    </row>
    <row r="48" spans="1:29" x14ac:dyDescent="0.35">
      <c r="A48" s="37" t="s">
        <v>107</v>
      </c>
      <c r="B48" s="109">
        <v>44144</v>
      </c>
      <c r="C48" s="19">
        <f>SUM(Output_1_Weekly_Raw!C48:E48)</f>
        <v>0</v>
      </c>
      <c r="D48" s="34">
        <f>SUM(Output_1_Weekly_Raw!F48:H48)</f>
        <v>0</v>
      </c>
      <c r="E48" s="34">
        <f>SUM(Output_1_Weekly_Raw!I48:K48)</f>
        <v>0</v>
      </c>
      <c r="F48" s="34">
        <f>SUM(Output_1_Weekly_Raw!L48:N48)</f>
        <v>22.75</v>
      </c>
      <c r="G48" s="34">
        <f>SUM(Output_1_Weekly_Raw!O48:Q48)</f>
        <v>0</v>
      </c>
      <c r="H48" s="34">
        <f>SUM(Output_1_Weekly_Raw!R48:T48)</f>
        <v>22.75</v>
      </c>
      <c r="I48" s="34">
        <f>SUM(Output_1_Weekly_Raw!U48:W48)</f>
        <v>0</v>
      </c>
      <c r="J48" s="34">
        <f t="shared" si="0"/>
        <v>45.5</v>
      </c>
      <c r="K48" s="34">
        <f>Output_1_Weekly_Raw!X48</f>
        <v>0</v>
      </c>
      <c r="L48" s="34">
        <f t="shared" si="1"/>
        <v>45.5</v>
      </c>
      <c r="M48" s="34">
        <f>Output_1_Weekly_Raw!Y48</f>
        <v>61.75</v>
      </c>
      <c r="N48" s="34">
        <f>SUM(Output_1_Weekly_Raw!Z48:AA48)</f>
        <v>0</v>
      </c>
      <c r="O48" s="34">
        <f>SUM(Output_1_Weekly_Raw!AA48:AD48)</f>
        <v>0</v>
      </c>
      <c r="P48" s="34">
        <f>SUM(Output_1_Weekly_Raw!AE48:AG48)</f>
        <v>6.25</v>
      </c>
      <c r="Q48" s="34">
        <f>SUM(Output_1_Weekly_Raw!AH48:AL48)</f>
        <v>3.5</v>
      </c>
      <c r="R48" s="34">
        <f>SUM(Output_1_Weekly_Raw!AM48:AQ48,Output_1_Weekly_Raw!BF48)</f>
        <v>2.75</v>
      </c>
      <c r="S48" s="34">
        <f>SUM(Output_1_Weekly_Raw!AR48:AV48)</f>
        <v>2.5</v>
      </c>
      <c r="T48" s="34">
        <f>Output_1_Weekly_Raw!AW48</f>
        <v>14.25</v>
      </c>
      <c r="U48" s="34">
        <f>Output_1_Weekly_Raw!AY48</f>
        <v>10.75</v>
      </c>
      <c r="V48" s="34">
        <f>SUM(Output_1_Weekly_Raw!AX48:BC48)</f>
        <v>11.25</v>
      </c>
      <c r="W48" s="34">
        <f>Output_1_Weekly_Raw!BD48</f>
        <v>20.25</v>
      </c>
      <c r="X48" s="24">
        <f>Output_1_Weekly_Raw!BE48</f>
        <v>0</v>
      </c>
      <c r="Z48">
        <f>SUMIF($L$3:$L$55,"&gt;0",$L$3:L$55)/COUNTIF($L$3:$L$55,"&gt;0")</f>
        <v>39.726415094339622</v>
      </c>
      <c r="AC48" s="4"/>
    </row>
    <row r="49" spans="1:29" x14ac:dyDescent="0.35">
      <c r="A49" s="37" t="s">
        <v>108</v>
      </c>
      <c r="B49" s="109">
        <v>44151</v>
      </c>
      <c r="C49" s="19">
        <f>SUM(Output_1_Weekly_Raw!C49:E49)</f>
        <v>0</v>
      </c>
      <c r="D49" s="34">
        <f>SUM(Output_1_Weekly_Raw!F49:H49)</f>
        <v>0</v>
      </c>
      <c r="E49" s="34">
        <f>SUM(Output_1_Weekly_Raw!I49:K49)</f>
        <v>0</v>
      </c>
      <c r="F49" s="34">
        <f>SUM(Output_1_Weekly_Raw!L49:N49)</f>
        <v>0</v>
      </c>
      <c r="G49" s="34">
        <f>SUM(Output_1_Weekly_Raw!O49:Q49)</f>
        <v>15</v>
      </c>
      <c r="H49" s="34">
        <f>SUM(Output_1_Weekly_Raw!R49:T49)</f>
        <v>43.75</v>
      </c>
      <c r="I49" s="34">
        <f>SUM(Output_1_Weekly_Raw!U49:W49)</f>
        <v>0</v>
      </c>
      <c r="J49" s="34">
        <f t="shared" si="0"/>
        <v>58.75</v>
      </c>
      <c r="K49" s="34">
        <f>Output_1_Weekly_Raw!X49</f>
        <v>0</v>
      </c>
      <c r="L49" s="34">
        <f t="shared" si="1"/>
        <v>58.75</v>
      </c>
      <c r="M49" s="34">
        <f>Output_1_Weekly_Raw!Y49</f>
        <v>58</v>
      </c>
      <c r="N49" s="34">
        <f>SUM(Output_1_Weekly_Raw!Z49:AA49)</f>
        <v>0</v>
      </c>
      <c r="O49" s="34">
        <f>SUM(Output_1_Weekly_Raw!AA49:AD49)</f>
        <v>0</v>
      </c>
      <c r="P49" s="34">
        <f>SUM(Output_1_Weekly_Raw!AE49:AG49)</f>
        <v>4</v>
      </c>
      <c r="Q49" s="34">
        <f>SUM(Output_1_Weekly_Raw!AH49:AL49)</f>
        <v>7.5</v>
      </c>
      <c r="R49" s="34">
        <f>SUM(Output_1_Weekly_Raw!AM49:AQ49,Output_1_Weekly_Raw!BF49)</f>
        <v>6.5</v>
      </c>
      <c r="S49" s="34">
        <f>SUM(Output_1_Weekly_Raw!AR49:AV49)</f>
        <v>1</v>
      </c>
      <c r="T49" s="34">
        <f>Output_1_Weekly_Raw!AW49</f>
        <v>11.75</v>
      </c>
      <c r="U49" s="34">
        <f>Output_1_Weekly_Raw!AY49</f>
        <v>3.25</v>
      </c>
      <c r="V49" s="34">
        <f>SUM(Output_1_Weekly_Raw!AX49:BC49)</f>
        <v>4.75</v>
      </c>
      <c r="W49" s="34">
        <f>Output_1_Weekly_Raw!BD49</f>
        <v>15.75</v>
      </c>
      <c r="X49" s="24">
        <f>Output_1_Weekly_Raw!BE49</f>
        <v>0</v>
      </c>
      <c r="Z49">
        <f>SUMIF($L$3:$L$55,"&gt;0",$L$3:L$55)/COUNTIF($L$3:$L$55,"&gt;0")</f>
        <v>39.726415094339622</v>
      </c>
      <c r="AC49" s="4"/>
    </row>
    <row r="50" spans="1:29" x14ac:dyDescent="0.35">
      <c r="A50" s="37" t="s">
        <v>109</v>
      </c>
      <c r="B50" s="109">
        <v>44158</v>
      </c>
      <c r="C50" s="19">
        <f>SUM(Output_1_Weekly_Raw!C50:E50)</f>
        <v>0</v>
      </c>
      <c r="D50" s="34">
        <f>SUM(Output_1_Weekly_Raw!F50:H50)</f>
        <v>0</v>
      </c>
      <c r="E50" s="34">
        <f>SUM(Output_1_Weekly_Raw!I50:K50)</f>
        <v>0</v>
      </c>
      <c r="F50" s="34">
        <f>SUM(Output_1_Weekly_Raw!L50:N50)</f>
        <v>0</v>
      </c>
      <c r="G50" s="34">
        <f>SUM(Output_1_Weekly_Raw!O50:Q50)</f>
        <v>25.25</v>
      </c>
      <c r="H50" s="34">
        <f>SUM(Output_1_Weekly_Raw!R50:T50)</f>
        <v>0</v>
      </c>
      <c r="I50" s="34">
        <f>SUM(Output_1_Weekly_Raw!U50:W50)</f>
        <v>0</v>
      </c>
      <c r="J50" s="34">
        <f t="shared" ref="J50:J55" si="2">SUM(C50:I50)</f>
        <v>25.25</v>
      </c>
      <c r="K50" s="34">
        <f>Output_1_Weekly_Raw!X50</f>
        <v>13.75</v>
      </c>
      <c r="L50" s="34">
        <f t="shared" si="1"/>
        <v>45.75</v>
      </c>
      <c r="M50" s="34">
        <f>Output_1_Weekly_Raw!Y50</f>
        <v>59</v>
      </c>
      <c r="N50" s="34">
        <f>SUM(Output_1_Weekly_Raw!Z50:AA50)</f>
        <v>6.75</v>
      </c>
      <c r="O50" s="34">
        <f>SUM(Output_1_Weekly_Raw!AA50:AD50)</f>
        <v>6.75</v>
      </c>
      <c r="P50" s="34">
        <f>SUM(Output_1_Weekly_Raw!AE50:AG50)</f>
        <v>4.25</v>
      </c>
      <c r="Q50" s="34">
        <f>SUM(Output_1_Weekly_Raw!AH50:AL50)</f>
        <v>12.25</v>
      </c>
      <c r="R50" s="34">
        <f>SUM(Output_1_Weekly_Raw!AM50:AQ50,Output_1_Weekly_Raw!BF50)</f>
        <v>1.25</v>
      </c>
      <c r="S50" s="34">
        <f>SUM(Output_1_Weekly_Raw!AR50:AV50)</f>
        <v>3.5</v>
      </c>
      <c r="T50" s="34">
        <f>Output_1_Weekly_Raw!AW50</f>
        <v>14.25</v>
      </c>
      <c r="U50" s="34">
        <f>Output_1_Weekly_Raw!AY50</f>
        <v>8.75</v>
      </c>
      <c r="V50" s="34">
        <f>SUM(Output_1_Weekly_Raw!AX50:BC50)</f>
        <v>9.75</v>
      </c>
      <c r="W50" s="34">
        <f>Output_1_Weekly_Raw!BD50</f>
        <v>18</v>
      </c>
      <c r="X50" s="24">
        <f>Output_1_Weekly_Raw!BE50</f>
        <v>0</v>
      </c>
      <c r="Z50">
        <f>SUMIF($L$3:$L$55,"&gt;0",$L$3:L$55)/COUNTIF($L$3:$L$55,"&gt;0")</f>
        <v>39.726415094339622</v>
      </c>
      <c r="AC50" s="4"/>
    </row>
    <row r="51" spans="1:29" x14ac:dyDescent="0.35">
      <c r="A51" s="37" t="s">
        <v>110</v>
      </c>
      <c r="B51" s="109">
        <v>44165</v>
      </c>
      <c r="C51" s="19">
        <f>SUM(Output_1_Weekly_Raw!C51:E51)</f>
        <v>0</v>
      </c>
      <c r="D51" s="34">
        <f>SUM(Output_1_Weekly_Raw!F51:H51)</f>
        <v>0</v>
      </c>
      <c r="E51" s="34">
        <f>SUM(Output_1_Weekly_Raw!I51:K51)</f>
        <v>0</v>
      </c>
      <c r="F51" s="34">
        <f>SUM(Output_1_Weekly_Raw!L51:N51)</f>
        <v>0</v>
      </c>
      <c r="G51" s="34">
        <f>SUM(Output_1_Weekly_Raw!O51:Q51)</f>
        <v>0</v>
      </c>
      <c r="H51" s="34">
        <f>SUM(Output_1_Weekly_Raw!R51:T51)</f>
        <v>0</v>
      </c>
      <c r="I51" s="34">
        <f>SUM(Output_1_Weekly_Raw!U51:W51)</f>
        <v>0</v>
      </c>
      <c r="J51" s="34">
        <f t="shared" si="2"/>
        <v>0</v>
      </c>
      <c r="K51" s="34">
        <f>Output_1_Weekly_Raw!X51</f>
        <v>14.5</v>
      </c>
      <c r="L51" s="34">
        <f t="shared" si="1"/>
        <v>21.75</v>
      </c>
      <c r="M51" s="34">
        <f>Output_1_Weekly_Raw!Y51</f>
        <v>54.5</v>
      </c>
      <c r="N51" s="34">
        <f>SUM(Output_1_Weekly_Raw!Z51:AA51)</f>
        <v>7.25</v>
      </c>
      <c r="O51" s="34">
        <f>SUM(Output_1_Weekly_Raw!AA51:AD51)</f>
        <v>7.25</v>
      </c>
      <c r="P51" s="34">
        <f>SUM(Output_1_Weekly_Raw!AE51:AG51)</f>
        <v>6.5</v>
      </c>
      <c r="Q51" s="34">
        <f>SUM(Output_1_Weekly_Raw!AH51:AL51)</f>
        <v>13.5</v>
      </c>
      <c r="R51" s="34">
        <f>SUM(Output_1_Weekly_Raw!AM51:AQ51,Output_1_Weekly_Raw!BF51)</f>
        <v>5.5</v>
      </c>
      <c r="S51" s="34">
        <f>SUM(Output_1_Weekly_Raw!AR51:AV51)</f>
        <v>22.25</v>
      </c>
      <c r="T51" s="34">
        <f>Output_1_Weekly_Raw!AW51</f>
        <v>10.25</v>
      </c>
      <c r="U51" s="34">
        <f>Output_1_Weekly_Raw!AY51</f>
        <v>19.25</v>
      </c>
      <c r="V51" s="34">
        <f>SUM(Output_1_Weekly_Raw!AX51:BC51)</f>
        <v>21</v>
      </c>
      <c r="W51" s="34">
        <f>Output_1_Weekly_Raw!BD51</f>
        <v>12.75</v>
      </c>
      <c r="X51" s="24">
        <f>Output_1_Weekly_Raw!BE51</f>
        <v>0</v>
      </c>
      <c r="Z51">
        <f>SUMIF($L$3:$L$55,"&gt;0",$L$3:L$55)/COUNTIF($L$3:$L$55,"&gt;0")</f>
        <v>39.726415094339622</v>
      </c>
      <c r="AC51" s="4"/>
    </row>
    <row r="52" spans="1:29" x14ac:dyDescent="0.35">
      <c r="A52" s="37" t="s">
        <v>111</v>
      </c>
      <c r="B52" s="109">
        <v>44172</v>
      </c>
      <c r="C52" s="19">
        <f>SUM(Output_1_Weekly_Raw!C52:E52)</f>
        <v>0</v>
      </c>
      <c r="D52" s="34">
        <f>SUM(Output_1_Weekly_Raw!F52:H52)</f>
        <v>0</v>
      </c>
      <c r="E52" s="34">
        <f>SUM(Output_1_Weekly_Raw!I52:K52)</f>
        <v>0</v>
      </c>
      <c r="F52" s="34">
        <f>SUM(Output_1_Weekly_Raw!L52:N52)</f>
        <v>0</v>
      </c>
      <c r="G52" s="34">
        <f>SUM(Output_1_Weekly_Raw!O52:Q52)</f>
        <v>0</v>
      </c>
      <c r="H52" s="34">
        <f>SUM(Output_1_Weekly_Raw!R52:T52)</f>
        <v>0</v>
      </c>
      <c r="I52" s="34">
        <f>SUM(Output_1_Weekly_Raw!U52:W52)</f>
        <v>0</v>
      </c>
      <c r="J52" s="34">
        <f t="shared" si="2"/>
        <v>0</v>
      </c>
      <c r="K52" s="34">
        <f>Output_1_Weekly_Raw!X52</f>
        <v>40.75</v>
      </c>
      <c r="L52" s="34">
        <f t="shared" si="1"/>
        <v>47</v>
      </c>
      <c r="M52" s="34">
        <f>Output_1_Weekly_Raw!Y52</f>
        <v>62.5</v>
      </c>
      <c r="N52" s="34">
        <f>SUM(Output_1_Weekly_Raw!Z52:AA52)</f>
        <v>6.25</v>
      </c>
      <c r="O52" s="34">
        <f>SUM(Output_1_Weekly_Raw!AA52:AD52)</f>
        <v>6.25</v>
      </c>
      <c r="P52" s="34">
        <f>SUM(Output_1_Weekly_Raw!AE52:AG52)</f>
        <v>5.75</v>
      </c>
      <c r="Q52" s="34">
        <f>SUM(Output_1_Weekly_Raw!AH52:AL52)</f>
        <v>1.75</v>
      </c>
      <c r="R52" s="34">
        <f>SUM(Output_1_Weekly_Raw!AM52:AQ52,Output_1_Weekly_Raw!BF52)</f>
        <v>5</v>
      </c>
      <c r="S52" s="34">
        <f>SUM(Output_1_Weekly_Raw!AR52:AV52)</f>
        <v>17.75</v>
      </c>
      <c r="T52" s="34">
        <f>Output_1_Weekly_Raw!AW52</f>
        <v>8.5</v>
      </c>
      <c r="U52" s="34">
        <f>Output_1_Weekly_Raw!AY52</f>
        <v>11</v>
      </c>
      <c r="V52" s="34">
        <f>SUM(Output_1_Weekly_Raw!AX52:BC52)</f>
        <v>12.75</v>
      </c>
      <c r="W52" s="34">
        <f>Output_1_Weekly_Raw!BD52</f>
        <v>7</v>
      </c>
      <c r="X52" s="24">
        <f>Output_1_Weekly_Raw!BE52</f>
        <v>0</v>
      </c>
      <c r="Z52">
        <f>SUMIF($L$3:$L$55,"&gt;0",$L$3:L$55)/COUNTIF($L$3:$L$55,"&gt;0")</f>
        <v>39.726415094339622</v>
      </c>
      <c r="AC52" s="4"/>
    </row>
    <row r="53" spans="1:29" x14ac:dyDescent="0.35">
      <c r="A53" s="37" t="s">
        <v>112</v>
      </c>
      <c r="B53" s="109">
        <v>44179</v>
      </c>
      <c r="C53" s="19">
        <f>SUM(Output_1_Weekly_Raw!C53:E53)</f>
        <v>0</v>
      </c>
      <c r="D53" s="34">
        <f>SUM(Output_1_Weekly_Raw!F53:H53)</f>
        <v>0</v>
      </c>
      <c r="E53" s="34">
        <f>SUM(Output_1_Weekly_Raw!I53:K53)</f>
        <v>0</v>
      </c>
      <c r="F53" s="34">
        <f>SUM(Output_1_Weekly_Raw!L53:N53)</f>
        <v>0</v>
      </c>
      <c r="G53" s="34">
        <f>SUM(Output_1_Weekly_Raw!O53:Q53)</f>
        <v>0</v>
      </c>
      <c r="H53" s="34">
        <f>SUM(Output_1_Weekly_Raw!R53:T53)</f>
        <v>0</v>
      </c>
      <c r="I53" s="34">
        <f>SUM(Output_1_Weekly_Raw!U53:W53)</f>
        <v>0</v>
      </c>
      <c r="J53" s="34">
        <f t="shared" si="2"/>
        <v>0</v>
      </c>
      <c r="K53" s="34">
        <f>Output_1_Weekly_Raw!X53</f>
        <v>37</v>
      </c>
      <c r="L53" s="34">
        <f t="shared" si="1"/>
        <v>48.25</v>
      </c>
      <c r="M53" s="34">
        <f>Output_1_Weekly_Raw!Y53</f>
        <v>61.5</v>
      </c>
      <c r="N53" s="34">
        <f>SUM(Output_1_Weekly_Raw!Z53:AA53)</f>
        <v>11.25</v>
      </c>
      <c r="O53" s="34">
        <f>SUM(Output_1_Weekly_Raw!AA53:AD53)</f>
        <v>11.25</v>
      </c>
      <c r="P53" s="34">
        <f>SUM(Output_1_Weekly_Raw!AE53:AG53)</f>
        <v>5.25</v>
      </c>
      <c r="Q53" s="34">
        <f>SUM(Output_1_Weekly_Raw!AH53:AL53)</f>
        <v>1.75</v>
      </c>
      <c r="R53" s="34">
        <f>SUM(Output_1_Weekly_Raw!AM53:AQ53,Output_1_Weekly_Raw!BF53)</f>
        <v>2.75</v>
      </c>
      <c r="S53" s="34">
        <f>SUM(Output_1_Weekly_Raw!AR53:AV53)</f>
        <v>6.5</v>
      </c>
      <c r="T53" s="34">
        <f>Output_1_Weekly_Raw!AW53</f>
        <v>12.75</v>
      </c>
      <c r="U53" s="34">
        <f>Output_1_Weekly_Raw!AY53</f>
        <v>14.5</v>
      </c>
      <c r="V53" s="34">
        <f>SUM(Output_1_Weekly_Raw!AX53:BC53)</f>
        <v>16.5</v>
      </c>
      <c r="W53" s="34">
        <f>Output_1_Weekly_Raw!BD53</f>
        <v>12.25</v>
      </c>
      <c r="X53" s="24">
        <f>Output_1_Weekly_Raw!BE53</f>
        <v>0.5</v>
      </c>
      <c r="Z53">
        <f>SUMIF($L$3:$L$55,"&gt;0",$L$3:L$55)/COUNTIF($L$3:$L$55,"&gt;0")</f>
        <v>39.726415094339622</v>
      </c>
      <c r="AC53" s="4"/>
    </row>
    <row r="54" spans="1:29" x14ac:dyDescent="0.35">
      <c r="A54" s="37" t="s">
        <v>113</v>
      </c>
      <c r="B54" s="109">
        <v>44186</v>
      </c>
      <c r="C54" s="19">
        <f>SUM(Output_1_Weekly_Raw!C54:E54)</f>
        <v>0</v>
      </c>
      <c r="D54" s="34">
        <f>SUM(Output_1_Weekly_Raw!F54:H54)</f>
        <v>0</v>
      </c>
      <c r="E54" s="34">
        <f>SUM(Output_1_Weekly_Raw!I54:K54)</f>
        <v>0</v>
      </c>
      <c r="F54" s="34">
        <f>SUM(Output_1_Weekly_Raw!L54:N54)</f>
        <v>0</v>
      </c>
      <c r="G54" s="34">
        <f>SUM(Output_1_Weekly_Raw!O54:Q54)</f>
        <v>0</v>
      </c>
      <c r="H54" s="34">
        <f>SUM(Output_1_Weekly_Raw!R54:T54)</f>
        <v>0</v>
      </c>
      <c r="I54" s="34">
        <f>SUM(Output_1_Weekly_Raw!U54:W54)</f>
        <v>0</v>
      </c>
      <c r="J54" s="34">
        <f t="shared" si="2"/>
        <v>0</v>
      </c>
      <c r="K54" s="34">
        <f>Output_1_Weekly_Raw!X54</f>
        <v>14.75</v>
      </c>
      <c r="L54" s="34">
        <f t="shared" si="1"/>
        <v>26</v>
      </c>
      <c r="M54" s="34">
        <f>Output_1_Weekly_Raw!Y54</f>
        <v>70.5</v>
      </c>
      <c r="N54" s="34">
        <f>SUM(Output_1_Weekly_Raw!Z54:AA54)</f>
        <v>11.25</v>
      </c>
      <c r="O54" s="34">
        <f>SUM(Output_1_Weekly_Raw!AA54:AD54)</f>
        <v>11.25</v>
      </c>
      <c r="P54" s="34">
        <f>SUM(Output_1_Weekly_Raw!AE54:AG54)</f>
        <v>6</v>
      </c>
      <c r="Q54" s="34">
        <f>SUM(Output_1_Weekly_Raw!AH54:AL54)</f>
        <v>12</v>
      </c>
      <c r="R54" s="34">
        <f>SUM(Output_1_Weekly_Raw!AM54:AQ54,Output_1_Weekly_Raw!BF54)</f>
        <v>1.75</v>
      </c>
      <c r="S54" s="34">
        <f>SUM(Output_1_Weekly_Raw!AR54:AV54)</f>
        <v>9.75</v>
      </c>
      <c r="T54" s="34">
        <f>Output_1_Weekly_Raw!AW54</f>
        <v>9.75</v>
      </c>
      <c r="U54" s="34">
        <f>Output_1_Weekly_Raw!AY54</f>
        <v>17</v>
      </c>
      <c r="V54" s="34">
        <f>SUM(Output_1_Weekly_Raw!AX54:BC54)</f>
        <v>19</v>
      </c>
      <c r="W54" s="34">
        <f>Output_1_Weekly_Raw!BD54</f>
        <v>11.5</v>
      </c>
      <c r="X54" s="24">
        <f>Output_1_Weekly_Raw!BE54</f>
        <v>1.75</v>
      </c>
      <c r="Z54">
        <f>SUMIF($L$3:$L$55,"&gt;0",$L$3:L$55)/COUNTIF($L$3:$L$55,"&gt;0")</f>
        <v>39.726415094339622</v>
      </c>
    </row>
    <row r="55" spans="1:29" x14ac:dyDescent="0.35">
      <c r="A55" s="38" t="s">
        <v>114</v>
      </c>
      <c r="B55" s="158">
        <v>44193</v>
      </c>
      <c r="C55" s="16">
        <f>SUM(Output_1_Weekly_Raw!C55:E55)</f>
        <v>0</v>
      </c>
      <c r="D55" s="17">
        <f>SUM(Output_1_Weekly_Raw!F55:H55)</f>
        <v>0</v>
      </c>
      <c r="E55" s="17">
        <f>SUM(Output_1_Weekly_Raw!I55:K55)</f>
        <v>0</v>
      </c>
      <c r="F55" s="17">
        <f>SUM(Output_1_Weekly_Raw!L55:N55)</f>
        <v>0</v>
      </c>
      <c r="G55" s="17">
        <f>SUM(Output_1_Weekly_Raw!O55:Q55)</f>
        <v>0</v>
      </c>
      <c r="H55" s="17">
        <f>SUM(Output_1_Weekly_Raw!R55:T55)</f>
        <v>0</v>
      </c>
      <c r="I55" s="17">
        <f>SUM(Output_1_Weekly_Raw!U55:W55)</f>
        <v>0</v>
      </c>
      <c r="J55" s="17">
        <f t="shared" si="2"/>
        <v>0</v>
      </c>
      <c r="K55" s="17">
        <f>Output_1_Weekly_Raw!X55</f>
        <v>7.5</v>
      </c>
      <c r="L55" s="17">
        <f t="shared" si="1"/>
        <v>15</v>
      </c>
      <c r="M55" s="17">
        <f>Output_1_Weekly_Raw!Y55</f>
        <v>59</v>
      </c>
      <c r="N55" s="17">
        <f>SUM(Output_1_Weekly_Raw!Z55:AA55)</f>
        <v>7.5</v>
      </c>
      <c r="O55" s="17">
        <f>SUM(Output_1_Weekly_Raw!AA55:AD55)</f>
        <v>7.5</v>
      </c>
      <c r="P55" s="17">
        <f>SUM(Output_1_Weekly_Raw!AE55:AG55)</f>
        <v>4</v>
      </c>
      <c r="Q55" s="17">
        <f>SUM(Output_1_Weekly_Raw!AH55:AL55)</f>
        <v>9.75</v>
      </c>
      <c r="R55" s="17">
        <f>SUM(Output_1_Weekly_Raw!AM55:AQ55,Output_1_Weekly_Raw!BF55)</f>
        <v>3.5</v>
      </c>
      <c r="S55" s="17">
        <f>SUM(Output_1_Weekly_Raw!AR55:AV55)</f>
        <v>3.75</v>
      </c>
      <c r="T55" s="17">
        <f>Output_1_Weekly_Raw!AW55</f>
        <v>8.25</v>
      </c>
      <c r="U55" s="17">
        <f>Output_1_Weekly_Raw!AY55</f>
        <v>14</v>
      </c>
      <c r="V55" s="17">
        <f>SUM(Output_1_Weekly_Raw!AX55:BC55)</f>
        <v>19.5</v>
      </c>
      <c r="W55" s="17">
        <f>Output_1_Weekly_Raw!BD55</f>
        <v>17.75</v>
      </c>
      <c r="X55" s="26">
        <f>Output_1_Weekly_Raw!BE55</f>
        <v>1.75</v>
      </c>
      <c r="Z55">
        <f>SUMIF($L$3:$L$55,"&gt;0",$L$3:L$55)/COUNTIF($L$3:$L$55,"&gt;0")</f>
        <v>39.726415094339622</v>
      </c>
    </row>
    <row r="56" spans="1:29" x14ac:dyDescent="0.35">
      <c r="B56" s="159">
        <v>44200</v>
      </c>
    </row>
    <row r="57" spans="1:29" ht="86.5" thickBot="1" x14ac:dyDescent="0.4">
      <c r="C57" s="36" t="s">
        <v>137</v>
      </c>
      <c r="D57" s="36" t="s">
        <v>118</v>
      </c>
      <c r="E57" s="36" t="s">
        <v>117</v>
      </c>
      <c r="F57" s="36" t="s">
        <v>132</v>
      </c>
      <c r="G57" s="36" t="s">
        <v>127</v>
      </c>
      <c r="H57" s="36" t="s">
        <v>129</v>
      </c>
      <c r="I57" s="36" t="s">
        <v>59</v>
      </c>
      <c r="K57" s="36" t="s">
        <v>130</v>
      </c>
      <c r="L57" s="36" t="s">
        <v>335</v>
      </c>
      <c r="M57" s="36" t="s">
        <v>26</v>
      </c>
      <c r="N57" s="36" t="s">
        <v>291</v>
      </c>
      <c r="O57" s="36" t="s">
        <v>135</v>
      </c>
      <c r="P57" s="36" t="s">
        <v>30</v>
      </c>
      <c r="Q57" s="36" t="s">
        <v>133</v>
      </c>
      <c r="R57" s="36" t="s">
        <v>136</v>
      </c>
      <c r="S57" s="36" t="s">
        <v>42</v>
      </c>
      <c r="T57" s="36" t="s">
        <v>47</v>
      </c>
      <c r="U57" s="36" t="s">
        <v>49</v>
      </c>
      <c r="V57" s="36" t="s">
        <v>134</v>
      </c>
      <c r="W57" s="36" t="s">
        <v>54</v>
      </c>
      <c r="X57" s="36" t="s">
        <v>55</v>
      </c>
    </row>
    <row r="58" spans="1:29" ht="15" thickTop="1" x14ac:dyDescent="0.35">
      <c r="C58">
        <f>SUM(C3:C55)</f>
        <v>167.75</v>
      </c>
      <c r="D58">
        <f t="shared" ref="D58:X58" si="3">SUM(D3:D55)</f>
        <v>174.75</v>
      </c>
      <c r="E58">
        <f t="shared" si="3"/>
        <v>152.25</v>
      </c>
      <c r="F58">
        <f t="shared" si="3"/>
        <v>238.25</v>
      </c>
      <c r="G58">
        <f t="shared" si="3"/>
        <v>185</v>
      </c>
      <c r="H58">
        <f t="shared" si="3"/>
        <v>274.25</v>
      </c>
      <c r="I58">
        <f t="shared" si="3"/>
        <v>0</v>
      </c>
      <c r="K58">
        <f>SUM(J3:J55)</f>
        <v>1192.25</v>
      </c>
      <c r="L58">
        <f>SUM(K3:K55)</f>
        <v>812.5</v>
      </c>
      <c r="M58">
        <f t="shared" si="3"/>
        <v>3124.25</v>
      </c>
      <c r="N58">
        <f t="shared" si="3"/>
        <v>100.75</v>
      </c>
      <c r="O58">
        <f t="shared" si="3"/>
        <v>104.25</v>
      </c>
      <c r="P58">
        <f t="shared" si="3"/>
        <v>289</v>
      </c>
      <c r="Q58">
        <f t="shared" si="3"/>
        <v>309.25</v>
      </c>
      <c r="R58">
        <f t="shared" si="3"/>
        <v>137.25</v>
      </c>
      <c r="S58">
        <f t="shared" si="3"/>
        <v>278.75</v>
      </c>
      <c r="T58">
        <f t="shared" si="3"/>
        <v>701.25</v>
      </c>
      <c r="U58">
        <f t="shared" si="3"/>
        <v>539</v>
      </c>
      <c r="V58">
        <f t="shared" si="3"/>
        <v>616.25</v>
      </c>
      <c r="W58">
        <f t="shared" si="3"/>
        <v>1299</v>
      </c>
      <c r="X58">
        <f t="shared" si="3"/>
        <v>14.25</v>
      </c>
    </row>
    <row r="63" spans="1:29" x14ac:dyDescent="0.35">
      <c r="C63" t="s">
        <v>130</v>
      </c>
      <c r="D63" t="s">
        <v>335</v>
      </c>
      <c r="E63" t="s">
        <v>26</v>
      </c>
      <c r="F63" t="s">
        <v>291</v>
      </c>
      <c r="G63" t="s">
        <v>135</v>
      </c>
      <c r="H63" t="s">
        <v>30</v>
      </c>
      <c r="I63" t="s">
        <v>133</v>
      </c>
      <c r="J63" t="s">
        <v>136</v>
      </c>
      <c r="K63" t="s">
        <v>42</v>
      </c>
      <c r="L63" t="s">
        <v>47</v>
      </c>
      <c r="M63" t="s">
        <v>49</v>
      </c>
      <c r="N63" t="s">
        <v>134</v>
      </c>
      <c r="O63" t="s">
        <v>54</v>
      </c>
      <c r="P63" t="s">
        <v>55</v>
      </c>
    </row>
    <row r="64" spans="1:29" x14ac:dyDescent="0.35">
      <c r="C64">
        <v>1192.25</v>
      </c>
      <c r="D64">
        <v>812.5</v>
      </c>
      <c r="E64">
        <v>3124.25</v>
      </c>
      <c r="F64">
        <v>100.75</v>
      </c>
      <c r="G64">
        <v>104.25</v>
      </c>
      <c r="H64">
        <v>289</v>
      </c>
      <c r="I64">
        <v>309.25</v>
      </c>
      <c r="J64">
        <v>137.25</v>
      </c>
      <c r="K64">
        <v>278.75</v>
      </c>
      <c r="L64">
        <v>701.25</v>
      </c>
      <c r="M64">
        <v>539</v>
      </c>
      <c r="N64">
        <v>616.25</v>
      </c>
      <c r="O64">
        <v>1299</v>
      </c>
      <c r="P64">
        <v>14.25</v>
      </c>
    </row>
    <row r="67" spans="26:27" x14ac:dyDescent="0.35">
      <c r="Z67" t="s">
        <v>26</v>
      </c>
      <c r="AA67" s="335">
        <v>3124.25</v>
      </c>
    </row>
    <row r="68" spans="26:27" x14ac:dyDescent="0.35">
      <c r="Z68" t="s">
        <v>54</v>
      </c>
      <c r="AA68" s="335">
        <v>1299</v>
      </c>
    </row>
    <row r="69" spans="26:27" x14ac:dyDescent="0.35">
      <c r="Z69" t="s">
        <v>130</v>
      </c>
      <c r="AA69" s="335">
        <v>1192.25</v>
      </c>
    </row>
    <row r="70" spans="26:27" x14ac:dyDescent="0.35">
      <c r="Z70" t="s">
        <v>335</v>
      </c>
      <c r="AA70" s="335">
        <v>812.5</v>
      </c>
    </row>
    <row r="71" spans="26:27" x14ac:dyDescent="0.35">
      <c r="Z71" t="s">
        <v>47</v>
      </c>
      <c r="AA71" s="335">
        <v>701.25</v>
      </c>
    </row>
    <row r="72" spans="26:27" x14ac:dyDescent="0.35">
      <c r="Z72" t="s">
        <v>134</v>
      </c>
      <c r="AA72" s="335">
        <v>616.25</v>
      </c>
    </row>
    <row r="73" spans="26:27" x14ac:dyDescent="0.35">
      <c r="Z73" t="s">
        <v>49</v>
      </c>
      <c r="AA73" s="335">
        <v>539</v>
      </c>
    </row>
    <row r="74" spans="26:27" x14ac:dyDescent="0.35">
      <c r="Z74" t="s">
        <v>133</v>
      </c>
      <c r="AA74" s="335">
        <v>309.25</v>
      </c>
    </row>
    <row r="75" spans="26:27" x14ac:dyDescent="0.35">
      <c r="Z75" t="s">
        <v>30</v>
      </c>
      <c r="AA75" s="335">
        <v>289</v>
      </c>
    </row>
    <row r="76" spans="26:27" x14ac:dyDescent="0.35">
      <c r="Z76" t="s">
        <v>42</v>
      </c>
      <c r="AA76" s="335">
        <v>278.75</v>
      </c>
    </row>
    <row r="77" spans="26:27" x14ac:dyDescent="0.35">
      <c r="Z77" t="s">
        <v>136</v>
      </c>
      <c r="AA77" s="335">
        <v>137.25</v>
      </c>
    </row>
    <row r="78" spans="26:27" x14ac:dyDescent="0.35">
      <c r="Z78" t="s">
        <v>135</v>
      </c>
      <c r="AA78" s="335">
        <v>104.25</v>
      </c>
    </row>
    <row r="79" spans="26:27" x14ac:dyDescent="0.35">
      <c r="Z79" t="s">
        <v>291</v>
      </c>
      <c r="AA79" s="335">
        <v>100.75</v>
      </c>
    </row>
    <row r="80" spans="26:27" x14ac:dyDescent="0.35">
      <c r="Z80" t="s">
        <v>55</v>
      </c>
      <c r="AA80" s="335">
        <v>14.25</v>
      </c>
    </row>
  </sheetData>
  <sortState xmlns:xlrd2="http://schemas.microsoft.com/office/spreadsheetml/2017/richdata2" ref="Z67:AA80">
    <sortCondition descending="1" ref="AA67:AA80"/>
  </sortState>
  <conditionalFormatting sqref="C3:X55">
    <cfRule type="cellIs" dxfId="39" priority="7" operator="equal">
      <formula>0</formula>
    </cfRule>
  </conditionalFormatting>
  <conditionalFormatting sqref="A3:X55">
    <cfRule type="expression" dxfId="38" priority="5">
      <formula>AND(TODAY()&gt;=$B3,TODAY()&lt;$B4)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9957-967C-487B-AE3A-AC5F34EAEE02}">
  <sheetPr codeName="Sheet6"/>
  <dimension ref="A1:BJ374"/>
  <sheetViews>
    <sheetView zoomScale="80" zoomScaleNormal="80" workbookViewId="0">
      <pane xSplit="4" ySplit="2" topLeftCell="E304" activePane="bottomRight" state="frozen"/>
      <selection pane="topRight" activeCell="E1" sqref="E1"/>
      <selection pane="bottomLeft" activeCell="A3" sqref="A3"/>
      <selection pane="bottomRight" activeCell="C340" sqref="A340:XFD340"/>
    </sheetView>
  </sheetViews>
  <sheetFormatPr defaultColWidth="6.1796875" defaultRowHeight="14.5" x14ac:dyDescent="0.35"/>
  <cols>
    <col min="1" max="1" width="8.7265625" style="4" customWidth="1"/>
    <col min="2" max="2" width="8.7265625" customWidth="1"/>
    <col min="3" max="3" width="8.7265625" bestFit="1" customWidth="1"/>
    <col min="4" max="4" width="10.6328125" customWidth="1"/>
  </cols>
  <sheetData>
    <row r="1" spans="1:62" s="25" customFormat="1" ht="24" x14ac:dyDescent="0.35">
      <c r="A1" s="267" t="s">
        <v>0</v>
      </c>
      <c r="B1" s="265" t="s">
        <v>1</v>
      </c>
      <c r="C1" s="263" t="s">
        <v>2</v>
      </c>
      <c r="D1" s="261" t="s">
        <v>3</v>
      </c>
      <c r="E1" s="39">
        <v>1</v>
      </c>
      <c r="F1" s="39">
        <v>1.1000000000000001</v>
      </c>
      <c r="G1" s="39">
        <v>1.2</v>
      </c>
      <c r="H1" s="39">
        <v>2</v>
      </c>
      <c r="I1" s="39">
        <v>2.1</v>
      </c>
      <c r="J1" s="39">
        <v>2.2000000000000002</v>
      </c>
      <c r="K1" s="39">
        <v>3</v>
      </c>
      <c r="L1" s="39">
        <v>3.1</v>
      </c>
      <c r="M1" s="39">
        <v>3.2</v>
      </c>
      <c r="N1" s="39">
        <v>4</v>
      </c>
      <c r="O1" s="39">
        <v>4.0999999999999996</v>
      </c>
      <c r="P1" s="39">
        <v>4.2</v>
      </c>
      <c r="Q1" s="39">
        <v>5</v>
      </c>
      <c r="R1" s="39">
        <v>5.0999999999999996</v>
      </c>
      <c r="S1" s="39">
        <v>5.2</v>
      </c>
      <c r="T1" s="39">
        <v>6</v>
      </c>
      <c r="U1" s="39">
        <v>6.1</v>
      </c>
      <c r="V1" s="39">
        <v>6.2</v>
      </c>
      <c r="W1" s="39">
        <v>7</v>
      </c>
      <c r="X1" s="39">
        <v>7.1</v>
      </c>
      <c r="Y1" s="39">
        <v>7.2</v>
      </c>
      <c r="Z1" s="39">
        <v>8</v>
      </c>
      <c r="AA1" s="39">
        <v>9</v>
      </c>
      <c r="AB1" s="39">
        <v>10</v>
      </c>
      <c r="AC1" s="39">
        <v>11</v>
      </c>
      <c r="AD1" s="39">
        <v>12</v>
      </c>
      <c r="AE1" s="39">
        <v>13</v>
      </c>
      <c r="AF1" s="39">
        <v>14</v>
      </c>
      <c r="AG1" s="39">
        <v>15.1</v>
      </c>
      <c r="AH1" s="39">
        <v>15.2</v>
      </c>
      <c r="AI1" s="39">
        <v>15.3</v>
      </c>
      <c r="AJ1" s="39">
        <v>16</v>
      </c>
      <c r="AK1" s="39">
        <v>17</v>
      </c>
      <c r="AL1" s="39">
        <v>18</v>
      </c>
      <c r="AM1" s="39">
        <v>19</v>
      </c>
      <c r="AN1" s="39">
        <v>20</v>
      </c>
      <c r="AO1" s="39">
        <v>21</v>
      </c>
      <c r="AP1" s="39">
        <v>21.1</v>
      </c>
      <c r="AQ1" s="39">
        <v>21.2</v>
      </c>
      <c r="AR1" s="39">
        <v>21.3</v>
      </c>
      <c r="AS1" s="39">
        <v>21.4</v>
      </c>
      <c r="AT1" s="39">
        <v>22</v>
      </c>
      <c r="AU1" s="39">
        <v>22.1</v>
      </c>
      <c r="AV1" s="39">
        <v>22.2</v>
      </c>
      <c r="AW1" s="39">
        <v>22.3</v>
      </c>
      <c r="AX1" s="39">
        <v>22.4</v>
      </c>
      <c r="AY1" s="39">
        <v>23</v>
      </c>
      <c r="AZ1" s="39">
        <v>24</v>
      </c>
      <c r="BA1" s="39">
        <v>25</v>
      </c>
      <c r="BB1" s="39">
        <v>26</v>
      </c>
      <c r="BC1" s="39">
        <v>27</v>
      </c>
      <c r="BD1" s="39">
        <v>28</v>
      </c>
      <c r="BE1" s="39">
        <v>29</v>
      </c>
      <c r="BF1" s="39">
        <v>30</v>
      </c>
      <c r="BG1" s="39">
        <v>31</v>
      </c>
      <c r="BH1" s="39">
        <v>32</v>
      </c>
    </row>
    <row r="2" spans="1:62" s="34" customFormat="1" ht="111.5" thickBot="1" x14ac:dyDescent="0.4">
      <c r="A2" s="268"/>
      <c r="B2" s="266"/>
      <c r="C2" s="264"/>
      <c r="D2" s="262"/>
      <c r="E2" s="36" t="s">
        <v>137</v>
      </c>
      <c r="F2" s="36" t="s">
        <v>138</v>
      </c>
      <c r="G2" s="36" t="s">
        <v>139</v>
      </c>
      <c r="H2" s="36" t="s">
        <v>118</v>
      </c>
      <c r="I2" s="36" t="s">
        <v>115</v>
      </c>
      <c r="J2" s="36" t="s">
        <v>116</v>
      </c>
      <c r="K2" s="36" t="s">
        <v>117</v>
      </c>
      <c r="L2" s="36" t="s">
        <v>57</v>
      </c>
      <c r="M2" s="36" t="s">
        <v>58</v>
      </c>
      <c r="N2" s="36" t="s">
        <v>132</v>
      </c>
      <c r="O2" s="36" t="s">
        <v>140</v>
      </c>
      <c r="P2" s="36" t="s">
        <v>141</v>
      </c>
      <c r="Q2" s="36" t="s">
        <v>127</v>
      </c>
      <c r="R2" s="36" t="s">
        <v>128</v>
      </c>
      <c r="S2" s="36" t="s">
        <v>124</v>
      </c>
      <c r="T2" s="36" t="s">
        <v>129</v>
      </c>
      <c r="U2" s="36" t="s">
        <v>122</v>
      </c>
      <c r="V2" s="36" t="s">
        <v>123</v>
      </c>
      <c r="W2" s="36" t="s">
        <v>59</v>
      </c>
      <c r="X2" s="36" t="s">
        <v>24</v>
      </c>
      <c r="Y2" s="36" t="s">
        <v>25</v>
      </c>
      <c r="Z2" s="36" t="s">
        <v>125</v>
      </c>
      <c r="AA2" s="36" t="s">
        <v>26</v>
      </c>
      <c r="AB2" s="36" t="s">
        <v>119</v>
      </c>
      <c r="AC2" s="36" t="s">
        <v>120</v>
      </c>
      <c r="AD2" s="36" t="s">
        <v>27</v>
      </c>
      <c r="AE2" s="36" t="s">
        <v>28</v>
      </c>
      <c r="AF2" s="36" t="s">
        <v>29</v>
      </c>
      <c r="AG2" s="36" t="s">
        <v>126</v>
      </c>
      <c r="AH2" s="36" t="s">
        <v>31</v>
      </c>
      <c r="AI2" s="36" t="s">
        <v>32</v>
      </c>
      <c r="AJ2" s="36" t="s">
        <v>33</v>
      </c>
      <c r="AK2" s="36" t="s">
        <v>34</v>
      </c>
      <c r="AL2" s="36" t="s">
        <v>35</v>
      </c>
      <c r="AM2" s="36" t="s">
        <v>36</v>
      </c>
      <c r="AN2" s="36" t="s">
        <v>37</v>
      </c>
      <c r="AO2" s="36" t="s">
        <v>38</v>
      </c>
      <c r="AP2" s="36" t="s">
        <v>39</v>
      </c>
      <c r="AQ2" s="36" t="s">
        <v>40</v>
      </c>
      <c r="AR2" s="36" t="s">
        <v>41</v>
      </c>
      <c r="AS2" s="36" t="s">
        <v>121</v>
      </c>
      <c r="AT2" s="36" t="s">
        <v>42</v>
      </c>
      <c r="AU2" s="36" t="s">
        <v>43</v>
      </c>
      <c r="AV2" s="36" t="s">
        <v>44</v>
      </c>
      <c r="AW2" s="36" t="s">
        <v>45</v>
      </c>
      <c r="AX2" s="36" t="s">
        <v>46</v>
      </c>
      <c r="AY2" s="36" t="s">
        <v>47</v>
      </c>
      <c r="AZ2" s="36" t="s">
        <v>48</v>
      </c>
      <c r="BA2" s="36" t="s">
        <v>49</v>
      </c>
      <c r="BB2" s="36" t="s">
        <v>50</v>
      </c>
      <c r="BC2" s="36" t="s">
        <v>51</v>
      </c>
      <c r="BD2" s="36" t="s">
        <v>52</v>
      </c>
      <c r="BE2" s="36" t="s">
        <v>53</v>
      </c>
      <c r="BF2" s="36" t="s">
        <v>54</v>
      </c>
      <c r="BG2" s="36" t="s">
        <v>55</v>
      </c>
      <c r="BH2" s="36" t="s">
        <v>56</v>
      </c>
      <c r="BJ2" s="35" t="s">
        <v>159</v>
      </c>
    </row>
    <row r="3" spans="1:62" ht="15" thickTop="1" x14ac:dyDescent="0.35">
      <c r="A3" s="253" t="s">
        <v>11</v>
      </c>
      <c r="B3" s="249">
        <v>1</v>
      </c>
      <c r="C3" s="11">
        <v>43829</v>
      </c>
      <c r="D3" s="1" t="s">
        <v>4</v>
      </c>
      <c r="E3">
        <f>COUNTIF(Input_1!$E2:$CV2,Output_3_Daily_Raw!E$1)/4</f>
        <v>0</v>
      </c>
      <c r="F3">
        <f>COUNTIF(Input_1!$E2:$CV2,Output_3_Daily_Raw!F$1)/4</f>
        <v>0</v>
      </c>
      <c r="G3">
        <f>COUNTIF(Input_1!$E2:$CV2,Output_3_Daily_Raw!G$1)/4</f>
        <v>0</v>
      </c>
      <c r="H3">
        <f>COUNTIF(Input_1!$E2:$CV2,Output_3_Daily_Raw!H$1)/4</f>
        <v>0</v>
      </c>
      <c r="I3">
        <f>COUNTIF(Input_1!$E2:$CV2,Output_3_Daily_Raw!I$1)/4</f>
        <v>0</v>
      </c>
      <c r="J3">
        <f>COUNTIF(Input_1!$E2:$CV2,Output_3_Daily_Raw!J$1)/4</f>
        <v>0</v>
      </c>
      <c r="K3">
        <f>COUNTIF(Input_1!$E2:$CV2,Output_3_Daily_Raw!K$1)/4</f>
        <v>0</v>
      </c>
      <c r="L3">
        <f>COUNTIF(Input_1!$E2:$CV2,Output_3_Daily_Raw!L$1)/4</f>
        <v>0</v>
      </c>
      <c r="M3">
        <f>COUNTIF(Input_1!$E2:$CV2,Output_3_Daily_Raw!M$1)/4</f>
        <v>0</v>
      </c>
      <c r="N3">
        <f>COUNTIF(Input_1!$E2:$CV2,Output_3_Daily_Raw!N$1)/4</f>
        <v>0</v>
      </c>
      <c r="O3">
        <f>COUNTIF(Input_1!$E2:$CV2,Output_3_Daily_Raw!O$1)/4</f>
        <v>0</v>
      </c>
      <c r="P3">
        <f>COUNTIF(Input_1!$E2:$CV2,Output_3_Daily_Raw!P$1)/4</f>
        <v>0</v>
      </c>
      <c r="Q3">
        <f>COUNTIF(Input_1!$E2:$CV2,Output_3_Daily_Raw!Q$1)/4</f>
        <v>0</v>
      </c>
      <c r="R3">
        <f>COUNTIF(Input_1!$E2:$CV2,Output_3_Daily_Raw!R$1)/4</f>
        <v>0</v>
      </c>
      <c r="S3">
        <f>COUNTIF(Input_1!$E2:$CV2,Output_3_Daily_Raw!S$1)/4</f>
        <v>0</v>
      </c>
      <c r="T3">
        <f>COUNTIF(Input_1!$E2:$CV2,Output_3_Daily_Raw!T$1)/4</f>
        <v>0</v>
      </c>
      <c r="U3">
        <f>COUNTIF(Input_1!$E2:$CV2,Output_3_Daily_Raw!U$1)/4</f>
        <v>0</v>
      </c>
      <c r="V3">
        <f>COUNTIF(Input_1!$E2:$CV2,Output_3_Daily_Raw!V$1)/4</f>
        <v>0</v>
      </c>
      <c r="W3">
        <f>COUNTIF(Input_1!$E2:$CV2,Output_3_Daily_Raw!W$1)/4</f>
        <v>0</v>
      </c>
      <c r="X3">
        <f>COUNTIF(Input_1!$E2:$CV2,Output_3_Daily_Raw!X$1)/4</f>
        <v>0</v>
      </c>
      <c r="Y3">
        <f>COUNTIF(Input_1!$E2:$CV2,Output_3_Daily_Raw!Y$1)/4</f>
        <v>0</v>
      </c>
      <c r="Z3">
        <f>COUNTIF(Input_1!$E2:$CV2,Output_3_Daily_Raw!Z$1)/4</f>
        <v>0</v>
      </c>
      <c r="AA3">
        <f>COUNTIF(Input_1!$E2:$CV2,Output_3_Daily_Raw!AA$1)/4</f>
        <v>9</v>
      </c>
      <c r="AB3">
        <f>COUNTIF(Input_1!$E2:$CV2,Output_3_Daily_Raw!AB$1)/4</f>
        <v>0</v>
      </c>
      <c r="AC3">
        <f>COUNTIF(Input_1!$E2:$CV2,Output_3_Daily_Raw!AC$1)/4</f>
        <v>0</v>
      </c>
      <c r="AD3">
        <f>COUNTIF(Input_1!$E2:$CV2,Output_3_Daily_Raw!AD$1)/4</f>
        <v>0</v>
      </c>
      <c r="AE3">
        <f>COUNTIF(Input_1!$E2:$CV2,Output_3_Daily_Raw!AE$1)/4</f>
        <v>0</v>
      </c>
      <c r="AF3">
        <f>COUNTIF(Input_1!$E2:$CV2,Output_3_Daily_Raw!AF$1)/4</f>
        <v>0</v>
      </c>
      <c r="AG3">
        <f>COUNTIF(Input_1!$E2:$CV2,Output_3_Daily_Raw!AG$1)/4</f>
        <v>0</v>
      </c>
      <c r="AH3">
        <f>COUNTIF(Input_1!$E2:$CV2,Output_3_Daily_Raw!AH$1)/4</f>
        <v>0</v>
      </c>
      <c r="AI3">
        <f>COUNTIF(Input_1!$E2:$CV2,Output_3_Daily_Raw!AI$1)/4</f>
        <v>1</v>
      </c>
      <c r="AJ3">
        <f>COUNTIF(Input_1!$E2:$CV2,Output_3_Daily_Raw!AJ$1)/4</f>
        <v>0</v>
      </c>
      <c r="AK3">
        <f>COUNTIF(Input_1!$E2:$CV2,Output_3_Daily_Raw!AK$1)/4</f>
        <v>0</v>
      </c>
      <c r="AL3">
        <f>COUNTIF(Input_1!$E2:$CV2,Output_3_Daily_Raw!AL$1)/4</f>
        <v>0</v>
      </c>
      <c r="AM3">
        <f>COUNTIF(Input_1!$E2:$CV2,Output_3_Daily_Raw!AM$1)/4</f>
        <v>0</v>
      </c>
      <c r="AN3">
        <f>COUNTIF(Input_1!$E2:$CV2,Output_3_Daily_Raw!AN$1)/4</f>
        <v>5.5</v>
      </c>
      <c r="AO3">
        <f>COUNTIF(Input_1!$E2:$CV2,Output_3_Daily_Raw!AO$1)/4</f>
        <v>0</v>
      </c>
      <c r="AP3">
        <f>COUNTIF(Input_1!$E2:$CV2,Output_3_Daily_Raw!AP$1)/4</f>
        <v>0</v>
      </c>
      <c r="AQ3">
        <f>COUNTIF(Input_1!$E2:$CV2,Output_3_Daily_Raw!AQ$1)/4</f>
        <v>0</v>
      </c>
      <c r="AR3">
        <f>COUNTIF(Input_1!$E2:$CV2,Output_3_Daily_Raw!AR$1)/4</f>
        <v>0</v>
      </c>
      <c r="AS3">
        <f>COUNTIF(Input_1!$E2:$CV2,Output_3_Daily_Raw!AS$1)/4</f>
        <v>0</v>
      </c>
      <c r="AT3">
        <f>COUNTIF(Input_1!$E2:$CV2,Output_3_Daily_Raw!AT$1)/4</f>
        <v>0</v>
      </c>
      <c r="AU3">
        <f>COUNTIF(Input_1!$E2:$CV2,Output_3_Daily_Raw!AU$1)/4</f>
        <v>0</v>
      </c>
      <c r="AV3">
        <f>COUNTIF(Input_1!$E2:$CV2,Output_3_Daily_Raw!AV$1)/4</f>
        <v>0</v>
      </c>
      <c r="AW3">
        <f>COUNTIF(Input_1!$E2:$CV2,Output_3_Daily_Raw!AW$1)/4</f>
        <v>0.75</v>
      </c>
      <c r="AX3">
        <f>COUNTIF(Input_1!$E2:$CV2,Output_3_Daily_Raw!AX$1)/4</f>
        <v>0</v>
      </c>
      <c r="AY3">
        <f>COUNTIF(Input_1!$E2:$CV2,Output_3_Daily_Raw!AY$1)/4</f>
        <v>2</v>
      </c>
      <c r="AZ3">
        <f>COUNTIF(Input_1!$E2:$CV2,Output_3_Daily_Raw!AZ$1)/4</f>
        <v>0</v>
      </c>
      <c r="BA3">
        <f>COUNTIF(Input_1!$E2:$CV2,Output_3_Daily_Raw!BA$1)/4</f>
        <v>1.25</v>
      </c>
      <c r="BB3">
        <f>COUNTIF(Input_1!$E2:$CV2,Output_3_Daily_Raw!BB$1)/4</f>
        <v>0</v>
      </c>
      <c r="BC3">
        <f>COUNTIF(Input_1!$E2:$CV2,Output_3_Daily_Raw!BC$1)/4</f>
        <v>0</v>
      </c>
      <c r="BD3">
        <f>COUNTIF(Input_1!$E2:$CV2,Output_3_Daily_Raw!BD$1)/4</f>
        <v>0</v>
      </c>
      <c r="BE3">
        <f>COUNTIF(Input_1!$E2:$CV2,Output_3_Daily_Raw!BE$1)/4</f>
        <v>0</v>
      </c>
      <c r="BF3">
        <f>COUNTIF(Input_1!$E2:$CV2,Output_3_Daily_Raw!BF$1)/4</f>
        <v>2.25</v>
      </c>
      <c r="BG3">
        <f>COUNTIF(Input_1!$E2:$CV2,Output_3_Daily_Raw!BG$1)/4</f>
        <v>0</v>
      </c>
      <c r="BH3">
        <f>COUNTIF(Input_1!$E2:$CV2,Output_3_Daily_Raw!BH$1)/4</f>
        <v>2.25</v>
      </c>
      <c r="BJ3">
        <f>SUM(E3:BH3)</f>
        <v>24</v>
      </c>
    </row>
    <row r="4" spans="1:62" x14ac:dyDescent="0.35">
      <c r="A4" s="254"/>
      <c r="B4" s="249"/>
      <c r="C4" s="12">
        <v>43830</v>
      </c>
      <c r="D4" s="1" t="s">
        <v>5</v>
      </c>
      <c r="E4">
        <f>COUNTIF(Input_1!$E3:$CV3,Output_3_Daily_Raw!E$1)/4</f>
        <v>0</v>
      </c>
      <c r="F4">
        <f>COUNTIF(Input_1!$E3:$CV3,Output_3_Daily_Raw!F$1)/4</f>
        <v>0</v>
      </c>
      <c r="G4">
        <f>COUNTIF(Input_1!$E3:$CV3,Output_3_Daily_Raw!G$1)/4</f>
        <v>0</v>
      </c>
      <c r="H4">
        <f>COUNTIF(Input_1!$E3:$CV3,Output_3_Daily_Raw!H$1)/4</f>
        <v>0</v>
      </c>
      <c r="I4">
        <f>COUNTIF(Input_1!$E3:$CV3,Output_3_Daily_Raw!I$1)/4</f>
        <v>0</v>
      </c>
      <c r="J4">
        <f>COUNTIF(Input_1!$E3:$CV3,Output_3_Daily_Raw!J$1)/4</f>
        <v>0</v>
      </c>
      <c r="K4">
        <f>COUNTIF(Input_1!$E3:$CV3,Output_3_Daily_Raw!K$1)/4</f>
        <v>0</v>
      </c>
      <c r="L4">
        <f>COUNTIF(Input_1!$E3:$CV3,Output_3_Daily_Raw!L$1)/4</f>
        <v>0</v>
      </c>
      <c r="M4">
        <f>COUNTIF(Input_1!$E3:$CV3,Output_3_Daily_Raw!M$1)/4</f>
        <v>0</v>
      </c>
      <c r="N4">
        <f>COUNTIF(Input_1!$E3:$CV3,Output_3_Daily_Raw!N$1)/4</f>
        <v>0</v>
      </c>
      <c r="O4">
        <f>COUNTIF(Input_1!$E3:$CV3,Output_3_Daily_Raw!O$1)/4</f>
        <v>0</v>
      </c>
      <c r="P4">
        <f>COUNTIF(Input_1!$E3:$CV3,Output_3_Daily_Raw!P$1)/4</f>
        <v>0</v>
      </c>
      <c r="Q4">
        <f>COUNTIF(Input_1!$E3:$CV3,Output_3_Daily_Raw!Q$1)/4</f>
        <v>0</v>
      </c>
      <c r="R4">
        <f>COUNTIF(Input_1!$E3:$CV3,Output_3_Daily_Raw!R$1)/4</f>
        <v>0</v>
      </c>
      <c r="S4">
        <f>COUNTIF(Input_1!$E3:$CV3,Output_3_Daily_Raw!S$1)/4</f>
        <v>0</v>
      </c>
      <c r="T4">
        <f>COUNTIF(Input_1!$E3:$CV3,Output_3_Daily_Raw!T$1)/4</f>
        <v>0</v>
      </c>
      <c r="U4">
        <f>COUNTIF(Input_1!$E3:$CV3,Output_3_Daily_Raw!U$1)/4</f>
        <v>0</v>
      </c>
      <c r="V4">
        <f>COUNTIF(Input_1!$E3:$CV3,Output_3_Daily_Raw!V$1)/4</f>
        <v>0</v>
      </c>
      <c r="W4">
        <f>COUNTIF(Input_1!$E3:$CV3,Output_3_Daily_Raw!W$1)/4</f>
        <v>0</v>
      </c>
      <c r="X4">
        <f>COUNTIF(Input_1!$E3:$CV3,Output_3_Daily_Raw!X$1)/4</f>
        <v>0</v>
      </c>
      <c r="Y4">
        <f>COUNTIF(Input_1!$E3:$CV3,Output_3_Daily_Raw!Y$1)/4</f>
        <v>0</v>
      </c>
      <c r="Z4">
        <f>COUNTIF(Input_1!$E3:$CV3,Output_3_Daily_Raw!Z$1)/4</f>
        <v>3.25</v>
      </c>
      <c r="AA4">
        <f>COUNTIF(Input_1!$E3:$CV3,Output_3_Daily_Raw!AA$1)/4</f>
        <v>8</v>
      </c>
      <c r="AB4">
        <f>COUNTIF(Input_1!$E3:$CV3,Output_3_Daily_Raw!AB$1)/4</f>
        <v>0</v>
      </c>
      <c r="AC4">
        <f>COUNTIF(Input_1!$E3:$CV3,Output_3_Daily_Raw!AC$1)/4</f>
        <v>0</v>
      </c>
      <c r="AD4">
        <f>COUNTIF(Input_1!$E3:$CV3,Output_3_Daily_Raw!AD$1)/4</f>
        <v>0</v>
      </c>
      <c r="AE4">
        <f>COUNTIF(Input_1!$E3:$CV3,Output_3_Daily_Raw!AE$1)/4</f>
        <v>0.5</v>
      </c>
      <c r="AF4">
        <f>COUNTIF(Input_1!$E3:$CV3,Output_3_Daily_Raw!AF$1)/4</f>
        <v>0</v>
      </c>
      <c r="AG4">
        <f>COUNTIF(Input_1!$E3:$CV3,Output_3_Daily_Raw!AG$1)/4</f>
        <v>0</v>
      </c>
      <c r="AH4">
        <f>COUNTIF(Input_1!$E3:$CV3,Output_3_Daily_Raw!AH$1)/4</f>
        <v>0</v>
      </c>
      <c r="AI4">
        <f>COUNTIF(Input_1!$E3:$CV3,Output_3_Daily_Raw!AI$1)/4</f>
        <v>1</v>
      </c>
      <c r="AJ4">
        <f>COUNTIF(Input_1!$E3:$CV3,Output_3_Daily_Raw!AJ$1)/4</f>
        <v>0</v>
      </c>
      <c r="AK4">
        <f>COUNTIF(Input_1!$E3:$CV3,Output_3_Daily_Raw!AK$1)/4</f>
        <v>0</v>
      </c>
      <c r="AL4">
        <f>COUNTIF(Input_1!$E3:$CV3,Output_3_Daily_Raw!AL$1)/4</f>
        <v>4</v>
      </c>
      <c r="AM4">
        <f>COUNTIF(Input_1!$E3:$CV3,Output_3_Daily_Raw!AM$1)/4</f>
        <v>0</v>
      </c>
      <c r="AN4">
        <f>COUNTIF(Input_1!$E3:$CV3,Output_3_Daily_Raw!AN$1)/4</f>
        <v>0.75</v>
      </c>
      <c r="AO4">
        <f>COUNTIF(Input_1!$E3:$CV3,Output_3_Daily_Raw!AO$1)/4</f>
        <v>0</v>
      </c>
      <c r="AP4">
        <f>COUNTIF(Input_1!$E3:$CV3,Output_3_Daily_Raw!AP$1)/4</f>
        <v>0</v>
      </c>
      <c r="AQ4">
        <f>COUNTIF(Input_1!$E3:$CV3,Output_3_Daily_Raw!AQ$1)/4</f>
        <v>0</v>
      </c>
      <c r="AR4">
        <f>COUNTIF(Input_1!$E3:$CV3,Output_3_Daily_Raw!AR$1)/4</f>
        <v>0</v>
      </c>
      <c r="AS4">
        <f>COUNTIF(Input_1!$E3:$CV3,Output_3_Daily_Raw!AS$1)/4</f>
        <v>0</v>
      </c>
      <c r="AT4">
        <f>COUNTIF(Input_1!$E3:$CV3,Output_3_Daily_Raw!AT$1)/4</f>
        <v>0</v>
      </c>
      <c r="AU4">
        <f>COUNTIF(Input_1!$E3:$CV3,Output_3_Daily_Raw!AU$1)/4</f>
        <v>0</v>
      </c>
      <c r="AV4">
        <f>COUNTIF(Input_1!$E3:$CV3,Output_3_Daily_Raw!AV$1)/4</f>
        <v>0</v>
      </c>
      <c r="AW4">
        <f>COUNTIF(Input_1!$E3:$CV3,Output_3_Daily_Raw!AW$1)/4</f>
        <v>0.75</v>
      </c>
      <c r="AX4">
        <f>COUNTIF(Input_1!$E3:$CV3,Output_3_Daily_Raw!AX$1)/4</f>
        <v>0</v>
      </c>
      <c r="AY4">
        <f>COUNTIF(Input_1!$E3:$CV3,Output_3_Daily_Raw!AY$1)/4</f>
        <v>3.25</v>
      </c>
      <c r="AZ4">
        <f>COUNTIF(Input_1!$E3:$CV3,Output_3_Daily_Raw!AZ$1)/4</f>
        <v>0</v>
      </c>
      <c r="BA4">
        <f>COUNTIF(Input_1!$E3:$CV3,Output_3_Daily_Raw!BA$1)/4</f>
        <v>0</v>
      </c>
      <c r="BB4">
        <f>COUNTIF(Input_1!$E3:$CV3,Output_3_Daily_Raw!BB$1)/4</f>
        <v>0.5</v>
      </c>
      <c r="BC4">
        <f>COUNTIF(Input_1!$E3:$CV3,Output_3_Daily_Raw!BC$1)/4</f>
        <v>0</v>
      </c>
      <c r="BD4">
        <f>COUNTIF(Input_1!$E3:$CV3,Output_3_Daily_Raw!BD$1)/4</f>
        <v>0</v>
      </c>
      <c r="BE4">
        <f>COUNTIF(Input_1!$E3:$CV3,Output_3_Daily_Raw!BE$1)/4</f>
        <v>0</v>
      </c>
      <c r="BF4">
        <f>COUNTIF(Input_1!$E3:$CV3,Output_3_Daily_Raw!BF$1)/4</f>
        <v>1.25</v>
      </c>
      <c r="BG4">
        <f>COUNTIF(Input_1!$E3:$CV3,Output_3_Daily_Raw!BG$1)/4</f>
        <v>0</v>
      </c>
      <c r="BH4">
        <f>COUNTIF(Input_1!$E3:$CV3,Output_3_Daily_Raw!BH$1)/4</f>
        <v>0.75</v>
      </c>
      <c r="BJ4">
        <f t="shared" ref="BJ4:BJ67" si="0">SUM(E4:BH4)</f>
        <v>24</v>
      </c>
    </row>
    <row r="5" spans="1:62" x14ac:dyDescent="0.35">
      <c r="A5" s="255" t="s">
        <v>12</v>
      </c>
      <c r="B5" s="249"/>
      <c r="C5" s="11">
        <v>43831</v>
      </c>
      <c r="D5" s="1" t="s">
        <v>6</v>
      </c>
      <c r="E5">
        <f>COUNTIF(Input_1!$E4:$CV4,Output_3_Daily_Raw!E$1)/4</f>
        <v>0</v>
      </c>
      <c r="F5">
        <f>COUNTIF(Input_1!$E4:$CV4,Output_3_Daily_Raw!F$1)/4</f>
        <v>0</v>
      </c>
      <c r="G5">
        <f>COUNTIF(Input_1!$E4:$CV4,Output_3_Daily_Raw!G$1)/4</f>
        <v>0</v>
      </c>
      <c r="H5">
        <f>COUNTIF(Input_1!$E4:$CV4,Output_3_Daily_Raw!H$1)/4</f>
        <v>0</v>
      </c>
      <c r="I5">
        <f>COUNTIF(Input_1!$E4:$CV4,Output_3_Daily_Raw!I$1)/4</f>
        <v>0</v>
      </c>
      <c r="J5">
        <f>COUNTIF(Input_1!$E4:$CV4,Output_3_Daily_Raw!J$1)/4</f>
        <v>0</v>
      </c>
      <c r="K5">
        <f>COUNTIF(Input_1!$E4:$CV4,Output_3_Daily_Raw!K$1)/4</f>
        <v>0</v>
      </c>
      <c r="L5">
        <f>COUNTIF(Input_1!$E4:$CV4,Output_3_Daily_Raw!L$1)/4</f>
        <v>0</v>
      </c>
      <c r="M5">
        <f>COUNTIF(Input_1!$E4:$CV4,Output_3_Daily_Raw!M$1)/4</f>
        <v>0</v>
      </c>
      <c r="N5">
        <f>COUNTIF(Input_1!$E4:$CV4,Output_3_Daily_Raw!N$1)/4</f>
        <v>0</v>
      </c>
      <c r="O5">
        <f>COUNTIF(Input_1!$E4:$CV4,Output_3_Daily_Raw!O$1)/4</f>
        <v>0</v>
      </c>
      <c r="P5">
        <f>COUNTIF(Input_1!$E4:$CV4,Output_3_Daily_Raw!P$1)/4</f>
        <v>0</v>
      </c>
      <c r="Q5">
        <f>COUNTIF(Input_1!$E4:$CV4,Output_3_Daily_Raw!Q$1)/4</f>
        <v>0</v>
      </c>
      <c r="R5">
        <f>COUNTIF(Input_1!$E4:$CV4,Output_3_Daily_Raw!R$1)/4</f>
        <v>0</v>
      </c>
      <c r="S5">
        <f>COUNTIF(Input_1!$E4:$CV4,Output_3_Daily_Raw!S$1)/4</f>
        <v>0</v>
      </c>
      <c r="T5">
        <f>COUNTIF(Input_1!$E4:$CV4,Output_3_Daily_Raw!T$1)/4</f>
        <v>0</v>
      </c>
      <c r="U5">
        <f>COUNTIF(Input_1!$E4:$CV4,Output_3_Daily_Raw!U$1)/4</f>
        <v>0</v>
      </c>
      <c r="V5">
        <f>COUNTIF(Input_1!$E4:$CV4,Output_3_Daily_Raw!V$1)/4</f>
        <v>0</v>
      </c>
      <c r="W5">
        <f>COUNTIF(Input_1!$E4:$CV4,Output_3_Daily_Raw!W$1)/4</f>
        <v>0</v>
      </c>
      <c r="X5">
        <f>COUNTIF(Input_1!$E4:$CV4,Output_3_Daily_Raw!X$1)/4</f>
        <v>0</v>
      </c>
      <c r="Y5">
        <f>COUNTIF(Input_1!$E4:$CV4,Output_3_Daily_Raw!Y$1)/4</f>
        <v>0</v>
      </c>
      <c r="Z5">
        <f>COUNTIF(Input_1!$E4:$CV4,Output_3_Daily_Raw!Z$1)/4</f>
        <v>4.25</v>
      </c>
      <c r="AA5">
        <f>COUNTIF(Input_1!$E4:$CV4,Output_3_Daily_Raw!AA$1)/4</f>
        <v>11</v>
      </c>
      <c r="AB5">
        <f>COUNTIF(Input_1!$E4:$CV4,Output_3_Daily_Raw!AB$1)/4</f>
        <v>0</v>
      </c>
      <c r="AC5">
        <f>COUNTIF(Input_1!$E4:$CV4,Output_3_Daily_Raw!AC$1)/4</f>
        <v>0</v>
      </c>
      <c r="AD5">
        <f>COUNTIF(Input_1!$E4:$CV4,Output_3_Daily_Raw!AD$1)/4</f>
        <v>0</v>
      </c>
      <c r="AE5">
        <f>COUNTIF(Input_1!$E4:$CV4,Output_3_Daily_Raw!AE$1)/4</f>
        <v>0</v>
      </c>
      <c r="AF5">
        <f>COUNTIF(Input_1!$E4:$CV4,Output_3_Daily_Raw!AF$1)/4</f>
        <v>0</v>
      </c>
      <c r="AG5">
        <f>COUNTIF(Input_1!$E4:$CV4,Output_3_Daily_Raw!AG$1)/4</f>
        <v>0</v>
      </c>
      <c r="AH5">
        <f>COUNTIF(Input_1!$E4:$CV4,Output_3_Daily_Raw!AH$1)/4</f>
        <v>0</v>
      </c>
      <c r="AI5">
        <f>COUNTIF(Input_1!$E4:$CV4,Output_3_Daily_Raw!AI$1)/4</f>
        <v>0.5</v>
      </c>
      <c r="AJ5">
        <f>COUNTIF(Input_1!$E4:$CV4,Output_3_Daily_Raw!AJ$1)/4</f>
        <v>0</v>
      </c>
      <c r="AK5">
        <f>COUNTIF(Input_1!$E4:$CV4,Output_3_Daily_Raw!AK$1)/4</f>
        <v>0</v>
      </c>
      <c r="AL5">
        <f>COUNTIF(Input_1!$E4:$CV4,Output_3_Daily_Raw!AL$1)/4</f>
        <v>1</v>
      </c>
      <c r="AM5">
        <f>COUNTIF(Input_1!$E4:$CV4,Output_3_Daily_Raw!AM$1)/4</f>
        <v>0</v>
      </c>
      <c r="AN5">
        <f>COUNTIF(Input_1!$E4:$CV4,Output_3_Daily_Raw!AN$1)/4</f>
        <v>0</v>
      </c>
      <c r="AO5">
        <f>COUNTIF(Input_1!$E4:$CV4,Output_3_Daily_Raw!AO$1)/4</f>
        <v>0</v>
      </c>
      <c r="AP5">
        <f>COUNTIF(Input_1!$E4:$CV4,Output_3_Daily_Raw!AP$1)/4</f>
        <v>0</v>
      </c>
      <c r="AQ5">
        <f>COUNTIF(Input_1!$E4:$CV4,Output_3_Daily_Raw!AQ$1)/4</f>
        <v>0</v>
      </c>
      <c r="AR5">
        <f>COUNTIF(Input_1!$E4:$CV4,Output_3_Daily_Raw!AR$1)/4</f>
        <v>0</v>
      </c>
      <c r="AS5">
        <f>COUNTIF(Input_1!$E4:$CV4,Output_3_Daily_Raw!AS$1)/4</f>
        <v>0</v>
      </c>
      <c r="AT5">
        <f>COUNTIF(Input_1!$E4:$CV4,Output_3_Daily_Raw!AT$1)/4</f>
        <v>0</v>
      </c>
      <c r="AU5">
        <f>COUNTIF(Input_1!$E4:$CV4,Output_3_Daily_Raw!AU$1)/4</f>
        <v>0</v>
      </c>
      <c r="AV5">
        <f>COUNTIF(Input_1!$E4:$CV4,Output_3_Daily_Raw!AV$1)/4</f>
        <v>0</v>
      </c>
      <c r="AW5">
        <f>COUNTIF(Input_1!$E4:$CV4,Output_3_Daily_Raw!AW$1)/4</f>
        <v>0</v>
      </c>
      <c r="AX5">
        <f>COUNTIF(Input_1!$E4:$CV4,Output_3_Daily_Raw!AX$1)/4</f>
        <v>0</v>
      </c>
      <c r="AY5">
        <f>COUNTIF(Input_1!$E4:$CV4,Output_3_Daily_Raw!AY$1)/4</f>
        <v>1</v>
      </c>
      <c r="AZ5">
        <f>COUNTIF(Input_1!$E4:$CV4,Output_3_Daily_Raw!AZ$1)/4</f>
        <v>0</v>
      </c>
      <c r="BA5">
        <f>COUNTIF(Input_1!$E4:$CV4,Output_3_Daily_Raw!BA$1)/4</f>
        <v>5.25</v>
      </c>
      <c r="BB5">
        <f>COUNTIF(Input_1!$E4:$CV4,Output_3_Daily_Raw!BB$1)/4</f>
        <v>0</v>
      </c>
      <c r="BC5">
        <f>COUNTIF(Input_1!$E4:$CV4,Output_3_Daily_Raw!BC$1)/4</f>
        <v>0</v>
      </c>
      <c r="BD5">
        <f>COUNTIF(Input_1!$E4:$CV4,Output_3_Daily_Raw!BD$1)/4</f>
        <v>0</v>
      </c>
      <c r="BE5">
        <f>COUNTIF(Input_1!$E4:$CV4,Output_3_Daily_Raw!BE$1)/4</f>
        <v>0</v>
      </c>
      <c r="BF5">
        <f>COUNTIF(Input_1!$E4:$CV4,Output_3_Daily_Raw!BF$1)/4</f>
        <v>0.75</v>
      </c>
      <c r="BG5">
        <f>COUNTIF(Input_1!$E4:$CV4,Output_3_Daily_Raw!BG$1)/4</f>
        <v>0</v>
      </c>
      <c r="BH5">
        <f>COUNTIF(Input_1!$E4:$CV4,Output_3_Daily_Raw!BH$1)/4</f>
        <v>0.25</v>
      </c>
      <c r="BJ5">
        <f t="shared" si="0"/>
        <v>24</v>
      </c>
    </row>
    <row r="6" spans="1:62" x14ac:dyDescent="0.35">
      <c r="A6" s="256"/>
      <c r="B6" s="249"/>
      <c r="C6" s="12">
        <v>43832</v>
      </c>
      <c r="D6" s="1" t="s">
        <v>7</v>
      </c>
      <c r="E6">
        <f>COUNTIF(Input_1!$E5:$CV5,Output_3_Daily_Raw!E$1)/4</f>
        <v>0</v>
      </c>
      <c r="F6">
        <f>COUNTIF(Input_1!$E5:$CV5,Output_3_Daily_Raw!F$1)/4</f>
        <v>0</v>
      </c>
      <c r="G6">
        <f>COUNTIF(Input_1!$E5:$CV5,Output_3_Daily_Raw!G$1)/4</f>
        <v>0</v>
      </c>
      <c r="H6">
        <f>COUNTIF(Input_1!$E5:$CV5,Output_3_Daily_Raw!H$1)/4</f>
        <v>0</v>
      </c>
      <c r="I6">
        <f>COUNTIF(Input_1!$E5:$CV5,Output_3_Daily_Raw!I$1)/4</f>
        <v>0</v>
      </c>
      <c r="J6">
        <f>COUNTIF(Input_1!$E5:$CV5,Output_3_Daily_Raw!J$1)/4</f>
        <v>0</v>
      </c>
      <c r="K6">
        <f>COUNTIF(Input_1!$E5:$CV5,Output_3_Daily_Raw!K$1)/4</f>
        <v>0</v>
      </c>
      <c r="L6">
        <f>COUNTIF(Input_1!$E5:$CV5,Output_3_Daily_Raw!L$1)/4</f>
        <v>0</v>
      </c>
      <c r="M6">
        <f>COUNTIF(Input_1!$E5:$CV5,Output_3_Daily_Raw!M$1)/4</f>
        <v>0</v>
      </c>
      <c r="N6">
        <f>COUNTIF(Input_1!$E5:$CV5,Output_3_Daily_Raw!N$1)/4</f>
        <v>0</v>
      </c>
      <c r="O6">
        <f>COUNTIF(Input_1!$E5:$CV5,Output_3_Daily_Raw!O$1)/4</f>
        <v>0</v>
      </c>
      <c r="P6">
        <f>COUNTIF(Input_1!$E5:$CV5,Output_3_Daily_Raw!P$1)/4</f>
        <v>0</v>
      </c>
      <c r="Q6">
        <f>COUNTIF(Input_1!$E5:$CV5,Output_3_Daily_Raw!Q$1)/4</f>
        <v>0</v>
      </c>
      <c r="R6">
        <f>COUNTIF(Input_1!$E5:$CV5,Output_3_Daily_Raw!R$1)/4</f>
        <v>0</v>
      </c>
      <c r="S6">
        <f>COUNTIF(Input_1!$E5:$CV5,Output_3_Daily_Raw!S$1)/4</f>
        <v>0</v>
      </c>
      <c r="T6">
        <f>COUNTIF(Input_1!$E5:$CV5,Output_3_Daily_Raw!T$1)/4</f>
        <v>0</v>
      </c>
      <c r="U6">
        <f>COUNTIF(Input_1!$E5:$CV5,Output_3_Daily_Raw!U$1)/4</f>
        <v>0</v>
      </c>
      <c r="V6">
        <f>COUNTIF(Input_1!$E5:$CV5,Output_3_Daily_Raw!V$1)/4</f>
        <v>0</v>
      </c>
      <c r="W6">
        <f>COUNTIF(Input_1!$E5:$CV5,Output_3_Daily_Raw!W$1)/4</f>
        <v>0</v>
      </c>
      <c r="X6">
        <f>COUNTIF(Input_1!$E5:$CV5,Output_3_Daily_Raw!X$1)/4</f>
        <v>0</v>
      </c>
      <c r="Y6">
        <f>COUNTIF(Input_1!$E5:$CV5,Output_3_Daily_Raw!Y$1)/4</f>
        <v>0</v>
      </c>
      <c r="Z6">
        <f>COUNTIF(Input_1!$E5:$CV5,Output_3_Daily_Raw!Z$1)/4</f>
        <v>0</v>
      </c>
      <c r="AA6">
        <f>COUNTIF(Input_1!$E5:$CV5,Output_3_Daily_Raw!AA$1)/4</f>
        <v>10.25</v>
      </c>
      <c r="AB6">
        <f>COUNTIF(Input_1!$E5:$CV5,Output_3_Daily_Raw!AB$1)/4</f>
        <v>0</v>
      </c>
      <c r="AC6">
        <f>COUNTIF(Input_1!$E5:$CV5,Output_3_Daily_Raw!AC$1)/4</f>
        <v>0</v>
      </c>
      <c r="AD6">
        <f>COUNTIF(Input_1!$E5:$CV5,Output_3_Daily_Raw!AD$1)/4</f>
        <v>0</v>
      </c>
      <c r="AE6">
        <f>COUNTIF(Input_1!$E5:$CV5,Output_3_Daily_Raw!AE$1)/4</f>
        <v>0</v>
      </c>
      <c r="AF6">
        <f>COUNTIF(Input_1!$E5:$CV5,Output_3_Daily_Raw!AF$1)/4</f>
        <v>0</v>
      </c>
      <c r="AG6">
        <f>COUNTIF(Input_1!$E5:$CV5,Output_3_Daily_Raw!AG$1)/4</f>
        <v>0.5</v>
      </c>
      <c r="AH6">
        <f>COUNTIF(Input_1!$E5:$CV5,Output_3_Daily_Raw!AH$1)/4</f>
        <v>0.75</v>
      </c>
      <c r="AI6">
        <f>COUNTIF(Input_1!$E5:$CV5,Output_3_Daily_Raw!AI$1)/4</f>
        <v>0.5</v>
      </c>
      <c r="AJ6">
        <f>COUNTIF(Input_1!$E5:$CV5,Output_3_Daily_Raw!AJ$1)/4</f>
        <v>0.25</v>
      </c>
      <c r="AK6">
        <f>COUNTIF(Input_1!$E5:$CV5,Output_3_Daily_Raw!AK$1)/4</f>
        <v>0</v>
      </c>
      <c r="AL6">
        <f>COUNTIF(Input_1!$E5:$CV5,Output_3_Daily_Raw!AL$1)/4</f>
        <v>0.25</v>
      </c>
      <c r="AM6">
        <f>COUNTIF(Input_1!$E5:$CV5,Output_3_Daily_Raw!AM$1)/4</f>
        <v>0</v>
      </c>
      <c r="AN6">
        <f>COUNTIF(Input_1!$E5:$CV5,Output_3_Daily_Raw!AN$1)/4</f>
        <v>6.5</v>
      </c>
      <c r="AO6">
        <f>COUNTIF(Input_1!$E5:$CV5,Output_3_Daily_Raw!AO$1)/4</f>
        <v>0</v>
      </c>
      <c r="AP6">
        <f>COUNTIF(Input_1!$E5:$CV5,Output_3_Daily_Raw!AP$1)/4</f>
        <v>0</v>
      </c>
      <c r="AQ6">
        <f>COUNTIF(Input_1!$E5:$CV5,Output_3_Daily_Raw!AQ$1)/4</f>
        <v>0</v>
      </c>
      <c r="AR6">
        <f>COUNTIF(Input_1!$E5:$CV5,Output_3_Daily_Raw!AR$1)/4</f>
        <v>0</v>
      </c>
      <c r="AS6">
        <f>COUNTIF(Input_1!$E5:$CV5,Output_3_Daily_Raw!AS$1)/4</f>
        <v>0</v>
      </c>
      <c r="AT6">
        <f>COUNTIF(Input_1!$E5:$CV5,Output_3_Daily_Raw!AT$1)/4</f>
        <v>0</v>
      </c>
      <c r="AU6">
        <f>COUNTIF(Input_1!$E5:$CV5,Output_3_Daily_Raw!AU$1)/4</f>
        <v>0</v>
      </c>
      <c r="AV6">
        <f>COUNTIF(Input_1!$E5:$CV5,Output_3_Daily_Raw!AV$1)/4</f>
        <v>0</v>
      </c>
      <c r="AW6">
        <f>COUNTIF(Input_1!$E5:$CV5,Output_3_Daily_Raw!AW$1)/4</f>
        <v>0</v>
      </c>
      <c r="AX6">
        <f>COUNTIF(Input_1!$E5:$CV5,Output_3_Daily_Raw!AX$1)/4</f>
        <v>0</v>
      </c>
      <c r="AY6">
        <f>COUNTIF(Input_1!$E5:$CV5,Output_3_Daily_Raw!AY$1)/4</f>
        <v>1</v>
      </c>
      <c r="AZ6">
        <f>COUNTIF(Input_1!$E5:$CV5,Output_3_Daily_Raw!AZ$1)/4</f>
        <v>0</v>
      </c>
      <c r="BA6">
        <f>COUNTIF(Input_1!$E5:$CV5,Output_3_Daily_Raw!BA$1)/4</f>
        <v>0</v>
      </c>
      <c r="BB6">
        <f>COUNTIF(Input_1!$E5:$CV5,Output_3_Daily_Raw!BB$1)/4</f>
        <v>0</v>
      </c>
      <c r="BC6">
        <f>COUNTIF(Input_1!$E5:$CV5,Output_3_Daily_Raw!BC$1)/4</f>
        <v>0</v>
      </c>
      <c r="BD6">
        <f>COUNTIF(Input_1!$E5:$CV5,Output_3_Daily_Raw!BD$1)/4</f>
        <v>0</v>
      </c>
      <c r="BE6">
        <f>COUNTIF(Input_1!$E5:$CV5,Output_3_Daily_Raw!BE$1)/4</f>
        <v>0.25</v>
      </c>
      <c r="BF6">
        <f>COUNTIF(Input_1!$E5:$CV5,Output_3_Daily_Raw!BF$1)/4</f>
        <v>3.25</v>
      </c>
      <c r="BG6">
        <f>COUNTIF(Input_1!$E5:$CV5,Output_3_Daily_Raw!BG$1)/4</f>
        <v>0</v>
      </c>
      <c r="BH6">
        <f>COUNTIF(Input_1!$E5:$CV5,Output_3_Daily_Raw!BH$1)/4</f>
        <v>0.5</v>
      </c>
      <c r="BJ6">
        <f t="shared" si="0"/>
        <v>24</v>
      </c>
    </row>
    <row r="7" spans="1:62" x14ac:dyDescent="0.35">
      <c r="A7" s="256"/>
      <c r="B7" s="249"/>
      <c r="C7" s="11">
        <v>43833</v>
      </c>
      <c r="D7" s="1" t="s">
        <v>8</v>
      </c>
      <c r="E7">
        <f>COUNTIF(Input_1!$E6:$CV6,Output_3_Daily_Raw!E$1)/4</f>
        <v>0</v>
      </c>
      <c r="F7">
        <f>COUNTIF(Input_1!$E6:$CV6,Output_3_Daily_Raw!F$1)/4</f>
        <v>0</v>
      </c>
      <c r="G7">
        <f>COUNTIF(Input_1!$E6:$CV6,Output_3_Daily_Raw!G$1)/4</f>
        <v>0</v>
      </c>
      <c r="H7">
        <f>COUNTIF(Input_1!$E6:$CV6,Output_3_Daily_Raw!H$1)/4</f>
        <v>0</v>
      </c>
      <c r="I7">
        <f>COUNTIF(Input_1!$E6:$CV6,Output_3_Daily_Raw!I$1)/4</f>
        <v>0</v>
      </c>
      <c r="J7">
        <f>COUNTIF(Input_1!$E6:$CV6,Output_3_Daily_Raw!J$1)/4</f>
        <v>0</v>
      </c>
      <c r="K7">
        <f>COUNTIF(Input_1!$E6:$CV6,Output_3_Daily_Raw!K$1)/4</f>
        <v>0</v>
      </c>
      <c r="L7">
        <f>COUNTIF(Input_1!$E6:$CV6,Output_3_Daily_Raw!L$1)/4</f>
        <v>0</v>
      </c>
      <c r="M7">
        <f>COUNTIF(Input_1!$E6:$CV6,Output_3_Daily_Raw!M$1)/4</f>
        <v>0</v>
      </c>
      <c r="N7">
        <f>COUNTIF(Input_1!$E6:$CV6,Output_3_Daily_Raw!N$1)/4</f>
        <v>0</v>
      </c>
      <c r="O7">
        <f>COUNTIF(Input_1!$E6:$CV6,Output_3_Daily_Raw!O$1)/4</f>
        <v>0</v>
      </c>
      <c r="P7">
        <f>COUNTIF(Input_1!$E6:$CV6,Output_3_Daily_Raw!P$1)/4</f>
        <v>0</v>
      </c>
      <c r="Q7">
        <f>COUNTIF(Input_1!$E6:$CV6,Output_3_Daily_Raw!Q$1)/4</f>
        <v>0</v>
      </c>
      <c r="R7">
        <f>COUNTIF(Input_1!$E6:$CV6,Output_3_Daily_Raw!R$1)/4</f>
        <v>0</v>
      </c>
      <c r="S7">
        <f>COUNTIF(Input_1!$E6:$CV6,Output_3_Daily_Raw!S$1)/4</f>
        <v>0</v>
      </c>
      <c r="T7">
        <f>COUNTIF(Input_1!$E6:$CV6,Output_3_Daily_Raw!T$1)/4</f>
        <v>0</v>
      </c>
      <c r="U7">
        <f>COUNTIF(Input_1!$E6:$CV6,Output_3_Daily_Raw!U$1)/4</f>
        <v>0</v>
      </c>
      <c r="V7">
        <f>COUNTIF(Input_1!$E6:$CV6,Output_3_Daily_Raw!V$1)/4</f>
        <v>2.25</v>
      </c>
      <c r="W7">
        <f>COUNTIF(Input_1!$E6:$CV6,Output_3_Daily_Raw!W$1)/4</f>
        <v>0</v>
      </c>
      <c r="X7">
        <f>COUNTIF(Input_1!$E6:$CV6,Output_3_Daily_Raw!X$1)/4</f>
        <v>0</v>
      </c>
      <c r="Y7">
        <f>COUNTIF(Input_1!$E6:$CV6,Output_3_Daily_Raw!Y$1)/4</f>
        <v>0</v>
      </c>
      <c r="Z7">
        <f>COUNTIF(Input_1!$E6:$CV6,Output_3_Daily_Raw!Z$1)/4</f>
        <v>0</v>
      </c>
      <c r="AA7">
        <f>COUNTIF(Input_1!$E6:$CV6,Output_3_Daily_Raw!AA$1)/4</f>
        <v>9.5</v>
      </c>
      <c r="AB7">
        <f>COUNTIF(Input_1!$E6:$CV6,Output_3_Daily_Raw!AB$1)/4</f>
        <v>0</v>
      </c>
      <c r="AC7">
        <f>COUNTIF(Input_1!$E6:$CV6,Output_3_Daily_Raw!AC$1)/4</f>
        <v>0</v>
      </c>
      <c r="AD7">
        <f>COUNTIF(Input_1!$E6:$CV6,Output_3_Daily_Raw!AD$1)/4</f>
        <v>0</v>
      </c>
      <c r="AE7">
        <f>COUNTIF(Input_1!$E6:$CV6,Output_3_Daily_Raw!AE$1)/4</f>
        <v>0</v>
      </c>
      <c r="AF7">
        <f>COUNTIF(Input_1!$E6:$CV6,Output_3_Daily_Raw!AF$1)/4</f>
        <v>0</v>
      </c>
      <c r="AG7">
        <f>COUNTIF(Input_1!$E6:$CV6,Output_3_Daily_Raw!AG$1)/4</f>
        <v>0</v>
      </c>
      <c r="AH7">
        <f>COUNTIF(Input_1!$E6:$CV6,Output_3_Daily_Raw!AH$1)/4</f>
        <v>0</v>
      </c>
      <c r="AI7">
        <f>COUNTIF(Input_1!$E6:$CV6,Output_3_Daily_Raw!AI$1)/4</f>
        <v>0.75</v>
      </c>
      <c r="AJ7">
        <f>COUNTIF(Input_1!$E6:$CV6,Output_3_Daily_Raw!AJ$1)/4</f>
        <v>0.25</v>
      </c>
      <c r="AK7">
        <f>COUNTIF(Input_1!$E6:$CV6,Output_3_Daily_Raw!AK$1)/4</f>
        <v>0</v>
      </c>
      <c r="AL7">
        <f>COUNTIF(Input_1!$E6:$CV6,Output_3_Daily_Raw!AL$1)/4</f>
        <v>1</v>
      </c>
      <c r="AM7">
        <f>COUNTIF(Input_1!$E6:$CV6,Output_3_Daily_Raw!AM$1)/4</f>
        <v>0</v>
      </c>
      <c r="AN7">
        <f>COUNTIF(Input_1!$E6:$CV6,Output_3_Daily_Raw!AN$1)/4</f>
        <v>3.25</v>
      </c>
      <c r="AO7">
        <f>COUNTIF(Input_1!$E6:$CV6,Output_3_Daily_Raw!AO$1)/4</f>
        <v>0</v>
      </c>
      <c r="AP7">
        <f>COUNTIF(Input_1!$E6:$CV6,Output_3_Daily_Raw!AP$1)/4</f>
        <v>0</v>
      </c>
      <c r="AQ7">
        <f>COUNTIF(Input_1!$E6:$CV6,Output_3_Daily_Raw!AQ$1)/4</f>
        <v>0</v>
      </c>
      <c r="AR7">
        <f>COUNTIF(Input_1!$E6:$CV6,Output_3_Daily_Raw!AR$1)/4</f>
        <v>0</v>
      </c>
      <c r="AS7">
        <f>COUNTIF(Input_1!$E6:$CV6,Output_3_Daily_Raw!AS$1)/4</f>
        <v>0</v>
      </c>
      <c r="AT7">
        <f>COUNTIF(Input_1!$E6:$CV6,Output_3_Daily_Raw!AT$1)/4</f>
        <v>0</v>
      </c>
      <c r="AU7">
        <f>COUNTIF(Input_1!$E6:$CV6,Output_3_Daily_Raw!AU$1)/4</f>
        <v>0</v>
      </c>
      <c r="AV7">
        <f>COUNTIF(Input_1!$E6:$CV6,Output_3_Daily_Raw!AV$1)/4</f>
        <v>0</v>
      </c>
      <c r="AW7">
        <f>COUNTIF(Input_1!$E6:$CV6,Output_3_Daily_Raw!AW$1)/4</f>
        <v>0.75</v>
      </c>
      <c r="AX7">
        <f>COUNTIF(Input_1!$E6:$CV6,Output_3_Daily_Raw!AX$1)/4</f>
        <v>0</v>
      </c>
      <c r="AY7">
        <f>COUNTIF(Input_1!$E6:$CV6,Output_3_Daily_Raw!AY$1)/4</f>
        <v>2</v>
      </c>
      <c r="AZ7">
        <f>COUNTIF(Input_1!$E6:$CV6,Output_3_Daily_Raw!AZ$1)/4</f>
        <v>0</v>
      </c>
      <c r="BA7">
        <f>COUNTIF(Input_1!$E6:$CV6,Output_3_Daily_Raw!BA$1)/4</f>
        <v>1</v>
      </c>
      <c r="BB7">
        <f>COUNTIF(Input_1!$E6:$CV6,Output_3_Daily_Raw!BB$1)/4</f>
        <v>0</v>
      </c>
      <c r="BC7">
        <f>COUNTIF(Input_1!$E6:$CV6,Output_3_Daily_Raw!BC$1)/4</f>
        <v>0</v>
      </c>
      <c r="BD7">
        <f>COUNTIF(Input_1!$E6:$CV6,Output_3_Daily_Raw!BD$1)/4</f>
        <v>0</v>
      </c>
      <c r="BE7">
        <f>COUNTIF(Input_1!$E6:$CV6,Output_3_Daily_Raw!BE$1)/4</f>
        <v>0</v>
      </c>
      <c r="BF7">
        <f>COUNTIF(Input_1!$E6:$CV6,Output_3_Daily_Raw!BF$1)/4</f>
        <v>1</v>
      </c>
      <c r="BG7">
        <f>COUNTIF(Input_1!$E6:$CV6,Output_3_Daily_Raw!BG$1)/4</f>
        <v>0</v>
      </c>
      <c r="BH7">
        <f>COUNTIF(Input_1!$E6:$CV6,Output_3_Daily_Raw!BH$1)/4</f>
        <v>2.25</v>
      </c>
      <c r="BJ7">
        <f t="shared" si="0"/>
        <v>24</v>
      </c>
    </row>
    <row r="8" spans="1:62" x14ac:dyDescent="0.35">
      <c r="A8" s="256"/>
      <c r="B8" s="249"/>
      <c r="C8" s="11">
        <v>43834</v>
      </c>
      <c r="D8" s="1" t="s">
        <v>9</v>
      </c>
      <c r="E8">
        <f>COUNTIF(Input_1!$E7:$CV7,Output_3_Daily_Raw!E$1)/4</f>
        <v>0</v>
      </c>
      <c r="F8">
        <f>COUNTIF(Input_1!$E7:$CV7,Output_3_Daily_Raw!F$1)/4</f>
        <v>0</v>
      </c>
      <c r="G8">
        <f>COUNTIF(Input_1!$E7:$CV7,Output_3_Daily_Raw!G$1)/4</f>
        <v>0</v>
      </c>
      <c r="H8">
        <f>COUNTIF(Input_1!$E7:$CV7,Output_3_Daily_Raw!H$1)/4</f>
        <v>0</v>
      </c>
      <c r="I8">
        <f>COUNTIF(Input_1!$E7:$CV7,Output_3_Daily_Raw!I$1)/4</f>
        <v>0</v>
      </c>
      <c r="J8">
        <f>COUNTIF(Input_1!$E7:$CV7,Output_3_Daily_Raw!J$1)/4</f>
        <v>0</v>
      </c>
      <c r="K8">
        <f>COUNTIF(Input_1!$E7:$CV7,Output_3_Daily_Raw!K$1)/4</f>
        <v>0</v>
      </c>
      <c r="L8">
        <f>COUNTIF(Input_1!$E7:$CV7,Output_3_Daily_Raw!L$1)/4</f>
        <v>0</v>
      </c>
      <c r="M8">
        <f>COUNTIF(Input_1!$E7:$CV7,Output_3_Daily_Raw!M$1)/4</f>
        <v>0</v>
      </c>
      <c r="N8">
        <f>COUNTIF(Input_1!$E7:$CV7,Output_3_Daily_Raw!N$1)/4</f>
        <v>0</v>
      </c>
      <c r="O8">
        <f>COUNTIF(Input_1!$E7:$CV7,Output_3_Daily_Raw!O$1)/4</f>
        <v>0</v>
      </c>
      <c r="P8">
        <f>COUNTIF(Input_1!$E7:$CV7,Output_3_Daily_Raw!P$1)/4</f>
        <v>0</v>
      </c>
      <c r="Q8">
        <f>COUNTIF(Input_1!$E7:$CV7,Output_3_Daily_Raw!Q$1)/4</f>
        <v>0</v>
      </c>
      <c r="R8">
        <f>COUNTIF(Input_1!$E7:$CV7,Output_3_Daily_Raw!R$1)/4</f>
        <v>0</v>
      </c>
      <c r="S8">
        <f>COUNTIF(Input_1!$E7:$CV7,Output_3_Daily_Raw!S$1)/4</f>
        <v>0</v>
      </c>
      <c r="T8">
        <f>COUNTIF(Input_1!$E7:$CV7,Output_3_Daily_Raw!T$1)/4</f>
        <v>0</v>
      </c>
      <c r="U8">
        <f>COUNTIF(Input_1!$E7:$CV7,Output_3_Daily_Raw!U$1)/4</f>
        <v>0</v>
      </c>
      <c r="V8">
        <f>COUNTIF(Input_1!$E7:$CV7,Output_3_Daily_Raw!V$1)/4</f>
        <v>1</v>
      </c>
      <c r="W8">
        <f>COUNTIF(Input_1!$E7:$CV7,Output_3_Daily_Raw!W$1)/4</f>
        <v>0</v>
      </c>
      <c r="X8">
        <f>COUNTIF(Input_1!$E7:$CV7,Output_3_Daily_Raw!X$1)/4</f>
        <v>0</v>
      </c>
      <c r="Y8">
        <f>COUNTIF(Input_1!$E7:$CV7,Output_3_Daily_Raw!Y$1)/4</f>
        <v>0</v>
      </c>
      <c r="Z8">
        <f>COUNTIF(Input_1!$E7:$CV7,Output_3_Daily_Raw!Z$1)/4</f>
        <v>0</v>
      </c>
      <c r="AA8">
        <f>COUNTIF(Input_1!$E7:$CV7,Output_3_Daily_Raw!AA$1)/4</f>
        <v>7</v>
      </c>
      <c r="AB8">
        <f>COUNTIF(Input_1!$E7:$CV7,Output_3_Daily_Raw!AB$1)/4</f>
        <v>0</v>
      </c>
      <c r="AC8">
        <f>COUNTIF(Input_1!$E7:$CV7,Output_3_Daily_Raw!AC$1)/4</f>
        <v>0</v>
      </c>
      <c r="AD8">
        <f>COUNTIF(Input_1!$E7:$CV7,Output_3_Daily_Raw!AD$1)/4</f>
        <v>0</v>
      </c>
      <c r="AE8">
        <f>COUNTIF(Input_1!$E7:$CV7,Output_3_Daily_Raw!AE$1)/4</f>
        <v>0</v>
      </c>
      <c r="AF8">
        <f>COUNTIF(Input_1!$E7:$CV7,Output_3_Daily_Raw!AF$1)/4</f>
        <v>0</v>
      </c>
      <c r="AG8">
        <f>COUNTIF(Input_1!$E7:$CV7,Output_3_Daily_Raw!AG$1)/4</f>
        <v>0.75</v>
      </c>
      <c r="AH8">
        <f>COUNTIF(Input_1!$E7:$CV7,Output_3_Daily_Raw!AH$1)/4</f>
        <v>0.25</v>
      </c>
      <c r="AI8">
        <f>COUNTIF(Input_1!$E7:$CV7,Output_3_Daily_Raw!AI$1)/4</f>
        <v>0</v>
      </c>
      <c r="AJ8">
        <f>COUNTIF(Input_1!$E7:$CV7,Output_3_Daily_Raw!AJ$1)/4</f>
        <v>0</v>
      </c>
      <c r="AK8">
        <f>COUNTIF(Input_1!$E7:$CV7,Output_3_Daily_Raw!AK$1)/4</f>
        <v>0</v>
      </c>
      <c r="AL8">
        <f>COUNTIF(Input_1!$E7:$CV7,Output_3_Daily_Raw!AL$1)/4</f>
        <v>1.5</v>
      </c>
      <c r="AM8">
        <f>COUNTIF(Input_1!$E7:$CV7,Output_3_Daily_Raw!AM$1)/4</f>
        <v>0</v>
      </c>
      <c r="AN8">
        <f>COUNTIF(Input_1!$E7:$CV7,Output_3_Daily_Raw!AN$1)/4</f>
        <v>1.5</v>
      </c>
      <c r="AO8">
        <f>COUNTIF(Input_1!$E7:$CV7,Output_3_Daily_Raw!AO$1)/4</f>
        <v>0</v>
      </c>
      <c r="AP8">
        <f>COUNTIF(Input_1!$E7:$CV7,Output_3_Daily_Raw!AP$1)/4</f>
        <v>0</v>
      </c>
      <c r="AQ8">
        <f>COUNTIF(Input_1!$E7:$CV7,Output_3_Daily_Raw!AQ$1)/4</f>
        <v>0</v>
      </c>
      <c r="AR8">
        <f>COUNTIF(Input_1!$E7:$CV7,Output_3_Daily_Raw!AR$1)/4</f>
        <v>1.5</v>
      </c>
      <c r="AS8">
        <f>COUNTIF(Input_1!$E7:$CV7,Output_3_Daily_Raw!AS$1)/4</f>
        <v>0</v>
      </c>
      <c r="AT8">
        <f>COUNTIF(Input_1!$E7:$CV7,Output_3_Daily_Raw!AT$1)/4</f>
        <v>0</v>
      </c>
      <c r="AU8">
        <f>COUNTIF(Input_1!$E7:$CV7,Output_3_Daily_Raw!AU$1)/4</f>
        <v>0</v>
      </c>
      <c r="AV8">
        <f>COUNTIF(Input_1!$E7:$CV7,Output_3_Daily_Raw!AV$1)/4</f>
        <v>0</v>
      </c>
      <c r="AW8">
        <f>COUNTIF(Input_1!$E7:$CV7,Output_3_Daily_Raw!AW$1)/4</f>
        <v>0.75</v>
      </c>
      <c r="AX8">
        <f>COUNTIF(Input_1!$E7:$CV7,Output_3_Daily_Raw!AX$1)/4</f>
        <v>0</v>
      </c>
      <c r="AY8">
        <f>COUNTIF(Input_1!$E7:$CV7,Output_3_Daily_Raw!AY$1)/4</f>
        <v>1</v>
      </c>
      <c r="AZ8">
        <f>COUNTIF(Input_1!$E7:$CV7,Output_3_Daily_Raw!AZ$1)/4</f>
        <v>0</v>
      </c>
      <c r="BA8">
        <f>COUNTIF(Input_1!$E7:$CV7,Output_3_Daily_Raw!BA$1)/4</f>
        <v>0</v>
      </c>
      <c r="BB8">
        <f>COUNTIF(Input_1!$E7:$CV7,Output_3_Daily_Raw!BB$1)/4</f>
        <v>0</v>
      </c>
      <c r="BC8">
        <f>COUNTIF(Input_1!$E7:$CV7,Output_3_Daily_Raw!BC$1)/4</f>
        <v>0</v>
      </c>
      <c r="BD8">
        <f>COUNTIF(Input_1!$E7:$CV7,Output_3_Daily_Raw!BD$1)/4</f>
        <v>0</v>
      </c>
      <c r="BE8">
        <f>COUNTIF(Input_1!$E7:$CV7,Output_3_Daily_Raw!BE$1)/4</f>
        <v>0</v>
      </c>
      <c r="BF8">
        <f>COUNTIF(Input_1!$E7:$CV7,Output_3_Daily_Raw!BF$1)/4</f>
        <v>6.25</v>
      </c>
      <c r="BG8">
        <f>COUNTIF(Input_1!$E7:$CV7,Output_3_Daily_Raw!BG$1)/4</f>
        <v>0</v>
      </c>
      <c r="BH8">
        <f>COUNTIF(Input_1!$E7:$CV7,Output_3_Daily_Raw!BH$1)/4</f>
        <v>2.5</v>
      </c>
      <c r="BJ8">
        <f t="shared" si="0"/>
        <v>24</v>
      </c>
    </row>
    <row r="9" spans="1:62" x14ac:dyDescent="0.35">
      <c r="A9" s="256"/>
      <c r="B9" s="250"/>
      <c r="C9" s="13">
        <v>43835</v>
      </c>
      <c r="D9" s="2" t="s">
        <v>10</v>
      </c>
      <c r="E9">
        <f>COUNTIF(Input_1!$E8:$CV8,Output_3_Daily_Raw!E$1)/4</f>
        <v>0</v>
      </c>
      <c r="F9">
        <f>COUNTIF(Input_1!$E8:$CV8,Output_3_Daily_Raw!F$1)/4</f>
        <v>0</v>
      </c>
      <c r="G9">
        <f>COUNTIF(Input_1!$E8:$CV8,Output_3_Daily_Raw!G$1)/4</f>
        <v>0</v>
      </c>
      <c r="H9">
        <f>COUNTIF(Input_1!$E8:$CV8,Output_3_Daily_Raw!H$1)/4</f>
        <v>0</v>
      </c>
      <c r="I9">
        <f>COUNTIF(Input_1!$E8:$CV8,Output_3_Daily_Raw!I$1)/4</f>
        <v>0</v>
      </c>
      <c r="J9">
        <f>COUNTIF(Input_1!$E8:$CV8,Output_3_Daily_Raw!J$1)/4</f>
        <v>0</v>
      </c>
      <c r="K9">
        <f>COUNTIF(Input_1!$E8:$CV8,Output_3_Daily_Raw!K$1)/4</f>
        <v>0</v>
      </c>
      <c r="L9">
        <f>COUNTIF(Input_1!$E8:$CV8,Output_3_Daily_Raw!L$1)/4</f>
        <v>0</v>
      </c>
      <c r="M9">
        <f>COUNTIF(Input_1!$E8:$CV8,Output_3_Daily_Raw!M$1)/4</f>
        <v>0</v>
      </c>
      <c r="N9">
        <f>COUNTIF(Input_1!$E8:$CV8,Output_3_Daily_Raw!N$1)/4</f>
        <v>0</v>
      </c>
      <c r="O9">
        <f>COUNTIF(Input_1!$E8:$CV8,Output_3_Daily_Raw!O$1)/4</f>
        <v>0</v>
      </c>
      <c r="P9">
        <f>COUNTIF(Input_1!$E8:$CV8,Output_3_Daily_Raw!P$1)/4</f>
        <v>0</v>
      </c>
      <c r="Q9">
        <f>COUNTIF(Input_1!$E8:$CV8,Output_3_Daily_Raw!Q$1)/4</f>
        <v>0</v>
      </c>
      <c r="R9">
        <f>COUNTIF(Input_1!$E8:$CV8,Output_3_Daily_Raw!R$1)/4</f>
        <v>0</v>
      </c>
      <c r="S9">
        <f>COUNTIF(Input_1!$E8:$CV8,Output_3_Daily_Raw!S$1)/4</f>
        <v>0</v>
      </c>
      <c r="T9">
        <f>COUNTIF(Input_1!$E8:$CV8,Output_3_Daily_Raw!T$1)/4</f>
        <v>0</v>
      </c>
      <c r="U9">
        <f>COUNTIF(Input_1!$E8:$CV8,Output_3_Daily_Raw!U$1)/4</f>
        <v>0</v>
      </c>
      <c r="V9">
        <f>COUNTIF(Input_1!$E8:$CV8,Output_3_Daily_Raw!V$1)/4</f>
        <v>0</v>
      </c>
      <c r="W9">
        <f>COUNTIF(Input_1!$E8:$CV8,Output_3_Daily_Raw!W$1)/4</f>
        <v>0</v>
      </c>
      <c r="X9">
        <f>COUNTIF(Input_1!$E8:$CV8,Output_3_Daily_Raw!X$1)/4</f>
        <v>0</v>
      </c>
      <c r="Y9">
        <f>COUNTIF(Input_1!$E8:$CV8,Output_3_Daily_Raw!Y$1)/4</f>
        <v>0</v>
      </c>
      <c r="Z9">
        <f>COUNTIF(Input_1!$E8:$CV8,Output_3_Daily_Raw!Z$1)/4</f>
        <v>0</v>
      </c>
      <c r="AA9">
        <f>COUNTIF(Input_1!$E8:$CV8,Output_3_Daily_Raw!AA$1)/4</f>
        <v>10.25</v>
      </c>
      <c r="AB9">
        <f>COUNTIF(Input_1!$E8:$CV8,Output_3_Daily_Raw!AB$1)/4</f>
        <v>0</v>
      </c>
      <c r="AC9">
        <f>COUNTIF(Input_1!$E8:$CV8,Output_3_Daily_Raw!AC$1)/4</f>
        <v>0</v>
      </c>
      <c r="AD9">
        <f>COUNTIF(Input_1!$E8:$CV8,Output_3_Daily_Raw!AD$1)/4</f>
        <v>0</v>
      </c>
      <c r="AE9">
        <f>COUNTIF(Input_1!$E8:$CV8,Output_3_Daily_Raw!AE$1)/4</f>
        <v>0</v>
      </c>
      <c r="AF9">
        <f>COUNTIF(Input_1!$E8:$CV8,Output_3_Daily_Raw!AF$1)/4</f>
        <v>0</v>
      </c>
      <c r="AG9">
        <f>COUNTIF(Input_1!$E8:$CV8,Output_3_Daily_Raw!AG$1)/4</f>
        <v>0</v>
      </c>
      <c r="AH9">
        <f>COUNTIF(Input_1!$E8:$CV8,Output_3_Daily_Raw!AH$1)/4</f>
        <v>0.25</v>
      </c>
      <c r="AI9">
        <f>COUNTIF(Input_1!$E8:$CV8,Output_3_Daily_Raw!AI$1)/4</f>
        <v>0.5</v>
      </c>
      <c r="AJ9">
        <f>COUNTIF(Input_1!$E8:$CV8,Output_3_Daily_Raw!AJ$1)/4</f>
        <v>0</v>
      </c>
      <c r="AK9">
        <f>COUNTIF(Input_1!$E8:$CV8,Output_3_Daily_Raw!AK$1)/4</f>
        <v>0</v>
      </c>
      <c r="AL9">
        <f>COUNTIF(Input_1!$E8:$CV8,Output_3_Daily_Raw!AL$1)/4</f>
        <v>0</v>
      </c>
      <c r="AM9">
        <f>COUNTIF(Input_1!$E8:$CV8,Output_3_Daily_Raw!AM$1)/4</f>
        <v>0</v>
      </c>
      <c r="AN9">
        <f>COUNTIF(Input_1!$E8:$CV8,Output_3_Daily_Raw!AN$1)/4</f>
        <v>1</v>
      </c>
      <c r="AO9">
        <f>COUNTIF(Input_1!$E8:$CV8,Output_3_Daily_Raw!AO$1)/4</f>
        <v>0</v>
      </c>
      <c r="AP9">
        <f>COUNTIF(Input_1!$E8:$CV8,Output_3_Daily_Raw!AP$1)/4</f>
        <v>0</v>
      </c>
      <c r="AQ9">
        <f>COUNTIF(Input_1!$E8:$CV8,Output_3_Daily_Raw!AQ$1)/4</f>
        <v>0</v>
      </c>
      <c r="AR9">
        <f>COUNTIF(Input_1!$E8:$CV8,Output_3_Daily_Raw!AR$1)/4</f>
        <v>0</v>
      </c>
      <c r="AS9">
        <f>COUNTIF(Input_1!$E8:$CV8,Output_3_Daily_Raw!AS$1)/4</f>
        <v>0</v>
      </c>
      <c r="AT9">
        <f>COUNTIF(Input_1!$E8:$CV8,Output_3_Daily_Raw!AT$1)/4</f>
        <v>0</v>
      </c>
      <c r="AU9">
        <f>COUNTIF(Input_1!$E8:$CV8,Output_3_Daily_Raw!AU$1)/4</f>
        <v>0</v>
      </c>
      <c r="AV9">
        <f>COUNTIF(Input_1!$E8:$CV8,Output_3_Daily_Raw!AV$1)/4</f>
        <v>0</v>
      </c>
      <c r="AW9">
        <f>COUNTIF(Input_1!$E8:$CV8,Output_3_Daily_Raw!AW$1)/4</f>
        <v>1</v>
      </c>
      <c r="AX9">
        <f>COUNTIF(Input_1!$E8:$CV8,Output_3_Daily_Raw!AX$1)/4</f>
        <v>0</v>
      </c>
      <c r="AY9">
        <f>COUNTIF(Input_1!$E8:$CV8,Output_3_Daily_Raw!AY$1)/4</f>
        <v>2</v>
      </c>
      <c r="AZ9">
        <f>COUNTIF(Input_1!$E8:$CV8,Output_3_Daily_Raw!AZ$1)/4</f>
        <v>0</v>
      </c>
      <c r="BA9">
        <f>COUNTIF(Input_1!$E8:$CV8,Output_3_Daily_Raw!BA$1)/4</f>
        <v>3.25</v>
      </c>
      <c r="BB9">
        <f>COUNTIF(Input_1!$E8:$CV8,Output_3_Daily_Raw!BB$1)/4</f>
        <v>0</v>
      </c>
      <c r="BC9">
        <f>COUNTIF(Input_1!$E8:$CV8,Output_3_Daily_Raw!BC$1)/4</f>
        <v>0</v>
      </c>
      <c r="BD9">
        <f>COUNTIF(Input_1!$E8:$CV8,Output_3_Daily_Raw!BD$1)/4</f>
        <v>0</v>
      </c>
      <c r="BE9">
        <f>COUNTIF(Input_1!$E8:$CV8,Output_3_Daily_Raw!BE$1)/4</f>
        <v>0</v>
      </c>
      <c r="BF9">
        <f>COUNTIF(Input_1!$E8:$CV8,Output_3_Daily_Raw!BF$1)/4</f>
        <v>3.25</v>
      </c>
      <c r="BG9">
        <f>COUNTIF(Input_1!$E8:$CV8,Output_3_Daily_Raw!BG$1)/4</f>
        <v>0</v>
      </c>
      <c r="BH9">
        <f>COUNTIF(Input_1!$E8:$CV8,Output_3_Daily_Raw!BH$1)/4</f>
        <v>2.5</v>
      </c>
      <c r="BJ9">
        <f t="shared" si="0"/>
        <v>24</v>
      </c>
    </row>
    <row r="10" spans="1:62" x14ac:dyDescent="0.35">
      <c r="A10" s="256"/>
      <c r="B10" s="248">
        <v>2</v>
      </c>
      <c r="C10" s="11">
        <v>43836</v>
      </c>
      <c r="D10" s="1" t="s">
        <v>4</v>
      </c>
      <c r="E10">
        <f>COUNTIF(Input_1!$E9:$CV9,Output_3_Daily_Raw!E$1)/4</f>
        <v>0</v>
      </c>
      <c r="F10">
        <f>COUNTIF(Input_1!$E9:$CV9,Output_3_Daily_Raw!F$1)/4</f>
        <v>0</v>
      </c>
      <c r="G10">
        <f>COUNTIF(Input_1!$E9:$CV9,Output_3_Daily_Raw!G$1)/4</f>
        <v>0</v>
      </c>
      <c r="H10">
        <f>COUNTIF(Input_1!$E9:$CV9,Output_3_Daily_Raw!H$1)/4</f>
        <v>0</v>
      </c>
      <c r="I10">
        <f>COUNTIF(Input_1!$E9:$CV9,Output_3_Daily_Raw!I$1)/4</f>
        <v>0</v>
      </c>
      <c r="J10">
        <f>COUNTIF(Input_1!$E9:$CV9,Output_3_Daily_Raw!J$1)/4</f>
        <v>0</v>
      </c>
      <c r="K10">
        <f>COUNTIF(Input_1!$E9:$CV9,Output_3_Daily_Raw!K$1)/4</f>
        <v>0</v>
      </c>
      <c r="L10">
        <f>COUNTIF(Input_1!$E9:$CV9,Output_3_Daily_Raw!L$1)/4</f>
        <v>0</v>
      </c>
      <c r="M10">
        <f>COUNTIF(Input_1!$E9:$CV9,Output_3_Daily_Raw!M$1)/4</f>
        <v>0</v>
      </c>
      <c r="N10">
        <f>COUNTIF(Input_1!$E9:$CV9,Output_3_Daily_Raw!N$1)/4</f>
        <v>0</v>
      </c>
      <c r="O10">
        <f>COUNTIF(Input_1!$E9:$CV9,Output_3_Daily_Raw!O$1)/4</f>
        <v>0</v>
      </c>
      <c r="P10">
        <f>COUNTIF(Input_1!$E9:$CV9,Output_3_Daily_Raw!P$1)/4</f>
        <v>0</v>
      </c>
      <c r="Q10">
        <f>COUNTIF(Input_1!$E9:$CV9,Output_3_Daily_Raw!Q$1)/4</f>
        <v>0</v>
      </c>
      <c r="R10">
        <f>COUNTIF(Input_1!$E9:$CV9,Output_3_Daily_Raw!R$1)/4</f>
        <v>0</v>
      </c>
      <c r="S10">
        <f>COUNTIF(Input_1!$E9:$CV9,Output_3_Daily_Raw!S$1)/4</f>
        <v>0</v>
      </c>
      <c r="T10">
        <f>COUNTIF(Input_1!$E9:$CV9,Output_3_Daily_Raw!T$1)/4</f>
        <v>0</v>
      </c>
      <c r="U10">
        <f>COUNTIF(Input_1!$E9:$CV9,Output_3_Daily_Raw!U$1)/4</f>
        <v>0</v>
      </c>
      <c r="V10">
        <f>COUNTIF(Input_1!$E9:$CV9,Output_3_Daily_Raw!V$1)/4</f>
        <v>0</v>
      </c>
      <c r="W10">
        <f>COUNTIF(Input_1!$E9:$CV9,Output_3_Daily_Raw!W$1)/4</f>
        <v>0</v>
      </c>
      <c r="X10">
        <f>COUNTIF(Input_1!$E9:$CV9,Output_3_Daily_Raw!X$1)/4</f>
        <v>0</v>
      </c>
      <c r="Y10">
        <f>COUNTIF(Input_1!$E9:$CV9,Output_3_Daily_Raw!Y$1)/4</f>
        <v>0</v>
      </c>
      <c r="Z10">
        <f>COUNTIF(Input_1!$E9:$CV9,Output_3_Daily_Raw!Z$1)/4</f>
        <v>3.25</v>
      </c>
      <c r="AA10">
        <f>COUNTIF(Input_1!$E9:$CV9,Output_3_Daily_Raw!AA$1)/4</f>
        <v>9.25</v>
      </c>
      <c r="AB10">
        <f>COUNTIF(Input_1!$E9:$CV9,Output_3_Daily_Raw!AB$1)/4</f>
        <v>0</v>
      </c>
      <c r="AC10">
        <f>COUNTIF(Input_1!$E9:$CV9,Output_3_Daily_Raw!AC$1)/4</f>
        <v>0</v>
      </c>
      <c r="AD10">
        <f>COUNTIF(Input_1!$E9:$CV9,Output_3_Daily_Raw!AD$1)/4</f>
        <v>0</v>
      </c>
      <c r="AE10">
        <f>COUNTIF(Input_1!$E9:$CV9,Output_3_Daily_Raw!AE$1)/4</f>
        <v>0</v>
      </c>
      <c r="AF10">
        <f>COUNTIF(Input_1!$E9:$CV9,Output_3_Daily_Raw!AF$1)/4</f>
        <v>0</v>
      </c>
      <c r="AG10">
        <f>COUNTIF(Input_1!$E9:$CV9,Output_3_Daily_Raw!AG$1)/4</f>
        <v>0</v>
      </c>
      <c r="AH10">
        <f>COUNTIF(Input_1!$E9:$CV9,Output_3_Daily_Raw!AH$1)/4</f>
        <v>0.5</v>
      </c>
      <c r="AI10">
        <f>COUNTIF(Input_1!$E9:$CV9,Output_3_Daily_Raw!AI$1)/4</f>
        <v>0.5</v>
      </c>
      <c r="AJ10">
        <f>COUNTIF(Input_1!$E9:$CV9,Output_3_Daily_Raw!AJ$1)/4</f>
        <v>0</v>
      </c>
      <c r="AK10">
        <f>COUNTIF(Input_1!$E9:$CV9,Output_3_Daily_Raw!AK$1)/4</f>
        <v>1.25</v>
      </c>
      <c r="AL10">
        <f>COUNTIF(Input_1!$E9:$CV9,Output_3_Daily_Raw!AL$1)/4</f>
        <v>0</v>
      </c>
      <c r="AM10">
        <f>COUNTIF(Input_1!$E9:$CV9,Output_3_Daily_Raw!AM$1)/4</f>
        <v>0</v>
      </c>
      <c r="AN10">
        <f>COUNTIF(Input_1!$E9:$CV9,Output_3_Daily_Raw!AN$1)/4</f>
        <v>1.25</v>
      </c>
      <c r="AO10">
        <f>COUNTIF(Input_1!$E9:$CV9,Output_3_Daily_Raw!AO$1)/4</f>
        <v>0</v>
      </c>
      <c r="AP10">
        <f>COUNTIF(Input_1!$E9:$CV9,Output_3_Daily_Raw!AP$1)/4</f>
        <v>0</v>
      </c>
      <c r="AQ10">
        <f>COUNTIF(Input_1!$E9:$CV9,Output_3_Daily_Raw!AQ$1)/4</f>
        <v>0.5</v>
      </c>
      <c r="AR10">
        <f>COUNTIF(Input_1!$E9:$CV9,Output_3_Daily_Raw!AR$1)/4</f>
        <v>0.75</v>
      </c>
      <c r="AS10">
        <f>COUNTIF(Input_1!$E9:$CV9,Output_3_Daily_Raw!AS$1)/4</f>
        <v>0</v>
      </c>
      <c r="AT10">
        <f>COUNTIF(Input_1!$E9:$CV9,Output_3_Daily_Raw!AT$1)/4</f>
        <v>0</v>
      </c>
      <c r="AU10">
        <f>COUNTIF(Input_1!$E9:$CV9,Output_3_Daily_Raw!AU$1)/4</f>
        <v>0</v>
      </c>
      <c r="AV10">
        <f>COUNTIF(Input_1!$E9:$CV9,Output_3_Daily_Raw!AV$1)/4</f>
        <v>0</v>
      </c>
      <c r="AW10">
        <f>COUNTIF(Input_1!$E9:$CV9,Output_3_Daily_Raw!AW$1)/4</f>
        <v>0</v>
      </c>
      <c r="AX10">
        <f>COUNTIF(Input_1!$E9:$CV9,Output_3_Daily_Raw!AX$1)/4</f>
        <v>0</v>
      </c>
      <c r="AY10">
        <f>COUNTIF(Input_1!$E9:$CV9,Output_3_Daily_Raw!AY$1)/4</f>
        <v>2</v>
      </c>
      <c r="AZ10">
        <f>COUNTIF(Input_1!$E9:$CV9,Output_3_Daily_Raw!AZ$1)/4</f>
        <v>0</v>
      </c>
      <c r="BA10">
        <f>COUNTIF(Input_1!$E9:$CV9,Output_3_Daily_Raw!BA$1)/4</f>
        <v>1.5</v>
      </c>
      <c r="BB10">
        <f>COUNTIF(Input_1!$E9:$CV9,Output_3_Daily_Raw!BB$1)/4</f>
        <v>0</v>
      </c>
      <c r="BC10">
        <f>COUNTIF(Input_1!$E9:$CV9,Output_3_Daily_Raw!BC$1)/4</f>
        <v>0</v>
      </c>
      <c r="BD10">
        <f>COUNTIF(Input_1!$E9:$CV9,Output_3_Daily_Raw!BD$1)/4</f>
        <v>0</v>
      </c>
      <c r="BE10">
        <f>COUNTIF(Input_1!$E9:$CV9,Output_3_Daily_Raw!BE$1)/4</f>
        <v>0</v>
      </c>
      <c r="BF10">
        <f>COUNTIF(Input_1!$E9:$CV9,Output_3_Daily_Raw!BF$1)/4</f>
        <v>2.5</v>
      </c>
      <c r="BG10">
        <f>COUNTIF(Input_1!$E9:$CV9,Output_3_Daily_Raw!BG$1)/4</f>
        <v>0</v>
      </c>
      <c r="BH10">
        <f>COUNTIF(Input_1!$E9:$CV9,Output_3_Daily_Raw!BH$1)/4</f>
        <v>0.75</v>
      </c>
      <c r="BJ10">
        <f t="shared" si="0"/>
        <v>24</v>
      </c>
    </row>
    <row r="11" spans="1:62" x14ac:dyDescent="0.35">
      <c r="A11" s="256"/>
      <c r="B11" s="249"/>
      <c r="C11" s="12">
        <v>43837</v>
      </c>
      <c r="D11" s="1" t="s">
        <v>5</v>
      </c>
      <c r="E11">
        <f>COUNTIF(Input_1!$E10:$CV10,Output_3_Daily_Raw!E$1)/4</f>
        <v>0</v>
      </c>
      <c r="F11">
        <f>COUNTIF(Input_1!$E10:$CV10,Output_3_Daily_Raw!F$1)/4</f>
        <v>0</v>
      </c>
      <c r="G11">
        <f>COUNTIF(Input_1!$E10:$CV10,Output_3_Daily_Raw!G$1)/4</f>
        <v>0</v>
      </c>
      <c r="H11">
        <f>COUNTIF(Input_1!$E10:$CV10,Output_3_Daily_Raw!H$1)/4</f>
        <v>0</v>
      </c>
      <c r="I11">
        <f>COUNTIF(Input_1!$E10:$CV10,Output_3_Daily_Raw!I$1)/4</f>
        <v>0</v>
      </c>
      <c r="J11">
        <f>COUNTIF(Input_1!$E10:$CV10,Output_3_Daily_Raw!J$1)/4</f>
        <v>0</v>
      </c>
      <c r="K11">
        <f>COUNTIF(Input_1!$E10:$CV10,Output_3_Daily_Raw!K$1)/4</f>
        <v>0</v>
      </c>
      <c r="L11">
        <f>COUNTIF(Input_1!$E10:$CV10,Output_3_Daily_Raw!L$1)/4</f>
        <v>0</v>
      </c>
      <c r="M11">
        <f>COUNTIF(Input_1!$E10:$CV10,Output_3_Daily_Raw!M$1)/4</f>
        <v>0</v>
      </c>
      <c r="N11">
        <f>COUNTIF(Input_1!$E10:$CV10,Output_3_Daily_Raw!N$1)/4</f>
        <v>0</v>
      </c>
      <c r="O11">
        <f>COUNTIF(Input_1!$E10:$CV10,Output_3_Daily_Raw!O$1)/4</f>
        <v>0</v>
      </c>
      <c r="P11">
        <f>COUNTIF(Input_1!$E10:$CV10,Output_3_Daily_Raw!P$1)/4</f>
        <v>0</v>
      </c>
      <c r="Q11">
        <f>COUNTIF(Input_1!$E10:$CV10,Output_3_Daily_Raw!Q$1)/4</f>
        <v>0</v>
      </c>
      <c r="R11">
        <f>COUNTIF(Input_1!$E10:$CV10,Output_3_Daily_Raw!R$1)/4</f>
        <v>0</v>
      </c>
      <c r="S11">
        <f>COUNTIF(Input_1!$E10:$CV10,Output_3_Daily_Raw!S$1)/4</f>
        <v>0</v>
      </c>
      <c r="T11">
        <f>COUNTIF(Input_1!$E10:$CV10,Output_3_Daily_Raw!T$1)/4</f>
        <v>0</v>
      </c>
      <c r="U11">
        <f>COUNTIF(Input_1!$E10:$CV10,Output_3_Daily_Raw!U$1)/4</f>
        <v>0</v>
      </c>
      <c r="V11">
        <f>COUNTIF(Input_1!$E10:$CV10,Output_3_Daily_Raw!V$1)/4</f>
        <v>0</v>
      </c>
      <c r="W11">
        <f>COUNTIF(Input_1!$E10:$CV10,Output_3_Daily_Raw!W$1)/4</f>
        <v>0</v>
      </c>
      <c r="X11">
        <f>COUNTIF(Input_1!$E10:$CV10,Output_3_Daily_Raw!X$1)/4</f>
        <v>0</v>
      </c>
      <c r="Y11">
        <f>COUNTIF(Input_1!$E10:$CV10,Output_3_Daily_Raw!Y$1)/4</f>
        <v>0</v>
      </c>
      <c r="Z11">
        <f>COUNTIF(Input_1!$E10:$CV10,Output_3_Daily_Raw!Z$1)/4</f>
        <v>3.5</v>
      </c>
      <c r="AA11">
        <f>COUNTIF(Input_1!$E10:$CV10,Output_3_Daily_Raw!AA$1)/4</f>
        <v>13.25</v>
      </c>
      <c r="AB11">
        <f>COUNTIF(Input_1!$E10:$CV10,Output_3_Daily_Raw!AB$1)/4</f>
        <v>0</v>
      </c>
      <c r="AC11">
        <f>COUNTIF(Input_1!$E10:$CV10,Output_3_Daily_Raw!AC$1)/4</f>
        <v>0</v>
      </c>
      <c r="AD11">
        <f>COUNTIF(Input_1!$E10:$CV10,Output_3_Daily_Raw!AD$1)/4</f>
        <v>0</v>
      </c>
      <c r="AE11">
        <f>COUNTIF(Input_1!$E10:$CV10,Output_3_Daily_Raw!AE$1)/4</f>
        <v>0</v>
      </c>
      <c r="AF11">
        <f>COUNTIF(Input_1!$E10:$CV10,Output_3_Daily_Raw!AF$1)/4</f>
        <v>0</v>
      </c>
      <c r="AG11">
        <f>COUNTIF(Input_1!$E10:$CV10,Output_3_Daily_Raw!AG$1)/4</f>
        <v>0</v>
      </c>
      <c r="AH11">
        <f>COUNTIF(Input_1!$E10:$CV10,Output_3_Daily_Raw!AH$1)/4</f>
        <v>0.5</v>
      </c>
      <c r="AI11">
        <f>COUNTIF(Input_1!$E10:$CV10,Output_3_Daily_Raw!AI$1)/4</f>
        <v>0.5</v>
      </c>
      <c r="AJ11">
        <f>COUNTIF(Input_1!$E10:$CV10,Output_3_Daily_Raw!AJ$1)/4</f>
        <v>0</v>
      </c>
      <c r="AK11">
        <f>COUNTIF(Input_1!$E10:$CV10,Output_3_Daily_Raw!AK$1)/4</f>
        <v>0</v>
      </c>
      <c r="AL11">
        <f>COUNTIF(Input_1!$E10:$CV10,Output_3_Daily_Raw!AL$1)/4</f>
        <v>0</v>
      </c>
      <c r="AM11">
        <f>COUNTIF(Input_1!$E10:$CV10,Output_3_Daily_Raw!AM$1)/4</f>
        <v>0</v>
      </c>
      <c r="AN11">
        <f>COUNTIF(Input_1!$E10:$CV10,Output_3_Daily_Raw!AN$1)/4</f>
        <v>0</v>
      </c>
      <c r="AO11">
        <f>COUNTIF(Input_1!$E10:$CV10,Output_3_Daily_Raw!AO$1)/4</f>
        <v>0</v>
      </c>
      <c r="AP11">
        <f>COUNTIF(Input_1!$E10:$CV10,Output_3_Daily_Raw!AP$1)/4</f>
        <v>0</v>
      </c>
      <c r="AQ11">
        <f>COUNTIF(Input_1!$E10:$CV10,Output_3_Daily_Raw!AQ$1)/4</f>
        <v>0</v>
      </c>
      <c r="AR11">
        <f>COUNTIF(Input_1!$E10:$CV10,Output_3_Daily_Raw!AR$1)/4</f>
        <v>0</v>
      </c>
      <c r="AS11">
        <f>COUNTIF(Input_1!$E10:$CV10,Output_3_Daily_Raw!AS$1)/4</f>
        <v>0</v>
      </c>
      <c r="AT11">
        <f>COUNTIF(Input_1!$E10:$CV10,Output_3_Daily_Raw!AT$1)/4</f>
        <v>0</v>
      </c>
      <c r="AU11">
        <f>COUNTIF(Input_1!$E10:$CV10,Output_3_Daily_Raw!AU$1)/4</f>
        <v>0</v>
      </c>
      <c r="AV11">
        <f>COUNTIF(Input_1!$E10:$CV10,Output_3_Daily_Raw!AV$1)/4</f>
        <v>0</v>
      </c>
      <c r="AW11">
        <f>COUNTIF(Input_1!$E10:$CV10,Output_3_Daily_Raw!AW$1)/4</f>
        <v>0</v>
      </c>
      <c r="AX11">
        <f>COUNTIF(Input_1!$E10:$CV10,Output_3_Daily_Raw!AX$1)/4</f>
        <v>0</v>
      </c>
      <c r="AY11">
        <f>COUNTIF(Input_1!$E10:$CV10,Output_3_Daily_Raw!AY$1)/4</f>
        <v>1</v>
      </c>
      <c r="AZ11">
        <f>COUNTIF(Input_1!$E10:$CV10,Output_3_Daily_Raw!AZ$1)/4</f>
        <v>0</v>
      </c>
      <c r="BA11">
        <f>COUNTIF(Input_1!$E10:$CV10,Output_3_Daily_Raw!BA$1)/4</f>
        <v>4.75</v>
      </c>
      <c r="BB11">
        <f>COUNTIF(Input_1!$E10:$CV10,Output_3_Daily_Raw!BB$1)/4</f>
        <v>0</v>
      </c>
      <c r="BC11">
        <f>COUNTIF(Input_1!$E10:$CV10,Output_3_Daily_Raw!BC$1)/4</f>
        <v>0</v>
      </c>
      <c r="BD11">
        <f>COUNTIF(Input_1!$E10:$CV10,Output_3_Daily_Raw!BD$1)/4</f>
        <v>0</v>
      </c>
      <c r="BE11">
        <f>COUNTIF(Input_1!$E10:$CV10,Output_3_Daily_Raw!BE$1)/4</f>
        <v>0</v>
      </c>
      <c r="BF11">
        <f>COUNTIF(Input_1!$E10:$CV10,Output_3_Daily_Raw!BF$1)/4</f>
        <v>0</v>
      </c>
      <c r="BG11">
        <f>COUNTIF(Input_1!$E10:$CV10,Output_3_Daily_Raw!BG$1)/4</f>
        <v>0</v>
      </c>
      <c r="BH11">
        <f>COUNTIF(Input_1!$E10:$CV10,Output_3_Daily_Raw!BH$1)/4</f>
        <v>0.5</v>
      </c>
      <c r="BJ11">
        <f t="shared" si="0"/>
        <v>24</v>
      </c>
    </row>
    <row r="12" spans="1:62" x14ac:dyDescent="0.35">
      <c r="A12" s="256"/>
      <c r="B12" s="249"/>
      <c r="C12" s="11">
        <v>43838</v>
      </c>
      <c r="D12" s="1" t="s">
        <v>6</v>
      </c>
      <c r="E12">
        <f>COUNTIF(Input_1!$E11:$CV11,Output_3_Daily_Raw!E$1)/4</f>
        <v>0</v>
      </c>
      <c r="F12">
        <f>COUNTIF(Input_1!$E11:$CV11,Output_3_Daily_Raw!F$1)/4</f>
        <v>0</v>
      </c>
      <c r="G12">
        <f>COUNTIF(Input_1!$E11:$CV11,Output_3_Daily_Raw!G$1)/4</f>
        <v>0</v>
      </c>
      <c r="H12">
        <f>COUNTIF(Input_1!$E11:$CV11,Output_3_Daily_Raw!H$1)/4</f>
        <v>0</v>
      </c>
      <c r="I12">
        <f>COUNTIF(Input_1!$E11:$CV11,Output_3_Daily_Raw!I$1)/4</f>
        <v>0</v>
      </c>
      <c r="J12">
        <f>COUNTIF(Input_1!$E11:$CV11,Output_3_Daily_Raw!J$1)/4</f>
        <v>0</v>
      </c>
      <c r="K12">
        <f>COUNTIF(Input_1!$E11:$CV11,Output_3_Daily_Raw!K$1)/4</f>
        <v>0</v>
      </c>
      <c r="L12">
        <f>COUNTIF(Input_1!$E11:$CV11,Output_3_Daily_Raw!L$1)/4</f>
        <v>0</v>
      </c>
      <c r="M12">
        <f>COUNTIF(Input_1!$E11:$CV11,Output_3_Daily_Raw!M$1)/4</f>
        <v>0</v>
      </c>
      <c r="N12">
        <f>COUNTIF(Input_1!$E11:$CV11,Output_3_Daily_Raw!N$1)/4</f>
        <v>0</v>
      </c>
      <c r="O12">
        <f>COUNTIF(Input_1!$E11:$CV11,Output_3_Daily_Raw!O$1)/4</f>
        <v>0</v>
      </c>
      <c r="P12">
        <f>COUNTIF(Input_1!$E11:$CV11,Output_3_Daily_Raw!P$1)/4</f>
        <v>0</v>
      </c>
      <c r="Q12">
        <f>COUNTIF(Input_1!$E11:$CV11,Output_3_Daily_Raw!Q$1)/4</f>
        <v>0</v>
      </c>
      <c r="R12">
        <f>COUNTIF(Input_1!$E11:$CV11,Output_3_Daily_Raw!R$1)/4</f>
        <v>0</v>
      </c>
      <c r="S12">
        <f>COUNTIF(Input_1!$E11:$CV11,Output_3_Daily_Raw!S$1)/4</f>
        <v>0</v>
      </c>
      <c r="T12">
        <f>COUNTIF(Input_1!$E11:$CV11,Output_3_Daily_Raw!T$1)/4</f>
        <v>0</v>
      </c>
      <c r="U12">
        <f>COUNTIF(Input_1!$E11:$CV11,Output_3_Daily_Raw!U$1)/4</f>
        <v>0</v>
      </c>
      <c r="V12">
        <f>COUNTIF(Input_1!$E11:$CV11,Output_3_Daily_Raw!V$1)/4</f>
        <v>0</v>
      </c>
      <c r="W12">
        <f>COUNTIF(Input_1!$E11:$CV11,Output_3_Daily_Raw!W$1)/4</f>
        <v>0</v>
      </c>
      <c r="X12">
        <f>COUNTIF(Input_1!$E11:$CV11,Output_3_Daily_Raw!X$1)/4</f>
        <v>0</v>
      </c>
      <c r="Y12">
        <f>COUNTIF(Input_1!$E11:$CV11,Output_3_Daily_Raw!Y$1)/4</f>
        <v>0</v>
      </c>
      <c r="Z12">
        <f>COUNTIF(Input_1!$E11:$CV11,Output_3_Daily_Raw!Z$1)/4</f>
        <v>8.25</v>
      </c>
      <c r="AA12">
        <f>COUNTIF(Input_1!$E11:$CV11,Output_3_Daily_Raw!AA$1)/4</f>
        <v>8</v>
      </c>
      <c r="AB12">
        <f>COUNTIF(Input_1!$E11:$CV11,Output_3_Daily_Raw!AB$1)/4</f>
        <v>0</v>
      </c>
      <c r="AC12">
        <f>COUNTIF(Input_1!$E11:$CV11,Output_3_Daily_Raw!AC$1)/4</f>
        <v>0</v>
      </c>
      <c r="AD12">
        <f>COUNTIF(Input_1!$E11:$CV11,Output_3_Daily_Raw!AD$1)/4</f>
        <v>0</v>
      </c>
      <c r="AE12">
        <f>COUNTIF(Input_1!$E11:$CV11,Output_3_Daily_Raw!AE$1)/4</f>
        <v>0</v>
      </c>
      <c r="AF12">
        <f>COUNTIF(Input_1!$E11:$CV11,Output_3_Daily_Raw!AF$1)/4</f>
        <v>0</v>
      </c>
      <c r="AG12">
        <f>COUNTIF(Input_1!$E11:$CV11,Output_3_Daily_Raw!AG$1)/4</f>
        <v>0</v>
      </c>
      <c r="AH12">
        <f>COUNTIF(Input_1!$E11:$CV11,Output_3_Daily_Raw!AH$1)/4</f>
        <v>0.75</v>
      </c>
      <c r="AI12">
        <f>COUNTIF(Input_1!$E11:$CV11,Output_3_Daily_Raw!AI$1)/4</f>
        <v>0.75</v>
      </c>
      <c r="AJ12">
        <f>COUNTIF(Input_1!$E11:$CV11,Output_3_Daily_Raw!AJ$1)/4</f>
        <v>0</v>
      </c>
      <c r="AK12">
        <f>COUNTIF(Input_1!$E11:$CV11,Output_3_Daily_Raw!AK$1)/4</f>
        <v>0</v>
      </c>
      <c r="AL12">
        <f>COUNTIF(Input_1!$E11:$CV11,Output_3_Daily_Raw!AL$1)/4</f>
        <v>0</v>
      </c>
      <c r="AM12">
        <f>COUNTIF(Input_1!$E11:$CV11,Output_3_Daily_Raw!AM$1)/4</f>
        <v>0</v>
      </c>
      <c r="AN12">
        <f>COUNTIF(Input_1!$E11:$CV11,Output_3_Daily_Raw!AN$1)/4</f>
        <v>0</v>
      </c>
      <c r="AO12">
        <f>COUNTIF(Input_1!$E11:$CV11,Output_3_Daily_Raw!AO$1)/4</f>
        <v>0</v>
      </c>
      <c r="AP12">
        <f>COUNTIF(Input_1!$E11:$CV11,Output_3_Daily_Raw!AP$1)/4</f>
        <v>0</v>
      </c>
      <c r="AQ12">
        <f>COUNTIF(Input_1!$E11:$CV11,Output_3_Daily_Raw!AQ$1)/4</f>
        <v>0</v>
      </c>
      <c r="AR12">
        <f>COUNTIF(Input_1!$E11:$CV11,Output_3_Daily_Raw!AR$1)/4</f>
        <v>0</v>
      </c>
      <c r="AS12">
        <f>COUNTIF(Input_1!$E11:$CV11,Output_3_Daily_Raw!AS$1)/4</f>
        <v>0</v>
      </c>
      <c r="AT12">
        <f>COUNTIF(Input_1!$E11:$CV11,Output_3_Daily_Raw!AT$1)/4</f>
        <v>0</v>
      </c>
      <c r="AU12">
        <f>COUNTIF(Input_1!$E11:$CV11,Output_3_Daily_Raw!AU$1)/4</f>
        <v>0</v>
      </c>
      <c r="AV12">
        <f>COUNTIF(Input_1!$E11:$CV11,Output_3_Daily_Raw!AV$1)/4</f>
        <v>0</v>
      </c>
      <c r="AW12">
        <f>COUNTIF(Input_1!$E11:$CV11,Output_3_Daily_Raw!AW$1)/4</f>
        <v>0</v>
      </c>
      <c r="AX12">
        <f>COUNTIF(Input_1!$E11:$CV11,Output_3_Daily_Raw!AX$1)/4</f>
        <v>0</v>
      </c>
      <c r="AY12">
        <f>COUNTIF(Input_1!$E11:$CV11,Output_3_Daily_Raw!AY$1)/4</f>
        <v>0.5</v>
      </c>
      <c r="AZ12">
        <f>COUNTIF(Input_1!$E11:$CV11,Output_3_Daily_Raw!AZ$1)/4</f>
        <v>0</v>
      </c>
      <c r="BA12">
        <f>COUNTIF(Input_1!$E11:$CV11,Output_3_Daily_Raw!BA$1)/4</f>
        <v>5.25</v>
      </c>
      <c r="BB12">
        <f>COUNTIF(Input_1!$E11:$CV11,Output_3_Daily_Raw!BB$1)/4</f>
        <v>0</v>
      </c>
      <c r="BC12">
        <f>COUNTIF(Input_1!$E11:$CV11,Output_3_Daily_Raw!BC$1)/4</f>
        <v>0</v>
      </c>
      <c r="BD12">
        <f>COUNTIF(Input_1!$E11:$CV11,Output_3_Daily_Raw!BD$1)/4</f>
        <v>0</v>
      </c>
      <c r="BE12">
        <f>COUNTIF(Input_1!$E11:$CV11,Output_3_Daily_Raw!BE$1)/4</f>
        <v>0</v>
      </c>
      <c r="BF12">
        <f>COUNTIF(Input_1!$E11:$CV11,Output_3_Daily_Raw!BF$1)/4</f>
        <v>0</v>
      </c>
      <c r="BG12">
        <f>COUNTIF(Input_1!$E11:$CV11,Output_3_Daily_Raw!BG$1)/4</f>
        <v>0</v>
      </c>
      <c r="BH12">
        <f>COUNTIF(Input_1!$E11:$CV11,Output_3_Daily_Raw!BH$1)/4</f>
        <v>0.5</v>
      </c>
      <c r="BJ12">
        <f t="shared" si="0"/>
        <v>24</v>
      </c>
    </row>
    <row r="13" spans="1:62" x14ac:dyDescent="0.35">
      <c r="A13" s="256"/>
      <c r="B13" s="249"/>
      <c r="C13" s="11">
        <v>43839</v>
      </c>
      <c r="D13" s="1" t="s">
        <v>7</v>
      </c>
      <c r="E13">
        <f>COUNTIF(Input_1!$E12:$CV12,Output_3_Daily_Raw!E$1)/4</f>
        <v>0</v>
      </c>
      <c r="F13">
        <f>COUNTIF(Input_1!$E12:$CV12,Output_3_Daily_Raw!F$1)/4</f>
        <v>0</v>
      </c>
      <c r="G13">
        <f>COUNTIF(Input_1!$E12:$CV12,Output_3_Daily_Raw!G$1)/4</f>
        <v>0</v>
      </c>
      <c r="H13">
        <f>COUNTIF(Input_1!$E12:$CV12,Output_3_Daily_Raw!H$1)/4</f>
        <v>0</v>
      </c>
      <c r="I13">
        <f>COUNTIF(Input_1!$E12:$CV12,Output_3_Daily_Raw!I$1)/4</f>
        <v>0</v>
      </c>
      <c r="J13">
        <f>COUNTIF(Input_1!$E12:$CV12,Output_3_Daily_Raw!J$1)/4</f>
        <v>0</v>
      </c>
      <c r="K13">
        <f>COUNTIF(Input_1!$E12:$CV12,Output_3_Daily_Raw!K$1)/4</f>
        <v>0</v>
      </c>
      <c r="L13">
        <f>COUNTIF(Input_1!$E12:$CV12,Output_3_Daily_Raw!L$1)/4</f>
        <v>0</v>
      </c>
      <c r="M13">
        <f>COUNTIF(Input_1!$E12:$CV12,Output_3_Daily_Raw!M$1)/4</f>
        <v>0</v>
      </c>
      <c r="N13">
        <f>COUNTIF(Input_1!$E12:$CV12,Output_3_Daily_Raw!N$1)/4</f>
        <v>0</v>
      </c>
      <c r="O13">
        <f>COUNTIF(Input_1!$E12:$CV12,Output_3_Daily_Raw!O$1)/4</f>
        <v>0</v>
      </c>
      <c r="P13">
        <f>COUNTIF(Input_1!$E12:$CV12,Output_3_Daily_Raw!P$1)/4</f>
        <v>0</v>
      </c>
      <c r="Q13">
        <f>COUNTIF(Input_1!$E12:$CV12,Output_3_Daily_Raw!Q$1)/4</f>
        <v>0</v>
      </c>
      <c r="R13">
        <f>COUNTIF(Input_1!$E12:$CV12,Output_3_Daily_Raw!R$1)/4</f>
        <v>0</v>
      </c>
      <c r="S13">
        <f>COUNTIF(Input_1!$E12:$CV12,Output_3_Daily_Raw!S$1)/4</f>
        <v>0</v>
      </c>
      <c r="T13">
        <f>COUNTIF(Input_1!$E12:$CV12,Output_3_Daily_Raw!T$1)/4</f>
        <v>0</v>
      </c>
      <c r="U13">
        <f>COUNTIF(Input_1!$E12:$CV12,Output_3_Daily_Raw!U$1)/4</f>
        <v>0</v>
      </c>
      <c r="V13">
        <f>COUNTIF(Input_1!$E12:$CV12,Output_3_Daily_Raw!V$1)/4</f>
        <v>0</v>
      </c>
      <c r="W13">
        <f>COUNTIF(Input_1!$E12:$CV12,Output_3_Daily_Raw!W$1)/4</f>
        <v>0</v>
      </c>
      <c r="X13">
        <f>COUNTIF(Input_1!$E12:$CV12,Output_3_Daily_Raw!X$1)/4</f>
        <v>0</v>
      </c>
      <c r="Y13">
        <f>COUNTIF(Input_1!$E12:$CV12,Output_3_Daily_Raw!Y$1)/4</f>
        <v>0</v>
      </c>
      <c r="Z13">
        <f>COUNTIF(Input_1!$E12:$CV12,Output_3_Daily_Raw!Z$1)/4</f>
        <v>9.25</v>
      </c>
      <c r="AA13">
        <f>COUNTIF(Input_1!$E12:$CV12,Output_3_Daily_Raw!AA$1)/4</f>
        <v>3.25</v>
      </c>
      <c r="AB13">
        <f>COUNTIF(Input_1!$E12:$CV12,Output_3_Daily_Raw!AB$1)/4</f>
        <v>0</v>
      </c>
      <c r="AC13">
        <f>COUNTIF(Input_1!$E12:$CV12,Output_3_Daily_Raw!AC$1)/4</f>
        <v>0</v>
      </c>
      <c r="AD13">
        <f>COUNTIF(Input_1!$E12:$CV12,Output_3_Daily_Raw!AD$1)/4</f>
        <v>0</v>
      </c>
      <c r="AE13">
        <f>COUNTIF(Input_1!$E12:$CV12,Output_3_Daily_Raw!AE$1)/4</f>
        <v>0</v>
      </c>
      <c r="AF13">
        <f>COUNTIF(Input_1!$E12:$CV12,Output_3_Daily_Raw!AF$1)/4</f>
        <v>0</v>
      </c>
      <c r="AG13">
        <f>COUNTIF(Input_1!$E12:$CV12,Output_3_Daily_Raw!AG$1)/4</f>
        <v>0</v>
      </c>
      <c r="AH13">
        <f>COUNTIF(Input_1!$E12:$CV12,Output_3_Daily_Raw!AH$1)/4</f>
        <v>0</v>
      </c>
      <c r="AI13">
        <f>COUNTIF(Input_1!$E12:$CV12,Output_3_Daily_Raw!AI$1)/4</f>
        <v>0.25</v>
      </c>
      <c r="AJ13">
        <f>COUNTIF(Input_1!$E12:$CV12,Output_3_Daily_Raw!AJ$1)/4</f>
        <v>0</v>
      </c>
      <c r="AK13">
        <f>COUNTIF(Input_1!$E12:$CV12,Output_3_Daily_Raw!AK$1)/4</f>
        <v>0</v>
      </c>
      <c r="AL13">
        <f>COUNTIF(Input_1!$E12:$CV12,Output_3_Daily_Raw!AL$1)/4</f>
        <v>0</v>
      </c>
      <c r="AM13">
        <f>COUNTIF(Input_1!$E12:$CV12,Output_3_Daily_Raw!AM$1)/4</f>
        <v>0</v>
      </c>
      <c r="AN13">
        <f>COUNTIF(Input_1!$E12:$CV12,Output_3_Daily_Raw!AN$1)/4</f>
        <v>0</v>
      </c>
      <c r="AO13">
        <f>COUNTIF(Input_1!$E12:$CV12,Output_3_Daily_Raw!AO$1)/4</f>
        <v>0</v>
      </c>
      <c r="AP13">
        <f>COUNTIF(Input_1!$E12:$CV12,Output_3_Daily_Raw!AP$1)/4</f>
        <v>0</v>
      </c>
      <c r="AQ13">
        <f>COUNTIF(Input_1!$E12:$CV12,Output_3_Daily_Raw!AQ$1)/4</f>
        <v>0</v>
      </c>
      <c r="AR13">
        <f>COUNTIF(Input_1!$E12:$CV12,Output_3_Daily_Raw!AR$1)/4</f>
        <v>0</v>
      </c>
      <c r="AS13">
        <f>COUNTIF(Input_1!$E12:$CV12,Output_3_Daily_Raw!AS$1)/4</f>
        <v>0</v>
      </c>
      <c r="AT13">
        <f>COUNTIF(Input_1!$E12:$CV12,Output_3_Daily_Raw!AT$1)/4</f>
        <v>0</v>
      </c>
      <c r="AU13">
        <f>COUNTIF(Input_1!$E12:$CV12,Output_3_Daily_Raw!AU$1)/4</f>
        <v>0.75</v>
      </c>
      <c r="AV13">
        <f>COUNTIF(Input_1!$E12:$CV12,Output_3_Daily_Raw!AV$1)/4</f>
        <v>0.75</v>
      </c>
      <c r="AW13">
        <f>COUNTIF(Input_1!$E12:$CV12,Output_3_Daily_Raw!AW$1)/4</f>
        <v>0.25</v>
      </c>
      <c r="AX13">
        <f>COUNTIF(Input_1!$E12:$CV12,Output_3_Daily_Raw!AX$1)/4</f>
        <v>0.5</v>
      </c>
      <c r="AY13">
        <f>COUNTIF(Input_1!$E12:$CV12,Output_3_Daily_Raw!AY$1)/4</f>
        <v>1</v>
      </c>
      <c r="AZ13">
        <f>COUNTIF(Input_1!$E12:$CV12,Output_3_Daily_Raw!AZ$1)/4</f>
        <v>0</v>
      </c>
      <c r="BA13">
        <f>COUNTIF(Input_1!$E12:$CV12,Output_3_Daily_Raw!BA$1)/4</f>
        <v>6.25</v>
      </c>
      <c r="BB13">
        <f>COUNTIF(Input_1!$E12:$CV12,Output_3_Daily_Raw!BB$1)/4</f>
        <v>0</v>
      </c>
      <c r="BC13">
        <f>COUNTIF(Input_1!$E12:$CV12,Output_3_Daily_Raw!BC$1)/4</f>
        <v>0.25</v>
      </c>
      <c r="BD13">
        <f>COUNTIF(Input_1!$E12:$CV12,Output_3_Daily_Raw!BD$1)/4</f>
        <v>0</v>
      </c>
      <c r="BE13">
        <f>COUNTIF(Input_1!$E12:$CV12,Output_3_Daily_Raw!BE$1)/4</f>
        <v>0</v>
      </c>
      <c r="BF13">
        <f>COUNTIF(Input_1!$E12:$CV12,Output_3_Daily_Raw!BF$1)/4</f>
        <v>0.5</v>
      </c>
      <c r="BG13">
        <f>COUNTIF(Input_1!$E12:$CV12,Output_3_Daily_Raw!BG$1)/4</f>
        <v>0</v>
      </c>
      <c r="BH13">
        <f>COUNTIF(Input_1!$E12:$CV12,Output_3_Daily_Raw!BH$1)/4</f>
        <v>1</v>
      </c>
      <c r="BJ13">
        <f t="shared" si="0"/>
        <v>24</v>
      </c>
    </row>
    <row r="14" spans="1:62" x14ac:dyDescent="0.35">
      <c r="A14" s="256"/>
      <c r="B14" s="249"/>
      <c r="C14" s="12">
        <v>43840</v>
      </c>
      <c r="D14" s="1" t="s">
        <v>8</v>
      </c>
      <c r="E14">
        <f>COUNTIF(Input_1!$E13:$CV13,Output_3_Daily_Raw!E$1)/4</f>
        <v>0</v>
      </c>
      <c r="F14">
        <f>COUNTIF(Input_1!$E13:$CV13,Output_3_Daily_Raw!F$1)/4</f>
        <v>0</v>
      </c>
      <c r="G14">
        <f>COUNTIF(Input_1!$E13:$CV13,Output_3_Daily_Raw!G$1)/4</f>
        <v>0</v>
      </c>
      <c r="H14">
        <f>COUNTIF(Input_1!$E13:$CV13,Output_3_Daily_Raw!H$1)/4</f>
        <v>0</v>
      </c>
      <c r="I14">
        <f>COUNTIF(Input_1!$E13:$CV13,Output_3_Daily_Raw!I$1)/4</f>
        <v>0</v>
      </c>
      <c r="J14">
        <f>COUNTIF(Input_1!$E13:$CV13,Output_3_Daily_Raw!J$1)/4</f>
        <v>0</v>
      </c>
      <c r="K14">
        <f>COUNTIF(Input_1!$E13:$CV13,Output_3_Daily_Raw!K$1)/4</f>
        <v>0</v>
      </c>
      <c r="L14">
        <f>COUNTIF(Input_1!$E13:$CV13,Output_3_Daily_Raw!L$1)/4</f>
        <v>0</v>
      </c>
      <c r="M14">
        <f>COUNTIF(Input_1!$E13:$CV13,Output_3_Daily_Raw!M$1)/4</f>
        <v>0</v>
      </c>
      <c r="N14">
        <f>COUNTIF(Input_1!$E13:$CV13,Output_3_Daily_Raw!N$1)/4</f>
        <v>0</v>
      </c>
      <c r="O14">
        <f>COUNTIF(Input_1!$E13:$CV13,Output_3_Daily_Raw!O$1)/4</f>
        <v>0</v>
      </c>
      <c r="P14">
        <f>COUNTIF(Input_1!$E13:$CV13,Output_3_Daily_Raw!P$1)/4</f>
        <v>0</v>
      </c>
      <c r="Q14">
        <f>COUNTIF(Input_1!$E13:$CV13,Output_3_Daily_Raw!Q$1)/4</f>
        <v>0</v>
      </c>
      <c r="R14">
        <f>COUNTIF(Input_1!$E13:$CV13,Output_3_Daily_Raw!R$1)/4</f>
        <v>0</v>
      </c>
      <c r="S14">
        <f>COUNTIF(Input_1!$E13:$CV13,Output_3_Daily_Raw!S$1)/4</f>
        <v>0</v>
      </c>
      <c r="T14">
        <f>COUNTIF(Input_1!$E13:$CV13,Output_3_Daily_Raw!T$1)/4</f>
        <v>0</v>
      </c>
      <c r="U14">
        <f>COUNTIF(Input_1!$E13:$CV13,Output_3_Daily_Raw!U$1)/4</f>
        <v>0</v>
      </c>
      <c r="V14">
        <f>COUNTIF(Input_1!$E13:$CV13,Output_3_Daily_Raw!V$1)/4</f>
        <v>0</v>
      </c>
      <c r="W14">
        <f>COUNTIF(Input_1!$E13:$CV13,Output_3_Daily_Raw!W$1)/4</f>
        <v>0</v>
      </c>
      <c r="X14">
        <f>COUNTIF(Input_1!$E13:$CV13,Output_3_Daily_Raw!X$1)/4</f>
        <v>0</v>
      </c>
      <c r="Y14">
        <f>COUNTIF(Input_1!$E13:$CV13,Output_3_Daily_Raw!Y$1)/4</f>
        <v>0</v>
      </c>
      <c r="Z14">
        <f>COUNTIF(Input_1!$E13:$CV13,Output_3_Daily_Raw!Z$1)/4</f>
        <v>5.25</v>
      </c>
      <c r="AA14">
        <f>COUNTIF(Input_1!$E13:$CV13,Output_3_Daily_Raw!AA$1)/4</f>
        <v>12</v>
      </c>
      <c r="AB14">
        <f>COUNTIF(Input_1!$E13:$CV13,Output_3_Daily_Raw!AB$1)/4</f>
        <v>0</v>
      </c>
      <c r="AC14">
        <f>COUNTIF(Input_1!$E13:$CV13,Output_3_Daily_Raw!AC$1)/4</f>
        <v>0</v>
      </c>
      <c r="AD14">
        <f>COUNTIF(Input_1!$E13:$CV13,Output_3_Daily_Raw!AD$1)/4</f>
        <v>0</v>
      </c>
      <c r="AE14">
        <f>COUNTIF(Input_1!$E13:$CV13,Output_3_Daily_Raw!AE$1)/4</f>
        <v>0</v>
      </c>
      <c r="AF14">
        <f>COUNTIF(Input_1!$E13:$CV13,Output_3_Daily_Raw!AF$1)/4</f>
        <v>0</v>
      </c>
      <c r="AG14">
        <f>COUNTIF(Input_1!$E13:$CV13,Output_3_Daily_Raw!AG$1)/4</f>
        <v>0.75</v>
      </c>
      <c r="AH14">
        <f>COUNTIF(Input_1!$E13:$CV13,Output_3_Daily_Raw!AH$1)/4</f>
        <v>0</v>
      </c>
      <c r="AI14">
        <f>COUNTIF(Input_1!$E13:$CV13,Output_3_Daily_Raw!AI$1)/4</f>
        <v>0</v>
      </c>
      <c r="AJ14">
        <f>COUNTIF(Input_1!$E13:$CV13,Output_3_Daily_Raw!AJ$1)/4</f>
        <v>0</v>
      </c>
      <c r="AK14">
        <f>COUNTIF(Input_1!$E13:$CV13,Output_3_Daily_Raw!AK$1)/4</f>
        <v>0</v>
      </c>
      <c r="AL14">
        <f>COUNTIF(Input_1!$E13:$CV13,Output_3_Daily_Raw!AL$1)/4</f>
        <v>0</v>
      </c>
      <c r="AM14">
        <f>COUNTIF(Input_1!$E13:$CV13,Output_3_Daily_Raw!AM$1)/4</f>
        <v>0</v>
      </c>
      <c r="AN14">
        <f>COUNTIF(Input_1!$E13:$CV13,Output_3_Daily_Raw!AN$1)/4</f>
        <v>0</v>
      </c>
      <c r="AO14">
        <f>COUNTIF(Input_1!$E13:$CV13,Output_3_Daily_Raw!AO$1)/4</f>
        <v>0</v>
      </c>
      <c r="AP14">
        <f>COUNTIF(Input_1!$E13:$CV13,Output_3_Daily_Raw!AP$1)/4</f>
        <v>0</v>
      </c>
      <c r="AQ14">
        <f>COUNTIF(Input_1!$E13:$CV13,Output_3_Daily_Raw!AQ$1)/4</f>
        <v>0</v>
      </c>
      <c r="AR14">
        <f>COUNTIF(Input_1!$E13:$CV13,Output_3_Daily_Raw!AR$1)/4</f>
        <v>0</v>
      </c>
      <c r="AS14">
        <f>COUNTIF(Input_1!$E13:$CV13,Output_3_Daily_Raw!AS$1)/4</f>
        <v>0</v>
      </c>
      <c r="AT14">
        <f>COUNTIF(Input_1!$E13:$CV13,Output_3_Daily_Raw!AT$1)/4</f>
        <v>0</v>
      </c>
      <c r="AU14">
        <f>COUNTIF(Input_1!$E13:$CV13,Output_3_Daily_Raw!AU$1)/4</f>
        <v>0</v>
      </c>
      <c r="AV14">
        <f>COUNTIF(Input_1!$E13:$CV13,Output_3_Daily_Raw!AV$1)/4</f>
        <v>0</v>
      </c>
      <c r="AW14">
        <f>COUNTIF(Input_1!$E13:$CV13,Output_3_Daily_Raw!AW$1)/4</f>
        <v>2.25</v>
      </c>
      <c r="AX14">
        <f>COUNTIF(Input_1!$E13:$CV13,Output_3_Daily_Raw!AX$1)/4</f>
        <v>0</v>
      </c>
      <c r="AY14">
        <f>COUNTIF(Input_1!$E13:$CV13,Output_3_Daily_Raw!AY$1)/4</f>
        <v>1</v>
      </c>
      <c r="AZ14">
        <f>COUNTIF(Input_1!$E13:$CV13,Output_3_Daily_Raw!AZ$1)/4</f>
        <v>0</v>
      </c>
      <c r="BA14">
        <f>COUNTIF(Input_1!$E13:$CV13,Output_3_Daily_Raw!BA$1)/4</f>
        <v>1.75</v>
      </c>
      <c r="BB14">
        <f>COUNTIF(Input_1!$E13:$CV13,Output_3_Daily_Raw!BB$1)/4</f>
        <v>0</v>
      </c>
      <c r="BC14">
        <f>COUNTIF(Input_1!$E13:$CV13,Output_3_Daily_Raw!BC$1)/4</f>
        <v>0</v>
      </c>
      <c r="BD14">
        <f>COUNTIF(Input_1!$E13:$CV13,Output_3_Daily_Raw!BD$1)/4</f>
        <v>0</v>
      </c>
      <c r="BE14">
        <f>COUNTIF(Input_1!$E13:$CV13,Output_3_Daily_Raw!BE$1)/4</f>
        <v>0</v>
      </c>
      <c r="BF14">
        <f>COUNTIF(Input_1!$E13:$CV13,Output_3_Daily_Raw!BF$1)/4</f>
        <v>0.5</v>
      </c>
      <c r="BG14">
        <f>COUNTIF(Input_1!$E13:$CV13,Output_3_Daily_Raw!BG$1)/4</f>
        <v>0</v>
      </c>
      <c r="BH14">
        <f>COUNTIF(Input_1!$E13:$CV13,Output_3_Daily_Raw!BH$1)/4</f>
        <v>0.5</v>
      </c>
      <c r="BJ14">
        <f t="shared" si="0"/>
        <v>24</v>
      </c>
    </row>
    <row r="15" spans="1:62" x14ac:dyDescent="0.35">
      <c r="A15" s="256"/>
      <c r="B15" s="249"/>
      <c r="C15" s="11">
        <v>43841</v>
      </c>
      <c r="D15" s="1" t="s">
        <v>9</v>
      </c>
      <c r="E15">
        <f>COUNTIF(Input_1!$E14:$CV14,Output_3_Daily_Raw!E$1)/4</f>
        <v>0</v>
      </c>
      <c r="F15">
        <f>COUNTIF(Input_1!$E14:$CV14,Output_3_Daily_Raw!F$1)/4</f>
        <v>0</v>
      </c>
      <c r="G15">
        <f>COUNTIF(Input_1!$E14:$CV14,Output_3_Daily_Raw!G$1)/4</f>
        <v>0</v>
      </c>
      <c r="H15">
        <f>COUNTIF(Input_1!$E14:$CV14,Output_3_Daily_Raw!H$1)/4</f>
        <v>0</v>
      </c>
      <c r="I15">
        <f>COUNTIF(Input_1!$E14:$CV14,Output_3_Daily_Raw!I$1)/4</f>
        <v>0</v>
      </c>
      <c r="J15">
        <f>COUNTIF(Input_1!$E14:$CV14,Output_3_Daily_Raw!J$1)/4</f>
        <v>0</v>
      </c>
      <c r="K15">
        <f>COUNTIF(Input_1!$E14:$CV14,Output_3_Daily_Raw!K$1)/4</f>
        <v>0</v>
      </c>
      <c r="L15">
        <f>COUNTIF(Input_1!$E14:$CV14,Output_3_Daily_Raw!L$1)/4</f>
        <v>0</v>
      </c>
      <c r="M15">
        <f>COUNTIF(Input_1!$E14:$CV14,Output_3_Daily_Raw!M$1)/4</f>
        <v>0</v>
      </c>
      <c r="N15">
        <f>COUNTIF(Input_1!$E14:$CV14,Output_3_Daily_Raw!N$1)/4</f>
        <v>0</v>
      </c>
      <c r="O15">
        <f>COUNTIF(Input_1!$E14:$CV14,Output_3_Daily_Raw!O$1)/4</f>
        <v>0</v>
      </c>
      <c r="P15">
        <f>COUNTIF(Input_1!$E14:$CV14,Output_3_Daily_Raw!P$1)/4</f>
        <v>0</v>
      </c>
      <c r="Q15">
        <f>COUNTIF(Input_1!$E14:$CV14,Output_3_Daily_Raw!Q$1)/4</f>
        <v>0</v>
      </c>
      <c r="R15">
        <f>COUNTIF(Input_1!$E14:$CV14,Output_3_Daily_Raw!R$1)/4</f>
        <v>0</v>
      </c>
      <c r="S15">
        <f>COUNTIF(Input_1!$E14:$CV14,Output_3_Daily_Raw!S$1)/4</f>
        <v>0</v>
      </c>
      <c r="T15">
        <f>COUNTIF(Input_1!$E14:$CV14,Output_3_Daily_Raw!T$1)/4</f>
        <v>0</v>
      </c>
      <c r="U15">
        <f>COUNTIF(Input_1!$E14:$CV14,Output_3_Daily_Raw!U$1)/4</f>
        <v>0</v>
      </c>
      <c r="V15">
        <f>COUNTIF(Input_1!$E14:$CV14,Output_3_Daily_Raw!V$1)/4</f>
        <v>0</v>
      </c>
      <c r="W15">
        <f>COUNTIF(Input_1!$E14:$CV14,Output_3_Daily_Raw!W$1)/4</f>
        <v>0</v>
      </c>
      <c r="X15">
        <f>COUNTIF(Input_1!$E14:$CV14,Output_3_Daily_Raw!X$1)/4</f>
        <v>0</v>
      </c>
      <c r="Y15">
        <f>COUNTIF(Input_1!$E14:$CV14,Output_3_Daily_Raw!Y$1)/4</f>
        <v>0</v>
      </c>
      <c r="Z15">
        <f>COUNTIF(Input_1!$E14:$CV14,Output_3_Daily_Raw!Z$1)/4</f>
        <v>4.75</v>
      </c>
      <c r="AA15">
        <f>COUNTIF(Input_1!$E14:$CV14,Output_3_Daily_Raw!AA$1)/4</f>
        <v>10</v>
      </c>
      <c r="AB15">
        <f>COUNTIF(Input_1!$E14:$CV14,Output_3_Daily_Raw!AB$1)/4</f>
        <v>0</v>
      </c>
      <c r="AC15">
        <f>COUNTIF(Input_1!$E14:$CV14,Output_3_Daily_Raw!AC$1)/4</f>
        <v>0</v>
      </c>
      <c r="AD15">
        <f>COUNTIF(Input_1!$E14:$CV14,Output_3_Daily_Raw!AD$1)/4</f>
        <v>0</v>
      </c>
      <c r="AE15">
        <f>COUNTIF(Input_1!$E14:$CV14,Output_3_Daily_Raw!AE$1)/4</f>
        <v>0</v>
      </c>
      <c r="AF15">
        <f>COUNTIF(Input_1!$E14:$CV14,Output_3_Daily_Raw!AF$1)/4</f>
        <v>0</v>
      </c>
      <c r="AG15">
        <f>COUNTIF(Input_1!$E14:$CV14,Output_3_Daily_Raw!AG$1)/4</f>
        <v>0</v>
      </c>
      <c r="AH15">
        <f>COUNTIF(Input_1!$E14:$CV14,Output_3_Daily_Raw!AH$1)/4</f>
        <v>0</v>
      </c>
      <c r="AI15">
        <f>COUNTIF(Input_1!$E14:$CV14,Output_3_Daily_Raw!AI$1)/4</f>
        <v>0.5</v>
      </c>
      <c r="AJ15">
        <f>COUNTIF(Input_1!$E14:$CV14,Output_3_Daily_Raw!AJ$1)/4</f>
        <v>0</v>
      </c>
      <c r="AK15">
        <f>COUNTIF(Input_1!$E14:$CV14,Output_3_Daily_Raw!AK$1)/4</f>
        <v>0</v>
      </c>
      <c r="AL15">
        <f>COUNTIF(Input_1!$E14:$CV14,Output_3_Daily_Raw!AL$1)/4</f>
        <v>0</v>
      </c>
      <c r="AM15">
        <f>COUNTIF(Input_1!$E14:$CV14,Output_3_Daily_Raw!AM$1)/4</f>
        <v>0</v>
      </c>
      <c r="AN15">
        <f>COUNTIF(Input_1!$E14:$CV14,Output_3_Daily_Raw!AN$1)/4</f>
        <v>1.25</v>
      </c>
      <c r="AO15">
        <f>COUNTIF(Input_1!$E14:$CV14,Output_3_Daily_Raw!AO$1)/4</f>
        <v>0</v>
      </c>
      <c r="AP15">
        <f>COUNTIF(Input_1!$E14:$CV14,Output_3_Daily_Raw!AP$1)/4</f>
        <v>0</v>
      </c>
      <c r="AQ15">
        <f>COUNTIF(Input_1!$E14:$CV14,Output_3_Daily_Raw!AQ$1)/4</f>
        <v>0</v>
      </c>
      <c r="AR15">
        <f>COUNTIF(Input_1!$E14:$CV14,Output_3_Daily_Raw!AR$1)/4</f>
        <v>0</v>
      </c>
      <c r="AS15">
        <f>COUNTIF(Input_1!$E14:$CV14,Output_3_Daily_Raw!AS$1)/4</f>
        <v>0</v>
      </c>
      <c r="AT15">
        <f>COUNTIF(Input_1!$E14:$CV14,Output_3_Daily_Raw!AT$1)/4</f>
        <v>0</v>
      </c>
      <c r="AU15">
        <f>COUNTIF(Input_1!$E14:$CV14,Output_3_Daily_Raw!AU$1)/4</f>
        <v>0</v>
      </c>
      <c r="AV15">
        <f>COUNTIF(Input_1!$E14:$CV14,Output_3_Daily_Raw!AV$1)/4</f>
        <v>0</v>
      </c>
      <c r="AW15">
        <f>COUNTIF(Input_1!$E14:$CV14,Output_3_Daily_Raw!AW$1)/4</f>
        <v>0</v>
      </c>
      <c r="AX15">
        <f>COUNTIF(Input_1!$E14:$CV14,Output_3_Daily_Raw!AX$1)/4</f>
        <v>0</v>
      </c>
      <c r="AY15">
        <f>COUNTIF(Input_1!$E14:$CV14,Output_3_Daily_Raw!AY$1)/4</f>
        <v>1.75</v>
      </c>
      <c r="AZ15">
        <f>COUNTIF(Input_1!$E14:$CV14,Output_3_Daily_Raw!AZ$1)/4</f>
        <v>0</v>
      </c>
      <c r="BA15">
        <f>COUNTIF(Input_1!$E14:$CV14,Output_3_Daily_Raw!BA$1)/4</f>
        <v>2.5</v>
      </c>
      <c r="BB15">
        <f>COUNTIF(Input_1!$E14:$CV14,Output_3_Daily_Raw!BB$1)/4</f>
        <v>0</v>
      </c>
      <c r="BC15">
        <f>COUNTIF(Input_1!$E14:$CV14,Output_3_Daily_Raw!BC$1)/4</f>
        <v>0</v>
      </c>
      <c r="BD15">
        <f>COUNTIF(Input_1!$E14:$CV14,Output_3_Daily_Raw!BD$1)/4</f>
        <v>0</v>
      </c>
      <c r="BE15">
        <f>COUNTIF(Input_1!$E14:$CV14,Output_3_Daily_Raw!BE$1)/4</f>
        <v>0.25</v>
      </c>
      <c r="BF15">
        <f>COUNTIF(Input_1!$E14:$CV14,Output_3_Daily_Raw!BF$1)/4</f>
        <v>2.5</v>
      </c>
      <c r="BG15">
        <f>COUNTIF(Input_1!$E14:$CV14,Output_3_Daily_Raw!BG$1)/4</f>
        <v>0</v>
      </c>
      <c r="BH15">
        <f>COUNTIF(Input_1!$E14:$CV14,Output_3_Daily_Raw!BH$1)/4</f>
        <v>0.5</v>
      </c>
      <c r="BJ15">
        <f t="shared" si="0"/>
        <v>24</v>
      </c>
    </row>
    <row r="16" spans="1:62" x14ac:dyDescent="0.35">
      <c r="A16" s="256"/>
      <c r="B16" s="250"/>
      <c r="C16" s="13">
        <v>43842</v>
      </c>
      <c r="D16" s="2" t="s">
        <v>10</v>
      </c>
      <c r="E16">
        <f>COUNTIF(Input_1!$E15:$CV15,Output_3_Daily_Raw!E$1)/4</f>
        <v>0</v>
      </c>
      <c r="F16">
        <f>COUNTIF(Input_1!$E15:$CV15,Output_3_Daily_Raw!F$1)/4</f>
        <v>0</v>
      </c>
      <c r="G16">
        <f>COUNTIF(Input_1!$E15:$CV15,Output_3_Daily_Raw!G$1)/4</f>
        <v>0</v>
      </c>
      <c r="H16">
        <f>COUNTIF(Input_1!$E15:$CV15,Output_3_Daily_Raw!H$1)/4</f>
        <v>0</v>
      </c>
      <c r="I16">
        <f>COUNTIF(Input_1!$E15:$CV15,Output_3_Daily_Raw!I$1)/4</f>
        <v>0</v>
      </c>
      <c r="J16">
        <f>COUNTIF(Input_1!$E15:$CV15,Output_3_Daily_Raw!J$1)/4</f>
        <v>0</v>
      </c>
      <c r="K16">
        <f>COUNTIF(Input_1!$E15:$CV15,Output_3_Daily_Raw!K$1)/4</f>
        <v>0</v>
      </c>
      <c r="L16">
        <f>COUNTIF(Input_1!$E15:$CV15,Output_3_Daily_Raw!L$1)/4</f>
        <v>0</v>
      </c>
      <c r="M16">
        <f>COUNTIF(Input_1!$E15:$CV15,Output_3_Daily_Raw!M$1)/4</f>
        <v>0</v>
      </c>
      <c r="N16">
        <f>COUNTIF(Input_1!$E15:$CV15,Output_3_Daily_Raw!N$1)/4</f>
        <v>0</v>
      </c>
      <c r="O16">
        <f>COUNTIF(Input_1!$E15:$CV15,Output_3_Daily_Raw!O$1)/4</f>
        <v>0</v>
      </c>
      <c r="P16">
        <f>COUNTIF(Input_1!$E15:$CV15,Output_3_Daily_Raw!P$1)/4</f>
        <v>0</v>
      </c>
      <c r="Q16">
        <f>COUNTIF(Input_1!$E15:$CV15,Output_3_Daily_Raw!Q$1)/4</f>
        <v>0</v>
      </c>
      <c r="R16">
        <f>COUNTIF(Input_1!$E15:$CV15,Output_3_Daily_Raw!R$1)/4</f>
        <v>0</v>
      </c>
      <c r="S16">
        <f>COUNTIF(Input_1!$E15:$CV15,Output_3_Daily_Raw!S$1)/4</f>
        <v>0</v>
      </c>
      <c r="T16">
        <f>COUNTIF(Input_1!$E15:$CV15,Output_3_Daily_Raw!T$1)/4</f>
        <v>0</v>
      </c>
      <c r="U16">
        <f>COUNTIF(Input_1!$E15:$CV15,Output_3_Daily_Raw!U$1)/4</f>
        <v>0</v>
      </c>
      <c r="V16">
        <f>COUNTIF(Input_1!$E15:$CV15,Output_3_Daily_Raw!V$1)/4</f>
        <v>0</v>
      </c>
      <c r="W16">
        <f>COUNTIF(Input_1!$E15:$CV15,Output_3_Daily_Raw!W$1)/4</f>
        <v>0</v>
      </c>
      <c r="X16">
        <f>COUNTIF(Input_1!$E15:$CV15,Output_3_Daily_Raw!X$1)/4</f>
        <v>0</v>
      </c>
      <c r="Y16">
        <f>COUNTIF(Input_1!$E15:$CV15,Output_3_Daily_Raw!Y$1)/4</f>
        <v>0</v>
      </c>
      <c r="Z16">
        <f>COUNTIF(Input_1!$E15:$CV15,Output_3_Daily_Raw!Z$1)/4</f>
        <v>0</v>
      </c>
      <c r="AA16">
        <f>COUNTIF(Input_1!$E15:$CV15,Output_3_Daily_Raw!AA$1)/4</f>
        <v>7.5</v>
      </c>
      <c r="AB16">
        <f>COUNTIF(Input_1!$E15:$CV15,Output_3_Daily_Raw!AB$1)/4</f>
        <v>0</v>
      </c>
      <c r="AC16">
        <f>COUNTIF(Input_1!$E15:$CV15,Output_3_Daily_Raw!AC$1)/4</f>
        <v>0</v>
      </c>
      <c r="AD16">
        <f>COUNTIF(Input_1!$E15:$CV15,Output_3_Daily_Raw!AD$1)/4</f>
        <v>0</v>
      </c>
      <c r="AE16">
        <f>COUNTIF(Input_1!$E15:$CV15,Output_3_Daily_Raw!AE$1)/4</f>
        <v>0</v>
      </c>
      <c r="AF16">
        <f>COUNTIF(Input_1!$E15:$CV15,Output_3_Daily_Raw!AF$1)/4</f>
        <v>0</v>
      </c>
      <c r="AG16">
        <f>COUNTIF(Input_1!$E15:$CV15,Output_3_Daily_Raw!AG$1)/4</f>
        <v>0.25</v>
      </c>
      <c r="AH16">
        <f>COUNTIF(Input_1!$E15:$CV15,Output_3_Daily_Raw!AH$1)/4</f>
        <v>0</v>
      </c>
      <c r="AI16">
        <f>COUNTIF(Input_1!$E15:$CV15,Output_3_Daily_Raw!AI$1)/4</f>
        <v>0.5</v>
      </c>
      <c r="AJ16">
        <f>COUNTIF(Input_1!$E15:$CV15,Output_3_Daily_Raw!AJ$1)/4</f>
        <v>0</v>
      </c>
      <c r="AK16">
        <f>COUNTIF(Input_1!$E15:$CV15,Output_3_Daily_Raw!AK$1)/4</f>
        <v>0</v>
      </c>
      <c r="AL16">
        <f>COUNTIF(Input_1!$E15:$CV15,Output_3_Daily_Raw!AL$1)/4</f>
        <v>0</v>
      </c>
      <c r="AM16">
        <f>COUNTIF(Input_1!$E15:$CV15,Output_3_Daily_Raw!AM$1)/4</f>
        <v>0</v>
      </c>
      <c r="AN16">
        <f>COUNTIF(Input_1!$E15:$CV15,Output_3_Daily_Raw!AN$1)/4</f>
        <v>3.75</v>
      </c>
      <c r="AO16">
        <f>COUNTIF(Input_1!$E15:$CV15,Output_3_Daily_Raw!AO$1)/4</f>
        <v>0</v>
      </c>
      <c r="AP16">
        <f>COUNTIF(Input_1!$E15:$CV15,Output_3_Daily_Raw!AP$1)/4</f>
        <v>0</v>
      </c>
      <c r="AQ16">
        <f>COUNTIF(Input_1!$E15:$CV15,Output_3_Daily_Raw!AQ$1)/4</f>
        <v>0</v>
      </c>
      <c r="AR16">
        <f>COUNTIF(Input_1!$E15:$CV15,Output_3_Daily_Raw!AR$1)/4</f>
        <v>0</v>
      </c>
      <c r="AS16">
        <f>COUNTIF(Input_1!$E15:$CV15,Output_3_Daily_Raw!AS$1)/4</f>
        <v>0</v>
      </c>
      <c r="AT16">
        <f>COUNTIF(Input_1!$E15:$CV15,Output_3_Daily_Raw!AT$1)/4</f>
        <v>0</v>
      </c>
      <c r="AU16">
        <f>COUNTIF(Input_1!$E15:$CV15,Output_3_Daily_Raw!AU$1)/4</f>
        <v>0</v>
      </c>
      <c r="AV16">
        <f>COUNTIF(Input_1!$E15:$CV15,Output_3_Daily_Raw!AV$1)/4</f>
        <v>0</v>
      </c>
      <c r="AW16">
        <f>COUNTIF(Input_1!$E15:$CV15,Output_3_Daily_Raw!AW$1)/4</f>
        <v>0.75</v>
      </c>
      <c r="AX16">
        <f>COUNTIF(Input_1!$E15:$CV15,Output_3_Daily_Raw!AX$1)/4</f>
        <v>0</v>
      </c>
      <c r="AY16">
        <f>COUNTIF(Input_1!$E15:$CV15,Output_3_Daily_Raw!AY$1)/4</f>
        <v>1.25</v>
      </c>
      <c r="AZ16">
        <f>COUNTIF(Input_1!$E15:$CV15,Output_3_Daily_Raw!AZ$1)/4</f>
        <v>0</v>
      </c>
      <c r="BA16">
        <f>COUNTIF(Input_1!$E15:$CV15,Output_3_Daily_Raw!BA$1)/4</f>
        <v>4.5</v>
      </c>
      <c r="BB16">
        <f>COUNTIF(Input_1!$E15:$CV15,Output_3_Daily_Raw!BB$1)/4</f>
        <v>2</v>
      </c>
      <c r="BC16">
        <f>COUNTIF(Input_1!$E15:$CV15,Output_3_Daily_Raw!BC$1)/4</f>
        <v>0</v>
      </c>
      <c r="BD16">
        <f>COUNTIF(Input_1!$E15:$CV15,Output_3_Daily_Raw!BD$1)/4</f>
        <v>0</v>
      </c>
      <c r="BE16">
        <f>COUNTIF(Input_1!$E15:$CV15,Output_3_Daily_Raw!BE$1)/4</f>
        <v>0</v>
      </c>
      <c r="BF16">
        <f>COUNTIF(Input_1!$E15:$CV15,Output_3_Daily_Raw!BF$1)/4</f>
        <v>2.75</v>
      </c>
      <c r="BG16">
        <f>COUNTIF(Input_1!$E15:$CV15,Output_3_Daily_Raw!BG$1)/4</f>
        <v>0</v>
      </c>
      <c r="BH16">
        <f>COUNTIF(Input_1!$E15:$CV15,Output_3_Daily_Raw!BH$1)/4</f>
        <v>0.75</v>
      </c>
      <c r="BJ16">
        <f t="shared" si="0"/>
        <v>24</v>
      </c>
    </row>
    <row r="17" spans="1:62" x14ac:dyDescent="0.35">
      <c r="A17" s="256"/>
      <c r="B17" s="248">
        <v>3</v>
      </c>
      <c r="C17" s="11">
        <v>43843</v>
      </c>
      <c r="D17" s="1" t="s">
        <v>4</v>
      </c>
      <c r="E17">
        <f>COUNTIF(Input_1!$E16:$CV16,Output_3_Daily_Raw!E$1)/4</f>
        <v>0</v>
      </c>
      <c r="F17">
        <f>COUNTIF(Input_1!$E16:$CV16,Output_3_Daily_Raw!F$1)/4</f>
        <v>0</v>
      </c>
      <c r="G17">
        <f>COUNTIF(Input_1!$E16:$CV16,Output_3_Daily_Raw!G$1)/4</f>
        <v>0</v>
      </c>
      <c r="H17">
        <f>COUNTIF(Input_1!$E16:$CV16,Output_3_Daily_Raw!H$1)/4</f>
        <v>0</v>
      </c>
      <c r="I17">
        <f>COUNTIF(Input_1!$E16:$CV16,Output_3_Daily_Raw!I$1)/4</f>
        <v>0</v>
      </c>
      <c r="J17">
        <f>COUNTIF(Input_1!$E16:$CV16,Output_3_Daily_Raw!J$1)/4</f>
        <v>0</v>
      </c>
      <c r="K17">
        <f>COUNTIF(Input_1!$E16:$CV16,Output_3_Daily_Raw!K$1)/4</f>
        <v>0</v>
      </c>
      <c r="L17">
        <f>COUNTIF(Input_1!$E16:$CV16,Output_3_Daily_Raw!L$1)/4</f>
        <v>0</v>
      </c>
      <c r="M17">
        <f>COUNTIF(Input_1!$E16:$CV16,Output_3_Daily_Raw!M$1)/4</f>
        <v>0</v>
      </c>
      <c r="N17">
        <f>COUNTIF(Input_1!$E16:$CV16,Output_3_Daily_Raw!N$1)/4</f>
        <v>0</v>
      </c>
      <c r="O17">
        <f>COUNTIF(Input_1!$E16:$CV16,Output_3_Daily_Raw!O$1)/4</f>
        <v>0</v>
      </c>
      <c r="P17">
        <f>COUNTIF(Input_1!$E16:$CV16,Output_3_Daily_Raw!P$1)/4</f>
        <v>0</v>
      </c>
      <c r="Q17">
        <f>COUNTIF(Input_1!$E16:$CV16,Output_3_Daily_Raw!Q$1)/4</f>
        <v>0</v>
      </c>
      <c r="R17">
        <f>COUNTIF(Input_1!$E16:$CV16,Output_3_Daily_Raw!R$1)/4</f>
        <v>0</v>
      </c>
      <c r="S17">
        <f>COUNTIF(Input_1!$E16:$CV16,Output_3_Daily_Raw!S$1)/4</f>
        <v>0</v>
      </c>
      <c r="T17">
        <f>COUNTIF(Input_1!$E16:$CV16,Output_3_Daily_Raw!T$1)/4</f>
        <v>0</v>
      </c>
      <c r="U17">
        <f>COUNTIF(Input_1!$E16:$CV16,Output_3_Daily_Raw!U$1)/4</f>
        <v>0</v>
      </c>
      <c r="V17">
        <f>COUNTIF(Input_1!$E16:$CV16,Output_3_Daily_Raw!V$1)/4</f>
        <v>0</v>
      </c>
      <c r="W17">
        <f>COUNTIF(Input_1!$E16:$CV16,Output_3_Daily_Raw!W$1)/4</f>
        <v>0</v>
      </c>
      <c r="X17">
        <f>COUNTIF(Input_1!$E16:$CV16,Output_3_Daily_Raw!X$1)/4</f>
        <v>0</v>
      </c>
      <c r="Y17">
        <f>COUNTIF(Input_1!$E16:$CV16,Output_3_Daily_Raw!Y$1)/4</f>
        <v>0</v>
      </c>
      <c r="Z17">
        <f>COUNTIF(Input_1!$E16:$CV16,Output_3_Daily_Raw!Z$1)/4</f>
        <v>3.5</v>
      </c>
      <c r="AA17">
        <f>COUNTIF(Input_1!$E16:$CV16,Output_3_Daily_Raw!AA$1)/4</f>
        <v>4.75</v>
      </c>
      <c r="AB17">
        <f>COUNTIF(Input_1!$E16:$CV16,Output_3_Daily_Raw!AB$1)/4</f>
        <v>0</v>
      </c>
      <c r="AC17">
        <f>COUNTIF(Input_1!$E16:$CV16,Output_3_Daily_Raw!AC$1)/4</f>
        <v>0</v>
      </c>
      <c r="AD17">
        <f>COUNTIF(Input_1!$E16:$CV16,Output_3_Daily_Raw!AD$1)/4</f>
        <v>0</v>
      </c>
      <c r="AE17">
        <f>COUNTIF(Input_1!$E16:$CV16,Output_3_Daily_Raw!AE$1)/4</f>
        <v>0</v>
      </c>
      <c r="AF17">
        <f>COUNTIF(Input_1!$E16:$CV16,Output_3_Daily_Raw!AF$1)/4</f>
        <v>0</v>
      </c>
      <c r="AG17">
        <f>COUNTIF(Input_1!$E16:$CV16,Output_3_Daily_Raw!AG$1)/4</f>
        <v>0.5</v>
      </c>
      <c r="AH17">
        <f>COUNTIF(Input_1!$E16:$CV16,Output_3_Daily_Raw!AH$1)/4</f>
        <v>0.5</v>
      </c>
      <c r="AI17">
        <f>COUNTIF(Input_1!$E16:$CV16,Output_3_Daily_Raw!AI$1)/4</f>
        <v>0.5</v>
      </c>
      <c r="AJ17">
        <f>COUNTIF(Input_1!$E16:$CV16,Output_3_Daily_Raw!AJ$1)/4</f>
        <v>0.25</v>
      </c>
      <c r="AK17">
        <f>COUNTIF(Input_1!$E16:$CV16,Output_3_Daily_Raw!AK$1)/4</f>
        <v>0</v>
      </c>
      <c r="AL17">
        <f>COUNTIF(Input_1!$E16:$CV16,Output_3_Daily_Raw!AL$1)/4</f>
        <v>1.5</v>
      </c>
      <c r="AM17">
        <f>COUNTIF(Input_1!$E16:$CV16,Output_3_Daily_Raw!AM$1)/4</f>
        <v>0</v>
      </c>
      <c r="AN17">
        <f>COUNTIF(Input_1!$E16:$CV16,Output_3_Daily_Raw!AN$1)/4</f>
        <v>0.5</v>
      </c>
      <c r="AO17">
        <f>COUNTIF(Input_1!$E16:$CV16,Output_3_Daily_Raw!AO$1)/4</f>
        <v>0</v>
      </c>
      <c r="AP17">
        <f>COUNTIF(Input_1!$E16:$CV16,Output_3_Daily_Raw!AP$1)/4</f>
        <v>0</v>
      </c>
      <c r="AQ17">
        <f>COUNTIF(Input_1!$E16:$CV16,Output_3_Daily_Raw!AQ$1)/4</f>
        <v>0</v>
      </c>
      <c r="AR17">
        <f>COUNTIF(Input_1!$E16:$CV16,Output_3_Daily_Raw!AR$1)/4</f>
        <v>0</v>
      </c>
      <c r="AS17">
        <f>COUNTIF(Input_1!$E16:$CV16,Output_3_Daily_Raw!AS$1)/4</f>
        <v>0</v>
      </c>
      <c r="AT17">
        <f>COUNTIF(Input_1!$E16:$CV16,Output_3_Daily_Raw!AT$1)/4</f>
        <v>0</v>
      </c>
      <c r="AU17">
        <f>COUNTIF(Input_1!$E16:$CV16,Output_3_Daily_Raw!AU$1)/4</f>
        <v>0</v>
      </c>
      <c r="AV17">
        <f>COUNTIF(Input_1!$E16:$CV16,Output_3_Daily_Raw!AV$1)/4</f>
        <v>0</v>
      </c>
      <c r="AW17">
        <f>COUNTIF(Input_1!$E16:$CV16,Output_3_Daily_Raw!AW$1)/4</f>
        <v>0.5</v>
      </c>
      <c r="AX17">
        <f>COUNTIF(Input_1!$E16:$CV16,Output_3_Daily_Raw!AX$1)/4</f>
        <v>0</v>
      </c>
      <c r="AY17">
        <f>COUNTIF(Input_1!$E16:$CV16,Output_3_Daily_Raw!AY$1)/4</f>
        <v>2.25</v>
      </c>
      <c r="AZ17">
        <f>COUNTIF(Input_1!$E16:$CV16,Output_3_Daily_Raw!AZ$1)/4</f>
        <v>1</v>
      </c>
      <c r="BA17">
        <f>COUNTIF(Input_1!$E16:$CV16,Output_3_Daily_Raw!BA$1)/4</f>
        <v>3.5</v>
      </c>
      <c r="BB17">
        <f>COUNTIF(Input_1!$E16:$CV16,Output_3_Daily_Raw!BB$1)/4</f>
        <v>2</v>
      </c>
      <c r="BC17">
        <f>COUNTIF(Input_1!$E16:$CV16,Output_3_Daily_Raw!BC$1)/4</f>
        <v>0</v>
      </c>
      <c r="BD17">
        <f>COUNTIF(Input_1!$E16:$CV16,Output_3_Daily_Raw!BD$1)/4</f>
        <v>0</v>
      </c>
      <c r="BE17">
        <f>COUNTIF(Input_1!$E16:$CV16,Output_3_Daily_Raw!BE$1)/4</f>
        <v>0</v>
      </c>
      <c r="BF17">
        <f>COUNTIF(Input_1!$E16:$CV16,Output_3_Daily_Raw!BF$1)/4</f>
        <v>2.25</v>
      </c>
      <c r="BG17">
        <f>COUNTIF(Input_1!$E16:$CV16,Output_3_Daily_Raw!BG$1)/4</f>
        <v>0</v>
      </c>
      <c r="BH17">
        <f>COUNTIF(Input_1!$E16:$CV16,Output_3_Daily_Raw!BH$1)/4</f>
        <v>0.5</v>
      </c>
      <c r="BJ17">
        <f t="shared" si="0"/>
        <v>24</v>
      </c>
    </row>
    <row r="18" spans="1:62" x14ac:dyDescent="0.35">
      <c r="A18" s="256"/>
      <c r="B18" s="249"/>
      <c r="C18" s="11">
        <v>43844</v>
      </c>
      <c r="D18" s="1" t="s">
        <v>5</v>
      </c>
      <c r="E18">
        <f>COUNTIF(Input_1!$E17:$CV17,Output_3_Daily_Raw!E$1)/4</f>
        <v>0</v>
      </c>
      <c r="F18">
        <f>COUNTIF(Input_1!$E17:$CV17,Output_3_Daily_Raw!F$1)/4</f>
        <v>0</v>
      </c>
      <c r="G18">
        <f>COUNTIF(Input_1!$E17:$CV17,Output_3_Daily_Raw!G$1)/4</f>
        <v>0</v>
      </c>
      <c r="H18">
        <f>COUNTIF(Input_1!$E17:$CV17,Output_3_Daily_Raw!H$1)/4</f>
        <v>0</v>
      </c>
      <c r="I18">
        <f>COUNTIF(Input_1!$E17:$CV17,Output_3_Daily_Raw!I$1)/4</f>
        <v>0</v>
      </c>
      <c r="J18">
        <f>COUNTIF(Input_1!$E17:$CV17,Output_3_Daily_Raw!J$1)/4</f>
        <v>0</v>
      </c>
      <c r="K18">
        <f>COUNTIF(Input_1!$E17:$CV17,Output_3_Daily_Raw!K$1)/4</f>
        <v>0</v>
      </c>
      <c r="L18">
        <f>COUNTIF(Input_1!$E17:$CV17,Output_3_Daily_Raw!L$1)/4</f>
        <v>0</v>
      </c>
      <c r="M18">
        <f>COUNTIF(Input_1!$E17:$CV17,Output_3_Daily_Raw!M$1)/4</f>
        <v>0</v>
      </c>
      <c r="N18">
        <f>COUNTIF(Input_1!$E17:$CV17,Output_3_Daily_Raw!N$1)/4</f>
        <v>0</v>
      </c>
      <c r="O18">
        <f>COUNTIF(Input_1!$E17:$CV17,Output_3_Daily_Raw!O$1)/4</f>
        <v>0</v>
      </c>
      <c r="P18">
        <f>COUNTIF(Input_1!$E17:$CV17,Output_3_Daily_Raw!P$1)/4</f>
        <v>0</v>
      </c>
      <c r="Q18">
        <f>COUNTIF(Input_1!$E17:$CV17,Output_3_Daily_Raw!Q$1)/4</f>
        <v>0</v>
      </c>
      <c r="R18">
        <f>COUNTIF(Input_1!$E17:$CV17,Output_3_Daily_Raw!R$1)/4</f>
        <v>0</v>
      </c>
      <c r="S18">
        <f>COUNTIF(Input_1!$E17:$CV17,Output_3_Daily_Raw!S$1)/4</f>
        <v>0</v>
      </c>
      <c r="T18">
        <f>COUNTIF(Input_1!$E17:$CV17,Output_3_Daily_Raw!T$1)/4</f>
        <v>0</v>
      </c>
      <c r="U18">
        <f>COUNTIF(Input_1!$E17:$CV17,Output_3_Daily_Raw!U$1)/4</f>
        <v>0</v>
      </c>
      <c r="V18">
        <f>COUNTIF(Input_1!$E17:$CV17,Output_3_Daily_Raw!V$1)/4</f>
        <v>0</v>
      </c>
      <c r="W18">
        <f>COUNTIF(Input_1!$E17:$CV17,Output_3_Daily_Raw!W$1)/4</f>
        <v>0</v>
      </c>
      <c r="X18">
        <f>COUNTIF(Input_1!$E17:$CV17,Output_3_Daily_Raw!X$1)/4</f>
        <v>0</v>
      </c>
      <c r="Y18">
        <f>COUNTIF(Input_1!$E17:$CV17,Output_3_Daily_Raw!Y$1)/4</f>
        <v>0</v>
      </c>
      <c r="Z18">
        <f>COUNTIF(Input_1!$E17:$CV17,Output_3_Daily_Raw!Z$1)/4</f>
        <v>9</v>
      </c>
      <c r="AA18">
        <f>COUNTIF(Input_1!$E17:$CV17,Output_3_Daily_Raw!AA$1)/4</f>
        <v>7.75</v>
      </c>
      <c r="AB18">
        <f>COUNTIF(Input_1!$E17:$CV17,Output_3_Daily_Raw!AB$1)/4</f>
        <v>0</v>
      </c>
      <c r="AC18">
        <f>COUNTIF(Input_1!$E17:$CV17,Output_3_Daily_Raw!AC$1)/4</f>
        <v>0</v>
      </c>
      <c r="AD18">
        <f>COUNTIF(Input_1!$E17:$CV17,Output_3_Daily_Raw!AD$1)/4</f>
        <v>0</v>
      </c>
      <c r="AE18">
        <f>COUNTIF(Input_1!$E17:$CV17,Output_3_Daily_Raw!AE$1)/4</f>
        <v>0</v>
      </c>
      <c r="AF18">
        <f>COUNTIF(Input_1!$E17:$CV17,Output_3_Daily_Raw!AF$1)/4</f>
        <v>0</v>
      </c>
      <c r="AG18">
        <f>COUNTIF(Input_1!$E17:$CV17,Output_3_Daily_Raw!AG$1)/4</f>
        <v>0</v>
      </c>
      <c r="AH18">
        <f>COUNTIF(Input_1!$E17:$CV17,Output_3_Daily_Raw!AH$1)/4</f>
        <v>0.5</v>
      </c>
      <c r="AI18">
        <f>COUNTIF(Input_1!$E17:$CV17,Output_3_Daily_Raw!AI$1)/4</f>
        <v>1.25</v>
      </c>
      <c r="AJ18">
        <f>COUNTIF(Input_1!$E17:$CV17,Output_3_Daily_Raw!AJ$1)/4</f>
        <v>0</v>
      </c>
      <c r="AK18">
        <f>COUNTIF(Input_1!$E17:$CV17,Output_3_Daily_Raw!AK$1)/4</f>
        <v>0</v>
      </c>
      <c r="AL18">
        <f>COUNTIF(Input_1!$E17:$CV17,Output_3_Daily_Raw!AL$1)/4</f>
        <v>0</v>
      </c>
      <c r="AM18">
        <f>COUNTIF(Input_1!$E17:$CV17,Output_3_Daily_Raw!AM$1)/4</f>
        <v>0</v>
      </c>
      <c r="AN18">
        <f>COUNTIF(Input_1!$E17:$CV17,Output_3_Daily_Raw!AN$1)/4</f>
        <v>0.5</v>
      </c>
      <c r="AO18">
        <f>COUNTIF(Input_1!$E17:$CV17,Output_3_Daily_Raw!AO$1)/4</f>
        <v>0</v>
      </c>
      <c r="AP18">
        <f>COUNTIF(Input_1!$E17:$CV17,Output_3_Daily_Raw!AP$1)/4</f>
        <v>0</v>
      </c>
      <c r="AQ18">
        <f>COUNTIF(Input_1!$E17:$CV17,Output_3_Daily_Raw!AQ$1)/4</f>
        <v>0</v>
      </c>
      <c r="AR18">
        <f>COUNTIF(Input_1!$E17:$CV17,Output_3_Daily_Raw!AR$1)/4</f>
        <v>0</v>
      </c>
      <c r="AS18">
        <f>COUNTIF(Input_1!$E17:$CV17,Output_3_Daily_Raw!AS$1)/4</f>
        <v>0</v>
      </c>
      <c r="AT18">
        <f>COUNTIF(Input_1!$E17:$CV17,Output_3_Daily_Raw!AT$1)/4</f>
        <v>0</v>
      </c>
      <c r="AU18">
        <f>COUNTIF(Input_1!$E17:$CV17,Output_3_Daily_Raw!AU$1)/4</f>
        <v>0</v>
      </c>
      <c r="AV18">
        <f>COUNTIF(Input_1!$E17:$CV17,Output_3_Daily_Raw!AV$1)/4</f>
        <v>0</v>
      </c>
      <c r="AW18">
        <f>COUNTIF(Input_1!$E17:$CV17,Output_3_Daily_Raw!AW$1)/4</f>
        <v>0</v>
      </c>
      <c r="AX18">
        <f>COUNTIF(Input_1!$E17:$CV17,Output_3_Daily_Raw!AX$1)/4</f>
        <v>0</v>
      </c>
      <c r="AY18">
        <f>COUNTIF(Input_1!$E17:$CV17,Output_3_Daily_Raw!AY$1)/4</f>
        <v>1.75</v>
      </c>
      <c r="AZ18">
        <f>COUNTIF(Input_1!$E17:$CV17,Output_3_Daily_Raw!AZ$1)/4</f>
        <v>0</v>
      </c>
      <c r="BA18">
        <f>COUNTIF(Input_1!$E17:$CV17,Output_3_Daily_Raw!BA$1)/4</f>
        <v>0</v>
      </c>
      <c r="BB18">
        <f>COUNTIF(Input_1!$E17:$CV17,Output_3_Daily_Raw!BB$1)/4</f>
        <v>0</v>
      </c>
      <c r="BC18">
        <f>COUNTIF(Input_1!$E17:$CV17,Output_3_Daily_Raw!BC$1)/4</f>
        <v>0</v>
      </c>
      <c r="BD18">
        <f>COUNTIF(Input_1!$E17:$CV17,Output_3_Daily_Raw!BD$1)/4</f>
        <v>0</v>
      </c>
      <c r="BE18">
        <f>COUNTIF(Input_1!$E17:$CV17,Output_3_Daily_Raw!BE$1)/4</f>
        <v>0</v>
      </c>
      <c r="BF18">
        <f>COUNTIF(Input_1!$E17:$CV17,Output_3_Daily_Raw!BF$1)/4</f>
        <v>1.75</v>
      </c>
      <c r="BG18">
        <f>COUNTIF(Input_1!$E17:$CV17,Output_3_Daily_Raw!BG$1)/4</f>
        <v>0</v>
      </c>
      <c r="BH18">
        <f>COUNTIF(Input_1!$E17:$CV17,Output_3_Daily_Raw!BH$1)/4</f>
        <v>1.5</v>
      </c>
      <c r="BJ18">
        <f t="shared" si="0"/>
        <v>24</v>
      </c>
    </row>
    <row r="19" spans="1:62" x14ac:dyDescent="0.35">
      <c r="A19" s="256"/>
      <c r="B19" s="249"/>
      <c r="C19" s="12">
        <v>43845</v>
      </c>
      <c r="D19" s="1" t="s">
        <v>6</v>
      </c>
      <c r="E19">
        <f>COUNTIF(Input_1!$E18:$CV18,Output_3_Daily_Raw!E$1)/4</f>
        <v>0</v>
      </c>
      <c r="F19">
        <f>COUNTIF(Input_1!$E18:$CV18,Output_3_Daily_Raw!F$1)/4</f>
        <v>0</v>
      </c>
      <c r="G19">
        <f>COUNTIF(Input_1!$E18:$CV18,Output_3_Daily_Raw!G$1)/4</f>
        <v>0</v>
      </c>
      <c r="H19">
        <f>COUNTIF(Input_1!$E18:$CV18,Output_3_Daily_Raw!H$1)/4</f>
        <v>0</v>
      </c>
      <c r="I19">
        <f>COUNTIF(Input_1!$E18:$CV18,Output_3_Daily_Raw!I$1)/4</f>
        <v>0</v>
      </c>
      <c r="J19">
        <f>COUNTIF(Input_1!$E18:$CV18,Output_3_Daily_Raw!J$1)/4</f>
        <v>0</v>
      </c>
      <c r="K19">
        <f>COUNTIF(Input_1!$E18:$CV18,Output_3_Daily_Raw!K$1)/4</f>
        <v>0</v>
      </c>
      <c r="L19">
        <f>COUNTIF(Input_1!$E18:$CV18,Output_3_Daily_Raw!L$1)/4</f>
        <v>0</v>
      </c>
      <c r="M19">
        <f>COUNTIF(Input_1!$E18:$CV18,Output_3_Daily_Raw!M$1)/4</f>
        <v>0</v>
      </c>
      <c r="N19">
        <f>COUNTIF(Input_1!$E18:$CV18,Output_3_Daily_Raw!N$1)/4</f>
        <v>0</v>
      </c>
      <c r="O19">
        <f>COUNTIF(Input_1!$E18:$CV18,Output_3_Daily_Raw!O$1)/4</f>
        <v>0</v>
      </c>
      <c r="P19">
        <f>COUNTIF(Input_1!$E18:$CV18,Output_3_Daily_Raw!P$1)/4</f>
        <v>0</v>
      </c>
      <c r="Q19">
        <f>COUNTIF(Input_1!$E18:$CV18,Output_3_Daily_Raw!Q$1)/4</f>
        <v>0</v>
      </c>
      <c r="R19">
        <f>COUNTIF(Input_1!$E18:$CV18,Output_3_Daily_Raw!R$1)/4</f>
        <v>0</v>
      </c>
      <c r="S19">
        <f>COUNTIF(Input_1!$E18:$CV18,Output_3_Daily_Raw!S$1)/4</f>
        <v>0</v>
      </c>
      <c r="T19">
        <f>COUNTIF(Input_1!$E18:$CV18,Output_3_Daily_Raw!T$1)/4</f>
        <v>0</v>
      </c>
      <c r="U19">
        <f>COUNTIF(Input_1!$E18:$CV18,Output_3_Daily_Raw!U$1)/4</f>
        <v>0</v>
      </c>
      <c r="V19">
        <f>COUNTIF(Input_1!$E18:$CV18,Output_3_Daily_Raw!V$1)/4</f>
        <v>0</v>
      </c>
      <c r="W19">
        <f>COUNTIF(Input_1!$E18:$CV18,Output_3_Daily_Raw!W$1)/4</f>
        <v>0</v>
      </c>
      <c r="X19">
        <f>COUNTIF(Input_1!$E18:$CV18,Output_3_Daily_Raw!X$1)/4</f>
        <v>0</v>
      </c>
      <c r="Y19">
        <f>COUNTIF(Input_1!$E18:$CV18,Output_3_Daily_Raw!Y$1)/4</f>
        <v>0</v>
      </c>
      <c r="Z19">
        <f>COUNTIF(Input_1!$E18:$CV18,Output_3_Daily_Raw!Z$1)/4</f>
        <v>9</v>
      </c>
      <c r="AA19">
        <f>COUNTIF(Input_1!$E18:$CV18,Output_3_Daily_Raw!AA$1)/4</f>
        <v>6.75</v>
      </c>
      <c r="AB19">
        <f>COUNTIF(Input_1!$E18:$CV18,Output_3_Daily_Raw!AB$1)/4</f>
        <v>0</v>
      </c>
      <c r="AC19">
        <f>COUNTIF(Input_1!$E18:$CV18,Output_3_Daily_Raw!AC$1)/4</f>
        <v>0</v>
      </c>
      <c r="AD19">
        <f>COUNTIF(Input_1!$E18:$CV18,Output_3_Daily_Raw!AD$1)/4</f>
        <v>0</v>
      </c>
      <c r="AE19">
        <f>COUNTIF(Input_1!$E18:$CV18,Output_3_Daily_Raw!AE$1)/4</f>
        <v>0</v>
      </c>
      <c r="AF19">
        <f>COUNTIF(Input_1!$E18:$CV18,Output_3_Daily_Raw!AF$1)/4</f>
        <v>0</v>
      </c>
      <c r="AG19">
        <f>COUNTIF(Input_1!$E18:$CV18,Output_3_Daily_Raw!AG$1)/4</f>
        <v>0</v>
      </c>
      <c r="AH19">
        <f>COUNTIF(Input_1!$E18:$CV18,Output_3_Daily_Raw!AH$1)/4</f>
        <v>0.5</v>
      </c>
      <c r="AI19">
        <f>COUNTIF(Input_1!$E18:$CV18,Output_3_Daily_Raw!AI$1)/4</f>
        <v>0.75</v>
      </c>
      <c r="AJ19">
        <f>COUNTIF(Input_1!$E18:$CV18,Output_3_Daily_Raw!AJ$1)/4</f>
        <v>0</v>
      </c>
      <c r="AK19">
        <f>COUNTIF(Input_1!$E18:$CV18,Output_3_Daily_Raw!AK$1)/4</f>
        <v>0</v>
      </c>
      <c r="AL19">
        <f>COUNTIF(Input_1!$E18:$CV18,Output_3_Daily_Raw!AL$1)/4</f>
        <v>1</v>
      </c>
      <c r="AM19">
        <f>COUNTIF(Input_1!$E18:$CV18,Output_3_Daily_Raw!AM$1)/4</f>
        <v>0</v>
      </c>
      <c r="AN19">
        <f>COUNTIF(Input_1!$E18:$CV18,Output_3_Daily_Raw!AN$1)/4</f>
        <v>0.25</v>
      </c>
      <c r="AO19">
        <f>COUNTIF(Input_1!$E18:$CV18,Output_3_Daily_Raw!AO$1)/4</f>
        <v>0</v>
      </c>
      <c r="AP19">
        <f>COUNTIF(Input_1!$E18:$CV18,Output_3_Daily_Raw!AP$1)/4</f>
        <v>0</v>
      </c>
      <c r="AQ19">
        <f>COUNTIF(Input_1!$E18:$CV18,Output_3_Daily_Raw!AQ$1)/4</f>
        <v>0</v>
      </c>
      <c r="AR19">
        <f>COUNTIF(Input_1!$E18:$CV18,Output_3_Daily_Raw!AR$1)/4</f>
        <v>0</v>
      </c>
      <c r="AS19">
        <f>COUNTIF(Input_1!$E18:$CV18,Output_3_Daily_Raw!AS$1)/4</f>
        <v>0</v>
      </c>
      <c r="AT19">
        <f>COUNTIF(Input_1!$E18:$CV18,Output_3_Daily_Raw!AT$1)/4</f>
        <v>0</v>
      </c>
      <c r="AU19">
        <f>COUNTIF(Input_1!$E18:$CV18,Output_3_Daily_Raw!AU$1)/4</f>
        <v>0</v>
      </c>
      <c r="AV19">
        <f>COUNTIF(Input_1!$E18:$CV18,Output_3_Daily_Raw!AV$1)/4</f>
        <v>0</v>
      </c>
      <c r="AW19">
        <f>COUNTIF(Input_1!$E18:$CV18,Output_3_Daily_Raw!AW$1)/4</f>
        <v>0</v>
      </c>
      <c r="AX19">
        <f>COUNTIF(Input_1!$E18:$CV18,Output_3_Daily_Raw!AX$1)/4</f>
        <v>0</v>
      </c>
      <c r="AY19">
        <f>COUNTIF(Input_1!$E18:$CV18,Output_3_Daily_Raw!AY$1)/4</f>
        <v>2.25</v>
      </c>
      <c r="AZ19">
        <f>COUNTIF(Input_1!$E18:$CV18,Output_3_Daily_Raw!AZ$1)/4</f>
        <v>0</v>
      </c>
      <c r="BA19">
        <f>COUNTIF(Input_1!$E18:$CV18,Output_3_Daily_Raw!BA$1)/4</f>
        <v>3</v>
      </c>
      <c r="BB19">
        <f>COUNTIF(Input_1!$E18:$CV18,Output_3_Daily_Raw!BB$1)/4</f>
        <v>0</v>
      </c>
      <c r="BC19">
        <f>COUNTIF(Input_1!$E18:$CV18,Output_3_Daily_Raw!BC$1)/4</f>
        <v>0</v>
      </c>
      <c r="BD19">
        <f>COUNTIF(Input_1!$E18:$CV18,Output_3_Daily_Raw!BD$1)/4</f>
        <v>0</v>
      </c>
      <c r="BE19">
        <f>COUNTIF(Input_1!$E18:$CV18,Output_3_Daily_Raw!BE$1)/4</f>
        <v>0</v>
      </c>
      <c r="BF19">
        <f>COUNTIF(Input_1!$E18:$CV18,Output_3_Daily_Raw!BF$1)/4</f>
        <v>0</v>
      </c>
      <c r="BG19">
        <f>COUNTIF(Input_1!$E18:$CV18,Output_3_Daily_Raw!BG$1)/4</f>
        <v>0</v>
      </c>
      <c r="BH19">
        <f>COUNTIF(Input_1!$E18:$CV18,Output_3_Daily_Raw!BH$1)/4</f>
        <v>0.5</v>
      </c>
      <c r="BJ19">
        <f t="shared" si="0"/>
        <v>24</v>
      </c>
    </row>
    <row r="20" spans="1:62" x14ac:dyDescent="0.35">
      <c r="A20" s="256"/>
      <c r="B20" s="249"/>
      <c r="C20" s="11">
        <v>43846</v>
      </c>
      <c r="D20" s="1" t="s">
        <v>7</v>
      </c>
      <c r="E20">
        <f>COUNTIF(Input_1!$E19:$CV19,Output_3_Daily_Raw!E$1)/4</f>
        <v>0</v>
      </c>
      <c r="F20">
        <f>COUNTIF(Input_1!$E19:$CV19,Output_3_Daily_Raw!F$1)/4</f>
        <v>0</v>
      </c>
      <c r="G20">
        <f>COUNTIF(Input_1!$E19:$CV19,Output_3_Daily_Raw!G$1)/4</f>
        <v>0</v>
      </c>
      <c r="H20">
        <f>COUNTIF(Input_1!$E19:$CV19,Output_3_Daily_Raw!H$1)/4</f>
        <v>0</v>
      </c>
      <c r="I20">
        <f>COUNTIF(Input_1!$E19:$CV19,Output_3_Daily_Raw!I$1)/4</f>
        <v>0</v>
      </c>
      <c r="J20">
        <f>COUNTIF(Input_1!$E19:$CV19,Output_3_Daily_Raw!J$1)/4</f>
        <v>0</v>
      </c>
      <c r="K20">
        <f>COUNTIF(Input_1!$E19:$CV19,Output_3_Daily_Raw!K$1)/4</f>
        <v>0</v>
      </c>
      <c r="L20">
        <f>COUNTIF(Input_1!$E19:$CV19,Output_3_Daily_Raw!L$1)/4</f>
        <v>0</v>
      </c>
      <c r="M20">
        <f>COUNTIF(Input_1!$E19:$CV19,Output_3_Daily_Raw!M$1)/4</f>
        <v>0</v>
      </c>
      <c r="N20">
        <f>COUNTIF(Input_1!$E19:$CV19,Output_3_Daily_Raw!N$1)/4</f>
        <v>0</v>
      </c>
      <c r="O20">
        <f>COUNTIF(Input_1!$E19:$CV19,Output_3_Daily_Raw!O$1)/4</f>
        <v>0</v>
      </c>
      <c r="P20">
        <f>COUNTIF(Input_1!$E19:$CV19,Output_3_Daily_Raw!P$1)/4</f>
        <v>0</v>
      </c>
      <c r="Q20">
        <f>COUNTIF(Input_1!$E19:$CV19,Output_3_Daily_Raw!Q$1)/4</f>
        <v>0</v>
      </c>
      <c r="R20">
        <f>COUNTIF(Input_1!$E19:$CV19,Output_3_Daily_Raw!R$1)/4</f>
        <v>0</v>
      </c>
      <c r="S20">
        <f>COUNTIF(Input_1!$E19:$CV19,Output_3_Daily_Raw!S$1)/4</f>
        <v>0</v>
      </c>
      <c r="T20">
        <f>COUNTIF(Input_1!$E19:$CV19,Output_3_Daily_Raw!T$1)/4</f>
        <v>0</v>
      </c>
      <c r="U20">
        <f>COUNTIF(Input_1!$E19:$CV19,Output_3_Daily_Raw!U$1)/4</f>
        <v>0</v>
      </c>
      <c r="V20">
        <f>COUNTIF(Input_1!$E19:$CV19,Output_3_Daily_Raw!V$1)/4</f>
        <v>0</v>
      </c>
      <c r="W20">
        <f>COUNTIF(Input_1!$E19:$CV19,Output_3_Daily_Raw!W$1)/4</f>
        <v>0</v>
      </c>
      <c r="X20">
        <f>COUNTIF(Input_1!$E19:$CV19,Output_3_Daily_Raw!X$1)/4</f>
        <v>0</v>
      </c>
      <c r="Y20">
        <f>COUNTIF(Input_1!$E19:$CV19,Output_3_Daily_Raw!Y$1)/4</f>
        <v>0</v>
      </c>
      <c r="Z20">
        <f>COUNTIF(Input_1!$E19:$CV19,Output_3_Daily_Raw!Z$1)/4</f>
        <v>9.25</v>
      </c>
      <c r="AA20">
        <f>COUNTIF(Input_1!$E19:$CV19,Output_3_Daily_Raw!AA$1)/4</f>
        <v>11.75</v>
      </c>
      <c r="AB20">
        <f>COUNTIF(Input_1!$E19:$CV19,Output_3_Daily_Raw!AB$1)/4</f>
        <v>0</v>
      </c>
      <c r="AC20">
        <f>COUNTIF(Input_1!$E19:$CV19,Output_3_Daily_Raw!AC$1)/4</f>
        <v>0</v>
      </c>
      <c r="AD20">
        <f>COUNTIF(Input_1!$E19:$CV19,Output_3_Daily_Raw!AD$1)/4</f>
        <v>0</v>
      </c>
      <c r="AE20">
        <f>COUNTIF(Input_1!$E19:$CV19,Output_3_Daily_Raw!AE$1)/4</f>
        <v>0</v>
      </c>
      <c r="AF20">
        <f>COUNTIF(Input_1!$E19:$CV19,Output_3_Daily_Raw!AF$1)/4</f>
        <v>0</v>
      </c>
      <c r="AG20">
        <f>COUNTIF(Input_1!$E19:$CV19,Output_3_Daily_Raw!AG$1)/4</f>
        <v>0</v>
      </c>
      <c r="AH20">
        <f>COUNTIF(Input_1!$E19:$CV19,Output_3_Daily_Raw!AH$1)/4</f>
        <v>0.25</v>
      </c>
      <c r="AI20">
        <f>COUNTIF(Input_1!$E19:$CV19,Output_3_Daily_Raw!AI$1)/4</f>
        <v>0.75</v>
      </c>
      <c r="AJ20">
        <f>COUNTIF(Input_1!$E19:$CV19,Output_3_Daily_Raw!AJ$1)/4</f>
        <v>0</v>
      </c>
      <c r="AK20">
        <f>COUNTIF(Input_1!$E19:$CV19,Output_3_Daily_Raw!AK$1)/4</f>
        <v>0</v>
      </c>
      <c r="AL20">
        <f>COUNTIF(Input_1!$E19:$CV19,Output_3_Daily_Raw!AL$1)/4</f>
        <v>0</v>
      </c>
      <c r="AM20">
        <f>COUNTIF(Input_1!$E19:$CV19,Output_3_Daily_Raw!AM$1)/4</f>
        <v>0</v>
      </c>
      <c r="AN20">
        <f>COUNTIF(Input_1!$E19:$CV19,Output_3_Daily_Raw!AN$1)/4</f>
        <v>0</v>
      </c>
      <c r="AO20">
        <f>COUNTIF(Input_1!$E19:$CV19,Output_3_Daily_Raw!AO$1)/4</f>
        <v>0</v>
      </c>
      <c r="AP20">
        <f>COUNTIF(Input_1!$E19:$CV19,Output_3_Daily_Raw!AP$1)/4</f>
        <v>0</v>
      </c>
      <c r="AQ20">
        <f>COUNTIF(Input_1!$E19:$CV19,Output_3_Daily_Raw!AQ$1)/4</f>
        <v>0</v>
      </c>
      <c r="AR20">
        <f>COUNTIF(Input_1!$E19:$CV19,Output_3_Daily_Raw!AR$1)/4</f>
        <v>0</v>
      </c>
      <c r="AS20">
        <f>COUNTIF(Input_1!$E19:$CV19,Output_3_Daily_Raw!AS$1)/4</f>
        <v>0</v>
      </c>
      <c r="AT20">
        <f>COUNTIF(Input_1!$E19:$CV19,Output_3_Daily_Raw!AT$1)/4</f>
        <v>0</v>
      </c>
      <c r="AU20">
        <f>COUNTIF(Input_1!$E19:$CV19,Output_3_Daily_Raw!AU$1)/4</f>
        <v>0</v>
      </c>
      <c r="AV20">
        <f>COUNTIF(Input_1!$E19:$CV19,Output_3_Daily_Raw!AV$1)/4</f>
        <v>0</v>
      </c>
      <c r="AW20">
        <f>COUNTIF(Input_1!$E19:$CV19,Output_3_Daily_Raw!AW$1)/4</f>
        <v>0</v>
      </c>
      <c r="AX20">
        <f>COUNTIF(Input_1!$E19:$CV19,Output_3_Daily_Raw!AX$1)/4</f>
        <v>0</v>
      </c>
      <c r="AY20">
        <f>COUNTIF(Input_1!$E19:$CV19,Output_3_Daily_Raw!AY$1)/4</f>
        <v>0.5</v>
      </c>
      <c r="AZ20">
        <f>COUNTIF(Input_1!$E19:$CV19,Output_3_Daily_Raw!AZ$1)/4</f>
        <v>0</v>
      </c>
      <c r="BA20">
        <f>COUNTIF(Input_1!$E19:$CV19,Output_3_Daily_Raw!BA$1)/4</f>
        <v>0</v>
      </c>
      <c r="BB20">
        <f>COUNTIF(Input_1!$E19:$CV19,Output_3_Daily_Raw!BB$1)/4</f>
        <v>0.5</v>
      </c>
      <c r="BC20">
        <f>COUNTIF(Input_1!$E19:$CV19,Output_3_Daily_Raw!BC$1)/4</f>
        <v>0</v>
      </c>
      <c r="BD20">
        <f>COUNTIF(Input_1!$E19:$CV19,Output_3_Daily_Raw!BD$1)/4</f>
        <v>0</v>
      </c>
      <c r="BE20">
        <f>COUNTIF(Input_1!$E19:$CV19,Output_3_Daily_Raw!BE$1)/4</f>
        <v>0</v>
      </c>
      <c r="BF20">
        <f>COUNTIF(Input_1!$E19:$CV19,Output_3_Daily_Raw!BF$1)/4</f>
        <v>0.5</v>
      </c>
      <c r="BG20">
        <f>COUNTIF(Input_1!$E19:$CV19,Output_3_Daily_Raw!BG$1)/4</f>
        <v>0</v>
      </c>
      <c r="BH20">
        <f>COUNTIF(Input_1!$E19:$CV19,Output_3_Daily_Raw!BH$1)/4</f>
        <v>0.5</v>
      </c>
      <c r="BJ20">
        <f t="shared" si="0"/>
        <v>24</v>
      </c>
    </row>
    <row r="21" spans="1:62" x14ac:dyDescent="0.35">
      <c r="A21" s="256"/>
      <c r="B21" s="249"/>
      <c r="C21" s="12">
        <v>43847</v>
      </c>
      <c r="D21" s="1" t="s">
        <v>8</v>
      </c>
      <c r="E21">
        <f>COUNTIF(Input_1!$E20:$CV20,Output_3_Daily_Raw!E$1)/4</f>
        <v>0</v>
      </c>
      <c r="F21">
        <f>COUNTIF(Input_1!$E20:$CV20,Output_3_Daily_Raw!F$1)/4</f>
        <v>0</v>
      </c>
      <c r="G21">
        <f>COUNTIF(Input_1!$E20:$CV20,Output_3_Daily_Raw!G$1)/4</f>
        <v>0</v>
      </c>
      <c r="H21">
        <f>COUNTIF(Input_1!$E20:$CV20,Output_3_Daily_Raw!H$1)/4</f>
        <v>0</v>
      </c>
      <c r="I21">
        <f>COUNTIF(Input_1!$E20:$CV20,Output_3_Daily_Raw!I$1)/4</f>
        <v>0</v>
      </c>
      <c r="J21">
        <f>COUNTIF(Input_1!$E20:$CV20,Output_3_Daily_Raw!J$1)/4</f>
        <v>0</v>
      </c>
      <c r="K21">
        <f>COUNTIF(Input_1!$E20:$CV20,Output_3_Daily_Raw!K$1)/4</f>
        <v>0</v>
      </c>
      <c r="L21">
        <f>COUNTIF(Input_1!$E20:$CV20,Output_3_Daily_Raw!L$1)/4</f>
        <v>0</v>
      </c>
      <c r="M21">
        <f>COUNTIF(Input_1!$E20:$CV20,Output_3_Daily_Raw!M$1)/4</f>
        <v>0</v>
      </c>
      <c r="N21">
        <f>COUNTIF(Input_1!$E20:$CV20,Output_3_Daily_Raw!N$1)/4</f>
        <v>0</v>
      </c>
      <c r="O21">
        <f>COUNTIF(Input_1!$E20:$CV20,Output_3_Daily_Raw!O$1)/4</f>
        <v>0</v>
      </c>
      <c r="P21">
        <f>COUNTIF(Input_1!$E20:$CV20,Output_3_Daily_Raw!P$1)/4</f>
        <v>0</v>
      </c>
      <c r="Q21">
        <f>COUNTIF(Input_1!$E20:$CV20,Output_3_Daily_Raw!Q$1)/4</f>
        <v>0</v>
      </c>
      <c r="R21">
        <f>COUNTIF(Input_1!$E20:$CV20,Output_3_Daily_Raw!R$1)/4</f>
        <v>0</v>
      </c>
      <c r="S21">
        <f>COUNTIF(Input_1!$E20:$CV20,Output_3_Daily_Raw!S$1)/4</f>
        <v>0</v>
      </c>
      <c r="T21">
        <f>COUNTIF(Input_1!$E20:$CV20,Output_3_Daily_Raw!T$1)/4</f>
        <v>0</v>
      </c>
      <c r="U21">
        <f>COUNTIF(Input_1!$E20:$CV20,Output_3_Daily_Raw!U$1)/4</f>
        <v>0</v>
      </c>
      <c r="V21">
        <f>COUNTIF(Input_1!$E20:$CV20,Output_3_Daily_Raw!V$1)/4</f>
        <v>0</v>
      </c>
      <c r="W21">
        <f>COUNTIF(Input_1!$E20:$CV20,Output_3_Daily_Raw!W$1)/4</f>
        <v>0</v>
      </c>
      <c r="X21">
        <f>COUNTIF(Input_1!$E20:$CV20,Output_3_Daily_Raw!X$1)/4</f>
        <v>0</v>
      </c>
      <c r="Y21">
        <f>COUNTIF(Input_1!$E20:$CV20,Output_3_Daily_Raw!Y$1)/4</f>
        <v>0</v>
      </c>
      <c r="Z21">
        <f>COUNTIF(Input_1!$E20:$CV20,Output_3_Daily_Raw!Z$1)/4</f>
        <v>8.75</v>
      </c>
      <c r="AA21">
        <f>COUNTIF(Input_1!$E20:$CV20,Output_3_Daily_Raw!AA$1)/4</f>
        <v>7.25</v>
      </c>
      <c r="AB21">
        <f>COUNTIF(Input_1!$E20:$CV20,Output_3_Daily_Raw!AB$1)/4</f>
        <v>0</v>
      </c>
      <c r="AC21">
        <f>COUNTIF(Input_1!$E20:$CV20,Output_3_Daily_Raw!AC$1)/4</f>
        <v>0</v>
      </c>
      <c r="AD21">
        <f>COUNTIF(Input_1!$E20:$CV20,Output_3_Daily_Raw!AD$1)/4</f>
        <v>0</v>
      </c>
      <c r="AE21">
        <f>COUNTIF(Input_1!$E20:$CV20,Output_3_Daily_Raw!AE$1)/4</f>
        <v>0</v>
      </c>
      <c r="AF21">
        <f>COUNTIF(Input_1!$E20:$CV20,Output_3_Daily_Raw!AF$1)/4</f>
        <v>0</v>
      </c>
      <c r="AG21">
        <f>COUNTIF(Input_1!$E20:$CV20,Output_3_Daily_Raw!AG$1)/4</f>
        <v>0</v>
      </c>
      <c r="AH21">
        <f>COUNTIF(Input_1!$E20:$CV20,Output_3_Daily_Raw!AH$1)/4</f>
        <v>0.5</v>
      </c>
      <c r="AI21">
        <f>COUNTIF(Input_1!$E20:$CV20,Output_3_Daily_Raw!AI$1)/4</f>
        <v>1</v>
      </c>
      <c r="AJ21">
        <f>COUNTIF(Input_1!$E20:$CV20,Output_3_Daily_Raw!AJ$1)/4</f>
        <v>0</v>
      </c>
      <c r="AK21">
        <f>COUNTIF(Input_1!$E20:$CV20,Output_3_Daily_Raw!AK$1)/4</f>
        <v>0</v>
      </c>
      <c r="AL21">
        <f>COUNTIF(Input_1!$E20:$CV20,Output_3_Daily_Raw!AL$1)/4</f>
        <v>0</v>
      </c>
      <c r="AM21">
        <f>COUNTIF(Input_1!$E20:$CV20,Output_3_Daily_Raw!AM$1)/4</f>
        <v>0</v>
      </c>
      <c r="AN21">
        <f>COUNTIF(Input_1!$E20:$CV20,Output_3_Daily_Raw!AN$1)/4</f>
        <v>0</v>
      </c>
      <c r="AO21">
        <f>COUNTIF(Input_1!$E20:$CV20,Output_3_Daily_Raw!AO$1)/4</f>
        <v>0</v>
      </c>
      <c r="AP21">
        <f>COUNTIF(Input_1!$E20:$CV20,Output_3_Daily_Raw!AP$1)/4</f>
        <v>0</v>
      </c>
      <c r="AQ21">
        <f>COUNTIF(Input_1!$E20:$CV20,Output_3_Daily_Raw!AQ$1)/4</f>
        <v>0</v>
      </c>
      <c r="AR21">
        <f>COUNTIF(Input_1!$E20:$CV20,Output_3_Daily_Raw!AR$1)/4</f>
        <v>0</v>
      </c>
      <c r="AS21">
        <f>COUNTIF(Input_1!$E20:$CV20,Output_3_Daily_Raw!AS$1)/4</f>
        <v>0</v>
      </c>
      <c r="AT21">
        <f>COUNTIF(Input_1!$E20:$CV20,Output_3_Daily_Raw!AT$1)/4</f>
        <v>0</v>
      </c>
      <c r="AU21">
        <f>COUNTIF(Input_1!$E20:$CV20,Output_3_Daily_Raw!AU$1)/4</f>
        <v>0</v>
      </c>
      <c r="AV21">
        <f>COUNTIF(Input_1!$E20:$CV20,Output_3_Daily_Raw!AV$1)/4</f>
        <v>0</v>
      </c>
      <c r="AW21">
        <f>COUNTIF(Input_1!$E20:$CV20,Output_3_Daily_Raw!AW$1)/4</f>
        <v>0</v>
      </c>
      <c r="AX21">
        <f>COUNTIF(Input_1!$E20:$CV20,Output_3_Daily_Raw!AX$1)/4</f>
        <v>0</v>
      </c>
      <c r="AY21">
        <f>COUNTIF(Input_1!$E20:$CV20,Output_3_Daily_Raw!AY$1)/4</f>
        <v>1</v>
      </c>
      <c r="AZ21">
        <f>COUNTIF(Input_1!$E20:$CV20,Output_3_Daily_Raw!AZ$1)/4</f>
        <v>0</v>
      </c>
      <c r="BA21">
        <f>COUNTIF(Input_1!$E20:$CV20,Output_3_Daily_Raw!BA$1)/4</f>
        <v>4</v>
      </c>
      <c r="BB21">
        <f>COUNTIF(Input_1!$E20:$CV20,Output_3_Daily_Raw!BB$1)/4</f>
        <v>0</v>
      </c>
      <c r="BC21">
        <f>COUNTIF(Input_1!$E20:$CV20,Output_3_Daily_Raw!BC$1)/4</f>
        <v>0</v>
      </c>
      <c r="BD21">
        <f>COUNTIF(Input_1!$E20:$CV20,Output_3_Daily_Raw!BD$1)/4</f>
        <v>0</v>
      </c>
      <c r="BE21">
        <f>COUNTIF(Input_1!$E20:$CV20,Output_3_Daily_Raw!BE$1)/4</f>
        <v>0</v>
      </c>
      <c r="BF21">
        <f>COUNTIF(Input_1!$E20:$CV20,Output_3_Daily_Raw!BF$1)/4</f>
        <v>0.5</v>
      </c>
      <c r="BG21">
        <f>COUNTIF(Input_1!$E20:$CV20,Output_3_Daily_Raw!BG$1)/4</f>
        <v>0</v>
      </c>
      <c r="BH21">
        <f>COUNTIF(Input_1!$E20:$CV20,Output_3_Daily_Raw!BH$1)/4</f>
        <v>1</v>
      </c>
      <c r="BJ21">
        <f t="shared" si="0"/>
        <v>24</v>
      </c>
    </row>
    <row r="22" spans="1:62" x14ac:dyDescent="0.35">
      <c r="A22" s="256"/>
      <c r="B22" s="249"/>
      <c r="C22" s="11">
        <v>43848</v>
      </c>
      <c r="D22" s="1" t="s">
        <v>9</v>
      </c>
      <c r="E22">
        <f>COUNTIF(Input_1!$E21:$CV21,Output_3_Daily_Raw!E$1)/4</f>
        <v>0</v>
      </c>
      <c r="F22">
        <f>COUNTIF(Input_1!$E21:$CV21,Output_3_Daily_Raw!F$1)/4</f>
        <v>0</v>
      </c>
      <c r="G22">
        <f>COUNTIF(Input_1!$E21:$CV21,Output_3_Daily_Raw!G$1)/4</f>
        <v>0</v>
      </c>
      <c r="H22">
        <f>COUNTIF(Input_1!$E21:$CV21,Output_3_Daily_Raw!H$1)/4</f>
        <v>0</v>
      </c>
      <c r="I22">
        <f>COUNTIF(Input_1!$E21:$CV21,Output_3_Daily_Raw!I$1)/4</f>
        <v>0</v>
      </c>
      <c r="J22">
        <f>COUNTIF(Input_1!$E21:$CV21,Output_3_Daily_Raw!J$1)/4</f>
        <v>0</v>
      </c>
      <c r="K22">
        <f>COUNTIF(Input_1!$E21:$CV21,Output_3_Daily_Raw!K$1)/4</f>
        <v>0</v>
      </c>
      <c r="L22">
        <f>COUNTIF(Input_1!$E21:$CV21,Output_3_Daily_Raw!L$1)/4</f>
        <v>0</v>
      </c>
      <c r="M22">
        <f>COUNTIF(Input_1!$E21:$CV21,Output_3_Daily_Raw!M$1)/4</f>
        <v>0</v>
      </c>
      <c r="N22">
        <f>COUNTIF(Input_1!$E21:$CV21,Output_3_Daily_Raw!N$1)/4</f>
        <v>0</v>
      </c>
      <c r="O22">
        <f>COUNTIF(Input_1!$E21:$CV21,Output_3_Daily_Raw!O$1)/4</f>
        <v>0</v>
      </c>
      <c r="P22">
        <f>COUNTIF(Input_1!$E21:$CV21,Output_3_Daily_Raw!P$1)/4</f>
        <v>0</v>
      </c>
      <c r="Q22">
        <f>COUNTIF(Input_1!$E21:$CV21,Output_3_Daily_Raw!Q$1)/4</f>
        <v>0</v>
      </c>
      <c r="R22">
        <f>COUNTIF(Input_1!$E21:$CV21,Output_3_Daily_Raw!R$1)/4</f>
        <v>0</v>
      </c>
      <c r="S22">
        <f>COUNTIF(Input_1!$E21:$CV21,Output_3_Daily_Raw!S$1)/4</f>
        <v>0</v>
      </c>
      <c r="T22">
        <f>COUNTIF(Input_1!$E21:$CV21,Output_3_Daily_Raw!T$1)/4</f>
        <v>0</v>
      </c>
      <c r="U22">
        <f>COUNTIF(Input_1!$E21:$CV21,Output_3_Daily_Raw!U$1)/4</f>
        <v>0</v>
      </c>
      <c r="V22">
        <f>COUNTIF(Input_1!$E21:$CV21,Output_3_Daily_Raw!V$1)/4</f>
        <v>0</v>
      </c>
      <c r="W22">
        <f>COUNTIF(Input_1!$E21:$CV21,Output_3_Daily_Raw!W$1)/4</f>
        <v>0</v>
      </c>
      <c r="X22">
        <f>COUNTIF(Input_1!$E21:$CV21,Output_3_Daily_Raw!X$1)/4</f>
        <v>0</v>
      </c>
      <c r="Y22">
        <f>COUNTIF(Input_1!$E21:$CV21,Output_3_Daily_Raw!Y$1)/4</f>
        <v>0</v>
      </c>
      <c r="Z22">
        <f>COUNTIF(Input_1!$E21:$CV21,Output_3_Daily_Raw!Z$1)/4</f>
        <v>5.75</v>
      </c>
      <c r="AA22">
        <f>COUNTIF(Input_1!$E21:$CV21,Output_3_Daily_Raw!AA$1)/4</f>
        <v>8.5</v>
      </c>
      <c r="AB22">
        <f>COUNTIF(Input_1!$E21:$CV21,Output_3_Daily_Raw!AB$1)/4</f>
        <v>0</v>
      </c>
      <c r="AC22">
        <f>COUNTIF(Input_1!$E21:$CV21,Output_3_Daily_Raw!AC$1)/4</f>
        <v>0</v>
      </c>
      <c r="AD22">
        <f>COUNTIF(Input_1!$E21:$CV21,Output_3_Daily_Raw!AD$1)/4</f>
        <v>0</v>
      </c>
      <c r="AE22">
        <f>COUNTIF(Input_1!$E21:$CV21,Output_3_Daily_Raw!AE$1)/4</f>
        <v>0</v>
      </c>
      <c r="AF22">
        <f>COUNTIF(Input_1!$E21:$CV21,Output_3_Daily_Raw!AF$1)/4</f>
        <v>0</v>
      </c>
      <c r="AG22">
        <f>COUNTIF(Input_1!$E21:$CV21,Output_3_Daily_Raw!AG$1)/4</f>
        <v>0.5</v>
      </c>
      <c r="AH22">
        <f>COUNTIF(Input_1!$E21:$CV21,Output_3_Daily_Raw!AH$1)/4</f>
        <v>0</v>
      </c>
      <c r="AI22">
        <f>COUNTIF(Input_1!$E21:$CV21,Output_3_Daily_Raw!AI$1)/4</f>
        <v>0.75</v>
      </c>
      <c r="AJ22">
        <f>COUNTIF(Input_1!$E21:$CV21,Output_3_Daily_Raw!AJ$1)/4</f>
        <v>0</v>
      </c>
      <c r="AK22">
        <f>COUNTIF(Input_1!$E21:$CV21,Output_3_Daily_Raw!AK$1)/4</f>
        <v>0</v>
      </c>
      <c r="AL22">
        <f>COUNTIF(Input_1!$E21:$CV21,Output_3_Daily_Raw!AL$1)/4</f>
        <v>0</v>
      </c>
      <c r="AM22">
        <f>COUNTIF(Input_1!$E21:$CV21,Output_3_Daily_Raw!AM$1)/4</f>
        <v>0</v>
      </c>
      <c r="AN22">
        <f>COUNTIF(Input_1!$E21:$CV21,Output_3_Daily_Raw!AN$1)/4</f>
        <v>3.25</v>
      </c>
      <c r="AO22">
        <f>COUNTIF(Input_1!$E21:$CV21,Output_3_Daily_Raw!AO$1)/4</f>
        <v>0</v>
      </c>
      <c r="AP22">
        <f>COUNTIF(Input_1!$E21:$CV21,Output_3_Daily_Raw!AP$1)/4</f>
        <v>0</v>
      </c>
      <c r="AQ22">
        <f>COUNTIF(Input_1!$E21:$CV21,Output_3_Daily_Raw!AQ$1)/4</f>
        <v>0</v>
      </c>
      <c r="AR22">
        <f>COUNTIF(Input_1!$E21:$CV21,Output_3_Daily_Raw!AR$1)/4</f>
        <v>0</v>
      </c>
      <c r="AS22">
        <f>COUNTIF(Input_1!$E21:$CV21,Output_3_Daily_Raw!AS$1)/4</f>
        <v>0</v>
      </c>
      <c r="AT22">
        <f>COUNTIF(Input_1!$E21:$CV21,Output_3_Daily_Raw!AT$1)/4</f>
        <v>0</v>
      </c>
      <c r="AU22">
        <f>COUNTIF(Input_1!$E21:$CV21,Output_3_Daily_Raw!AU$1)/4</f>
        <v>0</v>
      </c>
      <c r="AV22">
        <f>COUNTIF(Input_1!$E21:$CV21,Output_3_Daily_Raw!AV$1)/4</f>
        <v>0</v>
      </c>
      <c r="AW22">
        <f>COUNTIF(Input_1!$E21:$CV21,Output_3_Daily_Raw!AW$1)/4</f>
        <v>0.5</v>
      </c>
      <c r="AX22">
        <f>COUNTIF(Input_1!$E21:$CV21,Output_3_Daily_Raw!AX$1)/4</f>
        <v>0</v>
      </c>
      <c r="AY22">
        <f>COUNTIF(Input_1!$E21:$CV21,Output_3_Daily_Raw!AY$1)/4</f>
        <v>1.25</v>
      </c>
      <c r="AZ22">
        <f>COUNTIF(Input_1!$E21:$CV21,Output_3_Daily_Raw!AZ$1)/4</f>
        <v>0</v>
      </c>
      <c r="BA22">
        <f>COUNTIF(Input_1!$E21:$CV21,Output_3_Daily_Raw!BA$1)/4</f>
        <v>0</v>
      </c>
      <c r="BB22">
        <f>COUNTIF(Input_1!$E21:$CV21,Output_3_Daily_Raw!BB$1)/4</f>
        <v>0</v>
      </c>
      <c r="BC22">
        <f>COUNTIF(Input_1!$E21:$CV21,Output_3_Daily_Raw!BC$1)/4</f>
        <v>0</v>
      </c>
      <c r="BD22">
        <f>COUNTIF(Input_1!$E21:$CV21,Output_3_Daily_Raw!BD$1)/4</f>
        <v>0</v>
      </c>
      <c r="BE22">
        <f>COUNTIF(Input_1!$E21:$CV21,Output_3_Daily_Raw!BE$1)/4</f>
        <v>0</v>
      </c>
      <c r="BF22">
        <f>COUNTIF(Input_1!$E21:$CV21,Output_3_Daily_Raw!BF$1)/4</f>
        <v>2.5</v>
      </c>
      <c r="BG22">
        <f>COUNTIF(Input_1!$E21:$CV21,Output_3_Daily_Raw!BG$1)/4</f>
        <v>0</v>
      </c>
      <c r="BH22">
        <f>COUNTIF(Input_1!$E21:$CV21,Output_3_Daily_Raw!BH$1)/4</f>
        <v>1</v>
      </c>
      <c r="BJ22">
        <f t="shared" si="0"/>
        <v>24</v>
      </c>
    </row>
    <row r="23" spans="1:62" x14ac:dyDescent="0.35">
      <c r="A23" s="256"/>
      <c r="B23" s="250"/>
      <c r="C23" s="14">
        <v>43849</v>
      </c>
      <c r="D23" s="2" t="s">
        <v>10</v>
      </c>
      <c r="E23">
        <f>COUNTIF(Input_1!$E22:$CV22,Output_3_Daily_Raw!E$1)/4</f>
        <v>0</v>
      </c>
      <c r="F23">
        <f>COUNTIF(Input_1!$E22:$CV22,Output_3_Daily_Raw!F$1)/4</f>
        <v>0</v>
      </c>
      <c r="G23">
        <f>COUNTIF(Input_1!$E22:$CV22,Output_3_Daily_Raw!G$1)/4</f>
        <v>0</v>
      </c>
      <c r="H23">
        <f>COUNTIF(Input_1!$E22:$CV22,Output_3_Daily_Raw!H$1)/4</f>
        <v>0</v>
      </c>
      <c r="I23">
        <f>COUNTIF(Input_1!$E22:$CV22,Output_3_Daily_Raw!I$1)/4</f>
        <v>0</v>
      </c>
      <c r="J23">
        <f>COUNTIF(Input_1!$E22:$CV22,Output_3_Daily_Raw!J$1)/4</f>
        <v>0</v>
      </c>
      <c r="K23">
        <f>COUNTIF(Input_1!$E22:$CV22,Output_3_Daily_Raw!K$1)/4</f>
        <v>0</v>
      </c>
      <c r="L23">
        <f>COUNTIF(Input_1!$E22:$CV22,Output_3_Daily_Raw!L$1)/4</f>
        <v>0</v>
      </c>
      <c r="M23">
        <f>COUNTIF(Input_1!$E22:$CV22,Output_3_Daily_Raw!M$1)/4</f>
        <v>0</v>
      </c>
      <c r="N23">
        <f>COUNTIF(Input_1!$E22:$CV22,Output_3_Daily_Raw!N$1)/4</f>
        <v>0</v>
      </c>
      <c r="O23">
        <f>COUNTIF(Input_1!$E22:$CV22,Output_3_Daily_Raw!O$1)/4</f>
        <v>0</v>
      </c>
      <c r="P23">
        <f>COUNTIF(Input_1!$E22:$CV22,Output_3_Daily_Raw!P$1)/4</f>
        <v>0</v>
      </c>
      <c r="Q23">
        <f>COUNTIF(Input_1!$E22:$CV22,Output_3_Daily_Raw!Q$1)/4</f>
        <v>0</v>
      </c>
      <c r="R23">
        <f>COUNTIF(Input_1!$E22:$CV22,Output_3_Daily_Raw!R$1)/4</f>
        <v>0</v>
      </c>
      <c r="S23">
        <f>COUNTIF(Input_1!$E22:$CV22,Output_3_Daily_Raw!S$1)/4</f>
        <v>0</v>
      </c>
      <c r="T23">
        <f>COUNTIF(Input_1!$E22:$CV22,Output_3_Daily_Raw!T$1)/4</f>
        <v>0</v>
      </c>
      <c r="U23">
        <f>COUNTIF(Input_1!$E22:$CV22,Output_3_Daily_Raw!U$1)/4</f>
        <v>0</v>
      </c>
      <c r="V23">
        <f>COUNTIF(Input_1!$E22:$CV22,Output_3_Daily_Raw!V$1)/4</f>
        <v>0</v>
      </c>
      <c r="W23">
        <f>COUNTIF(Input_1!$E22:$CV22,Output_3_Daily_Raw!W$1)/4</f>
        <v>0</v>
      </c>
      <c r="X23">
        <f>COUNTIF(Input_1!$E22:$CV22,Output_3_Daily_Raw!X$1)/4</f>
        <v>0</v>
      </c>
      <c r="Y23">
        <f>COUNTIF(Input_1!$E22:$CV22,Output_3_Daily_Raw!Y$1)/4</f>
        <v>0</v>
      </c>
      <c r="Z23">
        <f>COUNTIF(Input_1!$E22:$CV22,Output_3_Daily_Raw!Z$1)/4</f>
        <v>0</v>
      </c>
      <c r="AA23">
        <f>COUNTIF(Input_1!$E22:$CV22,Output_3_Daily_Raw!AA$1)/4</f>
        <v>0</v>
      </c>
      <c r="AB23">
        <f>COUNTIF(Input_1!$E22:$CV22,Output_3_Daily_Raw!AB$1)/4</f>
        <v>0</v>
      </c>
      <c r="AC23">
        <f>COUNTIF(Input_1!$E22:$CV22,Output_3_Daily_Raw!AC$1)/4</f>
        <v>0</v>
      </c>
      <c r="AD23">
        <f>COUNTIF(Input_1!$E22:$CV22,Output_3_Daily_Raw!AD$1)/4</f>
        <v>0</v>
      </c>
      <c r="AE23">
        <f>COUNTIF(Input_1!$E22:$CV22,Output_3_Daily_Raw!AE$1)/4</f>
        <v>0</v>
      </c>
      <c r="AF23">
        <f>COUNTIF(Input_1!$E22:$CV22,Output_3_Daily_Raw!AF$1)/4</f>
        <v>0</v>
      </c>
      <c r="AG23">
        <f>COUNTIF(Input_1!$E22:$CV22,Output_3_Daily_Raw!AG$1)/4</f>
        <v>0.75</v>
      </c>
      <c r="AH23">
        <f>COUNTIF(Input_1!$E22:$CV22,Output_3_Daily_Raw!AH$1)/4</f>
        <v>0</v>
      </c>
      <c r="AI23">
        <f>COUNTIF(Input_1!$E22:$CV22,Output_3_Daily_Raw!AI$1)/4</f>
        <v>0</v>
      </c>
      <c r="AJ23">
        <f>COUNTIF(Input_1!$E22:$CV22,Output_3_Daily_Raw!AJ$1)/4</f>
        <v>0</v>
      </c>
      <c r="AK23">
        <f>COUNTIF(Input_1!$E22:$CV22,Output_3_Daily_Raw!AK$1)/4</f>
        <v>0</v>
      </c>
      <c r="AL23">
        <f>COUNTIF(Input_1!$E22:$CV22,Output_3_Daily_Raw!AL$1)/4</f>
        <v>0.5</v>
      </c>
      <c r="AM23">
        <f>COUNTIF(Input_1!$E22:$CV22,Output_3_Daily_Raw!AM$1)/4</f>
        <v>0</v>
      </c>
      <c r="AN23">
        <f>COUNTIF(Input_1!$E22:$CV22,Output_3_Daily_Raw!AN$1)/4</f>
        <v>0.5</v>
      </c>
      <c r="AO23">
        <f>COUNTIF(Input_1!$E22:$CV22,Output_3_Daily_Raw!AO$1)/4</f>
        <v>0</v>
      </c>
      <c r="AP23">
        <f>COUNTIF(Input_1!$E22:$CV22,Output_3_Daily_Raw!AP$1)/4</f>
        <v>0</v>
      </c>
      <c r="AQ23">
        <f>COUNTIF(Input_1!$E22:$CV22,Output_3_Daily_Raw!AQ$1)/4</f>
        <v>0</v>
      </c>
      <c r="AR23">
        <f>COUNTIF(Input_1!$E22:$CV22,Output_3_Daily_Raw!AR$1)/4</f>
        <v>0</v>
      </c>
      <c r="AS23">
        <f>COUNTIF(Input_1!$E22:$CV22,Output_3_Daily_Raw!AS$1)/4</f>
        <v>0</v>
      </c>
      <c r="AT23">
        <f>COUNTIF(Input_1!$E22:$CV22,Output_3_Daily_Raw!AT$1)/4</f>
        <v>0</v>
      </c>
      <c r="AU23">
        <f>COUNTIF(Input_1!$E22:$CV22,Output_3_Daily_Raw!AU$1)/4</f>
        <v>0</v>
      </c>
      <c r="AV23">
        <f>COUNTIF(Input_1!$E22:$CV22,Output_3_Daily_Raw!AV$1)/4</f>
        <v>16</v>
      </c>
      <c r="AW23">
        <f>COUNTIF(Input_1!$E22:$CV22,Output_3_Daily_Raw!AW$1)/4</f>
        <v>1.75</v>
      </c>
      <c r="AX23">
        <f>COUNTIF(Input_1!$E22:$CV22,Output_3_Daily_Raw!AX$1)/4</f>
        <v>0</v>
      </c>
      <c r="AY23">
        <f>COUNTIF(Input_1!$E22:$CV22,Output_3_Daily_Raw!AY$1)/4</f>
        <v>1</v>
      </c>
      <c r="AZ23">
        <f>COUNTIF(Input_1!$E22:$CV22,Output_3_Daily_Raw!AZ$1)/4</f>
        <v>0</v>
      </c>
      <c r="BA23">
        <f>COUNTIF(Input_1!$E22:$CV22,Output_3_Daily_Raw!BA$1)/4</f>
        <v>0</v>
      </c>
      <c r="BB23">
        <f>COUNTIF(Input_1!$E22:$CV22,Output_3_Daily_Raw!BB$1)/4</f>
        <v>0</v>
      </c>
      <c r="BC23">
        <f>COUNTIF(Input_1!$E22:$CV22,Output_3_Daily_Raw!BC$1)/4</f>
        <v>0.5</v>
      </c>
      <c r="BD23">
        <f>COUNTIF(Input_1!$E22:$CV22,Output_3_Daily_Raw!BD$1)/4</f>
        <v>0</v>
      </c>
      <c r="BE23">
        <f>COUNTIF(Input_1!$E22:$CV22,Output_3_Daily_Raw!BE$1)/4</f>
        <v>0</v>
      </c>
      <c r="BF23">
        <f>COUNTIF(Input_1!$E22:$CV22,Output_3_Daily_Raw!BF$1)/4</f>
        <v>2.25</v>
      </c>
      <c r="BG23">
        <f>COUNTIF(Input_1!$E22:$CV22,Output_3_Daily_Raw!BG$1)/4</f>
        <v>0</v>
      </c>
      <c r="BH23">
        <f>COUNTIF(Input_1!$E22:$CV22,Output_3_Daily_Raw!BH$1)/4</f>
        <v>0.75</v>
      </c>
      <c r="BJ23">
        <f t="shared" si="0"/>
        <v>24</v>
      </c>
    </row>
    <row r="24" spans="1:62" x14ac:dyDescent="0.35">
      <c r="A24" s="256"/>
      <c r="B24" s="248">
        <v>4</v>
      </c>
      <c r="C24" s="12">
        <v>43850</v>
      </c>
      <c r="D24" s="1" t="s">
        <v>4</v>
      </c>
      <c r="E24">
        <f>COUNTIF(Input_1!$E23:$CV23,Output_3_Daily_Raw!E$1)/4</f>
        <v>0</v>
      </c>
      <c r="F24">
        <f>COUNTIF(Input_1!$E23:$CV23,Output_3_Daily_Raw!F$1)/4</f>
        <v>0</v>
      </c>
      <c r="G24">
        <f>COUNTIF(Input_1!$E23:$CV23,Output_3_Daily_Raw!G$1)/4</f>
        <v>0</v>
      </c>
      <c r="H24">
        <f>COUNTIF(Input_1!$E23:$CV23,Output_3_Daily_Raw!H$1)/4</f>
        <v>0</v>
      </c>
      <c r="I24">
        <f>COUNTIF(Input_1!$E23:$CV23,Output_3_Daily_Raw!I$1)/4</f>
        <v>0</v>
      </c>
      <c r="J24">
        <f>COUNTIF(Input_1!$E23:$CV23,Output_3_Daily_Raw!J$1)/4</f>
        <v>0</v>
      </c>
      <c r="K24">
        <f>COUNTIF(Input_1!$E23:$CV23,Output_3_Daily_Raw!K$1)/4</f>
        <v>0</v>
      </c>
      <c r="L24">
        <f>COUNTIF(Input_1!$E23:$CV23,Output_3_Daily_Raw!L$1)/4</f>
        <v>0</v>
      </c>
      <c r="M24">
        <f>COUNTIF(Input_1!$E23:$CV23,Output_3_Daily_Raw!M$1)/4</f>
        <v>0</v>
      </c>
      <c r="N24">
        <f>COUNTIF(Input_1!$E23:$CV23,Output_3_Daily_Raw!N$1)/4</f>
        <v>0</v>
      </c>
      <c r="O24">
        <f>COUNTIF(Input_1!$E23:$CV23,Output_3_Daily_Raw!O$1)/4</f>
        <v>0</v>
      </c>
      <c r="P24">
        <f>COUNTIF(Input_1!$E23:$CV23,Output_3_Daily_Raw!P$1)/4</f>
        <v>0</v>
      </c>
      <c r="Q24">
        <f>COUNTIF(Input_1!$E23:$CV23,Output_3_Daily_Raw!Q$1)/4</f>
        <v>0</v>
      </c>
      <c r="R24">
        <f>COUNTIF(Input_1!$E23:$CV23,Output_3_Daily_Raw!R$1)/4</f>
        <v>0</v>
      </c>
      <c r="S24">
        <f>COUNTIF(Input_1!$E23:$CV23,Output_3_Daily_Raw!S$1)/4</f>
        <v>0</v>
      </c>
      <c r="T24">
        <f>COUNTIF(Input_1!$E23:$CV23,Output_3_Daily_Raw!T$1)/4</f>
        <v>0</v>
      </c>
      <c r="U24">
        <f>COUNTIF(Input_1!$E23:$CV23,Output_3_Daily_Raw!U$1)/4</f>
        <v>0</v>
      </c>
      <c r="V24">
        <f>COUNTIF(Input_1!$E23:$CV23,Output_3_Daily_Raw!V$1)/4</f>
        <v>0</v>
      </c>
      <c r="W24">
        <f>COUNTIF(Input_1!$E23:$CV23,Output_3_Daily_Raw!W$1)/4</f>
        <v>0</v>
      </c>
      <c r="X24">
        <f>COUNTIF(Input_1!$E23:$CV23,Output_3_Daily_Raw!X$1)/4</f>
        <v>0</v>
      </c>
      <c r="Y24">
        <f>COUNTIF(Input_1!$E23:$CV23,Output_3_Daily_Raw!Y$1)/4</f>
        <v>0</v>
      </c>
      <c r="Z24">
        <f>COUNTIF(Input_1!$E23:$CV23,Output_3_Daily_Raw!Z$1)/4</f>
        <v>0</v>
      </c>
      <c r="AA24">
        <f>COUNTIF(Input_1!$E23:$CV23,Output_3_Daily_Raw!AA$1)/4</f>
        <v>3</v>
      </c>
      <c r="AB24">
        <f>COUNTIF(Input_1!$E23:$CV23,Output_3_Daily_Raw!AB$1)/4</f>
        <v>0</v>
      </c>
      <c r="AC24">
        <f>COUNTIF(Input_1!$E23:$CV23,Output_3_Daily_Raw!AC$1)/4</f>
        <v>0</v>
      </c>
      <c r="AD24">
        <f>COUNTIF(Input_1!$E23:$CV23,Output_3_Daily_Raw!AD$1)/4</f>
        <v>0</v>
      </c>
      <c r="AE24">
        <f>COUNTIF(Input_1!$E23:$CV23,Output_3_Daily_Raw!AE$1)/4</f>
        <v>0</v>
      </c>
      <c r="AF24">
        <f>COUNTIF(Input_1!$E23:$CV23,Output_3_Daily_Raw!AF$1)/4</f>
        <v>0</v>
      </c>
      <c r="AG24">
        <f>COUNTIF(Input_1!$E23:$CV23,Output_3_Daily_Raw!AG$1)/4</f>
        <v>0</v>
      </c>
      <c r="AH24">
        <f>COUNTIF(Input_1!$E23:$CV23,Output_3_Daily_Raw!AH$1)/4</f>
        <v>0</v>
      </c>
      <c r="AI24">
        <f>COUNTIF(Input_1!$E23:$CV23,Output_3_Daily_Raw!AI$1)/4</f>
        <v>0</v>
      </c>
      <c r="AJ24">
        <f>COUNTIF(Input_1!$E23:$CV23,Output_3_Daily_Raw!AJ$1)/4</f>
        <v>0</v>
      </c>
      <c r="AK24">
        <f>COUNTIF(Input_1!$E23:$CV23,Output_3_Daily_Raw!AK$1)/4</f>
        <v>0</v>
      </c>
      <c r="AL24">
        <f>COUNTIF(Input_1!$E23:$CV23,Output_3_Daily_Raw!AL$1)/4</f>
        <v>0</v>
      </c>
      <c r="AM24">
        <f>COUNTIF(Input_1!$E23:$CV23,Output_3_Daily_Raw!AM$1)/4</f>
        <v>0</v>
      </c>
      <c r="AN24">
        <f>COUNTIF(Input_1!$E23:$CV23,Output_3_Daily_Raw!AN$1)/4</f>
        <v>0</v>
      </c>
      <c r="AO24">
        <f>COUNTIF(Input_1!$E23:$CV23,Output_3_Daily_Raw!AO$1)/4</f>
        <v>0</v>
      </c>
      <c r="AP24">
        <f>COUNTIF(Input_1!$E23:$CV23,Output_3_Daily_Raw!AP$1)/4</f>
        <v>0</v>
      </c>
      <c r="AQ24">
        <f>COUNTIF(Input_1!$E23:$CV23,Output_3_Daily_Raw!AQ$1)/4</f>
        <v>0</v>
      </c>
      <c r="AR24">
        <f>COUNTIF(Input_1!$E23:$CV23,Output_3_Daily_Raw!AR$1)/4</f>
        <v>0</v>
      </c>
      <c r="AS24">
        <f>COUNTIF(Input_1!$E23:$CV23,Output_3_Daily_Raw!AS$1)/4</f>
        <v>0</v>
      </c>
      <c r="AT24">
        <f>COUNTIF(Input_1!$E23:$CV23,Output_3_Daily_Raw!AT$1)/4</f>
        <v>0</v>
      </c>
      <c r="AU24">
        <f>COUNTIF(Input_1!$E23:$CV23,Output_3_Daily_Raw!AU$1)/4</f>
        <v>2.5</v>
      </c>
      <c r="AV24">
        <f>COUNTIF(Input_1!$E23:$CV23,Output_3_Daily_Raw!AV$1)/4</f>
        <v>5</v>
      </c>
      <c r="AW24">
        <f>COUNTIF(Input_1!$E23:$CV23,Output_3_Daily_Raw!AW$1)/4</f>
        <v>0</v>
      </c>
      <c r="AX24">
        <f>COUNTIF(Input_1!$E23:$CV23,Output_3_Daily_Raw!AX$1)/4</f>
        <v>0</v>
      </c>
      <c r="AY24">
        <f>COUNTIF(Input_1!$E23:$CV23,Output_3_Daily_Raw!AY$1)/4</f>
        <v>1</v>
      </c>
      <c r="AZ24">
        <f>COUNTIF(Input_1!$E23:$CV23,Output_3_Daily_Raw!AZ$1)/4</f>
        <v>0</v>
      </c>
      <c r="BA24">
        <f>COUNTIF(Input_1!$E23:$CV23,Output_3_Daily_Raw!BA$1)/4</f>
        <v>10.5</v>
      </c>
      <c r="BB24">
        <f>COUNTIF(Input_1!$E23:$CV23,Output_3_Daily_Raw!BB$1)/4</f>
        <v>0</v>
      </c>
      <c r="BC24">
        <f>COUNTIF(Input_1!$E23:$CV23,Output_3_Daily_Raw!BC$1)/4</f>
        <v>0.25</v>
      </c>
      <c r="BD24">
        <f>COUNTIF(Input_1!$E23:$CV23,Output_3_Daily_Raw!BD$1)/4</f>
        <v>0</v>
      </c>
      <c r="BE24">
        <f>COUNTIF(Input_1!$E23:$CV23,Output_3_Daily_Raw!BE$1)/4</f>
        <v>0</v>
      </c>
      <c r="BF24">
        <f>COUNTIF(Input_1!$E23:$CV23,Output_3_Daily_Raw!BF$1)/4</f>
        <v>0.75</v>
      </c>
      <c r="BG24">
        <f>COUNTIF(Input_1!$E23:$CV23,Output_3_Daily_Raw!BG$1)/4</f>
        <v>0</v>
      </c>
      <c r="BH24">
        <f>COUNTIF(Input_1!$E23:$CV23,Output_3_Daily_Raw!BH$1)/4</f>
        <v>1</v>
      </c>
      <c r="BJ24">
        <f t="shared" si="0"/>
        <v>24</v>
      </c>
    </row>
    <row r="25" spans="1:62" x14ac:dyDescent="0.35">
      <c r="A25" s="256"/>
      <c r="B25" s="249"/>
      <c r="C25" s="11">
        <v>43851</v>
      </c>
      <c r="D25" s="1" t="s">
        <v>5</v>
      </c>
      <c r="E25">
        <f>COUNTIF(Input_1!$E24:$CV24,Output_3_Daily_Raw!E$1)/4</f>
        <v>0</v>
      </c>
      <c r="F25">
        <f>COUNTIF(Input_1!$E24:$CV24,Output_3_Daily_Raw!F$1)/4</f>
        <v>0</v>
      </c>
      <c r="G25">
        <f>COUNTIF(Input_1!$E24:$CV24,Output_3_Daily_Raw!G$1)/4</f>
        <v>0</v>
      </c>
      <c r="H25">
        <f>COUNTIF(Input_1!$E24:$CV24,Output_3_Daily_Raw!H$1)/4</f>
        <v>0</v>
      </c>
      <c r="I25">
        <f>COUNTIF(Input_1!$E24:$CV24,Output_3_Daily_Raw!I$1)/4</f>
        <v>0</v>
      </c>
      <c r="J25">
        <f>COUNTIF(Input_1!$E24:$CV24,Output_3_Daily_Raw!J$1)/4</f>
        <v>0</v>
      </c>
      <c r="K25">
        <f>COUNTIF(Input_1!$E24:$CV24,Output_3_Daily_Raw!K$1)/4</f>
        <v>0</v>
      </c>
      <c r="L25">
        <f>COUNTIF(Input_1!$E24:$CV24,Output_3_Daily_Raw!L$1)/4</f>
        <v>0</v>
      </c>
      <c r="M25">
        <f>COUNTIF(Input_1!$E24:$CV24,Output_3_Daily_Raw!M$1)/4</f>
        <v>0</v>
      </c>
      <c r="N25">
        <f>COUNTIF(Input_1!$E24:$CV24,Output_3_Daily_Raw!N$1)/4</f>
        <v>0</v>
      </c>
      <c r="O25">
        <f>COUNTIF(Input_1!$E24:$CV24,Output_3_Daily_Raw!O$1)/4</f>
        <v>0</v>
      </c>
      <c r="P25">
        <f>COUNTIF(Input_1!$E24:$CV24,Output_3_Daily_Raw!P$1)/4</f>
        <v>0</v>
      </c>
      <c r="Q25">
        <f>COUNTIF(Input_1!$E24:$CV24,Output_3_Daily_Raw!Q$1)/4</f>
        <v>0</v>
      </c>
      <c r="R25">
        <f>COUNTIF(Input_1!$E24:$CV24,Output_3_Daily_Raw!R$1)/4</f>
        <v>0</v>
      </c>
      <c r="S25">
        <f>COUNTIF(Input_1!$E24:$CV24,Output_3_Daily_Raw!S$1)/4</f>
        <v>0</v>
      </c>
      <c r="T25">
        <f>COUNTIF(Input_1!$E24:$CV24,Output_3_Daily_Raw!T$1)/4</f>
        <v>0</v>
      </c>
      <c r="U25">
        <f>COUNTIF(Input_1!$E24:$CV24,Output_3_Daily_Raw!U$1)/4</f>
        <v>0</v>
      </c>
      <c r="V25">
        <f>COUNTIF(Input_1!$E24:$CV24,Output_3_Daily_Raw!V$1)/4</f>
        <v>0</v>
      </c>
      <c r="W25">
        <f>COUNTIF(Input_1!$E24:$CV24,Output_3_Daily_Raw!W$1)/4</f>
        <v>0</v>
      </c>
      <c r="X25">
        <f>COUNTIF(Input_1!$E24:$CV24,Output_3_Daily_Raw!X$1)/4</f>
        <v>0</v>
      </c>
      <c r="Y25">
        <f>COUNTIF(Input_1!$E24:$CV24,Output_3_Daily_Raw!Y$1)/4</f>
        <v>0</v>
      </c>
      <c r="Z25">
        <f>COUNTIF(Input_1!$E24:$CV24,Output_3_Daily_Raw!Z$1)/4</f>
        <v>0.5</v>
      </c>
      <c r="AA25">
        <f>COUNTIF(Input_1!$E24:$CV24,Output_3_Daily_Raw!AA$1)/4</f>
        <v>5.5</v>
      </c>
      <c r="AB25">
        <f>COUNTIF(Input_1!$E24:$CV24,Output_3_Daily_Raw!AB$1)/4</f>
        <v>0</v>
      </c>
      <c r="AC25">
        <f>COUNTIF(Input_1!$E24:$CV24,Output_3_Daily_Raw!AC$1)/4</f>
        <v>0</v>
      </c>
      <c r="AD25">
        <f>COUNTIF(Input_1!$E24:$CV24,Output_3_Daily_Raw!AD$1)/4</f>
        <v>0</v>
      </c>
      <c r="AE25">
        <f>COUNTIF(Input_1!$E24:$CV24,Output_3_Daily_Raw!AE$1)/4</f>
        <v>0</v>
      </c>
      <c r="AF25">
        <f>COUNTIF(Input_1!$E24:$CV24,Output_3_Daily_Raw!AF$1)/4</f>
        <v>0</v>
      </c>
      <c r="AG25">
        <f>COUNTIF(Input_1!$E24:$CV24,Output_3_Daily_Raw!AG$1)/4</f>
        <v>0.5</v>
      </c>
      <c r="AH25">
        <f>COUNTIF(Input_1!$E24:$CV24,Output_3_Daily_Raw!AH$1)/4</f>
        <v>0</v>
      </c>
      <c r="AI25">
        <f>COUNTIF(Input_1!$E24:$CV24,Output_3_Daily_Raw!AI$1)/4</f>
        <v>0</v>
      </c>
      <c r="AJ25">
        <f>COUNTIF(Input_1!$E24:$CV24,Output_3_Daily_Raw!AJ$1)/4</f>
        <v>0</v>
      </c>
      <c r="AK25">
        <f>COUNTIF(Input_1!$E24:$CV24,Output_3_Daily_Raw!AK$1)/4</f>
        <v>0</v>
      </c>
      <c r="AL25">
        <f>COUNTIF(Input_1!$E24:$CV24,Output_3_Daily_Raw!AL$1)/4</f>
        <v>0</v>
      </c>
      <c r="AM25">
        <f>COUNTIF(Input_1!$E24:$CV24,Output_3_Daily_Raw!AM$1)/4</f>
        <v>0</v>
      </c>
      <c r="AN25">
        <f>COUNTIF(Input_1!$E24:$CV24,Output_3_Daily_Raw!AN$1)/4</f>
        <v>2</v>
      </c>
      <c r="AO25">
        <f>COUNTIF(Input_1!$E24:$CV24,Output_3_Daily_Raw!AO$1)/4</f>
        <v>0</v>
      </c>
      <c r="AP25">
        <f>COUNTIF(Input_1!$E24:$CV24,Output_3_Daily_Raw!AP$1)/4</f>
        <v>0</v>
      </c>
      <c r="AQ25">
        <f>COUNTIF(Input_1!$E24:$CV24,Output_3_Daily_Raw!AQ$1)/4</f>
        <v>0</v>
      </c>
      <c r="AR25">
        <f>COUNTIF(Input_1!$E24:$CV24,Output_3_Daily_Raw!AR$1)/4</f>
        <v>0</v>
      </c>
      <c r="AS25">
        <f>COUNTIF(Input_1!$E24:$CV24,Output_3_Daily_Raw!AS$1)/4</f>
        <v>0</v>
      </c>
      <c r="AT25">
        <f>COUNTIF(Input_1!$E24:$CV24,Output_3_Daily_Raw!AT$1)/4</f>
        <v>0</v>
      </c>
      <c r="AU25">
        <f>COUNTIF(Input_1!$E24:$CV24,Output_3_Daily_Raw!AU$1)/4</f>
        <v>1.5</v>
      </c>
      <c r="AV25">
        <f>COUNTIF(Input_1!$E24:$CV24,Output_3_Daily_Raw!AV$1)/4</f>
        <v>0</v>
      </c>
      <c r="AW25">
        <f>COUNTIF(Input_1!$E24:$CV24,Output_3_Daily_Raw!AW$1)/4</f>
        <v>0</v>
      </c>
      <c r="AX25">
        <f>COUNTIF(Input_1!$E24:$CV24,Output_3_Daily_Raw!AX$1)/4</f>
        <v>0</v>
      </c>
      <c r="AY25">
        <f>COUNTIF(Input_1!$E24:$CV24,Output_3_Daily_Raw!AY$1)/4</f>
        <v>1</v>
      </c>
      <c r="AZ25">
        <f>COUNTIF(Input_1!$E24:$CV24,Output_3_Daily_Raw!AZ$1)/4</f>
        <v>0</v>
      </c>
      <c r="BA25">
        <f>COUNTIF(Input_1!$E24:$CV24,Output_3_Daily_Raw!BA$1)/4</f>
        <v>10.25</v>
      </c>
      <c r="BB25">
        <f>COUNTIF(Input_1!$E24:$CV24,Output_3_Daily_Raw!BB$1)/4</f>
        <v>0</v>
      </c>
      <c r="BC25">
        <f>COUNTIF(Input_1!$E24:$CV24,Output_3_Daily_Raw!BC$1)/4</f>
        <v>0</v>
      </c>
      <c r="BD25">
        <f>COUNTIF(Input_1!$E24:$CV24,Output_3_Daily_Raw!BD$1)/4</f>
        <v>0</v>
      </c>
      <c r="BE25">
        <f>COUNTIF(Input_1!$E24:$CV24,Output_3_Daily_Raw!BE$1)/4</f>
        <v>0</v>
      </c>
      <c r="BF25">
        <f>COUNTIF(Input_1!$E24:$CV24,Output_3_Daily_Raw!BF$1)/4</f>
        <v>1</v>
      </c>
      <c r="BG25">
        <f>COUNTIF(Input_1!$E24:$CV24,Output_3_Daily_Raw!BG$1)/4</f>
        <v>0</v>
      </c>
      <c r="BH25">
        <f>COUNTIF(Input_1!$E24:$CV24,Output_3_Daily_Raw!BH$1)/4</f>
        <v>1.75</v>
      </c>
      <c r="BJ25">
        <f t="shared" si="0"/>
        <v>24</v>
      </c>
    </row>
    <row r="26" spans="1:62" x14ac:dyDescent="0.35">
      <c r="A26" s="256"/>
      <c r="B26" s="249"/>
      <c r="C26" s="12">
        <v>43852</v>
      </c>
      <c r="D26" s="1" t="s">
        <v>6</v>
      </c>
      <c r="E26">
        <f>COUNTIF(Input_1!$E25:$CV25,Output_3_Daily_Raw!E$1)/4</f>
        <v>0</v>
      </c>
      <c r="F26">
        <f>COUNTIF(Input_1!$E25:$CV25,Output_3_Daily_Raw!F$1)/4</f>
        <v>0</v>
      </c>
      <c r="G26">
        <f>COUNTIF(Input_1!$E25:$CV25,Output_3_Daily_Raw!G$1)/4</f>
        <v>0</v>
      </c>
      <c r="H26">
        <f>COUNTIF(Input_1!$E25:$CV25,Output_3_Daily_Raw!H$1)/4</f>
        <v>0</v>
      </c>
      <c r="I26">
        <f>COUNTIF(Input_1!$E25:$CV25,Output_3_Daily_Raw!I$1)/4</f>
        <v>0</v>
      </c>
      <c r="J26">
        <f>COUNTIF(Input_1!$E25:$CV25,Output_3_Daily_Raw!J$1)/4</f>
        <v>0</v>
      </c>
      <c r="K26">
        <f>COUNTIF(Input_1!$E25:$CV25,Output_3_Daily_Raw!K$1)/4</f>
        <v>0</v>
      </c>
      <c r="L26">
        <f>COUNTIF(Input_1!$E25:$CV25,Output_3_Daily_Raw!L$1)/4</f>
        <v>0</v>
      </c>
      <c r="M26">
        <f>COUNTIF(Input_1!$E25:$CV25,Output_3_Daily_Raw!M$1)/4</f>
        <v>0</v>
      </c>
      <c r="N26">
        <f>COUNTIF(Input_1!$E25:$CV25,Output_3_Daily_Raw!N$1)/4</f>
        <v>0</v>
      </c>
      <c r="O26">
        <f>COUNTIF(Input_1!$E25:$CV25,Output_3_Daily_Raw!O$1)/4</f>
        <v>0</v>
      </c>
      <c r="P26">
        <f>COUNTIF(Input_1!$E25:$CV25,Output_3_Daily_Raw!P$1)/4</f>
        <v>0</v>
      </c>
      <c r="Q26">
        <f>COUNTIF(Input_1!$E25:$CV25,Output_3_Daily_Raw!Q$1)/4</f>
        <v>0</v>
      </c>
      <c r="R26">
        <f>COUNTIF(Input_1!$E25:$CV25,Output_3_Daily_Raw!R$1)/4</f>
        <v>0</v>
      </c>
      <c r="S26">
        <f>COUNTIF(Input_1!$E25:$CV25,Output_3_Daily_Raw!S$1)/4</f>
        <v>0</v>
      </c>
      <c r="T26">
        <f>COUNTIF(Input_1!$E25:$CV25,Output_3_Daily_Raw!T$1)/4</f>
        <v>0</v>
      </c>
      <c r="U26">
        <f>COUNTIF(Input_1!$E25:$CV25,Output_3_Daily_Raw!U$1)/4</f>
        <v>0</v>
      </c>
      <c r="V26">
        <f>COUNTIF(Input_1!$E25:$CV25,Output_3_Daily_Raw!V$1)/4</f>
        <v>0</v>
      </c>
      <c r="W26">
        <f>COUNTIF(Input_1!$E25:$CV25,Output_3_Daily_Raw!W$1)/4</f>
        <v>0</v>
      </c>
      <c r="X26">
        <f>COUNTIF(Input_1!$E25:$CV25,Output_3_Daily_Raw!X$1)/4</f>
        <v>0</v>
      </c>
      <c r="Y26">
        <f>COUNTIF(Input_1!$E25:$CV25,Output_3_Daily_Raw!Y$1)/4</f>
        <v>0</v>
      </c>
      <c r="Z26">
        <f>COUNTIF(Input_1!$E25:$CV25,Output_3_Daily_Raw!Z$1)/4</f>
        <v>1.75</v>
      </c>
      <c r="AA26">
        <f>COUNTIF(Input_1!$E25:$CV25,Output_3_Daily_Raw!AA$1)/4</f>
        <v>7.25</v>
      </c>
      <c r="AB26">
        <f>COUNTIF(Input_1!$E25:$CV25,Output_3_Daily_Raw!AB$1)/4</f>
        <v>0</v>
      </c>
      <c r="AC26">
        <f>COUNTIF(Input_1!$E25:$CV25,Output_3_Daily_Raw!AC$1)/4</f>
        <v>0</v>
      </c>
      <c r="AD26">
        <f>COUNTIF(Input_1!$E25:$CV25,Output_3_Daily_Raw!AD$1)/4</f>
        <v>0</v>
      </c>
      <c r="AE26">
        <f>COUNTIF(Input_1!$E25:$CV25,Output_3_Daily_Raw!AE$1)/4</f>
        <v>0</v>
      </c>
      <c r="AF26">
        <f>COUNTIF(Input_1!$E25:$CV25,Output_3_Daily_Raw!AF$1)/4</f>
        <v>0</v>
      </c>
      <c r="AG26">
        <f>COUNTIF(Input_1!$E25:$CV25,Output_3_Daily_Raw!AG$1)/4</f>
        <v>0</v>
      </c>
      <c r="AH26">
        <f>COUNTIF(Input_1!$E25:$CV25,Output_3_Daily_Raw!AH$1)/4</f>
        <v>0.25</v>
      </c>
      <c r="AI26">
        <f>COUNTIF(Input_1!$E25:$CV25,Output_3_Daily_Raw!AI$1)/4</f>
        <v>0.25</v>
      </c>
      <c r="AJ26">
        <f>COUNTIF(Input_1!$E25:$CV25,Output_3_Daily_Raw!AJ$1)/4</f>
        <v>0</v>
      </c>
      <c r="AK26">
        <f>COUNTIF(Input_1!$E25:$CV25,Output_3_Daily_Raw!AK$1)/4</f>
        <v>0</v>
      </c>
      <c r="AL26">
        <f>COUNTIF(Input_1!$E25:$CV25,Output_3_Daily_Raw!AL$1)/4</f>
        <v>0</v>
      </c>
      <c r="AM26">
        <f>COUNTIF(Input_1!$E25:$CV25,Output_3_Daily_Raw!AM$1)/4</f>
        <v>0</v>
      </c>
      <c r="AN26">
        <f>COUNTIF(Input_1!$E25:$CV25,Output_3_Daily_Raw!AN$1)/4</f>
        <v>2.5</v>
      </c>
      <c r="AO26">
        <f>COUNTIF(Input_1!$E25:$CV25,Output_3_Daily_Raw!AO$1)/4</f>
        <v>0</v>
      </c>
      <c r="AP26">
        <f>COUNTIF(Input_1!$E25:$CV25,Output_3_Daily_Raw!AP$1)/4</f>
        <v>0</v>
      </c>
      <c r="AQ26">
        <f>COUNTIF(Input_1!$E25:$CV25,Output_3_Daily_Raw!AQ$1)/4</f>
        <v>0</v>
      </c>
      <c r="AR26">
        <f>COUNTIF(Input_1!$E25:$CV25,Output_3_Daily_Raw!AR$1)/4</f>
        <v>0</v>
      </c>
      <c r="AS26">
        <f>COUNTIF(Input_1!$E25:$CV25,Output_3_Daily_Raw!AS$1)/4</f>
        <v>0</v>
      </c>
      <c r="AT26">
        <f>COUNTIF(Input_1!$E25:$CV25,Output_3_Daily_Raw!AT$1)/4</f>
        <v>0</v>
      </c>
      <c r="AU26">
        <f>COUNTIF(Input_1!$E25:$CV25,Output_3_Daily_Raw!AU$1)/4</f>
        <v>0.75</v>
      </c>
      <c r="AV26">
        <f>COUNTIF(Input_1!$E25:$CV25,Output_3_Daily_Raw!AV$1)/4</f>
        <v>0</v>
      </c>
      <c r="AW26">
        <f>COUNTIF(Input_1!$E25:$CV25,Output_3_Daily_Raw!AW$1)/4</f>
        <v>0</v>
      </c>
      <c r="AX26">
        <f>COUNTIF(Input_1!$E25:$CV25,Output_3_Daily_Raw!AX$1)/4</f>
        <v>1</v>
      </c>
      <c r="AY26">
        <f>COUNTIF(Input_1!$E25:$CV25,Output_3_Daily_Raw!AY$1)/4</f>
        <v>1</v>
      </c>
      <c r="AZ26">
        <f>COUNTIF(Input_1!$E25:$CV25,Output_3_Daily_Raw!AZ$1)/4</f>
        <v>0</v>
      </c>
      <c r="BA26">
        <f>COUNTIF(Input_1!$E25:$CV25,Output_3_Daily_Raw!BA$1)/4</f>
        <v>2.25</v>
      </c>
      <c r="BB26">
        <f>COUNTIF(Input_1!$E25:$CV25,Output_3_Daily_Raw!BB$1)/4</f>
        <v>0</v>
      </c>
      <c r="BC26">
        <f>COUNTIF(Input_1!$E25:$CV25,Output_3_Daily_Raw!BC$1)/4</f>
        <v>0</v>
      </c>
      <c r="BD26">
        <f>COUNTIF(Input_1!$E25:$CV25,Output_3_Daily_Raw!BD$1)/4</f>
        <v>0</v>
      </c>
      <c r="BE26">
        <f>COUNTIF(Input_1!$E25:$CV25,Output_3_Daily_Raw!BE$1)/4</f>
        <v>0</v>
      </c>
      <c r="BF26">
        <f>COUNTIF(Input_1!$E25:$CV25,Output_3_Daily_Raw!BF$1)/4</f>
        <v>6.25</v>
      </c>
      <c r="BG26">
        <f>COUNTIF(Input_1!$E25:$CV25,Output_3_Daily_Raw!BG$1)/4</f>
        <v>0</v>
      </c>
      <c r="BH26">
        <f>COUNTIF(Input_1!$E25:$CV25,Output_3_Daily_Raw!BH$1)/4</f>
        <v>0.75</v>
      </c>
      <c r="BJ26">
        <f t="shared" si="0"/>
        <v>24</v>
      </c>
    </row>
    <row r="27" spans="1:62" x14ac:dyDescent="0.35">
      <c r="A27" s="256"/>
      <c r="B27" s="249"/>
      <c r="C27" s="11">
        <v>43853</v>
      </c>
      <c r="D27" s="1" t="s">
        <v>7</v>
      </c>
      <c r="E27">
        <f>COUNTIF(Input_1!$E26:$CV26,Output_3_Daily_Raw!E$1)/4</f>
        <v>0</v>
      </c>
      <c r="F27">
        <f>COUNTIF(Input_1!$E26:$CV26,Output_3_Daily_Raw!F$1)/4</f>
        <v>0</v>
      </c>
      <c r="G27">
        <f>COUNTIF(Input_1!$E26:$CV26,Output_3_Daily_Raw!G$1)/4</f>
        <v>0</v>
      </c>
      <c r="H27">
        <f>COUNTIF(Input_1!$E26:$CV26,Output_3_Daily_Raw!H$1)/4</f>
        <v>0</v>
      </c>
      <c r="I27">
        <f>COUNTIF(Input_1!$E26:$CV26,Output_3_Daily_Raw!I$1)/4</f>
        <v>0</v>
      </c>
      <c r="J27">
        <f>COUNTIF(Input_1!$E26:$CV26,Output_3_Daily_Raw!J$1)/4</f>
        <v>0</v>
      </c>
      <c r="K27">
        <f>COUNTIF(Input_1!$E26:$CV26,Output_3_Daily_Raw!K$1)/4</f>
        <v>0</v>
      </c>
      <c r="L27">
        <f>COUNTIF(Input_1!$E26:$CV26,Output_3_Daily_Raw!L$1)/4</f>
        <v>0</v>
      </c>
      <c r="M27">
        <f>COUNTIF(Input_1!$E26:$CV26,Output_3_Daily_Raw!M$1)/4</f>
        <v>0</v>
      </c>
      <c r="N27">
        <f>COUNTIF(Input_1!$E26:$CV26,Output_3_Daily_Raw!N$1)/4</f>
        <v>0</v>
      </c>
      <c r="O27">
        <f>COUNTIF(Input_1!$E26:$CV26,Output_3_Daily_Raw!O$1)/4</f>
        <v>0</v>
      </c>
      <c r="P27">
        <f>COUNTIF(Input_1!$E26:$CV26,Output_3_Daily_Raw!P$1)/4</f>
        <v>0</v>
      </c>
      <c r="Q27">
        <f>COUNTIF(Input_1!$E26:$CV26,Output_3_Daily_Raw!Q$1)/4</f>
        <v>0</v>
      </c>
      <c r="R27">
        <f>COUNTIF(Input_1!$E26:$CV26,Output_3_Daily_Raw!R$1)/4</f>
        <v>0</v>
      </c>
      <c r="S27">
        <f>COUNTIF(Input_1!$E26:$CV26,Output_3_Daily_Raw!S$1)/4</f>
        <v>0</v>
      </c>
      <c r="T27">
        <f>COUNTIF(Input_1!$E26:$CV26,Output_3_Daily_Raw!T$1)/4</f>
        <v>0</v>
      </c>
      <c r="U27">
        <f>COUNTIF(Input_1!$E26:$CV26,Output_3_Daily_Raw!U$1)/4</f>
        <v>0</v>
      </c>
      <c r="V27">
        <f>COUNTIF(Input_1!$E26:$CV26,Output_3_Daily_Raw!V$1)/4</f>
        <v>0</v>
      </c>
      <c r="W27">
        <f>COUNTIF(Input_1!$E26:$CV26,Output_3_Daily_Raw!W$1)/4</f>
        <v>0</v>
      </c>
      <c r="X27">
        <f>COUNTIF(Input_1!$E26:$CV26,Output_3_Daily_Raw!X$1)/4</f>
        <v>0</v>
      </c>
      <c r="Y27">
        <f>COUNTIF(Input_1!$E26:$CV26,Output_3_Daily_Raw!Y$1)/4</f>
        <v>0</v>
      </c>
      <c r="Z27">
        <f>COUNTIF(Input_1!$E26:$CV26,Output_3_Daily_Raw!Z$1)/4</f>
        <v>0</v>
      </c>
      <c r="AA27">
        <f>COUNTIF(Input_1!$E26:$CV26,Output_3_Daily_Raw!AA$1)/4</f>
        <v>10</v>
      </c>
      <c r="AB27">
        <f>COUNTIF(Input_1!$E26:$CV26,Output_3_Daily_Raw!AB$1)/4</f>
        <v>0</v>
      </c>
      <c r="AC27">
        <f>COUNTIF(Input_1!$E26:$CV26,Output_3_Daily_Raw!AC$1)/4</f>
        <v>0</v>
      </c>
      <c r="AD27">
        <f>COUNTIF(Input_1!$E26:$CV26,Output_3_Daily_Raw!AD$1)/4</f>
        <v>0</v>
      </c>
      <c r="AE27">
        <f>COUNTIF(Input_1!$E26:$CV26,Output_3_Daily_Raw!AE$1)/4</f>
        <v>0.75</v>
      </c>
      <c r="AF27">
        <f>COUNTIF(Input_1!$E26:$CV26,Output_3_Daily_Raw!AF$1)/4</f>
        <v>0</v>
      </c>
      <c r="AG27">
        <f>COUNTIF(Input_1!$E26:$CV26,Output_3_Daily_Raw!AG$1)/4</f>
        <v>0.25</v>
      </c>
      <c r="AH27">
        <f>COUNTIF(Input_1!$E26:$CV26,Output_3_Daily_Raw!AH$1)/4</f>
        <v>0</v>
      </c>
      <c r="AI27">
        <f>COUNTIF(Input_1!$E26:$CV26,Output_3_Daily_Raw!AI$1)/4</f>
        <v>0.5</v>
      </c>
      <c r="AJ27">
        <f>COUNTIF(Input_1!$E26:$CV26,Output_3_Daily_Raw!AJ$1)/4</f>
        <v>1</v>
      </c>
      <c r="AK27">
        <f>COUNTIF(Input_1!$E26:$CV26,Output_3_Daily_Raw!AK$1)/4</f>
        <v>0</v>
      </c>
      <c r="AL27">
        <f>COUNTIF(Input_1!$E26:$CV26,Output_3_Daily_Raw!AL$1)/4</f>
        <v>0</v>
      </c>
      <c r="AM27">
        <f>COUNTIF(Input_1!$E26:$CV26,Output_3_Daily_Raw!AM$1)/4</f>
        <v>4</v>
      </c>
      <c r="AN27">
        <f>COUNTIF(Input_1!$E26:$CV26,Output_3_Daily_Raw!AN$1)/4</f>
        <v>1</v>
      </c>
      <c r="AO27">
        <f>COUNTIF(Input_1!$E26:$CV26,Output_3_Daily_Raw!AO$1)/4</f>
        <v>0</v>
      </c>
      <c r="AP27">
        <f>COUNTIF(Input_1!$E26:$CV26,Output_3_Daily_Raw!AP$1)/4</f>
        <v>0</v>
      </c>
      <c r="AQ27">
        <f>COUNTIF(Input_1!$E26:$CV26,Output_3_Daily_Raw!AQ$1)/4</f>
        <v>0</v>
      </c>
      <c r="AR27">
        <f>COUNTIF(Input_1!$E26:$CV26,Output_3_Daily_Raw!AR$1)/4</f>
        <v>0</v>
      </c>
      <c r="AS27">
        <f>COUNTIF(Input_1!$E26:$CV26,Output_3_Daily_Raw!AS$1)/4</f>
        <v>0</v>
      </c>
      <c r="AT27">
        <f>COUNTIF(Input_1!$E26:$CV26,Output_3_Daily_Raw!AT$1)/4</f>
        <v>0</v>
      </c>
      <c r="AU27">
        <f>COUNTIF(Input_1!$E26:$CV26,Output_3_Daily_Raw!AU$1)/4</f>
        <v>1.25</v>
      </c>
      <c r="AV27">
        <f>COUNTIF(Input_1!$E26:$CV26,Output_3_Daily_Raw!AV$1)/4</f>
        <v>0</v>
      </c>
      <c r="AW27">
        <f>COUNTIF(Input_1!$E26:$CV26,Output_3_Daily_Raw!AW$1)/4</f>
        <v>0</v>
      </c>
      <c r="AX27">
        <f>COUNTIF(Input_1!$E26:$CV26,Output_3_Daily_Raw!AX$1)/4</f>
        <v>0</v>
      </c>
      <c r="AY27">
        <f>COUNTIF(Input_1!$E26:$CV26,Output_3_Daily_Raw!AY$1)/4</f>
        <v>2</v>
      </c>
      <c r="AZ27">
        <f>COUNTIF(Input_1!$E26:$CV26,Output_3_Daily_Raw!AZ$1)/4</f>
        <v>0</v>
      </c>
      <c r="BA27">
        <f>COUNTIF(Input_1!$E26:$CV26,Output_3_Daily_Raw!BA$1)/4</f>
        <v>0</v>
      </c>
      <c r="BB27">
        <f>COUNTIF(Input_1!$E26:$CV26,Output_3_Daily_Raw!BB$1)/4</f>
        <v>0.25</v>
      </c>
      <c r="BC27">
        <f>COUNTIF(Input_1!$E26:$CV26,Output_3_Daily_Raw!BC$1)/4</f>
        <v>0</v>
      </c>
      <c r="BD27">
        <f>COUNTIF(Input_1!$E26:$CV26,Output_3_Daily_Raw!BD$1)/4</f>
        <v>0</v>
      </c>
      <c r="BE27">
        <f>COUNTIF(Input_1!$E26:$CV26,Output_3_Daily_Raw!BE$1)/4</f>
        <v>0</v>
      </c>
      <c r="BF27">
        <f>COUNTIF(Input_1!$E26:$CV26,Output_3_Daily_Raw!BF$1)/4</f>
        <v>3</v>
      </c>
      <c r="BG27">
        <f>COUNTIF(Input_1!$E26:$CV26,Output_3_Daily_Raw!BG$1)/4</f>
        <v>0</v>
      </c>
      <c r="BH27">
        <f>COUNTIF(Input_1!$E26:$CV26,Output_3_Daily_Raw!BH$1)/4</f>
        <v>0</v>
      </c>
      <c r="BJ27">
        <f t="shared" si="0"/>
        <v>24</v>
      </c>
    </row>
    <row r="28" spans="1:62" x14ac:dyDescent="0.35">
      <c r="A28" s="256"/>
      <c r="B28" s="249"/>
      <c r="C28" s="11">
        <v>43854</v>
      </c>
      <c r="D28" s="1" t="s">
        <v>8</v>
      </c>
      <c r="E28">
        <f>COUNTIF(Input_1!$E27:$CV27,Output_3_Daily_Raw!E$1)/4</f>
        <v>0</v>
      </c>
      <c r="F28">
        <f>COUNTIF(Input_1!$E27:$CV27,Output_3_Daily_Raw!F$1)/4</f>
        <v>0</v>
      </c>
      <c r="G28">
        <f>COUNTIF(Input_1!$E27:$CV27,Output_3_Daily_Raw!G$1)/4</f>
        <v>0</v>
      </c>
      <c r="H28">
        <f>COUNTIF(Input_1!$E27:$CV27,Output_3_Daily_Raw!H$1)/4</f>
        <v>0</v>
      </c>
      <c r="I28">
        <f>COUNTIF(Input_1!$E27:$CV27,Output_3_Daily_Raw!I$1)/4</f>
        <v>0</v>
      </c>
      <c r="J28">
        <f>COUNTIF(Input_1!$E27:$CV27,Output_3_Daily_Raw!J$1)/4</f>
        <v>0</v>
      </c>
      <c r="K28">
        <f>COUNTIF(Input_1!$E27:$CV27,Output_3_Daily_Raw!K$1)/4</f>
        <v>0</v>
      </c>
      <c r="L28">
        <f>COUNTIF(Input_1!$E27:$CV27,Output_3_Daily_Raw!L$1)/4</f>
        <v>0</v>
      </c>
      <c r="M28">
        <f>COUNTIF(Input_1!$E27:$CV27,Output_3_Daily_Raw!M$1)/4</f>
        <v>0</v>
      </c>
      <c r="N28">
        <f>COUNTIF(Input_1!$E27:$CV27,Output_3_Daily_Raw!N$1)/4</f>
        <v>0</v>
      </c>
      <c r="O28">
        <f>COUNTIF(Input_1!$E27:$CV27,Output_3_Daily_Raw!O$1)/4</f>
        <v>0</v>
      </c>
      <c r="P28">
        <f>COUNTIF(Input_1!$E27:$CV27,Output_3_Daily_Raw!P$1)/4</f>
        <v>0</v>
      </c>
      <c r="Q28">
        <f>COUNTIF(Input_1!$E27:$CV27,Output_3_Daily_Raw!Q$1)/4</f>
        <v>0</v>
      </c>
      <c r="R28">
        <f>COUNTIF(Input_1!$E27:$CV27,Output_3_Daily_Raw!R$1)/4</f>
        <v>0</v>
      </c>
      <c r="S28">
        <f>COUNTIF(Input_1!$E27:$CV27,Output_3_Daily_Raw!S$1)/4</f>
        <v>0</v>
      </c>
      <c r="T28">
        <f>COUNTIF(Input_1!$E27:$CV27,Output_3_Daily_Raw!T$1)/4</f>
        <v>0</v>
      </c>
      <c r="U28">
        <f>COUNTIF(Input_1!$E27:$CV27,Output_3_Daily_Raw!U$1)/4</f>
        <v>0</v>
      </c>
      <c r="V28">
        <f>COUNTIF(Input_1!$E27:$CV27,Output_3_Daily_Raw!V$1)/4</f>
        <v>0</v>
      </c>
      <c r="W28">
        <f>COUNTIF(Input_1!$E27:$CV27,Output_3_Daily_Raw!W$1)/4</f>
        <v>0</v>
      </c>
      <c r="X28">
        <f>COUNTIF(Input_1!$E27:$CV27,Output_3_Daily_Raw!X$1)/4</f>
        <v>0</v>
      </c>
      <c r="Y28">
        <f>COUNTIF(Input_1!$E27:$CV27,Output_3_Daily_Raw!Y$1)/4</f>
        <v>0</v>
      </c>
      <c r="Z28">
        <f>COUNTIF(Input_1!$E27:$CV27,Output_3_Daily_Raw!Z$1)/4</f>
        <v>0</v>
      </c>
      <c r="AA28">
        <f>COUNTIF(Input_1!$E27:$CV27,Output_3_Daily_Raw!AA$1)/4</f>
        <v>8.5</v>
      </c>
      <c r="AB28">
        <f>COUNTIF(Input_1!$E27:$CV27,Output_3_Daily_Raw!AB$1)/4</f>
        <v>0</v>
      </c>
      <c r="AC28">
        <f>COUNTIF(Input_1!$E27:$CV27,Output_3_Daily_Raw!AC$1)/4</f>
        <v>0</v>
      </c>
      <c r="AD28">
        <f>COUNTIF(Input_1!$E27:$CV27,Output_3_Daily_Raw!AD$1)/4</f>
        <v>0</v>
      </c>
      <c r="AE28">
        <f>COUNTIF(Input_1!$E27:$CV27,Output_3_Daily_Raw!AE$1)/4</f>
        <v>0</v>
      </c>
      <c r="AF28">
        <f>COUNTIF(Input_1!$E27:$CV27,Output_3_Daily_Raw!AF$1)/4</f>
        <v>0</v>
      </c>
      <c r="AG28">
        <f>COUNTIF(Input_1!$E27:$CV27,Output_3_Daily_Raw!AG$1)/4</f>
        <v>0.5</v>
      </c>
      <c r="AH28">
        <f>COUNTIF(Input_1!$E27:$CV27,Output_3_Daily_Raw!AH$1)/4</f>
        <v>0.75</v>
      </c>
      <c r="AI28">
        <f>COUNTIF(Input_1!$E27:$CV27,Output_3_Daily_Raw!AI$1)/4</f>
        <v>0</v>
      </c>
      <c r="AJ28">
        <f>COUNTIF(Input_1!$E27:$CV27,Output_3_Daily_Raw!AJ$1)/4</f>
        <v>0</v>
      </c>
      <c r="AK28">
        <f>COUNTIF(Input_1!$E27:$CV27,Output_3_Daily_Raw!AK$1)/4</f>
        <v>0</v>
      </c>
      <c r="AL28">
        <f>COUNTIF(Input_1!$E27:$CV27,Output_3_Daily_Raw!AL$1)/4</f>
        <v>0</v>
      </c>
      <c r="AM28">
        <f>COUNTIF(Input_1!$E27:$CV27,Output_3_Daily_Raw!AM$1)/4</f>
        <v>0</v>
      </c>
      <c r="AN28">
        <f>COUNTIF(Input_1!$E27:$CV27,Output_3_Daily_Raw!AN$1)/4</f>
        <v>1.5</v>
      </c>
      <c r="AO28">
        <f>COUNTIF(Input_1!$E27:$CV27,Output_3_Daily_Raw!AO$1)/4</f>
        <v>0</v>
      </c>
      <c r="AP28">
        <f>COUNTIF(Input_1!$E27:$CV27,Output_3_Daily_Raw!AP$1)/4</f>
        <v>0</v>
      </c>
      <c r="AQ28">
        <f>COUNTIF(Input_1!$E27:$CV27,Output_3_Daily_Raw!AQ$1)/4</f>
        <v>1.25</v>
      </c>
      <c r="AR28">
        <f>COUNTIF(Input_1!$E27:$CV27,Output_3_Daily_Raw!AR$1)/4</f>
        <v>0</v>
      </c>
      <c r="AS28">
        <f>COUNTIF(Input_1!$E27:$CV27,Output_3_Daily_Raw!AS$1)/4</f>
        <v>0</v>
      </c>
      <c r="AT28">
        <f>COUNTIF(Input_1!$E27:$CV27,Output_3_Daily_Raw!AT$1)/4</f>
        <v>0</v>
      </c>
      <c r="AU28">
        <f>COUNTIF(Input_1!$E27:$CV27,Output_3_Daily_Raw!AU$1)/4</f>
        <v>1.75</v>
      </c>
      <c r="AV28">
        <f>COUNTIF(Input_1!$E27:$CV27,Output_3_Daily_Raw!AV$1)/4</f>
        <v>0</v>
      </c>
      <c r="AW28">
        <f>COUNTIF(Input_1!$E27:$CV27,Output_3_Daily_Raw!AW$1)/4</f>
        <v>0</v>
      </c>
      <c r="AX28">
        <f>COUNTIF(Input_1!$E27:$CV27,Output_3_Daily_Raw!AX$1)/4</f>
        <v>0</v>
      </c>
      <c r="AY28">
        <f>COUNTIF(Input_1!$E27:$CV27,Output_3_Daily_Raw!AY$1)/4</f>
        <v>2</v>
      </c>
      <c r="AZ28">
        <f>COUNTIF(Input_1!$E27:$CV27,Output_3_Daily_Raw!AZ$1)/4</f>
        <v>0.25</v>
      </c>
      <c r="BA28">
        <f>COUNTIF(Input_1!$E27:$CV27,Output_3_Daily_Raw!BA$1)/4</f>
        <v>3.5</v>
      </c>
      <c r="BB28">
        <f>COUNTIF(Input_1!$E27:$CV27,Output_3_Daily_Raw!BB$1)/4</f>
        <v>0</v>
      </c>
      <c r="BC28">
        <f>COUNTIF(Input_1!$E27:$CV27,Output_3_Daily_Raw!BC$1)/4</f>
        <v>0</v>
      </c>
      <c r="BD28">
        <f>COUNTIF(Input_1!$E27:$CV27,Output_3_Daily_Raw!BD$1)/4</f>
        <v>0</v>
      </c>
      <c r="BE28">
        <f>COUNTIF(Input_1!$E27:$CV27,Output_3_Daily_Raw!BE$1)/4</f>
        <v>0</v>
      </c>
      <c r="BF28">
        <f>COUNTIF(Input_1!$E27:$CV27,Output_3_Daily_Raw!BF$1)/4</f>
        <v>3.75</v>
      </c>
      <c r="BG28">
        <f>COUNTIF(Input_1!$E27:$CV27,Output_3_Daily_Raw!BG$1)/4</f>
        <v>0</v>
      </c>
      <c r="BH28">
        <f>COUNTIF(Input_1!$E27:$CV27,Output_3_Daily_Raw!BH$1)/4</f>
        <v>0.25</v>
      </c>
      <c r="BJ28">
        <f t="shared" si="0"/>
        <v>24</v>
      </c>
    </row>
    <row r="29" spans="1:62" x14ac:dyDescent="0.35">
      <c r="A29" s="256"/>
      <c r="B29" s="249"/>
      <c r="C29" s="12">
        <v>43855</v>
      </c>
      <c r="D29" s="1" t="s">
        <v>9</v>
      </c>
      <c r="E29">
        <f>COUNTIF(Input_1!$E28:$CV28,Output_3_Daily_Raw!E$1)/4</f>
        <v>0</v>
      </c>
      <c r="F29">
        <f>COUNTIF(Input_1!$E28:$CV28,Output_3_Daily_Raw!F$1)/4</f>
        <v>0</v>
      </c>
      <c r="G29">
        <f>COUNTIF(Input_1!$E28:$CV28,Output_3_Daily_Raw!G$1)/4</f>
        <v>0</v>
      </c>
      <c r="H29">
        <f>COUNTIF(Input_1!$E28:$CV28,Output_3_Daily_Raw!H$1)/4</f>
        <v>0</v>
      </c>
      <c r="I29">
        <f>COUNTIF(Input_1!$E28:$CV28,Output_3_Daily_Raw!I$1)/4</f>
        <v>0</v>
      </c>
      <c r="J29">
        <f>COUNTIF(Input_1!$E28:$CV28,Output_3_Daily_Raw!J$1)/4</f>
        <v>0</v>
      </c>
      <c r="K29">
        <f>COUNTIF(Input_1!$E28:$CV28,Output_3_Daily_Raw!K$1)/4</f>
        <v>0</v>
      </c>
      <c r="L29">
        <f>COUNTIF(Input_1!$E28:$CV28,Output_3_Daily_Raw!L$1)/4</f>
        <v>0</v>
      </c>
      <c r="M29">
        <f>COUNTIF(Input_1!$E28:$CV28,Output_3_Daily_Raw!M$1)/4</f>
        <v>0</v>
      </c>
      <c r="N29">
        <f>COUNTIF(Input_1!$E28:$CV28,Output_3_Daily_Raw!N$1)/4</f>
        <v>0</v>
      </c>
      <c r="O29">
        <f>COUNTIF(Input_1!$E28:$CV28,Output_3_Daily_Raw!O$1)/4</f>
        <v>0</v>
      </c>
      <c r="P29">
        <f>COUNTIF(Input_1!$E28:$CV28,Output_3_Daily_Raw!P$1)/4</f>
        <v>0</v>
      </c>
      <c r="Q29">
        <f>COUNTIF(Input_1!$E28:$CV28,Output_3_Daily_Raw!Q$1)/4</f>
        <v>0</v>
      </c>
      <c r="R29">
        <f>COUNTIF(Input_1!$E28:$CV28,Output_3_Daily_Raw!R$1)/4</f>
        <v>0</v>
      </c>
      <c r="S29">
        <f>COUNTIF(Input_1!$E28:$CV28,Output_3_Daily_Raw!S$1)/4</f>
        <v>0</v>
      </c>
      <c r="T29">
        <f>COUNTIF(Input_1!$E28:$CV28,Output_3_Daily_Raw!T$1)/4</f>
        <v>0</v>
      </c>
      <c r="U29">
        <f>COUNTIF(Input_1!$E28:$CV28,Output_3_Daily_Raw!U$1)/4</f>
        <v>0</v>
      </c>
      <c r="V29">
        <f>COUNTIF(Input_1!$E28:$CV28,Output_3_Daily_Raw!V$1)/4</f>
        <v>0</v>
      </c>
      <c r="W29">
        <f>COUNTIF(Input_1!$E28:$CV28,Output_3_Daily_Raw!W$1)/4</f>
        <v>0</v>
      </c>
      <c r="X29">
        <f>COUNTIF(Input_1!$E28:$CV28,Output_3_Daily_Raw!X$1)/4</f>
        <v>0</v>
      </c>
      <c r="Y29">
        <f>COUNTIF(Input_1!$E28:$CV28,Output_3_Daily_Raw!Y$1)/4</f>
        <v>0</v>
      </c>
      <c r="Z29">
        <f>COUNTIF(Input_1!$E28:$CV28,Output_3_Daily_Raw!Z$1)/4</f>
        <v>0</v>
      </c>
      <c r="AA29">
        <f>COUNTIF(Input_1!$E28:$CV28,Output_3_Daily_Raw!AA$1)/4</f>
        <v>9.25</v>
      </c>
      <c r="AB29">
        <f>COUNTIF(Input_1!$E28:$CV28,Output_3_Daily_Raw!AB$1)/4</f>
        <v>0</v>
      </c>
      <c r="AC29">
        <f>COUNTIF(Input_1!$E28:$CV28,Output_3_Daily_Raw!AC$1)/4</f>
        <v>0</v>
      </c>
      <c r="AD29">
        <f>COUNTIF(Input_1!$E28:$CV28,Output_3_Daily_Raw!AD$1)/4</f>
        <v>0</v>
      </c>
      <c r="AE29">
        <f>COUNTIF(Input_1!$E28:$CV28,Output_3_Daily_Raw!AE$1)/4</f>
        <v>0</v>
      </c>
      <c r="AF29">
        <f>COUNTIF(Input_1!$E28:$CV28,Output_3_Daily_Raw!AF$1)/4</f>
        <v>0</v>
      </c>
      <c r="AG29">
        <f>COUNTIF(Input_1!$E28:$CV28,Output_3_Daily_Raw!AG$1)/4</f>
        <v>0</v>
      </c>
      <c r="AH29">
        <f>COUNTIF(Input_1!$E28:$CV28,Output_3_Daily_Raw!AH$1)/4</f>
        <v>0.25</v>
      </c>
      <c r="AI29">
        <f>COUNTIF(Input_1!$E28:$CV28,Output_3_Daily_Raw!AI$1)/4</f>
        <v>0.25</v>
      </c>
      <c r="AJ29">
        <f>COUNTIF(Input_1!$E28:$CV28,Output_3_Daily_Raw!AJ$1)/4</f>
        <v>0</v>
      </c>
      <c r="AK29">
        <f>COUNTIF(Input_1!$E28:$CV28,Output_3_Daily_Raw!AK$1)/4</f>
        <v>0</v>
      </c>
      <c r="AL29">
        <f>COUNTIF(Input_1!$E28:$CV28,Output_3_Daily_Raw!AL$1)/4</f>
        <v>0</v>
      </c>
      <c r="AM29">
        <f>COUNTIF(Input_1!$E28:$CV28,Output_3_Daily_Raw!AM$1)/4</f>
        <v>0</v>
      </c>
      <c r="AN29">
        <f>COUNTIF(Input_1!$E28:$CV28,Output_3_Daily_Raw!AN$1)/4</f>
        <v>0</v>
      </c>
      <c r="AO29">
        <f>COUNTIF(Input_1!$E28:$CV28,Output_3_Daily_Raw!AO$1)/4</f>
        <v>0</v>
      </c>
      <c r="AP29">
        <f>COUNTIF(Input_1!$E28:$CV28,Output_3_Daily_Raw!AP$1)/4</f>
        <v>0</v>
      </c>
      <c r="AQ29">
        <f>COUNTIF(Input_1!$E28:$CV28,Output_3_Daily_Raw!AQ$1)/4</f>
        <v>0</v>
      </c>
      <c r="AR29">
        <f>COUNTIF(Input_1!$E28:$CV28,Output_3_Daily_Raw!AR$1)/4</f>
        <v>0</v>
      </c>
      <c r="AS29">
        <f>COUNTIF(Input_1!$E28:$CV28,Output_3_Daily_Raw!AS$1)/4</f>
        <v>0</v>
      </c>
      <c r="AT29">
        <f>COUNTIF(Input_1!$E28:$CV28,Output_3_Daily_Raw!AT$1)/4</f>
        <v>0</v>
      </c>
      <c r="AU29">
        <f>COUNTIF(Input_1!$E28:$CV28,Output_3_Daily_Raw!AU$1)/4</f>
        <v>2.25</v>
      </c>
      <c r="AV29">
        <f>COUNTIF(Input_1!$E28:$CV28,Output_3_Daily_Raw!AV$1)/4</f>
        <v>0</v>
      </c>
      <c r="AW29">
        <f>COUNTIF(Input_1!$E28:$CV28,Output_3_Daily_Raw!AW$1)/4</f>
        <v>0</v>
      </c>
      <c r="AX29">
        <f>COUNTIF(Input_1!$E28:$CV28,Output_3_Daily_Raw!AX$1)/4</f>
        <v>0</v>
      </c>
      <c r="AY29">
        <f>COUNTIF(Input_1!$E28:$CV28,Output_3_Daily_Raw!AY$1)/4</f>
        <v>2</v>
      </c>
      <c r="AZ29">
        <f>COUNTIF(Input_1!$E28:$CV28,Output_3_Daily_Raw!AZ$1)/4</f>
        <v>0</v>
      </c>
      <c r="BA29">
        <f>COUNTIF(Input_1!$E28:$CV28,Output_3_Daily_Raw!BA$1)/4</f>
        <v>7.5</v>
      </c>
      <c r="BB29">
        <f>COUNTIF(Input_1!$E28:$CV28,Output_3_Daily_Raw!BB$1)/4</f>
        <v>0</v>
      </c>
      <c r="BC29">
        <f>COUNTIF(Input_1!$E28:$CV28,Output_3_Daily_Raw!BC$1)/4</f>
        <v>0</v>
      </c>
      <c r="BD29">
        <f>COUNTIF(Input_1!$E28:$CV28,Output_3_Daily_Raw!BD$1)/4</f>
        <v>0</v>
      </c>
      <c r="BE29">
        <f>COUNTIF(Input_1!$E28:$CV28,Output_3_Daily_Raw!BE$1)/4</f>
        <v>0</v>
      </c>
      <c r="BF29">
        <f>COUNTIF(Input_1!$E28:$CV28,Output_3_Daily_Raw!BF$1)/4</f>
        <v>0.25</v>
      </c>
      <c r="BG29">
        <f>COUNTIF(Input_1!$E28:$CV28,Output_3_Daily_Raw!BG$1)/4</f>
        <v>0</v>
      </c>
      <c r="BH29">
        <f>COUNTIF(Input_1!$E28:$CV28,Output_3_Daily_Raw!BH$1)/4</f>
        <v>2.25</v>
      </c>
      <c r="BJ29">
        <f t="shared" si="0"/>
        <v>24</v>
      </c>
    </row>
    <row r="30" spans="1:62" x14ac:dyDescent="0.35">
      <c r="A30" s="256"/>
      <c r="B30" s="250"/>
      <c r="C30" s="14">
        <v>43856</v>
      </c>
      <c r="D30" s="2" t="s">
        <v>10</v>
      </c>
      <c r="E30">
        <f>COUNTIF(Input_1!$E29:$CV29,Output_3_Daily_Raw!E$1)/4</f>
        <v>0</v>
      </c>
      <c r="F30">
        <f>COUNTIF(Input_1!$E29:$CV29,Output_3_Daily_Raw!F$1)/4</f>
        <v>0</v>
      </c>
      <c r="G30">
        <f>COUNTIF(Input_1!$E29:$CV29,Output_3_Daily_Raw!G$1)/4</f>
        <v>0</v>
      </c>
      <c r="H30">
        <f>COUNTIF(Input_1!$E29:$CV29,Output_3_Daily_Raw!H$1)/4</f>
        <v>0</v>
      </c>
      <c r="I30">
        <f>COUNTIF(Input_1!$E29:$CV29,Output_3_Daily_Raw!I$1)/4</f>
        <v>0</v>
      </c>
      <c r="J30">
        <f>COUNTIF(Input_1!$E29:$CV29,Output_3_Daily_Raw!J$1)/4</f>
        <v>0</v>
      </c>
      <c r="K30">
        <f>COUNTIF(Input_1!$E29:$CV29,Output_3_Daily_Raw!K$1)/4</f>
        <v>0</v>
      </c>
      <c r="L30">
        <f>COUNTIF(Input_1!$E29:$CV29,Output_3_Daily_Raw!L$1)/4</f>
        <v>0</v>
      </c>
      <c r="M30">
        <f>COUNTIF(Input_1!$E29:$CV29,Output_3_Daily_Raw!M$1)/4</f>
        <v>0</v>
      </c>
      <c r="N30">
        <f>COUNTIF(Input_1!$E29:$CV29,Output_3_Daily_Raw!N$1)/4</f>
        <v>0</v>
      </c>
      <c r="O30">
        <f>COUNTIF(Input_1!$E29:$CV29,Output_3_Daily_Raw!O$1)/4</f>
        <v>0</v>
      </c>
      <c r="P30">
        <f>COUNTIF(Input_1!$E29:$CV29,Output_3_Daily_Raw!P$1)/4</f>
        <v>0</v>
      </c>
      <c r="Q30">
        <f>COUNTIF(Input_1!$E29:$CV29,Output_3_Daily_Raw!Q$1)/4</f>
        <v>0</v>
      </c>
      <c r="R30">
        <f>COUNTIF(Input_1!$E29:$CV29,Output_3_Daily_Raw!R$1)/4</f>
        <v>0</v>
      </c>
      <c r="S30">
        <f>COUNTIF(Input_1!$E29:$CV29,Output_3_Daily_Raw!S$1)/4</f>
        <v>0</v>
      </c>
      <c r="T30">
        <f>COUNTIF(Input_1!$E29:$CV29,Output_3_Daily_Raw!T$1)/4</f>
        <v>0</v>
      </c>
      <c r="U30">
        <f>COUNTIF(Input_1!$E29:$CV29,Output_3_Daily_Raw!U$1)/4</f>
        <v>0</v>
      </c>
      <c r="V30">
        <f>COUNTIF(Input_1!$E29:$CV29,Output_3_Daily_Raw!V$1)/4</f>
        <v>0</v>
      </c>
      <c r="W30">
        <f>COUNTIF(Input_1!$E29:$CV29,Output_3_Daily_Raw!W$1)/4</f>
        <v>0</v>
      </c>
      <c r="X30">
        <f>COUNTIF(Input_1!$E29:$CV29,Output_3_Daily_Raw!X$1)/4</f>
        <v>0</v>
      </c>
      <c r="Y30">
        <f>COUNTIF(Input_1!$E29:$CV29,Output_3_Daily_Raw!Y$1)/4</f>
        <v>0</v>
      </c>
      <c r="Z30">
        <f>COUNTIF(Input_1!$E29:$CV29,Output_3_Daily_Raw!Z$1)/4</f>
        <v>0</v>
      </c>
      <c r="AA30">
        <f>COUNTIF(Input_1!$E29:$CV29,Output_3_Daily_Raw!AA$1)/4</f>
        <v>9.75</v>
      </c>
      <c r="AB30">
        <f>COUNTIF(Input_1!$E29:$CV29,Output_3_Daily_Raw!AB$1)/4</f>
        <v>0</v>
      </c>
      <c r="AC30">
        <f>COUNTIF(Input_1!$E29:$CV29,Output_3_Daily_Raw!AC$1)/4</f>
        <v>0</v>
      </c>
      <c r="AD30">
        <f>COUNTIF(Input_1!$E29:$CV29,Output_3_Daily_Raw!AD$1)/4</f>
        <v>0</v>
      </c>
      <c r="AE30">
        <f>COUNTIF(Input_1!$E29:$CV29,Output_3_Daily_Raw!AE$1)/4</f>
        <v>0</v>
      </c>
      <c r="AF30">
        <f>COUNTIF(Input_1!$E29:$CV29,Output_3_Daily_Raw!AF$1)/4</f>
        <v>0</v>
      </c>
      <c r="AG30">
        <f>COUNTIF(Input_1!$E29:$CV29,Output_3_Daily_Raw!AG$1)/4</f>
        <v>0</v>
      </c>
      <c r="AH30">
        <f>COUNTIF(Input_1!$E29:$CV29,Output_3_Daily_Raw!AH$1)/4</f>
        <v>0.5</v>
      </c>
      <c r="AI30">
        <f>COUNTIF(Input_1!$E29:$CV29,Output_3_Daily_Raw!AI$1)/4</f>
        <v>0</v>
      </c>
      <c r="AJ30">
        <f>COUNTIF(Input_1!$E29:$CV29,Output_3_Daily_Raw!AJ$1)/4</f>
        <v>0</v>
      </c>
      <c r="AK30">
        <f>COUNTIF(Input_1!$E29:$CV29,Output_3_Daily_Raw!AK$1)/4</f>
        <v>0</v>
      </c>
      <c r="AL30">
        <f>COUNTIF(Input_1!$E29:$CV29,Output_3_Daily_Raw!AL$1)/4</f>
        <v>0</v>
      </c>
      <c r="AM30">
        <f>COUNTIF(Input_1!$E29:$CV29,Output_3_Daily_Raw!AM$1)/4</f>
        <v>0</v>
      </c>
      <c r="AN30">
        <f>COUNTIF(Input_1!$E29:$CV29,Output_3_Daily_Raw!AN$1)/4</f>
        <v>0</v>
      </c>
      <c r="AO30">
        <f>COUNTIF(Input_1!$E29:$CV29,Output_3_Daily_Raw!AO$1)/4</f>
        <v>0</v>
      </c>
      <c r="AP30">
        <f>COUNTIF(Input_1!$E29:$CV29,Output_3_Daily_Raw!AP$1)/4</f>
        <v>0</v>
      </c>
      <c r="AQ30">
        <f>COUNTIF(Input_1!$E29:$CV29,Output_3_Daily_Raw!AQ$1)/4</f>
        <v>0</v>
      </c>
      <c r="AR30">
        <f>COUNTIF(Input_1!$E29:$CV29,Output_3_Daily_Raw!AR$1)/4</f>
        <v>0</v>
      </c>
      <c r="AS30">
        <f>COUNTIF(Input_1!$E29:$CV29,Output_3_Daily_Raw!AS$1)/4</f>
        <v>0</v>
      </c>
      <c r="AT30">
        <f>COUNTIF(Input_1!$E29:$CV29,Output_3_Daily_Raw!AT$1)/4</f>
        <v>0</v>
      </c>
      <c r="AU30">
        <f>COUNTIF(Input_1!$E29:$CV29,Output_3_Daily_Raw!AU$1)/4</f>
        <v>6</v>
      </c>
      <c r="AV30">
        <f>COUNTIF(Input_1!$E29:$CV29,Output_3_Daily_Raw!AV$1)/4</f>
        <v>0</v>
      </c>
      <c r="AW30">
        <f>COUNTIF(Input_1!$E29:$CV29,Output_3_Daily_Raw!AW$1)/4</f>
        <v>0</v>
      </c>
      <c r="AX30">
        <f>COUNTIF(Input_1!$E29:$CV29,Output_3_Daily_Raw!AX$1)/4</f>
        <v>0</v>
      </c>
      <c r="AY30">
        <f>COUNTIF(Input_1!$E29:$CV29,Output_3_Daily_Raw!AY$1)/4</f>
        <v>2.75</v>
      </c>
      <c r="AZ30">
        <f>COUNTIF(Input_1!$E29:$CV29,Output_3_Daily_Raw!AZ$1)/4</f>
        <v>0</v>
      </c>
      <c r="BA30">
        <f>COUNTIF(Input_1!$E29:$CV29,Output_3_Daily_Raw!BA$1)/4</f>
        <v>2.5</v>
      </c>
      <c r="BB30">
        <f>COUNTIF(Input_1!$E29:$CV29,Output_3_Daily_Raw!BB$1)/4</f>
        <v>0</v>
      </c>
      <c r="BC30">
        <f>COUNTIF(Input_1!$E29:$CV29,Output_3_Daily_Raw!BC$1)/4</f>
        <v>0</v>
      </c>
      <c r="BD30">
        <f>COUNTIF(Input_1!$E29:$CV29,Output_3_Daily_Raw!BD$1)/4</f>
        <v>0</v>
      </c>
      <c r="BE30">
        <f>COUNTIF(Input_1!$E29:$CV29,Output_3_Daily_Raw!BE$1)/4</f>
        <v>0</v>
      </c>
      <c r="BF30">
        <f>COUNTIF(Input_1!$E29:$CV29,Output_3_Daily_Raw!BF$1)/4</f>
        <v>1</v>
      </c>
      <c r="BG30">
        <f>COUNTIF(Input_1!$E29:$CV29,Output_3_Daily_Raw!BG$1)/4</f>
        <v>0</v>
      </c>
      <c r="BH30">
        <f>COUNTIF(Input_1!$E29:$CV29,Output_3_Daily_Raw!BH$1)/4</f>
        <v>1.5</v>
      </c>
      <c r="BJ30">
        <f t="shared" si="0"/>
        <v>24</v>
      </c>
    </row>
    <row r="31" spans="1:62" x14ac:dyDescent="0.35">
      <c r="A31" s="256"/>
      <c r="B31" s="248">
        <v>5</v>
      </c>
      <c r="C31" s="12">
        <v>43857</v>
      </c>
      <c r="D31" s="1" t="s">
        <v>4</v>
      </c>
      <c r="E31">
        <f>COUNTIF(Input_1!$E30:$CV30,Output_3_Daily_Raw!E$1)/4</f>
        <v>0</v>
      </c>
      <c r="F31">
        <f>COUNTIF(Input_1!$E30:$CV30,Output_3_Daily_Raw!F$1)/4</f>
        <v>0</v>
      </c>
      <c r="G31">
        <f>COUNTIF(Input_1!$E30:$CV30,Output_3_Daily_Raw!G$1)/4</f>
        <v>0</v>
      </c>
      <c r="H31">
        <f>COUNTIF(Input_1!$E30:$CV30,Output_3_Daily_Raw!H$1)/4</f>
        <v>0</v>
      </c>
      <c r="I31">
        <f>COUNTIF(Input_1!$E30:$CV30,Output_3_Daily_Raw!I$1)/4</f>
        <v>0</v>
      </c>
      <c r="J31">
        <f>COUNTIF(Input_1!$E30:$CV30,Output_3_Daily_Raw!J$1)/4</f>
        <v>0</v>
      </c>
      <c r="K31">
        <f>COUNTIF(Input_1!$E30:$CV30,Output_3_Daily_Raw!K$1)/4</f>
        <v>0</v>
      </c>
      <c r="L31">
        <f>COUNTIF(Input_1!$E30:$CV30,Output_3_Daily_Raw!L$1)/4</f>
        <v>0</v>
      </c>
      <c r="M31">
        <f>COUNTIF(Input_1!$E30:$CV30,Output_3_Daily_Raw!M$1)/4</f>
        <v>0</v>
      </c>
      <c r="N31">
        <f>COUNTIF(Input_1!$E30:$CV30,Output_3_Daily_Raw!N$1)/4</f>
        <v>0</v>
      </c>
      <c r="O31">
        <f>COUNTIF(Input_1!$E30:$CV30,Output_3_Daily_Raw!O$1)/4</f>
        <v>0</v>
      </c>
      <c r="P31">
        <f>COUNTIF(Input_1!$E30:$CV30,Output_3_Daily_Raw!P$1)/4</f>
        <v>0</v>
      </c>
      <c r="Q31">
        <f>COUNTIF(Input_1!$E30:$CV30,Output_3_Daily_Raw!Q$1)/4</f>
        <v>0</v>
      </c>
      <c r="R31">
        <f>COUNTIF(Input_1!$E30:$CV30,Output_3_Daily_Raw!R$1)/4</f>
        <v>0</v>
      </c>
      <c r="S31">
        <f>COUNTIF(Input_1!$E30:$CV30,Output_3_Daily_Raw!S$1)/4</f>
        <v>0</v>
      </c>
      <c r="T31">
        <f>COUNTIF(Input_1!$E30:$CV30,Output_3_Daily_Raw!T$1)/4</f>
        <v>0</v>
      </c>
      <c r="U31">
        <f>COUNTIF(Input_1!$E30:$CV30,Output_3_Daily_Raw!U$1)/4</f>
        <v>0</v>
      </c>
      <c r="V31">
        <f>COUNTIF(Input_1!$E30:$CV30,Output_3_Daily_Raw!V$1)/4</f>
        <v>0</v>
      </c>
      <c r="W31">
        <f>COUNTIF(Input_1!$E30:$CV30,Output_3_Daily_Raw!W$1)/4</f>
        <v>0</v>
      </c>
      <c r="X31">
        <f>COUNTIF(Input_1!$E30:$CV30,Output_3_Daily_Raw!X$1)/4</f>
        <v>0</v>
      </c>
      <c r="Y31">
        <f>COUNTIF(Input_1!$E30:$CV30,Output_3_Daily_Raw!Y$1)/4</f>
        <v>0</v>
      </c>
      <c r="Z31">
        <f>COUNTIF(Input_1!$E30:$CV30,Output_3_Daily_Raw!Z$1)/4</f>
        <v>0</v>
      </c>
      <c r="AA31">
        <f>COUNTIF(Input_1!$E30:$CV30,Output_3_Daily_Raw!AA$1)/4</f>
        <v>13</v>
      </c>
      <c r="AB31">
        <f>COUNTIF(Input_1!$E30:$CV30,Output_3_Daily_Raw!AB$1)/4</f>
        <v>0</v>
      </c>
      <c r="AC31">
        <f>COUNTIF(Input_1!$E30:$CV30,Output_3_Daily_Raw!AC$1)/4</f>
        <v>0</v>
      </c>
      <c r="AD31">
        <f>COUNTIF(Input_1!$E30:$CV30,Output_3_Daily_Raw!AD$1)/4</f>
        <v>0</v>
      </c>
      <c r="AE31">
        <f>COUNTIF(Input_1!$E30:$CV30,Output_3_Daily_Raw!AE$1)/4</f>
        <v>0</v>
      </c>
      <c r="AF31">
        <f>COUNTIF(Input_1!$E30:$CV30,Output_3_Daily_Raw!AF$1)/4</f>
        <v>0</v>
      </c>
      <c r="AG31">
        <f>COUNTIF(Input_1!$E30:$CV30,Output_3_Daily_Raw!AG$1)/4</f>
        <v>0</v>
      </c>
      <c r="AH31">
        <f>COUNTIF(Input_1!$E30:$CV30,Output_3_Daily_Raw!AH$1)/4</f>
        <v>1</v>
      </c>
      <c r="AI31">
        <f>COUNTIF(Input_1!$E30:$CV30,Output_3_Daily_Raw!AI$1)/4</f>
        <v>0.25</v>
      </c>
      <c r="AJ31">
        <f>COUNTIF(Input_1!$E30:$CV30,Output_3_Daily_Raw!AJ$1)/4</f>
        <v>0</v>
      </c>
      <c r="AK31">
        <f>COUNTIF(Input_1!$E30:$CV30,Output_3_Daily_Raw!AK$1)/4</f>
        <v>0</v>
      </c>
      <c r="AL31">
        <f>COUNTIF(Input_1!$E30:$CV30,Output_3_Daily_Raw!AL$1)/4</f>
        <v>0</v>
      </c>
      <c r="AM31">
        <f>COUNTIF(Input_1!$E30:$CV30,Output_3_Daily_Raw!AM$1)/4</f>
        <v>0</v>
      </c>
      <c r="AN31">
        <f>COUNTIF(Input_1!$E30:$CV30,Output_3_Daily_Raw!AN$1)/4</f>
        <v>1</v>
      </c>
      <c r="AO31">
        <f>COUNTIF(Input_1!$E30:$CV30,Output_3_Daily_Raw!AO$1)/4</f>
        <v>0</v>
      </c>
      <c r="AP31">
        <f>COUNTIF(Input_1!$E30:$CV30,Output_3_Daily_Raw!AP$1)/4</f>
        <v>0</v>
      </c>
      <c r="AQ31">
        <f>COUNTIF(Input_1!$E30:$CV30,Output_3_Daily_Raw!AQ$1)/4</f>
        <v>0</v>
      </c>
      <c r="AR31">
        <f>COUNTIF(Input_1!$E30:$CV30,Output_3_Daily_Raw!AR$1)/4</f>
        <v>0</v>
      </c>
      <c r="AS31">
        <f>COUNTIF(Input_1!$E30:$CV30,Output_3_Daily_Raw!AS$1)/4</f>
        <v>0</v>
      </c>
      <c r="AT31">
        <f>COUNTIF(Input_1!$E30:$CV30,Output_3_Daily_Raw!AT$1)/4</f>
        <v>0</v>
      </c>
      <c r="AU31">
        <f>COUNTIF(Input_1!$E30:$CV30,Output_3_Daily_Raw!AU$1)/4</f>
        <v>0.25</v>
      </c>
      <c r="AV31">
        <f>COUNTIF(Input_1!$E30:$CV30,Output_3_Daily_Raw!AV$1)/4</f>
        <v>0</v>
      </c>
      <c r="AW31">
        <f>COUNTIF(Input_1!$E30:$CV30,Output_3_Daily_Raw!AW$1)/4</f>
        <v>0</v>
      </c>
      <c r="AX31">
        <f>COUNTIF(Input_1!$E30:$CV30,Output_3_Daily_Raw!AX$1)/4</f>
        <v>0</v>
      </c>
      <c r="AY31">
        <f>COUNTIF(Input_1!$E30:$CV30,Output_3_Daily_Raw!AY$1)/4</f>
        <v>1.75</v>
      </c>
      <c r="AZ31">
        <f>COUNTIF(Input_1!$E30:$CV30,Output_3_Daily_Raw!AZ$1)/4</f>
        <v>0</v>
      </c>
      <c r="BA31">
        <f>COUNTIF(Input_1!$E30:$CV30,Output_3_Daily_Raw!BA$1)/4</f>
        <v>0.75</v>
      </c>
      <c r="BB31">
        <f>COUNTIF(Input_1!$E30:$CV30,Output_3_Daily_Raw!BB$1)/4</f>
        <v>0.25</v>
      </c>
      <c r="BC31">
        <f>COUNTIF(Input_1!$E30:$CV30,Output_3_Daily_Raw!BC$1)/4</f>
        <v>0</v>
      </c>
      <c r="BD31">
        <f>COUNTIF(Input_1!$E30:$CV30,Output_3_Daily_Raw!BD$1)/4</f>
        <v>0</v>
      </c>
      <c r="BE31">
        <f>COUNTIF(Input_1!$E30:$CV30,Output_3_Daily_Raw!BE$1)/4</f>
        <v>0</v>
      </c>
      <c r="BF31">
        <f>COUNTIF(Input_1!$E30:$CV30,Output_3_Daily_Raw!BF$1)/4</f>
        <v>5.75</v>
      </c>
      <c r="BG31">
        <f>COUNTIF(Input_1!$E30:$CV30,Output_3_Daily_Raw!BG$1)/4</f>
        <v>0</v>
      </c>
      <c r="BH31">
        <f>COUNTIF(Input_1!$E30:$CV30,Output_3_Daily_Raw!BH$1)/4</f>
        <v>0</v>
      </c>
      <c r="BJ31">
        <f t="shared" si="0"/>
        <v>24</v>
      </c>
    </row>
    <row r="32" spans="1:62" x14ac:dyDescent="0.35">
      <c r="A32" s="256"/>
      <c r="B32" s="249"/>
      <c r="C32" s="11">
        <v>43858</v>
      </c>
      <c r="D32" s="1" t="s">
        <v>5</v>
      </c>
      <c r="E32">
        <f>COUNTIF(Input_1!$E31:$CV31,Output_3_Daily_Raw!E$1)/4</f>
        <v>0</v>
      </c>
      <c r="F32">
        <f>COUNTIF(Input_1!$E31:$CV31,Output_3_Daily_Raw!F$1)/4</f>
        <v>0</v>
      </c>
      <c r="G32">
        <f>COUNTIF(Input_1!$E31:$CV31,Output_3_Daily_Raw!G$1)/4</f>
        <v>0</v>
      </c>
      <c r="H32">
        <f>COUNTIF(Input_1!$E31:$CV31,Output_3_Daily_Raw!H$1)/4</f>
        <v>0</v>
      </c>
      <c r="I32">
        <f>COUNTIF(Input_1!$E31:$CV31,Output_3_Daily_Raw!I$1)/4</f>
        <v>0</v>
      </c>
      <c r="J32">
        <f>COUNTIF(Input_1!$E31:$CV31,Output_3_Daily_Raw!J$1)/4</f>
        <v>0</v>
      </c>
      <c r="K32">
        <f>COUNTIF(Input_1!$E31:$CV31,Output_3_Daily_Raw!K$1)/4</f>
        <v>0</v>
      </c>
      <c r="L32">
        <f>COUNTIF(Input_1!$E31:$CV31,Output_3_Daily_Raw!L$1)/4</f>
        <v>0</v>
      </c>
      <c r="M32">
        <f>COUNTIF(Input_1!$E31:$CV31,Output_3_Daily_Raw!M$1)/4</f>
        <v>0</v>
      </c>
      <c r="N32">
        <f>COUNTIF(Input_1!$E31:$CV31,Output_3_Daily_Raw!N$1)/4</f>
        <v>0</v>
      </c>
      <c r="O32">
        <f>COUNTIF(Input_1!$E31:$CV31,Output_3_Daily_Raw!O$1)/4</f>
        <v>0</v>
      </c>
      <c r="P32">
        <f>COUNTIF(Input_1!$E31:$CV31,Output_3_Daily_Raw!P$1)/4</f>
        <v>0</v>
      </c>
      <c r="Q32">
        <f>COUNTIF(Input_1!$E31:$CV31,Output_3_Daily_Raw!Q$1)/4</f>
        <v>0</v>
      </c>
      <c r="R32">
        <f>COUNTIF(Input_1!$E31:$CV31,Output_3_Daily_Raw!R$1)/4</f>
        <v>0</v>
      </c>
      <c r="S32">
        <f>COUNTIF(Input_1!$E31:$CV31,Output_3_Daily_Raw!S$1)/4</f>
        <v>0</v>
      </c>
      <c r="T32">
        <f>COUNTIF(Input_1!$E31:$CV31,Output_3_Daily_Raw!T$1)/4</f>
        <v>0</v>
      </c>
      <c r="U32">
        <f>COUNTIF(Input_1!$E31:$CV31,Output_3_Daily_Raw!U$1)/4</f>
        <v>0</v>
      </c>
      <c r="V32">
        <f>COUNTIF(Input_1!$E31:$CV31,Output_3_Daily_Raw!V$1)/4</f>
        <v>0</v>
      </c>
      <c r="W32">
        <f>COUNTIF(Input_1!$E31:$CV31,Output_3_Daily_Raw!W$1)/4</f>
        <v>0</v>
      </c>
      <c r="X32">
        <f>COUNTIF(Input_1!$E31:$CV31,Output_3_Daily_Raw!X$1)/4</f>
        <v>0</v>
      </c>
      <c r="Y32">
        <f>COUNTIF(Input_1!$E31:$CV31,Output_3_Daily_Raw!Y$1)/4</f>
        <v>0</v>
      </c>
      <c r="Z32">
        <f>COUNTIF(Input_1!$E31:$CV31,Output_3_Daily_Raw!Z$1)/4</f>
        <v>1.25</v>
      </c>
      <c r="AA32">
        <f>COUNTIF(Input_1!$E31:$CV31,Output_3_Daily_Raw!AA$1)/4</f>
        <v>7.5</v>
      </c>
      <c r="AB32">
        <f>COUNTIF(Input_1!$E31:$CV31,Output_3_Daily_Raw!AB$1)/4</f>
        <v>0</v>
      </c>
      <c r="AC32">
        <f>COUNTIF(Input_1!$E31:$CV31,Output_3_Daily_Raw!AC$1)/4</f>
        <v>0</v>
      </c>
      <c r="AD32">
        <f>COUNTIF(Input_1!$E31:$CV31,Output_3_Daily_Raw!AD$1)/4</f>
        <v>0</v>
      </c>
      <c r="AE32">
        <f>COUNTIF(Input_1!$E31:$CV31,Output_3_Daily_Raw!AE$1)/4</f>
        <v>0</v>
      </c>
      <c r="AF32">
        <f>COUNTIF(Input_1!$E31:$CV31,Output_3_Daily_Raw!AF$1)/4</f>
        <v>0</v>
      </c>
      <c r="AG32">
        <f>COUNTIF(Input_1!$E31:$CV31,Output_3_Daily_Raw!AG$1)/4</f>
        <v>0</v>
      </c>
      <c r="AH32">
        <f>COUNTIF(Input_1!$E31:$CV31,Output_3_Daily_Raw!AH$1)/4</f>
        <v>0</v>
      </c>
      <c r="AI32">
        <f>COUNTIF(Input_1!$E31:$CV31,Output_3_Daily_Raw!AI$1)/4</f>
        <v>1</v>
      </c>
      <c r="AJ32">
        <f>COUNTIF(Input_1!$E31:$CV31,Output_3_Daily_Raw!AJ$1)/4</f>
        <v>0</v>
      </c>
      <c r="AK32">
        <f>COUNTIF(Input_1!$E31:$CV31,Output_3_Daily_Raw!AK$1)/4</f>
        <v>0.5</v>
      </c>
      <c r="AL32">
        <f>COUNTIF(Input_1!$E31:$CV31,Output_3_Daily_Raw!AL$1)/4</f>
        <v>1</v>
      </c>
      <c r="AM32">
        <f>COUNTIF(Input_1!$E31:$CV31,Output_3_Daily_Raw!AM$1)/4</f>
        <v>0</v>
      </c>
      <c r="AN32">
        <f>COUNTIF(Input_1!$E31:$CV31,Output_3_Daily_Raw!AN$1)/4</f>
        <v>0.5</v>
      </c>
      <c r="AO32">
        <f>COUNTIF(Input_1!$E31:$CV31,Output_3_Daily_Raw!AO$1)/4</f>
        <v>0</v>
      </c>
      <c r="AP32">
        <f>COUNTIF(Input_1!$E31:$CV31,Output_3_Daily_Raw!AP$1)/4</f>
        <v>0</v>
      </c>
      <c r="AQ32">
        <f>COUNTIF(Input_1!$E31:$CV31,Output_3_Daily_Raw!AQ$1)/4</f>
        <v>0</v>
      </c>
      <c r="AR32">
        <f>COUNTIF(Input_1!$E31:$CV31,Output_3_Daily_Raw!AR$1)/4</f>
        <v>0</v>
      </c>
      <c r="AS32">
        <f>COUNTIF(Input_1!$E31:$CV31,Output_3_Daily_Raw!AS$1)/4</f>
        <v>0</v>
      </c>
      <c r="AT32">
        <f>COUNTIF(Input_1!$E31:$CV31,Output_3_Daily_Raw!AT$1)/4</f>
        <v>0</v>
      </c>
      <c r="AU32">
        <f>COUNTIF(Input_1!$E31:$CV31,Output_3_Daily_Raw!AU$1)/4</f>
        <v>1</v>
      </c>
      <c r="AV32">
        <f>COUNTIF(Input_1!$E31:$CV31,Output_3_Daily_Raw!AV$1)/4</f>
        <v>0</v>
      </c>
      <c r="AW32">
        <f>COUNTIF(Input_1!$E31:$CV31,Output_3_Daily_Raw!AW$1)/4</f>
        <v>0</v>
      </c>
      <c r="AX32">
        <f>COUNTIF(Input_1!$E31:$CV31,Output_3_Daily_Raw!AX$1)/4</f>
        <v>0</v>
      </c>
      <c r="AY32">
        <f>COUNTIF(Input_1!$E31:$CV31,Output_3_Daily_Raw!AY$1)/4</f>
        <v>1.75</v>
      </c>
      <c r="AZ32">
        <f>COUNTIF(Input_1!$E31:$CV31,Output_3_Daily_Raw!AZ$1)/4</f>
        <v>0</v>
      </c>
      <c r="BA32">
        <f>COUNTIF(Input_1!$E31:$CV31,Output_3_Daily_Raw!BA$1)/4</f>
        <v>0.75</v>
      </c>
      <c r="BB32">
        <f>COUNTIF(Input_1!$E31:$CV31,Output_3_Daily_Raw!BB$1)/4</f>
        <v>1</v>
      </c>
      <c r="BC32">
        <f>COUNTIF(Input_1!$E31:$CV31,Output_3_Daily_Raw!BC$1)/4</f>
        <v>0</v>
      </c>
      <c r="BD32">
        <f>COUNTIF(Input_1!$E31:$CV31,Output_3_Daily_Raw!BD$1)/4</f>
        <v>0</v>
      </c>
      <c r="BE32">
        <f>COUNTIF(Input_1!$E31:$CV31,Output_3_Daily_Raw!BE$1)/4</f>
        <v>1</v>
      </c>
      <c r="BF32">
        <f>COUNTIF(Input_1!$E31:$CV31,Output_3_Daily_Raw!BF$1)/4</f>
        <v>6.75</v>
      </c>
      <c r="BG32">
        <f>COUNTIF(Input_1!$E31:$CV31,Output_3_Daily_Raw!BG$1)/4</f>
        <v>0</v>
      </c>
      <c r="BH32">
        <f>COUNTIF(Input_1!$E31:$CV31,Output_3_Daily_Raw!BH$1)/4</f>
        <v>0</v>
      </c>
      <c r="BJ32">
        <f t="shared" si="0"/>
        <v>24</v>
      </c>
    </row>
    <row r="33" spans="1:62" x14ac:dyDescent="0.35">
      <c r="A33" s="256"/>
      <c r="B33" s="249"/>
      <c r="C33" s="11">
        <v>43859</v>
      </c>
      <c r="D33" s="1" t="s">
        <v>6</v>
      </c>
      <c r="E33">
        <f>COUNTIF(Input_1!$E32:$CV32,Output_3_Daily_Raw!E$1)/4</f>
        <v>0</v>
      </c>
      <c r="F33">
        <f>COUNTIF(Input_1!$E32:$CV32,Output_3_Daily_Raw!F$1)/4</f>
        <v>0</v>
      </c>
      <c r="G33">
        <f>COUNTIF(Input_1!$E32:$CV32,Output_3_Daily_Raw!G$1)/4</f>
        <v>0</v>
      </c>
      <c r="H33">
        <f>COUNTIF(Input_1!$E32:$CV32,Output_3_Daily_Raw!H$1)/4</f>
        <v>0</v>
      </c>
      <c r="I33">
        <f>COUNTIF(Input_1!$E32:$CV32,Output_3_Daily_Raw!I$1)/4</f>
        <v>0</v>
      </c>
      <c r="J33">
        <f>COUNTIF(Input_1!$E32:$CV32,Output_3_Daily_Raw!J$1)/4</f>
        <v>0</v>
      </c>
      <c r="K33">
        <f>COUNTIF(Input_1!$E32:$CV32,Output_3_Daily_Raw!K$1)/4</f>
        <v>0</v>
      </c>
      <c r="L33">
        <f>COUNTIF(Input_1!$E32:$CV32,Output_3_Daily_Raw!L$1)/4</f>
        <v>0</v>
      </c>
      <c r="M33">
        <f>COUNTIF(Input_1!$E32:$CV32,Output_3_Daily_Raw!M$1)/4</f>
        <v>0</v>
      </c>
      <c r="N33">
        <f>COUNTIF(Input_1!$E32:$CV32,Output_3_Daily_Raw!N$1)/4</f>
        <v>0</v>
      </c>
      <c r="O33">
        <f>COUNTIF(Input_1!$E32:$CV32,Output_3_Daily_Raw!O$1)/4</f>
        <v>0</v>
      </c>
      <c r="P33">
        <f>COUNTIF(Input_1!$E32:$CV32,Output_3_Daily_Raw!P$1)/4</f>
        <v>0</v>
      </c>
      <c r="Q33">
        <f>COUNTIF(Input_1!$E32:$CV32,Output_3_Daily_Raw!Q$1)/4</f>
        <v>0</v>
      </c>
      <c r="R33">
        <f>COUNTIF(Input_1!$E32:$CV32,Output_3_Daily_Raw!R$1)/4</f>
        <v>0</v>
      </c>
      <c r="S33">
        <f>COUNTIF(Input_1!$E32:$CV32,Output_3_Daily_Raw!S$1)/4</f>
        <v>0</v>
      </c>
      <c r="T33">
        <f>COUNTIF(Input_1!$E32:$CV32,Output_3_Daily_Raw!T$1)/4</f>
        <v>0</v>
      </c>
      <c r="U33">
        <f>COUNTIF(Input_1!$E32:$CV32,Output_3_Daily_Raw!U$1)/4</f>
        <v>0</v>
      </c>
      <c r="V33">
        <f>COUNTIF(Input_1!$E32:$CV32,Output_3_Daily_Raw!V$1)/4</f>
        <v>0</v>
      </c>
      <c r="W33">
        <f>COUNTIF(Input_1!$E32:$CV32,Output_3_Daily_Raw!W$1)/4</f>
        <v>0</v>
      </c>
      <c r="X33">
        <f>COUNTIF(Input_1!$E32:$CV32,Output_3_Daily_Raw!X$1)/4</f>
        <v>0</v>
      </c>
      <c r="Y33">
        <f>COUNTIF(Input_1!$E32:$CV32,Output_3_Daily_Raw!Y$1)/4</f>
        <v>0</v>
      </c>
      <c r="Z33">
        <f>COUNTIF(Input_1!$E32:$CV32,Output_3_Daily_Raw!Z$1)/4</f>
        <v>1.75</v>
      </c>
      <c r="AA33">
        <f>COUNTIF(Input_1!$E32:$CV32,Output_3_Daily_Raw!AA$1)/4</f>
        <v>10.5</v>
      </c>
      <c r="AB33">
        <f>COUNTIF(Input_1!$E32:$CV32,Output_3_Daily_Raw!AB$1)/4</f>
        <v>0</v>
      </c>
      <c r="AC33">
        <f>COUNTIF(Input_1!$E32:$CV32,Output_3_Daily_Raw!AC$1)/4</f>
        <v>0</v>
      </c>
      <c r="AD33">
        <f>COUNTIF(Input_1!$E32:$CV32,Output_3_Daily_Raw!AD$1)/4</f>
        <v>0</v>
      </c>
      <c r="AE33">
        <f>COUNTIF(Input_1!$E32:$CV32,Output_3_Daily_Raw!AE$1)/4</f>
        <v>0</v>
      </c>
      <c r="AF33">
        <f>COUNTIF(Input_1!$E32:$CV32,Output_3_Daily_Raw!AF$1)/4</f>
        <v>0</v>
      </c>
      <c r="AG33">
        <f>COUNTIF(Input_1!$E32:$CV32,Output_3_Daily_Raw!AG$1)/4</f>
        <v>0</v>
      </c>
      <c r="AH33">
        <f>COUNTIF(Input_1!$E32:$CV32,Output_3_Daily_Raw!AH$1)/4</f>
        <v>0.5</v>
      </c>
      <c r="AI33">
        <f>COUNTIF(Input_1!$E32:$CV32,Output_3_Daily_Raw!AI$1)/4</f>
        <v>0.5</v>
      </c>
      <c r="AJ33">
        <f>COUNTIF(Input_1!$E32:$CV32,Output_3_Daily_Raw!AJ$1)/4</f>
        <v>0</v>
      </c>
      <c r="AK33">
        <f>COUNTIF(Input_1!$E32:$CV32,Output_3_Daily_Raw!AK$1)/4</f>
        <v>1</v>
      </c>
      <c r="AL33">
        <f>COUNTIF(Input_1!$E32:$CV32,Output_3_Daily_Raw!AL$1)/4</f>
        <v>0</v>
      </c>
      <c r="AM33">
        <f>COUNTIF(Input_1!$E32:$CV32,Output_3_Daily_Raw!AM$1)/4</f>
        <v>0</v>
      </c>
      <c r="AN33">
        <f>COUNTIF(Input_1!$E32:$CV32,Output_3_Daily_Raw!AN$1)/4</f>
        <v>0</v>
      </c>
      <c r="AO33">
        <f>COUNTIF(Input_1!$E32:$CV32,Output_3_Daily_Raw!AO$1)/4</f>
        <v>0</v>
      </c>
      <c r="AP33">
        <f>COUNTIF(Input_1!$E32:$CV32,Output_3_Daily_Raw!AP$1)/4</f>
        <v>0</v>
      </c>
      <c r="AQ33">
        <f>COUNTIF(Input_1!$E32:$CV32,Output_3_Daily_Raw!AQ$1)/4</f>
        <v>0</v>
      </c>
      <c r="AR33">
        <f>COUNTIF(Input_1!$E32:$CV32,Output_3_Daily_Raw!AR$1)/4</f>
        <v>0</v>
      </c>
      <c r="AS33">
        <f>COUNTIF(Input_1!$E32:$CV32,Output_3_Daily_Raw!AS$1)/4</f>
        <v>0</v>
      </c>
      <c r="AT33">
        <f>COUNTIF(Input_1!$E32:$CV32,Output_3_Daily_Raw!AT$1)/4</f>
        <v>0</v>
      </c>
      <c r="AU33">
        <f>COUNTIF(Input_1!$E32:$CV32,Output_3_Daily_Raw!AU$1)/4</f>
        <v>0.5</v>
      </c>
      <c r="AV33">
        <f>COUNTIF(Input_1!$E32:$CV32,Output_3_Daily_Raw!AV$1)/4</f>
        <v>0</v>
      </c>
      <c r="AW33">
        <f>COUNTIF(Input_1!$E32:$CV32,Output_3_Daily_Raw!AW$1)/4</f>
        <v>0</v>
      </c>
      <c r="AX33">
        <f>COUNTIF(Input_1!$E32:$CV32,Output_3_Daily_Raw!AX$1)/4</f>
        <v>0</v>
      </c>
      <c r="AY33">
        <f>COUNTIF(Input_1!$E32:$CV32,Output_3_Daily_Raw!AY$1)/4</f>
        <v>2.5</v>
      </c>
      <c r="AZ33">
        <f>COUNTIF(Input_1!$E32:$CV32,Output_3_Daily_Raw!AZ$1)/4</f>
        <v>0</v>
      </c>
      <c r="BA33">
        <f>COUNTIF(Input_1!$E32:$CV32,Output_3_Daily_Raw!BA$1)/4</f>
        <v>1.25</v>
      </c>
      <c r="BB33">
        <f>COUNTIF(Input_1!$E32:$CV32,Output_3_Daily_Raw!BB$1)/4</f>
        <v>0.25</v>
      </c>
      <c r="BC33">
        <f>COUNTIF(Input_1!$E32:$CV32,Output_3_Daily_Raw!BC$1)/4</f>
        <v>0</v>
      </c>
      <c r="BD33">
        <f>COUNTIF(Input_1!$E32:$CV32,Output_3_Daily_Raw!BD$1)/4</f>
        <v>0</v>
      </c>
      <c r="BE33">
        <f>COUNTIF(Input_1!$E32:$CV32,Output_3_Daily_Raw!BE$1)/4</f>
        <v>2.25</v>
      </c>
      <c r="BF33">
        <f>COUNTIF(Input_1!$E32:$CV32,Output_3_Daily_Raw!BF$1)/4</f>
        <v>3</v>
      </c>
      <c r="BG33">
        <f>COUNTIF(Input_1!$E32:$CV32,Output_3_Daily_Raw!BG$1)/4</f>
        <v>0</v>
      </c>
      <c r="BH33">
        <f>COUNTIF(Input_1!$E32:$CV32,Output_3_Daily_Raw!BH$1)/4</f>
        <v>0</v>
      </c>
      <c r="BJ33">
        <f t="shared" si="0"/>
        <v>24</v>
      </c>
    </row>
    <row r="34" spans="1:62" x14ac:dyDescent="0.35">
      <c r="A34" s="256"/>
      <c r="B34" s="249"/>
      <c r="C34" s="12">
        <v>43860</v>
      </c>
      <c r="D34" s="1" t="s">
        <v>7</v>
      </c>
      <c r="E34">
        <f>COUNTIF(Input_1!$E33:$CV33,Output_3_Daily_Raw!E$1)/4</f>
        <v>0</v>
      </c>
      <c r="F34">
        <f>COUNTIF(Input_1!$E33:$CV33,Output_3_Daily_Raw!F$1)/4</f>
        <v>0</v>
      </c>
      <c r="G34">
        <f>COUNTIF(Input_1!$E33:$CV33,Output_3_Daily_Raw!G$1)/4</f>
        <v>0</v>
      </c>
      <c r="H34">
        <f>COUNTIF(Input_1!$E33:$CV33,Output_3_Daily_Raw!H$1)/4</f>
        <v>0</v>
      </c>
      <c r="I34">
        <f>COUNTIF(Input_1!$E33:$CV33,Output_3_Daily_Raw!I$1)/4</f>
        <v>0</v>
      </c>
      <c r="J34">
        <f>COUNTIF(Input_1!$E33:$CV33,Output_3_Daily_Raw!J$1)/4</f>
        <v>0</v>
      </c>
      <c r="K34">
        <f>COUNTIF(Input_1!$E33:$CV33,Output_3_Daily_Raw!K$1)/4</f>
        <v>0</v>
      </c>
      <c r="L34">
        <f>COUNTIF(Input_1!$E33:$CV33,Output_3_Daily_Raw!L$1)/4</f>
        <v>0</v>
      </c>
      <c r="M34">
        <f>COUNTIF(Input_1!$E33:$CV33,Output_3_Daily_Raw!M$1)/4</f>
        <v>0</v>
      </c>
      <c r="N34">
        <f>COUNTIF(Input_1!$E33:$CV33,Output_3_Daily_Raw!N$1)/4</f>
        <v>0</v>
      </c>
      <c r="O34">
        <f>COUNTIF(Input_1!$E33:$CV33,Output_3_Daily_Raw!O$1)/4</f>
        <v>0</v>
      </c>
      <c r="P34">
        <f>COUNTIF(Input_1!$E33:$CV33,Output_3_Daily_Raw!P$1)/4</f>
        <v>0</v>
      </c>
      <c r="Q34">
        <f>COUNTIF(Input_1!$E33:$CV33,Output_3_Daily_Raw!Q$1)/4</f>
        <v>0</v>
      </c>
      <c r="R34">
        <f>COUNTIF(Input_1!$E33:$CV33,Output_3_Daily_Raw!R$1)/4</f>
        <v>0</v>
      </c>
      <c r="S34">
        <f>COUNTIF(Input_1!$E33:$CV33,Output_3_Daily_Raw!S$1)/4</f>
        <v>0</v>
      </c>
      <c r="T34">
        <f>COUNTIF(Input_1!$E33:$CV33,Output_3_Daily_Raw!T$1)/4</f>
        <v>0</v>
      </c>
      <c r="U34">
        <f>COUNTIF(Input_1!$E33:$CV33,Output_3_Daily_Raw!U$1)/4</f>
        <v>0</v>
      </c>
      <c r="V34">
        <f>COUNTIF(Input_1!$E33:$CV33,Output_3_Daily_Raw!V$1)/4</f>
        <v>0</v>
      </c>
      <c r="W34">
        <f>COUNTIF(Input_1!$E33:$CV33,Output_3_Daily_Raw!W$1)/4</f>
        <v>0</v>
      </c>
      <c r="X34">
        <f>COUNTIF(Input_1!$E33:$CV33,Output_3_Daily_Raw!X$1)/4</f>
        <v>0</v>
      </c>
      <c r="Y34">
        <f>COUNTIF(Input_1!$E33:$CV33,Output_3_Daily_Raw!Y$1)/4</f>
        <v>0</v>
      </c>
      <c r="Z34">
        <f>COUNTIF(Input_1!$E33:$CV33,Output_3_Daily_Raw!Z$1)/4</f>
        <v>0</v>
      </c>
      <c r="AA34">
        <f>COUNTIF(Input_1!$E33:$CV33,Output_3_Daily_Raw!AA$1)/4</f>
        <v>10.25</v>
      </c>
      <c r="AB34">
        <f>COUNTIF(Input_1!$E33:$CV33,Output_3_Daily_Raw!AB$1)/4</f>
        <v>0</v>
      </c>
      <c r="AC34">
        <f>COUNTIF(Input_1!$E33:$CV33,Output_3_Daily_Raw!AC$1)/4</f>
        <v>0</v>
      </c>
      <c r="AD34">
        <f>COUNTIF(Input_1!$E33:$CV33,Output_3_Daily_Raw!AD$1)/4</f>
        <v>0</v>
      </c>
      <c r="AE34">
        <f>COUNTIF(Input_1!$E33:$CV33,Output_3_Daily_Raw!AE$1)/4</f>
        <v>0</v>
      </c>
      <c r="AF34">
        <f>COUNTIF(Input_1!$E33:$CV33,Output_3_Daily_Raw!AF$1)/4</f>
        <v>0</v>
      </c>
      <c r="AG34">
        <f>COUNTIF(Input_1!$E33:$CV33,Output_3_Daily_Raw!AG$1)/4</f>
        <v>0</v>
      </c>
      <c r="AH34">
        <f>COUNTIF(Input_1!$E33:$CV33,Output_3_Daily_Raw!AH$1)/4</f>
        <v>0.5</v>
      </c>
      <c r="AI34">
        <f>COUNTIF(Input_1!$E33:$CV33,Output_3_Daily_Raw!AI$1)/4</f>
        <v>0.5</v>
      </c>
      <c r="AJ34">
        <f>COUNTIF(Input_1!$E33:$CV33,Output_3_Daily_Raw!AJ$1)/4</f>
        <v>0</v>
      </c>
      <c r="AK34">
        <f>COUNTIF(Input_1!$E33:$CV33,Output_3_Daily_Raw!AK$1)/4</f>
        <v>1</v>
      </c>
      <c r="AL34">
        <f>COUNTIF(Input_1!$E33:$CV33,Output_3_Daily_Raw!AL$1)/4</f>
        <v>0</v>
      </c>
      <c r="AM34">
        <f>COUNTIF(Input_1!$E33:$CV33,Output_3_Daily_Raw!AM$1)/4</f>
        <v>0</v>
      </c>
      <c r="AN34">
        <f>COUNTIF(Input_1!$E33:$CV33,Output_3_Daily_Raw!AN$1)/4</f>
        <v>0</v>
      </c>
      <c r="AO34">
        <f>COUNTIF(Input_1!$E33:$CV33,Output_3_Daily_Raw!AO$1)/4</f>
        <v>0</v>
      </c>
      <c r="AP34">
        <f>COUNTIF(Input_1!$E33:$CV33,Output_3_Daily_Raw!AP$1)/4</f>
        <v>0</v>
      </c>
      <c r="AQ34">
        <f>COUNTIF(Input_1!$E33:$CV33,Output_3_Daily_Raw!AQ$1)/4</f>
        <v>0</v>
      </c>
      <c r="AR34">
        <f>COUNTIF(Input_1!$E33:$CV33,Output_3_Daily_Raw!AR$1)/4</f>
        <v>0</v>
      </c>
      <c r="AS34">
        <f>COUNTIF(Input_1!$E33:$CV33,Output_3_Daily_Raw!AS$1)/4</f>
        <v>0</v>
      </c>
      <c r="AT34">
        <f>COUNTIF(Input_1!$E33:$CV33,Output_3_Daily_Raw!AT$1)/4</f>
        <v>0</v>
      </c>
      <c r="AU34">
        <f>COUNTIF(Input_1!$E33:$CV33,Output_3_Daily_Raw!AU$1)/4</f>
        <v>0.5</v>
      </c>
      <c r="AV34">
        <f>COUNTIF(Input_1!$E33:$CV33,Output_3_Daily_Raw!AV$1)/4</f>
        <v>0</v>
      </c>
      <c r="AW34">
        <f>COUNTIF(Input_1!$E33:$CV33,Output_3_Daily_Raw!AW$1)/4</f>
        <v>0</v>
      </c>
      <c r="AX34">
        <f>COUNTIF(Input_1!$E33:$CV33,Output_3_Daily_Raw!AX$1)/4</f>
        <v>0</v>
      </c>
      <c r="AY34">
        <f>COUNTIF(Input_1!$E33:$CV33,Output_3_Daily_Raw!AY$1)/4</f>
        <v>0.75</v>
      </c>
      <c r="AZ34">
        <f>COUNTIF(Input_1!$E33:$CV33,Output_3_Daily_Raw!AZ$1)/4</f>
        <v>0</v>
      </c>
      <c r="BA34">
        <f>COUNTIF(Input_1!$E33:$CV33,Output_3_Daily_Raw!BA$1)/4</f>
        <v>5.25</v>
      </c>
      <c r="BB34">
        <f>COUNTIF(Input_1!$E33:$CV33,Output_3_Daily_Raw!BB$1)/4</f>
        <v>0</v>
      </c>
      <c r="BC34">
        <f>COUNTIF(Input_1!$E33:$CV33,Output_3_Daily_Raw!BC$1)/4</f>
        <v>0</v>
      </c>
      <c r="BD34">
        <f>COUNTIF(Input_1!$E33:$CV33,Output_3_Daily_Raw!BD$1)/4</f>
        <v>0</v>
      </c>
      <c r="BE34">
        <f>COUNTIF(Input_1!$E33:$CV33,Output_3_Daily_Raw!BE$1)/4</f>
        <v>0.75</v>
      </c>
      <c r="BF34">
        <f>COUNTIF(Input_1!$E33:$CV33,Output_3_Daily_Raw!BF$1)/4</f>
        <v>4.5</v>
      </c>
      <c r="BG34">
        <f>COUNTIF(Input_1!$E33:$CV33,Output_3_Daily_Raw!BG$1)/4</f>
        <v>0</v>
      </c>
      <c r="BH34">
        <f>COUNTIF(Input_1!$E33:$CV33,Output_3_Daily_Raw!BH$1)/4</f>
        <v>0</v>
      </c>
      <c r="BJ34">
        <f t="shared" si="0"/>
        <v>24</v>
      </c>
    </row>
    <row r="35" spans="1:62" x14ac:dyDescent="0.35">
      <c r="A35" s="257"/>
      <c r="B35" s="249"/>
      <c r="C35" s="11">
        <v>43861</v>
      </c>
      <c r="D35" s="1" t="s">
        <v>8</v>
      </c>
      <c r="E35">
        <f>COUNTIF(Input_1!$E34:$CV34,Output_3_Daily_Raw!E$1)/4</f>
        <v>0</v>
      </c>
      <c r="F35">
        <f>COUNTIF(Input_1!$E34:$CV34,Output_3_Daily_Raw!F$1)/4</f>
        <v>0</v>
      </c>
      <c r="G35">
        <f>COUNTIF(Input_1!$E34:$CV34,Output_3_Daily_Raw!G$1)/4</f>
        <v>0</v>
      </c>
      <c r="H35">
        <f>COUNTIF(Input_1!$E34:$CV34,Output_3_Daily_Raw!H$1)/4</f>
        <v>0</v>
      </c>
      <c r="I35">
        <f>COUNTIF(Input_1!$E34:$CV34,Output_3_Daily_Raw!I$1)/4</f>
        <v>0</v>
      </c>
      <c r="J35">
        <f>COUNTIF(Input_1!$E34:$CV34,Output_3_Daily_Raw!J$1)/4</f>
        <v>0</v>
      </c>
      <c r="K35">
        <f>COUNTIF(Input_1!$E34:$CV34,Output_3_Daily_Raw!K$1)/4</f>
        <v>0</v>
      </c>
      <c r="L35">
        <f>COUNTIF(Input_1!$E34:$CV34,Output_3_Daily_Raw!L$1)/4</f>
        <v>0</v>
      </c>
      <c r="M35">
        <f>COUNTIF(Input_1!$E34:$CV34,Output_3_Daily_Raw!M$1)/4</f>
        <v>0</v>
      </c>
      <c r="N35">
        <f>COUNTIF(Input_1!$E34:$CV34,Output_3_Daily_Raw!N$1)/4</f>
        <v>0</v>
      </c>
      <c r="O35">
        <f>COUNTIF(Input_1!$E34:$CV34,Output_3_Daily_Raw!O$1)/4</f>
        <v>0</v>
      </c>
      <c r="P35">
        <f>COUNTIF(Input_1!$E34:$CV34,Output_3_Daily_Raw!P$1)/4</f>
        <v>0</v>
      </c>
      <c r="Q35">
        <f>COUNTIF(Input_1!$E34:$CV34,Output_3_Daily_Raw!Q$1)/4</f>
        <v>0</v>
      </c>
      <c r="R35">
        <f>COUNTIF(Input_1!$E34:$CV34,Output_3_Daily_Raw!R$1)/4</f>
        <v>0</v>
      </c>
      <c r="S35">
        <f>COUNTIF(Input_1!$E34:$CV34,Output_3_Daily_Raw!S$1)/4</f>
        <v>0</v>
      </c>
      <c r="T35">
        <f>COUNTIF(Input_1!$E34:$CV34,Output_3_Daily_Raw!T$1)/4</f>
        <v>0</v>
      </c>
      <c r="U35">
        <f>COUNTIF(Input_1!$E34:$CV34,Output_3_Daily_Raw!U$1)/4</f>
        <v>0</v>
      </c>
      <c r="V35">
        <f>COUNTIF(Input_1!$E34:$CV34,Output_3_Daily_Raw!V$1)/4</f>
        <v>0</v>
      </c>
      <c r="W35">
        <f>COUNTIF(Input_1!$E34:$CV34,Output_3_Daily_Raw!W$1)/4</f>
        <v>0</v>
      </c>
      <c r="X35">
        <f>COUNTIF(Input_1!$E34:$CV34,Output_3_Daily_Raw!X$1)/4</f>
        <v>0</v>
      </c>
      <c r="Y35">
        <f>COUNTIF(Input_1!$E34:$CV34,Output_3_Daily_Raw!Y$1)/4</f>
        <v>0</v>
      </c>
      <c r="Z35">
        <f>COUNTIF(Input_1!$E34:$CV34,Output_3_Daily_Raw!Z$1)/4</f>
        <v>0</v>
      </c>
      <c r="AA35">
        <f>COUNTIF(Input_1!$E34:$CV34,Output_3_Daily_Raw!AA$1)/4</f>
        <v>10</v>
      </c>
      <c r="AB35">
        <f>COUNTIF(Input_1!$E34:$CV34,Output_3_Daily_Raw!AB$1)/4</f>
        <v>0</v>
      </c>
      <c r="AC35">
        <f>COUNTIF(Input_1!$E34:$CV34,Output_3_Daily_Raw!AC$1)/4</f>
        <v>0</v>
      </c>
      <c r="AD35">
        <f>COUNTIF(Input_1!$E34:$CV34,Output_3_Daily_Raw!AD$1)/4</f>
        <v>0</v>
      </c>
      <c r="AE35">
        <f>COUNTIF(Input_1!$E34:$CV34,Output_3_Daily_Raw!AE$1)/4</f>
        <v>0.75</v>
      </c>
      <c r="AF35">
        <f>COUNTIF(Input_1!$E34:$CV34,Output_3_Daily_Raw!AF$1)/4</f>
        <v>0</v>
      </c>
      <c r="AG35">
        <f>COUNTIF(Input_1!$E34:$CV34,Output_3_Daily_Raw!AG$1)/4</f>
        <v>0</v>
      </c>
      <c r="AH35">
        <f>COUNTIF(Input_1!$E34:$CV34,Output_3_Daily_Raw!AH$1)/4</f>
        <v>0</v>
      </c>
      <c r="AI35">
        <f>COUNTIF(Input_1!$E34:$CV34,Output_3_Daily_Raw!AI$1)/4</f>
        <v>0.5</v>
      </c>
      <c r="AJ35">
        <f>COUNTIF(Input_1!$E34:$CV34,Output_3_Daily_Raw!AJ$1)/4</f>
        <v>6</v>
      </c>
      <c r="AK35">
        <f>COUNTIF(Input_1!$E34:$CV34,Output_3_Daily_Raw!AK$1)/4</f>
        <v>0</v>
      </c>
      <c r="AL35">
        <f>COUNTIF(Input_1!$E34:$CV34,Output_3_Daily_Raw!AL$1)/4</f>
        <v>0</v>
      </c>
      <c r="AM35">
        <f>COUNTIF(Input_1!$E34:$CV34,Output_3_Daily_Raw!AM$1)/4</f>
        <v>0</v>
      </c>
      <c r="AN35">
        <f>COUNTIF(Input_1!$E34:$CV34,Output_3_Daily_Raw!AN$1)/4</f>
        <v>0</v>
      </c>
      <c r="AO35">
        <f>COUNTIF(Input_1!$E34:$CV34,Output_3_Daily_Raw!AO$1)/4</f>
        <v>0</v>
      </c>
      <c r="AP35">
        <f>COUNTIF(Input_1!$E34:$CV34,Output_3_Daily_Raw!AP$1)/4</f>
        <v>0</v>
      </c>
      <c r="AQ35">
        <f>COUNTIF(Input_1!$E34:$CV34,Output_3_Daily_Raw!AQ$1)/4</f>
        <v>0</v>
      </c>
      <c r="AR35">
        <f>COUNTIF(Input_1!$E34:$CV34,Output_3_Daily_Raw!AR$1)/4</f>
        <v>0</v>
      </c>
      <c r="AS35">
        <f>COUNTIF(Input_1!$E34:$CV34,Output_3_Daily_Raw!AS$1)/4</f>
        <v>0</v>
      </c>
      <c r="AT35">
        <f>COUNTIF(Input_1!$E34:$CV34,Output_3_Daily_Raw!AT$1)/4</f>
        <v>0</v>
      </c>
      <c r="AU35">
        <f>COUNTIF(Input_1!$E34:$CV34,Output_3_Daily_Raw!AU$1)/4</f>
        <v>0.75</v>
      </c>
      <c r="AV35">
        <f>COUNTIF(Input_1!$E34:$CV34,Output_3_Daily_Raw!AV$1)/4</f>
        <v>0</v>
      </c>
      <c r="AW35">
        <f>COUNTIF(Input_1!$E34:$CV34,Output_3_Daily_Raw!AW$1)/4</f>
        <v>0</v>
      </c>
      <c r="AX35">
        <f>COUNTIF(Input_1!$E34:$CV34,Output_3_Daily_Raw!AX$1)/4</f>
        <v>0</v>
      </c>
      <c r="AY35">
        <f>COUNTIF(Input_1!$E34:$CV34,Output_3_Daily_Raw!AY$1)/4</f>
        <v>1.75</v>
      </c>
      <c r="AZ35">
        <f>COUNTIF(Input_1!$E34:$CV34,Output_3_Daily_Raw!AZ$1)/4</f>
        <v>0</v>
      </c>
      <c r="BA35">
        <f>COUNTIF(Input_1!$E34:$CV34,Output_3_Daily_Raw!BA$1)/4</f>
        <v>1</v>
      </c>
      <c r="BB35">
        <f>COUNTIF(Input_1!$E34:$CV34,Output_3_Daily_Raw!BB$1)/4</f>
        <v>0</v>
      </c>
      <c r="BC35">
        <f>COUNTIF(Input_1!$E34:$CV34,Output_3_Daily_Raw!BC$1)/4</f>
        <v>0</v>
      </c>
      <c r="BD35">
        <f>COUNTIF(Input_1!$E34:$CV34,Output_3_Daily_Raw!BD$1)/4</f>
        <v>0</v>
      </c>
      <c r="BE35">
        <f>COUNTIF(Input_1!$E34:$CV34,Output_3_Daily_Raw!BE$1)/4</f>
        <v>0</v>
      </c>
      <c r="BF35">
        <f>COUNTIF(Input_1!$E34:$CV34,Output_3_Daily_Raw!BF$1)/4</f>
        <v>3.25</v>
      </c>
      <c r="BG35">
        <f>COUNTIF(Input_1!$E34:$CV34,Output_3_Daily_Raw!BG$1)/4</f>
        <v>0</v>
      </c>
      <c r="BH35">
        <f>COUNTIF(Input_1!$E34:$CV34,Output_3_Daily_Raw!BH$1)/4</f>
        <v>0</v>
      </c>
      <c r="BJ35">
        <f t="shared" si="0"/>
        <v>24</v>
      </c>
    </row>
    <row r="36" spans="1:62" x14ac:dyDescent="0.35">
      <c r="A36" s="255" t="s">
        <v>13</v>
      </c>
      <c r="B36" s="249"/>
      <c r="C36" s="12">
        <v>43862</v>
      </c>
      <c r="D36" s="1" t="s">
        <v>9</v>
      </c>
      <c r="E36">
        <f>COUNTIF(Input_1!$E35:$CV35,Output_3_Daily_Raw!E$1)/4</f>
        <v>0</v>
      </c>
      <c r="F36">
        <f>COUNTIF(Input_1!$E35:$CV35,Output_3_Daily_Raw!F$1)/4</f>
        <v>0</v>
      </c>
      <c r="G36">
        <f>COUNTIF(Input_1!$E35:$CV35,Output_3_Daily_Raw!G$1)/4</f>
        <v>0</v>
      </c>
      <c r="H36">
        <f>COUNTIF(Input_1!$E35:$CV35,Output_3_Daily_Raw!H$1)/4</f>
        <v>0</v>
      </c>
      <c r="I36">
        <f>COUNTIF(Input_1!$E35:$CV35,Output_3_Daily_Raw!I$1)/4</f>
        <v>0</v>
      </c>
      <c r="J36">
        <f>COUNTIF(Input_1!$E35:$CV35,Output_3_Daily_Raw!J$1)/4</f>
        <v>0</v>
      </c>
      <c r="K36">
        <f>COUNTIF(Input_1!$E35:$CV35,Output_3_Daily_Raw!K$1)/4</f>
        <v>0</v>
      </c>
      <c r="L36">
        <f>COUNTIF(Input_1!$E35:$CV35,Output_3_Daily_Raw!L$1)/4</f>
        <v>0</v>
      </c>
      <c r="M36">
        <f>COUNTIF(Input_1!$E35:$CV35,Output_3_Daily_Raw!M$1)/4</f>
        <v>0</v>
      </c>
      <c r="N36">
        <f>COUNTIF(Input_1!$E35:$CV35,Output_3_Daily_Raw!N$1)/4</f>
        <v>0</v>
      </c>
      <c r="O36">
        <f>COUNTIF(Input_1!$E35:$CV35,Output_3_Daily_Raw!O$1)/4</f>
        <v>0</v>
      </c>
      <c r="P36">
        <f>COUNTIF(Input_1!$E35:$CV35,Output_3_Daily_Raw!P$1)/4</f>
        <v>0</v>
      </c>
      <c r="Q36">
        <f>COUNTIF(Input_1!$E35:$CV35,Output_3_Daily_Raw!Q$1)/4</f>
        <v>0</v>
      </c>
      <c r="R36">
        <f>COUNTIF(Input_1!$E35:$CV35,Output_3_Daily_Raw!R$1)/4</f>
        <v>0</v>
      </c>
      <c r="S36">
        <f>COUNTIF(Input_1!$E35:$CV35,Output_3_Daily_Raw!S$1)/4</f>
        <v>0</v>
      </c>
      <c r="T36">
        <f>COUNTIF(Input_1!$E35:$CV35,Output_3_Daily_Raw!T$1)/4</f>
        <v>0</v>
      </c>
      <c r="U36">
        <f>COUNTIF(Input_1!$E35:$CV35,Output_3_Daily_Raw!U$1)/4</f>
        <v>0</v>
      </c>
      <c r="V36">
        <f>COUNTIF(Input_1!$E35:$CV35,Output_3_Daily_Raw!V$1)/4</f>
        <v>0</v>
      </c>
      <c r="W36">
        <f>COUNTIF(Input_1!$E35:$CV35,Output_3_Daily_Raw!W$1)/4</f>
        <v>0</v>
      </c>
      <c r="X36">
        <f>COUNTIF(Input_1!$E35:$CV35,Output_3_Daily_Raw!X$1)/4</f>
        <v>0</v>
      </c>
      <c r="Y36">
        <f>COUNTIF(Input_1!$E35:$CV35,Output_3_Daily_Raw!Y$1)/4</f>
        <v>0</v>
      </c>
      <c r="Z36">
        <f>COUNTIF(Input_1!$E35:$CV35,Output_3_Daily_Raw!Z$1)/4</f>
        <v>0</v>
      </c>
      <c r="AA36">
        <f>COUNTIF(Input_1!$E35:$CV35,Output_3_Daily_Raw!AA$1)/4</f>
        <v>9.25</v>
      </c>
      <c r="AB36">
        <f>COUNTIF(Input_1!$E35:$CV35,Output_3_Daily_Raw!AB$1)/4</f>
        <v>0</v>
      </c>
      <c r="AC36">
        <f>COUNTIF(Input_1!$E35:$CV35,Output_3_Daily_Raw!AC$1)/4</f>
        <v>0</v>
      </c>
      <c r="AD36">
        <f>COUNTIF(Input_1!$E35:$CV35,Output_3_Daily_Raw!AD$1)/4</f>
        <v>0</v>
      </c>
      <c r="AE36">
        <f>COUNTIF(Input_1!$E35:$CV35,Output_3_Daily_Raw!AE$1)/4</f>
        <v>0</v>
      </c>
      <c r="AF36">
        <f>COUNTIF(Input_1!$E35:$CV35,Output_3_Daily_Raw!AF$1)/4</f>
        <v>0</v>
      </c>
      <c r="AG36">
        <f>COUNTIF(Input_1!$E35:$CV35,Output_3_Daily_Raw!AG$1)/4</f>
        <v>0.25</v>
      </c>
      <c r="AH36">
        <f>COUNTIF(Input_1!$E35:$CV35,Output_3_Daily_Raw!AH$1)/4</f>
        <v>0.25</v>
      </c>
      <c r="AI36">
        <f>COUNTIF(Input_1!$E35:$CV35,Output_3_Daily_Raw!AI$1)/4</f>
        <v>0.5</v>
      </c>
      <c r="AJ36">
        <f>COUNTIF(Input_1!$E35:$CV35,Output_3_Daily_Raw!AJ$1)/4</f>
        <v>0</v>
      </c>
      <c r="AK36">
        <f>COUNTIF(Input_1!$E35:$CV35,Output_3_Daily_Raw!AK$1)/4</f>
        <v>0</v>
      </c>
      <c r="AL36">
        <f>COUNTIF(Input_1!$E35:$CV35,Output_3_Daily_Raw!AL$1)/4</f>
        <v>0</v>
      </c>
      <c r="AM36">
        <f>COUNTIF(Input_1!$E35:$CV35,Output_3_Daily_Raw!AM$1)/4</f>
        <v>0</v>
      </c>
      <c r="AN36">
        <f>COUNTIF(Input_1!$E35:$CV35,Output_3_Daily_Raw!AN$1)/4</f>
        <v>0.25</v>
      </c>
      <c r="AO36">
        <f>COUNTIF(Input_1!$E35:$CV35,Output_3_Daily_Raw!AO$1)/4</f>
        <v>0</v>
      </c>
      <c r="AP36">
        <f>COUNTIF(Input_1!$E35:$CV35,Output_3_Daily_Raw!AP$1)/4</f>
        <v>0</v>
      </c>
      <c r="AQ36">
        <f>COUNTIF(Input_1!$E35:$CV35,Output_3_Daily_Raw!AQ$1)/4</f>
        <v>0.75</v>
      </c>
      <c r="AR36">
        <f>COUNTIF(Input_1!$E35:$CV35,Output_3_Daily_Raw!AR$1)/4</f>
        <v>0</v>
      </c>
      <c r="AS36">
        <f>COUNTIF(Input_1!$E35:$CV35,Output_3_Daily_Raw!AS$1)/4</f>
        <v>0</v>
      </c>
      <c r="AT36">
        <f>COUNTIF(Input_1!$E35:$CV35,Output_3_Daily_Raw!AT$1)/4</f>
        <v>0</v>
      </c>
      <c r="AU36">
        <f>COUNTIF(Input_1!$E35:$CV35,Output_3_Daily_Raw!AU$1)/4</f>
        <v>1</v>
      </c>
      <c r="AV36">
        <f>COUNTIF(Input_1!$E35:$CV35,Output_3_Daily_Raw!AV$1)/4</f>
        <v>0</v>
      </c>
      <c r="AW36">
        <f>COUNTIF(Input_1!$E35:$CV35,Output_3_Daily_Raw!AW$1)/4</f>
        <v>0</v>
      </c>
      <c r="AX36">
        <f>COUNTIF(Input_1!$E35:$CV35,Output_3_Daily_Raw!AX$1)/4</f>
        <v>0</v>
      </c>
      <c r="AY36">
        <f>COUNTIF(Input_1!$E35:$CV35,Output_3_Daily_Raw!AY$1)/4</f>
        <v>1.75</v>
      </c>
      <c r="AZ36">
        <f>COUNTIF(Input_1!$E35:$CV35,Output_3_Daily_Raw!AZ$1)/4</f>
        <v>0</v>
      </c>
      <c r="BA36">
        <f>COUNTIF(Input_1!$E35:$CV35,Output_3_Daily_Raw!BA$1)/4</f>
        <v>2.75</v>
      </c>
      <c r="BB36">
        <f>COUNTIF(Input_1!$E35:$CV35,Output_3_Daily_Raw!BB$1)/4</f>
        <v>0.5</v>
      </c>
      <c r="BC36">
        <f>COUNTIF(Input_1!$E35:$CV35,Output_3_Daily_Raw!BC$1)/4</f>
        <v>0.25</v>
      </c>
      <c r="BD36">
        <f>COUNTIF(Input_1!$E35:$CV35,Output_3_Daily_Raw!BD$1)/4</f>
        <v>0</v>
      </c>
      <c r="BE36">
        <f>COUNTIF(Input_1!$E35:$CV35,Output_3_Daily_Raw!BE$1)/4</f>
        <v>0</v>
      </c>
      <c r="BF36">
        <f>COUNTIF(Input_1!$E35:$CV35,Output_3_Daily_Raw!BF$1)/4</f>
        <v>4.5</v>
      </c>
      <c r="BG36">
        <f>COUNTIF(Input_1!$E35:$CV35,Output_3_Daily_Raw!BG$1)/4</f>
        <v>1.25</v>
      </c>
      <c r="BH36">
        <f>COUNTIF(Input_1!$E35:$CV35,Output_3_Daily_Raw!BH$1)/4</f>
        <v>0.75</v>
      </c>
      <c r="BJ36">
        <f t="shared" si="0"/>
        <v>24</v>
      </c>
    </row>
    <row r="37" spans="1:62" x14ac:dyDescent="0.35">
      <c r="A37" s="256"/>
      <c r="B37" s="250"/>
      <c r="C37" s="14">
        <v>43863</v>
      </c>
      <c r="D37" s="2" t="s">
        <v>10</v>
      </c>
      <c r="E37">
        <f>COUNTIF(Input_1!$E36:$CV36,Output_3_Daily_Raw!E$1)/4</f>
        <v>0</v>
      </c>
      <c r="F37">
        <f>COUNTIF(Input_1!$E36:$CV36,Output_3_Daily_Raw!F$1)/4</f>
        <v>0</v>
      </c>
      <c r="G37">
        <f>COUNTIF(Input_1!$E36:$CV36,Output_3_Daily_Raw!G$1)/4</f>
        <v>0</v>
      </c>
      <c r="H37">
        <f>COUNTIF(Input_1!$E36:$CV36,Output_3_Daily_Raw!H$1)/4</f>
        <v>0</v>
      </c>
      <c r="I37">
        <f>COUNTIF(Input_1!$E36:$CV36,Output_3_Daily_Raw!I$1)/4</f>
        <v>0</v>
      </c>
      <c r="J37">
        <f>COUNTIF(Input_1!$E36:$CV36,Output_3_Daily_Raw!J$1)/4</f>
        <v>0</v>
      </c>
      <c r="K37">
        <f>COUNTIF(Input_1!$E36:$CV36,Output_3_Daily_Raw!K$1)/4</f>
        <v>0</v>
      </c>
      <c r="L37">
        <f>COUNTIF(Input_1!$E36:$CV36,Output_3_Daily_Raw!L$1)/4</f>
        <v>0</v>
      </c>
      <c r="M37">
        <f>COUNTIF(Input_1!$E36:$CV36,Output_3_Daily_Raw!M$1)/4</f>
        <v>0</v>
      </c>
      <c r="N37">
        <f>COUNTIF(Input_1!$E36:$CV36,Output_3_Daily_Raw!N$1)/4</f>
        <v>0</v>
      </c>
      <c r="O37">
        <f>COUNTIF(Input_1!$E36:$CV36,Output_3_Daily_Raw!O$1)/4</f>
        <v>0</v>
      </c>
      <c r="P37">
        <f>COUNTIF(Input_1!$E36:$CV36,Output_3_Daily_Raw!P$1)/4</f>
        <v>0</v>
      </c>
      <c r="Q37">
        <f>COUNTIF(Input_1!$E36:$CV36,Output_3_Daily_Raw!Q$1)/4</f>
        <v>0</v>
      </c>
      <c r="R37">
        <f>COUNTIF(Input_1!$E36:$CV36,Output_3_Daily_Raw!R$1)/4</f>
        <v>0</v>
      </c>
      <c r="S37">
        <f>COUNTIF(Input_1!$E36:$CV36,Output_3_Daily_Raw!S$1)/4</f>
        <v>0</v>
      </c>
      <c r="T37">
        <f>COUNTIF(Input_1!$E36:$CV36,Output_3_Daily_Raw!T$1)/4</f>
        <v>0</v>
      </c>
      <c r="U37">
        <f>COUNTIF(Input_1!$E36:$CV36,Output_3_Daily_Raw!U$1)/4</f>
        <v>0</v>
      </c>
      <c r="V37">
        <f>COUNTIF(Input_1!$E36:$CV36,Output_3_Daily_Raw!V$1)/4</f>
        <v>0</v>
      </c>
      <c r="W37">
        <f>COUNTIF(Input_1!$E36:$CV36,Output_3_Daily_Raw!W$1)/4</f>
        <v>0</v>
      </c>
      <c r="X37">
        <f>COUNTIF(Input_1!$E36:$CV36,Output_3_Daily_Raw!X$1)/4</f>
        <v>0</v>
      </c>
      <c r="Y37">
        <f>COUNTIF(Input_1!$E36:$CV36,Output_3_Daily_Raw!Y$1)/4</f>
        <v>0</v>
      </c>
      <c r="Z37">
        <f>COUNTIF(Input_1!$E36:$CV36,Output_3_Daily_Raw!Z$1)/4</f>
        <v>0</v>
      </c>
      <c r="AA37">
        <f>COUNTIF(Input_1!$E36:$CV36,Output_3_Daily_Raw!AA$1)/4</f>
        <v>10</v>
      </c>
      <c r="AB37">
        <f>COUNTIF(Input_1!$E36:$CV36,Output_3_Daily_Raw!AB$1)/4</f>
        <v>0</v>
      </c>
      <c r="AC37">
        <f>COUNTIF(Input_1!$E36:$CV36,Output_3_Daily_Raw!AC$1)/4</f>
        <v>0</v>
      </c>
      <c r="AD37">
        <f>COUNTIF(Input_1!$E36:$CV36,Output_3_Daily_Raw!AD$1)/4</f>
        <v>0</v>
      </c>
      <c r="AE37">
        <f>COUNTIF(Input_1!$E36:$CV36,Output_3_Daily_Raw!AE$1)/4</f>
        <v>0</v>
      </c>
      <c r="AF37">
        <f>COUNTIF(Input_1!$E36:$CV36,Output_3_Daily_Raw!AF$1)/4</f>
        <v>0</v>
      </c>
      <c r="AG37">
        <f>COUNTIF(Input_1!$E36:$CV36,Output_3_Daily_Raw!AG$1)/4</f>
        <v>0</v>
      </c>
      <c r="AH37">
        <f>COUNTIF(Input_1!$E36:$CV36,Output_3_Daily_Raw!AH$1)/4</f>
        <v>0</v>
      </c>
      <c r="AI37">
        <f>COUNTIF(Input_1!$E36:$CV36,Output_3_Daily_Raw!AI$1)/4</f>
        <v>0.5</v>
      </c>
      <c r="AJ37">
        <f>COUNTIF(Input_1!$E36:$CV36,Output_3_Daily_Raw!AJ$1)/4</f>
        <v>0</v>
      </c>
      <c r="AK37">
        <f>COUNTIF(Input_1!$E36:$CV36,Output_3_Daily_Raw!AK$1)/4</f>
        <v>0</v>
      </c>
      <c r="AL37">
        <f>COUNTIF(Input_1!$E36:$CV36,Output_3_Daily_Raw!AL$1)/4</f>
        <v>0</v>
      </c>
      <c r="AM37">
        <f>COUNTIF(Input_1!$E36:$CV36,Output_3_Daily_Raw!AM$1)/4</f>
        <v>0</v>
      </c>
      <c r="AN37">
        <f>COUNTIF(Input_1!$E36:$CV36,Output_3_Daily_Raw!AN$1)/4</f>
        <v>3.5</v>
      </c>
      <c r="AO37">
        <f>COUNTIF(Input_1!$E36:$CV36,Output_3_Daily_Raw!AO$1)/4</f>
        <v>0</v>
      </c>
      <c r="AP37">
        <f>COUNTIF(Input_1!$E36:$CV36,Output_3_Daily_Raw!AP$1)/4</f>
        <v>0</v>
      </c>
      <c r="AQ37">
        <f>COUNTIF(Input_1!$E36:$CV36,Output_3_Daily_Raw!AQ$1)/4</f>
        <v>0</v>
      </c>
      <c r="AR37">
        <f>COUNTIF(Input_1!$E36:$CV36,Output_3_Daily_Raw!AR$1)/4</f>
        <v>0</v>
      </c>
      <c r="AS37">
        <f>COUNTIF(Input_1!$E36:$CV36,Output_3_Daily_Raw!AS$1)/4</f>
        <v>0</v>
      </c>
      <c r="AT37">
        <f>COUNTIF(Input_1!$E36:$CV36,Output_3_Daily_Raw!AT$1)/4</f>
        <v>0</v>
      </c>
      <c r="AU37">
        <f>COUNTIF(Input_1!$E36:$CV36,Output_3_Daily_Raw!AU$1)/4</f>
        <v>0.75</v>
      </c>
      <c r="AV37">
        <f>COUNTIF(Input_1!$E36:$CV36,Output_3_Daily_Raw!AV$1)/4</f>
        <v>0</v>
      </c>
      <c r="AW37">
        <f>COUNTIF(Input_1!$E36:$CV36,Output_3_Daily_Raw!AW$1)/4</f>
        <v>0</v>
      </c>
      <c r="AX37">
        <f>COUNTIF(Input_1!$E36:$CV36,Output_3_Daily_Raw!AX$1)/4</f>
        <v>0</v>
      </c>
      <c r="AY37">
        <f>COUNTIF(Input_1!$E36:$CV36,Output_3_Daily_Raw!AY$1)/4</f>
        <v>2</v>
      </c>
      <c r="AZ37">
        <f>COUNTIF(Input_1!$E36:$CV36,Output_3_Daily_Raw!AZ$1)/4</f>
        <v>0</v>
      </c>
      <c r="BA37">
        <f>COUNTIF(Input_1!$E36:$CV36,Output_3_Daily_Raw!BA$1)/4</f>
        <v>0.75</v>
      </c>
      <c r="BB37">
        <f>COUNTIF(Input_1!$E36:$CV36,Output_3_Daily_Raw!BB$1)/4</f>
        <v>1.5</v>
      </c>
      <c r="BC37">
        <f>COUNTIF(Input_1!$E36:$CV36,Output_3_Daily_Raw!BC$1)/4</f>
        <v>0</v>
      </c>
      <c r="BD37">
        <f>COUNTIF(Input_1!$E36:$CV36,Output_3_Daily_Raw!BD$1)/4</f>
        <v>0</v>
      </c>
      <c r="BE37">
        <f>COUNTIF(Input_1!$E36:$CV36,Output_3_Daily_Raw!BE$1)/4</f>
        <v>4.25</v>
      </c>
      <c r="BF37">
        <f>COUNTIF(Input_1!$E36:$CV36,Output_3_Daily_Raw!BF$1)/4</f>
        <v>0.75</v>
      </c>
      <c r="BG37">
        <f>COUNTIF(Input_1!$E36:$CV36,Output_3_Daily_Raw!BG$1)/4</f>
        <v>0</v>
      </c>
      <c r="BH37">
        <f>COUNTIF(Input_1!$E36:$CV36,Output_3_Daily_Raw!BH$1)/4</f>
        <v>0</v>
      </c>
      <c r="BJ37">
        <f t="shared" si="0"/>
        <v>24</v>
      </c>
    </row>
    <row r="38" spans="1:62" x14ac:dyDescent="0.35">
      <c r="A38" s="256"/>
      <c r="B38" s="248">
        <v>6</v>
      </c>
      <c r="C38" s="11">
        <v>43864</v>
      </c>
      <c r="D38" s="1" t="s">
        <v>4</v>
      </c>
      <c r="E38">
        <f>COUNTIF(Input_1!$E37:$CV37,Output_3_Daily_Raw!E$1)/4</f>
        <v>0</v>
      </c>
      <c r="F38">
        <f>COUNTIF(Input_1!$E37:$CV37,Output_3_Daily_Raw!F$1)/4</f>
        <v>0</v>
      </c>
      <c r="G38">
        <f>COUNTIF(Input_1!$E37:$CV37,Output_3_Daily_Raw!G$1)/4</f>
        <v>0</v>
      </c>
      <c r="H38">
        <f>COUNTIF(Input_1!$E37:$CV37,Output_3_Daily_Raw!H$1)/4</f>
        <v>0</v>
      </c>
      <c r="I38">
        <f>COUNTIF(Input_1!$E37:$CV37,Output_3_Daily_Raw!I$1)/4</f>
        <v>0</v>
      </c>
      <c r="J38">
        <f>COUNTIF(Input_1!$E37:$CV37,Output_3_Daily_Raw!J$1)/4</f>
        <v>0</v>
      </c>
      <c r="K38">
        <f>COUNTIF(Input_1!$E37:$CV37,Output_3_Daily_Raw!K$1)/4</f>
        <v>0</v>
      </c>
      <c r="L38">
        <f>COUNTIF(Input_1!$E37:$CV37,Output_3_Daily_Raw!L$1)/4</f>
        <v>0</v>
      </c>
      <c r="M38">
        <f>COUNTIF(Input_1!$E37:$CV37,Output_3_Daily_Raw!M$1)/4</f>
        <v>0</v>
      </c>
      <c r="N38">
        <f>COUNTIF(Input_1!$E37:$CV37,Output_3_Daily_Raw!N$1)/4</f>
        <v>0</v>
      </c>
      <c r="O38">
        <f>COUNTIF(Input_1!$E37:$CV37,Output_3_Daily_Raw!O$1)/4</f>
        <v>0</v>
      </c>
      <c r="P38">
        <f>COUNTIF(Input_1!$E37:$CV37,Output_3_Daily_Raw!P$1)/4</f>
        <v>0</v>
      </c>
      <c r="Q38">
        <f>COUNTIF(Input_1!$E37:$CV37,Output_3_Daily_Raw!Q$1)/4</f>
        <v>0</v>
      </c>
      <c r="R38">
        <f>COUNTIF(Input_1!$E37:$CV37,Output_3_Daily_Raw!R$1)/4</f>
        <v>0</v>
      </c>
      <c r="S38">
        <f>COUNTIF(Input_1!$E37:$CV37,Output_3_Daily_Raw!S$1)/4</f>
        <v>0</v>
      </c>
      <c r="T38">
        <f>COUNTIF(Input_1!$E37:$CV37,Output_3_Daily_Raw!T$1)/4</f>
        <v>0</v>
      </c>
      <c r="U38">
        <f>COUNTIF(Input_1!$E37:$CV37,Output_3_Daily_Raw!U$1)/4</f>
        <v>0</v>
      </c>
      <c r="V38">
        <f>COUNTIF(Input_1!$E37:$CV37,Output_3_Daily_Raw!V$1)/4</f>
        <v>0</v>
      </c>
      <c r="W38">
        <f>COUNTIF(Input_1!$E37:$CV37,Output_3_Daily_Raw!W$1)/4</f>
        <v>0</v>
      </c>
      <c r="X38">
        <f>COUNTIF(Input_1!$E37:$CV37,Output_3_Daily_Raw!X$1)/4</f>
        <v>0</v>
      </c>
      <c r="Y38">
        <f>COUNTIF(Input_1!$E37:$CV37,Output_3_Daily_Raw!Y$1)/4</f>
        <v>0</v>
      </c>
      <c r="Z38">
        <f>COUNTIF(Input_1!$E37:$CV37,Output_3_Daily_Raw!Z$1)/4</f>
        <v>7.5</v>
      </c>
      <c r="AA38">
        <f>COUNTIF(Input_1!$E37:$CV37,Output_3_Daily_Raw!AA$1)/4</f>
        <v>6.75</v>
      </c>
      <c r="AB38">
        <f>COUNTIF(Input_1!$E37:$CV37,Output_3_Daily_Raw!AB$1)/4</f>
        <v>0</v>
      </c>
      <c r="AC38">
        <f>COUNTIF(Input_1!$E37:$CV37,Output_3_Daily_Raw!AC$1)/4</f>
        <v>0</v>
      </c>
      <c r="AD38">
        <f>COUNTIF(Input_1!$E37:$CV37,Output_3_Daily_Raw!AD$1)/4</f>
        <v>0</v>
      </c>
      <c r="AE38">
        <f>COUNTIF(Input_1!$E37:$CV37,Output_3_Daily_Raw!AE$1)/4</f>
        <v>0</v>
      </c>
      <c r="AF38">
        <f>COUNTIF(Input_1!$E37:$CV37,Output_3_Daily_Raw!AF$1)/4</f>
        <v>0</v>
      </c>
      <c r="AG38">
        <f>COUNTIF(Input_1!$E37:$CV37,Output_3_Daily_Raw!AG$1)/4</f>
        <v>0</v>
      </c>
      <c r="AH38">
        <f>COUNTIF(Input_1!$E37:$CV37,Output_3_Daily_Raw!AH$1)/4</f>
        <v>0.5</v>
      </c>
      <c r="AI38">
        <f>COUNTIF(Input_1!$E37:$CV37,Output_3_Daily_Raw!AI$1)/4</f>
        <v>0.25</v>
      </c>
      <c r="AJ38">
        <f>COUNTIF(Input_1!$E37:$CV37,Output_3_Daily_Raw!AJ$1)/4</f>
        <v>0</v>
      </c>
      <c r="AK38">
        <f>COUNTIF(Input_1!$E37:$CV37,Output_3_Daily_Raw!AK$1)/4</f>
        <v>0</v>
      </c>
      <c r="AL38">
        <f>COUNTIF(Input_1!$E37:$CV37,Output_3_Daily_Raw!AL$1)/4</f>
        <v>0</v>
      </c>
      <c r="AM38">
        <f>COUNTIF(Input_1!$E37:$CV37,Output_3_Daily_Raw!AM$1)/4</f>
        <v>0</v>
      </c>
      <c r="AN38">
        <f>COUNTIF(Input_1!$E37:$CV37,Output_3_Daily_Raw!AN$1)/4</f>
        <v>2.25</v>
      </c>
      <c r="AO38">
        <f>COUNTIF(Input_1!$E37:$CV37,Output_3_Daily_Raw!AO$1)/4</f>
        <v>0</v>
      </c>
      <c r="AP38">
        <f>COUNTIF(Input_1!$E37:$CV37,Output_3_Daily_Raw!AP$1)/4</f>
        <v>0</v>
      </c>
      <c r="AQ38">
        <f>COUNTIF(Input_1!$E37:$CV37,Output_3_Daily_Raw!AQ$1)/4</f>
        <v>0</v>
      </c>
      <c r="AR38">
        <f>COUNTIF(Input_1!$E37:$CV37,Output_3_Daily_Raw!AR$1)/4</f>
        <v>0</v>
      </c>
      <c r="AS38">
        <f>COUNTIF(Input_1!$E37:$CV37,Output_3_Daily_Raw!AS$1)/4</f>
        <v>0</v>
      </c>
      <c r="AT38">
        <f>COUNTIF(Input_1!$E37:$CV37,Output_3_Daily_Raw!AT$1)/4</f>
        <v>0</v>
      </c>
      <c r="AU38">
        <f>COUNTIF(Input_1!$E37:$CV37,Output_3_Daily_Raw!AU$1)/4</f>
        <v>1.75</v>
      </c>
      <c r="AV38">
        <f>COUNTIF(Input_1!$E37:$CV37,Output_3_Daily_Raw!AV$1)/4</f>
        <v>0</v>
      </c>
      <c r="AW38">
        <f>COUNTIF(Input_1!$E37:$CV37,Output_3_Daily_Raw!AW$1)/4</f>
        <v>0.5</v>
      </c>
      <c r="AX38">
        <f>COUNTIF(Input_1!$E37:$CV37,Output_3_Daily_Raw!AX$1)/4</f>
        <v>0.75</v>
      </c>
      <c r="AY38">
        <f>COUNTIF(Input_1!$E37:$CV37,Output_3_Daily_Raw!AY$1)/4</f>
        <v>0.5</v>
      </c>
      <c r="AZ38">
        <f>COUNTIF(Input_1!$E37:$CV37,Output_3_Daily_Raw!AZ$1)/4</f>
        <v>0</v>
      </c>
      <c r="BA38">
        <f>COUNTIF(Input_1!$E37:$CV37,Output_3_Daily_Raw!BA$1)/4</f>
        <v>1.25</v>
      </c>
      <c r="BB38">
        <f>COUNTIF(Input_1!$E37:$CV37,Output_3_Daily_Raw!BB$1)/4</f>
        <v>0</v>
      </c>
      <c r="BC38">
        <f>COUNTIF(Input_1!$E37:$CV37,Output_3_Daily_Raw!BC$1)/4</f>
        <v>0.25</v>
      </c>
      <c r="BD38">
        <f>COUNTIF(Input_1!$E37:$CV37,Output_3_Daily_Raw!BD$1)/4</f>
        <v>0</v>
      </c>
      <c r="BE38">
        <f>COUNTIF(Input_1!$E37:$CV37,Output_3_Daily_Raw!BE$1)/4</f>
        <v>0</v>
      </c>
      <c r="BF38">
        <f>COUNTIF(Input_1!$E37:$CV37,Output_3_Daily_Raw!BF$1)/4</f>
        <v>1.5</v>
      </c>
      <c r="BG38">
        <f>COUNTIF(Input_1!$E37:$CV37,Output_3_Daily_Raw!BG$1)/4</f>
        <v>0</v>
      </c>
      <c r="BH38">
        <f>COUNTIF(Input_1!$E37:$CV37,Output_3_Daily_Raw!BH$1)/4</f>
        <v>0.25</v>
      </c>
      <c r="BJ38">
        <f t="shared" si="0"/>
        <v>24</v>
      </c>
    </row>
    <row r="39" spans="1:62" x14ac:dyDescent="0.35">
      <c r="A39" s="256"/>
      <c r="B39" s="249"/>
      <c r="C39" s="12">
        <v>43865</v>
      </c>
      <c r="D39" s="1" t="s">
        <v>5</v>
      </c>
      <c r="E39">
        <f>COUNTIF(Input_1!$E38:$CV38,Output_3_Daily_Raw!E$1)/4</f>
        <v>0</v>
      </c>
      <c r="F39">
        <f>COUNTIF(Input_1!$E38:$CV38,Output_3_Daily_Raw!F$1)/4</f>
        <v>0</v>
      </c>
      <c r="G39">
        <f>COUNTIF(Input_1!$E38:$CV38,Output_3_Daily_Raw!G$1)/4</f>
        <v>0</v>
      </c>
      <c r="H39">
        <f>COUNTIF(Input_1!$E38:$CV38,Output_3_Daily_Raw!H$1)/4</f>
        <v>0</v>
      </c>
      <c r="I39">
        <f>COUNTIF(Input_1!$E38:$CV38,Output_3_Daily_Raw!I$1)/4</f>
        <v>0</v>
      </c>
      <c r="J39">
        <f>COUNTIF(Input_1!$E38:$CV38,Output_3_Daily_Raw!J$1)/4</f>
        <v>0</v>
      </c>
      <c r="K39">
        <f>COUNTIF(Input_1!$E38:$CV38,Output_3_Daily_Raw!K$1)/4</f>
        <v>0</v>
      </c>
      <c r="L39">
        <f>COUNTIF(Input_1!$E38:$CV38,Output_3_Daily_Raw!L$1)/4</f>
        <v>0</v>
      </c>
      <c r="M39">
        <f>COUNTIF(Input_1!$E38:$CV38,Output_3_Daily_Raw!M$1)/4</f>
        <v>0</v>
      </c>
      <c r="N39">
        <f>COUNTIF(Input_1!$E38:$CV38,Output_3_Daily_Raw!N$1)/4</f>
        <v>0</v>
      </c>
      <c r="O39">
        <f>COUNTIF(Input_1!$E38:$CV38,Output_3_Daily_Raw!O$1)/4</f>
        <v>0</v>
      </c>
      <c r="P39">
        <f>COUNTIF(Input_1!$E38:$CV38,Output_3_Daily_Raw!P$1)/4</f>
        <v>0</v>
      </c>
      <c r="Q39">
        <f>COUNTIF(Input_1!$E38:$CV38,Output_3_Daily_Raw!Q$1)/4</f>
        <v>0</v>
      </c>
      <c r="R39">
        <f>COUNTIF(Input_1!$E38:$CV38,Output_3_Daily_Raw!R$1)/4</f>
        <v>0</v>
      </c>
      <c r="S39">
        <f>COUNTIF(Input_1!$E38:$CV38,Output_3_Daily_Raw!S$1)/4</f>
        <v>0</v>
      </c>
      <c r="T39">
        <f>COUNTIF(Input_1!$E38:$CV38,Output_3_Daily_Raw!T$1)/4</f>
        <v>0</v>
      </c>
      <c r="U39">
        <f>COUNTIF(Input_1!$E38:$CV38,Output_3_Daily_Raw!U$1)/4</f>
        <v>0</v>
      </c>
      <c r="V39">
        <f>COUNTIF(Input_1!$E38:$CV38,Output_3_Daily_Raw!V$1)/4</f>
        <v>0</v>
      </c>
      <c r="W39">
        <f>COUNTIF(Input_1!$E38:$CV38,Output_3_Daily_Raw!W$1)/4</f>
        <v>0</v>
      </c>
      <c r="X39">
        <f>COUNTIF(Input_1!$E38:$CV38,Output_3_Daily_Raw!X$1)/4</f>
        <v>0</v>
      </c>
      <c r="Y39">
        <f>COUNTIF(Input_1!$E38:$CV38,Output_3_Daily_Raw!Y$1)/4</f>
        <v>0</v>
      </c>
      <c r="Z39">
        <f>COUNTIF(Input_1!$E38:$CV38,Output_3_Daily_Raw!Z$1)/4</f>
        <v>8.5</v>
      </c>
      <c r="AA39">
        <f>COUNTIF(Input_1!$E38:$CV38,Output_3_Daily_Raw!AA$1)/4</f>
        <v>7.25</v>
      </c>
      <c r="AB39">
        <f>COUNTIF(Input_1!$E38:$CV38,Output_3_Daily_Raw!AB$1)/4</f>
        <v>0</v>
      </c>
      <c r="AC39">
        <f>COUNTIF(Input_1!$E38:$CV38,Output_3_Daily_Raw!AC$1)/4</f>
        <v>0</v>
      </c>
      <c r="AD39">
        <f>COUNTIF(Input_1!$E38:$CV38,Output_3_Daily_Raw!AD$1)/4</f>
        <v>0</v>
      </c>
      <c r="AE39">
        <f>COUNTIF(Input_1!$E38:$CV38,Output_3_Daily_Raw!AE$1)/4</f>
        <v>0</v>
      </c>
      <c r="AF39">
        <f>COUNTIF(Input_1!$E38:$CV38,Output_3_Daily_Raw!AF$1)/4</f>
        <v>0</v>
      </c>
      <c r="AG39">
        <f>COUNTIF(Input_1!$E38:$CV38,Output_3_Daily_Raw!AG$1)/4</f>
        <v>0</v>
      </c>
      <c r="AH39">
        <f>COUNTIF(Input_1!$E38:$CV38,Output_3_Daily_Raw!AH$1)/4</f>
        <v>0.75</v>
      </c>
      <c r="AI39">
        <f>COUNTIF(Input_1!$E38:$CV38,Output_3_Daily_Raw!AI$1)/4</f>
        <v>0.75</v>
      </c>
      <c r="AJ39">
        <f>COUNTIF(Input_1!$E38:$CV38,Output_3_Daily_Raw!AJ$1)/4</f>
        <v>0</v>
      </c>
      <c r="AK39">
        <f>COUNTIF(Input_1!$E38:$CV38,Output_3_Daily_Raw!AK$1)/4</f>
        <v>0</v>
      </c>
      <c r="AL39">
        <f>COUNTIF(Input_1!$E38:$CV38,Output_3_Daily_Raw!AL$1)/4</f>
        <v>0</v>
      </c>
      <c r="AM39">
        <f>COUNTIF(Input_1!$E38:$CV38,Output_3_Daily_Raw!AM$1)/4</f>
        <v>0</v>
      </c>
      <c r="AN39">
        <f>COUNTIF(Input_1!$E38:$CV38,Output_3_Daily_Raw!AN$1)/4</f>
        <v>0</v>
      </c>
      <c r="AO39">
        <f>COUNTIF(Input_1!$E38:$CV38,Output_3_Daily_Raw!AO$1)/4</f>
        <v>0</v>
      </c>
      <c r="AP39">
        <f>COUNTIF(Input_1!$E38:$CV38,Output_3_Daily_Raw!AP$1)/4</f>
        <v>0</v>
      </c>
      <c r="AQ39">
        <f>COUNTIF(Input_1!$E38:$CV38,Output_3_Daily_Raw!AQ$1)/4</f>
        <v>0</v>
      </c>
      <c r="AR39">
        <f>COUNTIF(Input_1!$E38:$CV38,Output_3_Daily_Raw!AR$1)/4</f>
        <v>0</v>
      </c>
      <c r="AS39">
        <f>COUNTIF(Input_1!$E38:$CV38,Output_3_Daily_Raw!AS$1)/4</f>
        <v>0</v>
      </c>
      <c r="AT39">
        <f>COUNTIF(Input_1!$E38:$CV38,Output_3_Daily_Raw!AT$1)/4</f>
        <v>0</v>
      </c>
      <c r="AU39">
        <f>COUNTIF(Input_1!$E38:$CV38,Output_3_Daily_Raw!AU$1)/4</f>
        <v>0.5</v>
      </c>
      <c r="AV39">
        <f>COUNTIF(Input_1!$E38:$CV38,Output_3_Daily_Raw!AV$1)/4</f>
        <v>0</v>
      </c>
      <c r="AW39">
        <f>COUNTIF(Input_1!$E38:$CV38,Output_3_Daily_Raw!AW$1)/4</f>
        <v>1.25</v>
      </c>
      <c r="AX39">
        <f>COUNTIF(Input_1!$E38:$CV38,Output_3_Daily_Raw!AX$1)/4</f>
        <v>1</v>
      </c>
      <c r="AY39">
        <f>COUNTIF(Input_1!$E38:$CV38,Output_3_Daily_Raw!AY$1)/4</f>
        <v>1.25</v>
      </c>
      <c r="AZ39">
        <f>COUNTIF(Input_1!$E38:$CV38,Output_3_Daily_Raw!AZ$1)/4</f>
        <v>0</v>
      </c>
      <c r="BA39">
        <f>COUNTIF(Input_1!$E38:$CV38,Output_3_Daily_Raw!BA$1)/4</f>
        <v>1.25</v>
      </c>
      <c r="BB39">
        <f>COUNTIF(Input_1!$E38:$CV38,Output_3_Daily_Raw!BB$1)/4</f>
        <v>0</v>
      </c>
      <c r="BC39">
        <f>COUNTIF(Input_1!$E38:$CV38,Output_3_Daily_Raw!BC$1)/4</f>
        <v>0</v>
      </c>
      <c r="BD39">
        <f>COUNTIF(Input_1!$E38:$CV38,Output_3_Daily_Raw!BD$1)/4</f>
        <v>0</v>
      </c>
      <c r="BE39">
        <f>COUNTIF(Input_1!$E38:$CV38,Output_3_Daily_Raw!BE$1)/4</f>
        <v>0</v>
      </c>
      <c r="BF39">
        <f>COUNTIF(Input_1!$E38:$CV38,Output_3_Daily_Raw!BF$1)/4</f>
        <v>1</v>
      </c>
      <c r="BG39">
        <f>COUNTIF(Input_1!$E38:$CV38,Output_3_Daily_Raw!BG$1)/4</f>
        <v>0</v>
      </c>
      <c r="BH39">
        <f>COUNTIF(Input_1!$E38:$CV38,Output_3_Daily_Raw!BH$1)/4</f>
        <v>0.5</v>
      </c>
      <c r="BJ39">
        <f t="shared" si="0"/>
        <v>24</v>
      </c>
    </row>
    <row r="40" spans="1:62" x14ac:dyDescent="0.35">
      <c r="A40" s="256"/>
      <c r="B40" s="249"/>
      <c r="C40" s="11">
        <v>43866</v>
      </c>
      <c r="D40" s="1" t="s">
        <v>6</v>
      </c>
      <c r="E40">
        <f>COUNTIF(Input_1!$E39:$CV39,Output_3_Daily_Raw!E$1)/4</f>
        <v>0</v>
      </c>
      <c r="F40">
        <f>COUNTIF(Input_1!$E39:$CV39,Output_3_Daily_Raw!F$1)/4</f>
        <v>0</v>
      </c>
      <c r="G40">
        <f>COUNTIF(Input_1!$E39:$CV39,Output_3_Daily_Raw!G$1)/4</f>
        <v>0</v>
      </c>
      <c r="H40">
        <f>COUNTIF(Input_1!$E39:$CV39,Output_3_Daily_Raw!H$1)/4</f>
        <v>0</v>
      </c>
      <c r="I40">
        <f>COUNTIF(Input_1!$E39:$CV39,Output_3_Daily_Raw!I$1)/4</f>
        <v>0</v>
      </c>
      <c r="J40">
        <f>COUNTIF(Input_1!$E39:$CV39,Output_3_Daily_Raw!J$1)/4</f>
        <v>0</v>
      </c>
      <c r="K40">
        <f>COUNTIF(Input_1!$E39:$CV39,Output_3_Daily_Raw!K$1)/4</f>
        <v>0</v>
      </c>
      <c r="L40">
        <f>COUNTIF(Input_1!$E39:$CV39,Output_3_Daily_Raw!L$1)/4</f>
        <v>0</v>
      </c>
      <c r="M40">
        <f>COUNTIF(Input_1!$E39:$CV39,Output_3_Daily_Raw!M$1)/4</f>
        <v>0</v>
      </c>
      <c r="N40">
        <f>COUNTIF(Input_1!$E39:$CV39,Output_3_Daily_Raw!N$1)/4</f>
        <v>0</v>
      </c>
      <c r="O40">
        <f>COUNTIF(Input_1!$E39:$CV39,Output_3_Daily_Raw!O$1)/4</f>
        <v>0</v>
      </c>
      <c r="P40">
        <f>COUNTIF(Input_1!$E39:$CV39,Output_3_Daily_Raw!P$1)/4</f>
        <v>0</v>
      </c>
      <c r="Q40">
        <f>COUNTIF(Input_1!$E39:$CV39,Output_3_Daily_Raw!Q$1)/4</f>
        <v>0</v>
      </c>
      <c r="R40">
        <f>COUNTIF(Input_1!$E39:$CV39,Output_3_Daily_Raw!R$1)/4</f>
        <v>0</v>
      </c>
      <c r="S40">
        <f>COUNTIF(Input_1!$E39:$CV39,Output_3_Daily_Raw!S$1)/4</f>
        <v>0</v>
      </c>
      <c r="T40">
        <f>COUNTIF(Input_1!$E39:$CV39,Output_3_Daily_Raw!T$1)/4</f>
        <v>0</v>
      </c>
      <c r="U40">
        <f>COUNTIF(Input_1!$E39:$CV39,Output_3_Daily_Raw!U$1)/4</f>
        <v>0</v>
      </c>
      <c r="V40">
        <f>COUNTIF(Input_1!$E39:$CV39,Output_3_Daily_Raw!V$1)/4</f>
        <v>0</v>
      </c>
      <c r="W40">
        <f>COUNTIF(Input_1!$E39:$CV39,Output_3_Daily_Raw!W$1)/4</f>
        <v>0</v>
      </c>
      <c r="X40">
        <f>COUNTIF(Input_1!$E39:$CV39,Output_3_Daily_Raw!X$1)/4</f>
        <v>0</v>
      </c>
      <c r="Y40">
        <f>COUNTIF(Input_1!$E39:$CV39,Output_3_Daily_Raw!Y$1)/4</f>
        <v>0</v>
      </c>
      <c r="Z40">
        <f>COUNTIF(Input_1!$E39:$CV39,Output_3_Daily_Raw!Z$1)/4</f>
        <v>9.5</v>
      </c>
      <c r="AA40">
        <f>COUNTIF(Input_1!$E39:$CV39,Output_3_Daily_Raw!AA$1)/4</f>
        <v>7</v>
      </c>
      <c r="AB40">
        <f>COUNTIF(Input_1!$E39:$CV39,Output_3_Daily_Raw!AB$1)/4</f>
        <v>0</v>
      </c>
      <c r="AC40">
        <f>COUNTIF(Input_1!$E39:$CV39,Output_3_Daily_Raw!AC$1)/4</f>
        <v>1</v>
      </c>
      <c r="AD40">
        <f>COUNTIF(Input_1!$E39:$CV39,Output_3_Daily_Raw!AD$1)/4</f>
        <v>0</v>
      </c>
      <c r="AE40">
        <f>COUNTIF(Input_1!$E39:$CV39,Output_3_Daily_Raw!AE$1)/4</f>
        <v>0</v>
      </c>
      <c r="AF40">
        <f>COUNTIF(Input_1!$E39:$CV39,Output_3_Daily_Raw!AF$1)/4</f>
        <v>0</v>
      </c>
      <c r="AG40">
        <f>COUNTIF(Input_1!$E39:$CV39,Output_3_Daily_Raw!AG$1)/4</f>
        <v>0</v>
      </c>
      <c r="AH40">
        <f>COUNTIF(Input_1!$E39:$CV39,Output_3_Daily_Raw!AH$1)/4</f>
        <v>0.75</v>
      </c>
      <c r="AI40">
        <f>COUNTIF(Input_1!$E39:$CV39,Output_3_Daily_Raw!AI$1)/4</f>
        <v>0.5</v>
      </c>
      <c r="AJ40">
        <f>COUNTIF(Input_1!$E39:$CV39,Output_3_Daily_Raw!AJ$1)/4</f>
        <v>0</v>
      </c>
      <c r="AK40">
        <f>COUNTIF(Input_1!$E39:$CV39,Output_3_Daily_Raw!AK$1)/4</f>
        <v>0</v>
      </c>
      <c r="AL40">
        <f>COUNTIF(Input_1!$E39:$CV39,Output_3_Daily_Raw!AL$1)/4</f>
        <v>0</v>
      </c>
      <c r="AM40">
        <f>COUNTIF(Input_1!$E39:$CV39,Output_3_Daily_Raw!AM$1)/4</f>
        <v>0</v>
      </c>
      <c r="AN40">
        <f>COUNTIF(Input_1!$E39:$CV39,Output_3_Daily_Raw!AN$1)/4</f>
        <v>0</v>
      </c>
      <c r="AO40">
        <f>COUNTIF(Input_1!$E39:$CV39,Output_3_Daily_Raw!AO$1)/4</f>
        <v>0</v>
      </c>
      <c r="AP40">
        <f>COUNTIF(Input_1!$E39:$CV39,Output_3_Daily_Raw!AP$1)/4</f>
        <v>0</v>
      </c>
      <c r="AQ40">
        <f>COUNTIF(Input_1!$E39:$CV39,Output_3_Daily_Raw!AQ$1)/4</f>
        <v>0</v>
      </c>
      <c r="AR40">
        <f>COUNTIF(Input_1!$E39:$CV39,Output_3_Daily_Raw!AR$1)/4</f>
        <v>0</v>
      </c>
      <c r="AS40">
        <f>COUNTIF(Input_1!$E39:$CV39,Output_3_Daily_Raw!AS$1)/4</f>
        <v>0</v>
      </c>
      <c r="AT40">
        <f>COUNTIF(Input_1!$E39:$CV39,Output_3_Daily_Raw!AT$1)/4</f>
        <v>0</v>
      </c>
      <c r="AU40">
        <f>COUNTIF(Input_1!$E39:$CV39,Output_3_Daily_Raw!AU$1)/4</f>
        <v>1</v>
      </c>
      <c r="AV40">
        <f>COUNTIF(Input_1!$E39:$CV39,Output_3_Daily_Raw!AV$1)/4</f>
        <v>0</v>
      </c>
      <c r="AW40">
        <f>COUNTIF(Input_1!$E39:$CV39,Output_3_Daily_Raw!AW$1)/4</f>
        <v>0.75</v>
      </c>
      <c r="AX40">
        <f>COUNTIF(Input_1!$E39:$CV39,Output_3_Daily_Raw!AX$1)/4</f>
        <v>0</v>
      </c>
      <c r="AY40">
        <f>COUNTIF(Input_1!$E39:$CV39,Output_3_Daily_Raw!AY$1)/4</f>
        <v>1</v>
      </c>
      <c r="AZ40">
        <f>COUNTIF(Input_1!$E39:$CV39,Output_3_Daily_Raw!AZ$1)/4</f>
        <v>0</v>
      </c>
      <c r="BA40">
        <f>COUNTIF(Input_1!$E39:$CV39,Output_3_Daily_Raw!BA$1)/4</f>
        <v>0.5</v>
      </c>
      <c r="BB40">
        <f>COUNTIF(Input_1!$E39:$CV39,Output_3_Daily_Raw!BB$1)/4</f>
        <v>0</v>
      </c>
      <c r="BC40">
        <f>COUNTIF(Input_1!$E39:$CV39,Output_3_Daily_Raw!BC$1)/4</f>
        <v>0</v>
      </c>
      <c r="BD40">
        <f>COUNTIF(Input_1!$E39:$CV39,Output_3_Daily_Raw!BD$1)/4</f>
        <v>0</v>
      </c>
      <c r="BE40">
        <f>COUNTIF(Input_1!$E39:$CV39,Output_3_Daily_Raw!BE$1)/4</f>
        <v>0</v>
      </c>
      <c r="BF40">
        <f>COUNTIF(Input_1!$E39:$CV39,Output_3_Daily_Raw!BF$1)/4</f>
        <v>2</v>
      </c>
      <c r="BG40">
        <f>COUNTIF(Input_1!$E39:$CV39,Output_3_Daily_Raw!BG$1)/4</f>
        <v>0</v>
      </c>
      <c r="BH40">
        <f>COUNTIF(Input_1!$E39:$CV39,Output_3_Daily_Raw!BH$1)/4</f>
        <v>0</v>
      </c>
      <c r="BJ40">
        <f t="shared" si="0"/>
        <v>24</v>
      </c>
    </row>
    <row r="41" spans="1:62" x14ac:dyDescent="0.35">
      <c r="A41" s="256"/>
      <c r="B41" s="249"/>
      <c r="C41" s="12">
        <v>43867</v>
      </c>
      <c r="D41" s="1" t="s">
        <v>7</v>
      </c>
      <c r="E41">
        <f>COUNTIF(Input_1!$E40:$CV40,Output_3_Daily_Raw!E$1)/4</f>
        <v>0</v>
      </c>
      <c r="F41">
        <f>COUNTIF(Input_1!$E40:$CV40,Output_3_Daily_Raw!F$1)/4</f>
        <v>0</v>
      </c>
      <c r="G41">
        <f>COUNTIF(Input_1!$E40:$CV40,Output_3_Daily_Raw!G$1)/4</f>
        <v>0</v>
      </c>
      <c r="H41">
        <f>COUNTIF(Input_1!$E40:$CV40,Output_3_Daily_Raw!H$1)/4</f>
        <v>0</v>
      </c>
      <c r="I41">
        <f>COUNTIF(Input_1!$E40:$CV40,Output_3_Daily_Raw!I$1)/4</f>
        <v>0</v>
      </c>
      <c r="J41">
        <f>COUNTIF(Input_1!$E40:$CV40,Output_3_Daily_Raw!J$1)/4</f>
        <v>0</v>
      </c>
      <c r="K41">
        <f>COUNTIF(Input_1!$E40:$CV40,Output_3_Daily_Raw!K$1)/4</f>
        <v>0</v>
      </c>
      <c r="L41">
        <f>COUNTIF(Input_1!$E40:$CV40,Output_3_Daily_Raw!L$1)/4</f>
        <v>0</v>
      </c>
      <c r="M41">
        <f>COUNTIF(Input_1!$E40:$CV40,Output_3_Daily_Raw!M$1)/4</f>
        <v>0</v>
      </c>
      <c r="N41">
        <f>COUNTIF(Input_1!$E40:$CV40,Output_3_Daily_Raw!N$1)/4</f>
        <v>0</v>
      </c>
      <c r="O41">
        <f>COUNTIF(Input_1!$E40:$CV40,Output_3_Daily_Raw!O$1)/4</f>
        <v>0</v>
      </c>
      <c r="P41">
        <f>COUNTIF(Input_1!$E40:$CV40,Output_3_Daily_Raw!P$1)/4</f>
        <v>0</v>
      </c>
      <c r="Q41">
        <f>COUNTIF(Input_1!$E40:$CV40,Output_3_Daily_Raw!Q$1)/4</f>
        <v>0</v>
      </c>
      <c r="R41">
        <f>COUNTIF(Input_1!$E40:$CV40,Output_3_Daily_Raw!R$1)/4</f>
        <v>0</v>
      </c>
      <c r="S41">
        <f>COUNTIF(Input_1!$E40:$CV40,Output_3_Daily_Raw!S$1)/4</f>
        <v>0</v>
      </c>
      <c r="T41">
        <f>COUNTIF(Input_1!$E40:$CV40,Output_3_Daily_Raw!T$1)/4</f>
        <v>0</v>
      </c>
      <c r="U41">
        <f>COUNTIF(Input_1!$E40:$CV40,Output_3_Daily_Raw!U$1)/4</f>
        <v>0</v>
      </c>
      <c r="V41">
        <f>COUNTIF(Input_1!$E40:$CV40,Output_3_Daily_Raw!V$1)/4</f>
        <v>0</v>
      </c>
      <c r="W41">
        <f>COUNTIF(Input_1!$E40:$CV40,Output_3_Daily_Raw!W$1)/4</f>
        <v>0</v>
      </c>
      <c r="X41">
        <f>COUNTIF(Input_1!$E40:$CV40,Output_3_Daily_Raw!X$1)/4</f>
        <v>0</v>
      </c>
      <c r="Y41">
        <f>COUNTIF(Input_1!$E40:$CV40,Output_3_Daily_Raw!Y$1)/4</f>
        <v>0</v>
      </c>
      <c r="Z41">
        <f>COUNTIF(Input_1!$E40:$CV40,Output_3_Daily_Raw!Z$1)/4</f>
        <v>9</v>
      </c>
      <c r="AA41">
        <f>COUNTIF(Input_1!$E40:$CV40,Output_3_Daily_Raw!AA$1)/4</f>
        <v>8.25</v>
      </c>
      <c r="AB41">
        <f>COUNTIF(Input_1!$E40:$CV40,Output_3_Daily_Raw!AB$1)/4</f>
        <v>0</v>
      </c>
      <c r="AC41">
        <f>COUNTIF(Input_1!$E40:$CV40,Output_3_Daily_Raw!AC$1)/4</f>
        <v>0</v>
      </c>
      <c r="AD41">
        <f>COUNTIF(Input_1!$E40:$CV40,Output_3_Daily_Raw!AD$1)/4</f>
        <v>0</v>
      </c>
      <c r="AE41">
        <f>COUNTIF(Input_1!$E40:$CV40,Output_3_Daily_Raw!AE$1)/4</f>
        <v>0</v>
      </c>
      <c r="AF41">
        <f>COUNTIF(Input_1!$E40:$CV40,Output_3_Daily_Raw!AF$1)/4</f>
        <v>0</v>
      </c>
      <c r="AG41">
        <f>COUNTIF(Input_1!$E40:$CV40,Output_3_Daily_Raw!AG$1)/4</f>
        <v>0</v>
      </c>
      <c r="AH41">
        <f>COUNTIF(Input_1!$E40:$CV40,Output_3_Daily_Raw!AH$1)/4</f>
        <v>0.5</v>
      </c>
      <c r="AI41">
        <f>COUNTIF(Input_1!$E40:$CV40,Output_3_Daily_Raw!AI$1)/4</f>
        <v>0.75</v>
      </c>
      <c r="AJ41">
        <f>COUNTIF(Input_1!$E40:$CV40,Output_3_Daily_Raw!AJ$1)/4</f>
        <v>0</v>
      </c>
      <c r="AK41">
        <f>COUNTIF(Input_1!$E40:$CV40,Output_3_Daily_Raw!AK$1)/4</f>
        <v>0</v>
      </c>
      <c r="AL41">
        <f>COUNTIF(Input_1!$E40:$CV40,Output_3_Daily_Raw!AL$1)/4</f>
        <v>0</v>
      </c>
      <c r="AM41">
        <f>COUNTIF(Input_1!$E40:$CV40,Output_3_Daily_Raw!AM$1)/4</f>
        <v>0</v>
      </c>
      <c r="AN41">
        <f>COUNTIF(Input_1!$E40:$CV40,Output_3_Daily_Raw!AN$1)/4</f>
        <v>0</v>
      </c>
      <c r="AO41">
        <f>COUNTIF(Input_1!$E40:$CV40,Output_3_Daily_Raw!AO$1)/4</f>
        <v>0</v>
      </c>
      <c r="AP41">
        <f>COUNTIF(Input_1!$E40:$CV40,Output_3_Daily_Raw!AP$1)/4</f>
        <v>0</v>
      </c>
      <c r="AQ41">
        <f>COUNTIF(Input_1!$E40:$CV40,Output_3_Daily_Raw!AQ$1)/4</f>
        <v>0</v>
      </c>
      <c r="AR41">
        <f>COUNTIF(Input_1!$E40:$CV40,Output_3_Daily_Raw!AR$1)/4</f>
        <v>0</v>
      </c>
      <c r="AS41">
        <f>COUNTIF(Input_1!$E40:$CV40,Output_3_Daily_Raw!AS$1)/4</f>
        <v>0</v>
      </c>
      <c r="AT41">
        <f>COUNTIF(Input_1!$E40:$CV40,Output_3_Daily_Raw!AT$1)/4</f>
        <v>0</v>
      </c>
      <c r="AU41">
        <f>COUNTIF(Input_1!$E40:$CV40,Output_3_Daily_Raw!AU$1)/4</f>
        <v>0</v>
      </c>
      <c r="AV41">
        <f>COUNTIF(Input_1!$E40:$CV40,Output_3_Daily_Raw!AV$1)/4</f>
        <v>0</v>
      </c>
      <c r="AW41">
        <f>COUNTIF(Input_1!$E40:$CV40,Output_3_Daily_Raw!AW$1)/4</f>
        <v>1</v>
      </c>
      <c r="AX41">
        <f>COUNTIF(Input_1!$E40:$CV40,Output_3_Daily_Raw!AX$1)/4</f>
        <v>0.75</v>
      </c>
      <c r="AY41">
        <f>COUNTIF(Input_1!$E40:$CV40,Output_3_Daily_Raw!AY$1)/4</f>
        <v>1.5</v>
      </c>
      <c r="AZ41">
        <f>COUNTIF(Input_1!$E40:$CV40,Output_3_Daily_Raw!AZ$1)/4</f>
        <v>0</v>
      </c>
      <c r="BA41">
        <f>COUNTIF(Input_1!$E40:$CV40,Output_3_Daily_Raw!BA$1)/4</f>
        <v>0.75</v>
      </c>
      <c r="BB41">
        <f>COUNTIF(Input_1!$E40:$CV40,Output_3_Daily_Raw!BB$1)/4</f>
        <v>0</v>
      </c>
      <c r="BC41">
        <f>COUNTIF(Input_1!$E40:$CV40,Output_3_Daily_Raw!BC$1)/4</f>
        <v>0</v>
      </c>
      <c r="BD41">
        <f>COUNTIF(Input_1!$E40:$CV40,Output_3_Daily_Raw!BD$1)/4</f>
        <v>0</v>
      </c>
      <c r="BE41">
        <f>COUNTIF(Input_1!$E40:$CV40,Output_3_Daily_Raw!BE$1)/4</f>
        <v>0</v>
      </c>
      <c r="BF41">
        <f>COUNTIF(Input_1!$E40:$CV40,Output_3_Daily_Raw!BF$1)/4</f>
        <v>1.25</v>
      </c>
      <c r="BG41">
        <f>COUNTIF(Input_1!$E40:$CV40,Output_3_Daily_Raw!BG$1)/4</f>
        <v>0</v>
      </c>
      <c r="BH41">
        <f>COUNTIF(Input_1!$E40:$CV40,Output_3_Daily_Raw!BH$1)/4</f>
        <v>0.25</v>
      </c>
      <c r="BJ41">
        <f t="shared" si="0"/>
        <v>24</v>
      </c>
    </row>
    <row r="42" spans="1:62" x14ac:dyDescent="0.35">
      <c r="A42" s="256"/>
      <c r="B42" s="249"/>
      <c r="C42" s="11">
        <v>43868</v>
      </c>
      <c r="D42" s="1" t="s">
        <v>8</v>
      </c>
      <c r="E42">
        <f>COUNTIF(Input_1!$E41:$CV41,Output_3_Daily_Raw!E$1)/4</f>
        <v>0</v>
      </c>
      <c r="F42">
        <f>COUNTIF(Input_1!$E41:$CV41,Output_3_Daily_Raw!F$1)/4</f>
        <v>0</v>
      </c>
      <c r="G42">
        <f>COUNTIF(Input_1!$E41:$CV41,Output_3_Daily_Raw!G$1)/4</f>
        <v>0</v>
      </c>
      <c r="H42">
        <f>COUNTIF(Input_1!$E41:$CV41,Output_3_Daily_Raw!H$1)/4</f>
        <v>0</v>
      </c>
      <c r="I42">
        <f>COUNTIF(Input_1!$E41:$CV41,Output_3_Daily_Raw!I$1)/4</f>
        <v>0</v>
      </c>
      <c r="J42">
        <f>COUNTIF(Input_1!$E41:$CV41,Output_3_Daily_Raw!J$1)/4</f>
        <v>0</v>
      </c>
      <c r="K42">
        <f>COUNTIF(Input_1!$E41:$CV41,Output_3_Daily_Raw!K$1)/4</f>
        <v>0</v>
      </c>
      <c r="L42">
        <f>COUNTIF(Input_1!$E41:$CV41,Output_3_Daily_Raw!L$1)/4</f>
        <v>0</v>
      </c>
      <c r="M42">
        <f>COUNTIF(Input_1!$E41:$CV41,Output_3_Daily_Raw!M$1)/4</f>
        <v>0</v>
      </c>
      <c r="N42">
        <f>COUNTIF(Input_1!$E41:$CV41,Output_3_Daily_Raw!N$1)/4</f>
        <v>0</v>
      </c>
      <c r="O42">
        <f>COUNTIF(Input_1!$E41:$CV41,Output_3_Daily_Raw!O$1)/4</f>
        <v>0</v>
      </c>
      <c r="P42">
        <f>COUNTIF(Input_1!$E41:$CV41,Output_3_Daily_Raw!P$1)/4</f>
        <v>0</v>
      </c>
      <c r="Q42">
        <f>COUNTIF(Input_1!$E41:$CV41,Output_3_Daily_Raw!Q$1)/4</f>
        <v>0</v>
      </c>
      <c r="R42">
        <f>COUNTIF(Input_1!$E41:$CV41,Output_3_Daily_Raw!R$1)/4</f>
        <v>0</v>
      </c>
      <c r="S42">
        <f>COUNTIF(Input_1!$E41:$CV41,Output_3_Daily_Raw!S$1)/4</f>
        <v>0</v>
      </c>
      <c r="T42">
        <f>COUNTIF(Input_1!$E41:$CV41,Output_3_Daily_Raw!T$1)/4</f>
        <v>0</v>
      </c>
      <c r="U42">
        <f>COUNTIF(Input_1!$E41:$CV41,Output_3_Daily_Raw!U$1)/4</f>
        <v>0</v>
      </c>
      <c r="V42">
        <f>COUNTIF(Input_1!$E41:$CV41,Output_3_Daily_Raw!V$1)/4</f>
        <v>0</v>
      </c>
      <c r="W42">
        <f>COUNTIF(Input_1!$E41:$CV41,Output_3_Daily_Raw!W$1)/4</f>
        <v>0</v>
      </c>
      <c r="X42">
        <f>COUNTIF(Input_1!$E41:$CV41,Output_3_Daily_Raw!X$1)/4</f>
        <v>0</v>
      </c>
      <c r="Y42">
        <f>COUNTIF(Input_1!$E41:$CV41,Output_3_Daily_Raw!Y$1)/4</f>
        <v>0</v>
      </c>
      <c r="Z42">
        <f>COUNTIF(Input_1!$E41:$CV41,Output_3_Daily_Raw!Z$1)/4</f>
        <v>8.75</v>
      </c>
      <c r="AA42">
        <f>COUNTIF(Input_1!$E41:$CV41,Output_3_Daily_Raw!AA$1)/4</f>
        <v>7.5</v>
      </c>
      <c r="AB42">
        <f>COUNTIF(Input_1!$E41:$CV41,Output_3_Daily_Raw!AB$1)/4</f>
        <v>0</v>
      </c>
      <c r="AC42">
        <f>COUNTIF(Input_1!$E41:$CV41,Output_3_Daily_Raw!AC$1)/4</f>
        <v>0</v>
      </c>
      <c r="AD42">
        <f>COUNTIF(Input_1!$E41:$CV41,Output_3_Daily_Raw!AD$1)/4</f>
        <v>0</v>
      </c>
      <c r="AE42">
        <f>COUNTIF(Input_1!$E41:$CV41,Output_3_Daily_Raw!AE$1)/4</f>
        <v>0</v>
      </c>
      <c r="AF42">
        <f>COUNTIF(Input_1!$E41:$CV41,Output_3_Daily_Raw!AF$1)/4</f>
        <v>0</v>
      </c>
      <c r="AG42">
        <f>COUNTIF(Input_1!$E41:$CV41,Output_3_Daily_Raw!AG$1)/4</f>
        <v>0</v>
      </c>
      <c r="AH42">
        <f>COUNTIF(Input_1!$E41:$CV41,Output_3_Daily_Raw!AH$1)/4</f>
        <v>0.5</v>
      </c>
      <c r="AI42">
        <f>COUNTIF(Input_1!$E41:$CV41,Output_3_Daily_Raw!AI$1)/4</f>
        <v>0.5</v>
      </c>
      <c r="AJ42">
        <f>COUNTIF(Input_1!$E41:$CV41,Output_3_Daily_Raw!AJ$1)/4</f>
        <v>0</v>
      </c>
      <c r="AK42">
        <f>COUNTIF(Input_1!$E41:$CV41,Output_3_Daily_Raw!AK$1)/4</f>
        <v>0</v>
      </c>
      <c r="AL42">
        <f>COUNTIF(Input_1!$E41:$CV41,Output_3_Daily_Raw!AL$1)/4</f>
        <v>0</v>
      </c>
      <c r="AM42">
        <f>COUNTIF(Input_1!$E41:$CV41,Output_3_Daily_Raw!AM$1)/4</f>
        <v>0</v>
      </c>
      <c r="AN42">
        <f>COUNTIF(Input_1!$E41:$CV41,Output_3_Daily_Raw!AN$1)/4</f>
        <v>0</v>
      </c>
      <c r="AO42">
        <f>COUNTIF(Input_1!$E41:$CV41,Output_3_Daily_Raw!AO$1)/4</f>
        <v>0</v>
      </c>
      <c r="AP42">
        <f>COUNTIF(Input_1!$E41:$CV41,Output_3_Daily_Raw!AP$1)/4</f>
        <v>0</v>
      </c>
      <c r="AQ42">
        <f>COUNTIF(Input_1!$E41:$CV41,Output_3_Daily_Raw!AQ$1)/4</f>
        <v>0</v>
      </c>
      <c r="AR42">
        <f>COUNTIF(Input_1!$E41:$CV41,Output_3_Daily_Raw!AR$1)/4</f>
        <v>0</v>
      </c>
      <c r="AS42">
        <f>COUNTIF(Input_1!$E41:$CV41,Output_3_Daily_Raw!AS$1)/4</f>
        <v>0</v>
      </c>
      <c r="AT42">
        <f>COUNTIF(Input_1!$E41:$CV41,Output_3_Daily_Raw!AT$1)/4</f>
        <v>0</v>
      </c>
      <c r="AU42">
        <f>COUNTIF(Input_1!$E41:$CV41,Output_3_Daily_Raw!AU$1)/4</f>
        <v>0</v>
      </c>
      <c r="AV42">
        <f>COUNTIF(Input_1!$E41:$CV41,Output_3_Daily_Raw!AV$1)/4</f>
        <v>0</v>
      </c>
      <c r="AW42">
        <f>COUNTIF(Input_1!$E41:$CV41,Output_3_Daily_Raw!AW$1)/4</f>
        <v>0.75</v>
      </c>
      <c r="AX42">
        <f>COUNTIF(Input_1!$E41:$CV41,Output_3_Daily_Raw!AX$1)/4</f>
        <v>1</v>
      </c>
      <c r="AY42">
        <f>COUNTIF(Input_1!$E41:$CV41,Output_3_Daily_Raw!AY$1)/4</f>
        <v>1</v>
      </c>
      <c r="AZ42">
        <f>COUNTIF(Input_1!$E41:$CV41,Output_3_Daily_Raw!AZ$1)/4</f>
        <v>0</v>
      </c>
      <c r="BA42">
        <f>COUNTIF(Input_1!$E41:$CV41,Output_3_Daily_Raw!BA$1)/4</f>
        <v>1</v>
      </c>
      <c r="BB42">
        <f>COUNTIF(Input_1!$E41:$CV41,Output_3_Daily_Raw!BB$1)/4</f>
        <v>0</v>
      </c>
      <c r="BC42">
        <f>COUNTIF(Input_1!$E41:$CV41,Output_3_Daily_Raw!BC$1)/4</f>
        <v>0</v>
      </c>
      <c r="BD42">
        <f>COUNTIF(Input_1!$E41:$CV41,Output_3_Daily_Raw!BD$1)/4</f>
        <v>0</v>
      </c>
      <c r="BE42">
        <f>COUNTIF(Input_1!$E41:$CV41,Output_3_Daily_Raw!BE$1)/4</f>
        <v>0</v>
      </c>
      <c r="BF42">
        <f>COUNTIF(Input_1!$E41:$CV41,Output_3_Daily_Raw!BF$1)/4</f>
        <v>3</v>
      </c>
      <c r="BG42">
        <f>COUNTIF(Input_1!$E41:$CV41,Output_3_Daily_Raw!BG$1)/4</f>
        <v>0</v>
      </c>
      <c r="BH42">
        <f>COUNTIF(Input_1!$E41:$CV41,Output_3_Daily_Raw!BH$1)/4</f>
        <v>0</v>
      </c>
      <c r="BJ42">
        <f t="shared" si="0"/>
        <v>24</v>
      </c>
    </row>
    <row r="43" spans="1:62" x14ac:dyDescent="0.35">
      <c r="A43" s="256"/>
      <c r="B43" s="249"/>
      <c r="C43" s="12">
        <v>43869</v>
      </c>
      <c r="D43" s="1" t="s">
        <v>9</v>
      </c>
      <c r="E43">
        <f>COUNTIF(Input_1!$E42:$CV42,Output_3_Daily_Raw!E$1)/4</f>
        <v>0</v>
      </c>
      <c r="F43">
        <f>COUNTIF(Input_1!$E42:$CV42,Output_3_Daily_Raw!F$1)/4</f>
        <v>0</v>
      </c>
      <c r="G43">
        <f>COUNTIF(Input_1!$E42:$CV42,Output_3_Daily_Raw!G$1)/4</f>
        <v>0</v>
      </c>
      <c r="H43">
        <f>COUNTIF(Input_1!$E42:$CV42,Output_3_Daily_Raw!H$1)/4</f>
        <v>0</v>
      </c>
      <c r="I43">
        <f>COUNTIF(Input_1!$E42:$CV42,Output_3_Daily_Raw!I$1)/4</f>
        <v>0</v>
      </c>
      <c r="J43">
        <f>COUNTIF(Input_1!$E42:$CV42,Output_3_Daily_Raw!J$1)/4</f>
        <v>0</v>
      </c>
      <c r="K43">
        <f>COUNTIF(Input_1!$E42:$CV42,Output_3_Daily_Raw!K$1)/4</f>
        <v>0</v>
      </c>
      <c r="L43">
        <f>COUNTIF(Input_1!$E42:$CV42,Output_3_Daily_Raw!L$1)/4</f>
        <v>0</v>
      </c>
      <c r="M43">
        <f>COUNTIF(Input_1!$E42:$CV42,Output_3_Daily_Raw!M$1)/4</f>
        <v>0</v>
      </c>
      <c r="N43">
        <f>COUNTIF(Input_1!$E42:$CV42,Output_3_Daily_Raw!N$1)/4</f>
        <v>0</v>
      </c>
      <c r="O43">
        <f>COUNTIF(Input_1!$E42:$CV42,Output_3_Daily_Raw!O$1)/4</f>
        <v>0</v>
      </c>
      <c r="P43">
        <f>COUNTIF(Input_1!$E42:$CV42,Output_3_Daily_Raw!P$1)/4</f>
        <v>0</v>
      </c>
      <c r="Q43">
        <f>COUNTIF(Input_1!$E42:$CV42,Output_3_Daily_Raw!Q$1)/4</f>
        <v>0</v>
      </c>
      <c r="R43">
        <f>COUNTIF(Input_1!$E42:$CV42,Output_3_Daily_Raw!R$1)/4</f>
        <v>0</v>
      </c>
      <c r="S43">
        <f>COUNTIF(Input_1!$E42:$CV42,Output_3_Daily_Raw!S$1)/4</f>
        <v>0</v>
      </c>
      <c r="T43">
        <f>COUNTIF(Input_1!$E42:$CV42,Output_3_Daily_Raw!T$1)/4</f>
        <v>0</v>
      </c>
      <c r="U43">
        <f>COUNTIF(Input_1!$E42:$CV42,Output_3_Daily_Raw!U$1)/4</f>
        <v>0</v>
      </c>
      <c r="V43">
        <f>COUNTIF(Input_1!$E42:$CV42,Output_3_Daily_Raw!V$1)/4</f>
        <v>0</v>
      </c>
      <c r="W43">
        <f>COUNTIF(Input_1!$E42:$CV42,Output_3_Daily_Raw!W$1)/4</f>
        <v>0</v>
      </c>
      <c r="X43">
        <f>COUNTIF(Input_1!$E42:$CV42,Output_3_Daily_Raw!X$1)/4</f>
        <v>0</v>
      </c>
      <c r="Y43">
        <f>COUNTIF(Input_1!$E42:$CV42,Output_3_Daily_Raw!Y$1)/4</f>
        <v>0</v>
      </c>
      <c r="Z43">
        <f>COUNTIF(Input_1!$E42:$CV42,Output_3_Daily_Raw!Z$1)/4</f>
        <v>0</v>
      </c>
      <c r="AA43">
        <f>COUNTIF(Input_1!$E42:$CV42,Output_3_Daily_Raw!AA$1)/4</f>
        <v>10</v>
      </c>
      <c r="AB43">
        <f>COUNTIF(Input_1!$E42:$CV42,Output_3_Daily_Raw!AB$1)/4</f>
        <v>0</v>
      </c>
      <c r="AC43">
        <f>COUNTIF(Input_1!$E42:$CV42,Output_3_Daily_Raw!AC$1)/4</f>
        <v>2.5</v>
      </c>
      <c r="AD43">
        <f>COUNTIF(Input_1!$E42:$CV42,Output_3_Daily_Raw!AD$1)/4</f>
        <v>0</v>
      </c>
      <c r="AE43">
        <f>COUNTIF(Input_1!$E42:$CV42,Output_3_Daily_Raw!AE$1)/4</f>
        <v>0</v>
      </c>
      <c r="AF43">
        <f>COUNTIF(Input_1!$E42:$CV42,Output_3_Daily_Raw!AF$1)/4</f>
        <v>0</v>
      </c>
      <c r="AG43">
        <f>COUNTIF(Input_1!$E42:$CV42,Output_3_Daily_Raw!AG$1)/4</f>
        <v>0</v>
      </c>
      <c r="AH43">
        <f>COUNTIF(Input_1!$E42:$CV42,Output_3_Daily_Raw!AH$1)/4</f>
        <v>0.25</v>
      </c>
      <c r="AI43">
        <f>COUNTIF(Input_1!$E42:$CV42,Output_3_Daily_Raw!AI$1)/4</f>
        <v>0.5</v>
      </c>
      <c r="AJ43">
        <f>COUNTIF(Input_1!$E42:$CV42,Output_3_Daily_Raw!AJ$1)/4</f>
        <v>0</v>
      </c>
      <c r="AK43">
        <f>COUNTIF(Input_1!$E42:$CV42,Output_3_Daily_Raw!AK$1)/4</f>
        <v>0</v>
      </c>
      <c r="AL43">
        <f>COUNTIF(Input_1!$E42:$CV42,Output_3_Daily_Raw!AL$1)/4</f>
        <v>0</v>
      </c>
      <c r="AM43">
        <f>COUNTIF(Input_1!$E42:$CV42,Output_3_Daily_Raw!AM$1)/4</f>
        <v>0</v>
      </c>
      <c r="AN43">
        <f>COUNTIF(Input_1!$E42:$CV42,Output_3_Daily_Raw!AN$1)/4</f>
        <v>4</v>
      </c>
      <c r="AO43">
        <f>COUNTIF(Input_1!$E42:$CV42,Output_3_Daily_Raw!AO$1)/4</f>
        <v>0</v>
      </c>
      <c r="AP43">
        <f>COUNTIF(Input_1!$E42:$CV42,Output_3_Daily_Raw!AP$1)/4</f>
        <v>0</v>
      </c>
      <c r="AQ43">
        <f>COUNTIF(Input_1!$E42:$CV42,Output_3_Daily_Raw!AQ$1)/4</f>
        <v>0</v>
      </c>
      <c r="AR43">
        <f>COUNTIF(Input_1!$E42:$CV42,Output_3_Daily_Raw!AR$1)/4</f>
        <v>0</v>
      </c>
      <c r="AS43">
        <f>COUNTIF(Input_1!$E42:$CV42,Output_3_Daily_Raw!AS$1)/4</f>
        <v>0</v>
      </c>
      <c r="AT43">
        <f>COUNTIF(Input_1!$E42:$CV42,Output_3_Daily_Raw!AT$1)/4</f>
        <v>0</v>
      </c>
      <c r="AU43">
        <f>COUNTIF(Input_1!$E42:$CV42,Output_3_Daily_Raw!AU$1)/4</f>
        <v>0.5</v>
      </c>
      <c r="AV43">
        <f>COUNTIF(Input_1!$E42:$CV42,Output_3_Daily_Raw!AV$1)/4</f>
        <v>0</v>
      </c>
      <c r="AW43">
        <f>COUNTIF(Input_1!$E42:$CV42,Output_3_Daily_Raw!AW$1)/4</f>
        <v>0</v>
      </c>
      <c r="AX43">
        <f>COUNTIF(Input_1!$E42:$CV42,Output_3_Daily_Raw!AX$1)/4</f>
        <v>0</v>
      </c>
      <c r="AY43">
        <f>COUNTIF(Input_1!$E42:$CV42,Output_3_Daily_Raw!AY$1)/4</f>
        <v>1.5</v>
      </c>
      <c r="AZ43">
        <f>COUNTIF(Input_1!$E42:$CV42,Output_3_Daily_Raw!AZ$1)/4</f>
        <v>0</v>
      </c>
      <c r="BA43">
        <f>COUNTIF(Input_1!$E42:$CV42,Output_3_Daily_Raw!BA$1)/4</f>
        <v>0</v>
      </c>
      <c r="BB43">
        <f>COUNTIF(Input_1!$E42:$CV42,Output_3_Daily_Raw!BB$1)/4</f>
        <v>0.5</v>
      </c>
      <c r="BC43">
        <f>COUNTIF(Input_1!$E42:$CV42,Output_3_Daily_Raw!BC$1)/4</f>
        <v>0</v>
      </c>
      <c r="BD43">
        <f>COUNTIF(Input_1!$E42:$CV42,Output_3_Daily_Raw!BD$1)/4</f>
        <v>0</v>
      </c>
      <c r="BE43">
        <f>COUNTIF(Input_1!$E42:$CV42,Output_3_Daily_Raw!BE$1)/4</f>
        <v>0</v>
      </c>
      <c r="BF43">
        <f>COUNTIF(Input_1!$E42:$CV42,Output_3_Daily_Raw!BF$1)/4</f>
        <v>3.75</v>
      </c>
      <c r="BG43">
        <f>COUNTIF(Input_1!$E42:$CV42,Output_3_Daily_Raw!BG$1)/4</f>
        <v>0.5</v>
      </c>
      <c r="BH43">
        <f>COUNTIF(Input_1!$E42:$CV42,Output_3_Daily_Raw!BH$1)/4</f>
        <v>0</v>
      </c>
      <c r="BJ43">
        <f t="shared" si="0"/>
        <v>24</v>
      </c>
    </row>
    <row r="44" spans="1:62" x14ac:dyDescent="0.35">
      <c r="A44" s="256"/>
      <c r="B44" s="250"/>
      <c r="C44" s="14">
        <v>43870</v>
      </c>
      <c r="D44" s="2" t="s">
        <v>10</v>
      </c>
      <c r="E44">
        <f>COUNTIF(Input_1!$E43:$CV43,Output_3_Daily_Raw!E$1)/4</f>
        <v>0</v>
      </c>
      <c r="F44">
        <f>COUNTIF(Input_1!$E43:$CV43,Output_3_Daily_Raw!F$1)/4</f>
        <v>0</v>
      </c>
      <c r="G44">
        <f>COUNTIF(Input_1!$E43:$CV43,Output_3_Daily_Raw!G$1)/4</f>
        <v>0</v>
      </c>
      <c r="H44">
        <f>COUNTIF(Input_1!$E43:$CV43,Output_3_Daily_Raw!H$1)/4</f>
        <v>0</v>
      </c>
      <c r="I44">
        <f>COUNTIF(Input_1!$E43:$CV43,Output_3_Daily_Raw!I$1)/4</f>
        <v>0</v>
      </c>
      <c r="J44">
        <f>COUNTIF(Input_1!$E43:$CV43,Output_3_Daily_Raw!J$1)/4</f>
        <v>0</v>
      </c>
      <c r="K44">
        <f>COUNTIF(Input_1!$E43:$CV43,Output_3_Daily_Raw!K$1)/4</f>
        <v>0</v>
      </c>
      <c r="L44">
        <f>COUNTIF(Input_1!$E43:$CV43,Output_3_Daily_Raw!L$1)/4</f>
        <v>0</v>
      </c>
      <c r="M44">
        <f>COUNTIF(Input_1!$E43:$CV43,Output_3_Daily_Raw!M$1)/4</f>
        <v>0</v>
      </c>
      <c r="N44">
        <f>COUNTIF(Input_1!$E43:$CV43,Output_3_Daily_Raw!N$1)/4</f>
        <v>0</v>
      </c>
      <c r="O44">
        <f>COUNTIF(Input_1!$E43:$CV43,Output_3_Daily_Raw!O$1)/4</f>
        <v>0</v>
      </c>
      <c r="P44">
        <f>COUNTIF(Input_1!$E43:$CV43,Output_3_Daily_Raw!P$1)/4</f>
        <v>0</v>
      </c>
      <c r="Q44">
        <f>COUNTIF(Input_1!$E43:$CV43,Output_3_Daily_Raw!Q$1)/4</f>
        <v>0</v>
      </c>
      <c r="R44">
        <f>COUNTIF(Input_1!$E43:$CV43,Output_3_Daily_Raw!R$1)/4</f>
        <v>0</v>
      </c>
      <c r="S44">
        <f>COUNTIF(Input_1!$E43:$CV43,Output_3_Daily_Raw!S$1)/4</f>
        <v>0</v>
      </c>
      <c r="T44">
        <f>COUNTIF(Input_1!$E43:$CV43,Output_3_Daily_Raw!T$1)/4</f>
        <v>0</v>
      </c>
      <c r="U44">
        <f>COUNTIF(Input_1!$E43:$CV43,Output_3_Daily_Raw!U$1)/4</f>
        <v>0</v>
      </c>
      <c r="V44">
        <f>COUNTIF(Input_1!$E43:$CV43,Output_3_Daily_Raw!V$1)/4</f>
        <v>0</v>
      </c>
      <c r="W44">
        <f>COUNTIF(Input_1!$E43:$CV43,Output_3_Daily_Raw!W$1)/4</f>
        <v>0</v>
      </c>
      <c r="X44">
        <f>COUNTIF(Input_1!$E43:$CV43,Output_3_Daily_Raw!X$1)/4</f>
        <v>0</v>
      </c>
      <c r="Y44">
        <f>COUNTIF(Input_1!$E43:$CV43,Output_3_Daily_Raw!Y$1)/4</f>
        <v>0</v>
      </c>
      <c r="Z44">
        <f>COUNTIF(Input_1!$E43:$CV43,Output_3_Daily_Raw!Z$1)/4</f>
        <v>0.75</v>
      </c>
      <c r="AA44">
        <f>COUNTIF(Input_1!$E43:$CV43,Output_3_Daily_Raw!AA$1)/4</f>
        <v>9.75</v>
      </c>
      <c r="AB44">
        <f>COUNTIF(Input_1!$E43:$CV43,Output_3_Daily_Raw!AB$1)/4</f>
        <v>0</v>
      </c>
      <c r="AC44">
        <f>COUNTIF(Input_1!$E43:$CV43,Output_3_Daily_Raw!AC$1)/4</f>
        <v>0.5</v>
      </c>
      <c r="AD44">
        <f>COUNTIF(Input_1!$E43:$CV43,Output_3_Daily_Raw!AD$1)/4</f>
        <v>0</v>
      </c>
      <c r="AE44">
        <f>COUNTIF(Input_1!$E43:$CV43,Output_3_Daily_Raw!AE$1)/4</f>
        <v>0</v>
      </c>
      <c r="AF44">
        <f>COUNTIF(Input_1!$E43:$CV43,Output_3_Daily_Raw!AF$1)/4</f>
        <v>0</v>
      </c>
      <c r="AG44">
        <f>COUNTIF(Input_1!$E43:$CV43,Output_3_Daily_Raw!AG$1)/4</f>
        <v>0</v>
      </c>
      <c r="AH44">
        <f>COUNTIF(Input_1!$E43:$CV43,Output_3_Daily_Raw!AH$1)/4</f>
        <v>0</v>
      </c>
      <c r="AI44">
        <f>COUNTIF(Input_1!$E43:$CV43,Output_3_Daily_Raw!AI$1)/4</f>
        <v>0.5</v>
      </c>
      <c r="AJ44">
        <f>COUNTIF(Input_1!$E43:$CV43,Output_3_Daily_Raw!AJ$1)/4</f>
        <v>0</v>
      </c>
      <c r="AK44">
        <f>COUNTIF(Input_1!$E43:$CV43,Output_3_Daily_Raw!AK$1)/4</f>
        <v>0</v>
      </c>
      <c r="AL44">
        <f>COUNTIF(Input_1!$E43:$CV43,Output_3_Daily_Raw!AL$1)/4</f>
        <v>0</v>
      </c>
      <c r="AM44">
        <f>COUNTIF(Input_1!$E43:$CV43,Output_3_Daily_Raw!AM$1)/4</f>
        <v>0</v>
      </c>
      <c r="AN44">
        <f>COUNTIF(Input_1!$E43:$CV43,Output_3_Daily_Raw!AN$1)/4</f>
        <v>0</v>
      </c>
      <c r="AO44">
        <f>COUNTIF(Input_1!$E43:$CV43,Output_3_Daily_Raw!AO$1)/4</f>
        <v>0</v>
      </c>
      <c r="AP44">
        <f>COUNTIF(Input_1!$E43:$CV43,Output_3_Daily_Raw!AP$1)/4</f>
        <v>0</v>
      </c>
      <c r="AQ44">
        <f>COUNTIF(Input_1!$E43:$CV43,Output_3_Daily_Raw!AQ$1)/4</f>
        <v>0</v>
      </c>
      <c r="AR44">
        <f>COUNTIF(Input_1!$E43:$CV43,Output_3_Daily_Raw!AR$1)/4</f>
        <v>0</v>
      </c>
      <c r="AS44">
        <f>COUNTIF(Input_1!$E43:$CV43,Output_3_Daily_Raw!AS$1)/4</f>
        <v>0</v>
      </c>
      <c r="AT44">
        <f>COUNTIF(Input_1!$E43:$CV43,Output_3_Daily_Raw!AT$1)/4</f>
        <v>0</v>
      </c>
      <c r="AU44">
        <f>COUNTIF(Input_1!$E43:$CV43,Output_3_Daily_Raw!AU$1)/4</f>
        <v>0</v>
      </c>
      <c r="AV44">
        <f>COUNTIF(Input_1!$E43:$CV43,Output_3_Daily_Raw!AV$1)/4</f>
        <v>0</v>
      </c>
      <c r="AW44">
        <f>COUNTIF(Input_1!$E43:$CV43,Output_3_Daily_Raw!AW$1)/4</f>
        <v>0</v>
      </c>
      <c r="AX44">
        <f>COUNTIF(Input_1!$E43:$CV43,Output_3_Daily_Raw!AX$1)/4</f>
        <v>0</v>
      </c>
      <c r="AY44">
        <f>COUNTIF(Input_1!$E43:$CV43,Output_3_Daily_Raw!AY$1)/4</f>
        <v>1.5</v>
      </c>
      <c r="AZ44">
        <f>COUNTIF(Input_1!$E43:$CV43,Output_3_Daily_Raw!AZ$1)/4</f>
        <v>0</v>
      </c>
      <c r="BA44">
        <f>COUNTIF(Input_1!$E43:$CV43,Output_3_Daily_Raw!BA$1)/4</f>
        <v>6.75</v>
      </c>
      <c r="BB44">
        <f>COUNTIF(Input_1!$E43:$CV43,Output_3_Daily_Raw!BB$1)/4</f>
        <v>0</v>
      </c>
      <c r="BC44">
        <f>COUNTIF(Input_1!$E43:$CV43,Output_3_Daily_Raw!BC$1)/4</f>
        <v>0</v>
      </c>
      <c r="BD44">
        <f>COUNTIF(Input_1!$E43:$CV43,Output_3_Daily_Raw!BD$1)/4</f>
        <v>0</v>
      </c>
      <c r="BE44">
        <f>COUNTIF(Input_1!$E43:$CV43,Output_3_Daily_Raw!BE$1)/4</f>
        <v>0</v>
      </c>
      <c r="BF44">
        <f>COUNTIF(Input_1!$E43:$CV43,Output_3_Daily_Raw!BF$1)/4</f>
        <v>4.25</v>
      </c>
      <c r="BG44">
        <f>COUNTIF(Input_1!$E43:$CV43,Output_3_Daily_Raw!BG$1)/4</f>
        <v>0</v>
      </c>
      <c r="BH44">
        <f>COUNTIF(Input_1!$E43:$CV43,Output_3_Daily_Raw!BH$1)/4</f>
        <v>0</v>
      </c>
      <c r="BJ44">
        <f t="shared" si="0"/>
        <v>24</v>
      </c>
    </row>
    <row r="45" spans="1:62" x14ac:dyDescent="0.35">
      <c r="A45" s="256"/>
      <c r="B45" s="248">
        <v>7</v>
      </c>
      <c r="C45" s="11">
        <v>43871</v>
      </c>
      <c r="D45" s="1" t="s">
        <v>4</v>
      </c>
      <c r="E45">
        <f>COUNTIF(Input_1!$E44:$CV44,Output_3_Daily_Raw!E$1)/4</f>
        <v>0</v>
      </c>
      <c r="F45">
        <f>COUNTIF(Input_1!$E44:$CV44,Output_3_Daily_Raw!F$1)/4</f>
        <v>0</v>
      </c>
      <c r="G45">
        <f>COUNTIF(Input_1!$E44:$CV44,Output_3_Daily_Raw!G$1)/4</f>
        <v>0</v>
      </c>
      <c r="H45">
        <f>COUNTIF(Input_1!$E44:$CV44,Output_3_Daily_Raw!H$1)/4</f>
        <v>0</v>
      </c>
      <c r="I45">
        <f>COUNTIF(Input_1!$E44:$CV44,Output_3_Daily_Raw!I$1)/4</f>
        <v>0</v>
      </c>
      <c r="J45">
        <f>COUNTIF(Input_1!$E44:$CV44,Output_3_Daily_Raw!J$1)/4</f>
        <v>0</v>
      </c>
      <c r="K45">
        <f>COUNTIF(Input_1!$E44:$CV44,Output_3_Daily_Raw!K$1)/4</f>
        <v>0</v>
      </c>
      <c r="L45">
        <f>COUNTIF(Input_1!$E44:$CV44,Output_3_Daily_Raw!L$1)/4</f>
        <v>0</v>
      </c>
      <c r="M45">
        <f>COUNTIF(Input_1!$E44:$CV44,Output_3_Daily_Raw!M$1)/4</f>
        <v>0</v>
      </c>
      <c r="N45">
        <f>COUNTIF(Input_1!$E44:$CV44,Output_3_Daily_Raw!N$1)/4</f>
        <v>0</v>
      </c>
      <c r="O45">
        <f>COUNTIF(Input_1!$E44:$CV44,Output_3_Daily_Raw!O$1)/4</f>
        <v>0</v>
      </c>
      <c r="P45">
        <f>COUNTIF(Input_1!$E44:$CV44,Output_3_Daily_Raw!P$1)/4</f>
        <v>0</v>
      </c>
      <c r="Q45">
        <f>COUNTIF(Input_1!$E44:$CV44,Output_3_Daily_Raw!Q$1)/4</f>
        <v>0</v>
      </c>
      <c r="R45">
        <f>COUNTIF(Input_1!$E44:$CV44,Output_3_Daily_Raw!R$1)/4</f>
        <v>0</v>
      </c>
      <c r="S45">
        <f>COUNTIF(Input_1!$E44:$CV44,Output_3_Daily_Raw!S$1)/4</f>
        <v>0</v>
      </c>
      <c r="T45">
        <f>COUNTIF(Input_1!$E44:$CV44,Output_3_Daily_Raw!T$1)/4</f>
        <v>0</v>
      </c>
      <c r="U45">
        <f>COUNTIF(Input_1!$E44:$CV44,Output_3_Daily_Raw!U$1)/4</f>
        <v>0</v>
      </c>
      <c r="V45">
        <f>COUNTIF(Input_1!$E44:$CV44,Output_3_Daily_Raw!V$1)/4</f>
        <v>0</v>
      </c>
      <c r="W45">
        <f>COUNTIF(Input_1!$E44:$CV44,Output_3_Daily_Raw!W$1)/4</f>
        <v>0</v>
      </c>
      <c r="X45">
        <f>COUNTIF(Input_1!$E44:$CV44,Output_3_Daily_Raw!X$1)/4</f>
        <v>0</v>
      </c>
      <c r="Y45">
        <f>COUNTIF(Input_1!$E44:$CV44,Output_3_Daily_Raw!Y$1)/4</f>
        <v>0</v>
      </c>
      <c r="Z45">
        <f>COUNTIF(Input_1!$E44:$CV44,Output_3_Daily_Raw!Z$1)/4</f>
        <v>7.5</v>
      </c>
      <c r="AA45">
        <f>COUNTIF(Input_1!$E44:$CV44,Output_3_Daily_Raw!AA$1)/4</f>
        <v>7</v>
      </c>
      <c r="AB45">
        <f>COUNTIF(Input_1!$E44:$CV44,Output_3_Daily_Raw!AB$1)/4</f>
        <v>0</v>
      </c>
      <c r="AC45">
        <f>COUNTIF(Input_1!$E44:$CV44,Output_3_Daily_Raw!AC$1)/4</f>
        <v>1.25</v>
      </c>
      <c r="AD45">
        <f>COUNTIF(Input_1!$E44:$CV44,Output_3_Daily_Raw!AD$1)/4</f>
        <v>0</v>
      </c>
      <c r="AE45">
        <f>COUNTIF(Input_1!$E44:$CV44,Output_3_Daily_Raw!AE$1)/4</f>
        <v>0</v>
      </c>
      <c r="AF45">
        <f>COUNTIF(Input_1!$E44:$CV44,Output_3_Daily_Raw!AF$1)/4</f>
        <v>0</v>
      </c>
      <c r="AG45">
        <f>COUNTIF(Input_1!$E44:$CV44,Output_3_Daily_Raw!AG$1)/4</f>
        <v>0</v>
      </c>
      <c r="AH45">
        <f>COUNTIF(Input_1!$E44:$CV44,Output_3_Daily_Raw!AH$1)/4</f>
        <v>0.75</v>
      </c>
      <c r="AI45">
        <f>COUNTIF(Input_1!$E44:$CV44,Output_3_Daily_Raw!AI$1)/4</f>
        <v>0.5</v>
      </c>
      <c r="AJ45">
        <f>COUNTIF(Input_1!$E44:$CV44,Output_3_Daily_Raw!AJ$1)/4</f>
        <v>0</v>
      </c>
      <c r="AK45">
        <f>COUNTIF(Input_1!$E44:$CV44,Output_3_Daily_Raw!AK$1)/4</f>
        <v>0</v>
      </c>
      <c r="AL45">
        <f>COUNTIF(Input_1!$E44:$CV44,Output_3_Daily_Raw!AL$1)/4</f>
        <v>0</v>
      </c>
      <c r="AM45">
        <f>COUNTIF(Input_1!$E44:$CV44,Output_3_Daily_Raw!AM$1)/4</f>
        <v>1</v>
      </c>
      <c r="AN45">
        <f>COUNTIF(Input_1!$E44:$CV44,Output_3_Daily_Raw!AN$1)/4</f>
        <v>0</v>
      </c>
      <c r="AO45">
        <f>COUNTIF(Input_1!$E44:$CV44,Output_3_Daily_Raw!AO$1)/4</f>
        <v>0</v>
      </c>
      <c r="AP45">
        <f>COUNTIF(Input_1!$E44:$CV44,Output_3_Daily_Raw!AP$1)/4</f>
        <v>0</v>
      </c>
      <c r="AQ45">
        <f>COUNTIF(Input_1!$E44:$CV44,Output_3_Daily_Raw!AQ$1)/4</f>
        <v>0</v>
      </c>
      <c r="AR45">
        <f>COUNTIF(Input_1!$E44:$CV44,Output_3_Daily_Raw!AR$1)/4</f>
        <v>0</v>
      </c>
      <c r="AS45">
        <f>COUNTIF(Input_1!$E44:$CV44,Output_3_Daily_Raw!AS$1)/4</f>
        <v>0</v>
      </c>
      <c r="AT45">
        <f>COUNTIF(Input_1!$E44:$CV44,Output_3_Daily_Raw!AT$1)/4</f>
        <v>0</v>
      </c>
      <c r="AU45">
        <f>COUNTIF(Input_1!$E44:$CV44,Output_3_Daily_Raw!AU$1)/4</f>
        <v>0.25</v>
      </c>
      <c r="AV45">
        <f>COUNTIF(Input_1!$E44:$CV44,Output_3_Daily_Raw!AV$1)/4</f>
        <v>0</v>
      </c>
      <c r="AW45">
        <f>COUNTIF(Input_1!$E44:$CV44,Output_3_Daily_Raw!AW$1)/4</f>
        <v>0.75</v>
      </c>
      <c r="AX45">
        <f>COUNTIF(Input_1!$E44:$CV44,Output_3_Daily_Raw!AX$1)/4</f>
        <v>0.75</v>
      </c>
      <c r="AY45">
        <f>COUNTIF(Input_1!$E44:$CV44,Output_3_Daily_Raw!AY$1)/4</f>
        <v>1.5</v>
      </c>
      <c r="AZ45">
        <f>COUNTIF(Input_1!$E44:$CV44,Output_3_Daily_Raw!AZ$1)/4</f>
        <v>0</v>
      </c>
      <c r="BA45">
        <f>COUNTIF(Input_1!$E44:$CV44,Output_3_Daily_Raw!BA$1)/4</f>
        <v>2</v>
      </c>
      <c r="BB45">
        <f>COUNTIF(Input_1!$E44:$CV44,Output_3_Daily_Raw!BB$1)/4</f>
        <v>0.25</v>
      </c>
      <c r="BC45">
        <f>COUNTIF(Input_1!$E44:$CV44,Output_3_Daily_Raw!BC$1)/4</f>
        <v>0</v>
      </c>
      <c r="BD45">
        <f>COUNTIF(Input_1!$E44:$CV44,Output_3_Daily_Raw!BD$1)/4</f>
        <v>0</v>
      </c>
      <c r="BE45">
        <f>COUNTIF(Input_1!$E44:$CV44,Output_3_Daily_Raw!BE$1)/4</f>
        <v>0</v>
      </c>
      <c r="BF45">
        <f>COUNTIF(Input_1!$E44:$CV44,Output_3_Daily_Raw!BF$1)/4</f>
        <v>0.25</v>
      </c>
      <c r="BG45">
        <f>COUNTIF(Input_1!$E44:$CV44,Output_3_Daily_Raw!BG$1)/4</f>
        <v>0</v>
      </c>
      <c r="BH45">
        <f>COUNTIF(Input_1!$E44:$CV44,Output_3_Daily_Raw!BH$1)/4</f>
        <v>0.25</v>
      </c>
      <c r="BJ45">
        <f t="shared" si="0"/>
        <v>24</v>
      </c>
    </row>
    <row r="46" spans="1:62" x14ac:dyDescent="0.35">
      <c r="A46" s="256"/>
      <c r="B46" s="249"/>
      <c r="C46" s="12">
        <v>43872</v>
      </c>
      <c r="D46" s="1" t="s">
        <v>5</v>
      </c>
      <c r="E46">
        <f>COUNTIF(Input_1!$E45:$CV45,Output_3_Daily_Raw!E$1)/4</f>
        <v>0</v>
      </c>
      <c r="F46">
        <f>COUNTIF(Input_1!$E45:$CV45,Output_3_Daily_Raw!F$1)/4</f>
        <v>0</v>
      </c>
      <c r="G46">
        <f>COUNTIF(Input_1!$E45:$CV45,Output_3_Daily_Raw!G$1)/4</f>
        <v>0</v>
      </c>
      <c r="H46">
        <f>COUNTIF(Input_1!$E45:$CV45,Output_3_Daily_Raw!H$1)/4</f>
        <v>0</v>
      </c>
      <c r="I46">
        <f>COUNTIF(Input_1!$E45:$CV45,Output_3_Daily_Raw!I$1)/4</f>
        <v>0</v>
      </c>
      <c r="J46">
        <f>COUNTIF(Input_1!$E45:$CV45,Output_3_Daily_Raw!J$1)/4</f>
        <v>0</v>
      </c>
      <c r="K46">
        <f>COUNTIF(Input_1!$E45:$CV45,Output_3_Daily_Raw!K$1)/4</f>
        <v>0</v>
      </c>
      <c r="L46">
        <f>COUNTIF(Input_1!$E45:$CV45,Output_3_Daily_Raw!L$1)/4</f>
        <v>0</v>
      </c>
      <c r="M46">
        <f>COUNTIF(Input_1!$E45:$CV45,Output_3_Daily_Raw!M$1)/4</f>
        <v>0</v>
      </c>
      <c r="N46">
        <f>COUNTIF(Input_1!$E45:$CV45,Output_3_Daily_Raw!N$1)/4</f>
        <v>0</v>
      </c>
      <c r="O46">
        <f>COUNTIF(Input_1!$E45:$CV45,Output_3_Daily_Raw!O$1)/4</f>
        <v>0</v>
      </c>
      <c r="P46">
        <f>COUNTIF(Input_1!$E45:$CV45,Output_3_Daily_Raw!P$1)/4</f>
        <v>0</v>
      </c>
      <c r="Q46">
        <f>COUNTIF(Input_1!$E45:$CV45,Output_3_Daily_Raw!Q$1)/4</f>
        <v>0</v>
      </c>
      <c r="R46">
        <f>COUNTIF(Input_1!$E45:$CV45,Output_3_Daily_Raw!R$1)/4</f>
        <v>0</v>
      </c>
      <c r="S46">
        <f>COUNTIF(Input_1!$E45:$CV45,Output_3_Daily_Raw!S$1)/4</f>
        <v>0</v>
      </c>
      <c r="T46">
        <f>COUNTIF(Input_1!$E45:$CV45,Output_3_Daily_Raw!T$1)/4</f>
        <v>0</v>
      </c>
      <c r="U46">
        <f>COUNTIF(Input_1!$E45:$CV45,Output_3_Daily_Raw!U$1)/4</f>
        <v>0</v>
      </c>
      <c r="V46">
        <f>COUNTIF(Input_1!$E45:$CV45,Output_3_Daily_Raw!V$1)/4</f>
        <v>0</v>
      </c>
      <c r="W46">
        <f>COUNTIF(Input_1!$E45:$CV45,Output_3_Daily_Raw!W$1)/4</f>
        <v>0</v>
      </c>
      <c r="X46">
        <f>COUNTIF(Input_1!$E45:$CV45,Output_3_Daily_Raw!X$1)/4</f>
        <v>0</v>
      </c>
      <c r="Y46">
        <f>COUNTIF(Input_1!$E45:$CV45,Output_3_Daily_Raw!Y$1)/4</f>
        <v>0</v>
      </c>
      <c r="Z46">
        <f>COUNTIF(Input_1!$E45:$CV45,Output_3_Daily_Raw!Z$1)/4</f>
        <v>10.25</v>
      </c>
      <c r="AA46">
        <f>COUNTIF(Input_1!$E45:$CV45,Output_3_Daily_Raw!AA$1)/4</f>
        <v>6.5</v>
      </c>
      <c r="AB46">
        <f>COUNTIF(Input_1!$E45:$CV45,Output_3_Daily_Raw!AB$1)/4</f>
        <v>0</v>
      </c>
      <c r="AC46">
        <f>COUNTIF(Input_1!$E45:$CV45,Output_3_Daily_Raw!AC$1)/4</f>
        <v>0</v>
      </c>
      <c r="AD46">
        <f>COUNTIF(Input_1!$E45:$CV45,Output_3_Daily_Raw!AD$1)/4</f>
        <v>0</v>
      </c>
      <c r="AE46">
        <f>COUNTIF(Input_1!$E45:$CV45,Output_3_Daily_Raw!AE$1)/4</f>
        <v>0</v>
      </c>
      <c r="AF46">
        <f>COUNTIF(Input_1!$E45:$CV45,Output_3_Daily_Raw!AF$1)/4</f>
        <v>0</v>
      </c>
      <c r="AG46">
        <f>COUNTIF(Input_1!$E45:$CV45,Output_3_Daily_Raw!AG$1)/4</f>
        <v>0</v>
      </c>
      <c r="AH46">
        <f>COUNTIF(Input_1!$E45:$CV45,Output_3_Daily_Raw!AH$1)/4</f>
        <v>0.75</v>
      </c>
      <c r="AI46">
        <f>COUNTIF(Input_1!$E45:$CV45,Output_3_Daily_Raw!AI$1)/4</f>
        <v>0.5</v>
      </c>
      <c r="AJ46">
        <f>COUNTIF(Input_1!$E45:$CV45,Output_3_Daily_Raw!AJ$1)/4</f>
        <v>0</v>
      </c>
      <c r="AK46">
        <f>COUNTIF(Input_1!$E45:$CV45,Output_3_Daily_Raw!AK$1)/4</f>
        <v>0</v>
      </c>
      <c r="AL46">
        <f>COUNTIF(Input_1!$E45:$CV45,Output_3_Daily_Raw!AL$1)/4</f>
        <v>0</v>
      </c>
      <c r="AM46">
        <f>COUNTIF(Input_1!$E45:$CV45,Output_3_Daily_Raw!AM$1)/4</f>
        <v>0</v>
      </c>
      <c r="AN46">
        <f>COUNTIF(Input_1!$E45:$CV45,Output_3_Daily_Raw!AN$1)/4</f>
        <v>0</v>
      </c>
      <c r="AO46">
        <f>COUNTIF(Input_1!$E45:$CV45,Output_3_Daily_Raw!AO$1)/4</f>
        <v>0</v>
      </c>
      <c r="AP46">
        <f>COUNTIF(Input_1!$E45:$CV45,Output_3_Daily_Raw!AP$1)/4</f>
        <v>0</v>
      </c>
      <c r="AQ46">
        <f>COUNTIF(Input_1!$E45:$CV45,Output_3_Daily_Raw!AQ$1)/4</f>
        <v>0</v>
      </c>
      <c r="AR46">
        <f>COUNTIF(Input_1!$E45:$CV45,Output_3_Daily_Raw!AR$1)/4</f>
        <v>0</v>
      </c>
      <c r="AS46">
        <f>COUNTIF(Input_1!$E45:$CV45,Output_3_Daily_Raw!AS$1)/4</f>
        <v>0</v>
      </c>
      <c r="AT46">
        <f>COUNTIF(Input_1!$E45:$CV45,Output_3_Daily_Raw!AT$1)/4</f>
        <v>0</v>
      </c>
      <c r="AU46">
        <f>COUNTIF(Input_1!$E45:$CV45,Output_3_Daily_Raw!AU$1)/4</f>
        <v>0</v>
      </c>
      <c r="AV46">
        <f>COUNTIF(Input_1!$E45:$CV45,Output_3_Daily_Raw!AV$1)/4</f>
        <v>0</v>
      </c>
      <c r="AW46">
        <f>COUNTIF(Input_1!$E45:$CV45,Output_3_Daily_Raw!AW$1)/4</f>
        <v>0.5</v>
      </c>
      <c r="AX46">
        <f>COUNTIF(Input_1!$E45:$CV45,Output_3_Daily_Raw!AX$1)/4</f>
        <v>0.5</v>
      </c>
      <c r="AY46">
        <f>COUNTIF(Input_1!$E45:$CV45,Output_3_Daily_Raw!AY$1)/4</f>
        <v>1</v>
      </c>
      <c r="AZ46">
        <f>COUNTIF(Input_1!$E45:$CV45,Output_3_Daily_Raw!AZ$1)/4</f>
        <v>0</v>
      </c>
      <c r="BA46">
        <f>COUNTIF(Input_1!$E45:$CV45,Output_3_Daily_Raw!BA$1)/4</f>
        <v>0</v>
      </c>
      <c r="BB46">
        <f>COUNTIF(Input_1!$E45:$CV45,Output_3_Daily_Raw!BB$1)/4</f>
        <v>0</v>
      </c>
      <c r="BC46">
        <f>COUNTIF(Input_1!$E45:$CV45,Output_3_Daily_Raw!BC$1)/4</f>
        <v>0</v>
      </c>
      <c r="BD46">
        <f>COUNTIF(Input_1!$E45:$CV45,Output_3_Daily_Raw!BD$1)/4</f>
        <v>0</v>
      </c>
      <c r="BE46">
        <f>COUNTIF(Input_1!$E45:$CV45,Output_3_Daily_Raw!BE$1)/4</f>
        <v>0</v>
      </c>
      <c r="BF46">
        <f>COUNTIF(Input_1!$E45:$CV45,Output_3_Daily_Raw!BF$1)/4</f>
        <v>3.75</v>
      </c>
      <c r="BG46">
        <f>COUNTIF(Input_1!$E45:$CV45,Output_3_Daily_Raw!BG$1)/4</f>
        <v>0</v>
      </c>
      <c r="BH46">
        <f>COUNTIF(Input_1!$E45:$CV45,Output_3_Daily_Raw!BH$1)/4</f>
        <v>0.25</v>
      </c>
      <c r="BJ46">
        <f t="shared" si="0"/>
        <v>24</v>
      </c>
    </row>
    <row r="47" spans="1:62" x14ac:dyDescent="0.35">
      <c r="A47" s="256"/>
      <c r="B47" s="249"/>
      <c r="C47" s="11">
        <v>43873</v>
      </c>
      <c r="D47" s="1" t="s">
        <v>6</v>
      </c>
      <c r="E47">
        <f>COUNTIF(Input_1!$E46:$CV46,Output_3_Daily_Raw!E$1)/4</f>
        <v>0</v>
      </c>
      <c r="F47">
        <f>COUNTIF(Input_1!$E46:$CV46,Output_3_Daily_Raw!F$1)/4</f>
        <v>0</v>
      </c>
      <c r="G47">
        <f>COUNTIF(Input_1!$E46:$CV46,Output_3_Daily_Raw!G$1)/4</f>
        <v>0</v>
      </c>
      <c r="H47">
        <f>COUNTIF(Input_1!$E46:$CV46,Output_3_Daily_Raw!H$1)/4</f>
        <v>0</v>
      </c>
      <c r="I47">
        <f>COUNTIF(Input_1!$E46:$CV46,Output_3_Daily_Raw!I$1)/4</f>
        <v>0</v>
      </c>
      <c r="J47">
        <f>COUNTIF(Input_1!$E46:$CV46,Output_3_Daily_Raw!J$1)/4</f>
        <v>0</v>
      </c>
      <c r="K47">
        <f>COUNTIF(Input_1!$E46:$CV46,Output_3_Daily_Raw!K$1)/4</f>
        <v>0</v>
      </c>
      <c r="L47">
        <f>COUNTIF(Input_1!$E46:$CV46,Output_3_Daily_Raw!L$1)/4</f>
        <v>0</v>
      </c>
      <c r="M47">
        <f>COUNTIF(Input_1!$E46:$CV46,Output_3_Daily_Raw!M$1)/4</f>
        <v>0</v>
      </c>
      <c r="N47">
        <f>COUNTIF(Input_1!$E46:$CV46,Output_3_Daily_Raw!N$1)/4</f>
        <v>0</v>
      </c>
      <c r="O47">
        <f>COUNTIF(Input_1!$E46:$CV46,Output_3_Daily_Raw!O$1)/4</f>
        <v>0</v>
      </c>
      <c r="P47">
        <f>COUNTIF(Input_1!$E46:$CV46,Output_3_Daily_Raw!P$1)/4</f>
        <v>0</v>
      </c>
      <c r="Q47">
        <f>COUNTIF(Input_1!$E46:$CV46,Output_3_Daily_Raw!Q$1)/4</f>
        <v>0</v>
      </c>
      <c r="R47">
        <f>COUNTIF(Input_1!$E46:$CV46,Output_3_Daily_Raw!R$1)/4</f>
        <v>0</v>
      </c>
      <c r="S47">
        <f>COUNTIF(Input_1!$E46:$CV46,Output_3_Daily_Raw!S$1)/4</f>
        <v>0</v>
      </c>
      <c r="T47">
        <f>COUNTIF(Input_1!$E46:$CV46,Output_3_Daily_Raw!T$1)/4</f>
        <v>0</v>
      </c>
      <c r="U47">
        <f>COUNTIF(Input_1!$E46:$CV46,Output_3_Daily_Raw!U$1)/4</f>
        <v>0</v>
      </c>
      <c r="V47">
        <f>COUNTIF(Input_1!$E46:$CV46,Output_3_Daily_Raw!V$1)/4</f>
        <v>0</v>
      </c>
      <c r="W47">
        <f>COUNTIF(Input_1!$E46:$CV46,Output_3_Daily_Raw!W$1)/4</f>
        <v>0</v>
      </c>
      <c r="X47">
        <f>COUNTIF(Input_1!$E46:$CV46,Output_3_Daily_Raw!X$1)/4</f>
        <v>0</v>
      </c>
      <c r="Y47">
        <f>COUNTIF(Input_1!$E46:$CV46,Output_3_Daily_Raw!Y$1)/4</f>
        <v>0</v>
      </c>
      <c r="Z47">
        <f>COUNTIF(Input_1!$E46:$CV46,Output_3_Daily_Raw!Z$1)/4</f>
        <v>10</v>
      </c>
      <c r="AA47">
        <f>COUNTIF(Input_1!$E46:$CV46,Output_3_Daily_Raw!AA$1)/4</f>
        <v>7</v>
      </c>
      <c r="AB47">
        <f>COUNTIF(Input_1!$E46:$CV46,Output_3_Daily_Raw!AB$1)/4</f>
        <v>0</v>
      </c>
      <c r="AC47">
        <f>COUNTIF(Input_1!$E46:$CV46,Output_3_Daily_Raw!AC$1)/4</f>
        <v>0</v>
      </c>
      <c r="AD47">
        <f>COUNTIF(Input_1!$E46:$CV46,Output_3_Daily_Raw!AD$1)/4</f>
        <v>0</v>
      </c>
      <c r="AE47">
        <f>COUNTIF(Input_1!$E46:$CV46,Output_3_Daily_Raw!AE$1)/4</f>
        <v>0</v>
      </c>
      <c r="AF47">
        <f>COUNTIF(Input_1!$E46:$CV46,Output_3_Daily_Raw!AF$1)/4</f>
        <v>0</v>
      </c>
      <c r="AG47">
        <f>COUNTIF(Input_1!$E46:$CV46,Output_3_Daily_Raw!AG$1)/4</f>
        <v>0</v>
      </c>
      <c r="AH47">
        <f>COUNTIF(Input_1!$E46:$CV46,Output_3_Daily_Raw!AH$1)/4</f>
        <v>0.75</v>
      </c>
      <c r="AI47">
        <f>COUNTIF(Input_1!$E46:$CV46,Output_3_Daily_Raw!AI$1)/4</f>
        <v>1</v>
      </c>
      <c r="AJ47">
        <f>COUNTIF(Input_1!$E46:$CV46,Output_3_Daily_Raw!AJ$1)/4</f>
        <v>0</v>
      </c>
      <c r="AK47">
        <f>COUNTIF(Input_1!$E46:$CV46,Output_3_Daily_Raw!AK$1)/4</f>
        <v>0</v>
      </c>
      <c r="AL47">
        <f>COUNTIF(Input_1!$E46:$CV46,Output_3_Daily_Raw!AL$1)/4</f>
        <v>0</v>
      </c>
      <c r="AM47">
        <f>COUNTIF(Input_1!$E46:$CV46,Output_3_Daily_Raw!AM$1)/4</f>
        <v>0</v>
      </c>
      <c r="AN47">
        <f>COUNTIF(Input_1!$E46:$CV46,Output_3_Daily_Raw!AN$1)/4</f>
        <v>0</v>
      </c>
      <c r="AO47">
        <f>COUNTIF(Input_1!$E46:$CV46,Output_3_Daily_Raw!AO$1)/4</f>
        <v>0</v>
      </c>
      <c r="AP47">
        <f>COUNTIF(Input_1!$E46:$CV46,Output_3_Daily_Raw!AP$1)/4</f>
        <v>0</v>
      </c>
      <c r="AQ47">
        <f>COUNTIF(Input_1!$E46:$CV46,Output_3_Daily_Raw!AQ$1)/4</f>
        <v>0</v>
      </c>
      <c r="AR47">
        <f>COUNTIF(Input_1!$E46:$CV46,Output_3_Daily_Raw!AR$1)/4</f>
        <v>0</v>
      </c>
      <c r="AS47">
        <f>COUNTIF(Input_1!$E46:$CV46,Output_3_Daily_Raw!AS$1)/4</f>
        <v>0</v>
      </c>
      <c r="AT47">
        <f>COUNTIF(Input_1!$E46:$CV46,Output_3_Daily_Raw!AT$1)/4</f>
        <v>0</v>
      </c>
      <c r="AU47">
        <f>COUNTIF(Input_1!$E46:$CV46,Output_3_Daily_Raw!AU$1)/4</f>
        <v>0</v>
      </c>
      <c r="AV47">
        <f>COUNTIF(Input_1!$E46:$CV46,Output_3_Daily_Raw!AV$1)/4</f>
        <v>0</v>
      </c>
      <c r="AW47">
        <f>COUNTIF(Input_1!$E46:$CV46,Output_3_Daily_Raw!AW$1)/4</f>
        <v>0.5</v>
      </c>
      <c r="AX47">
        <f>COUNTIF(Input_1!$E46:$CV46,Output_3_Daily_Raw!AX$1)/4</f>
        <v>0.5</v>
      </c>
      <c r="AY47">
        <f>COUNTIF(Input_1!$E46:$CV46,Output_3_Daily_Raw!AY$1)/4</f>
        <v>1</v>
      </c>
      <c r="AZ47">
        <f>COUNTIF(Input_1!$E46:$CV46,Output_3_Daily_Raw!AZ$1)/4</f>
        <v>0</v>
      </c>
      <c r="BA47">
        <f>COUNTIF(Input_1!$E46:$CV46,Output_3_Daily_Raw!BA$1)/4</f>
        <v>1.5</v>
      </c>
      <c r="BB47">
        <f>COUNTIF(Input_1!$E46:$CV46,Output_3_Daily_Raw!BB$1)/4</f>
        <v>0</v>
      </c>
      <c r="BC47">
        <f>COUNTIF(Input_1!$E46:$CV46,Output_3_Daily_Raw!BC$1)/4</f>
        <v>0</v>
      </c>
      <c r="BD47">
        <f>COUNTIF(Input_1!$E46:$CV46,Output_3_Daily_Raw!BD$1)/4</f>
        <v>0</v>
      </c>
      <c r="BE47">
        <f>COUNTIF(Input_1!$E46:$CV46,Output_3_Daily_Raw!BE$1)/4</f>
        <v>0</v>
      </c>
      <c r="BF47">
        <f>COUNTIF(Input_1!$E46:$CV46,Output_3_Daily_Raw!BF$1)/4</f>
        <v>1.25</v>
      </c>
      <c r="BG47">
        <f>COUNTIF(Input_1!$E46:$CV46,Output_3_Daily_Raw!BG$1)/4</f>
        <v>0</v>
      </c>
      <c r="BH47">
        <f>COUNTIF(Input_1!$E46:$CV46,Output_3_Daily_Raw!BH$1)/4</f>
        <v>0.5</v>
      </c>
      <c r="BJ47">
        <f t="shared" si="0"/>
        <v>24</v>
      </c>
    </row>
    <row r="48" spans="1:62" x14ac:dyDescent="0.35">
      <c r="A48" s="256"/>
      <c r="B48" s="249"/>
      <c r="C48" s="12">
        <v>43874</v>
      </c>
      <c r="D48" s="1" t="s">
        <v>7</v>
      </c>
      <c r="E48">
        <f>COUNTIF(Input_1!$E47:$CV47,Output_3_Daily_Raw!E$1)/4</f>
        <v>0</v>
      </c>
      <c r="F48">
        <f>COUNTIF(Input_1!$E47:$CV47,Output_3_Daily_Raw!F$1)/4</f>
        <v>0</v>
      </c>
      <c r="G48">
        <f>COUNTIF(Input_1!$E47:$CV47,Output_3_Daily_Raw!G$1)/4</f>
        <v>0</v>
      </c>
      <c r="H48">
        <f>COUNTIF(Input_1!$E47:$CV47,Output_3_Daily_Raw!H$1)/4</f>
        <v>0</v>
      </c>
      <c r="I48">
        <f>COUNTIF(Input_1!$E47:$CV47,Output_3_Daily_Raw!I$1)/4</f>
        <v>0</v>
      </c>
      <c r="J48">
        <f>COUNTIF(Input_1!$E47:$CV47,Output_3_Daily_Raw!J$1)/4</f>
        <v>0</v>
      </c>
      <c r="K48">
        <f>COUNTIF(Input_1!$E47:$CV47,Output_3_Daily_Raw!K$1)/4</f>
        <v>0</v>
      </c>
      <c r="L48">
        <f>COUNTIF(Input_1!$E47:$CV47,Output_3_Daily_Raw!L$1)/4</f>
        <v>0</v>
      </c>
      <c r="M48">
        <f>COUNTIF(Input_1!$E47:$CV47,Output_3_Daily_Raw!M$1)/4</f>
        <v>0</v>
      </c>
      <c r="N48">
        <f>COUNTIF(Input_1!$E47:$CV47,Output_3_Daily_Raw!N$1)/4</f>
        <v>0</v>
      </c>
      <c r="O48">
        <f>COUNTIF(Input_1!$E47:$CV47,Output_3_Daily_Raw!O$1)/4</f>
        <v>0</v>
      </c>
      <c r="P48">
        <f>COUNTIF(Input_1!$E47:$CV47,Output_3_Daily_Raw!P$1)/4</f>
        <v>0</v>
      </c>
      <c r="Q48">
        <f>COUNTIF(Input_1!$E47:$CV47,Output_3_Daily_Raw!Q$1)/4</f>
        <v>0</v>
      </c>
      <c r="R48">
        <f>COUNTIF(Input_1!$E47:$CV47,Output_3_Daily_Raw!R$1)/4</f>
        <v>0</v>
      </c>
      <c r="S48">
        <f>COUNTIF(Input_1!$E47:$CV47,Output_3_Daily_Raw!S$1)/4</f>
        <v>0</v>
      </c>
      <c r="T48">
        <f>COUNTIF(Input_1!$E47:$CV47,Output_3_Daily_Raw!T$1)/4</f>
        <v>0</v>
      </c>
      <c r="U48">
        <f>COUNTIF(Input_1!$E47:$CV47,Output_3_Daily_Raw!U$1)/4</f>
        <v>0</v>
      </c>
      <c r="V48">
        <f>COUNTIF(Input_1!$E47:$CV47,Output_3_Daily_Raw!V$1)/4</f>
        <v>0</v>
      </c>
      <c r="W48">
        <f>COUNTIF(Input_1!$E47:$CV47,Output_3_Daily_Raw!W$1)/4</f>
        <v>0</v>
      </c>
      <c r="X48">
        <f>COUNTIF(Input_1!$E47:$CV47,Output_3_Daily_Raw!X$1)/4</f>
        <v>0</v>
      </c>
      <c r="Y48">
        <f>COUNTIF(Input_1!$E47:$CV47,Output_3_Daily_Raw!Y$1)/4</f>
        <v>0</v>
      </c>
      <c r="Z48">
        <f>COUNTIF(Input_1!$E47:$CV47,Output_3_Daily_Raw!Z$1)/4</f>
        <v>10.5</v>
      </c>
      <c r="AA48">
        <f>COUNTIF(Input_1!$E47:$CV47,Output_3_Daily_Raw!AA$1)/4</f>
        <v>6</v>
      </c>
      <c r="AB48">
        <f>COUNTIF(Input_1!$E47:$CV47,Output_3_Daily_Raw!AB$1)/4</f>
        <v>0</v>
      </c>
      <c r="AC48">
        <f>COUNTIF(Input_1!$E47:$CV47,Output_3_Daily_Raw!AC$1)/4</f>
        <v>0</v>
      </c>
      <c r="AD48">
        <f>COUNTIF(Input_1!$E47:$CV47,Output_3_Daily_Raw!AD$1)/4</f>
        <v>0</v>
      </c>
      <c r="AE48">
        <f>COUNTIF(Input_1!$E47:$CV47,Output_3_Daily_Raw!AE$1)/4</f>
        <v>0</v>
      </c>
      <c r="AF48">
        <f>COUNTIF(Input_1!$E47:$CV47,Output_3_Daily_Raw!AF$1)/4</f>
        <v>0</v>
      </c>
      <c r="AG48">
        <f>COUNTIF(Input_1!$E47:$CV47,Output_3_Daily_Raw!AG$1)/4</f>
        <v>0</v>
      </c>
      <c r="AH48">
        <f>COUNTIF(Input_1!$E47:$CV47,Output_3_Daily_Raw!AH$1)/4</f>
        <v>0.5</v>
      </c>
      <c r="AI48">
        <f>COUNTIF(Input_1!$E47:$CV47,Output_3_Daily_Raw!AI$1)/4</f>
        <v>0.5</v>
      </c>
      <c r="AJ48">
        <f>COUNTIF(Input_1!$E47:$CV47,Output_3_Daily_Raw!AJ$1)/4</f>
        <v>0</v>
      </c>
      <c r="AK48">
        <f>COUNTIF(Input_1!$E47:$CV47,Output_3_Daily_Raw!AK$1)/4</f>
        <v>0</v>
      </c>
      <c r="AL48">
        <f>COUNTIF(Input_1!$E47:$CV47,Output_3_Daily_Raw!AL$1)/4</f>
        <v>0</v>
      </c>
      <c r="AM48">
        <f>COUNTIF(Input_1!$E47:$CV47,Output_3_Daily_Raw!AM$1)/4</f>
        <v>0</v>
      </c>
      <c r="AN48">
        <f>COUNTIF(Input_1!$E47:$CV47,Output_3_Daily_Raw!AN$1)/4</f>
        <v>0</v>
      </c>
      <c r="AO48">
        <f>COUNTIF(Input_1!$E47:$CV47,Output_3_Daily_Raw!AO$1)/4</f>
        <v>0</v>
      </c>
      <c r="AP48">
        <f>COUNTIF(Input_1!$E47:$CV47,Output_3_Daily_Raw!AP$1)/4</f>
        <v>0</v>
      </c>
      <c r="AQ48">
        <f>COUNTIF(Input_1!$E47:$CV47,Output_3_Daily_Raw!AQ$1)/4</f>
        <v>0</v>
      </c>
      <c r="AR48">
        <f>COUNTIF(Input_1!$E47:$CV47,Output_3_Daily_Raw!AR$1)/4</f>
        <v>0</v>
      </c>
      <c r="AS48">
        <f>COUNTIF(Input_1!$E47:$CV47,Output_3_Daily_Raw!AS$1)/4</f>
        <v>0</v>
      </c>
      <c r="AT48">
        <f>COUNTIF(Input_1!$E47:$CV47,Output_3_Daily_Raw!AT$1)/4</f>
        <v>0.25</v>
      </c>
      <c r="AU48">
        <f>COUNTIF(Input_1!$E47:$CV47,Output_3_Daily_Raw!AU$1)/4</f>
        <v>0.25</v>
      </c>
      <c r="AV48">
        <f>COUNTIF(Input_1!$E47:$CV47,Output_3_Daily_Raw!AV$1)/4</f>
        <v>0</v>
      </c>
      <c r="AW48">
        <f>COUNTIF(Input_1!$E47:$CV47,Output_3_Daily_Raw!AW$1)/4</f>
        <v>0.75</v>
      </c>
      <c r="AX48">
        <f>COUNTIF(Input_1!$E47:$CV47,Output_3_Daily_Raw!AX$1)/4</f>
        <v>1</v>
      </c>
      <c r="AY48">
        <f>COUNTIF(Input_1!$E47:$CV47,Output_3_Daily_Raw!AY$1)/4</f>
        <v>1.5</v>
      </c>
      <c r="AZ48">
        <f>COUNTIF(Input_1!$E47:$CV47,Output_3_Daily_Raw!AZ$1)/4</f>
        <v>0</v>
      </c>
      <c r="BA48">
        <f>COUNTIF(Input_1!$E47:$CV47,Output_3_Daily_Raw!BA$1)/4</f>
        <v>1</v>
      </c>
      <c r="BB48">
        <f>COUNTIF(Input_1!$E47:$CV47,Output_3_Daily_Raw!BB$1)/4</f>
        <v>0</v>
      </c>
      <c r="BC48">
        <f>COUNTIF(Input_1!$E47:$CV47,Output_3_Daily_Raw!BC$1)/4</f>
        <v>0</v>
      </c>
      <c r="BD48">
        <f>COUNTIF(Input_1!$E47:$CV47,Output_3_Daily_Raw!BD$1)/4</f>
        <v>0</v>
      </c>
      <c r="BE48">
        <f>COUNTIF(Input_1!$E47:$CV47,Output_3_Daily_Raw!BE$1)/4</f>
        <v>0</v>
      </c>
      <c r="BF48">
        <f>COUNTIF(Input_1!$E47:$CV47,Output_3_Daily_Raw!BF$1)/4</f>
        <v>1.75</v>
      </c>
      <c r="BG48">
        <f>COUNTIF(Input_1!$E47:$CV47,Output_3_Daily_Raw!BG$1)/4</f>
        <v>0</v>
      </c>
      <c r="BH48">
        <f>COUNTIF(Input_1!$E47:$CV47,Output_3_Daily_Raw!BH$1)/4</f>
        <v>0</v>
      </c>
      <c r="BJ48">
        <f t="shared" si="0"/>
        <v>24</v>
      </c>
    </row>
    <row r="49" spans="1:62" x14ac:dyDescent="0.35">
      <c r="A49" s="256"/>
      <c r="B49" s="249"/>
      <c r="C49" s="11">
        <v>43875</v>
      </c>
      <c r="D49" s="1" t="s">
        <v>8</v>
      </c>
      <c r="E49">
        <f>COUNTIF(Input_1!$E48:$CV48,Output_3_Daily_Raw!E$1)/4</f>
        <v>0</v>
      </c>
      <c r="F49">
        <f>COUNTIF(Input_1!$E48:$CV48,Output_3_Daily_Raw!F$1)/4</f>
        <v>0</v>
      </c>
      <c r="G49">
        <f>COUNTIF(Input_1!$E48:$CV48,Output_3_Daily_Raw!G$1)/4</f>
        <v>0</v>
      </c>
      <c r="H49">
        <f>COUNTIF(Input_1!$E48:$CV48,Output_3_Daily_Raw!H$1)/4</f>
        <v>0</v>
      </c>
      <c r="I49">
        <f>COUNTIF(Input_1!$E48:$CV48,Output_3_Daily_Raw!I$1)/4</f>
        <v>0</v>
      </c>
      <c r="J49">
        <f>COUNTIF(Input_1!$E48:$CV48,Output_3_Daily_Raw!J$1)/4</f>
        <v>0</v>
      </c>
      <c r="K49">
        <f>COUNTIF(Input_1!$E48:$CV48,Output_3_Daily_Raw!K$1)/4</f>
        <v>0</v>
      </c>
      <c r="L49">
        <f>COUNTIF(Input_1!$E48:$CV48,Output_3_Daily_Raw!L$1)/4</f>
        <v>0</v>
      </c>
      <c r="M49">
        <f>COUNTIF(Input_1!$E48:$CV48,Output_3_Daily_Raw!M$1)/4</f>
        <v>0</v>
      </c>
      <c r="N49">
        <f>COUNTIF(Input_1!$E48:$CV48,Output_3_Daily_Raw!N$1)/4</f>
        <v>0</v>
      </c>
      <c r="O49">
        <f>COUNTIF(Input_1!$E48:$CV48,Output_3_Daily_Raw!O$1)/4</f>
        <v>0</v>
      </c>
      <c r="P49">
        <f>COUNTIF(Input_1!$E48:$CV48,Output_3_Daily_Raw!P$1)/4</f>
        <v>0</v>
      </c>
      <c r="Q49">
        <f>COUNTIF(Input_1!$E48:$CV48,Output_3_Daily_Raw!Q$1)/4</f>
        <v>0</v>
      </c>
      <c r="R49">
        <f>COUNTIF(Input_1!$E48:$CV48,Output_3_Daily_Raw!R$1)/4</f>
        <v>0</v>
      </c>
      <c r="S49">
        <f>COUNTIF(Input_1!$E48:$CV48,Output_3_Daily_Raw!S$1)/4</f>
        <v>0</v>
      </c>
      <c r="T49">
        <f>COUNTIF(Input_1!$E48:$CV48,Output_3_Daily_Raw!T$1)/4</f>
        <v>0</v>
      </c>
      <c r="U49">
        <f>COUNTIF(Input_1!$E48:$CV48,Output_3_Daily_Raw!U$1)/4</f>
        <v>0</v>
      </c>
      <c r="V49">
        <f>COUNTIF(Input_1!$E48:$CV48,Output_3_Daily_Raw!V$1)/4</f>
        <v>0</v>
      </c>
      <c r="W49">
        <f>COUNTIF(Input_1!$E48:$CV48,Output_3_Daily_Raw!W$1)/4</f>
        <v>0</v>
      </c>
      <c r="X49">
        <f>COUNTIF(Input_1!$E48:$CV48,Output_3_Daily_Raw!X$1)/4</f>
        <v>0</v>
      </c>
      <c r="Y49">
        <f>COUNTIF(Input_1!$E48:$CV48,Output_3_Daily_Raw!Y$1)/4</f>
        <v>0</v>
      </c>
      <c r="Z49">
        <f>COUNTIF(Input_1!$E48:$CV48,Output_3_Daily_Raw!Z$1)/4</f>
        <v>9.5</v>
      </c>
      <c r="AA49">
        <f>COUNTIF(Input_1!$E48:$CV48,Output_3_Daily_Raw!AA$1)/4</f>
        <v>6</v>
      </c>
      <c r="AB49">
        <f>COUNTIF(Input_1!$E48:$CV48,Output_3_Daily_Raw!AB$1)/4</f>
        <v>0</v>
      </c>
      <c r="AC49">
        <f>COUNTIF(Input_1!$E48:$CV48,Output_3_Daily_Raw!AC$1)/4</f>
        <v>0</v>
      </c>
      <c r="AD49">
        <f>COUNTIF(Input_1!$E48:$CV48,Output_3_Daily_Raw!AD$1)/4</f>
        <v>0</v>
      </c>
      <c r="AE49">
        <f>COUNTIF(Input_1!$E48:$CV48,Output_3_Daily_Raw!AE$1)/4</f>
        <v>0</v>
      </c>
      <c r="AF49">
        <f>COUNTIF(Input_1!$E48:$CV48,Output_3_Daily_Raw!AF$1)/4</f>
        <v>0</v>
      </c>
      <c r="AG49">
        <f>COUNTIF(Input_1!$E48:$CV48,Output_3_Daily_Raw!AG$1)/4</f>
        <v>0</v>
      </c>
      <c r="AH49">
        <f>COUNTIF(Input_1!$E48:$CV48,Output_3_Daily_Raw!AH$1)/4</f>
        <v>0.75</v>
      </c>
      <c r="AI49">
        <f>COUNTIF(Input_1!$E48:$CV48,Output_3_Daily_Raw!AI$1)/4</f>
        <v>0</v>
      </c>
      <c r="AJ49">
        <f>COUNTIF(Input_1!$E48:$CV48,Output_3_Daily_Raw!AJ$1)/4</f>
        <v>0</v>
      </c>
      <c r="AK49">
        <f>COUNTIF(Input_1!$E48:$CV48,Output_3_Daily_Raw!AK$1)/4</f>
        <v>0</v>
      </c>
      <c r="AL49">
        <f>COUNTIF(Input_1!$E48:$CV48,Output_3_Daily_Raw!AL$1)/4</f>
        <v>0</v>
      </c>
      <c r="AM49">
        <f>COUNTIF(Input_1!$E48:$CV48,Output_3_Daily_Raw!AM$1)/4</f>
        <v>0</v>
      </c>
      <c r="AN49">
        <f>COUNTIF(Input_1!$E48:$CV48,Output_3_Daily_Raw!AN$1)/4</f>
        <v>0</v>
      </c>
      <c r="AO49">
        <f>COUNTIF(Input_1!$E48:$CV48,Output_3_Daily_Raw!AO$1)/4</f>
        <v>0</v>
      </c>
      <c r="AP49">
        <f>COUNTIF(Input_1!$E48:$CV48,Output_3_Daily_Raw!AP$1)/4</f>
        <v>0</v>
      </c>
      <c r="AQ49">
        <f>COUNTIF(Input_1!$E48:$CV48,Output_3_Daily_Raw!AQ$1)/4</f>
        <v>0</v>
      </c>
      <c r="AR49">
        <f>COUNTIF(Input_1!$E48:$CV48,Output_3_Daily_Raw!AR$1)/4</f>
        <v>0</v>
      </c>
      <c r="AS49">
        <f>COUNTIF(Input_1!$E48:$CV48,Output_3_Daily_Raw!AS$1)/4</f>
        <v>0</v>
      </c>
      <c r="AT49">
        <f>COUNTIF(Input_1!$E48:$CV48,Output_3_Daily_Raw!AT$1)/4</f>
        <v>0</v>
      </c>
      <c r="AU49">
        <f>COUNTIF(Input_1!$E48:$CV48,Output_3_Daily_Raw!AU$1)/4</f>
        <v>0</v>
      </c>
      <c r="AV49">
        <f>COUNTIF(Input_1!$E48:$CV48,Output_3_Daily_Raw!AV$1)/4</f>
        <v>0</v>
      </c>
      <c r="AW49">
        <f>COUNTIF(Input_1!$E48:$CV48,Output_3_Daily_Raw!AW$1)/4</f>
        <v>0.5</v>
      </c>
      <c r="AX49">
        <f>COUNTIF(Input_1!$E48:$CV48,Output_3_Daily_Raw!AX$1)/4</f>
        <v>0</v>
      </c>
      <c r="AY49">
        <f>COUNTIF(Input_1!$E48:$CV48,Output_3_Daily_Raw!AY$1)/4</f>
        <v>0.75</v>
      </c>
      <c r="AZ49">
        <f>COUNTIF(Input_1!$E48:$CV48,Output_3_Daily_Raw!AZ$1)/4</f>
        <v>0</v>
      </c>
      <c r="BA49">
        <f>COUNTIF(Input_1!$E48:$CV48,Output_3_Daily_Raw!BA$1)/4</f>
        <v>5.5</v>
      </c>
      <c r="BB49">
        <f>COUNTIF(Input_1!$E48:$CV48,Output_3_Daily_Raw!BB$1)/4</f>
        <v>0</v>
      </c>
      <c r="BC49">
        <f>COUNTIF(Input_1!$E48:$CV48,Output_3_Daily_Raw!BC$1)/4</f>
        <v>0</v>
      </c>
      <c r="BD49">
        <f>COUNTIF(Input_1!$E48:$CV48,Output_3_Daily_Raw!BD$1)/4</f>
        <v>0</v>
      </c>
      <c r="BE49">
        <f>COUNTIF(Input_1!$E48:$CV48,Output_3_Daily_Raw!BE$1)/4</f>
        <v>0</v>
      </c>
      <c r="BF49">
        <f>COUNTIF(Input_1!$E48:$CV48,Output_3_Daily_Raw!BF$1)/4</f>
        <v>1</v>
      </c>
      <c r="BG49">
        <f>COUNTIF(Input_1!$E48:$CV48,Output_3_Daily_Raw!BG$1)/4</f>
        <v>0</v>
      </c>
      <c r="BH49">
        <f>COUNTIF(Input_1!$E48:$CV48,Output_3_Daily_Raw!BH$1)/4</f>
        <v>0</v>
      </c>
      <c r="BJ49">
        <f t="shared" si="0"/>
        <v>24</v>
      </c>
    </row>
    <row r="50" spans="1:62" x14ac:dyDescent="0.35">
      <c r="A50" s="256"/>
      <c r="B50" s="249"/>
      <c r="C50" s="11">
        <v>43876</v>
      </c>
      <c r="D50" s="1" t="s">
        <v>9</v>
      </c>
      <c r="E50">
        <f>COUNTIF(Input_1!$E49:$CV49,Output_3_Daily_Raw!E$1)/4</f>
        <v>0</v>
      </c>
      <c r="F50">
        <f>COUNTIF(Input_1!$E49:$CV49,Output_3_Daily_Raw!F$1)/4</f>
        <v>0</v>
      </c>
      <c r="G50">
        <f>COUNTIF(Input_1!$E49:$CV49,Output_3_Daily_Raw!G$1)/4</f>
        <v>0</v>
      </c>
      <c r="H50">
        <f>COUNTIF(Input_1!$E49:$CV49,Output_3_Daily_Raw!H$1)/4</f>
        <v>0</v>
      </c>
      <c r="I50">
        <f>COUNTIF(Input_1!$E49:$CV49,Output_3_Daily_Raw!I$1)/4</f>
        <v>0</v>
      </c>
      <c r="J50">
        <f>COUNTIF(Input_1!$E49:$CV49,Output_3_Daily_Raw!J$1)/4</f>
        <v>0</v>
      </c>
      <c r="K50">
        <f>COUNTIF(Input_1!$E49:$CV49,Output_3_Daily_Raw!K$1)/4</f>
        <v>0</v>
      </c>
      <c r="L50">
        <f>COUNTIF(Input_1!$E49:$CV49,Output_3_Daily_Raw!L$1)/4</f>
        <v>0</v>
      </c>
      <c r="M50">
        <f>COUNTIF(Input_1!$E49:$CV49,Output_3_Daily_Raw!M$1)/4</f>
        <v>0</v>
      </c>
      <c r="N50">
        <f>COUNTIF(Input_1!$E49:$CV49,Output_3_Daily_Raw!N$1)/4</f>
        <v>0</v>
      </c>
      <c r="O50">
        <f>COUNTIF(Input_1!$E49:$CV49,Output_3_Daily_Raw!O$1)/4</f>
        <v>0</v>
      </c>
      <c r="P50">
        <f>COUNTIF(Input_1!$E49:$CV49,Output_3_Daily_Raw!P$1)/4</f>
        <v>0</v>
      </c>
      <c r="Q50">
        <f>COUNTIF(Input_1!$E49:$CV49,Output_3_Daily_Raw!Q$1)/4</f>
        <v>0</v>
      </c>
      <c r="R50">
        <f>COUNTIF(Input_1!$E49:$CV49,Output_3_Daily_Raw!R$1)/4</f>
        <v>0</v>
      </c>
      <c r="S50">
        <f>COUNTIF(Input_1!$E49:$CV49,Output_3_Daily_Raw!S$1)/4</f>
        <v>0</v>
      </c>
      <c r="T50">
        <f>COUNTIF(Input_1!$E49:$CV49,Output_3_Daily_Raw!T$1)/4</f>
        <v>0</v>
      </c>
      <c r="U50">
        <f>COUNTIF(Input_1!$E49:$CV49,Output_3_Daily_Raw!U$1)/4</f>
        <v>0</v>
      </c>
      <c r="V50">
        <f>COUNTIF(Input_1!$E49:$CV49,Output_3_Daily_Raw!V$1)/4</f>
        <v>0</v>
      </c>
      <c r="W50">
        <f>COUNTIF(Input_1!$E49:$CV49,Output_3_Daily_Raw!W$1)/4</f>
        <v>0</v>
      </c>
      <c r="X50">
        <f>COUNTIF(Input_1!$E49:$CV49,Output_3_Daily_Raw!X$1)/4</f>
        <v>0</v>
      </c>
      <c r="Y50">
        <f>COUNTIF(Input_1!$E49:$CV49,Output_3_Daily_Raw!Y$1)/4</f>
        <v>0</v>
      </c>
      <c r="Z50">
        <f>COUNTIF(Input_1!$E49:$CV49,Output_3_Daily_Raw!Z$1)/4</f>
        <v>0</v>
      </c>
      <c r="AA50">
        <f>COUNTIF(Input_1!$E49:$CV49,Output_3_Daily_Raw!AA$1)/4</f>
        <v>8</v>
      </c>
      <c r="AB50">
        <f>COUNTIF(Input_1!$E49:$CV49,Output_3_Daily_Raw!AB$1)/4</f>
        <v>0</v>
      </c>
      <c r="AC50">
        <f>COUNTIF(Input_1!$E49:$CV49,Output_3_Daily_Raw!AC$1)/4</f>
        <v>2</v>
      </c>
      <c r="AD50">
        <f>COUNTIF(Input_1!$E49:$CV49,Output_3_Daily_Raw!AD$1)/4</f>
        <v>0</v>
      </c>
      <c r="AE50">
        <f>COUNTIF(Input_1!$E49:$CV49,Output_3_Daily_Raw!AE$1)/4</f>
        <v>0</v>
      </c>
      <c r="AF50">
        <f>COUNTIF(Input_1!$E49:$CV49,Output_3_Daily_Raw!AF$1)/4</f>
        <v>0</v>
      </c>
      <c r="AG50">
        <f>COUNTIF(Input_1!$E49:$CV49,Output_3_Daily_Raw!AG$1)/4</f>
        <v>0</v>
      </c>
      <c r="AH50">
        <f>COUNTIF(Input_1!$E49:$CV49,Output_3_Daily_Raw!AH$1)/4</f>
        <v>0.5</v>
      </c>
      <c r="AI50">
        <f>COUNTIF(Input_1!$E49:$CV49,Output_3_Daily_Raw!AI$1)/4</f>
        <v>1</v>
      </c>
      <c r="AJ50">
        <f>COUNTIF(Input_1!$E49:$CV49,Output_3_Daily_Raw!AJ$1)/4</f>
        <v>0</v>
      </c>
      <c r="AK50">
        <f>COUNTIF(Input_1!$E49:$CV49,Output_3_Daily_Raw!AK$1)/4</f>
        <v>0</v>
      </c>
      <c r="AL50">
        <f>COUNTIF(Input_1!$E49:$CV49,Output_3_Daily_Raw!AL$1)/4</f>
        <v>0</v>
      </c>
      <c r="AM50">
        <f>COUNTIF(Input_1!$E49:$CV49,Output_3_Daily_Raw!AM$1)/4</f>
        <v>0</v>
      </c>
      <c r="AN50">
        <f>COUNTIF(Input_1!$E49:$CV49,Output_3_Daily_Raw!AN$1)/4</f>
        <v>1.75</v>
      </c>
      <c r="AO50">
        <f>COUNTIF(Input_1!$E49:$CV49,Output_3_Daily_Raw!AO$1)/4</f>
        <v>0</v>
      </c>
      <c r="AP50">
        <f>COUNTIF(Input_1!$E49:$CV49,Output_3_Daily_Raw!AP$1)/4</f>
        <v>0</v>
      </c>
      <c r="AQ50">
        <f>COUNTIF(Input_1!$E49:$CV49,Output_3_Daily_Raw!AQ$1)/4</f>
        <v>0</v>
      </c>
      <c r="AR50">
        <f>COUNTIF(Input_1!$E49:$CV49,Output_3_Daily_Raw!AR$1)/4</f>
        <v>0</v>
      </c>
      <c r="AS50">
        <f>COUNTIF(Input_1!$E49:$CV49,Output_3_Daily_Raw!AS$1)/4</f>
        <v>0</v>
      </c>
      <c r="AT50">
        <f>COUNTIF(Input_1!$E49:$CV49,Output_3_Daily_Raw!AT$1)/4</f>
        <v>0</v>
      </c>
      <c r="AU50">
        <f>COUNTIF(Input_1!$E49:$CV49,Output_3_Daily_Raw!AU$1)/4</f>
        <v>2.5</v>
      </c>
      <c r="AV50">
        <f>COUNTIF(Input_1!$E49:$CV49,Output_3_Daily_Raw!AV$1)/4</f>
        <v>0</v>
      </c>
      <c r="AW50">
        <f>COUNTIF(Input_1!$E49:$CV49,Output_3_Daily_Raw!AW$1)/4</f>
        <v>0</v>
      </c>
      <c r="AX50">
        <f>COUNTIF(Input_1!$E49:$CV49,Output_3_Daily_Raw!AX$1)/4</f>
        <v>0</v>
      </c>
      <c r="AY50">
        <f>COUNTIF(Input_1!$E49:$CV49,Output_3_Daily_Raw!AY$1)/4</f>
        <v>1.5</v>
      </c>
      <c r="AZ50">
        <f>COUNTIF(Input_1!$E49:$CV49,Output_3_Daily_Raw!AZ$1)/4</f>
        <v>0</v>
      </c>
      <c r="BA50">
        <f>COUNTIF(Input_1!$E49:$CV49,Output_3_Daily_Raw!BA$1)/4</f>
        <v>1.75</v>
      </c>
      <c r="BB50">
        <f>COUNTIF(Input_1!$E49:$CV49,Output_3_Daily_Raw!BB$1)/4</f>
        <v>0.25</v>
      </c>
      <c r="BC50">
        <f>COUNTIF(Input_1!$E49:$CV49,Output_3_Daily_Raw!BC$1)/4</f>
        <v>0</v>
      </c>
      <c r="BD50">
        <f>COUNTIF(Input_1!$E49:$CV49,Output_3_Daily_Raw!BD$1)/4</f>
        <v>0</v>
      </c>
      <c r="BE50">
        <f>COUNTIF(Input_1!$E49:$CV49,Output_3_Daily_Raw!BE$1)/4</f>
        <v>0</v>
      </c>
      <c r="BF50">
        <f>COUNTIF(Input_1!$E49:$CV49,Output_3_Daily_Raw!BF$1)/4</f>
        <v>4.75</v>
      </c>
      <c r="BG50">
        <f>COUNTIF(Input_1!$E49:$CV49,Output_3_Daily_Raw!BG$1)/4</f>
        <v>0</v>
      </c>
      <c r="BH50">
        <f>COUNTIF(Input_1!$E49:$CV49,Output_3_Daily_Raw!BH$1)/4</f>
        <v>0</v>
      </c>
      <c r="BJ50">
        <f t="shared" si="0"/>
        <v>24</v>
      </c>
    </row>
    <row r="51" spans="1:62" x14ac:dyDescent="0.35">
      <c r="A51" s="256"/>
      <c r="B51" s="250"/>
      <c r="C51" s="13">
        <v>43877</v>
      </c>
      <c r="D51" s="2" t="s">
        <v>10</v>
      </c>
      <c r="E51">
        <f>COUNTIF(Input_1!$E50:$CV50,Output_3_Daily_Raw!E$1)/4</f>
        <v>0</v>
      </c>
      <c r="F51">
        <f>COUNTIF(Input_1!$E50:$CV50,Output_3_Daily_Raw!F$1)/4</f>
        <v>0</v>
      </c>
      <c r="G51">
        <f>COUNTIF(Input_1!$E50:$CV50,Output_3_Daily_Raw!G$1)/4</f>
        <v>0</v>
      </c>
      <c r="H51">
        <f>COUNTIF(Input_1!$E50:$CV50,Output_3_Daily_Raw!H$1)/4</f>
        <v>0</v>
      </c>
      <c r="I51">
        <f>COUNTIF(Input_1!$E50:$CV50,Output_3_Daily_Raw!I$1)/4</f>
        <v>0</v>
      </c>
      <c r="J51">
        <f>COUNTIF(Input_1!$E50:$CV50,Output_3_Daily_Raw!J$1)/4</f>
        <v>0</v>
      </c>
      <c r="K51">
        <f>COUNTIF(Input_1!$E50:$CV50,Output_3_Daily_Raw!K$1)/4</f>
        <v>0</v>
      </c>
      <c r="L51">
        <f>COUNTIF(Input_1!$E50:$CV50,Output_3_Daily_Raw!L$1)/4</f>
        <v>0</v>
      </c>
      <c r="M51">
        <f>COUNTIF(Input_1!$E50:$CV50,Output_3_Daily_Raw!M$1)/4</f>
        <v>0</v>
      </c>
      <c r="N51">
        <f>COUNTIF(Input_1!$E50:$CV50,Output_3_Daily_Raw!N$1)/4</f>
        <v>0</v>
      </c>
      <c r="O51">
        <f>COUNTIF(Input_1!$E50:$CV50,Output_3_Daily_Raw!O$1)/4</f>
        <v>0</v>
      </c>
      <c r="P51">
        <f>COUNTIF(Input_1!$E50:$CV50,Output_3_Daily_Raw!P$1)/4</f>
        <v>0</v>
      </c>
      <c r="Q51">
        <f>COUNTIF(Input_1!$E50:$CV50,Output_3_Daily_Raw!Q$1)/4</f>
        <v>0</v>
      </c>
      <c r="R51">
        <f>COUNTIF(Input_1!$E50:$CV50,Output_3_Daily_Raw!R$1)/4</f>
        <v>0</v>
      </c>
      <c r="S51">
        <f>COUNTIF(Input_1!$E50:$CV50,Output_3_Daily_Raw!S$1)/4</f>
        <v>0</v>
      </c>
      <c r="T51">
        <f>COUNTIF(Input_1!$E50:$CV50,Output_3_Daily_Raw!T$1)/4</f>
        <v>0</v>
      </c>
      <c r="U51">
        <f>COUNTIF(Input_1!$E50:$CV50,Output_3_Daily_Raw!U$1)/4</f>
        <v>0</v>
      </c>
      <c r="V51">
        <f>COUNTIF(Input_1!$E50:$CV50,Output_3_Daily_Raw!V$1)/4</f>
        <v>0</v>
      </c>
      <c r="W51">
        <f>COUNTIF(Input_1!$E50:$CV50,Output_3_Daily_Raw!W$1)/4</f>
        <v>0</v>
      </c>
      <c r="X51">
        <f>COUNTIF(Input_1!$E50:$CV50,Output_3_Daily_Raw!X$1)/4</f>
        <v>0</v>
      </c>
      <c r="Y51">
        <f>COUNTIF(Input_1!$E50:$CV50,Output_3_Daily_Raw!Y$1)/4</f>
        <v>0</v>
      </c>
      <c r="Z51">
        <f>COUNTIF(Input_1!$E50:$CV50,Output_3_Daily_Raw!Z$1)/4</f>
        <v>0</v>
      </c>
      <c r="AA51">
        <f>COUNTIF(Input_1!$E50:$CV50,Output_3_Daily_Raw!AA$1)/4</f>
        <v>8.5</v>
      </c>
      <c r="AB51">
        <f>COUNTIF(Input_1!$E50:$CV50,Output_3_Daily_Raw!AB$1)/4</f>
        <v>0</v>
      </c>
      <c r="AC51">
        <f>COUNTIF(Input_1!$E50:$CV50,Output_3_Daily_Raw!AC$1)/4</f>
        <v>9.5</v>
      </c>
      <c r="AD51">
        <f>COUNTIF(Input_1!$E50:$CV50,Output_3_Daily_Raw!AD$1)/4</f>
        <v>0</v>
      </c>
      <c r="AE51">
        <f>COUNTIF(Input_1!$E50:$CV50,Output_3_Daily_Raw!AE$1)/4</f>
        <v>0</v>
      </c>
      <c r="AF51">
        <f>COUNTIF(Input_1!$E50:$CV50,Output_3_Daily_Raw!AF$1)/4</f>
        <v>0</v>
      </c>
      <c r="AG51">
        <f>COUNTIF(Input_1!$E50:$CV50,Output_3_Daily_Raw!AG$1)/4</f>
        <v>0</v>
      </c>
      <c r="AH51">
        <f>COUNTIF(Input_1!$E50:$CV50,Output_3_Daily_Raw!AH$1)/4</f>
        <v>0.5</v>
      </c>
      <c r="AI51">
        <f>COUNTIF(Input_1!$E50:$CV50,Output_3_Daily_Raw!AI$1)/4</f>
        <v>0.5</v>
      </c>
      <c r="AJ51">
        <f>COUNTIF(Input_1!$E50:$CV50,Output_3_Daily_Raw!AJ$1)/4</f>
        <v>0</v>
      </c>
      <c r="AK51">
        <f>COUNTIF(Input_1!$E50:$CV50,Output_3_Daily_Raw!AK$1)/4</f>
        <v>0</v>
      </c>
      <c r="AL51">
        <f>COUNTIF(Input_1!$E50:$CV50,Output_3_Daily_Raw!AL$1)/4</f>
        <v>0</v>
      </c>
      <c r="AM51">
        <f>COUNTIF(Input_1!$E50:$CV50,Output_3_Daily_Raw!AM$1)/4</f>
        <v>0</v>
      </c>
      <c r="AN51">
        <f>COUNTIF(Input_1!$E50:$CV50,Output_3_Daily_Raw!AN$1)/4</f>
        <v>0</v>
      </c>
      <c r="AO51">
        <f>COUNTIF(Input_1!$E50:$CV50,Output_3_Daily_Raw!AO$1)/4</f>
        <v>0</v>
      </c>
      <c r="AP51">
        <f>COUNTIF(Input_1!$E50:$CV50,Output_3_Daily_Raw!AP$1)/4</f>
        <v>0</v>
      </c>
      <c r="AQ51">
        <f>COUNTIF(Input_1!$E50:$CV50,Output_3_Daily_Raw!AQ$1)/4</f>
        <v>0</v>
      </c>
      <c r="AR51">
        <f>COUNTIF(Input_1!$E50:$CV50,Output_3_Daily_Raw!AR$1)/4</f>
        <v>0</v>
      </c>
      <c r="AS51">
        <f>COUNTIF(Input_1!$E50:$CV50,Output_3_Daily_Raw!AS$1)/4</f>
        <v>0</v>
      </c>
      <c r="AT51">
        <f>COUNTIF(Input_1!$E50:$CV50,Output_3_Daily_Raw!AT$1)/4</f>
        <v>0</v>
      </c>
      <c r="AU51">
        <f>COUNTIF(Input_1!$E50:$CV50,Output_3_Daily_Raw!AU$1)/4</f>
        <v>0.5</v>
      </c>
      <c r="AV51">
        <f>COUNTIF(Input_1!$E50:$CV50,Output_3_Daily_Raw!AV$1)/4</f>
        <v>0</v>
      </c>
      <c r="AW51">
        <f>COUNTIF(Input_1!$E50:$CV50,Output_3_Daily_Raw!AW$1)/4</f>
        <v>0</v>
      </c>
      <c r="AX51">
        <f>COUNTIF(Input_1!$E50:$CV50,Output_3_Daily_Raw!AX$1)/4</f>
        <v>0</v>
      </c>
      <c r="AY51">
        <f>COUNTIF(Input_1!$E50:$CV50,Output_3_Daily_Raw!AY$1)/4</f>
        <v>1.5</v>
      </c>
      <c r="AZ51">
        <f>COUNTIF(Input_1!$E50:$CV50,Output_3_Daily_Raw!AZ$1)/4</f>
        <v>0</v>
      </c>
      <c r="BA51">
        <f>COUNTIF(Input_1!$E50:$CV50,Output_3_Daily_Raw!BA$1)/4</f>
        <v>0</v>
      </c>
      <c r="BB51">
        <f>COUNTIF(Input_1!$E50:$CV50,Output_3_Daily_Raw!BB$1)/4</f>
        <v>0.5</v>
      </c>
      <c r="BC51">
        <f>COUNTIF(Input_1!$E50:$CV50,Output_3_Daily_Raw!BC$1)/4</f>
        <v>0</v>
      </c>
      <c r="BD51">
        <f>COUNTIF(Input_1!$E50:$CV50,Output_3_Daily_Raw!BD$1)/4</f>
        <v>0</v>
      </c>
      <c r="BE51">
        <f>COUNTIF(Input_1!$E50:$CV50,Output_3_Daily_Raw!BE$1)/4</f>
        <v>0</v>
      </c>
      <c r="BF51">
        <f>COUNTIF(Input_1!$E50:$CV50,Output_3_Daily_Raw!BF$1)/4</f>
        <v>2.5</v>
      </c>
      <c r="BG51">
        <f>COUNTIF(Input_1!$E50:$CV50,Output_3_Daily_Raw!BG$1)/4</f>
        <v>0</v>
      </c>
      <c r="BH51">
        <f>COUNTIF(Input_1!$E50:$CV50,Output_3_Daily_Raw!BH$1)/4</f>
        <v>0</v>
      </c>
      <c r="BJ51">
        <f t="shared" si="0"/>
        <v>24</v>
      </c>
    </row>
    <row r="52" spans="1:62" x14ac:dyDescent="0.35">
      <c r="A52" s="256"/>
      <c r="B52" s="248">
        <v>8</v>
      </c>
      <c r="C52" s="11">
        <v>43878</v>
      </c>
      <c r="D52" s="1" t="s">
        <v>4</v>
      </c>
      <c r="E52">
        <f>COUNTIF(Input_1!$E51:$CV51,Output_3_Daily_Raw!E$1)/4</f>
        <v>0</v>
      </c>
      <c r="F52">
        <f>COUNTIF(Input_1!$E51:$CV51,Output_3_Daily_Raw!F$1)/4</f>
        <v>0</v>
      </c>
      <c r="G52">
        <f>COUNTIF(Input_1!$E51:$CV51,Output_3_Daily_Raw!G$1)/4</f>
        <v>0</v>
      </c>
      <c r="H52">
        <f>COUNTIF(Input_1!$E51:$CV51,Output_3_Daily_Raw!H$1)/4</f>
        <v>0</v>
      </c>
      <c r="I52">
        <f>COUNTIF(Input_1!$E51:$CV51,Output_3_Daily_Raw!I$1)/4</f>
        <v>0</v>
      </c>
      <c r="J52">
        <f>COUNTIF(Input_1!$E51:$CV51,Output_3_Daily_Raw!J$1)/4</f>
        <v>0</v>
      </c>
      <c r="K52">
        <f>COUNTIF(Input_1!$E51:$CV51,Output_3_Daily_Raw!K$1)/4</f>
        <v>0</v>
      </c>
      <c r="L52">
        <f>COUNTIF(Input_1!$E51:$CV51,Output_3_Daily_Raw!L$1)/4</f>
        <v>0</v>
      </c>
      <c r="M52">
        <f>COUNTIF(Input_1!$E51:$CV51,Output_3_Daily_Raw!M$1)/4</f>
        <v>0</v>
      </c>
      <c r="N52">
        <f>COUNTIF(Input_1!$E51:$CV51,Output_3_Daily_Raw!N$1)/4</f>
        <v>0</v>
      </c>
      <c r="O52">
        <f>COUNTIF(Input_1!$E51:$CV51,Output_3_Daily_Raw!O$1)/4</f>
        <v>0</v>
      </c>
      <c r="P52">
        <f>COUNTIF(Input_1!$E51:$CV51,Output_3_Daily_Raw!P$1)/4</f>
        <v>0</v>
      </c>
      <c r="Q52">
        <f>COUNTIF(Input_1!$E51:$CV51,Output_3_Daily_Raw!Q$1)/4</f>
        <v>0</v>
      </c>
      <c r="R52">
        <f>COUNTIF(Input_1!$E51:$CV51,Output_3_Daily_Raw!R$1)/4</f>
        <v>0</v>
      </c>
      <c r="S52">
        <f>COUNTIF(Input_1!$E51:$CV51,Output_3_Daily_Raw!S$1)/4</f>
        <v>0</v>
      </c>
      <c r="T52">
        <f>COUNTIF(Input_1!$E51:$CV51,Output_3_Daily_Raw!T$1)/4</f>
        <v>0</v>
      </c>
      <c r="U52">
        <f>COUNTIF(Input_1!$E51:$CV51,Output_3_Daily_Raw!U$1)/4</f>
        <v>0</v>
      </c>
      <c r="V52">
        <f>COUNTIF(Input_1!$E51:$CV51,Output_3_Daily_Raw!V$1)/4</f>
        <v>0</v>
      </c>
      <c r="W52">
        <f>COUNTIF(Input_1!$E51:$CV51,Output_3_Daily_Raw!W$1)/4</f>
        <v>0</v>
      </c>
      <c r="X52">
        <f>COUNTIF(Input_1!$E51:$CV51,Output_3_Daily_Raw!X$1)/4</f>
        <v>0</v>
      </c>
      <c r="Y52">
        <f>COUNTIF(Input_1!$E51:$CV51,Output_3_Daily_Raw!Y$1)/4</f>
        <v>0</v>
      </c>
      <c r="Z52">
        <f>COUNTIF(Input_1!$E51:$CV51,Output_3_Daily_Raw!Z$1)/4</f>
        <v>11</v>
      </c>
      <c r="AA52">
        <f>COUNTIF(Input_1!$E51:$CV51,Output_3_Daily_Raw!AA$1)/4</f>
        <v>5</v>
      </c>
      <c r="AB52">
        <f>COUNTIF(Input_1!$E51:$CV51,Output_3_Daily_Raw!AB$1)/4</f>
        <v>0</v>
      </c>
      <c r="AC52">
        <f>COUNTIF(Input_1!$E51:$CV51,Output_3_Daily_Raw!AC$1)/4</f>
        <v>0</v>
      </c>
      <c r="AD52">
        <f>COUNTIF(Input_1!$E51:$CV51,Output_3_Daily_Raw!AD$1)/4</f>
        <v>0</v>
      </c>
      <c r="AE52">
        <f>COUNTIF(Input_1!$E51:$CV51,Output_3_Daily_Raw!AE$1)/4</f>
        <v>0</v>
      </c>
      <c r="AF52">
        <f>COUNTIF(Input_1!$E51:$CV51,Output_3_Daily_Raw!AF$1)/4</f>
        <v>0</v>
      </c>
      <c r="AG52">
        <f>COUNTIF(Input_1!$E51:$CV51,Output_3_Daily_Raw!AG$1)/4</f>
        <v>0</v>
      </c>
      <c r="AH52">
        <f>COUNTIF(Input_1!$E51:$CV51,Output_3_Daily_Raw!AH$1)/4</f>
        <v>0.5</v>
      </c>
      <c r="AI52">
        <f>COUNTIF(Input_1!$E51:$CV51,Output_3_Daily_Raw!AI$1)/4</f>
        <v>0.5</v>
      </c>
      <c r="AJ52">
        <f>COUNTIF(Input_1!$E51:$CV51,Output_3_Daily_Raw!AJ$1)/4</f>
        <v>0</v>
      </c>
      <c r="AK52">
        <f>COUNTIF(Input_1!$E51:$CV51,Output_3_Daily_Raw!AK$1)/4</f>
        <v>0</v>
      </c>
      <c r="AL52">
        <f>COUNTIF(Input_1!$E51:$CV51,Output_3_Daily_Raw!AL$1)/4</f>
        <v>0</v>
      </c>
      <c r="AM52">
        <f>COUNTIF(Input_1!$E51:$CV51,Output_3_Daily_Raw!AM$1)/4</f>
        <v>0</v>
      </c>
      <c r="AN52">
        <f>COUNTIF(Input_1!$E51:$CV51,Output_3_Daily_Raw!AN$1)/4</f>
        <v>1</v>
      </c>
      <c r="AO52">
        <f>COUNTIF(Input_1!$E51:$CV51,Output_3_Daily_Raw!AO$1)/4</f>
        <v>0</v>
      </c>
      <c r="AP52">
        <f>COUNTIF(Input_1!$E51:$CV51,Output_3_Daily_Raw!AP$1)/4</f>
        <v>0</v>
      </c>
      <c r="AQ52">
        <f>COUNTIF(Input_1!$E51:$CV51,Output_3_Daily_Raw!AQ$1)/4</f>
        <v>0</v>
      </c>
      <c r="AR52">
        <f>COUNTIF(Input_1!$E51:$CV51,Output_3_Daily_Raw!AR$1)/4</f>
        <v>0</v>
      </c>
      <c r="AS52">
        <f>COUNTIF(Input_1!$E51:$CV51,Output_3_Daily_Raw!AS$1)/4</f>
        <v>0</v>
      </c>
      <c r="AT52">
        <f>COUNTIF(Input_1!$E51:$CV51,Output_3_Daily_Raw!AT$1)/4</f>
        <v>0</v>
      </c>
      <c r="AU52">
        <f>COUNTIF(Input_1!$E51:$CV51,Output_3_Daily_Raw!AU$1)/4</f>
        <v>0.25</v>
      </c>
      <c r="AV52">
        <f>COUNTIF(Input_1!$E51:$CV51,Output_3_Daily_Raw!AV$1)/4</f>
        <v>0</v>
      </c>
      <c r="AW52">
        <f>COUNTIF(Input_1!$E51:$CV51,Output_3_Daily_Raw!AW$1)/4</f>
        <v>0.75</v>
      </c>
      <c r="AX52">
        <f>COUNTIF(Input_1!$E51:$CV51,Output_3_Daily_Raw!AX$1)/4</f>
        <v>0.5</v>
      </c>
      <c r="AY52">
        <f>COUNTIF(Input_1!$E51:$CV51,Output_3_Daily_Raw!AY$1)/4</f>
        <v>1.75</v>
      </c>
      <c r="AZ52">
        <f>COUNTIF(Input_1!$E51:$CV51,Output_3_Daily_Raw!AZ$1)/4</f>
        <v>0</v>
      </c>
      <c r="BA52">
        <f>COUNTIF(Input_1!$E51:$CV51,Output_3_Daily_Raw!BA$1)/4</f>
        <v>0</v>
      </c>
      <c r="BB52">
        <f>COUNTIF(Input_1!$E51:$CV51,Output_3_Daily_Raw!BB$1)/4</f>
        <v>0</v>
      </c>
      <c r="BC52">
        <f>COUNTIF(Input_1!$E51:$CV51,Output_3_Daily_Raw!BC$1)/4</f>
        <v>0</v>
      </c>
      <c r="BD52">
        <f>COUNTIF(Input_1!$E51:$CV51,Output_3_Daily_Raw!BD$1)/4</f>
        <v>0</v>
      </c>
      <c r="BE52">
        <f>COUNTIF(Input_1!$E51:$CV51,Output_3_Daily_Raw!BE$1)/4</f>
        <v>0</v>
      </c>
      <c r="BF52">
        <f>COUNTIF(Input_1!$E51:$CV51,Output_3_Daily_Raw!BF$1)/4</f>
        <v>2.5</v>
      </c>
      <c r="BG52">
        <f>COUNTIF(Input_1!$E51:$CV51,Output_3_Daily_Raw!BG$1)/4</f>
        <v>0</v>
      </c>
      <c r="BH52">
        <f>COUNTIF(Input_1!$E51:$CV51,Output_3_Daily_Raw!BH$1)/4</f>
        <v>0.25</v>
      </c>
      <c r="BJ52">
        <f t="shared" si="0"/>
        <v>24</v>
      </c>
    </row>
    <row r="53" spans="1:62" x14ac:dyDescent="0.35">
      <c r="A53" s="256"/>
      <c r="B53" s="249"/>
      <c r="C53" s="12">
        <v>43879</v>
      </c>
      <c r="D53" s="1" t="s">
        <v>5</v>
      </c>
      <c r="E53">
        <f>COUNTIF(Input_1!$E52:$CV52,Output_3_Daily_Raw!E$1)/4</f>
        <v>0</v>
      </c>
      <c r="F53">
        <f>COUNTIF(Input_1!$E52:$CV52,Output_3_Daily_Raw!F$1)/4</f>
        <v>0</v>
      </c>
      <c r="G53">
        <f>COUNTIF(Input_1!$E52:$CV52,Output_3_Daily_Raw!G$1)/4</f>
        <v>0</v>
      </c>
      <c r="H53">
        <f>COUNTIF(Input_1!$E52:$CV52,Output_3_Daily_Raw!H$1)/4</f>
        <v>0</v>
      </c>
      <c r="I53">
        <f>COUNTIF(Input_1!$E52:$CV52,Output_3_Daily_Raw!I$1)/4</f>
        <v>0</v>
      </c>
      <c r="J53">
        <f>COUNTIF(Input_1!$E52:$CV52,Output_3_Daily_Raw!J$1)/4</f>
        <v>0</v>
      </c>
      <c r="K53">
        <f>COUNTIF(Input_1!$E52:$CV52,Output_3_Daily_Raw!K$1)/4</f>
        <v>0</v>
      </c>
      <c r="L53">
        <f>COUNTIF(Input_1!$E52:$CV52,Output_3_Daily_Raw!L$1)/4</f>
        <v>0</v>
      </c>
      <c r="M53">
        <f>COUNTIF(Input_1!$E52:$CV52,Output_3_Daily_Raw!M$1)/4</f>
        <v>0</v>
      </c>
      <c r="N53">
        <f>COUNTIF(Input_1!$E52:$CV52,Output_3_Daily_Raw!N$1)/4</f>
        <v>0</v>
      </c>
      <c r="O53">
        <f>COUNTIF(Input_1!$E52:$CV52,Output_3_Daily_Raw!O$1)/4</f>
        <v>0</v>
      </c>
      <c r="P53">
        <f>COUNTIF(Input_1!$E52:$CV52,Output_3_Daily_Raw!P$1)/4</f>
        <v>0</v>
      </c>
      <c r="Q53">
        <f>COUNTIF(Input_1!$E52:$CV52,Output_3_Daily_Raw!Q$1)/4</f>
        <v>0</v>
      </c>
      <c r="R53">
        <f>COUNTIF(Input_1!$E52:$CV52,Output_3_Daily_Raw!R$1)/4</f>
        <v>0</v>
      </c>
      <c r="S53">
        <f>COUNTIF(Input_1!$E52:$CV52,Output_3_Daily_Raw!S$1)/4</f>
        <v>0</v>
      </c>
      <c r="T53">
        <f>COUNTIF(Input_1!$E52:$CV52,Output_3_Daily_Raw!T$1)/4</f>
        <v>0</v>
      </c>
      <c r="U53">
        <f>COUNTIF(Input_1!$E52:$CV52,Output_3_Daily_Raw!U$1)/4</f>
        <v>0</v>
      </c>
      <c r="V53">
        <f>COUNTIF(Input_1!$E52:$CV52,Output_3_Daily_Raw!V$1)/4</f>
        <v>0</v>
      </c>
      <c r="W53">
        <f>COUNTIF(Input_1!$E52:$CV52,Output_3_Daily_Raw!W$1)/4</f>
        <v>0</v>
      </c>
      <c r="X53">
        <f>COUNTIF(Input_1!$E52:$CV52,Output_3_Daily_Raw!X$1)/4</f>
        <v>0</v>
      </c>
      <c r="Y53">
        <f>COUNTIF(Input_1!$E52:$CV52,Output_3_Daily_Raw!Y$1)/4</f>
        <v>0</v>
      </c>
      <c r="Z53">
        <f>COUNTIF(Input_1!$E52:$CV52,Output_3_Daily_Raw!Z$1)/4</f>
        <v>9</v>
      </c>
      <c r="AA53">
        <f>COUNTIF(Input_1!$E52:$CV52,Output_3_Daily_Raw!AA$1)/4</f>
        <v>7</v>
      </c>
      <c r="AB53">
        <f>COUNTIF(Input_1!$E52:$CV52,Output_3_Daily_Raw!AB$1)/4</f>
        <v>0</v>
      </c>
      <c r="AC53">
        <f>COUNTIF(Input_1!$E52:$CV52,Output_3_Daily_Raw!AC$1)/4</f>
        <v>0</v>
      </c>
      <c r="AD53">
        <f>COUNTIF(Input_1!$E52:$CV52,Output_3_Daily_Raw!AD$1)/4</f>
        <v>0</v>
      </c>
      <c r="AE53">
        <f>COUNTIF(Input_1!$E52:$CV52,Output_3_Daily_Raw!AE$1)/4</f>
        <v>0</v>
      </c>
      <c r="AF53">
        <f>COUNTIF(Input_1!$E52:$CV52,Output_3_Daily_Raw!AF$1)/4</f>
        <v>0</v>
      </c>
      <c r="AG53">
        <f>COUNTIF(Input_1!$E52:$CV52,Output_3_Daily_Raw!AG$1)/4</f>
        <v>0</v>
      </c>
      <c r="AH53">
        <f>COUNTIF(Input_1!$E52:$CV52,Output_3_Daily_Raw!AH$1)/4</f>
        <v>0.75</v>
      </c>
      <c r="AI53">
        <f>COUNTIF(Input_1!$E52:$CV52,Output_3_Daily_Raw!AI$1)/4</f>
        <v>0.5</v>
      </c>
      <c r="AJ53">
        <f>COUNTIF(Input_1!$E52:$CV52,Output_3_Daily_Raw!AJ$1)/4</f>
        <v>0</v>
      </c>
      <c r="AK53">
        <f>COUNTIF(Input_1!$E52:$CV52,Output_3_Daily_Raw!AK$1)/4</f>
        <v>0</v>
      </c>
      <c r="AL53">
        <f>COUNTIF(Input_1!$E52:$CV52,Output_3_Daily_Raw!AL$1)/4</f>
        <v>0</v>
      </c>
      <c r="AM53">
        <f>COUNTIF(Input_1!$E52:$CV52,Output_3_Daily_Raw!AM$1)/4</f>
        <v>0</v>
      </c>
      <c r="AN53">
        <f>COUNTIF(Input_1!$E52:$CV52,Output_3_Daily_Raw!AN$1)/4</f>
        <v>0.25</v>
      </c>
      <c r="AO53">
        <f>COUNTIF(Input_1!$E52:$CV52,Output_3_Daily_Raw!AO$1)/4</f>
        <v>0</v>
      </c>
      <c r="AP53">
        <f>COUNTIF(Input_1!$E52:$CV52,Output_3_Daily_Raw!AP$1)/4</f>
        <v>0</v>
      </c>
      <c r="AQ53">
        <f>COUNTIF(Input_1!$E52:$CV52,Output_3_Daily_Raw!AQ$1)/4</f>
        <v>0</v>
      </c>
      <c r="AR53">
        <f>COUNTIF(Input_1!$E52:$CV52,Output_3_Daily_Raw!AR$1)/4</f>
        <v>0</v>
      </c>
      <c r="AS53">
        <f>COUNTIF(Input_1!$E52:$CV52,Output_3_Daily_Raw!AS$1)/4</f>
        <v>0</v>
      </c>
      <c r="AT53">
        <f>COUNTIF(Input_1!$E52:$CV52,Output_3_Daily_Raw!AT$1)/4</f>
        <v>0</v>
      </c>
      <c r="AU53">
        <f>COUNTIF(Input_1!$E52:$CV52,Output_3_Daily_Raw!AU$1)/4</f>
        <v>1.5</v>
      </c>
      <c r="AV53">
        <f>COUNTIF(Input_1!$E52:$CV52,Output_3_Daily_Raw!AV$1)/4</f>
        <v>0</v>
      </c>
      <c r="AW53">
        <f>COUNTIF(Input_1!$E52:$CV52,Output_3_Daily_Raw!AW$1)/4</f>
        <v>1</v>
      </c>
      <c r="AX53">
        <f>COUNTIF(Input_1!$E52:$CV52,Output_3_Daily_Raw!AX$1)/4</f>
        <v>0</v>
      </c>
      <c r="AY53">
        <f>COUNTIF(Input_1!$E52:$CV52,Output_3_Daily_Raw!AY$1)/4</f>
        <v>1.25</v>
      </c>
      <c r="AZ53">
        <f>COUNTIF(Input_1!$E52:$CV52,Output_3_Daily_Raw!AZ$1)/4</f>
        <v>0</v>
      </c>
      <c r="BA53">
        <f>COUNTIF(Input_1!$E52:$CV52,Output_3_Daily_Raw!BA$1)/4</f>
        <v>1.5</v>
      </c>
      <c r="BB53">
        <f>COUNTIF(Input_1!$E52:$CV52,Output_3_Daily_Raw!BB$1)/4</f>
        <v>0</v>
      </c>
      <c r="BC53">
        <f>COUNTIF(Input_1!$E52:$CV52,Output_3_Daily_Raw!BC$1)/4</f>
        <v>0</v>
      </c>
      <c r="BD53">
        <f>COUNTIF(Input_1!$E52:$CV52,Output_3_Daily_Raw!BD$1)/4</f>
        <v>0</v>
      </c>
      <c r="BE53">
        <f>COUNTIF(Input_1!$E52:$CV52,Output_3_Daily_Raw!BE$1)/4</f>
        <v>0</v>
      </c>
      <c r="BF53">
        <f>COUNTIF(Input_1!$E52:$CV52,Output_3_Daily_Raw!BF$1)/4</f>
        <v>1.25</v>
      </c>
      <c r="BG53">
        <f>COUNTIF(Input_1!$E52:$CV52,Output_3_Daily_Raw!BG$1)/4</f>
        <v>0</v>
      </c>
      <c r="BH53">
        <f>COUNTIF(Input_1!$E52:$CV52,Output_3_Daily_Raw!BH$1)/4</f>
        <v>0</v>
      </c>
      <c r="BJ53">
        <f t="shared" si="0"/>
        <v>24</v>
      </c>
    </row>
    <row r="54" spans="1:62" x14ac:dyDescent="0.35">
      <c r="A54" s="256"/>
      <c r="B54" s="249"/>
      <c r="C54" s="11">
        <v>43880</v>
      </c>
      <c r="D54" s="1" t="s">
        <v>6</v>
      </c>
      <c r="E54">
        <f>COUNTIF(Input_1!$E53:$CV53,Output_3_Daily_Raw!E$1)/4</f>
        <v>0</v>
      </c>
      <c r="F54">
        <f>COUNTIF(Input_1!$E53:$CV53,Output_3_Daily_Raw!F$1)/4</f>
        <v>0</v>
      </c>
      <c r="G54">
        <f>COUNTIF(Input_1!$E53:$CV53,Output_3_Daily_Raw!G$1)/4</f>
        <v>0</v>
      </c>
      <c r="H54">
        <f>COUNTIF(Input_1!$E53:$CV53,Output_3_Daily_Raw!H$1)/4</f>
        <v>0</v>
      </c>
      <c r="I54">
        <f>COUNTIF(Input_1!$E53:$CV53,Output_3_Daily_Raw!I$1)/4</f>
        <v>0</v>
      </c>
      <c r="J54">
        <f>COUNTIF(Input_1!$E53:$CV53,Output_3_Daily_Raw!J$1)/4</f>
        <v>0</v>
      </c>
      <c r="K54">
        <f>COUNTIF(Input_1!$E53:$CV53,Output_3_Daily_Raw!K$1)/4</f>
        <v>0</v>
      </c>
      <c r="L54">
        <f>COUNTIF(Input_1!$E53:$CV53,Output_3_Daily_Raw!L$1)/4</f>
        <v>0</v>
      </c>
      <c r="M54">
        <f>COUNTIF(Input_1!$E53:$CV53,Output_3_Daily_Raw!M$1)/4</f>
        <v>0</v>
      </c>
      <c r="N54">
        <f>COUNTIF(Input_1!$E53:$CV53,Output_3_Daily_Raw!N$1)/4</f>
        <v>0</v>
      </c>
      <c r="O54">
        <f>COUNTIF(Input_1!$E53:$CV53,Output_3_Daily_Raw!O$1)/4</f>
        <v>0</v>
      </c>
      <c r="P54">
        <f>COUNTIF(Input_1!$E53:$CV53,Output_3_Daily_Raw!P$1)/4</f>
        <v>0</v>
      </c>
      <c r="Q54">
        <f>COUNTIF(Input_1!$E53:$CV53,Output_3_Daily_Raw!Q$1)/4</f>
        <v>0</v>
      </c>
      <c r="R54">
        <f>COUNTIF(Input_1!$E53:$CV53,Output_3_Daily_Raw!R$1)/4</f>
        <v>0</v>
      </c>
      <c r="S54">
        <f>COUNTIF(Input_1!$E53:$CV53,Output_3_Daily_Raw!S$1)/4</f>
        <v>0</v>
      </c>
      <c r="T54">
        <f>COUNTIF(Input_1!$E53:$CV53,Output_3_Daily_Raw!T$1)/4</f>
        <v>0</v>
      </c>
      <c r="U54">
        <f>COUNTIF(Input_1!$E53:$CV53,Output_3_Daily_Raw!U$1)/4</f>
        <v>0</v>
      </c>
      <c r="V54">
        <f>COUNTIF(Input_1!$E53:$CV53,Output_3_Daily_Raw!V$1)/4</f>
        <v>0</v>
      </c>
      <c r="W54">
        <f>COUNTIF(Input_1!$E53:$CV53,Output_3_Daily_Raw!W$1)/4</f>
        <v>0</v>
      </c>
      <c r="X54">
        <f>COUNTIF(Input_1!$E53:$CV53,Output_3_Daily_Raw!X$1)/4</f>
        <v>0</v>
      </c>
      <c r="Y54">
        <f>COUNTIF(Input_1!$E53:$CV53,Output_3_Daily_Raw!Y$1)/4</f>
        <v>0</v>
      </c>
      <c r="Z54">
        <f>COUNTIF(Input_1!$E53:$CV53,Output_3_Daily_Raw!Z$1)/4</f>
        <v>8.25</v>
      </c>
      <c r="AA54">
        <f>COUNTIF(Input_1!$E53:$CV53,Output_3_Daily_Raw!AA$1)/4</f>
        <v>8</v>
      </c>
      <c r="AB54">
        <f>COUNTIF(Input_1!$E53:$CV53,Output_3_Daily_Raw!AB$1)/4</f>
        <v>0</v>
      </c>
      <c r="AC54">
        <f>COUNTIF(Input_1!$E53:$CV53,Output_3_Daily_Raw!AC$1)/4</f>
        <v>0</v>
      </c>
      <c r="AD54">
        <f>COUNTIF(Input_1!$E53:$CV53,Output_3_Daily_Raw!AD$1)/4</f>
        <v>0</v>
      </c>
      <c r="AE54">
        <f>COUNTIF(Input_1!$E53:$CV53,Output_3_Daily_Raw!AE$1)/4</f>
        <v>0</v>
      </c>
      <c r="AF54">
        <f>COUNTIF(Input_1!$E53:$CV53,Output_3_Daily_Raw!AF$1)/4</f>
        <v>0</v>
      </c>
      <c r="AG54">
        <f>COUNTIF(Input_1!$E53:$CV53,Output_3_Daily_Raw!AG$1)/4</f>
        <v>0</v>
      </c>
      <c r="AH54">
        <f>COUNTIF(Input_1!$E53:$CV53,Output_3_Daily_Raw!AH$1)/4</f>
        <v>0.75</v>
      </c>
      <c r="AI54">
        <f>COUNTIF(Input_1!$E53:$CV53,Output_3_Daily_Raw!AI$1)/4</f>
        <v>0.5</v>
      </c>
      <c r="AJ54">
        <f>COUNTIF(Input_1!$E53:$CV53,Output_3_Daily_Raw!AJ$1)/4</f>
        <v>0</v>
      </c>
      <c r="AK54">
        <f>COUNTIF(Input_1!$E53:$CV53,Output_3_Daily_Raw!AK$1)/4</f>
        <v>0</v>
      </c>
      <c r="AL54">
        <f>COUNTIF(Input_1!$E53:$CV53,Output_3_Daily_Raw!AL$1)/4</f>
        <v>0</v>
      </c>
      <c r="AM54">
        <f>COUNTIF(Input_1!$E53:$CV53,Output_3_Daily_Raw!AM$1)/4</f>
        <v>0</v>
      </c>
      <c r="AN54">
        <f>COUNTIF(Input_1!$E53:$CV53,Output_3_Daily_Raw!AN$1)/4</f>
        <v>0</v>
      </c>
      <c r="AO54">
        <f>COUNTIF(Input_1!$E53:$CV53,Output_3_Daily_Raw!AO$1)/4</f>
        <v>0</v>
      </c>
      <c r="AP54">
        <f>COUNTIF(Input_1!$E53:$CV53,Output_3_Daily_Raw!AP$1)/4</f>
        <v>0</v>
      </c>
      <c r="AQ54">
        <f>COUNTIF(Input_1!$E53:$CV53,Output_3_Daily_Raw!AQ$1)/4</f>
        <v>0</v>
      </c>
      <c r="AR54">
        <f>COUNTIF(Input_1!$E53:$CV53,Output_3_Daily_Raw!AR$1)/4</f>
        <v>0</v>
      </c>
      <c r="AS54">
        <f>COUNTIF(Input_1!$E53:$CV53,Output_3_Daily_Raw!AS$1)/4</f>
        <v>0</v>
      </c>
      <c r="AT54">
        <f>COUNTIF(Input_1!$E53:$CV53,Output_3_Daily_Raw!AT$1)/4</f>
        <v>0</v>
      </c>
      <c r="AU54">
        <f>COUNTIF(Input_1!$E53:$CV53,Output_3_Daily_Raw!AU$1)/4</f>
        <v>0</v>
      </c>
      <c r="AV54">
        <f>COUNTIF(Input_1!$E53:$CV53,Output_3_Daily_Raw!AV$1)/4</f>
        <v>0</v>
      </c>
      <c r="AW54">
        <f>COUNTIF(Input_1!$E53:$CV53,Output_3_Daily_Raw!AW$1)/4</f>
        <v>0.5</v>
      </c>
      <c r="AX54">
        <f>COUNTIF(Input_1!$E53:$CV53,Output_3_Daily_Raw!AX$1)/4</f>
        <v>0.75</v>
      </c>
      <c r="AY54">
        <f>COUNTIF(Input_1!$E53:$CV53,Output_3_Daily_Raw!AY$1)/4</f>
        <v>1.75</v>
      </c>
      <c r="AZ54">
        <f>COUNTIF(Input_1!$E53:$CV53,Output_3_Daily_Raw!AZ$1)/4</f>
        <v>0</v>
      </c>
      <c r="BA54">
        <f>COUNTIF(Input_1!$E53:$CV53,Output_3_Daily_Raw!BA$1)/4</f>
        <v>1</v>
      </c>
      <c r="BB54">
        <f>COUNTIF(Input_1!$E53:$CV53,Output_3_Daily_Raw!BB$1)/4</f>
        <v>0</v>
      </c>
      <c r="BC54">
        <f>COUNTIF(Input_1!$E53:$CV53,Output_3_Daily_Raw!BC$1)/4</f>
        <v>0</v>
      </c>
      <c r="BD54">
        <f>COUNTIF(Input_1!$E53:$CV53,Output_3_Daily_Raw!BD$1)/4</f>
        <v>0</v>
      </c>
      <c r="BE54">
        <f>COUNTIF(Input_1!$E53:$CV53,Output_3_Daily_Raw!BE$1)/4</f>
        <v>0</v>
      </c>
      <c r="BF54">
        <f>COUNTIF(Input_1!$E53:$CV53,Output_3_Daily_Raw!BF$1)/4</f>
        <v>2.25</v>
      </c>
      <c r="BG54">
        <f>COUNTIF(Input_1!$E53:$CV53,Output_3_Daily_Raw!BG$1)/4</f>
        <v>0</v>
      </c>
      <c r="BH54">
        <f>COUNTIF(Input_1!$E53:$CV53,Output_3_Daily_Raw!BH$1)/4</f>
        <v>0.25</v>
      </c>
      <c r="BJ54">
        <f t="shared" si="0"/>
        <v>24</v>
      </c>
    </row>
    <row r="55" spans="1:62" x14ac:dyDescent="0.35">
      <c r="A55" s="256"/>
      <c r="B55" s="249"/>
      <c r="C55" s="11">
        <v>43881</v>
      </c>
      <c r="D55" s="1" t="s">
        <v>7</v>
      </c>
      <c r="E55">
        <f>COUNTIF(Input_1!$E54:$CV54,Output_3_Daily_Raw!E$1)/4</f>
        <v>0</v>
      </c>
      <c r="F55">
        <f>COUNTIF(Input_1!$E54:$CV54,Output_3_Daily_Raw!F$1)/4</f>
        <v>0</v>
      </c>
      <c r="G55">
        <f>COUNTIF(Input_1!$E54:$CV54,Output_3_Daily_Raw!G$1)/4</f>
        <v>0</v>
      </c>
      <c r="H55">
        <f>COUNTIF(Input_1!$E54:$CV54,Output_3_Daily_Raw!H$1)/4</f>
        <v>0</v>
      </c>
      <c r="I55">
        <f>COUNTIF(Input_1!$E54:$CV54,Output_3_Daily_Raw!I$1)/4</f>
        <v>0</v>
      </c>
      <c r="J55">
        <f>COUNTIF(Input_1!$E54:$CV54,Output_3_Daily_Raw!J$1)/4</f>
        <v>0</v>
      </c>
      <c r="K55">
        <f>COUNTIF(Input_1!$E54:$CV54,Output_3_Daily_Raw!K$1)/4</f>
        <v>0</v>
      </c>
      <c r="L55">
        <f>COUNTIF(Input_1!$E54:$CV54,Output_3_Daily_Raw!L$1)/4</f>
        <v>0</v>
      </c>
      <c r="M55">
        <f>COUNTIF(Input_1!$E54:$CV54,Output_3_Daily_Raw!M$1)/4</f>
        <v>0</v>
      </c>
      <c r="N55">
        <f>COUNTIF(Input_1!$E54:$CV54,Output_3_Daily_Raw!N$1)/4</f>
        <v>0</v>
      </c>
      <c r="O55">
        <f>COUNTIF(Input_1!$E54:$CV54,Output_3_Daily_Raw!O$1)/4</f>
        <v>0</v>
      </c>
      <c r="P55">
        <f>COUNTIF(Input_1!$E54:$CV54,Output_3_Daily_Raw!P$1)/4</f>
        <v>0</v>
      </c>
      <c r="Q55">
        <f>COUNTIF(Input_1!$E54:$CV54,Output_3_Daily_Raw!Q$1)/4</f>
        <v>0</v>
      </c>
      <c r="R55">
        <f>COUNTIF(Input_1!$E54:$CV54,Output_3_Daily_Raw!R$1)/4</f>
        <v>0</v>
      </c>
      <c r="S55">
        <f>COUNTIF(Input_1!$E54:$CV54,Output_3_Daily_Raw!S$1)/4</f>
        <v>0</v>
      </c>
      <c r="T55">
        <f>COUNTIF(Input_1!$E54:$CV54,Output_3_Daily_Raw!T$1)/4</f>
        <v>0</v>
      </c>
      <c r="U55">
        <f>COUNTIF(Input_1!$E54:$CV54,Output_3_Daily_Raw!U$1)/4</f>
        <v>0</v>
      </c>
      <c r="V55">
        <f>COUNTIF(Input_1!$E54:$CV54,Output_3_Daily_Raw!V$1)/4</f>
        <v>0</v>
      </c>
      <c r="W55">
        <f>COUNTIF(Input_1!$E54:$CV54,Output_3_Daily_Raw!W$1)/4</f>
        <v>0</v>
      </c>
      <c r="X55">
        <f>COUNTIF(Input_1!$E54:$CV54,Output_3_Daily_Raw!X$1)/4</f>
        <v>0</v>
      </c>
      <c r="Y55">
        <f>COUNTIF(Input_1!$E54:$CV54,Output_3_Daily_Raw!Y$1)/4</f>
        <v>0</v>
      </c>
      <c r="Z55">
        <f>COUNTIF(Input_1!$E54:$CV54,Output_3_Daily_Raw!Z$1)/4</f>
        <v>10.25</v>
      </c>
      <c r="AA55">
        <f>COUNTIF(Input_1!$E54:$CV54,Output_3_Daily_Raw!AA$1)/4</f>
        <v>6.25</v>
      </c>
      <c r="AB55">
        <f>COUNTIF(Input_1!$E54:$CV54,Output_3_Daily_Raw!AB$1)/4</f>
        <v>0</v>
      </c>
      <c r="AC55">
        <f>COUNTIF(Input_1!$E54:$CV54,Output_3_Daily_Raw!AC$1)/4</f>
        <v>0</v>
      </c>
      <c r="AD55">
        <f>COUNTIF(Input_1!$E54:$CV54,Output_3_Daily_Raw!AD$1)/4</f>
        <v>0</v>
      </c>
      <c r="AE55">
        <f>COUNTIF(Input_1!$E54:$CV54,Output_3_Daily_Raw!AE$1)/4</f>
        <v>0</v>
      </c>
      <c r="AF55">
        <f>COUNTIF(Input_1!$E54:$CV54,Output_3_Daily_Raw!AF$1)/4</f>
        <v>0</v>
      </c>
      <c r="AG55">
        <f>COUNTIF(Input_1!$E54:$CV54,Output_3_Daily_Raw!AG$1)/4</f>
        <v>0</v>
      </c>
      <c r="AH55">
        <f>COUNTIF(Input_1!$E54:$CV54,Output_3_Daily_Raw!AH$1)/4</f>
        <v>0.25</v>
      </c>
      <c r="AI55">
        <f>COUNTIF(Input_1!$E54:$CV54,Output_3_Daily_Raw!AI$1)/4</f>
        <v>0.75</v>
      </c>
      <c r="AJ55">
        <f>COUNTIF(Input_1!$E54:$CV54,Output_3_Daily_Raw!AJ$1)/4</f>
        <v>0</v>
      </c>
      <c r="AK55">
        <f>COUNTIF(Input_1!$E54:$CV54,Output_3_Daily_Raw!AK$1)/4</f>
        <v>0</v>
      </c>
      <c r="AL55">
        <f>COUNTIF(Input_1!$E54:$CV54,Output_3_Daily_Raw!AL$1)/4</f>
        <v>0</v>
      </c>
      <c r="AM55">
        <f>COUNTIF(Input_1!$E54:$CV54,Output_3_Daily_Raw!AM$1)/4</f>
        <v>0</v>
      </c>
      <c r="AN55">
        <f>COUNTIF(Input_1!$E54:$CV54,Output_3_Daily_Raw!AN$1)/4</f>
        <v>0</v>
      </c>
      <c r="AO55">
        <f>COUNTIF(Input_1!$E54:$CV54,Output_3_Daily_Raw!AO$1)/4</f>
        <v>0</v>
      </c>
      <c r="AP55">
        <f>COUNTIF(Input_1!$E54:$CV54,Output_3_Daily_Raw!AP$1)/4</f>
        <v>0</v>
      </c>
      <c r="AQ55">
        <f>COUNTIF(Input_1!$E54:$CV54,Output_3_Daily_Raw!AQ$1)/4</f>
        <v>0</v>
      </c>
      <c r="AR55">
        <f>COUNTIF(Input_1!$E54:$CV54,Output_3_Daily_Raw!AR$1)/4</f>
        <v>0</v>
      </c>
      <c r="AS55">
        <f>COUNTIF(Input_1!$E54:$CV54,Output_3_Daily_Raw!AS$1)/4</f>
        <v>0</v>
      </c>
      <c r="AT55">
        <f>COUNTIF(Input_1!$E54:$CV54,Output_3_Daily_Raw!AT$1)/4</f>
        <v>0</v>
      </c>
      <c r="AU55">
        <f>COUNTIF(Input_1!$E54:$CV54,Output_3_Daily_Raw!AU$1)/4</f>
        <v>0.25</v>
      </c>
      <c r="AV55">
        <f>COUNTIF(Input_1!$E54:$CV54,Output_3_Daily_Raw!AV$1)/4</f>
        <v>0</v>
      </c>
      <c r="AW55">
        <f>COUNTIF(Input_1!$E54:$CV54,Output_3_Daily_Raw!AW$1)/4</f>
        <v>0.5</v>
      </c>
      <c r="AX55">
        <f>COUNTIF(Input_1!$E54:$CV54,Output_3_Daily_Raw!AX$1)/4</f>
        <v>0.25</v>
      </c>
      <c r="AY55">
        <f>COUNTIF(Input_1!$E54:$CV54,Output_3_Daily_Raw!AY$1)/4</f>
        <v>1.25</v>
      </c>
      <c r="AZ55">
        <f>COUNTIF(Input_1!$E54:$CV54,Output_3_Daily_Raw!AZ$1)/4</f>
        <v>0</v>
      </c>
      <c r="BA55">
        <f>COUNTIF(Input_1!$E54:$CV54,Output_3_Daily_Raw!BA$1)/4</f>
        <v>1</v>
      </c>
      <c r="BB55">
        <f>COUNTIF(Input_1!$E54:$CV54,Output_3_Daily_Raw!BB$1)/4</f>
        <v>0</v>
      </c>
      <c r="BC55">
        <f>COUNTIF(Input_1!$E54:$CV54,Output_3_Daily_Raw!BC$1)/4</f>
        <v>0.25</v>
      </c>
      <c r="BD55">
        <f>COUNTIF(Input_1!$E54:$CV54,Output_3_Daily_Raw!BD$1)/4</f>
        <v>0</v>
      </c>
      <c r="BE55">
        <f>COUNTIF(Input_1!$E54:$CV54,Output_3_Daily_Raw!BE$1)/4</f>
        <v>0</v>
      </c>
      <c r="BF55">
        <f>COUNTIF(Input_1!$E54:$CV54,Output_3_Daily_Raw!BF$1)/4</f>
        <v>2.5</v>
      </c>
      <c r="BG55">
        <f>COUNTIF(Input_1!$E54:$CV54,Output_3_Daily_Raw!BG$1)/4</f>
        <v>0</v>
      </c>
      <c r="BH55">
        <f>COUNTIF(Input_1!$E54:$CV54,Output_3_Daily_Raw!BH$1)/4</f>
        <v>0.5</v>
      </c>
      <c r="BJ55">
        <f t="shared" si="0"/>
        <v>24</v>
      </c>
    </row>
    <row r="56" spans="1:62" x14ac:dyDescent="0.35">
      <c r="A56" s="256"/>
      <c r="B56" s="249"/>
      <c r="C56" s="12">
        <v>43882</v>
      </c>
      <c r="D56" s="1" t="s">
        <v>8</v>
      </c>
      <c r="E56">
        <f>COUNTIF(Input_1!$E55:$CV55,Output_3_Daily_Raw!E$1)/4</f>
        <v>0</v>
      </c>
      <c r="F56">
        <f>COUNTIF(Input_1!$E55:$CV55,Output_3_Daily_Raw!F$1)/4</f>
        <v>0</v>
      </c>
      <c r="G56">
        <f>COUNTIF(Input_1!$E55:$CV55,Output_3_Daily_Raw!G$1)/4</f>
        <v>0</v>
      </c>
      <c r="H56">
        <f>COUNTIF(Input_1!$E55:$CV55,Output_3_Daily_Raw!H$1)/4</f>
        <v>0</v>
      </c>
      <c r="I56">
        <f>COUNTIF(Input_1!$E55:$CV55,Output_3_Daily_Raw!I$1)/4</f>
        <v>0</v>
      </c>
      <c r="J56">
        <f>COUNTIF(Input_1!$E55:$CV55,Output_3_Daily_Raw!J$1)/4</f>
        <v>0</v>
      </c>
      <c r="K56">
        <f>COUNTIF(Input_1!$E55:$CV55,Output_3_Daily_Raw!K$1)/4</f>
        <v>0</v>
      </c>
      <c r="L56">
        <f>COUNTIF(Input_1!$E55:$CV55,Output_3_Daily_Raw!L$1)/4</f>
        <v>0</v>
      </c>
      <c r="M56">
        <f>COUNTIF(Input_1!$E55:$CV55,Output_3_Daily_Raw!M$1)/4</f>
        <v>0</v>
      </c>
      <c r="N56">
        <f>COUNTIF(Input_1!$E55:$CV55,Output_3_Daily_Raw!N$1)/4</f>
        <v>0</v>
      </c>
      <c r="O56">
        <f>COUNTIF(Input_1!$E55:$CV55,Output_3_Daily_Raw!O$1)/4</f>
        <v>0</v>
      </c>
      <c r="P56">
        <f>COUNTIF(Input_1!$E55:$CV55,Output_3_Daily_Raw!P$1)/4</f>
        <v>0</v>
      </c>
      <c r="Q56">
        <f>COUNTIF(Input_1!$E55:$CV55,Output_3_Daily_Raw!Q$1)/4</f>
        <v>0</v>
      </c>
      <c r="R56">
        <f>COUNTIF(Input_1!$E55:$CV55,Output_3_Daily_Raw!R$1)/4</f>
        <v>0</v>
      </c>
      <c r="S56">
        <f>COUNTIF(Input_1!$E55:$CV55,Output_3_Daily_Raw!S$1)/4</f>
        <v>0</v>
      </c>
      <c r="T56">
        <f>COUNTIF(Input_1!$E55:$CV55,Output_3_Daily_Raw!T$1)/4</f>
        <v>0</v>
      </c>
      <c r="U56">
        <f>COUNTIF(Input_1!$E55:$CV55,Output_3_Daily_Raw!U$1)/4</f>
        <v>0</v>
      </c>
      <c r="V56">
        <f>COUNTIF(Input_1!$E55:$CV55,Output_3_Daily_Raw!V$1)/4</f>
        <v>0</v>
      </c>
      <c r="W56">
        <f>COUNTIF(Input_1!$E55:$CV55,Output_3_Daily_Raw!W$1)/4</f>
        <v>0</v>
      </c>
      <c r="X56">
        <f>COUNTIF(Input_1!$E55:$CV55,Output_3_Daily_Raw!X$1)/4</f>
        <v>0</v>
      </c>
      <c r="Y56">
        <f>COUNTIF(Input_1!$E55:$CV55,Output_3_Daily_Raw!Y$1)/4</f>
        <v>0</v>
      </c>
      <c r="Z56">
        <f>COUNTIF(Input_1!$E55:$CV55,Output_3_Daily_Raw!Z$1)/4</f>
        <v>8.5</v>
      </c>
      <c r="AA56">
        <f>COUNTIF(Input_1!$E55:$CV55,Output_3_Daily_Raw!AA$1)/4</f>
        <v>7.5</v>
      </c>
      <c r="AB56">
        <f>COUNTIF(Input_1!$E55:$CV55,Output_3_Daily_Raw!AB$1)/4</f>
        <v>0</v>
      </c>
      <c r="AC56">
        <f>COUNTIF(Input_1!$E55:$CV55,Output_3_Daily_Raw!AC$1)/4</f>
        <v>0</v>
      </c>
      <c r="AD56">
        <f>COUNTIF(Input_1!$E55:$CV55,Output_3_Daily_Raw!AD$1)/4</f>
        <v>0</v>
      </c>
      <c r="AE56">
        <f>COUNTIF(Input_1!$E55:$CV55,Output_3_Daily_Raw!AE$1)/4</f>
        <v>0</v>
      </c>
      <c r="AF56">
        <f>COUNTIF(Input_1!$E55:$CV55,Output_3_Daily_Raw!AF$1)/4</f>
        <v>0</v>
      </c>
      <c r="AG56">
        <f>COUNTIF(Input_1!$E55:$CV55,Output_3_Daily_Raw!AG$1)/4</f>
        <v>0</v>
      </c>
      <c r="AH56">
        <f>COUNTIF(Input_1!$E55:$CV55,Output_3_Daily_Raw!AH$1)/4</f>
        <v>0.5</v>
      </c>
      <c r="AI56">
        <f>COUNTIF(Input_1!$E55:$CV55,Output_3_Daily_Raw!AI$1)/4</f>
        <v>0</v>
      </c>
      <c r="AJ56">
        <f>COUNTIF(Input_1!$E55:$CV55,Output_3_Daily_Raw!AJ$1)/4</f>
        <v>0</v>
      </c>
      <c r="AK56">
        <f>COUNTIF(Input_1!$E55:$CV55,Output_3_Daily_Raw!AK$1)/4</f>
        <v>0</v>
      </c>
      <c r="AL56">
        <f>COUNTIF(Input_1!$E55:$CV55,Output_3_Daily_Raw!AL$1)/4</f>
        <v>0</v>
      </c>
      <c r="AM56">
        <f>COUNTIF(Input_1!$E55:$CV55,Output_3_Daily_Raw!AM$1)/4</f>
        <v>0</v>
      </c>
      <c r="AN56">
        <f>COUNTIF(Input_1!$E55:$CV55,Output_3_Daily_Raw!AN$1)/4</f>
        <v>0</v>
      </c>
      <c r="AO56">
        <f>COUNTIF(Input_1!$E55:$CV55,Output_3_Daily_Raw!AO$1)/4</f>
        <v>0</v>
      </c>
      <c r="AP56">
        <f>COUNTIF(Input_1!$E55:$CV55,Output_3_Daily_Raw!AP$1)/4</f>
        <v>0</v>
      </c>
      <c r="AQ56">
        <f>COUNTIF(Input_1!$E55:$CV55,Output_3_Daily_Raw!AQ$1)/4</f>
        <v>0</v>
      </c>
      <c r="AR56">
        <f>COUNTIF(Input_1!$E55:$CV55,Output_3_Daily_Raw!AR$1)/4</f>
        <v>0</v>
      </c>
      <c r="AS56">
        <f>COUNTIF(Input_1!$E55:$CV55,Output_3_Daily_Raw!AS$1)/4</f>
        <v>0</v>
      </c>
      <c r="AT56">
        <f>COUNTIF(Input_1!$E55:$CV55,Output_3_Daily_Raw!AT$1)/4</f>
        <v>0</v>
      </c>
      <c r="AU56">
        <f>COUNTIF(Input_1!$E55:$CV55,Output_3_Daily_Raw!AU$1)/4</f>
        <v>0.25</v>
      </c>
      <c r="AV56">
        <f>COUNTIF(Input_1!$E55:$CV55,Output_3_Daily_Raw!AV$1)/4</f>
        <v>0</v>
      </c>
      <c r="AW56">
        <f>COUNTIF(Input_1!$E55:$CV55,Output_3_Daily_Raw!AW$1)/4</f>
        <v>0.75</v>
      </c>
      <c r="AX56">
        <f>COUNTIF(Input_1!$E55:$CV55,Output_3_Daily_Raw!AX$1)/4</f>
        <v>0.5</v>
      </c>
      <c r="AY56">
        <f>COUNTIF(Input_1!$E55:$CV55,Output_3_Daily_Raw!AY$1)/4</f>
        <v>1.5</v>
      </c>
      <c r="AZ56">
        <f>COUNTIF(Input_1!$E55:$CV55,Output_3_Daily_Raw!AZ$1)/4</f>
        <v>0</v>
      </c>
      <c r="BA56">
        <f>COUNTIF(Input_1!$E55:$CV55,Output_3_Daily_Raw!BA$1)/4</f>
        <v>0</v>
      </c>
      <c r="BB56">
        <f>COUNTIF(Input_1!$E55:$CV55,Output_3_Daily_Raw!BB$1)/4</f>
        <v>0</v>
      </c>
      <c r="BC56">
        <f>COUNTIF(Input_1!$E55:$CV55,Output_3_Daily_Raw!BC$1)/4</f>
        <v>0</v>
      </c>
      <c r="BD56">
        <f>COUNTIF(Input_1!$E55:$CV55,Output_3_Daily_Raw!BD$1)/4</f>
        <v>0</v>
      </c>
      <c r="BE56">
        <f>COUNTIF(Input_1!$E55:$CV55,Output_3_Daily_Raw!BE$1)/4</f>
        <v>2.75</v>
      </c>
      <c r="BF56">
        <f>COUNTIF(Input_1!$E55:$CV55,Output_3_Daily_Raw!BF$1)/4</f>
        <v>1.5</v>
      </c>
      <c r="BG56">
        <f>COUNTIF(Input_1!$E55:$CV55,Output_3_Daily_Raw!BG$1)/4</f>
        <v>0</v>
      </c>
      <c r="BH56">
        <f>COUNTIF(Input_1!$E55:$CV55,Output_3_Daily_Raw!BH$1)/4</f>
        <v>0.25</v>
      </c>
      <c r="BJ56">
        <f t="shared" si="0"/>
        <v>24</v>
      </c>
    </row>
    <row r="57" spans="1:62" x14ac:dyDescent="0.35">
      <c r="A57" s="256"/>
      <c r="B57" s="249"/>
      <c r="C57" s="11">
        <v>43883</v>
      </c>
      <c r="D57" s="1" t="s">
        <v>9</v>
      </c>
      <c r="E57">
        <f>COUNTIF(Input_1!$E56:$CV56,Output_3_Daily_Raw!E$1)/4</f>
        <v>0</v>
      </c>
      <c r="F57">
        <f>COUNTIF(Input_1!$E56:$CV56,Output_3_Daily_Raw!F$1)/4</f>
        <v>0</v>
      </c>
      <c r="G57">
        <f>COUNTIF(Input_1!$E56:$CV56,Output_3_Daily_Raw!G$1)/4</f>
        <v>0</v>
      </c>
      <c r="H57">
        <f>COUNTIF(Input_1!$E56:$CV56,Output_3_Daily_Raw!H$1)/4</f>
        <v>0</v>
      </c>
      <c r="I57">
        <f>COUNTIF(Input_1!$E56:$CV56,Output_3_Daily_Raw!I$1)/4</f>
        <v>0</v>
      </c>
      <c r="J57">
        <f>COUNTIF(Input_1!$E56:$CV56,Output_3_Daily_Raw!J$1)/4</f>
        <v>0</v>
      </c>
      <c r="K57">
        <f>COUNTIF(Input_1!$E56:$CV56,Output_3_Daily_Raw!K$1)/4</f>
        <v>0</v>
      </c>
      <c r="L57">
        <f>COUNTIF(Input_1!$E56:$CV56,Output_3_Daily_Raw!L$1)/4</f>
        <v>0</v>
      </c>
      <c r="M57">
        <f>COUNTIF(Input_1!$E56:$CV56,Output_3_Daily_Raw!M$1)/4</f>
        <v>0</v>
      </c>
      <c r="N57">
        <f>COUNTIF(Input_1!$E56:$CV56,Output_3_Daily_Raw!N$1)/4</f>
        <v>0</v>
      </c>
      <c r="O57">
        <f>COUNTIF(Input_1!$E56:$CV56,Output_3_Daily_Raw!O$1)/4</f>
        <v>0</v>
      </c>
      <c r="P57">
        <f>COUNTIF(Input_1!$E56:$CV56,Output_3_Daily_Raw!P$1)/4</f>
        <v>0</v>
      </c>
      <c r="Q57">
        <f>COUNTIF(Input_1!$E56:$CV56,Output_3_Daily_Raw!Q$1)/4</f>
        <v>0</v>
      </c>
      <c r="R57">
        <f>COUNTIF(Input_1!$E56:$CV56,Output_3_Daily_Raw!R$1)/4</f>
        <v>0</v>
      </c>
      <c r="S57">
        <f>COUNTIF(Input_1!$E56:$CV56,Output_3_Daily_Raw!S$1)/4</f>
        <v>0</v>
      </c>
      <c r="T57">
        <f>COUNTIF(Input_1!$E56:$CV56,Output_3_Daily_Raw!T$1)/4</f>
        <v>0</v>
      </c>
      <c r="U57">
        <f>COUNTIF(Input_1!$E56:$CV56,Output_3_Daily_Raw!U$1)/4</f>
        <v>0</v>
      </c>
      <c r="V57">
        <f>COUNTIF(Input_1!$E56:$CV56,Output_3_Daily_Raw!V$1)/4</f>
        <v>0</v>
      </c>
      <c r="W57">
        <f>COUNTIF(Input_1!$E56:$CV56,Output_3_Daily_Raw!W$1)/4</f>
        <v>0</v>
      </c>
      <c r="X57">
        <f>COUNTIF(Input_1!$E56:$CV56,Output_3_Daily_Raw!X$1)/4</f>
        <v>0</v>
      </c>
      <c r="Y57">
        <f>COUNTIF(Input_1!$E56:$CV56,Output_3_Daily_Raw!Y$1)/4</f>
        <v>0</v>
      </c>
      <c r="Z57">
        <f>COUNTIF(Input_1!$E56:$CV56,Output_3_Daily_Raw!Z$1)/4</f>
        <v>0</v>
      </c>
      <c r="AA57">
        <f>COUNTIF(Input_1!$E56:$CV56,Output_3_Daily_Raw!AA$1)/4</f>
        <v>11.75</v>
      </c>
      <c r="AB57">
        <f>COUNTIF(Input_1!$E56:$CV56,Output_3_Daily_Raw!AB$1)/4</f>
        <v>0</v>
      </c>
      <c r="AC57">
        <f>COUNTIF(Input_1!$E56:$CV56,Output_3_Daily_Raw!AC$1)/4</f>
        <v>0</v>
      </c>
      <c r="AD57">
        <f>COUNTIF(Input_1!$E56:$CV56,Output_3_Daily_Raw!AD$1)/4</f>
        <v>0</v>
      </c>
      <c r="AE57">
        <f>COUNTIF(Input_1!$E56:$CV56,Output_3_Daily_Raw!AE$1)/4</f>
        <v>0</v>
      </c>
      <c r="AF57">
        <f>COUNTIF(Input_1!$E56:$CV56,Output_3_Daily_Raw!AF$1)/4</f>
        <v>0</v>
      </c>
      <c r="AG57">
        <f>COUNTIF(Input_1!$E56:$CV56,Output_3_Daily_Raw!AG$1)/4</f>
        <v>0</v>
      </c>
      <c r="AH57">
        <f>COUNTIF(Input_1!$E56:$CV56,Output_3_Daily_Raw!AH$1)/4</f>
        <v>0</v>
      </c>
      <c r="AI57">
        <f>COUNTIF(Input_1!$E56:$CV56,Output_3_Daily_Raw!AI$1)/4</f>
        <v>0</v>
      </c>
      <c r="AJ57">
        <f>COUNTIF(Input_1!$E56:$CV56,Output_3_Daily_Raw!AJ$1)/4</f>
        <v>0</v>
      </c>
      <c r="AK57">
        <f>COUNTIF(Input_1!$E56:$CV56,Output_3_Daily_Raw!AK$1)/4</f>
        <v>0</v>
      </c>
      <c r="AL57">
        <f>COUNTIF(Input_1!$E56:$CV56,Output_3_Daily_Raw!AL$1)/4</f>
        <v>0</v>
      </c>
      <c r="AM57">
        <f>COUNTIF(Input_1!$E56:$CV56,Output_3_Daily_Raw!AM$1)/4</f>
        <v>0</v>
      </c>
      <c r="AN57">
        <f>COUNTIF(Input_1!$E56:$CV56,Output_3_Daily_Raw!AN$1)/4</f>
        <v>0</v>
      </c>
      <c r="AO57">
        <f>COUNTIF(Input_1!$E56:$CV56,Output_3_Daily_Raw!AO$1)/4</f>
        <v>0</v>
      </c>
      <c r="AP57">
        <f>COUNTIF(Input_1!$E56:$CV56,Output_3_Daily_Raw!AP$1)/4</f>
        <v>0</v>
      </c>
      <c r="AQ57">
        <f>COUNTIF(Input_1!$E56:$CV56,Output_3_Daily_Raw!AQ$1)/4</f>
        <v>0</v>
      </c>
      <c r="AR57">
        <f>COUNTIF(Input_1!$E56:$CV56,Output_3_Daily_Raw!AR$1)/4</f>
        <v>0</v>
      </c>
      <c r="AS57">
        <f>COUNTIF(Input_1!$E56:$CV56,Output_3_Daily_Raw!AS$1)/4</f>
        <v>0</v>
      </c>
      <c r="AT57">
        <f>COUNTIF(Input_1!$E56:$CV56,Output_3_Daily_Raw!AT$1)/4</f>
        <v>0</v>
      </c>
      <c r="AU57">
        <f>COUNTIF(Input_1!$E56:$CV56,Output_3_Daily_Raw!AU$1)/4</f>
        <v>1</v>
      </c>
      <c r="AV57">
        <f>COUNTIF(Input_1!$E56:$CV56,Output_3_Daily_Raw!AV$1)/4</f>
        <v>0</v>
      </c>
      <c r="AW57">
        <f>COUNTIF(Input_1!$E56:$CV56,Output_3_Daily_Raw!AW$1)/4</f>
        <v>0</v>
      </c>
      <c r="AX57">
        <f>COUNTIF(Input_1!$E56:$CV56,Output_3_Daily_Raw!AX$1)/4</f>
        <v>0</v>
      </c>
      <c r="AY57">
        <f>COUNTIF(Input_1!$E56:$CV56,Output_3_Daily_Raw!AY$1)/4</f>
        <v>1.5</v>
      </c>
      <c r="AZ57">
        <f>COUNTIF(Input_1!$E56:$CV56,Output_3_Daily_Raw!AZ$1)/4</f>
        <v>0</v>
      </c>
      <c r="BA57">
        <f>COUNTIF(Input_1!$E56:$CV56,Output_3_Daily_Raw!BA$1)/4</f>
        <v>4.25</v>
      </c>
      <c r="BB57">
        <f>COUNTIF(Input_1!$E56:$CV56,Output_3_Daily_Raw!BB$1)/4</f>
        <v>0.5</v>
      </c>
      <c r="BC57">
        <f>COUNTIF(Input_1!$E56:$CV56,Output_3_Daily_Raw!BC$1)/4</f>
        <v>0</v>
      </c>
      <c r="BD57">
        <f>COUNTIF(Input_1!$E56:$CV56,Output_3_Daily_Raw!BD$1)/4</f>
        <v>0</v>
      </c>
      <c r="BE57">
        <f>COUNTIF(Input_1!$E56:$CV56,Output_3_Daily_Raw!BE$1)/4</f>
        <v>0</v>
      </c>
      <c r="BF57">
        <f>COUNTIF(Input_1!$E56:$CV56,Output_3_Daily_Raw!BF$1)/4</f>
        <v>5</v>
      </c>
      <c r="BG57">
        <f>COUNTIF(Input_1!$E56:$CV56,Output_3_Daily_Raw!BG$1)/4</f>
        <v>0</v>
      </c>
      <c r="BH57">
        <f>COUNTIF(Input_1!$E56:$CV56,Output_3_Daily_Raw!BH$1)/4</f>
        <v>0</v>
      </c>
      <c r="BJ57">
        <f t="shared" si="0"/>
        <v>24</v>
      </c>
    </row>
    <row r="58" spans="1:62" x14ac:dyDescent="0.35">
      <c r="A58" s="256"/>
      <c r="B58" s="250"/>
      <c r="C58" s="13">
        <v>43884</v>
      </c>
      <c r="D58" s="2" t="s">
        <v>10</v>
      </c>
      <c r="E58">
        <f>COUNTIF(Input_1!$E57:$CV57,Output_3_Daily_Raw!E$1)/4</f>
        <v>0</v>
      </c>
      <c r="F58">
        <f>COUNTIF(Input_1!$E57:$CV57,Output_3_Daily_Raw!F$1)/4</f>
        <v>0</v>
      </c>
      <c r="G58">
        <f>COUNTIF(Input_1!$E57:$CV57,Output_3_Daily_Raw!G$1)/4</f>
        <v>0</v>
      </c>
      <c r="H58">
        <f>COUNTIF(Input_1!$E57:$CV57,Output_3_Daily_Raw!H$1)/4</f>
        <v>0</v>
      </c>
      <c r="I58">
        <f>COUNTIF(Input_1!$E57:$CV57,Output_3_Daily_Raw!I$1)/4</f>
        <v>0</v>
      </c>
      <c r="J58">
        <f>COUNTIF(Input_1!$E57:$CV57,Output_3_Daily_Raw!J$1)/4</f>
        <v>0</v>
      </c>
      <c r="K58">
        <f>COUNTIF(Input_1!$E57:$CV57,Output_3_Daily_Raw!K$1)/4</f>
        <v>0</v>
      </c>
      <c r="L58">
        <f>COUNTIF(Input_1!$E57:$CV57,Output_3_Daily_Raw!L$1)/4</f>
        <v>0</v>
      </c>
      <c r="M58">
        <f>COUNTIF(Input_1!$E57:$CV57,Output_3_Daily_Raw!M$1)/4</f>
        <v>0</v>
      </c>
      <c r="N58">
        <f>COUNTIF(Input_1!$E57:$CV57,Output_3_Daily_Raw!N$1)/4</f>
        <v>0</v>
      </c>
      <c r="O58">
        <f>COUNTIF(Input_1!$E57:$CV57,Output_3_Daily_Raw!O$1)/4</f>
        <v>0</v>
      </c>
      <c r="P58">
        <f>COUNTIF(Input_1!$E57:$CV57,Output_3_Daily_Raw!P$1)/4</f>
        <v>0</v>
      </c>
      <c r="Q58">
        <f>COUNTIF(Input_1!$E57:$CV57,Output_3_Daily_Raw!Q$1)/4</f>
        <v>0</v>
      </c>
      <c r="R58">
        <f>COUNTIF(Input_1!$E57:$CV57,Output_3_Daily_Raw!R$1)/4</f>
        <v>0</v>
      </c>
      <c r="S58">
        <f>COUNTIF(Input_1!$E57:$CV57,Output_3_Daily_Raw!S$1)/4</f>
        <v>0</v>
      </c>
      <c r="T58">
        <f>COUNTIF(Input_1!$E57:$CV57,Output_3_Daily_Raw!T$1)/4</f>
        <v>0</v>
      </c>
      <c r="U58">
        <f>COUNTIF(Input_1!$E57:$CV57,Output_3_Daily_Raw!U$1)/4</f>
        <v>0</v>
      </c>
      <c r="V58">
        <f>COUNTIF(Input_1!$E57:$CV57,Output_3_Daily_Raw!V$1)/4</f>
        <v>0</v>
      </c>
      <c r="W58">
        <f>COUNTIF(Input_1!$E57:$CV57,Output_3_Daily_Raw!W$1)/4</f>
        <v>0</v>
      </c>
      <c r="X58">
        <f>COUNTIF(Input_1!$E57:$CV57,Output_3_Daily_Raw!X$1)/4</f>
        <v>0</v>
      </c>
      <c r="Y58">
        <f>COUNTIF(Input_1!$E57:$CV57,Output_3_Daily_Raw!Y$1)/4</f>
        <v>0</v>
      </c>
      <c r="Z58">
        <f>COUNTIF(Input_1!$E57:$CV57,Output_3_Daily_Raw!Z$1)/4</f>
        <v>0</v>
      </c>
      <c r="AA58">
        <f>COUNTIF(Input_1!$E57:$CV57,Output_3_Daily_Raw!AA$1)/4</f>
        <v>9.25</v>
      </c>
      <c r="AB58">
        <f>COUNTIF(Input_1!$E57:$CV57,Output_3_Daily_Raw!AB$1)/4</f>
        <v>0</v>
      </c>
      <c r="AC58">
        <f>COUNTIF(Input_1!$E57:$CV57,Output_3_Daily_Raw!AC$1)/4</f>
        <v>0</v>
      </c>
      <c r="AD58">
        <f>COUNTIF(Input_1!$E57:$CV57,Output_3_Daily_Raw!AD$1)/4</f>
        <v>0</v>
      </c>
      <c r="AE58">
        <f>COUNTIF(Input_1!$E57:$CV57,Output_3_Daily_Raw!AE$1)/4</f>
        <v>0</v>
      </c>
      <c r="AF58">
        <f>COUNTIF(Input_1!$E57:$CV57,Output_3_Daily_Raw!AF$1)/4</f>
        <v>0</v>
      </c>
      <c r="AG58">
        <f>COUNTIF(Input_1!$E57:$CV57,Output_3_Daily_Raw!AG$1)/4</f>
        <v>0</v>
      </c>
      <c r="AH58">
        <f>COUNTIF(Input_1!$E57:$CV57,Output_3_Daily_Raw!AH$1)/4</f>
        <v>0.5</v>
      </c>
      <c r="AI58">
        <f>COUNTIF(Input_1!$E57:$CV57,Output_3_Daily_Raw!AI$1)/4</f>
        <v>1</v>
      </c>
      <c r="AJ58">
        <f>COUNTIF(Input_1!$E57:$CV57,Output_3_Daily_Raw!AJ$1)/4</f>
        <v>0</v>
      </c>
      <c r="AK58">
        <f>COUNTIF(Input_1!$E57:$CV57,Output_3_Daily_Raw!AK$1)/4</f>
        <v>0</v>
      </c>
      <c r="AL58">
        <f>COUNTIF(Input_1!$E57:$CV57,Output_3_Daily_Raw!AL$1)/4</f>
        <v>0</v>
      </c>
      <c r="AM58">
        <f>COUNTIF(Input_1!$E57:$CV57,Output_3_Daily_Raw!AM$1)/4</f>
        <v>0</v>
      </c>
      <c r="AN58">
        <f>COUNTIF(Input_1!$E57:$CV57,Output_3_Daily_Raw!AN$1)/4</f>
        <v>0</v>
      </c>
      <c r="AO58">
        <f>COUNTIF(Input_1!$E57:$CV57,Output_3_Daily_Raw!AO$1)/4</f>
        <v>0</v>
      </c>
      <c r="AP58">
        <f>COUNTIF(Input_1!$E57:$CV57,Output_3_Daily_Raw!AP$1)/4</f>
        <v>0</v>
      </c>
      <c r="AQ58">
        <f>COUNTIF(Input_1!$E57:$CV57,Output_3_Daily_Raw!AQ$1)/4</f>
        <v>0</v>
      </c>
      <c r="AR58">
        <f>COUNTIF(Input_1!$E57:$CV57,Output_3_Daily_Raw!AR$1)/4</f>
        <v>0</v>
      </c>
      <c r="AS58">
        <f>COUNTIF(Input_1!$E57:$CV57,Output_3_Daily_Raw!AS$1)/4</f>
        <v>0</v>
      </c>
      <c r="AT58">
        <f>COUNTIF(Input_1!$E57:$CV57,Output_3_Daily_Raw!AT$1)/4</f>
        <v>0</v>
      </c>
      <c r="AU58">
        <f>COUNTIF(Input_1!$E57:$CV57,Output_3_Daily_Raw!AU$1)/4</f>
        <v>1.25</v>
      </c>
      <c r="AV58">
        <f>COUNTIF(Input_1!$E57:$CV57,Output_3_Daily_Raw!AV$1)/4</f>
        <v>0</v>
      </c>
      <c r="AW58">
        <f>COUNTIF(Input_1!$E57:$CV57,Output_3_Daily_Raw!AW$1)/4</f>
        <v>0</v>
      </c>
      <c r="AX58">
        <f>COUNTIF(Input_1!$E57:$CV57,Output_3_Daily_Raw!AX$1)/4</f>
        <v>0</v>
      </c>
      <c r="AY58">
        <f>COUNTIF(Input_1!$E57:$CV57,Output_3_Daily_Raw!AY$1)/4</f>
        <v>1.5</v>
      </c>
      <c r="AZ58">
        <f>COUNTIF(Input_1!$E57:$CV57,Output_3_Daily_Raw!AZ$1)/4</f>
        <v>0</v>
      </c>
      <c r="BA58">
        <f>COUNTIF(Input_1!$E57:$CV57,Output_3_Daily_Raw!BA$1)/4</f>
        <v>8.75</v>
      </c>
      <c r="BB58">
        <f>COUNTIF(Input_1!$E57:$CV57,Output_3_Daily_Raw!BB$1)/4</f>
        <v>0</v>
      </c>
      <c r="BC58">
        <f>COUNTIF(Input_1!$E57:$CV57,Output_3_Daily_Raw!BC$1)/4</f>
        <v>0</v>
      </c>
      <c r="BD58">
        <f>COUNTIF(Input_1!$E57:$CV57,Output_3_Daily_Raw!BD$1)/4</f>
        <v>0</v>
      </c>
      <c r="BE58">
        <f>COUNTIF(Input_1!$E57:$CV57,Output_3_Daily_Raw!BE$1)/4</f>
        <v>0</v>
      </c>
      <c r="BF58">
        <f>COUNTIF(Input_1!$E57:$CV57,Output_3_Daily_Raw!BF$1)/4</f>
        <v>1.5</v>
      </c>
      <c r="BG58">
        <f>COUNTIF(Input_1!$E57:$CV57,Output_3_Daily_Raw!BG$1)/4</f>
        <v>0</v>
      </c>
      <c r="BH58">
        <f>COUNTIF(Input_1!$E57:$CV57,Output_3_Daily_Raw!BH$1)/4</f>
        <v>0.25</v>
      </c>
      <c r="BJ58">
        <f t="shared" si="0"/>
        <v>24</v>
      </c>
    </row>
    <row r="59" spans="1:62" x14ac:dyDescent="0.35">
      <c r="A59" s="256"/>
      <c r="B59" s="248">
        <v>9</v>
      </c>
      <c r="C59" s="11">
        <v>43885</v>
      </c>
      <c r="D59" s="1" t="s">
        <v>4</v>
      </c>
      <c r="E59">
        <f>COUNTIF(Input_1!$E58:$CV58,Output_3_Daily_Raw!E$1)/4</f>
        <v>0</v>
      </c>
      <c r="F59">
        <f>COUNTIF(Input_1!$E58:$CV58,Output_3_Daily_Raw!F$1)/4</f>
        <v>0</v>
      </c>
      <c r="G59">
        <f>COUNTIF(Input_1!$E58:$CV58,Output_3_Daily_Raw!G$1)/4</f>
        <v>0</v>
      </c>
      <c r="H59">
        <f>COUNTIF(Input_1!$E58:$CV58,Output_3_Daily_Raw!H$1)/4</f>
        <v>0</v>
      </c>
      <c r="I59">
        <f>COUNTIF(Input_1!$E58:$CV58,Output_3_Daily_Raw!I$1)/4</f>
        <v>0</v>
      </c>
      <c r="J59">
        <f>COUNTIF(Input_1!$E58:$CV58,Output_3_Daily_Raw!J$1)/4</f>
        <v>0</v>
      </c>
      <c r="K59">
        <f>COUNTIF(Input_1!$E58:$CV58,Output_3_Daily_Raw!K$1)/4</f>
        <v>0</v>
      </c>
      <c r="L59">
        <f>COUNTIF(Input_1!$E58:$CV58,Output_3_Daily_Raw!L$1)/4</f>
        <v>0</v>
      </c>
      <c r="M59">
        <f>COUNTIF(Input_1!$E58:$CV58,Output_3_Daily_Raw!M$1)/4</f>
        <v>0</v>
      </c>
      <c r="N59">
        <f>COUNTIF(Input_1!$E58:$CV58,Output_3_Daily_Raw!N$1)/4</f>
        <v>0</v>
      </c>
      <c r="O59">
        <f>COUNTIF(Input_1!$E58:$CV58,Output_3_Daily_Raw!O$1)/4</f>
        <v>0</v>
      </c>
      <c r="P59">
        <f>COUNTIF(Input_1!$E58:$CV58,Output_3_Daily_Raw!P$1)/4</f>
        <v>0</v>
      </c>
      <c r="Q59">
        <f>COUNTIF(Input_1!$E58:$CV58,Output_3_Daily_Raw!Q$1)/4</f>
        <v>0</v>
      </c>
      <c r="R59">
        <f>COUNTIF(Input_1!$E58:$CV58,Output_3_Daily_Raw!R$1)/4</f>
        <v>0</v>
      </c>
      <c r="S59">
        <f>COUNTIF(Input_1!$E58:$CV58,Output_3_Daily_Raw!S$1)/4</f>
        <v>0</v>
      </c>
      <c r="T59">
        <f>COUNTIF(Input_1!$E58:$CV58,Output_3_Daily_Raw!T$1)/4</f>
        <v>0</v>
      </c>
      <c r="U59">
        <f>COUNTIF(Input_1!$E58:$CV58,Output_3_Daily_Raw!U$1)/4</f>
        <v>0</v>
      </c>
      <c r="V59">
        <f>COUNTIF(Input_1!$E58:$CV58,Output_3_Daily_Raw!V$1)/4</f>
        <v>0</v>
      </c>
      <c r="W59">
        <f>COUNTIF(Input_1!$E58:$CV58,Output_3_Daily_Raw!W$1)/4</f>
        <v>0</v>
      </c>
      <c r="X59">
        <f>COUNTIF(Input_1!$E58:$CV58,Output_3_Daily_Raw!X$1)/4</f>
        <v>0</v>
      </c>
      <c r="Y59">
        <f>COUNTIF(Input_1!$E58:$CV58,Output_3_Daily_Raw!Y$1)/4</f>
        <v>0</v>
      </c>
      <c r="Z59">
        <f>COUNTIF(Input_1!$E58:$CV58,Output_3_Daily_Raw!Z$1)/4</f>
        <v>11</v>
      </c>
      <c r="AA59">
        <f>COUNTIF(Input_1!$E58:$CV58,Output_3_Daily_Raw!AA$1)/4</f>
        <v>6.75</v>
      </c>
      <c r="AB59">
        <f>COUNTIF(Input_1!$E58:$CV58,Output_3_Daily_Raw!AB$1)/4</f>
        <v>0</v>
      </c>
      <c r="AC59">
        <f>COUNTIF(Input_1!$E58:$CV58,Output_3_Daily_Raw!AC$1)/4</f>
        <v>0</v>
      </c>
      <c r="AD59">
        <f>COUNTIF(Input_1!$E58:$CV58,Output_3_Daily_Raw!AD$1)/4</f>
        <v>0</v>
      </c>
      <c r="AE59">
        <f>COUNTIF(Input_1!$E58:$CV58,Output_3_Daily_Raw!AE$1)/4</f>
        <v>0</v>
      </c>
      <c r="AF59">
        <f>COUNTIF(Input_1!$E58:$CV58,Output_3_Daily_Raw!AF$1)/4</f>
        <v>0</v>
      </c>
      <c r="AG59">
        <f>COUNTIF(Input_1!$E58:$CV58,Output_3_Daily_Raw!AG$1)/4</f>
        <v>0</v>
      </c>
      <c r="AH59">
        <f>COUNTIF(Input_1!$E58:$CV58,Output_3_Daily_Raw!AH$1)/4</f>
        <v>1</v>
      </c>
      <c r="AI59">
        <f>COUNTIF(Input_1!$E58:$CV58,Output_3_Daily_Raw!AI$1)/4</f>
        <v>0.5</v>
      </c>
      <c r="AJ59">
        <f>COUNTIF(Input_1!$E58:$CV58,Output_3_Daily_Raw!AJ$1)/4</f>
        <v>0</v>
      </c>
      <c r="AK59">
        <f>COUNTIF(Input_1!$E58:$CV58,Output_3_Daily_Raw!AK$1)/4</f>
        <v>0</v>
      </c>
      <c r="AL59">
        <f>COUNTIF(Input_1!$E58:$CV58,Output_3_Daily_Raw!AL$1)/4</f>
        <v>0</v>
      </c>
      <c r="AM59">
        <f>COUNTIF(Input_1!$E58:$CV58,Output_3_Daily_Raw!AM$1)/4</f>
        <v>0</v>
      </c>
      <c r="AN59">
        <f>COUNTIF(Input_1!$E58:$CV58,Output_3_Daily_Raw!AN$1)/4</f>
        <v>0</v>
      </c>
      <c r="AO59">
        <f>COUNTIF(Input_1!$E58:$CV58,Output_3_Daily_Raw!AO$1)/4</f>
        <v>0</v>
      </c>
      <c r="AP59">
        <f>COUNTIF(Input_1!$E58:$CV58,Output_3_Daily_Raw!AP$1)/4</f>
        <v>0</v>
      </c>
      <c r="AQ59">
        <f>COUNTIF(Input_1!$E58:$CV58,Output_3_Daily_Raw!AQ$1)/4</f>
        <v>0</v>
      </c>
      <c r="AR59">
        <f>COUNTIF(Input_1!$E58:$CV58,Output_3_Daily_Raw!AR$1)/4</f>
        <v>0</v>
      </c>
      <c r="AS59">
        <f>COUNTIF(Input_1!$E58:$CV58,Output_3_Daily_Raw!AS$1)/4</f>
        <v>0</v>
      </c>
      <c r="AT59">
        <f>COUNTIF(Input_1!$E58:$CV58,Output_3_Daily_Raw!AT$1)/4</f>
        <v>0</v>
      </c>
      <c r="AU59">
        <f>COUNTIF(Input_1!$E58:$CV58,Output_3_Daily_Raw!AU$1)/4</f>
        <v>0.25</v>
      </c>
      <c r="AV59">
        <f>COUNTIF(Input_1!$E58:$CV58,Output_3_Daily_Raw!AV$1)/4</f>
        <v>0</v>
      </c>
      <c r="AW59">
        <f>COUNTIF(Input_1!$E58:$CV58,Output_3_Daily_Raw!AW$1)/4</f>
        <v>0.5</v>
      </c>
      <c r="AX59">
        <f>COUNTIF(Input_1!$E58:$CV58,Output_3_Daily_Raw!AX$1)/4</f>
        <v>0.5</v>
      </c>
      <c r="AY59">
        <f>COUNTIF(Input_1!$E58:$CV58,Output_3_Daily_Raw!AY$1)/4</f>
        <v>1.25</v>
      </c>
      <c r="AZ59">
        <f>COUNTIF(Input_1!$E58:$CV58,Output_3_Daily_Raw!AZ$1)/4</f>
        <v>0</v>
      </c>
      <c r="BA59">
        <f>COUNTIF(Input_1!$E58:$CV58,Output_3_Daily_Raw!BA$1)/4</f>
        <v>1.25</v>
      </c>
      <c r="BB59">
        <f>COUNTIF(Input_1!$E58:$CV58,Output_3_Daily_Raw!BB$1)/4</f>
        <v>0</v>
      </c>
      <c r="BC59">
        <f>COUNTIF(Input_1!$E58:$CV58,Output_3_Daily_Raw!BC$1)/4</f>
        <v>0</v>
      </c>
      <c r="BD59">
        <f>COUNTIF(Input_1!$E58:$CV58,Output_3_Daily_Raw!BD$1)/4</f>
        <v>0</v>
      </c>
      <c r="BE59">
        <f>COUNTIF(Input_1!$E58:$CV58,Output_3_Daily_Raw!BE$1)/4</f>
        <v>0</v>
      </c>
      <c r="BF59">
        <f>COUNTIF(Input_1!$E58:$CV58,Output_3_Daily_Raw!BF$1)/4</f>
        <v>0.75</v>
      </c>
      <c r="BG59">
        <f>COUNTIF(Input_1!$E58:$CV58,Output_3_Daily_Raw!BG$1)/4</f>
        <v>0</v>
      </c>
      <c r="BH59">
        <f>COUNTIF(Input_1!$E58:$CV58,Output_3_Daily_Raw!BH$1)/4</f>
        <v>0.25</v>
      </c>
      <c r="BJ59">
        <f t="shared" si="0"/>
        <v>24</v>
      </c>
    </row>
    <row r="60" spans="1:62" x14ac:dyDescent="0.35">
      <c r="A60" s="256"/>
      <c r="B60" s="249"/>
      <c r="C60" s="11">
        <v>43886</v>
      </c>
      <c r="D60" s="1" t="s">
        <v>5</v>
      </c>
      <c r="E60">
        <f>COUNTIF(Input_1!$E59:$CV59,Output_3_Daily_Raw!E$1)/4</f>
        <v>0</v>
      </c>
      <c r="F60">
        <f>COUNTIF(Input_1!$E59:$CV59,Output_3_Daily_Raw!F$1)/4</f>
        <v>0</v>
      </c>
      <c r="G60">
        <f>COUNTIF(Input_1!$E59:$CV59,Output_3_Daily_Raw!G$1)/4</f>
        <v>0</v>
      </c>
      <c r="H60">
        <f>COUNTIF(Input_1!$E59:$CV59,Output_3_Daily_Raw!H$1)/4</f>
        <v>0</v>
      </c>
      <c r="I60">
        <f>COUNTIF(Input_1!$E59:$CV59,Output_3_Daily_Raw!I$1)/4</f>
        <v>0</v>
      </c>
      <c r="J60">
        <f>COUNTIF(Input_1!$E59:$CV59,Output_3_Daily_Raw!J$1)/4</f>
        <v>0</v>
      </c>
      <c r="K60">
        <f>COUNTIF(Input_1!$E59:$CV59,Output_3_Daily_Raw!K$1)/4</f>
        <v>0</v>
      </c>
      <c r="L60">
        <f>COUNTIF(Input_1!$E59:$CV59,Output_3_Daily_Raw!L$1)/4</f>
        <v>0</v>
      </c>
      <c r="M60">
        <f>COUNTIF(Input_1!$E59:$CV59,Output_3_Daily_Raw!M$1)/4</f>
        <v>0</v>
      </c>
      <c r="N60">
        <f>COUNTIF(Input_1!$E59:$CV59,Output_3_Daily_Raw!N$1)/4</f>
        <v>0</v>
      </c>
      <c r="O60">
        <f>COUNTIF(Input_1!$E59:$CV59,Output_3_Daily_Raw!O$1)/4</f>
        <v>0</v>
      </c>
      <c r="P60">
        <f>COUNTIF(Input_1!$E59:$CV59,Output_3_Daily_Raw!P$1)/4</f>
        <v>0</v>
      </c>
      <c r="Q60">
        <f>COUNTIF(Input_1!$E59:$CV59,Output_3_Daily_Raw!Q$1)/4</f>
        <v>0</v>
      </c>
      <c r="R60">
        <f>COUNTIF(Input_1!$E59:$CV59,Output_3_Daily_Raw!R$1)/4</f>
        <v>0</v>
      </c>
      <c r="S60">
        <f>COUNTIF(Input_1!$E59:$CV59,Output_3_Daily_Raw!S$1)/4</f>
        <v>0</v>
      </c>
      <c r="T60">
        <f>COUNTIF(Input_1!$E59:$CV59,Output_3_Daily_Raw!T$1)/4</f>
        <v>0</v>
      </c>
      <c r="U60">
        <f>COUNTIF(Input_1!$E59:$CV59,Output_3_Daily_Raw!U$1)/4</f>
        <v>0</v>
      </c>
      <c r="V60">
        <f>COUNTIF(Input_1!$E59:$CV59,Output_3_Daily_Raw!V$1)/4</f>
        <v>0</v>
      </c>
      <c r="W60">
        <f>COUNTIF(Input_1!$E59:$CV59,Output_3_Daily_Raw!W$1)/4</f>
        <v>0</v>
      </c>
      <c r="X60">
        <f>COUNTIF(Input_1!$E59:$CV59,Output_3_Daily_Raw!X$1)/4</f>
        <v>0</v>
      </c>
      <c r="Y60">
        <f>COUNTIF(Input_1!$E59:$CV59,Output_3_Daily_Raw!Y$1)/4</f>
        <v>0</v>
      </c>
      <c r="Z60">
        <f>COUNTIF(Input_1!$E59:$CV59,Output_3_Daily_Raw!Z$1)/4</f>
        <v>9</v>
      </c>
      <c r="AA60">
        <f>COUNTIF(Input_1!$E59:$CV59,Output_3_Daily_Raw!AA$1)/4</f>
        <v>8.75</v>
      </c>
      <c r="AB60">
        <f>COUNTIF(Input_1!$E59:$CV59,Output_3_Daily_Raw!AB$1)/4</f>
        <v>0</v>
      </c>
      <c r="AC60">
        <f>COUNTIF(Input_1!$E59:$CV59,Output_3_Daily_Raw!AC$1)/4</f>
        <v>0</v>
      </c>
      <c r="AD60">
        <f>COUNTIF(Input_1!$E59:$CV59,Output_3_Daily_Raw!AD$1)/4</f>
        <v>0</v>
      </c>
      <c r="AE60">
        <f>COUNTIF(Input_1!$E59:$CV59,Output_3_Daily_Raw!AE$1)/4</f>
        <v>0</v>
      </c>
      <c r="AF60">
        <f>COUNTIF(Input_1!$E59:$CV59,Output_3_Daily_Raw!AF$1)/4</f>
        <v>0</v>
      </c>
      <c r="AG60">
        <f>COUNTIF(Input_1!$E59:$CV59,Output_3_Daily_Raw!AG$1)/4</f>
        <v>0</v>
      </c>
      <c r="AH60">
        <f>COUNTIF(Input_1!$E59:$CV59,Output_3_Daily_Raw!AH$1)/4</f>
        <v>0.75</v>
      </c>
      <c r="AI60">
        <f>COUNTIF(Input_1!$E59:$CV59,Output_3_Daily_Raw!AI$1)/4</f>
        <v>0.5</v>
      </c>
      <c r="AJ60">
        <f>COUNTIF(Input_1!$E59:$CV59,Output_3_Daily_Raw!AJ$1)/4</f>
        <v>0</v>
      </c>
      <c r="AK60">
        <f>COUNTIF(Input_1!$E59:$CV59,Output_3_Daily_Raw!AK$1)/4</f>
        <v>0</v>
      </c>
      <c r="AL60">
        <f>COUNTIF(Input_1!$E59:$CV59,Output_3_Daily_Raw!AL$1)/4</f>
        <v>0</v>
      </c>
      <c r="AM60">
        <f>COUNTIF(Input_1!$E59:$CV59,Output_3_Daily_Raw!AM$1)/4</f>
        <v>0</v>
      </c>
      <c r="AN60">
        <f>COUNTIF(Input_1!$E59:$CV59,Output_3_Daily_Raw!AN$1)/4</f>
        <v>0</v>
      </c>
      <c r="AO60">
        <f>COUNTIF(Input_1!$E59:$CV59,Output_3_Daily_Raw!AO$1)/4</f>
        <v>0</v>
      </c>
      <c r="AP60">
        <f>COUNTIF(Input_1!$E59:$CV59,Output_3_Daily_Raw!AP$1)/4</f>
        <v>0</v>
      </c>
      <c r="AQ60">
        <f>COUNTIF(Input_1!$E59:$CV59,Output_3_Daily_Raw!AQ$1)/4</f>
        <v>0</v>
      </c>
      <c r="AR60">
        <f>COUNTIF(Input_1!$E59:$CV59,Output_3_Daily_Raw!AR$1)/4</f>
        <v>0</v>
      </c>
      <c r="AS60">
        <f>COUNTIF(Input_1!$E59:$CV59,Output_3_Daily_Raw!AS$1)/4</f>
        <v>0</v>
      </c>
      <c r="AT60">
        <f>COUNTIF(Input_1!$E59:$CV59,Output_3_Daily_Raw!AT$1)/4</f>
        <v>0</v>
      </c>
      <c r="AU60">
        <f>COUNTIF(Input_1!$E59:$CV59,Output_3_Daily_Raw!AU$1)/4</f>
        <v>0</v>
      </c>
      <c r="AV60">
        <f>COUNTIF(Input_1!$E59:$CV59,Output_3_Daily_Raw!AV$1)/4</f>
        <v>0</v>
      </c>
      <c r="AW60">
        <f>COUNTIF(Input_1!$E59:$CV59,Output_3_Daily_Raw!AW$1)/4</f>
        <v>0.5</v>
      </c>
      <c r="AX60">
        <f>COUNTIF(Input_1!$E59:$CV59,Output_3_Daily_Raw!AX$1)/4</f>
        <v>0.75</v>
      </c>
      <c r="AY60">
        <f>COUNTIF(Input_1!$E59:$CV59,Output_3_Daily_Raw!AY$1)/4</f>
        <v>1.25</v>
      </c>
      <c r="AZ60">
        <f>COUNTIF(Input_1!$E59:$CV59,Output_3_Daily_Raw!AZ$1)/4</f>
        <v>0</v>
      </c>
      <c r="BA60">
        <f>COUNTIF(Input_1!$E59:$CV59,Output_3_Daily_Raw!BA$1)/4</f>
        <v>0.75</v>
      </c>
      <c r="BB60">
        <f>COUNTIF(Input_1!$E59:$CV59,Output_3_Daily_Raw!BB$1)/4</f>
        <v>0</v>
      </c>
      <c r="BC60">
        <f>COUNTIF(Input_1!$E59:$CV59,Output_3_Daily_Raw!BC$1)/4</f>
        <v>0</v>
      </c>
      <c r="BD60">
        <f>COUNTIF(Input_1!$E59:$CV59,Output_3_Daily_Raw!BD$1)/4</f>
        <v>0</v>
      </c>
      <c r="BE60">
        <f>COUNTIF(Input_1!$E59:$CV59,Output_3_Daily_Raw!BE$1)/4</f>
        <v>0</v>
      </c>
      <c r="BF60">
        <f>COUNTIF(Input_1!$E59:$CV59,Output_3_Daily_Raw!BF$1)/4</f>
        <v>1.5</v>
      </c>
      <c r="BG60">
        <f>COUNTIF(Input_1!$E59:$CV59,Output_3_Daily_Raw!BG$1)/4</f>
        <v>0</v>
      </c>
      <c r="BH60">
        <f>COUNTIF(Input_1!$E59:$CV59,Output_3_Daily_Raw!BH$1)/4</f>
        <v>0.25</v>
      </c>
      <c r="BJ60">
        <f t="shared" si="0"/>
        <v>24</v>
      </c>
    </row>
    <row r="61" spans="1:62" x14ac:dyDescent="0.35">
      <c r="A61" s="256"/>
      <c r="B61" s="249"/>
      <c r="C61" s="12">
        <v>43887</v>
      </c>
      <c r="D61" s="1" t="s">
        <v>6</v>
      </c>
      <c r="E61">
        <f>COUNTIF(Input_1!$E60:$CV60,Output_3_Daily_Raw!E$1)/4</f>
        <v>0</v>
      </c>
      <c r="F61">
        <f>COUNTIF(Input_1!$E60:$CV60,Output_3_Daily_Raw!F$1)/4</f>
        <v>0</v>
      </c>
      <c r="G61">
        <f>COUNTIF(Input_1!$E60:$CV60,Output_3_Daily_Raw!G$1)/4</f>
        <v>0</v>
      </c>
      <c r="H61">
        <f>COUNTIF(Input_1!$E60:$CV60,Output_3_Daily_Raw!H$1)/4</f>
        <v>0</v>
      </c>
      <c r="I61">
        <f>COUNTIF(Input_1!$E60:$CV60,Output_3_Daily_Raw!I$1)/4</f>
        <v>0</v>
      </c>
      <c r="J61">
        <f>COUNTIF(Input_1!$E60:$CV60,Output_3_Daily_Raw!J$1)/4</f>
        <v>0</v>
      </c>
      <c r="K61">
        <f>COUNTIF(Input_1!$E60:$CV60,Output_3_Daily_Raw!K$1)/4</f>
        <v>0</v>
      </c>
      <c r="L61">
        <f>COUNTIF(Input_1!$E60:$CV60,Output_3_Daily_Raw!L$1)/4</f>
        <v>0</v>
      </c>
      <c r="M61">
        <f>COUNTIF(Input_1!$E60:$CV60,Output_3_Daily_Raw!M$1)/4</f>
        <v>0</v>
      </c>
      <c r="N61">
        <f>COUNTIF(Input_1!$E60:$CV60,Output_3_Daily_Raw!N$1)/4</f>
        <v>0</v>
      </c>
      <c r="O61">
        <f>COUNTIF(Input_1!$E60:$CV60,Output_3_Daily_Raw!O$1)/4</f>
        <v>0</v>
      </c>
      <c r="P61">
        <f>COUNTIF(Input_1!$E60:$CV60,Output_3_Daily_Raw!P$1)/4</f>
        <v>0</v>
      </c>
      <c r="Q61">
        <f>COUNTIF(Input_1!$E60:$CV60,Output_3_Daily_Raw!Q$1)/4</f>
        <v>0</v>
      </c>
      <c r="R61">
        <f>COUNTIF(Input_1!$E60:$CV60,Output_3_Daily_Raw!R$1)/4</f>
        <v>0</v>
      </c>
      <c r="S61">
        <f>COUNTIF(Input_1!$E60:$CV60,Output_3_Daily_Raw!S$1)/4</f>
        <v>0</v>
      </c>
      <c r="T61">
        <f>COUNTIF(Input_1!$E60:$CV60,Output_3_Daily_Raw!T$1)/4</f>
        <v>0</v>
      </c>
      <c r="U61">
        <f>COUNTIF(Input_1!$E60:$CV60,Output_3_Daily_Raw!U$1)/4</f>
        <v>0</v>
      </c>
      <c r="V61">
        <f>COUNTIF(Input_1!$E60:$CV60,Output_3_Daily_Raw!V$1)/4</f>
        <v>0</v>
      </c>
      <c r="W61">
        <f>COUNTIF(Input_1!$E60:$CV60,Output_3_Daily_Raw!W$1)/4</f>
        <v>0</v>
      </c>
      <c r="X61">
        <f>COUNTIF(Input_1!$E60:$CV60,Output_3_Daily_Raw!X$1)/4</f>
        <v>0</v>
      </c>
      <c r="Y61">
        <f>COUNTIF(Input_1!$E60:$CV60,Output_3_Daily_Raw!Y$1)/4</f>
        <v>0</v>
      </c>
      <c r="Z61">
        <f>COUNTIF(Input_1!$E60:$CV60,Output_3_Daily_Raw!Z$1)/4</f>
        <v>9</v>
      </c>
      <c r="AA61">
        <f>COUNTIF(Input_1!$E60:$CV60,Output_3_Daily_Raw!AA$1)/4</f>
        <v>7</v>
      </c>
      <c r="AB61">
        <f>COUNTIF(Input_1!$E60:$CV60,Output_3_Daily_Raw!AB$1)/4</f>
        <v>0</v>
      </c>
      <c r="AC61">
        <f>COUNTIF(Input_1!$E60:$CV60,Output_3_Daily_Raw!AC$1)/4</f>
        <v>0</v>
      </c>
      <c r="AD61">
        <f>COUNTIF(Input_1!$E60:$CV60,Output_3_Daily_Raw!AD$1)/4</f>
        <v>0</v>
      </c>
      <c r="AE61">
        <f>COUNTIF(Input_1!$E60:$CV60,Output_3_Daily_Raw!AE$1)/4</f>
        <v>0</v>
      </c>
      <c r="AF61">
        <f>COUNTIF(Input_1!$E60:$CV60,Output_3_Daily_Raw!AF$1)/4</f>
        <v>0</v>
      </c>
      <c r="AG61">
        <f>COUNTIF(Input_1!$E60:$CV60,Output_3_Daily_Raw!AG$1)/4</f>
        <v>0</v>
      </c>
      <c r="AH61">
        <f>COUNTIF(Input_1!$E60:$CV60,Output_3_Daily_Raw!AH$1)/4</f>
        <v>0.5</v>
      </c>
      <c r="AI61">
        <f>COUNTIF(Input_1!$E60:$CV60,Output_3_Daily_Raw!AI$1)/4</f>
        <v>0.5</v>
      </c>
      <c r="AJ61">
        <f>COUNTIF(Input_1!$E60:$CV60,Output_3_Daily_Raw!AJ$1)/4</f>
        <v>0</v>
      </c>
      <c r="AK61">
        <f>COUNTIF(Input_1!$E60:$CV60,Output_3_Daily_Raw!AK$1)/4</f>
        <v>0</v>
      </c>
      <c r="AL61">
        <f>COUNTIF(Input_1!$E60:$CV60,Output_3_Daily_Raw!AL$1)/4</f>
        <v>0</v>
      </c>
      <c r="AM61">
        <f>COUNTIF(Input_1!$E60:$CV60,Output_3_Daily_Raw!AM$1)/4</f>
        <v>0</v>
      </c>
      <c r="AN61">
        <f>COUNTIF(Input_1!$E60:$CV60,Output_3_Daily_Raw!AN$1)/4</f>
        <v>0</v>
      </c>
      <c r="AO61">
        <f>COUNTIF(Input_1!$E60:$CV60,Output_3_Daily_Raw!AO$1)/4</f>
        <v>0</v>
      </c>
      <c r="AP61">
        <f>COUNTIF(Input_1!$E60:$CV60,Output_3_Daily_Raw!AP$1)/4</f>
        <v>0</v>
      </c>
      <c r="AQ61">
        <f>COUNTIF(Input_1!$E60:$CV60,Output_3_Daily_Raw!AQ$1)/4</f>
        <v>0</v>
      </c>
      <c r="AR61">
        <f>COUNTIF(Input_1!$E60:$CV60,Output_3_Daily_Raw!AR$1)/4</f>
        <v>0</v>
      </c>
      <c r="AS61">
        <f>COUNTIF(Input_1!$E60:$CV60,Output_3_Daily_Raw!AS$1)/4</f>
        <v>0</v>
      </c>
      <c r="AT61">
        <f>COUNTIF(Input_1!$E60:$CV60,Output_3_Daily_Raw!AT$1)/4</f>
        <v>0</v>
      </c>
      <c r="AU61">
        <f>COUNTIF(Input_1!$E60:$CV60,Output_3_Daily_Raw!AU$1)/4</f>
        <v>0.25</v>
      </c>
      <c r="AV61">
        <f>COUNTIF(Input_1!$E60:$CV60,Output_3_Daily_Raw!AV$1)/4</f>
        <v>0</v>
      </c>
      <c r="AW61">
        <f>COUNTIF(Input_1!$E60:$CV60,Output_3_Daily_Raw!AW$1)/4</f>
        <v>0.75</v>
      </c>
      <c r="AX61">
        <f>COUNTIF(Input_1!$E60:$CV60,Output_3_Daily_Raw!AX$1)/4</f>
        <v>0.5</v>
      </c>
      <c r="AY61">
        <f>COUNTIF(Input_1!$E60:$CV60,Output_3_Daily_Raw!AY$1)/4</f>
        <v>1.5</v>
      </c>
      <c r="AZ61">
        <f>COUNTIF(Input_1!$E60:$CV60,Output_3_Daily_Raw!AZ$1)/4</f>
        <v>0</v>
      </c>
      <c r="BA61">
        <f>COUNTIF(Input_1!$E60:$CV60,Output_3_Daily_Raw!BA$1)/4</f>
        <v>2.5</v>
      </c>
      <c r="BB61">
        <f>COUNTIF(Input_1!$E60:$CV60,Output_3_Daily_Raw!BB$1)/4</f>
        <v>0</v>
      </c>
      <c r="BC61">
        <f>COUNTIF(Input_1!$E60:$CV60,Output_3_Daily_Raw!BC$1)/4</f>
        <v>0</v>
      </c>
      <c r="BD61">
        <f>COUNTIF(Input_1!$E60:$CV60,Output_3_Daily_Raw!BD$1)/4</f>
        <v>0</v>
      </c>
      <c r="BE61">
        <f>COUNTIF(Input_1!$E60:$CV60,Output_3_Daily_Raw!BE$1)/4</f>
        <v>0</v>
      </c>
      <c r="BF61">
        <f>COUNTIF(Input_1!$E60:$CV60,Output_3_Daily_Raw!BF$1)/4</f>
        <v>1</v>
      </c>
      <c r="BG61">
        <f>COUNTIF(Input_1!$E60:$CV60,Output_3_Daily_Raw!BG$1)/4</f>
        <v>0</v>
      </c>
      <c r="BH61">
        <f>COUNTIF(Input_1!$E60:$CV60,Output_3_Daily_Raw!BH$1)/4</f>
        <v>0.5</v>
      </c>
      <c r="BJ61">
        <f t="shared" si="0"/>
        <v>24</v>
      </c>
    </row>
    <row r="62" spans="1:62" x14ac:dyDescent="0.35">
      <c r="A62" s="256"/>
      <c r="B62" s="249"/>
      <c r="C62" s="11">
        <v>43888</v>
      </c>
      <c r="D62" s="1" t="s">
        <v>7</v>
      </c>
      <c r="E62">
        <f>COUNTIF(Input_1!$E61:$CV61,Output_3_Daily_Raw!E$1)/4</f>
        <v>0</v>
      </c>
      <c r="F62">
        <f>COUNTIF(Input_1!$E61:$CV61,Output_3_Daily_Raw!F$1)/4</f>
        <v>0</v>
      </c>
      <c r="G62">
        <f>COUNTIF(Input_1!$E61:$CV61,Output_3_Daily_Raw!G$1)/4</f>
        <v>0</v>
      </c>
      <c r="H62">
        <f>COUNTIF(Input_1!$E61:$CV61,Output_3_Daily_Raw!H$1)/4</f>
        <v>0</v>
      </c>
      <c r="I62">
        <f>COUNTIF(Input_1!$E61:$CV61,Output_3_Daily_Raw!I$1)/4</f>
        <v>0</v>
      </c>
      <c r="J62">
        <f>COUNTIF(Input_1!$E61:$CV61,Output_3_Daily_Raw!J$1)/4</f>
        <v>0</v>
      </c>
      <c r="K62">
        <f>COUNTIF(Input_1!$E61:$CV61,Output_3_Daily_Raw!K$1)/4</f>
        <v>0</v>
      </c>
      <c r="L62">
        <f>COUNTIF(Input_1!$E61:$CV61,Output_3_Daily_Raw!L$1)/4</f>
        <v>0</v>
      </c>
      <c r="M62">
        <f>COUNTIF(Input_1!$E61:$CV61,Output_3_Daily_Raw!M$1)/4</f>
        <v>0</v>
      </c>
      <c r="N62">
        <f>COUNTIF(Input_1!$E61:$CV61,Output_3_Daily_Raw!N$1)/4</f>
        <v>0</v>
      </c>
      <c r="O62">
        <f>COUNTIF(Input_1!$E61:$CV61,Output_3_Daily_Raw!O$1)/4</f>
        <v>0</v>
      </c>
      <c r="P62">
        <f>COUNTIF(Input_1!$E61:$CV61,Output_3_Daily_Raw!P$1)/4</f>
        <v>0</v>
      </c>
      <c r="Q62">
        <f>COUNTIF(Input_1!$E61:$CV61,Output_3_Daily_Raw!Q$1)/4</f>
        <v>0</v>
      </c>
      <c r="R62">
        <f>COUNTIF(Input_1!$E61:$CV61,Output_3_Daily_Raw!R$1)/4</f>
        <v>0</v>
      </c>
      <c r="S62">
        <f>COUNTIF(Input_1!$E61:$CV61,Output_3_Daily_Raw!S$1)/4</f>
        <v>0</v>
      </c>
      <c r="T62">
        <f>COUNTIF(Input_1!$E61:$CV61,Output_3_Daily_Raw!T$1)/4</f>
        <v>0</v>
      </c>
      <c r="U62">
        <f>COUNTIF(Input_1!$E61:$CV61,Output_3_Daily_Raw!U$1)/4</f>
        <v>0</v>
      </c>
      <c r="V62">
        <f>COUNTIF(Input_1!$E61:$CV61,Output_3_Daily_Raw!V$1)/4</f>
        <v>0</v>
      </c>
      <c r="W62">
        <f>COUNTIF(Input_1!$E61:$CV61,Output_3_Daily_Raw!W$1)/4</f>
        <v>0</v>
      </c>
      <c r="X62">
        <f>COUNTIF(Input_1!$E61:$CV61,Output_3_Daily_Raw!X$1)/4</f>
        <v>0</v>
      </c>
      <c r="Y62">
        <f>COUNTIF(Input_1!$E61:$CV61,Output_3_Daily_Raw!Y$1)/4</f>
        <v>0</v>
      </c>
      <c r="Z62">
        <f>COUNTIF(Input_1!$E61:$CV61,Output_3_Daily_Raw!Z$1)/4</f>
        <v>8.75</v>
      </c>
      <c r="AA62">
        <f>COUNTIF(Input_1!$E61:$CV61,Output_3_Daily_Raw!AA$1)/4</f>
        <v>8.75</v>
      </c>
      <c r="AB62">
        <f>COUNTIF(Input_1!$E61:$CV61,Output_3_Daily_Raw!AB$1)/4</f>
        <v>0</v>
      </c>
      <c r="AC62">
        <f>COUNTIF(Input_1!$E61:$CV61,Output_3_Daily_Raw!AC$1)/4</f>
        <v>0</v>
      </c>
      <c r="AD62">
        <f>COUNTIF(Input_1!$E61:$CV61,Output_3_Daily_Raw!AD$1)/4</f>
        <v>0</v>
      </c>
      <c r="AE62">
        <f>COUNTIF(Input_1!$E61:$CV61,Output_3_Daily_Raw!AE$1)/4</f>
        <v>0</v>
      </c>
      <c r="AF62">
        <f>COUNTIF(Input_1!$E61:$CV61,Output_3_Daily_Raw!AF$1)/4</f>
        <v>0</v>
      </c>
      <c r="AG62">
        <f>COUNTIF(Input_1!$E61:$CV61,Output_3_Daily_Raw!AG$1)/4</f>
        <v>0</v>
      </c>
      <c r="AH62">
        <f>COUNTIF(Input_1!$E61:$CV61,Output_3_Daily_Raw!AH$1)/4</f>
        <v>0.5</v>
      </c>
      <c r="AI62">
        <f>COUNTIF(Input_1!$E61:$CV61,Output_3_Daily_Raw!AI$1)/4</f>
        <v>0.5</v>
      </c>
      <c r="AJ62">
        <f>COUNTIF(Input_1!$E61:$CV61,Output_3_Daily_Raw!AJ$1)/4</f>
        <v>0</v>
      </c>
      <c r="AK62">
        <f>COUNTIF(Input_1!$E61:$CV61,Output_3_Daily_Raw!AK$1)/4</f>
        <v>0</v>
      </c>
      <c r="AL62">
        <f>COUNTIF(Input_1!$E61:$CV61,Output_3_Daily_Raw!AL$1)/4</f>
        <v>0</v>
      </c>
      <c r="AM62">
        <f>COUNTIF(Input_1!$E61:$CV61,Output_3_Daily_Raw!AM$1)/4</f>
        <v>0</v>
      </c>
      <c r="AN62">
        <f>COUNTIF(Input_1!$E61:$CV61,Output_3_Daily_Raw!AN$1)/4</f>
        <v>0</v>
      </c>
      <c r="AO62">
        <f>COUNTIF(Input_1!$E61:$CV61,Output_3_Daily_Raw!AO$1)/4</f>
        <v>0</v>
      </c>
      <c r="AP62">
        <f>COUNTIF(Input_1!$E61:$CV61,Output_3_Daily_Raw!AP$1)/4</f>
        <v>0</v>
      </c>
      <c r="AQ62">
        <f>COUNTIF(Input_1!$E61:$CV61,Output_3_Daily_Raw!AQ$1)/4</f>
        <v>0</v>
      </c>
      <c r="AR62">
        <f>COUNTIF(Input_1!$E61:$CV61,Output_3_Daily_Raw!AR$1)/4</f>
        <v>0</v>
      </c>
      <c r="AS62">
        <f>COUNTIF(Input_1!$E61:$CV61,Output_3_Daily_Raw!AS$1)/4</f>
        <v>0</v>
      </c>
      <c r="AT62">
        <f>COUNTIF(Input_1!$E61:$CV61,Output_3_Daily_Raw!AT$1)/4</f>
        <v>0</v>
      </c>
      <c r="AU62">
        <f>COUNTIF(Input_1!$E61:$CV61,Output_3_Daily_Raw!AU$1)/4</f>
        <v>0</v>
      </c>
      <c r="AV62">
        <f>COUNTIF(Input_1!$E61:$CV61,Output_3_Daily_Raw!AV$1)/4</f>
        <v>0</v>
      </c>
      <c r="AW62">
        <f>COUNTIF(Input_1!$E61:$CV61,Output_3_Daily_Raw!AW$1)/4</f>
        <v>0.5</v>
      </c>
      <c r="AX62">
        <f>COUNTIF(Input_1!$E61:$CV61,Output_3_Daily_Raw!AX$1)/4</f>
        <v>0.5</v>
      </c>
      <c r="AY62">
        <f>COUNTIF(Input_1!$E61:$CV61,Output_3_Daily_Raw!AY$1)/4</f>
        <v>1.25</v>
      </c>
      <c r="AZ62">
        <f>COUNTIF(Input_1!$E61:$CV61,Output_3_Daily_Raw!AZ$1)/4</f>
        <v>0</v>
      </c>
      <c r="BA62">
        <f>COUNTIF(Input_1!$E61:$CV61,Output_3_Daily_Raw!BA$1)/4</f>
        <v>0.75</v>
      </c>
      <c r="BB62">
        <f>COUNTIF(Input_1!$E61:$CV61,Output_3_Daily_Raw!BB$1)/4</f>
        <v>0</v>
      </c>
      <c r="BC62">
        <f>COUNTIF(Input_1!$E61:$CV61,Output_3_Daily_Raw!BC$1)/4</f>
        <v>0</v>
      </c>
      <c r="BD62">
        <f>COUNTIF(Input_1!$E61:$CV61,Output_3_Daily_Raw!BD$1)/4</f>
        <v>0</v>
      </c>
      <c r="BE62">
        <f>COUNTIF(Input_1!$E61:$CV61,Output_3_Daily_Raw!BE$1)/4</f>
        <v>0</v>
      </c>
      <c r="BF62">
        <f>COUNTIF(Input_1!$E61:$CV61,Output_3_Daily_Raw!BF$1)/4</f>
        <v>2</v>
      </c>
      <c r="BG62">
        <f>COUNTIF(Input_1!$E61:$CV61,Output_3_Daily_Raw!BG$1)/4</f>
        <v>0</v>
      </c>
      <c r="BH62">
        <f>COUNTIF(Input_1!$E61:$CV61,Output_3_Daily_Raw!BH$1)/4</f>
        <v>0.5</v>
      </c>
      <c r="BJ62">
        <f t="shared" si="0"/>
        <v>24</v>
      </c>
    </row>
    <row r="63" spans="1:62" x14ac:dyDescent="0.35">
      <c r="A63" s="256"/>
      <c r="B63" s="249"/>
      <c r="C63" s="12">
        <v>43889</v>
      </c>
      <c r="D63" s="1" t="s">
        <v>8</v>
      </c>
      <c r="E63">
        <f>COUNTIF(Input_1!$E62:$CV62,Output_3_Daily_Raw!E$1)/4</f>
        <v>0</v>
      </c>
      <c r="F63">
        <f>COUNTIF(Input_1!$E62:$CV62,Output_3_Daily_Raw!F$1)/4</f>
        <v>0</v>
      </c>
      <c r="G63">
        <f>COUNTIF(Input_1!$E62:$CV62,Output_3_Daily_Raw!G$1)/4</f>
        <v>0</v>
      </c>
      <c r="H63">
        <f>COUNTIF(Input_1!$E62:$CV62,Output_3_Daily_Raw!H$1)/4</f>
        <v>0</v>
      </c>
      <c r="I63">
        <f>COUNTIF(Input_1!$E62:$CV62,Output_3_Daily_Raw!I$1)/4</f>
        <v>0</v>
      </c>
      <c r="J63">
        <f>COUNTIF(Input_1!$E62:$CV62,Output_3_Daily_Raw!J$1)/4</f>
        <v>0</v>
      </c>
      <c r="K63">
        <f>COUNTIF(Input_1!$E62:$CV62,Output_3_Daily_Raw!K$1)/4</f>
        <v>0</v>
      </c>
      <c r="L63">
        <f>COUNTIF(Input_1!$E62:$CV62,Output_3_Daily_Raw!L$1)/4</f>
        <v>0</v>
      </c>
      <c r="M63">
        <f>COUNTIF(Input_1!$E62:$CV62,Output_3_Daily_Raw!M$1)/4</f>
        <v>0</v>
      </c>
      <c r="N63">
        <f>COUNTIF(Input_1!$E62:$CV62,Output_3_Daily_Raw!N$1)/4</f>
        <v>0</v>
      </c>
      <c r="O63">
        <f>COUNTIF(Input_1!$E62:$CV62,Output_3_Daily_Raw!O$1)/4</f>
        <v>0</v>
      </c>
      <c r="P63">
        <f>COUNTIF(Input_1!$E62:$CV62,Output_3_Daily_Raw!P$1)/4</f>
        <v>0</v>
      </c>
      <c r="Q63">
        <f>COUNTIF(Input_1!$E62:$CV62,Output_3_Daily_Raw!Q$1)/4</f>
        <v>0</v>
      </c>
      <c r="R63">
        <f>COUNTIF(Input_1!$E62:$CV62,Output_3_Daily_Raw!R$1)/4</f>
        <v>0</v>
      </c>
      <c r="S63">
        <f>COUNTIF(Input_1!$E62:$CV62,Output_3_Daily_Raw!S$1)/4</f>
        <v>0</v>
      </c>
      <c r="T63">
        <f>COUNTIF(Input_1!$E62:$CV62,Output_3_Daily_Raw!T$1)/4</f>
        <v>0</v>
      </c>
      <c r="U63">
        <f>COUNTIF(Input_1!$E62:$CV62,Output_3_Daily_Raw!U$1)/4</f>
        <v>0</v>
      </c>
      <c r="V63">
        <f>COUNTIF(Input_1!$E62:$CV62,Output_3_Daily_Raw!V$1)/4</f>
        <v>0</v>
      </c>
      <c r="W63">
        <f>COUNTIF(Input_1!$E62:$CV62,Output_3_Daily_Raw!W$1)/4</f>
        <v>0</v>
      </c>
      <c r="X63">
        <f>COUNTIF(Input_1!$E62:$CV62,Output_3_Daily_Raw!X$1)/4</f>
        <v>0</v>
      </c>
      <c r="Y63">
        <f>COUNTIF(Input_1!$E62:$CV62,Output_3_Daily_Raw!Y$1)/4</f>
        <v>0</v>
      </c>
      <c r="Z63">
        <f>COUNTIF(Input_1!$E62:$CV62,Output_3_Daily_Raw!Z$1)/4</f>
        <v>8.25</v>
      </c>
      <c r="AA63">
        <f>COUNTIF(Input_1!$E62:$CV62,Output_3_Daily_Raw!AA$1)/4</f>
        <v>8.5</v>
      </c>
      <c r="AB63">
        <f>COUNTIF(Input_1!$E62:$CV62,Output_3_Daily_Raw!AB$1)/4</f>
        <v>0</v>
      </c>
      <c r="AC63">
        <f>COUNTIF(Input_1!$E62:$CV62,Output_3_Daily_Raw!AC$1)/4</f>
        <v>0</v>
      </c>
      <c r="AD63">
        <f>COUNTIF(Input_1!$E62:$CV62,Output_3_Daily_Raw!AD$1)/4</f>
        <v>0</v>
      </c>
      <c r="AE63">
        <f>COUNTIF(Input_1!$E62:$CV62,Output_3_Daily_Raw!AE$1)/4</f>
        <v>0</v>
      </c>
      <c r="AF63">
        <f>COUNTIF(Input_1!$E62:$CV62,Output_3_Daily_Raw!AF$1)/4</f>
        <v>0</v>
      </c>
      <c r="AG63">
        <f>COUNTIF(Input_1!$E62:$CV62,Output_3_Daily_Raw!AG$1)/4</f>
        <v>0</v>
      </c>
      <c r="AH63">
        <f>COUNTIF(Input_1!$E62:$CV62,Output_3_Daily_Raw!AH$1)/4</f>
        <v>0.75</v>
      </c>
      <c r="AI63">
        <f>COUNTIF(Input_1!$E62:$CV62,Output_3_Daily_Raw!AI$1)/4</f>
        <v>0</v>
      </c>
      <c r="AJ63">
        <f>COUNTIF(Input_1!$E62:$CV62,Output_3_Daily_Raw!AJ$1)/4</f>
        <v>0</v>
      </c>
      <c r="AK63">
        <f>COUNTIF(Input_1!$E62:$CV62,Output_3_Daily_Raw!AK$1)/4</f>
        <v>0</v>
      </c>
      <c r="AL63">
        <f>COUNTIF(Input_1!$E62:$CV62,Output_3_Daily_Raw!AL$1)/4</f>
        <v>0</v>
      </c>
      <c r="AM63">
        <f>COUNTIF(Input_1!$E62:$CV62,Output_3_Daily_Raw!AM$1)/4</f>
        <v>0</v>
      </c>
      <c r="AN63">
        <f>COUNTIF(Input_1!$E62:$CV62,Output_3_Daily_Raw!AN$1)/4</f>
        <v>0</v>
      </c>
      <c r="AO63">
        <f>COUNTIF(Input_1!$E62:$CV62,Output_3_Daily_Raw!AO$1)/4</f>
        <v>0</v>
      </c>
      <c r="AP63">
        <f>COUNTIF(Input_1!$E62:$CV62,Output_3_Daily_Raw!AP$1)/4</f>
        <v>0</v>
      </c>
      <c r="AQ63">
        <f>COUNTIF(Input_1!$E62:$CV62,Output_3_Daily_Raw!AQ$1)/4</f>
        <v>0</v>
      </c>
      <c r="AR63">
        <f>COUNTIF(Input_1!$E62:$CV62,Output_3_Daily_Raw!AR$1)/4</f>
        <v>0</v>
      </c>
      <c r="AS63">
        <f>COUNTIF(Input_1!$E62:$CV62,Output_3_Daily_Raw!AS$1)/4</f>
        <v>0</v>
      </c>
      <c r="AT63">
        <f>COUNTIF(Input_1!$E62:$CV62,Output_3_Daily_Raw!AT$1)/4</f>
        <v>0</v>
      </c>
      <c r="AU63">
        <f>COUNTIF(Input_1!$E62:$CV62,Output_3_Daily_Raw!AU$1)/4</f>
        <v>0</v>
      </c>
      <c r="AV63">
        <f>COUNTIF(Input_1!$E62:$CV62,Output_3_Daily_Raw!AV$1)/4</f>
        <v>0</v>
      </c>
      <c r="AW63">
        <f>COUNTIF(Input_1!$E62:$CV62,Output_3_Daily_Raw!AW$1)/4</f>
        <v>0.25</v>
      </c>
      <c r="AX63">
        <f>COUNTIF(Input_1!$E62:$CV62,Output_3_Daily_Raw!AX$1)/4</f>
        <v>0.75</v>
      </c>
      <c r="AY63">
        <f>COUNTIF(Input_1!$E62:$CV62,Output_3_Daily_Raw!AY$1)/4</f>
        <v>1</v>
      </c>
      <c r="AZ63">
        <f>COUNTIF(Input_1!$E62:$CV62,Output_3_Daily_Raw!AZ$1)/4</f>
        <v>0</v>
      </c>
      <c r="BA63">
        <f>COUNTIF(Input_1!$E62:$CV62,Output_3_Daily_Raw!BA$1)/4</f>
        <v>3.75</v>
      </c>
      <c r="BB63">
        <f>COUNTIF(Input_1!$E62:$CV62,Output_3_Daily_Raw!BB$1)/4</f>
        <v>0</v>
      </c>
      <c r="BC63">
        <f>COUNTIF(Input_1!$E62:$CV62,Output_3_Daily_Raw!BC$1)/4</f>
        <v>0</v>
      </c>
      <c r="BD63">
        <f>COUNTIF(Input_1!$E62:$CV62,Output_3_Daily_Raw!BD$1)/4</f>
        <v>0</v>
      </c>
      <c r="BE63">
        <f>COUNTIF(Input_1!$E62:$CV62,Output_3_Daily_Raw!BE$1)/4</f>
        <v>0</v>
      </c>
      <c r="BF63">
        <f>COUNTIF(Input_1!$E62:$CV62,Output_3_Daily_Raw!BF$1)/4</f>
        <v>0.5</v>
      </c>
      <c r="BG63">
        <f>COUNTIF(Input_1!$E62:$CV62,Output_3_Daily_Raw!BG$1)/4</f>
        <v>0</v>
      </c>
      <c r="BH63">
        <f>COUNTIF(Input_1!$E62:$CV62,Output_3_Daily_Raw!BH$1)/4</f>
        <v>0.25</v>
      </c>
      <c r="BJ63">
        <f t="shared" si="0"/>
        <v>24</v>
      </c>
    </row>
    <row r="64" spans="1:62" x14ac:dyDescent="0.35">
      <c r="A64" s="257"/>
      <c r="B64" s="249"/>
      <c r="C64" s="11">
        <v>43890</v>
      </c>
      <c r="D64" s="1" t="s">
        <v>9</v>
      </c>
      <c r="E64">
        <f>COUNTIF(Input_1!$E63:$CV63,Output_3_Daily_Raw!E$1)/4</f>
        <v>0</v>
      </c>
      <c r="F64">
        <f>COUNTIF(Input_1!$E63:$CV63,Output_3_Daily_Raw!F$1)/4</f>
        <v>0</v>
      </c>
      <c r="G64">
        <f>COUNTIF(Input_1!$E63:$CV63,Output_3_Daily_Raw!G$1)/4</f>
        <v>0</v>
      </c>
      <c r="H64">
        <f>COUNTIF(Input_1!$E63:$CV63,Output_3_Daily_Raw!H$1)/4</f>
        <v>0</v>
      </c>
      <c r="I64">
        <f>COUNTIF(Input_1!$E63:$CV63,Output_3_Daily_Raw!I$1)/4</f>
        <v>0</v>
      </c>
      <c r="J64">
        <f>COUNTIF(Input_1!$E63:$CV63,Output_3_Daily_Raw!J$1)/4</f>
        <v>0</v>
      </c>
      <c r="K64">
        <f>COUNTIF(Input_1!$E63:$CV63,Output_3_Daily_Raw!K$1)/4</f>
        <v>0</v>
      </c>
      <c r="L64">
        <f>COUNTIF(Input_1!$E63:$CV63,Output_3_Daily_Raw!L$1)/4</f>
        <v>0</v>
      </c>
      <c r="M64">
        <f>COUNTIF(Input_1!$E63:$CV63,Output_3_Daily_Raw!M$1)/4</f>
        <v>0</v>
      </c>
      <c r="N64">
        <f>COUNTIF(Input_1!$E63:$CV63,Output_3_Daily_Raw!N$1)/4</f>
        <v>0</v>
      </c>
      <c r="O64">
        <f>COUNTIF(Input_1!$E63:$CV63,Output_3_Daily_Raw!O$1)/4</f>
        <v>0</v>
      </c>
      <c r="P64">
        <f>COUNTIF(Input_1!$E63:$CV63,Output_3_Daily_Raw!P$1)/4</f>
        <v>0</v>
      </c>
      <c r="Q64">
        <f>COUNTIF(Input_1!$E63:$CV63,Output_3_Daily_Raw!Q$1)/4</f>
        <v>0</v>
      </c>
      <c r="R64">
        <f>COUNTIF(Input_1!$E63:$CV63,Output_3_Daily_Raw!R$1)/4</f>
        <v>0</v>
      </c>
      <c r="S64">
        <f>COUNTIF(Input_1!$E63:$CV63,Output_3_Daily_Raw!S$1)/4</f>
        <v>0</v>
      </c>
      <c r="T64">
        <f>COUNTIF(Input_1!$E63:$CV63,Output_3_Daily_Raw!T$1)/4</f>
        <v>0</v>
      </c>
      <c r="U64">
        <f>COUNTIF(Input_1!$E63:$CV63,Output_3_Daily_Raw!U$1)/4</f>
        <v>0</v>
      </c>
      <c r="V64">
        <f>COUNTIF(Input_1!$E63:$CV63,Output_3_Daily_Raw!V$1)/4</f>
        <v>0</v>
      </c>
      <c r="W64">
        <f>COUNTIF(Input_1!$E63:$CV63,Output_3_Daily_Raw!W$1)/4</f>
        <v>0</v>
      </c>
      <c r="X64">
        <f>COUNTIF(Input_1!$E63:$CV63,Output_3_Daily_Raw!X$1)/4</f>
        <v>0</v>
      </c>
      <c r="Y64">
        <f>COUNTIF(Input_1!$E63:$CV63,Output_3_Daily_Raw!Y$1)/4</f>
        <v>0</v>
      </c>
      <c r="Z64">
        <f>COUNTIF(Input_1!$E63:$CV63,Output_3_Daily_Raw!Z$1)/4</f>
        <v>0</v>
      </c>
      <c r="AA64">
        <f>COUNTIF(Input_1!$E63:$CV63,Output_3_Daily_Raw!AA$1)/4</f>
        <v>10.25</v>
      </c>
      <c r="AB64">
        <f>COUNTIF(Input_1!$E63:$CV63,Output_3_Daily_Raw!AB$1)/4</f>
        <v>0</v>
      </c>
      <c r="AC64">
        <f>COUNTIF(Input_1!$E63:$CV63,Output_3_Daily_Raw!AC$1)/4</f>
        <v>2.25</v>
      </c>
      <c r="AD64">
        <f>COUNTIF(Input_1!$E63:$CV63,Output_3_Daily_Raw!AD$1)/4</f>
        <v>0</v>
      </c>
      <c r="AE64">
        <f>COUNTIF(Input_1!$E63:$CV63,Output_3_Daily_Raw!AE$1)/4</f>
        <v>0</v>
      </c>
      <c r="AF64">
        <f>COUNTIF(Input_1!$E63:$CV63,Output_3_Daily_Raw!AF$1)/4</f>
        <v>0</v>
      </c>
      <c r="AG64">
        <f>COUNTIF(Input_1!$E63:$CV63,Output_3_Daily_Raw!AG$1)/4</f>
        <v>0.5</v>
      </c>
      <c r="AH64">
        <f>COUNTIF(Input_1!$E63:$CV63,Output_3_Daily_Raw!AH$1)/4</f>
        <v>0.5</v>
      </c>
      <c r="AI64">
        <f>COUNTIF(Input_1!$E63:$CV63,Output_3_Daily_Raw!AI$1)/4</f>
        <v>0.5</v>
      </c>
      <c r="AJ64">
        <f>COUNTIF(Input_1!$E63:$CV63,Output_3_Daily_Raw!AJ$1)/4</f>
        <v>0</v>
      </c>
      <c r="AK64">
        <f>COUNTIF(Input_1!$E63:$CV63,Output_3_Daily_Raw!AK$1)/4</f>
        <v>0</v>
      </c>
      <c r="AL64">
        <f>COUNTIF(Input_1!$E63:$CV63,Output_3_Daily_Raw!AL$1)/4</f>
        <v>0</v>
      </c>
      <c r="AM64">
        <f>COUNTIF(Input_1!$E63:$CV63,Output_3_Daily_Raw!AM$1)/4</f>
        <v>0.5</v>
      </c>
      <c r="AN64">
        <f>COUNTIF(Input_1!$E63:$CV63,Output_3_Daily_Raw!AN$1)/4</f>
        <v>0</v>
      </c>
      <c r="AO64">
        <f>COUNTIF(Input_1!$E63:$CV63,Output_3_Daily_Raw!AO$1)/4</f>
        <v>0</v>
      </c>
      <c r="AP64">
        <f>COUNTIF(Input_1!$E63:$CV63,Output_3_Daily_Raw!AP$1)/4</f>
        <v>0</v>
      </c>
      <c r="AQ64">
        <f>COUNTIF(Input_1!$E63:$CV63,Output_3_Daily_Raw!AQ$1)/4</f>
        <v>0</v>
      </c>
      <c r="AR64">
        <f>COUNTIF(Input_1!$E63:$CV63,Output_3_Daily_Raw!AR$1)/4</f>
        <v>0</v>
      </c>
      <c r="AS64">
        <f>COUNTIF(Input_1!$E63:$CV63,Output_3_Daily_Raw!AS$1)/4</f>
        <v>0</v>
      </c>
      <c r="AT64">
        <f>COUNTIF(Input_1!$E63:$CV63,Output_3_Daily_Raw!AT$1)/4</f>
        <v>0</v>
      </c>
      <c r="AU64">
        <f>COUNTIF(Input_1!$E63:$CV63,Output_3_Daily_Raw!AU$1)/4</f>
        <v>1.75</v>
      </c>
      <c r="AV64">
        <f>COUNTIF(Input_1!$E63:$CV63,Output_3_Daily_Raw!AV$1)/4</f>
        <v>0</v>
      </c>
      <c r="AW64">
        <f>COUNTIF(Input_1!$E63:$CV63,Output_3_Daily_Raw!AW$1)/4</f>
        <v>0</v>
      </c>
      <c r="AX64">
        <f>COUNTIF(Input_1!$E63:$CV63,Output_3_Daily_Raw!AX$1)/4</f>
        <v>0</v>
      </c>
      <c r="AY64">
        <f>COUNTIF(Input_1!$E63:$CV63,Output_3_Daily_Raw!AY$1)/4</f>
        <v>2</v>
      </c>
      <c r="AZ64">
        <f>COUNTIF(Input_1!$E63:$CV63,Output_3_Daily_Raw!AZ$1)/4</f>
        <v>0</v>
      </c>
      <c r="BA64">
        <f>COUNTIF(Input_1!$E63:$CV63,Output_3_Daily_Raw!BA$1)/4</f>
        <v>2</v>
      </c>
      <c r="BB64">
        <f>COUNTIF(Input_1!$E63:$CV63,Output_3_Daily_Raw!BB$1)/4</f>
        <v>0.5</v>
      </c>
      <c r="BC64">
        <f>COUNTIF(Input_1!$E63:$CV63,Output_3_Daily_Raw!BC$1)/4</f>
        <v>0</v>
      </c>
      <c r="BD64">
        <f>COUNTIF(Input_1!$E63:$CV63,Output_3_Daily_Raw!BD$1)/4</f>
        <v>0</v>
      </c>
      <c r="BE64">
        <f>COUNTIF(Input_1!$E63:$CV63,Output_3_Daily_Raw!BE$1)/4</f>
        <v>0</v>
      </c>
      <c r="BF64">
        <f>COUNTIF(Input_1!$E63:$CV63,Output_3_Daily_Raw!BF$1)/4</f>
        <v>3.25</v>
      </c>
      <c r="BG64">
        <f>COUNTIF(Input_1!$E63:$CV63,Output_3_Daily_Raw!BG$1)/4</f>
        <v>0</v>
      </c>
      <c r="BH64">
        <f>COUNTIF(Input_1!$E63:$CV63,Output_3_Daily_Raw!BH$1)/4</f>
        <v>0</v>
      </c>
      <c r="BJ64">
        <f t="shared" si="0"/>
        <v>24</v>
      </c>
    </row>
    <row r="65" spans="1:62" x14ac:dyDescent="0.35">
      <c r="A65" s="255" t="s">
        <v>14</v>
      </c>
      <c r="B65" s="250"/>
      <c r="C65" s="14">
        <v>43891</v>
      </c>
      <c r="D65" s="2" t="s">
        <v>10</v>
      </c>
      <c r="E65">
        <f>COUNTIF(Input_1!$E64:$CV64,Output_3_Daily_Raw!E$1)/4</f>
        <v>0</v>
      </c>
      <c r="F65">
        <f>COUNTIF(Input_1!$E64:$CV64,Output_3_Daily_Raw!F$1)/4</f>
        <v>0</v>
      </c>
      <c r="G65">
        <f>COUNTIF(Input_1!$E64:$CV64,Output_3_Daily_Raw!G$1)/4</f>
        <v>0</v>
      </c>
      <c r="H65">
        <f>COUNTIF(Input_1!$E64:$CV64,Output_3_Daily_Raw!H$1)/4</f>
        <v>0</v>
      </c>
      <c r="I65">
        <f>COUNTIF(Input_1!$E64:$CV64,Output_3_Daily_Raw!I$1)/4</f>
        <v>0</v>
      </c>
      <c r="J65">
        <f>COUNTIF(Input_1!$E64:$CV64,Output_3_Daily_Raw!J$1)/4</f>
        <v>0</v>
      </c>
      <c r="K65">
        <f>COUNTIF(Input_1!$E64:$CV64,Output_3_Daily_Raw!K$1)/4</f>
        <v>0</v>
      </c>
      <c r="L65">
        <f>COUNTIF(Input_1!$E64:$CV64,Output_3_Daily_Raw!L$1)/4</f>
        <v>0</v>
      </c>
      <c r="M65">
        <f>COUNTIF(Input_1!$E64:$CV64,Output_3_Daily_Raw!M$1)/4</f>
        <v>0</v>
      </c>
      <c r="N65">
        <f>COUNTIF(Input_1!$E64:$CV64,Output_3_Daily_Raw!N$1)/4</f>
        <v>0</v>
      </c>
      <c r="O65">
        <f>COUNTIF(Input_1!$E64:$CV64,Output_3_Daily_Raw!O$1)/4</f>
        <v>0</v>
      </c>
      <c r="P65">
        <f>COUNTIF(Input_1!$E64:$CV64,Output_3_Daily_Raw!P$1)/4</f>
        <v>0</v>
      </c>
      <c r="Q65">
        <f>COUNTIF(Input_1!$E64:$CV64,Output_3_Daily_Raw!Q$1)/4</f>
        <v>0</v>
      </c>
      <c r="R65">
        <f>COUNTIF(Input_1!$E64:$CV64,Output_3_Daily_Raw!R$1)/4</f>
        <v>0</v>
      </c>
      <c r="S65">
        <f>COUNTIF(Input_1!$E64:$CV64,Output_3_Daily_Raw!S$1)/4</f>
        <v>0</v>
      </c>
      <c r="T65">
        <f>COUNTIF(Input_1!$E64:$CV64,Output_3_Daily_Raw!T$1)/4</f>
        <v>0</v>
      </c>
      <c r="U65">
        <f>COUNTIF(Input_1!$E64:$CV64,Output_3_Daily_Raw!U$1)/4</f>
        <v>0</v>
      </c>
      <c r="V65">
        <f>COUNTIF(Input_1!$E64:$CV64,Output_3_Daily_Raw!V$1)/4</f>
        <v>0</v>
      </c>
      <c r="W65">
        <f>COUNTIF(Input_1!$E64:$CV64,Output_3_Daily_Raw!W$1)/4</f>
        <v>0</v>
      </c>
      <c r="X65">
        <f>COUNTIF(Input_1!$E64:$CV64,Output_3_Daily_Raw!X$1)/4</f>
        <v>0</v>
      </c>
      <c r="Y65">
        <f>COUNTIF(Input_1!$E64:$CV64,Output_3_Daily_Raw!Y$1)/4</f>
        <v>0</v>
      </c>
      <c r="Z65">
        <f>COUNTIF(Input_1!$E64:$CV64,Output_3_Daily_Raw!Z$1)/4</f>
        <v>1</v>
      </c>
      <c r="AA65">
        <f>COUNTIF(Input_1!$E64:$CV64,Output_3_Daily_Raw!AA$1)/4</f>
        <v>10.25</v>
      </c>
      <c r="AB65">
        <f>COUNTIF(Input_1!$E64:$CV64,Output_3_Daily_Raw!AB$1)/4</f>
        <v>0</v>
      </c>
      <c r="AC65">
        <f>COUNTIF(Input_1!$E64:$CV64,Output_3_Daily_Raw!AC$1)/4</f>
        <v>1.5</v>
      </c>
      <c r="AD65">
        <f>COUNTIF(Input_1!$E64:$CV64,Output_3_Daily_Raw!AD$1)/4</f>
        <v>0</v>
      </c>
      <c r="AE65">
        <f>COUNTIF(Input_1!$E64:$CV64,Output_3_Daily_Raw!AE$1)/4</f>
        <v>0</v>
      </c>
      <c r="AF65">
        <f>COUNTIF(Input_1!$E64:$CV64,Output_3_Daily_Raw!AF$1)/4</f>
        <v>0</v>
      </c>
      <c r="AG65">
        <f>COUNTIF(Input_1!$E64:$CV64,Output_3_Daily_Raw!AG$1)/4</f>
        <v>0</v>
      </c>
      <c r="AH65">
        <f>COUNTIF(Input_1!$E64:$CV64,Output_3_Daily_Raw!AH$1)/4</f>
        <v>0.75</v>
      </c>
      <c r="AI65">
        <f>COUNTIF(Input_1!$E64:$CV64,Output_3_Daily_Raw!AI$1)/4</f>
        <v>0.5</v>
      </c>
      <c r="AJ65">
        <f>COUNTIF(Input_1!$E64:$CV64,Output_3_Daily_Raw!AJ$1)/4</f>
        <v>0</v>
      </c>
      <c r="AK65">
        <f>COUNTIF(Input_1!$E64:$CV64,Output_3_Daily_Raw!AK$1)/4</f>
        <v>0</v>
      </c>
      <c r="AL65">
        <f>COUNTIF(Input_1!$E64:$CV64,Output_3_Daily_Raw!AL$1)/4</f>
        <v>0</v>
      </c>
      <c r="AM65">
        <f>COUNTIF(Input_1!$E64:$CV64,Output_3_Daily_Raw!AM$1)/4</f>
        <v>1</v>
      </c>
      <c r="AN65">
        <f>COUNTIF(Input_1!$E64:$CV64,Output_3_Daily_Raw!AN$1)/4</f>
        <v>0</v>
      </c>
      <c r="AO65">
        <f>COUNTIF(Input_1!$E64:$CV64,Output_3_Daily_Raw!AO$1)/4</f>
        <v>0</v>
      </c>
      <c r="AP65">
        <f>COUNTIF(Input_1!$E64:$CV64,Output_3_Daily_Raw!AP$1)/4</f>
        <v>0</v>
      </c>
      <c r="AQ65">
        <f>COUNTIF(Input_1!$E64:$CV64,Output_3_Daily_Raw!AQ$1)/4</f>
        <v>0</v>
      </c>
      <c r="AR65">
        <f>COUNTIF(Input_1!$E64:$CV64,Output_3_Daily_Raw!AR$1)/4</f>
        <v>0</v>
      </c>
      <c r="AS65">
        <f>COUNTIF(Input_1!$E64:$CV64,Output_3_Daily_Raw!AS$1)/4</f>
        <v>0</v>
      </c>
      <c r="AT65">
        <f>COUNTIF(Input_1!$E64:$CV64,Output_3_Daily_Raw!AT$1)/4</f>
        <v>0</v>
      </c>
      <c r="AU65">
        <f>COUNTIF(Input_1!$E64:$CV64,Output_3_Daily_Raw!AU$1)/4</f>
        <v>1.5</v>
      </c>
      <c r="AV65">
        <f>COUNTIF(Input_1!$E64:$CV64,Output_3_Daily_Raw!AV$1)/4</f>
        <v>0</v>
      </c>
      <c r="AW65">
        <f>COUNTIF(Input_1!$E64:$CV64,Output_3_Daily_Raw!AW$1)/4</f>
        <v>0</v>
      </c>
      <c r="AX65">
        <f>COUNTIF(Input_1!$E64:$CV64,Output_3_Daily_Raw!AX$1)/4</f>
        <v>0</v>
      </c>
      <c r="AY65">
        <f>COUNTIF(Input_1!$E64:$CV64,Output_3_Daily_Raw!AY$1)/4</f>
        <v>2.5</v>
      </c>
      <c r="AZ65">
        <f>COUNTIF(Input_1!$E64:$CV64,Output_3_Daily_Raw!AZ$1)/4</f>
        <v>0</v>
      </c>
      <c r="BA65">
        <f>COUNTIF(Input_1!$E64:$CV64,Output_3_Daily_Raw!BA$1)/4</f>
        <v>1.25</v>
      </c>
      <c r="BB65">
        <f>COUNTIF(Input_1!$E64:$CV64,Output_3_Daily_Raw!BB$1)/4</f>
        <v>0</v>
      </c>
      <c r="BC65">
        <f>COUNTIF(Input_1!$E64:$CV64,Output_3_Daily_Raw!BC$1)/4</f>
        <v>0</v>
      </c>
      <c r="BD65">
        <f>COUNTIF(Input_1!$E64:$CV64,Output_3_Daily_Raw!BD$1)/4</f>
        <v>0</v>
      </c>
      <c r="BE65">
        <f>COUNTIF(Input_1!$E64:$CV64,Output_3_Daily_Raw!BE$1)/4</f>
        <v>0</v>
      </c>
      <c r="BF65">
        <f>COUNTIF(Input_1!$E64:$CV64,Output_3_Daily_Raw!BF$1)/4</f>
        <v>3.75</v>
      </c>
      <c r="BG65">
        <f>COUNTIF(Input_1!$E64:$CV64,Output_3_Daily_Raw!BG$1)/4</f>
        <v>0</v>
      </c>
      <c r="BH65">
        <f>COUNTIF(Input_1!$E64:$CV64,Output_3_Daily_Raw!BH$1)/4</f>
        <v>0</v>
      </c>
      <c r="BJ65">
        <f t="shared" si="0"/>
        <v>24</v>
      </c>
    </row>
    <row r="66" spans="1:62" x14ac:dyDescent="0.35">
      <c r="A66" s="256"/>
      <c r="B66" s="248">
        <v>10</v>
      </c>
      <c r="C66" s="12">
        <v>43892</v>
      </c>
      <c r="D66" s="1" t="s">
        <v>4</v>
      </c>
      <c r="E66">
        <f>COUNTIF(Input_1!$E65:$CV65,Output_3_Daily_Raw!E$1)/4</f>
        <v>0</v>
      </c>
      <c r="F66">
        <f>COUNTIF(Input_1!$E65:$CV65,Output_3_Daily_Raw!F$1)/4</f>
        <v>0</v>
      </c>
      <c r="G66">
        <f>COUNTIF(Input_1!$E65:$CV65,Output_3_Daily_Raw!G$1)/4</f>
        <v>0</v>
      </c>
      <c r="H66">
        <f>COUNTIF(Input_1!$E65:$CV65,Output_3_Daily_Raw!H$1)/4</f>
        <v>0</v>
      </c>
      <c r="I66">
        <f>COUNTIF(Input_1!$E65:$CV65,Output_3_Daily_Raw!I$1)/4</f>
        <v>0</v>
      </c>
      <c r="J66">
        <f>COUNTIF(Input_1!$E65:$CV65,Output_3_Daily_Raw!J$1)/4</f>
        <v>0</v>
      </c>
      <c r="K66">
        <f>COUNTIF(Input_1!$E65:$CV65,Output_3_Daily_Raw!K$1)/4</f>
        <v>0</v>
      </c>
      <c r="L66">
        <f>COUNTIF(Input_1!$E65:$CV65,Output_3_Daily_Raw!L$1)/4</f>
        <v>0</v>
      </c>
      <c r="M66">
        <f>COUNTIF(Input_1!$E65:$CV65,Output_3_Daily_Raw!M$1)/4</f>
        <v>0</v>
      </c>
      <c r="N66">
        <f>COUNTIF(Input_1!$E65:$CV65,Output_3_Daily_Raw!N$1)/4</f>
        <v>0</v>
      </c>
      <c r="O66">
        <f>COUNTIF(Input_1!$E65:$CV65,Output_3_Daily_Raw!O$1)/4</f>
        <v>0</v>
      </c>
      <c r="P66">
        <f>COUNTIF(Input_1!$E65:$CV65,Output_3_Daily_Raw!P$1)/4</f>
        <v>0</v>
      </c>
      <c r="Q66">
        <f>COUNTIF(Input_1!$E65:$CV65,Output_3_Daily_Raw!Q$1)/4</f>
        <v>0</v>
      </c>
      <c r="R66">
        <f>COUNTIF(Input_1!$E65:$CV65,Output_3_Daily_Raw!R$1)/4</f>
        <v>0</v>
      </c>
      <c r="S66">
        <f>COUNTIF(Input_1!$E65:$CV65,Output_3_Daily_Raw!S$1)/4</f>
        <v>0</v>
      </c>
      <c r="T66">
        <f>COUNTIF(Input_1!$E65:$CV65,Output_3_Daily_Raw!T$1)/4</f>
        <v>0</v>
      </c>
      <c r="U66">
        <f>COUNTIF(Input_1!$E65:$CV65,Output_3_Daily_Raw!U$1)/4</f>
        <v>0</v>
      </c>
      <c r="V66">
        <f>COUNTIF(Input_1!$E65:$CV65,Output_3_Daily_Raw!V$1)/4</f>
        <v>0</v>
      </c>
      <c r="W66">
        <f>COUNTIF(Input_1!$E65:$CV65,Output_3_Daily_Raw!W$1)/4</f>
        <v>0</v>
      </c>
      <c r="X66">
        <f>COUNTIF(Input_1!$E65:$CV65,Output_3_Daily_Raw!X$1)/4</f>
        <v>0</v>
      </c>
      <c r="Y66">
        <f>COUNTIF(Input_1!$E65:$CV65,Output_3_Daily_Raw!Y$1)/4</f>
        <v>0</v>
      </c>
      <c r="Z66">
        <f>COUNTIF(Input_1!$E65:$CV65,Output_3_Daily_Raw!Z$1)/4</f>
        <v>4.75</v>
      </c>
      <c r="AA66">
        <f>COUNTIF(Input_1!$E65:$CV65,Output_3_Daily_Raw!AA$1)/4</f>
        <v>7</v>
      </c>
      <c r="AB66">
        <f>COUNTIF(Input_1!$E65:$CV65,Output_3_Daily_Raw!AB$1)/4</f>
        <v>0</v>
      </c>
      <c r="AC66">
        <f>COUNTIF(Input_1!$E65:$CV65,Output_3_Daily_Raw!AC$1)/4</f>
        <v>0</v>
      </c>
      <c r="AD66">
        <f>COUNTIF(Input_1!$E65:$CV65,Output_3_Daily_Raw!AD$1)/4</f>
        <v>0</v>
      </c>
      <c r="AE66">
        <f>COUNTIF(Input_1!$E65:$CV65,Output_3_Daily_Raw!AE$1)/4</f>
        <v>0</v>
      </c>
      <c r="AF66">
        <f>COUNTIF(Input_1!$E65:$CV65,Output_3_Daily_Raw!AF$1)/4</f>
        <v>0</v>
      </c>
      <c r="AG66">
        <f>COUNTIF(Input_1!$E65:$CV65,Output_3_Daily_Raw!AG$1)/4</f>
        <v>0</v>
      </c>
      <c r="AH66">
        <f>COUNTIF(Input_1!$E65:$CV65,Output_3_Daily_Raw!AH$1)/4</f>
        <v>0.75</v>
      </c>
      <c r="AI66">
        <f>COUNTIF(Input_1!$E65:$CV65,Output_3_Daily_Raw!AI$1)/4</f>
        <v>0.75</v>
      </c>
      <c r="AJ66">
        <f>COUNTIF(Input_1!$E65:$CV65,Output_3_Daily_Raw!AJ$1)/4</f>
        <v>0</v>
      </c>
      <c r="AK66">
        <f>COUNTIF(Input_1!$E65:$CV65,Output_3_Daily_Raw!AK$1)/4</f>
        <v>0</v>
      </c>
      <c r="AL66">
        <f>COUNTIF(Input_1!$E65:$CV65,Output_3_Daily_Raw!AL$1)/4</f>
        <v>0.75</v>
      </c>
      <c r="AM66">
        <f>COUNTIF(Input_1!$E65:$CV65,Output_3_Daily_Raw!AM$1)/4</f>
        <v>0.5</v>
      </c>
      <c r="AN66">
        <f>COUNTIF(Input_1!$E65:$CV65,Output_3_Daily_Raw!AN$1)/4</f>
        <v>0</v>
      </c>
      <c r="AO66">
        <f>COUNTIF(Input_1!$E65:$CV65,Output_3_Daily_Raw!AO$1)/4</f>
        <v>0</v>
      </c>
      <c r="AP66">
        <f>COUNTIF(Input_1!$E65:$CV65,Output_3_Daily_Raw!AP$1)/4</f>
        <v>0</v>
      </c>
      <c r="AQ66">
        <f>COUNTIF(Input_1!$E65:$CV65,Output_3_Daily_Raw!AQ$1)/4</f>
        <v>0</v>
      </c>
      <c r="AR66">
        <f>COUNTIF(Input_1!$E65:$CV65,Output_3_Daily_Raw!AR$1)/4</f>
        <v>0</v>
      </c>
      <c r="AS66">
        <f>COUNTIF(Input_1!$E65:$CV65,Output_3_Daily_Raw!AS$1)/4</f>
        <v>0</v>
      </c>
      <c r="AT66">
        <f>COUNTIF(Input_1!$E65:$CV65,Output_3_Daily_Raw!AT$1)/4</f>
        <v>0</v>
      </c>
      <c r="AU66">
        <f>COUNTIF(Input_1!$E65:$CV65,Output_3_Daily_Raw!AU$1)/4</f>
        <v>2.25</v>
      </c>
      <c r="AV66">
        <f>COUNTIF(Input_1!$E65:$CV65,Output_3_Daily_Raw!AV$1)/4</f>
        <v>0</v>
      </c>
      <c r="AW66">
        <f>COUNTIF(Input_1!$E65:$CV65,Output_3_Daily_Raw!AW$1)/4</f>
        <v>0</v>
      </c>
      <c r="AX66">
        <f>COUNTIF(Input_1!$E65:$CV65,Output_3_Daily_Raw!AX$1)/4</f>
        <v>0</v>
      </c>
      <c r="AY66">
        <f>COUNTIF(Input_1!$E65:$CV65,Output_3_Daily_Raw!AY$1)/4</f>
        <v>2.25</v>
      </c>
      <c r="AZ66">
        <f>COUNTIF(Input_1!$E65:$CV65,Output_3_Daily_Raw!AZ$1)/4</f>
        <v>0</v>
      </c>
      <c r="BA66">
        <f>COUNTIF(Input_1!$E65:$CV65,Output_3_Daily_Raw!BA$1)/4</f>
        <v>2.5</v>
      </c>
      <c r="BB66">
        <f>COUNTIF(Input_1!$E65:$CV65,Output_3_Daily_Raw!BB$1)/4</f>
        <v>0</v>
      </c>
      <c r="BC66">
        <f>COUNTIF(Input_1!$E65:$CV65,Output_3_Daily_Raw!BC$1)/4</f>
        <v>0</v>
      </c>
      <c r="BD66">
        <f>COUNTIF(Input_1!$E65:$CV65,Output_3_Daily_Raw!BD$1)/4</f>
        <v>0</v>
      </c>
      <c r="BE66">
        <f>COUNTIF(Input_1!$E65:$CV65,Output_3_Daily_Raw!BE$1)/4</f>
        <v>0</v>
      </c>
      <c r="BF66">
        <f>COUNTIF(Input_1!$E65:$CV65,Output_3_Daily_Raw!BF$1)/4</f>
        <v>2.25</v>
      </c>
      <c r="BG66">
        <f>COUNTIF(Input_1!$E65:$CV65,Output_3_Daily_Raw!BG$1)/4</f>
        <v>0</v>
      </c>
      <c r="BH66">
        <f>COUNTIF(Input_1!$E65:$CV65,Output_3_Daily_Raw!BH$1)/4</f>
        <v>0.25</v>
      </c>
      <c r="BJ66">
        <f t="shared" si="0"/>
        <v>24</v>
      </c>
    </row>
    <row r="67" spans="1:62" x14ac:dyDescent="0.35">
      <c r="A67" s="256"/>
      <c r="B67" s="249"/>
      <c r="C67" s="11">
        <v>43893</v>
      </c>
      <c r="D67" s="1" t="s">
        <v>5</v>
      </c>
      <c r="E67">
        <f>COUNTIF(Input_1!$E66:$CV66,Output_3_Daily_Raw!E$1)/4</f>
        <v>0</v>
      </c>
      <c r="F67">
        <f>COUNTIF(Input_1!$E66:$CV66,Output_3_Daily_Raw!F$1)/4</f>
        <v>0</v>
      </c>
      <c r="G67">
        <f>COUNTIF(Input_1!$E66:$CV66,Output_3_Daily_Raw!G$1)/4</f>
        <v>1.75</v>
      </c>
      <c r="H67">
        <f>COUNTIF(Input_1!$E66:$CV66,Output_3_Daily_Raw!H$1)/4</f>
        <v>0</v>
      </c>
      <c r="I67">
        <f>COUNTIF(Input_1!$E66:$CV66,Output_3_Daily_Raw!I$1)/4</f>
        <v>0</v>
      </c>
      <c r="J67">
        <f>COUNTIF(Input_1!$E66:$CV66,Output_3_Daily_Raw!J$1)/4</f>
        <v>0</v>
      </c>
      <c r="K67">
        <f>COUNTIF(Input_1!$E66:$CV66,Output_3_Daily_Raw!K$1)/4</f>
        <v>0</v>
      </c>
      <c r="L67">
        <f>COUNTIF(Input_1!$E66:$CV66,Output_3_Daily_Raw!L$1)/4</f>
        <v>0</v>
      </c>
      <c r="M67">
        <f>COUNTIF(Input_1!$E66:$CV66,Output_3_Daily_Raw!M$1)/4</f>
        <v>0</v>
      </c>
      <c r="N67">
        <f>COUNTIF(Input_1!$E66:$CV66,Output_3_Daily_Raw!N$1)/4</f>
        <v>0</v>
      </c>
      <c r="O67">
        <f>COUNTIF(Input_1!$E66:$CV66,Output_3_Daily_Raw!O$1)/4</f>
        <v>0</v>
      </c>
      <c r="P67">
        <f>COUNTIF(Input_1!$E66:$CV66,Output_3_Daily_Raw!P$1)/4</f>
        <v>0</v>
      </c>
      <c r="Q67">
        <f>COUNTIF(Input_1!$E66:$CV66,Output_3_Daily_Raw!Q$1)/4</f>
        <v>0</v>
      </c>
      <c r="R67">
        <f>COUNTIF(Input_1!$E66:$CV66,Output_3_Daily_Raw!R$1)/4</f>
        <v>0</v>
      </c>
      <c r="S67">
        <f>COUNTIF(Input_1!$E66:$CV66,Output_3_Daily_Raw!S$1)/4</f>
        <v>0</v>
      </c>
      <c r="T67">
        <f>COUNTIF(Input_1!$E66:$CV66,Output_3_Daily_Raw!T$1)/4</f>
        <v>0</v>
      </c>
      <c r="U67">
        <f>COUNTIF(Input_1!$E66:$CV66,Output_3_Daily_Raw!U$1)/4</f>
        <v>0</v>
      </c>
      <c r="V67">
        <f>COUNTIF(Input_1!$E66:$CV66,Output_3_Daily_Raw!V$1)/4</f>
        <v>0</v>
      </c>
      <c r="W67">
        <f>COUNTIF(Input_1!$E66:$CV66,Output_3_Daily_Raw!W$1)/4</f>
        <v>0</v>
      </c>
      <c r="X67">
        <f>COUNTIF(Input_1!$E66:$CV66,Output_3_Daily_Raw!X$1)/4</f>
        <v>0</v>
      </c>
      <c r="Y67">
        <f>COUNTIF(Input_1!$E66:$CV66,Output_3_Daily_Raw!Y$1)/4</f>
        <v>0</v>
      </c>
      <c r="Z67">
        <f>COUNTIF(Input_1!$E66:$CV66,Output_3_Daily_Raw!Z$1)/4</f>
        <v>0</v>
      </c>
      <c r="AA67">
        <f>COUNTIF(Input_1!$E66:$CV66,Output_3_Daily_Raw!AA$1)/4</f>
        <v>8</v>
      </c>
      <c r="AB67">
        <f>COUNTIF(Input_1!$E66:$CV66,Output_3_Daily_Raw!AB$1)/4</f>
        <v>0</v>
      </c>
      <c r="AC67">
        <f>COUNTIF(Input_1!$E66:$CV66,Output_3_Daily_Raw!AC$1)/4</f>
        <v>0.5</v>
      </c>
      <c r="AD67">
        <f>COUNTIF(Input_1!$E66:$CV66,Output_3_Daily_Raw!AD$1)/4</f>
        <v>0</v>
      </c>
      <c r="AE67">
        <f>COUNTIF(Input_1!$E66:$CV66,Output_3_Daily_Raw!AE$1)/4</f>
        <v>0</v>
      </c>
      <c r="AF67">
        <f>COUNTIF(Input_1!$E66:$CV66,Output_3_Daily_Raw!AF$1)/4</f>
        <v>0</v>
      </c>
      <c r="AG67">
        <f>COUNTIF(Input_1!$E66:$CV66,Output_3_Daily_Raw!AG$1)/4</f>
        <v>0</v>
      </c>
      <c r="AH67">
        <f>COUNTIF(Input_1!$E66:$CV66,Output_3_Daily_Raw!AH$1)/4</f>
        <v>0.5</v>
      </c>
      <c r="AI67">
        <f>COUNTIF(Input_1!$E66:$CV66,Output_3_Daily_Raw!AI$1)/4</f>
        <v>1</v>
      </c>
      <c r="AJ67">
        <f>COUNTIF(Input_1!$E66:$CV66,Output_3_Daily_Raw!AJ$1)/4</f>
        <v>0</v>
      </c>
      <c r="AK67">
        <f>COUNTIF(Input_1!$E66:$CV66,Output_3_Daily_Raw!AK$1)/4</f>
        <v>0</v>
      </c>
      <c r="AL67">
        <f>COUNTIF(Input_1!$E66:$CV66,Output_3_Daily_Raw!AL$1)/4</f>
        <v>0.5</v>
      </c>
      <c r="AM67">
        <f>COUNTIF(Input_1!$E66:$CV66,Output_3_Daily_Raw!AM$1)/4</f>
        <v>0</v>
      </c>
      <c r="AN67">
        <f>COUNTIF(Input_1!$E66:$CV66,Output_3_Daily_Raw!AN$1)/4</f>
        <v>0</v>
      </c>
      <c r="AO67">
        <f>COUNTIF(Input_1!$E66:$CV66,Output_3_Daily_Raw!AO$1)/4</f>
        <v>0</v>
      </c>
      <c r="AP67">
        <f>COUNTIF(Input_1!$E66:$CV66,Output_3_Daily_Raw!AP$1)/4</f>
        <v>0</v>
      </c>
      <c r="AQ67">
        <f>COUNTIF(Input_1!$E66:$CV66,Output_3_Daily_Raw!AQ$1)/4</f>
        <v>0</v>
      </c>
      <c r="AR67">
        <f>COUNTIF(Input_1!$E66:$CV66,Output_3_Daily_Raw!AR$1)/4</f>
        <v>1.75</v>
      </c>
      <c r="AS67">
        <f>COUNTIF(Input_1!$E66:$CV66,Output_3_Daily_Raw!AS$1)/4</f>
        <v>0</v>
      </c>
      <c r="AT67">
        <f>COUNTIF(Input_1!$E66:$CV66,Output_3_Daily_Raw!AT$1)/4</f>
        <v>0</v>
      </c>
      <c r="AU67">
        <f>COUNTIF(Input_1!$E66:$CV66,Output_3_Daily_Raw!AU$1)/4</f>
        <v>0.75</v>
      </c>
      <c r="AV67">
        <f>COUNTIF(Input_1!$E66:$CV66,Output_3_Daily_Raw!AV$1)/4</f>
        <v>0</v>
      </c>
      <c r="AW67">
        <f>COUNTIF(Input_1!$E66:$CV66,Output_3_Daily_Raw!AW$1)/4</f>
        <v>0</v>
      </c>
      <c r="AX67">
        <f>COUNTIF(Input_1!$E66:$CV66,Output_3_Daily_Raw!AX$1)/4</f>
        <v>0</v>
      </c>
      <c r="AY67">
        <f>COUNTIF(Input_1!$E66:$CV66,Output_3_Daily_Raw!AY$1)/4</f>
        <v>2</v>
      </c>
      <c r="AZ67">
        <f>COUNTIF(Input_1!$E66:$CV66,Output_3_Daily_Raw!AZ$1)/4</f>
        <v>0</v>
      </c>
      <c r="BA67">
        <f>COUNTIF(Input_1!$E66:$CV66,Output_3_Daily_Raw!BA$1)/4</f>
        <v>0</v>
      </c>
      <c r="BB67">
        <f>COUNTIF(Input_1!$E66:$CV66,Output_3_Daily_Raw!BB$1)/4</f>
        <v>0</v>
      </c>
      <c r="BC67">
        <f>COUNTIF(Input_1!$E66:$CV66,Output_3_Daily_Raw!BC$1)/4</f>
        <v>0</v>
      </c>
      <c r="BD67">
        <f>COUNTIF(Input_1!$E66:$CV66,Output_3_Daily_Raw!BD$1)/4</f>
        <v>0</v>
      </c>
      <c r="BE67">
        <f>COUNTIF(Input_1!$E66:$CV66,Output_3_Daily_Raw!BE$1)/4</f>
        <v>0</v>
      </c>
      <c r="BF67">
        <f>COUNTIF(Input_1!$E66:$CV66,Output_3_Daily_Raw!BF$1)/4</f>
        <v>7.25</v>
      </c>
      <c r="BG67">
        <f>COUNTIF(Input_1!$E66:$CV66,Output_3_Daily_Raw!BG$1)/4</f>
        <v>0</v>
      </c>
      <c r="BH67">
        <f>COUNTIF(Input_1!$E66:$CV66,Output_3_Daily_Raw!BH$1)/4</f>
        <v>0</v>
      </c>
      <c r="BJ67">
        <f t="shared" si="0"/>
        <v>24</v>
      </c>
    </row>
    <row r="68" spans="1:62" x14ac:dyDescent="0.35">
      <c r="A68" s="256"/>
      <c r="B68" s="249"/>
      <c r="C68" s="12">
        <v>43894</v>
      </c>
      <c r="D68" s="1" t="s">
        <v>6</v>
      </c>
      <c r="E68">
        <f>COUNTIF(Input_1!$E67:$CV67,Output_3_Daily_Raw!E$1)/4</f>
        <v>0</v>
      </c>
      <c r="F68">
        <f>COUNTIF(Input_1!$E67:$CV67,Output_3_Daily_Raw!F$1)/4</f>
        <v>0</v>
      </c>
      <c r="G68">
        <f>COUNTIF(Input_1!$E67:$CV67,Output_3_Daily_Raw!G$1)/4</f>
        <v>0</v>
      </c>
      <c r="H68">
        <f>COUNTIF(Input_1!$E67:$CV67,Output_3_Daily_Raw!H$1)/4</f>
        <v>0</v>
      </c>
      <c r="I68">
        <f>COUNTIF(Input_1!$E67:$CV67,Output_3_Daily_Raw!I$1)/4</f>
        <v>0</v>
      </c>
      <c r="J68">
        <f>COUNTIF(Input_1!$E67:$CV67,Output_3_Daily_Raw!J$1)/4</f>
        <v>0</v>
      </c>
      <c r="K68">
        <f>COUNTIF(Input_1!$E67:$CV67,Output_3_Daily_Raw!K$1)/4</f>
        <v>0</v>
      </c>
      <c r="L68">
        <f>COUNTIF(Input_1!$E67:$CV67,Output_3_Daily_Raw!L$1)/4</f>
        <v>0</v>
      </c>
      <c r="M68">
        <f>COUNTIF(Input_1!$E67:$CV67,Output_3_Daily_Raw!M$1)/4</f>
        <v>0.75</v>
      </c>
      <c r="N68">
        <f>COUNTIF(Input_1!$E67:$CV67,Output_3_Daily_Raw!N$1)/4</f>
        <v>0</v>
      </c>
      <c r="O68">
        <f>COUNTIF(Input_1!$E67:$CV67,Output_3_Daily_Raw!O$1)/4</f>
        <v>0</v>
      </c>
      <c r="P68">
        <f>COUNTIF(Input_1!$E67:$CV67,Output_3_Daily_Raw!P$1)/4</f>
        <v>0</v>
      </c>
      <c r="Q68">
        <f>COUNTIF(Input_1!$E67:$CV67,Output_3_Daily_Raw!Q$1)/4</f>
        <v>0</v>
      </c>
      <c r="R68">
        <f>COUNTIF(Input_1!$E67:$CV67,Output_3_Daily_Raw!R$1)/4</f>
        <v>0</v>
      </c>
      <c r="S68">
        <f>COUNTIF(Input_1!$E67:$CV67,Output_3_Daily_Raw!S$1)/4</f>
        <v>0</v>
      </c>
      <c r="T68">
        <f>COUNTIF(Input_1!$E67:$CV67,Output_3_Daily_Raw!T$1)/4</f>
        <v>0</v>
      </c>
      <c r="U68">
        <f>COUNTIF(Input_1!$E67:$CV67,Output_3_Daily_Raw!U$1)/4</f>
        <v>0</v>
      </c>
      <c r="V68">
        <f>COUNTIF(Input_1!$E67:$CV67,Output_3_Daily_Raw!V$1)/4</f>
        <v>0</v>
      </c>
      <c r="W68">
        <f>COUNTIF(Input_1!$E67:$CV67,Output_3_Daily_Raw!W$1)/4</f>
        <v>0</v>
      </c>
      <c r="X68">
        <f>COUNTIF(Input_1!$E67:$CV67,Output_3_Daily_Raw!X$1)/4</f>
        <v>0</v>
      </c>
      <c r="Y68">
        <f>COUNTIF(Input_1!$E67:$CV67,Output_3_Daily_Raw!Y$1)/4</f>
        <v>0</v>
      </c>
      <c r="Z68">
        <f>COUNTIF(Input_1!$E67:$CV67,Output_3_Daily_Raw!Z$1)/4</f>
        <v>0</v>
      </c>
      <c r="AA68">
        <f>COUNTIF(Input_1!$E67:$CV67,Output_3_Daily_Raw!AA$1)/4</f>
        <v>6.5</v>
      </c>
      <c r="AB68">
        <f>COUNTIF(Input_1!$E67:$CV67,Output_3_Daily_Raw!AB$1)/4</f>
        <v>0</v>
      </c>
      <c r="AC68">
        <f>COUNTIF(Input_1!$E67:$CV67,Output_3_Daily_Raw!AC$1)/4</f>
        <v>0.5</v>
      </c>
      <c r="AD68">
        <f>COUNTIF(Input_1!$E67:$CV67,Output_3_Daily_Raw!AD$1)/4</f>
        <v>0</v>
      </c>
      <c r="AE68">
        <f>COUNTIF(Input_1!$E67:$CV67,Output_3_Daily_Raw!AE$1)/4</f>
        <v>0</v>
      </c>
      <c r="AF68">
        <f>COUNTIF(Input_1!$E67:$CV67,Output_3_Daily_Raw!AF$1)/4</f>
        <v>0</v>
      </c>
      <c r="AG68">
        <f>COUNTIF(Input_1!$E67:$CV67,Output_3_Daily_Raw!AG$1)/4</f>
        <v>0</v>
      </c>
      <c r="AH68">
        <f>COUNTIF(Input_1!$E67:$CV67,Output_3_Daily_Raw!AH$1)/4</f>
        <v>0.5</v>
      </c>
      <c r="AI68">
        <f>COUNTIF(Input_1!$E67:$CV67,Output_3_Daily_Raw!AI$1)/4</f>
        <v>1</v>
      </c>
      <c r="AJ68">
        <f>COUNTIF(Input_1!$E67:$CV67,Output_3_Daily_Raw!AJ$1)/4</f>
        <v>0.75</v>
      </c>
      <c r="AK68">
        <f>COUNTIF(Input_1!$E67:$CV67,Output_3_Daily_Raw!AK$1)/4</f>
        <v>0</v>
      </c>
      <c r="AL68">
        <f>COUNTIF(Input_1!$E67:$CV67,Output_3_Daily_Raw!AL$1)/4</f>
        <v>0</v>
      </c>
      <c r="AM68">
        <f>COUNTIF(Input_1!$E67:$CV67,Output_3_Daily_Raw!AM$1)/4</f>
        <v>0</v>
      </c>
      <c r="AN68">
        <f>COUNTIF(Input_1!$E67:$CV67,Output_3_Daily_Raw!AN$1)/4</f>
        <v>0</v>
      </c>
      <c r="AO68">
        <f>COUNTIF(Input_1!$E67:$CV67,Output_3_Daily_Raw!AO$1)/4</f>
        <v>0</v>
      </c>
      <c r="AP68">
        <f>COUNTIF(Input_1!$E67:$CV67,Output_3_Daily_Raw!AP$1)/4</f>
        <v>0</v>
      </c>
      <c r="AQ68">
        <f>COUNTIF(Input_1!$E67:$CV67,Output_3_Daily_Raw!AQ$1)/4</f>
        <v>0</v>
      </c>
      <c r="AR68">
        <f>COUNTIF(Input_1!$E67:$CV67,Output_3_Daily_Raw!AR$1)/4</f>
        <v>1</v>
      </c>
      <c r="AS68">
        <f>COUNTIF(Input_1!$E67:$CV67,Output_3_Daily_Raw!AS$1)/4</f>
        <v>0</v>
      </c>
      <c r="AT68">
        <f>COUNTIF(Input_1!$E67:$CV67,Output_3_Daily_Raw!AT$1)/4</f>
        <v>0</v>
      </c>
      <c r="AU68">
        <f>COUNTIF(Input_1!$E67:$CV67,Output_3_Daily_Raw!AU$1)/4</f>
        <v>2.5</v>
      </c>
      <c r="AV68">
        <f>COUNTIF(Input_1!$E67:$CV67,Output_3_Daily_Raw!AV$1)/4</f>
        <v>0</v>
      </c>
      <c r="AW68">
        <f>COUNTIF(Input_1!$E67:$CV67,Output_3_Daily_Raw!AW$1)/4</f>
        <v>0</v>
      </c>
      <c r="AX68">
        <f>COUNTIF(Input_1!$E67:$CV67,Output_3_Daily_Raw!AX$1)/4</f>
        <v>0</v>
      </c>
      <c r="AY68">
        <f>COUNTIF(Input_1!$E67:$CV67,Output_3_Daily_Raw!AY$1)/4</f>
        <v>2</v>
      </c>
      <c r="AZ68">
        <f>COUNTIF(Input_1!$E67:$CV67,Output_3_Daily_Raw!AZ$1)/4</f>
        <v>0</v>
      </c>
      <c r="BA68">
        <f>COUNTIF(Input_1!$E67:$CV67,Output_3_Daily_Raw!BA$1)/4</f>
        <v>1</v>
      </c>
      <c r="BB68">
        <f>COUNTIF(Input_1!$E67:$CV67,Output_3_Daily_Raw!BB$1)/4</f>
        <v>0</v>
      </c>
      <c r="BC68">
        <f>COUNTIF(Input_1!$E67:$CV67,Output_3_Daily_Raw!BC$1)/4</f>
        <v>0</v>
      </c>
      <c r="BD68">
        <f>COUNTIF(Input_1!$E67:$CV67,Output_3_Daily_Raw!BD$1)/4</f>
        <v>0</v>
      </c>
      <c r="BE68">
        <f>COUNTIF(Input_1!$E67:$CV67,Output_3_Daily_Raw!BE$1)/4</f>
        <v>1</v>
      </c>
      <c r="BF68">
        <f>COUNTIF(Input_1!$E67:$CV67,Output_3_Daily_Raw!BF$1)/4</f>
        <v>6.5</v>
      </c>
      <c r="BG68">
        <f>COUNTIF(Input_1!$E67:$CV67,Output_3_Daily_Raw!BG$1)/4</f>
        <v>0</v>
      </c>
      <c r="BH68">
        <f>COUNTIF(Input_1!$E67:$CV67,Output_3_Daily_Raw!BH$1)/4</f>
        <v>0</v>
      </c>
      <c r="BJ68">
        <f t="shared" ref="BJ68:BJ131" si="1">SUM(E68:BH68)</f>
        <v>24</v>
      </c>
    </row>
    <row r="69" spans="1:62" x14ac:dyDescent="0.35">
      <c r="A69" s="256"/>
      <c r="B69" s="249"/>
      <c r="C69" s="11">
        <v>43895</v>
      </c>
      <c r="D69" s="1" t="s">
        <v>7</v>
      </c>
      <c r="E69">
        <f>COUNTIF(Input_1!$E68:$CV68,Output_3_Daily_Raw!E$1)/4</f>
        <v>0</v>
      </c>
      <c r="F69">
        <f>COUNTIF(Input_1!$E68:$CV68,Output_3_Daily_Raw!F$1)/4</f>
        <v>0</v>
      </c>
      <c r="G69">
        <f>COUNTIF(Input_1!$E68:$CV68,Output_3_Daily_Raw!G$1)/4</f>
        <v>0</v>
      </c>
      <c r="H69">
        <f>COUNTIF(Input_1!$E68:$CV68,Output_3_Daily_Raw!H$1)/4</f>
        <v>0</v>
      </c>
      <c r="I69">
        <f>COUNTIF(Input_1!$E68:$CV68,Output_3_Daily_Raw!I$1)/4</f>
        <v>0</v>
      </c>
      <c r="J69">
        <f>COUNTIF(Input_1!$E68:$CV68,Output_3_Daily_Raw!J$1)/4</f>
        <v>0</v>
      </c>
      <c r="K69">
        <f>COUNTIF(Input_1!$E68:$CV68,Output_3_Daily_Raw!K$1)/4</f>
        <v>0</v>
      </c>
      <c r="L69">
        <f>COUNTIF(Input_1!$E68:$CV68,Output_3_Daily_Raw!L$1)/4</f>
        <v>0</v>
      </c>
      <c r="M69">
        <f>COUNTIF(Input_1!$E68:$CV68,Output_3_Daily_Raw!M$1)/4</f>
        <v>0</v>
      </c>
      <c r="N69">
        <f>COUNTIF(Input_1!$E68:$CV68,Output_3_Daily_Raw!N$1)/4</f>
        <v>0</v>
      </c>
      <c r="O69">
        <f>COUNTIF(Input_1!$E68:$CV68,Output_3_Daily_Raw!O$1)/4</f>
        <v>0</v>
      </c>
      <c r="P69">
        <f>COUNTIF(Input_1!$E68:$CV68,Output_3_Daily_Raw!P$1)/4</f>
        <v>0</v>
      </c>
      <c r="Q69">
        <f>COUNTIF(Input_1!$E68:$CV68,Output_3_Daily_Raw!Q$1)/4</f>
        <v>0</v>
      </c>
      <c r="R69">
        <f>COUNTIF(Input_1!$E68:$CV68,Output_3_Daily_Raw!R$1)/4</f>
        <v>0</v>
      </c>
      <c r="S69">
        <f>COUNTIF(Input_1!$E68:$CV68,Output_3_Daily_Raw!S$1)/4</f>
        <v>0</v>
      </c>
      <c r="T69">
        <f>COUNTIF(Input_1!$E68:$CV68,Output_3_Daily_Raw!T$1)/4</f>
        <v>0</v>
      </c>
      <c r="U69">
        <f>COUNTIF(Input_1!$E68:$CV68,Output_3_Daily_Raw!U$1)/4</f>
        <v>0</v>
      </c>
      <c r="V69">
        <f>COUNTIF(Input_1!$E68:$CV68,Output_3_Daily_Raw!V$1)/4</f>
        <v>0</v>
      </c>
      <c r="W69">
        <f>COUNTIF(Input_1!$E68:$CV68,Output_3_Daily_Raw!W$1)/4</f>
        <v>0</v>
      </c>
      <c r="X69">
        <f>COUNTIF(Input_1!$E68:$CV68,Output_3_Daily_Raw!X$1)/4</f>
        <v>0</v>
      </c>
      <c r="Y69">
        <f>COUNTIF(Input_1!$E68:$CV68,Output_3_Daily_Raw!Y$1)/4</f>
        <v>0</v>
      </c>
      <c r="Z69">
        <f>COUNTIF(Input_1!$E68:$CV68,Output_3_Daily_Raw!Z$1)/4</f>
        <v>3.75</v>
      </c>
      <c r="AA69">
        <f>COUNTIF(Input_1!$E68:$CV68,Output_3_Daily_Raw!AA$1)/4</f>
        <v>11.25</v>
      </c>
      <c r="AB69">
        <f>COUNTIF(Input_1!$E68:$CV68,Output_3_Daily_Raw!AB$1)/4</f>
        <v>0</v>
      </c>
      <c r="AC69">
        <f>COUNTIF(Input_1!$E68:$CV68,Output_3_Daily_Raw!AC$1)/4</f>
        <v>0</v>
      </c>
      <c r="AD69">
        <f>COUNTIF(Input_1!$E68:$CV68,Output_3_Daily_Raw!AD$1)/4</f>
        <v>0</v>
      </c>
      <c r="AE69">
        <f>COUNTIF(Input_1!$E68:$CV68,Output_3_Daily_Raw!AE$1)/4</f>
        <v>0</v>
      </c>
      <c r="AF69">
        <f>COUNTIF(Input_1!$E68:$CV68,Output_3_Daily_Raw!AF$1)/4</f>
        <v>0</v>
      </c>
      <c r="AG69">
        <f>COUNTIF(Input_1!$E68:$CV68,Output_3_Daily_Raw!AG$1)/4</f>
        <v>0</v>
      </c>
      <c r="AH69">
        <f>COUNTIF(Input_1!$E68:$CV68,Output_3_Daily_Raw!AH$1)/4</f>
        <v>1</v>
      </c>
      <c r="AI69">
        <f>COUNTIF(Input_1!$E68:$CV68,Output_3_Daily_Raw!AI$1)/4</f>
        <v>0.5</v>
      </c>
      <c r="AJ69">
        <f>COUNTIF(Input_1!$E68:$CV68,Output_3_Daily_Raw!AJ$1)/4</f>
        <v>0</v>
      </c>
      <c r="AK69">
        <f>COUNTIF(Input_1!$E68:$CV68,Output_3_Daily_Raw!AK$1)/4</f>
        <v>0</v>
      </c>
      <c r="AL69">
        <f>COUNTIF(Input_1!$E68:$CV68,Output_3_Daily_Raw!AL$1)/4</f>
        <v>0</v>
      </c>
      <c r="AM69">
        <f>COUNTIF(Input_1!$E68:$CV68,Output_3_Daily_Raw!AM$1)/4</f>
        <v>0</v>
      </c>
      <c r="AN69">
        <f>COUNTIF(Input_1!$E68:$CV68,Output_3_Daily_Raw!AN$1)/4</f>
        <v>0.75</v>
      </c>
      <c r="AO69">
        <f>COUNTIF(Input_1!$E68:$CV68,Output_3_Daily_Raw!AO$1)/4</f>
        <v>0</v>
      </c>
      <c r="AP69">
        <f>COUNTIF(Input_1!$E68:$CV68,Output_3_Daily_Raw!AP$1)/4</f>
        <v>0</v>
      </c>
      <c r="AQ69">
        <f>COUNTIF(Input_1!$E68:$CV68,Output_3_Daily_Raw!AQ$1)/4</f>
        <v>0</v>
      </c>
      <c r="AR69">
        <f>COUNTIF(Input_1!$E68:$CV68,Output_3_Daily_Raw!AR$1)/4</f>
        <v>0</v>
      </c>
      <c r="AS69">
        <f>COUNTIF(Input_1!$E68:$CV68,Output_3_Daily_Raw!AS$1)/4</f>
        <v>0</v>
      </c>
      <c r="AT69">
        <f>COUNTIF(Input_1!$E68:$CV68,Output_3_Daily_Raw!AT$1)/4</f>
        <v>0</v>
      </c>
      <c r="AU69">
        <f>COUNTIF(Input_1!$E68:$CV68,Output_3_Daily_Raw!AU$1)/4</f>
        <v>0.5</v>
      </c>
      <c r="AV69">
        <f>COUNTIF(Input_1!$E68:$CV68,Output_3_Daily_Raw!AV$1)/4</f>
        <v>0</v>
      </c>
      <c r="AW69">
        <f>COUNTIF(Input_1!$E68:$CV68,Output_3_Daily_Raw!AW$1)/4</f>
        <v>0</v>
      </c>
      <c r="AX69">
        <f>COUNTIF(Input_1!$E68:$CV68,Output_3_Daily_Raw!AX$1)/4</f>
        <v>0</v>
      </c>
      <c r="AY69">
        <f>COUNTIF(Input_1!$E68:$CV68,Output_3_Daily_Raw!AY$1)/4</f>
        <v>2.5</v>
      </c>
      <c r="AZ69">
        <f>COUNTIF(Input_1!$E68:$CV68,Output_3_Daily_Raw!AZ$1)/4</f>
        <v>0</v>
      </c>
      <c r="BA69">
        <f>COUNTIF(Input_1!$E68:$CV68,Output_3_Daily_Raw!BA$1)/4</f>
        <v>0</v>
      </c>
      <c r="BB69">
        <f>COUNTIF(Input_1!$E68:$CV68,Output_3_Daily_Raw!BB$1)/4</f>
        <v>0</v>
      </c>
      <c r="BC69">
        <f>COUNTIF(Input_1!$E68:$CV68,Output_3_Daily_Raw!BC$1)/4</f>
        <v>0</v>
      </c>
      <c r="BD69">
        <f>COUNTIF(Input_1!$E68:$CV68,Output_3_Daily_Raw!BD$1)/4</f>
        <v>0</v>
      </c>
      <c r="BE69">
        <f>COUNTIF(Input_1!$E68:$CV68,Output_3_Daily_Raw!BE$1)/4</f>
        <v>0</v>
      </c>
      <c r="BF69">
        <f>COUNTIF(Input_1!$E68:$CV68,Output_3_Daily_Raw!BF$1)/4</f>
        <v>3.75</v>
      </c>
      <c r="BG69">
        <f>COUNTIF(Input_1!$E68:$CV68,Output_3_Daily_Raw!BG$1)/4</f>
        <v>0</v>
      </c>
      <c r="BH69">
        <f>COUNTIF(Input_1!$E68:$CV68,Output_3_Daily_Raw!BH$1)/4</f>
        <v>0</v>
      </c>
      <c r="BJ69">
        <f t="shared" si="1"/>
        <v>24</v>
      </c>
    </row>
    <row r="70" spans="1:62" x14ac:dyDescent="0.35">
      <c r="A70" s="256"/>
      <c r="B70" s="249"/>
      <c r="C70" s="11">
        <v>43896</v>
      </c>
      <c r="D70" s="1" t="s">
        <v>8</v>
      </c>
      <c r="E70">
        <f>COUNTIF(Input_1!$E69:$CV69,Output_3_Daily_Raw!E$1)/4</f>
        <v>0</v>
      </c>
      <c r="F70">
        <f>COUNTIF(Input_1!$E69:$CV69,Output_3_Daily_Raw!F$1)/4</f>
        <v>0</v>
      </c>
      <c r="G70">
        <f>COUNTIF(Input_1!$E69:$CV69,Output_3_Daily_Raw!G$1)/4</f>
        <v>0.25</v>
      </c>
      <c r="H70">
        <f>COUNTIF(Input_1!$E69:$CV69,Output_3_Daily_Raw!H$1)/4</f>
        <v>0</v>
      </c>
      <c r="I70">
        <f>COUNTIF(Input_1!$E69:$CV69,Output_3_Daily_Raw!I$1)/4</f>
        <v>2</v>
      </c>
      <c r="J70">
        <f>COUNTIF(Input_1!$E69:$CV69,Output_3_Daily_Raw!J$1)/4</f>
        <v>0</v>
      </c>
      <c r="K70">
        <f>COUNTIF(Input_1!$E69:$CV69,Output_3_Daily_Raw!K$1)/4</f>
        <v>0</v>
      </c>
      <c r="L70">
        <f>COUNTIF(Input_1!$E69:$CV69,Output_3_Daily_Raw!L$1)/4</f>
        <v>2</v>
      </c>
      <c r="M70">
        <f>COUNTIF(Input_1!$E69:$CV69,Output_3_Daily_Raw!M$1)/4</f>
        <v>0</v>
      </c>
      <c r="N70">
        <f>COUNTIF(Input_1!$E69:$CV69,Output_3_Daily_Raw!N$1)/4</f>
        <v>0</v>
      </c>
      <c r="O70">
        <f>COUNTIF(Input_1!$E69:$CV69,Output_3_Daily_Raw!O$1)/4</f>
        <v>0</v>
      </c>
      <c r="P70">
        <f>COUNTIF(Input_1!$E69:$CV69,Output_3_Daily_Raw!P$1)/4</f>
        <v>0</v>
      </c>
      <c r="Q70">
        <f>COUNTIF(Input_1!$E69:$CV69,Output_3_Daily_Raw!Q$1)/4</f>
        <v>0</v>
      </c>
      <c r="R70">
        <f>COUNTIF(Input_1!$E69:$CV69,Output_3_Daily_Raw!R$1)/4</f>
        <v>0</v>
      </c>
      <c r="S70">
        <f>COUNTIF(Input_1!$E69:$CV69,Output_3_Daily_Raw!S$1)/4</f>
        <v>0</v>
      </c>
      <c r="T70">
        <f>COUNTIF(Input_1!$E69:$CV69,Output_3_Daily_Raw!T$1)/4</f>
        <v>0</v>
      </c>
      <c r="U70">
        <f>COUNTIF(Input_1!$E69:$CV69,Output_3_Daily_Raw!U$1)/4</f>
        <v>0</v>
      </c>
      <c r="V70">
        <f>COUNTIF(Input_1!$E69:$CV69,Output_3_Daily_Raw!V$1)/4</f>
        <v>0</v>
      </c>
      <c r="W70">
        <f>COUNTIF(Input_1!$E69:$CV69,Output_3_Daily_Raw!W$1)/4</f>
        <v>0</v>
      </c>
      <c r="X70">
        <f>COUNTIF(Input_1!$E69:$CV69,Output_3_Daily_Raw!X$1)/4</f>
        <v>0</v>
      </c>
      <c r="Y70">
        <f>COUNTIF(Input_1!$E69:$CV69,Output_3_Daily_Raw!Y$1)/4</f>
        <v>0</v>
      </c>
      <c r="Z70">
        <f>COUNTIF(Input_1!$E69:$CV69,Output_3_Daily_Raw!Z$1)/4</f>
        <v>2</v>
      </c>
      <c r="AA70">
        <f>COUNTIF(Input_1!$E69:$CV69,Output_3_Daily_Raw!AA$1)/4</f>
        <v>8</v>
      </c>
      <c r="AB70">
        <f>COUNTIF(Input_1!$E69:$CV69,Output_3_Daily_Raw!AB$1)/4</f>
        <v>0</v>
      </c>
      <c r="AC70">
        <f>COUNTIF(Input_1!$E69:$CV69,Output_3_Daily_Raw!AC$1)/4</f>
        <v>0</v>
      </c>
      <c r="AD70">
        <f>COUNTIF(Input_1!$E69:$CV69,Output_3_Daily_Raw!AD$1)/4</f>
        <v>0</v>
      </c>
      <c r="AE70">
        <f>COUNTIF(Input_1!$E69:$CV69,Output_3_Daily_Raw!AE$1)/4</f>
        <v>0</v>
      </c>
      <c r="AF70">
        <f>COUNTIF(Input_1!$E69:$CV69,Output_3_Daily_Raw!AF$1)/4</f>
        <v>0</v>
      </c>
      <c r="AG70">
        <f>COUNTIF(Input_1!$E69:$CV69,Output_3_Daily_Raw!AG$1)/4</f>
        <v>0</v>
      </c>
      <c r="AH70">
        <f>COUNTIF(Input_1!$E69:$CV69,Output_3_Daily_Raw!AH$1)/4</f>
        <v>0.75</v>
      </c>
      <c r="AI70">
        <f>COUNTIF(Input_1!$E69:$CV69,Output_3_Daily_Raw!AI$1)/4</f>
        <v>0.5</v>
      </c>
      <c r="AJ70">
        <f>COUNTIF(Input_1!$E69:$CV69,Output_3_Daily_Raw!AJ$1)/4</f>
        <v>0</v>
      </c>
      <c r="AK70">
        <f>COUNTIF(Input_1!$E69:$CV69,Output_3_Daily_Raw!AK$1)/4</f>
        <v>0</v>
      </c>
      <c r="AL70">
        <f>COUNTIF(Input_1!$E69:$CV69,Output_3_Daily_Raw!AL$1)/4</f>
        <v>0</v>
      </c>
      <c r="AM70">
        <f>COUNTIF(Input_1!$E69:$CV69,Output_3_Daily_Raw!AM$1)/4</f>
        <v>0</v>
      </c>
      <c r="AN70">
        <f>COUNTIF(Input_1!$E69:$CV69,Output_3_Daily_Raw!AN$1)/4</f>
        <v>0.25</v>
      </c>
      <c r="AO70">
        <f>COUNTIF(Input_1!$E69:$CV69,Output_3_Daily_Raw!AO$1)/4</f>
        <v>0</v>
      </c>
      <c r="AP70">
        <f>COUNTIF(Input_1!$E69:$CV69,Output_3_Daily_Raw!AP$1)/4</f>
        <v>0</v>
      </c>
      <c r="AQ70">
        <f>COUNTIF(Input_1!$E69:$CV69,Output_3_Daily_Raw!AQ$1)/4</f>
        <v>0</v>
      </c>
      <c r="AR70">
        <f>COUNTIF(Input_1!$E69:$CV69,Output_3_Daily_Raw!AR$1)/4</f>
        <v>0</v>
      </c>
      <c r="AS70">
        <f>COUNTIF(Input_1!$E69:$CV69,Output_3_Daily_Raw!AS$1)/4</f>
        <v>0</v>
      </c>
      <c r="AT70">
        <f>COUNTIF(Input_1!$E69:$CV69,Output_3_Daily_Raw!AT$1)/4</f>
        <v>0</v>
      </c>
      <c r="AU70">
        <f>COUNTIF(Input_1!$E69:$CV69,Output_3_Daily_Raw!AU$1)/4</f>
        <v>1</v>
      </c>
      <c r="AV70">
        <f>COUNTIF(Input_1!$E69:$CV69,Output_3_Daily_Raw!AV$1)/4</f>
        <v>0</v>
      </c>
      <c r="AW70">
        <f>COUNTIF(Input_1!$E69:$CV69,Output_3_Daily_Raw!AW$1)/4</f>
        <v>0</v>
      </c>
      <c r="AX70">
        <f>COUNTIF(Input_1!$E69:$CV69,Output_3_Daily_Raw!AX$1)/4</f>
        <v>0</v>
      </c>
      <c r="AY70">
        <f>COUNTIF(Input_1!$E69:$CV69,Output_3_Daily_Raw!AY$1)/4</f>
        <v>2.25</v>
      </c>
      <c r="AZ70">
        <f>COUNTIF(Input_1!$E69:$CV69,Output_3_Daily_Raw!AZ$1)/4</f>
        <v>0</v>
      </c>
      <c r="BA70">
        <f>COUNTIF(Input_1!$E69:$CV69,Output_3_Daily_Raw!BA$1)/4</f>
        <v>1.25</v>
      </c>
      <c r="BB70">
        <f>COUNTIF(Input_1!$E69:$CV69,Output_3_Daily_Raw!BB$1)/4</f>
        <v>0</v>
      </c>
      <c r="BC70">
        <f>COUNTIF(Input_1!$E69:$CV69,Output_3_Daily_Raw!BC$1)/4</f>
        <v>0</v>
      </c>
      <c r="BD70">
        <f>COUNTIF(Input_1!$E69:$CV69,Output_3_Daily_Raw!BD$1)/4</f>
        <v>0</v>
      </c>
      <c r="BE70">
        <f>COUNTIF(Input_1!$E69:$CV69,Output_3_Daily_Raw!BE$1)/4</f>
        <v>0</v>
      </c>
      <c r="BF70">
        <f>COUNTIF(Input_1!$E69:$CV69,Output_3_Daily_Raw!BF$1)/4</f>
        <v>3.25</v>
      </c>
      <c r="BG70">
        <f>COUNTIF(Input_1!$E69:$CV69,Output_3_Daily_Raw!BG$1)/4</f>
        <v>0</v>
      </c>
      <c r="BH70">
        <f>COUNTIF(Input_1!$E69:$CV69,Output_3_Daily_Raw!BH$1)/4</f>
        <v>0.5</v>
      </c>
      <c r="BJ70">
        <f t="shared" si="1"/>
        <v>24</v>
      </c>
    </row>
    <row r="71" spans="1:62" x14ac:dyDescent="0.35">
      <c r="A71" s="256"/>
      <c r="B71" s="249"/>
      <c r="C71" s="12">
        <v>43897</v>
      </c>
      <c r="D71" s="1" t="s">
        <v>9</v>
      </c>
      <c r="E71">
        <f>COUNTIF(Input_1!$E70:$CV70,Output_3_Daily_Raw!E$1)/4</f>
        <v>0</v>
      </c>
      <c r="F71">
        <f>COUNTIF(Input_1!$E70:$CV70,Output_3_Daily_Raw!F$1)/4</f>
        <v>0</v>
      </c>
      <c r="G71">
        <f>COUNTIF(Input_1!$E70:$CV70,Output_3_Daily_Raw!G$1)/4</f>
        <v>1.75</v>
      </c>
      <c r="H71">
        <f>COUNTIF(Input_1!$E70:$CV70,Output_3_Daily_Raw!H$1)/4</f>
        <v>0</v>
      </c>
      <c r="I71">
        <f>COUNTIF(Input_1!$E70:$CV70,Output_3_Daily_Raw!I$1)/4</f>
        <v>0</v>
      </c>
      <c r="J71">
        <f>COUNTIF(Input_1!$E70:$CV70,Output_3_Daily_Raw!J$1)/4</f>
        <v>0</v>
      </c>
      <c r="K71">
        <f>COUNTIF(Input_1!$E70:$CV70,Output_3_Daily_Raw!K$1)/4</f>
        <v>0</v>
      </c>
      <c r="L71">
        <f>COUNTIF(Input_1!$E70:$CV70,Output_3_Daily_Raw!L$1)/4</f>
        <v>0</v>
      </c>
      <c r="M71">
        <f>COUNTIF(Input_1!$E70:$CV70,Output_3_Daily_Raw!M$1)/4</f>
        <v>0.25</v>
      </c>
      <c r="N71">
        <f>COUNTIF(Input_1!$E70:$CV70,Output_3_Daily_Raw!N$1)/4</f>
        <v>0</v>
      </c>
      <c r="O71">
        <f>COUNTIF(Input_1!$E70:$CV70,Output_3_Daily_Raw!O$1)/4</f>
        <v>0</v>
      </c>
      <c r="P71">
        <f>COUNTIF(Input_1!$E70:$CV70,Output_3_Daily_Raw!P$1)/4</f>
        <v>0</v>
      </c>
      <c r="Q71">
        <f>COUNTIF(Input_1!$E70:$CV70,Output_3_Daily_Raw!Q$1)/4</f>
        <v>0</v>
      </c>
      <c r="R71">
        <f>COUNTIF(Input_1!$E70:$CV70,Output_3_Daily_Raw!R$1)/4</f>
        <v>0</v>
      </c>
      <c r="S71">
        <f>COUNTIF(Input_1!$E70:$CV70,Output_3_Daily_Raw!S$1)/4</f>
        <v>0</v>
      </c>
      <c r="T71">
        <f>COUNTIF(Input_1!$E70:$CV70,Output_3_Daily_Raw!T$1)/4</f>
        <v>0</v>
      </c>
      <c r="U71">
        <f>COUNTIF(Input_1!$E70:$CV70,Output_3_Daily_Raw!U$1)/4</f>
        <v>0</v>
      </c>
      <c r="V71">
        <f>COUNTIF(Input_1!$E70:$CV70,Output_3_Daily_Raw!V$1)/4</f>
        <v>0</v>
      </c>
      <c r="W71">
        <f>COUNTIF(Input_1!$E70:$CV70,Output_3_Daily_Raw!W$1)/4</f>
        <v>0</v>
      </c>
      <c r="X71">
        <f>COUNTIF(Input_1!$E70:$CV70,Output_3_Daily_Raw!X$1)/4</f>
        <v>0</v>
      </c>
      <c r="Y71">
        <f>COUNTIF(Input_1!$E70:$CV70,Output_3_Daily_Raw!Y$1)/4</f>
        <v>0</v>
      </c>
      <c r="Z71">
        <f>COUNTIF(Input_1!$E70:$CV70,Output_3_Daily_Raw!Z$1)/4</f>
        <v>1.25</v>
      </c>
      <c r="AA71">
        <f>COUNTIF(Input_1!$E70:$CV70,Output_3_Daily_Raw!AA$1)/4</f>
        <v>11</v>
      </c>
      <c r="AB71">
        <f>COUNTIF(Input_1!$E70:$CV70,Output_3_Daily_Raw!AB$1)/4</f>
        <v>0</v>
      </c>
      <c r="AC71">
        <f>COUNTIF(Input_1!$E70:$CV70,Output_3_Daily_Raw!AC$1)/4</f>
        <v>0</v>
      </c>
      <c r="AD71">
        <f>COUNTIF(Input_1!$E70:$CV70,Output_3_Daily_Raw!AD$1)/4</f>
        <v>0</v>
      </c>
      <c r="AE71">
        <f>COUNTIF(Input_1!$E70:$CV70,Output_3_Daily_Raw!AE$1)/4</f>
        <v>0</v>
      </c>
      <c r="AF71">
        <f>COUNTIF(Input_1!$E70:$CV70,Output_3_Daily_Raw!AF$1)/4</f>
        <v>0</v>
      </c>
      <c r="AG71">
        <f>COUNTIF(Input_1!$E70:$CV70,Output_3_Daily_Raw!AG$1)/4</f>
        <v>0</v>
      </c>
      <c r="AH71">
        <f>COUNTIF(Input_1!$E70:$CV70,Output_3_Daily_Raw!AH$1)/4</f>
        <v>0.5</v>
      </c>
      <c r="AI71">
        <f>COUNTIF(Input_1!$E70:$CV70,Output_3_Daily_Raw!AI$1)/4</f>
        <v>0.75</v>
      </c>
      <c r="AJ71">
        <f>COUNTIF(Input_1!$E70:$CV70,Output_3_Daily_Raw!AJ$1)/4</f>
        <v>0</v>
      </c>
      <c r="AK71">
        <f>COUNTIF(Input_1!$E70:$CV70,Output_3_Daily_Raw!AK$1)/4</f>
        <v>0</v>
      </c>
      <c r="AL71">
        <f>COUNTIF(Input_1!$E70:$CV70,Output_3_Daily_Raw!AL$1)/4</f>
        <v>0</v>
      </c>
      <c r="AM71">
        <f>COUNTIF(Input_1!$E70:$CV70,Output_3_Daily_Raw!AM$1)/4</f>
        <v>0</v>
      </c>
      <c r="AN71">
        <f>COUNTIF(Input_1!$E70:$CV70,Output_3_Daily_Raw!AN$1)/4</f>
        <v>0</v>
      </c>
      <c r="AO71">
        <f>COUNTIF(Input_1!$E70:$CV70,Output_3_Daily_Raw!AO$1)/4</f>
        <v>0</v>
      </c>
      <c r="AP71">
        <f>COUNTIF(Input_1!$E70:$CV70,Output_3_Daily_Raw!AP$1)/4</f>
        <v>0</v>
      </c>
      <c r="AQ71">
        <f>COUNTIF(Input_1!$E70:$CV70,Output_3_Daily_Raw!AQ$1)/4</f>
        <v>0</v>
      </c>
      <c r="AR71">
        <f>COUNTIF(Input_1!$E70:$CV70,Output_3_Daily_Raw!AR$1)/4</f>
        <v>0</v>
      </c>
      <c r="AS71">
        <f>COUNTIF(Input_1!$E70:$CV70,Output_3_Daily_Raw!AS$1)/4</f>
        <v>0</v>
      </c>
      <c r="AT71">
        <f>COUNTIF(Input_1!$E70:$CV70,Output_3_Daily_Raw!AT$1)/4</f>
        <v>0</v>
      </c>
      <c r="AU71">
        <f>COUNTIF(Input_1!$E70:$CV70,Output_3_Daily_Raw!AU$1)/4</f>
        <v>0.5</v>
      </c>
      <c r="AV71">
        <f>COUNTIF(Input_1!$E70:$CV70,Output_3_Daily_Raw!AV$1)/4</f>
        <v>0</v>
      </c>
      <c r="AW71">
        <f>COUNTIF(Input_1!$E70:$CV70,Output_3_Daily_Raw!AW$1)/4</f>
        <v>0</v>
      </c>
      <c r="AX71">
        <f>COUNTIF(Input_1!$E70:$CV70,Output_3_Daily_Raw!AX$1)/4</f>
        <v>0</v>
      </c>
      <c r="AY71">
        <f>COUNTIF(Input_1!$E70:$CV70,Output_3_Daily_Raw!AY$1)/4</f>
        <v>2.5</v>
      </c>
      <c r="AZ71">
        <f>COUNTIF(Input_1!$E70:$CV70,Output_3_Daily_Raw!AZ$1)/4</f>
        <v>0</v>
      </c>
      <c r="BA71">
        <f>COUNTIF(Input_1!$E70:$CV70,Output_3_Daily_Raw!BA$1)/4</f>
        <v>0.75</v>
      </c>
      <c r="BB71">
        <f>COUNTIF(Input_1!$E70:$CV70,Output_3_Daily_Raw!BB$1)/4</f>
        <v>0.5</v>
      </c>
      <c r="BC71">
        <f>COUNTIF(Input_1!$E70:$CV70,Output_3_Daily_Raw!BC$1)/4</f>
        <v>0</v>
      </c>
      <c r="BD71">
        <f>COUNTIF(Input_1!$E70:$CV70,Output_3_Daily_Raw!BD$1)/4</f>
        <v>0</v>
      </c>
      <c r="BE71">
        <f>COUNTIF(Input_1!$E70:$CV70,Output_3_Daily_Raw!BE$1)/4</f>
        <v>0</v>
      </c>
      <c r="BF71">
        <f>COUNTIF(Input_1!$E70:$CV70,Output_3_Daily_Raw!BF$1)/4</f>
        <v>4.25</v>
      </c>
      <c r="BG71">
        <f>COUNTIF(Input_1!$E70:$CV70,Output_3_Daily_Raw!BG$1)/4</f>
        <v>0</v>
      </c>
      <c r="BH71">
        <f>COUNTIF(Input_1!$E70:$CV70,Output_3_Daily_Raw!BH$1)/4</f>
        <v>0</v>
      </c>
      <c r="BJ71">
        <f t="shared" si="1"/>
        <v>24</v>
      </c>
    </row>
    <row r="72" spans="1:62" x14ac:dyDescent="0.35">
      <c r="A72" s="256"/>
      <c r="B72" s="250"/>
      <c r="C72" s="14">
        <v>43898</v>
      </c>
      <c r="D72" s="2" t="s">
        <v>10</v>
      </c>
      <c r="E72">
        <f>COUNTIF(Input_1!$E71:$CV71,Output_3_Daily_Raw!E$1)/4</f>
        <v>0</v>
      </c>
      <c r="F72">
        <f>COUNTIF(Input_1!$E71:$CV71,Output_3_Daily_Raw!F$1)/4</f>
        <v>0</v>
      </c>
      <c r="G72">
        <f>COUNTIF(Input_1!$E71:$CV71,Output_3_Daily_Raw!G$1)/4</f>
        <v>0</v>
      </c>
      <c r="H72">
        <f>COUNTIF(Input_1!$E71:$CV71,Output_3_Daily_Raw!H$1)/4</f>
        <v>0</v>
      </c>
      <c r="I72">
        <f>COUNTIF(Input_1!$E71:$CV71,Output_3_Daily_Raw!I$1)/4</f>
        <v>0</v>
      </c>
      <c r="J72">
        <f>COUNTIF(Input_1!$E71:$CV71,Output_3_Daily_Raw!J$1)/4</f>
        <v>0</v>
      </c>
      <c r="K72">
        <f>COUNTIF(Input_1!$E71:$CV71,Output_3_Daily_Raw!K$1)/4</f>
        <v>0</v>
      </c>
      <c r="L72">
        <f>COUNTIF(Input_1!$E71:$CV71,Output_3_Daily_Raw!L$1)/4</f>
        <v>0</v>
      </c>
      <c r="M72">
        <f>COUNTIF(Input_1!$E71:$CV71,Output_3_Daily_Raw!M$1)/4</f>
        <v>2.5</v>
      </c>
      <c r="N72">
        <f>COUNTIF(Input_1!$E71:$CV71,Output_3_Daily_Raw!N$1)/4</f>
        <v>0</v>
      </c>
      <c r="O72">
        <f>COUNTIF(Input_1!$E71:$CV71,Output_3_Daily_Raw!O$1)/4</f>
        <v>0</v>
      </c>
      <c r="P72">
        <f>COUNTIF(Input_1!$E71:$CV71,Output_3_Daily_Raw!P$1)/4</f>
        <v>0</v>
      </c>
      <c r="Q72">
        <f>COUNTIF(Input_1!$E71:$CV71,Output_3_Daily_Raw!Q$1)/4</f>
        <v>0</v>
      </c>
      <c r="R72">
        <f>COUNTIF(Input_1!$E71:$CV71,Output_3_Daily_Raw!R$1)/4</f>
        <v>0</v>
      </c>
      <c r="S72">
        <f>COUNTIF(Input_1!$E71:$CV71,Output_3_Daily_Raw!S$1)/4</f>
        <v>0</v>
      </c>
      <c r="T72">
        <f>COUNTIF(Input_1!$E71:$CV71,Output_3_Daily_Raw!T$1)/4</f>
        <v>0</v>
      </c>
      <c r="U72">
        <f>COUNTIF(Input_1!$E71:$CV71,Output_3_Daily_Raw!U$1)/4</f>
        <v>0</v>
      </c>
      <c r="V72">
        <f>COUNTIF(Input_1!$E71:$CV71,Output_3_Daily_Raw!V$1)/4</f>
        <v>0</v>
      </c>
      <c r="W72">
        <f>COUNTIF(Input_1!$E71:$CV71,Output_3_Daily_Raw!W$1)/4</f>
        <v>0</v>
      </c>
      <c r="X72">
        <f>COUNTIF(Input_1!$E71:$CV71,Output_3_Daily_Raw!X$1)/4</f>
        <v>0</v>
      </c>
      <c r="Y72">
        <f>COUNTIF(Input_1!$E71:$CV71,Output_3_Daily_Raw!Y$1)/4</f>
        <v>0</v>
      </c>
      <c r="Z72">
        <f>COUNTIF(Input_1!$E71:$CV71,Output_3_Daily_Raw!Z$1)/4</f>
        <v>3.75</v>
      </c>
      <c r="AA72">
        <f>COUNTIF(Input_1!$E71:$CV71,Output_3_Daily_Raw!AA$1)/4</f>
        <v>10</v>
      </c>
      <c r="AB72">
        <f>COUNTIF(Input_1!$E71:$CV71,Output_3_Daily_Raw!AB$1)/4</f>
        <v>0</v>
      </c>
      <c r="AC72">
        <f>COUNTIF(Input_1!$E71:$CV71,Output_3_Daily_Raw!AC$1)/4</f>
        <v>0</v>
      </c>
      <c r="AD72">
        <f>COUNTIF(Input_1!$E71:$CV71,Output_3_Daily_Raw!AD$1)/4</f>
        <v>0</v>
      </c>
      <c r="AE72">
        <f>COUNTIF(Input_1!$E71:$CV71,Output_3_Daily_Raw!AE$1)/4</f>
        <v>0</v>
      </c>
      <c r="AF72">
        <f>COUNTIF(Input_1!$E71:$CV71,Output_3_Daily_Raw!AF$1)/4</f>
        <v>0</v>
      </c>
      <c r="AG72">
        <f>COUNTIF(Input_1!$E71:$CV71,Output_3_Daily_Raw!AG$1)/4</f>
        <v>0</v>
      </c>
      <c r="AH72">
        <f>COUNTIF(Input_1!$E71:$CV71,Output_3_Daily_Raw!AH$1)/4</f>
        <v>0.5</v>
      </c>
      <c r="AI72">
        <f>COUNTIF(Input_1!$E71:$CV71,Output_3_Daily_Raw!AI$1)/4</f>
        <v>1</v>
      </c>
      <c r="AJ72">
        <f>COUNTIF(Input_1!$E71:$CV71,Output_3_Daily_Raw!AJ$1)/4</f>
        <v>0</v>
      </c>
      <c r="AK72">
        <f>COUNTIF(Input_1!$E71:$CV71,Output_3_Daily_Raw!AK$1)/4</f>
        <v>0</v>
      </c>
      <c r="AL72">
        <f>COUNTIF(Input_1!$E71:$CV71,Output_3_Daily_Raw!AL$1)/4</f>
        <v>0</v>
      </c>
      <c r="AM72">
        <f>COUNTIF(Input_1!$E71:$CV71,Output_3_Daily_Raw!AM$1)/4</f>
        <v>0</v>
      </c>
      <c r="AN72">
        <f>COUNTIF(Input_1!$E71:$CV71,Output_3_Daily_Raw!AN$1)/4</f>
        <v>0</v>
      </c>
      <c r="AO72">
        <f>COUNTIF(Input_1!$E71:$CV71,Output_3_Daily_Raw!AO$1)/4</f>
        <v>0</v>
      </c>
      <c r="AP72">
        <f>COUNTIF(Input_1!$E71:$CV71,Output_3_Daily_Raw!AP$1)/4</f>
        <v>0</v>
      </c>
      <c r="AQ72">
        <f>COUNTIF(Input_1!$E71:$CV71,Output_3_Daily_Raw!AQ$1)/4</f>
        <v>0</v>
      </c>
      <c r="AR72">
        <f>COUNTIF(Input_1!$E71:$CV71,Output_3_Daily_Raw!AR$1)/4</f>
        <v>1</v>
      </c>
      <c r="AS72">
        <f>COUNTIF(Input_1!$E71:$CV71,Output_3_Daily_Raw!AS$1)/4</f>
        <v>0</v>
      </c>
      <c r="AT72">
        <f>COUNTIF(Input_1!$E71:$CV71,Output_3_Daily_Raw!AT$1)/4</f>
        <v>0</v>
      </c>
      <c r="AU72">
        <f>COUNTIF(Input_1!$E71:$CV71,Output_3_Daily_Raw!AU$1)/4</f>
        <v>0</v>
      </c>
      <c r="AV72">
        <f>COUNTIF(Input_1!$E71:$CV71,Output_3_Daily_Raw!AV$1)/4</f>
        <v>0</v>
      </c>
      <c r="AW72">
        <f>COUNTIF(Input_1!$E71:$CV71,Output_3_Daily_Raw!AW$1)/4</f>
        <v>0</v>
      </c>
      <c r="AX72">
        <f>COUNTIF(Input_1!$E71:$CV71,Output_3_Daily_Raw!AX$1)/4</f>
        <v>0</v>
      </c>
      <c r="AY72">
        <f>COUNTIF(Input_1!$E71:$CV71,Output_3_Daily_Raw!AY$1)/4</f>
        <v>1.5</v>
      </c>
      <c r="AZ72">
        <f>COUNTIF(Input_1!$E71:$CV71,Output_3_Daily_Raw!AZ$1)/4</f>
        <v>0</v>
      </c>
      <c r="BA72">
        <f>COUNTIF(Input_1!$E71:$CV71,Output_3_Daily_Raw!BA$1)/4</f>
        <v>1</v>
      </c>
      <c r="BB72">
        <f>COUNTIF(Input_1!$E71:$CV71,Output_3_Daily_Raw!BB$1)/4</f>
        <v>0</v>
      </c>
      <c r="BC72">
        <f>COUNTIF(Input_1!$E71:$CV71,Output_3_Daily_Raw!BC$1)/4</f>
        <v>0</v>
      </c>
      <c r="BD72">
        <f>COUNTIF(Input_1!$E71:$CV71,Output_3_Daily_Raw!BD$1)/4</f>
        <v>0</v>
      </c>
      <c r="BE72">
        <f>COUNTIF(Input_1!$E71:$CV71,Output_3_Daily_Raw!BE$1)/4</f>
        <v>0</v>
      </c>
      <c r="BF72">
        <f>COUNTIF(Input_1!$E71:$CV71,Output_3_Daily_Raw!BF$1)/4</f>
        <v>2.75</v>
      </c>
      <c r="BG72">
        <f>COUNTIF(Input_1!$E71:$CV71,Output_3_Daily_Raw!BG$1)/4</f>
        <v>0</v>
      </c>
      <c r="BH72">
        <f>COUNTIF(Input_1!$E71:$CV71,Output_3_Daily_Raw!BH$1)/4</f>
        <v>0</v>
      </c>
      <c r="BJ72">
        <f t="shared" si="1"/>
        <v>24</v>
      </c>
    </row>
    <row r="73" spans="1:62" x14ac:dyDescent="0.35">
      <c r="A73" s="256"/>
      <c r="B73" s="248">
        <v>11</v>
      </c>
      <c r="C73" s="12">
        <v>43899</v>
      </c>
      <c r="D73" s="1" t="s">
        <v>4</v>
      </c>
      <c r="E73">
        <f>COUNTIF(Input_1!$E72:$CV72,Output_3_Daily_Raw!E$1)/4</f>
        <v>0</v>
      </c>
      <c r="F73">
        <f>COUNTIF(Input_1!$E72:$CV72,Output_3_Daily_Raw!F$1)/4</f>
        <v>0</v>
      </c>
      <c r="G73">
        <f>COUNTIF(Input_1!$E72:$CV72,Output_3_Daily_Raw!G$1)/4</f>
        <v>1.75</v>
      </c>
      <c r="H73">
        <f>COUNTIF(Input_1!$E72:$CV72,Output_3_Daily_Raw!H$1)/4</f>
        <v>0</v>
      </c>
      <c r="I73">
        <f>COUNTIF(Input_1!$E72:$CV72,Output_3_Daily_Raw!I$1)/4</f>
        <v>0</v>
      </c>
      <c r="J73">
        <f>COUNTIF(Input_1!$E72:$CV72,Output_3_Daily_Raw!J$1)/4</f>
        <v>0</v>
      </c>
      <c r="K73">
        <f>COUNTIF(Input_1!$E72:$CV72,Output_3_Daily_Raw!K$1)/4</f>
        <v>0</v>
      </c>
      <c r="L73">
        <f>COUNTIF(Input_1!$E72:$CV72,Output_3_Daily_Raw!L$1)/4</f>
        <v>0</v>
      </c>
      <c r="M73">
        <f>COUNTIF(Input_1!$E72:$CV72,Output_3_Daily_Raw!M$1)/4</f>
        <v>2.5</v>
      </c>
      <c r="N73">
        <f>COUNTIF(Input_1!$E72:$CV72,Output_3_Daily_Raw!N$1)/4</f>
        <v>0</v>
      </c>
      <c r="O73">
        <f>COUNTIF(Input_1!$E72:$CV72,Output_3_Daily_Raw!O$1)/4</f>
        <v>0</v>
      </c>
      <c r="P73">
        <f>COUNTIF(Input_1!$E72:$CV72,Output_3_Daily_Raw!P$1)/4</f>
        <v>0</v>
      </c>
      <c r="Q73">
        <f>COUNTIF(Input_1!$E72:$CV72,Output_3_Daily_Raw!Q$1)/4</f>
        <v>0</v>
      </c>
      <c r="R73">
        <f>COUNTIF(Input_1!$E72:$CV72,Output_3_Daily_Raw!R$1)/4</f>
        <v>0</v>
      </c>
      <c r="S73">
        <f>COUNTIF(Input_1!$E72:$CV72,Output_3_Daily_Raw!S$1)/4</f>
        <v>0</v>
      </c>
      <c r="T73">
        <f>COUNTIF(Input_1!$E72:$CV72,Output_3_Daily_Raw!T$1)/4</f>
        <v>0</v>
      </c>
      <c r="U73">
        <f>COUNTIF(Input_1!$E72:$CV72,Output_3_Daily_Raw!U$1)/4</f>
        <v>0</v>
      </c>
      <c r="V73">
        <f>COUNTIF(Input_1!$E72:$CV72,Output_3_Daily_Raw!V$1)/4</f>
        <v>0</v>
      </c>
      <c r="W73">
        <f>COUNTIF(Input_1!$E72:$CV72,Output_3_Daily_Raw!W$1)/4</f>
        <v>0</v>
      </c>
      <c r="X73">
        <f>COUNTIF(Input_1!$E72:$CV72,Output_3_Daily_Raw!X$1)/4</f>
        <v>0</v>
      </c>
      <c r="Y73">
        <f>COUNTIF(Input_1!$E72:$CV72,Output_3_Daily_Raw!Y$1)/4</f>
        <v>0</v>
      </c>
      <c r="Z73">
        <f>COUNTIF(Input_1!$E72:$CV72,Output_3_Daily_Raw!Z$1)/4</f>
        <v>0</v>
      </c>
      <c r="AA73">
        <f>COUNTIF(Input_1!$E72:$CV72,Output_3_Daily_Raw!AA$1)/4</f>
        <v>9.75</v>
      </c>
      <c r="AB73">
        <f>COUNTIF(Input_1!$E72:$CV72,Output_3_Daily_Raw!AB$1)/4</f>
        <v>0</v>
      </c>
      <c r="AC73">
        <f>COUNTIF(Input_1!$E72:$CV72,Output_3_Daily_Raw!AC$1)/4</f>
        <v>0</v>
      </c>
      <c r="AD73">
        <f>COUNTIF(Input_1!$E72:$CV72,Output_3_Daily_Raw!AD$1)/4</f>
        <v>0</v>
      </c>
      <c r="AE73">
        <f>COUNTIF(Input_1!$E72:$CV72,Output_3_Daily_Raw!AE$1)/4</f>
        <v>0</v>
      </c>
      <c r="AF73">
        <f>COUNTIF(Input_1!$E72:$CV72,Output_3_Daily_Raw!AF$1)/4</f>
        <v>0</v>
      </c>
      <c r="AG73">
        <f>COUNTIF(Input_1!$E72:$CV72,Output_3_Daily_Raw!AG$1)/4</f>
        <v>0</v>
      </c>
      <c r="AH73">
        <f>COUNTIF(Input_1!$E72:$CV72,Output_3_Daily_Raw!AH$1)/4</f>
        <v>0.75</v>
      </c>
      <c r="AI73">
        <f>COUNTIF(Input_1!$E72:$CV72,Output_3_Daily_Raw!AI$1)/4</f>
        <v>0.5</v>
      </c>
      <c r="AJ73">
        <f>COUNTIF(Input_1!$E72:$CV72,Output_3_Daily_Raw!AJ$1)/4</f>
        <v>0</v>
      </c>
      <c r="AK73">
        <f>COUNTIF(Input_1!$E72:$CV72,Output_3_Daily_Raw!AK$1)/4</f>
        <v>0</v>
      </c>
      <c r="AL73">
        <f>COUNTIF(Input_1!$E72:$CV72,Output_3_Daily_Raw!AL$1)/4</f>
        <v>0</v>
      </c>
      <c r="AM73">
        <f>COUNTIF(Input_1!$E72:$CV72,Output_3_Daily_Raw!AM$1)/4</f>
        <v>0</v>
      </c>
      <c r="AN73">
        <f>COUNTIF(Input_1!$E72:$CV72,Output_3_Daily_Raw!AN$1)/4</f>
        <v>0</v>
      </c>
      <c r="AO73">
        <f>COUNTIF(Input_1!$E72:$CV72,Output_3_Daily_Raw!AO$1)/4</f>
        <v>0</v>
      </c>
      <c r="AP73">
        <f>COUNTIF(Input_1!$E72:$CV72,Output_3_Daily_Raw!AP$1)/4</f>
        <v>0</v>
      </c>
      <c r="AQ73">
        <f>COUNTIF(Input_1!$E72:$CV72,Output_3_Daily_Raw!AQ$1)/4</f>
        <v>0</v>
      </c>
      <c r="AR73">
        <f>COUNTIF(Input_1!$E72:$CV72,Output_3_Daily_Raw!AR$1)/4</f>
        <v>0</v>
      </c>
      <c r="AS73">
        <f>COUNTIF(Input_1!$E72:$CV72,Output_3_Daily_Raw!AS$1)/4</f>
        <v>0</v>
      </c>
      <c r="AT73">
        <f>COUNTIF(Input_1!$E72:$CV72,Output_3_Daily_Raw!AT$1)/4</f>
        <v>0</v>
      </c>
      <c r="AU73">
        <f>COUNTIF(Input_1!$E72:$CV72,Output_3_Daily_Raw!AU$1)/4</f>
        <v>1.25</v>
      </c>
      <c r="AV73">
        <f>COUNTIF(Input_1!$E72:$CV72,Output_3_Daily_Raw!AV$1)/4</f>
        <v>0</v>
      </c>
      <c r="AW73">
        <f>COUNTIF(Input_1!$E72:$CV72,Output_3_Daily_Raw!AW$1)/4</f>
        <v>0</v>
      </c>
      <c r="AX73">
        <f>COUNTIF(Input_1!$E72:$CV72,Output_3_Daily_Raw!AX$1)/4</f>
        <v>0</v>
      </c>
      <c r="AY73">
        <f>COUNTIF(Input_1!$E72:$CV72,Output_3_Daily_Raw!AY$1)/4</f>
        <v>2.5</v>
      </c>
      <c r="AZ73">
        <f>COUNTIF(Input_1!$E72:$CV72,Output_3_Daily_Raw!AZ$1)/4</f>
        <v>0</v>
      </c>
      <c r="BA73">
        <f>COUNTIF(Input_1!$E72:$CV72,Output_3_Daily_Raw!BA$1)/4</f>
        <v>1.5</v>
      </c>
      <c r="BB73">
        <f>COUNTIF(Input_1!$E72:$CV72,Output_3_Daily_Raw!BB$1)/4</f>
        <v>0</v>
      </c>
      <c r="BC73">
        <f>COUNTIF(Input_1!$E72:$CV72,Output_3_Daily_Raw!BC$1)/4</f>
        <v>0</v>
      </c>
      <c r="BD73">
        <f>COUNTIF(Input_1!$E72:$CV72,Output_3_Daily_Raw!BD$1)/4</f>
        <v>0</v>
      </c>
      <c r="BE73">
        <f>COUNTIF(Input_1!$E72:$CV72,Output_3_Daily_Raw!BE$1)/4</f>
        <v>0</v>
      </c>
      <c r="BF73">
        <f>COUNTIF(Input_1!$E72:$CV72,Output_3_Daily_Raw!BF$1)/4</f>
        <v>3</v>
      </c>
      <c r="BG73">
        <f>COUNTIF(Input_1!$E72:$CV72,Output_3_Daily_Raw!BG$1)/4</f>
        <v>0</v>
      </c>
      <c r="BH73">
        <f>COUNTIF(Input_1!$E72:$CV72,Output_3_Daily_Raw!BH$1)/4</f>
        <v>0.5</v>
      </c>
      <c r="BJ73">
        <f t="shared" si="1"/>
        <v>24</v>
      </c>
    </row>
    <row r="74" spans="1:62" x14ac:dyDescent="0.35">
      <c r="A74" s="256"/>
      <c r="B74" s="249"/>
      <c r="C74" s="11">
        <v>43900</v>
      </c>
      <c r="D74" s="1" t="s">
        <v>5</v>
      </c>
      <c r="E74">
        <f>COUNTIF(Input_1!$E73:$CV73,Output_3_Daily_Raw!E$1)/4</f>
        <v>0</v>
      </c>
      <c r="F74">
        <f>COUNTIF(Input_1!$E73:$CV73,Output_3_Daily_Raw!F$1)/4</f>
        <v>1</v>
      </c>
      <c r="G74">
        <f>COUNTIF(Input_1!$E73:$CV73,Output_3_Daily_Raw!G$1)/4</f>
        <v>1</v>
      </c>
      <c r="H74">
        <f>COUNTIF(Input_1!$E73:$CV73,Output_3_Daily_Raw!H$1)/4</f>
        <v>0</v>
      </c>
      <c r="I74">
        <f>COUNTIF(Input_1!$E73:$CV73,Output_3_Daily_Raw!I$1)/4</f>
        <v>0</v>
      </c>
      <c r="J74">
        <f>COUNTIF(Input_1!$E73:$CV73,Output_3_Daily_Raw!J$1)/4</f>
        <v>0</v>
      </c>
      <c r="K74">
        <f>COUNTIF(Input_1!$E73:$CV73,Output_3_Daily_Raw!K$1)/4</f>
        <v>0</v>
      </c>
      <c r="L74">
        <f>COUNTIF(Input_1!$E73:$CV73,Output_3_Daily_Raw!L$1)/4</f>
        <v>0</v>
      </c>
      <c r="M74">
        <f>COUNTIF(Input_1!$E73:$CV73,Output_3_Daily_Raw!M$1)/4</f>
        <v>0</v>
      </c>
      <c r="N74">
        <f>COUNTIF(Input_1!$E73:$CV73,Output_3_Daily_Raw!N$1)/4</f>
        <v>0</v>
      </c>
      <c r="O74">
        <f>COUNTIF(Input_1!$E73:$CV73,Output_3_Daily_Raw!O$1)/4</f>
        <v>0</v>
      </c>
      <c r="P74">
        <f>COUNTIF(Input_1!$E73:$CV73,Output_3_Daily_Raw!P$1)/4</f>
        <v>0</v>
      </c>
      <c r="Q74">
        <f>COUNTIF(Input_1!$E73:$CV73,Output_3_Daily_Raw!Q$1)/4</f>
        <v>0</v>
      </c>
      <c r="R74">
        <f>COUNTIF(Input_1!$E73:$CV73,Output_3_Daily_Raw!R$1)/4</f>
        <v>0</v>
      </c>
      <c r="S74">
        <f>COUNTIF(Input_1!$E73:$CV73,Output_3_Daily_Raw!S$1)/4</f>
        <v>0</v>
      </c>
      <c r="T74">
        <f>COUNTIF(Input_1!$E73:$CV73,Output_3_Daily_Raw!T$1)/4</f>
        <v>0</v>
      </c>
      <c r="U74">
        <f>COUNTIF(Input_1!$E73:$CV73,Output_3_Daily_Raw!U$1)/4</f>
        <v>0</v>
      </c>
      <c r="V74">
        <f>COUNTIF(Input_1!$E73:$CV73,Output_3_Daily_Raw!V$1)/4</f>
        <v>0</v>
      </c>
      <c r="W74">
        <f>COUNTIF(Input_1!$E73:$CV73,Output_3_Daily_Raw!W$1)/4</f>
        <v>0</v>
      </c>
      <c r="X74">
        <f>COUNTIF(Input_1!$E73:$CV73,Output_3_Daily_Raw!X$1)/4</f>
        <v>0</v>
      </c>
      <c r="Y74">
        <f>COUNTIF(Input_1!$E73:$CV73,Output_3_Daily_Raw!Y$1)/4</f>
        <v>0</v>
      </c>
      <c r="Z74">
        <f>COUNTIF(Input_1!$E73:$CV73,Output_3_Daily_Raw!Z$1)/4</f>
        <v>2</v>
      </c>
      <c r="AA74">
        <f>COUNTIF(Input_1!$E73:$CV73,Output_3_Daily_Raw!AA$1)/4</f>
        <v>10.25</v>
      </c>
      <c r="AB74">
        <f>COUNTIF(Input_1!$E73:$CV73,Output_3_Daily_Raw!AB$1)/4</f>
        <v>0</v>
      </c>
      <c r="AC74">
        <f>COUNTIF(Input_1!$E73:$CV73,Output_3_Daily_Raw!AC$1)/4</f>
        <v>0.25</v>
      </c>
      <c r="AD74">
        <f>COUNTIF(Input_1!$E73:$CV73,Output_3_Daily_Raw!AD$1)/4</f>
        <v>0</v>
      </c>
      <c r="AE74">
        <f>COUNTIF(Input_1!$E73:$CV73,Output_3_Daily_Raw!AE$1)/4</f>
        <v>0</v>
      </c>
      <c r="AF74">
        <f>COUNTIF(Input_1!$E73:$CV73,Output_3_Daily_Raw!AF$1)/4</f>
        <v>0</v>
      </c>
      <c r="AG74">
        <f>COUNTIF(Input_1!$E73:$CV73,Output_3_Daily_Raw!AG$1)/4</f>
        <v>0.25</v>
      </c>
      <c r="AH74">
        <f>COUNTIF(Input_1!$E73:$CV73,Output_3_Daily_Raw!AH$1)/4</f>
        <v>0.5</v>
      </c>
      <c r="AI74">
        <f>COUNTIF(Input_1!$E73:$CV73,Output_3_Daily_Raw!AI$1)/4</f>
        <v>0.5</v>
      </c>
      <c r="AJ74">
        <f>COUNTIF(Input_1!$E73:$CV73,Output_3_Daily_Raw!AJ$1)/4</f>
        <v>0.25</v>
      </c>
      <c r="AK74">
        <f>COUNTIF(Input_1!$E73:$CV73,Output_3_Daily_Raw!AK$1)/4</f>
        <v>0</v>
      </c>
      <c r="AL74">
        <f>COUNTIF(Input_1!$E73:$CV73,Output_3_Daily_Raw!AL$1)/4</f>
        <v>0</v>
      </c>
      <c r="AM74">
        <f>COUNTIF(Input_1!$E73:$CV73,Output_3_Daily_Raw!AM$1)/4</f>
        <v>0</v>
      </c>
      <c r="AN74">
        <f>COUNTIF(Input_1!$E73:$CV73,Output_3_Daily_Raw!AN$1)/4</f>
        <v>0</v>
      </c>
      <c r="AO74">
        <f>COUNTIF(Input_1!$E73:$CV73,Output_3_Daily_Raw!AO$1)/4</f>
        <v>0</v>
      </c>
      <c r="AP74">
        <f>COUNTIF(Input_1!$E73:$CV73,Output_3_Daily_Raw!AP$1)/4</f>
        <v>0</v>
      </c>
      <c r="AQ74">
        <f>COUNTIF(Input_1!$E73:$CV73,Output_3_Daily_Raw!AQ$1)/4</f>
        <v>0.5</v>
      </c>
      <c r="AR74">
        <f>COUNTIF(Input_1!$E73:$CV73,Output_3_Daily_Raw!AR$1)/4</f>
        <v>0</v>
      </c>
      <c r="AS74">
        <f>COUNTIF(Input_1!$E73:$CV73,Output_3_Daily_Raw!AS$1)/4</f>
        <v>0</v>
      </c>
      <c r="AT74">
        <f>COUNTIF(Input_1!$E73:$CV73,Output_3_Daily_Raw!AT$1)/4</f>
        <v>0</v>
      </c>
      <c r="AU74">
        <f>COUNTIF(Input_1!$E73:$CV73,Output_3_Daily_Raw!AU$1)/4</f>
        <v>1.75</v>
      </c>
      <c r="AV74">
        <f>COUNTIF(Input_1!$E73:$CV73,Output_3_Daily_Raw!AV$1)/4</f>
        <v>0</v>
      </c>
      <c r="AW74">
        <f>COUNTIF(Input_1!$E73:$CV73,Output_3_Daily_Raw!AW$1)/4</f>
        <v>0</v>
      </c>
      <c r="AX74">
        <f>COUNTIF(Input_1!$E73:$CV73,Output_3_Daily_Raw!AX$1)/4</f>
        <v>0</v>
      </c>
      <c r="AY74">
        <f>COUNTIF(Input_1!$E73:$CV73,Output_3_Daily_Raw!AY$1)/4</f>
        <v>0.75</v>
      </c>
      <c r="AZ74">
        <f>COUNTIF(Input_1!$E73:$CV73,Output_3_Daily_Raw!AZ$1)/4</f>
        <v>0</v>
      </c>
      <c r="BA74">
        <f>COUNTIF(Input_1!$E73:$CV73,Output_3_Daily_Raw!BA$1)/4</f>
        <v>1.5</v>
      </c>
      <c r="BB74">
        <f>COUNTIF(Input_1!$E73:$CV73,Output_3_Daily_Raw!BB$1)/4</f>
        <v>0</v>
      </c>
      <c r="BC74">
        <f>COUNTIF(Input_1!$E73:$CV73,Output_3_Daily_Raw!BC$1)/4</f>
        <v>0</v>
      </c>
      <c r="BD74">
        <f>COUNTIF(Input_1!$E73:$CV73,Output_3_Daily_Raw!BD$1)/4</f>
        <v>0</v>
      </c>
      <c r="BE74">
        <f>COUNTIF(Input_1!$E73:$CV73,Output_3_Daily_Raw!BE$1)/4</f>
        <v>0</v>
      </c>
      <c r="BF74">
        <f>COUNTIF(Input_1!$E73:$CV73,Output_3_Daily_Raw!BF$1)/4</f>
        <v>3.5</v>
      </c>
      <c r="BG74">
        <f>COUNTIF(Input_1!$E73:$CV73,Output_3_Daily_Raw!BG$1)/4</f>
        <v>0</v>
      </c>
      <c r="BH74">
        <f>COUNTIF(Input_1!$E73:$CV73,Output_3_Daily_Raw!BH$1)/4</f>
        <v>0</v>
      </c>
      <c r="BJ74">
        <f t="shared" si="1"/>
        <v>24</v>
      </c>
    </row>
    <row r="75" spans="1:62" x14ac:dyDescent="0.35">
      <c r="A75" s="256"/>
      <c r="B75" s="249"/>
      <c r="C75" s="11">
        <v>43901</v>
      </c>
      <c r="D75" s="1" t="s">
        <v>6</v>
      </c>
      <c r="E75">
        <f>COUNTIF(Input_1!$E74:$CV74,Output_3_Daily_Raw!E$1)/4</f>
        <v>0</v>
      </c>
      <c r="F75">
        <f>COUNTIF(Input_1!$E74:$CV74,Output_3_Daily_Raw!F$1)/4</f>
        <v>1</v>
      </c>
      <c r="G75">
        <f>COUNTIF(Input_1!$E74:$CV74,Output_3_Daily_Raw!G$1)/4</f>
        <v>3.25</v>
      </c>
      <c r="H75">
        <f>COUNTIF(Input_1!$E74:$CV74,Output_3_Daily_Raw!H$1)/4</f>
        <v>0</v>
      </c>
      <c r="I75">
        <f>COUNTIF(Input_1!$E74:$CV74,Output_3_Daily_Raw!I$1)/4</f>
        <v>0</v>
      </c>
      <c r="J75">
        <f>COUNTIF(Input_1!$E74:$CV74,Output_3_Daily_Raw!J$1)/4</f>
        <v>0</v>
      </c>
      <c r="K75">
        <f>COUNTIF(Input_1!$E74:$CV74,Output_3_Daily_Raw!K$1)/4</f>
        <v>0</v>
      </c>
      <c r="L75">
        <f>COUNTIF(Input_1!$E74:$CV74,Output_3_Daily_Raw!L$1)/4</f>
        <v>0</v>
      </c>
      <c r="M75">
        <f>COUNTIF(Input_1!$E74:$CV74,Output_3_Daily_Raw!M$1)/4</f>
        <v>0</v>
      </c>
      <c r="N75">
        <f>COUNTIF(Input_1!$E74:$CV74,Output_3_Daily_Raw!N$1)/4</f>
        <v>0</v>
      </c>
      <c r="O75">
        <f>COUNTIF(Input_1!$E74:$CV74,Output_3_Daily_Raw!O$1)/4</f>
        <v>0</v>
      </c>
      <c r="P75">
        <f>COUNTIF(Input_1!$E74:$CV74,Output_3_Daily_Raw!P$1)/4</f>
        <v>0</v>
      </c>
      <c r="Q75">
        <f>COUNTIF(Input_1!$E74:$CV74,Output_3_Daily_Raw!Q$1)/4</f>
        <v>0</v>
      </c>
      <c r="R75">
        <f>COUNTIF(Input_1!$E74:$CV74,Output_3_Daily_Raw!R$1)/4</f>
        <v>0</v>
      </c>
      <c r="S75">
        <f>COUNTIF(Input_1!$E74:$CV74,Output_3_Daily_Raw!S$1)/4</f>
        <v>0</v>
      </c>
      <c r="T75">
        <f>COUNTIF(Input_1!$E74:$CV74,Output_3_Daily_Raw!T$1)/4</f>
        <v>0</v>
      </c>
      <c r="U75">
        <f>COUNTIF(Input_1!$E74:$CV74,Output_3_Daily_Raw!U$1)/4</f>
        <v>0</v>
      </c>
      <c r="V75">
        <f>COUNTIF(Input_1!$E74:$CV74,Output_3_Daily_Raw!V$1)/4</f>
        <v>0</v>
      </c>
      <c r="W75">
        <f>COUNTIF(Input_1!$E74:$CV74,Output_3_Daily_Raw!W$1)/4</f>
        <v>0</v>
      </c>
      <c r="X75">
        <f>COUNTIF(Input_1!$E74:$CV74,Output_3_Daily_Raw!X$1)/4</f>
        <v>0</v>
      </c>
      <c r="Y75">
        <f>COUNTIF(Input_1!$E74:$CV74,Output_3_Daily_Raw!Y$1)/4</f>
        <v>0</v>
      </c>
      <c r="Z75">
        <f>COUNTIF(Input_1!$E74:$CV74,Output_3_Daily_Raw!Z$1)/4</f>
        <v>0</v>
      </c>
      <c r="AA75">
        <f>COUNTIF(Input_1!$E74:$CV74,Output_3_Daily_Raw!AA$1)/4</f>
        <v>10.25</v>
      </c>
      <c r="AB75">
        <f>COUNTIF(Input_1!$E74:$CV74,Output_3_Daily_Raw!AB$1)/4</f>
        <v>0</v>
      </c>
      <c r="AC75">
        <f>COUNTIF(Input_1!$E74:$CV74,Output_3_Daily_Raw!AC$1)/4</f>
        <v>0</v>
      </c>
      <c r="AD75">
        <f>COUNTIF(Input_1!$E74:$CV74,Output_3_Daily_Raw!AD$1)/4</f>
        <v>0</v>
      </c>
      <c r="AE75">
        <f>COUNTIF(Input_1!$E74:$CV74,Output_3_Daily_Raw!AE$1)/4</f>
        <v>0</v>
      </c>
      <c r="AF75">
        <f>COUNTIF(Input_1!$E74:$CV74,Output_3_Daily_Raw!AF$1)/4</f>
        <v>0</v>
      </c>
      <c r="AG75">
        <f>COUNTIF(Input_1!$E74:$CV74,Output_3_Daily_Raw!AG$1)/4</f>
        <v>0</v>
      </c>
      <c r="AH75">
        <f>COUNTIF(Input_1!$E74:$CV74,Output_3_Daily_Raw!AH$1)/4</f>
        <v>0.5</v>
      </c>
      <c r="AI75">
        <f>COUNTIF(Input_1!$E74:$CV74,Output_3_Daily_Raw!AI$1)/4</f>
        <v>0.5</v>
      </c>
      <c r="AJ75">
        <f>COUNTIF(Input_1!$E74:$CV74,Output_3_Daily_Raw!AJ$1)/4</f>
        <v>0</v>
      </c>
      <c r="AK75">
        <f>COUNTIF(Input_1!$E74:$CV74,Output_3_Daily_Raw!AK$1)/4</f>
        <v>0</v>
      </c>
      <c r="AL75">
        <f>COUNTIF(Input_1!$E74:$CV74,Output_3_Daily_Raw!AL$1)/4</f>
        <v>1</v>
      </c>
      <c r="AM75">
        <f>COUNTIF(Input_1!$E74:$CV74,Output_3_Daily_Raw!AM$1)/4</f>
        <v>0</v>
      </c>
      <c r="AN75">
        <f>COUNTIF(Input_1!$E74:$CV74,Output_3_Daily_Raw!AN$1)/4</f>
        <v>0</v>
      </c>
      <c r="AO75">
        <f>COUNTIF(Input_1!$E74:$CV74,Output_3_Daily_Raw!AO$1)/4</f>
        <v>0</v>
      </c>
      <c r="AP75">
        <f>COUNTIF(Input_1!$E74:$CV74,Output_3_Daily_Raw!AP$1)/4</f>
        <v>0</v>
      </c>
      <c r="AQ75">
        <f>COUNTIF(Input_1!$E74:$CV74,Output_3_Daily_Raw!AQ$1)/4</f>
        <v>0</v>
      </c>
      <c r="AR75">
        <f>COUNTIF(Input_1!$E74:$CV74,Output_3_Daily_Raw!AR$1)/4</f>
        <v>0</v>
      </c>
      <c r="AS75">
        <f>COUNTIF(Input_1!$E74:$CV74,Output_3_Daily_Raw!AS$1)/4</f>
        <v>0</v>
      </c>
      <c r="AT75">
        <f>COUNTIF(Input_1!$E74:$CV74,Output_3_Daily_Raw!AT$1)/4</f>
        <v>0</v>
      </c>
      <c r="AU75">
        <f>COUNTIF(Input_1!$E74:$CV74,Output_3_Daily_Raw!AU$1)/4</f>
        <v>0.5</v>
      </c>
      <c r="AV75">
        <f>COUNTIF(Input_1!$E74:$CV74,Output_3_Daily_Raw!AV$1)/4</f>
        <v>0</v>
      </c>
      <c r="AW75">
        <f>COUNTIF(Input_1!$E74:$CV74,Output_3_Daily_Raw!AW$1)/4</f>
        <v>0</v>
      </c>
      <c r="AX75">
        <f>COUNTIF(Input_1!$E74:$CV74,Output_3_Daily_Raw!AX$1)/4</f>
        <v>0</v>
      </c>
      <c r="AY75">
        <f>COUNTIF(Input_1!$E74:$CV74,Output_3_Daily_Raw!AY$1)/4</f>
        <v>3.25</v>
      </c>
      <c r="AZ75">
        <f>COUNTIF(Input_1!$E74:$CV74,Output_3_Daily_Raw!AZ$1)/4</f>
        <v>0</v>
      </c>
      <c r="BA75">
        <f>COUNTIF(Input_1!$E74:$CV74,Output_3_Daily_Raw!BA$1)/4</f>
        <v>0</v>
      </c>
      <c r="BB75">
        <f>COUNTIF(Input_1!$E74:$CV74,Output_3_Daily_Raw!BB$1)/4</f>
        <v>0</v>
      </c>
      <c r="BC75">
        <f>COUNTIF(Input_1!$E74:$CV74,Output_3_Daily_Raw!BC$1)/4</f>
        <v>0</v>
      </c>
      <c r="BD75">
        <f>COUNTIF(Input_1!$E74:$CV74,Output_3_Daily_Raw!BD$1)/4</f>
        <v>0</v>
      </c>
      <c r="BE75">
        <f>COUNTIF(Input_1!$E74:$CV74,Output_3_Daily_Raw!BE$1)/4</f>
        <v>0</v>
      </c>
      <c r="BF75">
        <f>COUNTIF(Input_1!$E74:$CV74,Output_3_Daily_Raw!BF$1)/4</f>
        <v>3.75</v>
      </c>
      <c r="BG75">
        <f>COUNTIF(Input_1!$E74:$CV74,Output_3_Daily_Raw!BG$1)/4</f>
        <v>0</v>
      </c>
      <c r="BH75">
        <f>COUNTIF(Input_1!$E74:$CV74,Output_3_Daily_Raw!BH$1)/4</f>
        <v>0</v>
      </c>
      <c r="BJ75">
        <f t="shared" si="1"/>
        <v>24</v>
      </c>
    </row>
    <row r="76" spans="1:62" x14ac:dyDescent="0.35">
      <c r="A76" s="256"/>
      <c r="B76" s="249"/>
      <c r="C76" s="12">
        <v>43902</v>
      </c>
      <c r="D76" s="1" t="s">
        <v>7</v>
      </c>
      <c r="E76">
        <f>COUNTIF(Input_1!$E75:$CV75,Output_3_Daily_Raw!E$1)/4</f>
        <v>0</v>
      </c>
      <c r="F76">
        <f>COUNTIF(Input_1!$E75:$CV75,Output_3_Daily_Raw!F$1)/4</f>
        <v>0</v>
      </c>
      <c r="G76">
        <f>COUNTIF(Input_1!$E75:$CV75,Output_3_Daily_Raw!G$1)/4</f>
        <v>1.75</v>
      </c>
      <c r="H76">
        <f>COUNTIF(Input_1!$E75:$CV75,Output_3_Daily_Raw!H$1)/4</f>
        <v>0</v>
      </c>
      <c r="I76">
        <f>COUNTIF(Input_1!$E75:$CV75,Output_3_Daily_Raw!I$1)/4</f>
        <v>0</v>
      </c>
      <c r="J76">
        <f>COUNTIF(Input_1!$E75:$CV75,Output_3_Daily_Raw!J$1)/4</f>
        <v>0</v>
      </c>
      <c r="K76">
        <f>COUNTIF(Input_1!$E75:$CV75,Output_3_Daily_Raw!K$1)/4</f>
        <v>0</v>
      </c>
      <c r="L76">
        <f>COUNTIF(Input_1!$E75:$CV75,Output_3_Daily_Raw!L$1)/4</f>
        <v>0</v>
      </c>
      <c r="M76">
        <f>COUNTIF(Input_1!$E75:$CV75,Output_3_Daily_Raw!M$1)/4</f>
        <v>0</v>
      </c>
      <c r="N76">
        <f>COUNTIF(Input_1!$E75:$CV75,Output_3_Daily_Raw!N$1)/4</f>
        <v>0</v>
      </c>
      <c r="O76">
        <f>COUNTIF(Input_1!$E75:$CV75,Output_3_Daily_Raw!O$1)/4</f>
        <v>0</v>
      </c>
      <c r="P76">
        <f>COUNTIF(Input_1!$E75:$CV75,Output_3_Daily_Raw!P$1)/4</f>
        <v>0</v>
      </c>
      <c r="Q76">
        <f>COUNTIF(Input_1!$E75:$CV75,Output_3_Daily_Raw!Q$1)/4</f>
        <v>0</v>
      </c>
      <c r="R76">
        <f>COUNTIF(Input_1!$E75:$CV75,Output_3_Daily_Raw!R$1)/4</f>
        <v>0</v>
      </c>
      <c r="S76">
        <f>COUNTIF(Input_1!$E75:$CV75,Output_3_Daily_Raw!S$1)/4</f>
        <v>0</v>
      </c>
      <c r="T76">
        <f>COUNTIF(Input_1!$E75:$CV75,Output_3_Daily_Raw!T$1)/4</f>
        <v>0</v>
      </c>
      <c r="U76">
        <f>COUNTIF(Input_1!$E75:$CV75,Output_3_Daily_Raw!U$1)/4</f>
        <v>0</v>
      </c>
      <c r="V76">
        <f>COUNTIF(Input_1!$E75:$CV75,Output_3_Daily_Raw!V$1)/4</f>
        <v>0</v>
      </c>
      <c r="W76">
        <f>COUNTIF(Input_1!$E75:$CV75,Output_3_Daily_Raw!W$1)/4</f>
        <v>0</v>
      </c>
      <c r="X76">
        <f>COUNTIF(Input_1!$E75:$CV75,Output_3_Daily_Raw!X$1)/4</f>
        <v>0</v>
      </c>
      <c r="Y76">
        <f>COUNTIF(Input_1!$E75:$CV75,Output_3_Daily_Raw!Y$1)/4</f>
        <v>0</v>
      </c>
      <c r="Z76">
        <f>COUNTIF(Input_1!$E75:$CV75,Output_3_Daily_Raw!Z$1)/4</f>
        <v>2.25</v>
      </c>
      <c r="AA76">
        <f>COUNTIF(Input_1!$E75:$CV75,Output_3_Daily_Raw!AA$1)/4</f>
        <v>11</v>
      </c>
      <c r="AB76">
        <f>COUNTIF(Input_1!$E75:$CV75,Output_3_Daily_Raw!AB$1)/4</f>
        <v>0</v>
      </c>
      <c r="AC76">
        <f>COUNTIF(Input_1!$E75:$CV75,Output_3_Daily_Raw!AC$1)/4</f>
        <v>0</v>
      </c>
      <c r="AD76">
        <f>COUNTIF(Input_1!$E75:$CV75,Output_3_Daily_Raw!AD$1)/4</f>
        <v>0</v>
      </c>
      <c r="AE76">
        <f>COUNTIF(Input_1!$E75:$CV75,Output_3_Daily_Raw!AE$1)/4</f>
        <v>0</v>
      </c>
      <c r="AF76">
        <f>COUNTIF(Input_1!$E75:$CV75,Output_3_Daily_Raw!AF$1)/4</f>
        <v>0</v>
      </c>
      <c r="AG76">
        <f>COUNTIF(Input_1!$E75:$CV75,Output_3_Daily_Raw!AG$1)/4</f>
        <v>0</v>
      </c>
      <c r="AH76">
        <f>COUNTIF(Input_1!$E75:$CV75,Output_3_Daily_Raw!AH$1)/4</f>
        <v>0.5</v>
      </c>
      <c r="AI76">
        <f>COUNTIF(Input_1!$E75:$CV75,Output_3_Daily_Raw!AI$1)/4</f>
        <v>0.5</v>
      </c>
      <c r="AJ76">
        <f>COUNTIF(Input_1!$E75:$CV75,Output_3_Daily_Raw!AJ$1)/4</f>
        <v>0</v>
      </c>
      <c r="AK76">
        <f>COUNTIF(Input_1!$E75:$CV75,Output_3_Daily_Raw!AK$1)/4</f>
        <v>0</v>
      </c>
      <c r="AL76">
        <f>COUNTIF(Input_1!$E75:$CV75,Output_3_Daily_Raw!AL$1)/4</f>
        <v>0</v>
      </c>
      <c r="AM76">
        <f>COUNTIF(Input_1!$E75:$CV75,Output_3_Daily_Raw!AM$1)/4</f>
        <v>0</v>
      </c>
      <c r="AN76">
        <f>COUNTIF(Input_1!$E75:$CV75,Output_3_Daily_Raw!AN$1)/4</f>
        <v>0</v>
      </c>
      <c r="AO76">
        <f>COUNTIF(Input_1!$E75:$CV75,Output_3_Daily_Raw!AO$1)/4</f>
        <v>0</v>
      </c>
      <c r="AP76">
        <f>COUNTIF(Input_1!$E75:$CV75,Output_3_Daily_Raw!AP$1)/4</f>
        <v>0</v>
      </c>
      <c r="AQ76">
        <f>COUNTIF(Input_1!$E75:$CV75,Output_3_Daily_Raw!AQ$1)/4</f>
        <v>0</v>
      </c>
      <c r="AR76">
        <f>COUNTIF(Input_1!$E75:$CV75,Output_3_Daily_Raw!AR$1)/4</f>
        <v>0</v>
      </c>
      <c r="AS76">
        <f>COUNTIF(Input_1!$E75:$CV75,Output_3_Daily_Raw!AS$1)/4</f>
        <v>0</v>
      </c>
      <c r="AT76">
        <f>COUNTIF(Input_1!$E75:$CV75,Output_3_Daily_Raw!AT$1)/4</f>
        <v>0</v>
      </c>
      <c r="AU76">
        <f>COUNTIF(Input_1!$E75:$CV75,Output_3_Daily_Raw!AU$1)/4</f>
        <v>1.75</v>
      </c>
      <c r="AV76">
        <f>COUNTIF(Input_1!$E75:$CV75,Output_3_Daily_Raw!AV$1)/4</f>
        <v>0</v>
      </c>
      <c r="AW76">
        <f>COUNTIF(Input_1!$E75:$CV75,Output_3_Daily_Raw!AW$1)/4</f>
        <v>0</v>
      </c>
      <c r="AX76">
        <f>COUNTIF(Input_1!$E75:$CV75,Output_3_Daily_Raw!AX$1)/4</f>
        <v>0</v>
      </c>
      <c r="AY76">
        <f>COUNTIF(Input_1!$E75:$CV75,Output_3_Daily_Raw!AY$1)/4</f>
        <v>2.75</v>
      </c>
      <c r="AZ76">
        <f>COUNTIF(Input_1!$E75:$CV75,Output_3_Daily_Raw!AZ$1)/4</f>
        <v>0</v>
      </c>
      <c r="BA76">
        <f>COUNTIF(Input_1!$E75:$CV75,Output_3_Daily_Raw!BA$1)/4</f>
        <v>0</v>
      </c>
      <c r="BB76">
        <f>COUNTIF(Input_1!$E75:$CV75,Output_3_Daily_Raw!BB$1)/4</f>
        <v>0.25</v>
      </c>
      <c r="BC76">
        <f>COUNTIF(Input_1!$E75:$CV75,Output_3_Daily_Raw!BC$1)/4</f>
        <v>0</v>
      </c>
      <c r="BD76">
        <f>COUNTIF(Input_1!$E75:$CV75,Output_3_Daily_Raw!BD$1)/4</f>
        <v>0</v>
      </c>
      <c r="BE76">
        <f>COUNTIF(Input_1!$E75:$CV75,Output_3_Daily_Raw!BE$1)/4</f>
        <v>0</v>
      </c>
      <c r="BF76">
        <f>COUNTIF(Input_1!$E75:$CV75,Output_3_Daily_Raw!BF$1)/4</f>
        <v>3.25</v>
      </c>
      <c r="BG76">
        <f>COUNTIF(Input_1!$E75:$CV75,Output_3_Daily_Raw!BG$1)/4</f>
        <v>0</v>
      </c>
      <c r="BH76">
        <f>COUNTIF(Input_1!$E75:$CV75,Output_3_Daily_Raw!BH$1)/4</f>
        <v>0</v>
      </c>
      <c r="BJ76">
        <f t="shared" si="1"/>
        <v>24</v>
      </c>
    </row>
    <row r="77" spans="1:62" x14ac:dyDescent="0.35">
      <c r="A77" s="256"/>
      <c r="B77" s="249"/>
      <c r="C77" s="11">
        <v>43903</v>
      </c>
      <c r="D77" s="1" t="s">
        <v>8</v>
      </c>
      <c r="E77">
        <f>COUNTIF(Input_1!$E76:$CV76,Output_3_Daily_Raw!E$1)/4</f>
        <v>0</v>
      </c>
      <c r="F77">
        <f>COUNTIF(Input_1!$E76:$CV76,Output_3_Daily_Raw!F$1)/4</f>
        <v>0</v>
      </c>
      <c r="G77">
        <f>COUNTIF(Input_1!$E76:$CV76,Output_3_Daily_Raw!G$1)/4</f>
        <v>0</v>
      </c>
      <c r="H77">
        <f>COUNTIF(Input_1!$E76:$CV76,Output_3_Daily_Raw!H$1)/4</f>
        <v>0</v>
      </c>
      <c r="I77">
        <f>COUNTIF(Input_1!$E76:$CV76,Output_3_Daily_Raw!I$1)/4</f>
        <v>0</v>
      </c>
      <c r="J77">
        <f>COUNTIF(Input_1!$E76:$CV76,Output_3_Daily_Raw!J$1)/4</f>
        <v>0</v>
      </c>
      <c r="K77">
        <f>COUNTIF(Input_1!$E76:$CV76,Output_3_Daily_Raw!K$1)/4</f>
        <v>0</v>
      </c>
      <c r="L77">
        <f>COUNTIF(Input_1!$E76:$CV76,Output_3_Daily_Raw!L$1)/4</f>
        <v>4</v>
      </c>
      <c r="M77">
        <f>COUNTIF(Input_1!$E76:$CV76,Output_3_Daily_Raw!M$1)/4</f>
        <v>0</v>
      </c>
      <c r="N77">
        <f>COUNTIF(Input_1!$E76:$CV76,Output_3_Daily_Raw!N$1)/4</f>
        <v>0</v>
      </c>
      <c r="O77">
        <f>COUNTIF(Input_1!$E76:$CV76,Output_3_Daily_Raw!O$1)/4</f>
        <v>0</v>
      </c>
      <c r="P77">
        <f>COUNTIF(Input_1!$E76:$CV76,Output_3_Daily_Raw!P$1)/4</f>
        <v>0</v>
      </c>
      <c r="Q77">
        <f>COUNTIF(Input_1!$E76:$CV76,Output_3_Daily_Raw!Q$1)/4</f>
        <v>0</v>
      </c>
      <c r="R77">
        <f>COUNTIF(Input_1!$E76:$CV76,Output_3_Daily_Raw!R$1)/4</f>
        <v>0</v>
      </c>
      <c r="S77">
        <f>COUNTIF(Input_1!$E76:$CV76,Output_3_Daily_Raw!S$1)/4</f>
        <v>0</v>
      </c>
      <c r="T77">
        <f>COUNTIF(Input_1!$E76:$CV76,Output_3_Daily_Raw!T$1)/4</f>
        <v>0</v>
      </c>
      <c r="U77">
        <f>COUNTIF(Input_1!$E76:$CV76,Output_3_Daily_Raw!U$1)/4</f>
        <v>0</v>
      </c>
      <c r="V77">
        <f>COUNTIF(Input_1!$E76:$CV76,Output_3_Daily_Raw!V$1)/4</f>
        <v>0</v>
      </c>
      <c r="W77">
        <f>COUNTIF(Input_1!$E76:$CV76,Output_3_Daily_Raw!W$1)/4</f>
        <v>0</v>
      </c>
      <c r="X77">
        <f>COUNTIF(Input_1!$E76:$CV76,Output_3_Daily_Raw!X$1)/4</f>
        <v>0</v>
      </c>
      <c r="Y77">
        <f>COUNTIF(Input_1!$E76:$CV76,Output_3_Daily_Raw!Y$1)/4</f>
        <v>0</v>
      </c>
      <c r="Z77">
        <f>COUNTIF(Input_1!$E76:$CV76,Output_3_Daily_Raw!Z$1)/4</f>
        <v>3.75</v>
      </c>
      <c r="AA77">
        <f>COUNTIF(Input_1!$E76:$CV76,Output_3_Daily_Raw!AA$1)/4</f>
        <v>5.25</v>
      </c>
      <c r="AB77">
        <f>COUNTIF(Input_1!$E76:$CV76,Output_3_Daily_Raw!AB$1)/4</f>
        <v>0</v>
      </c>
      <c r="AC77">
        <f>COUNTIF(Input_1!$E76:$CV76,Output_3_Daily_Raw!AC$1)/4</f>
        <v>0</v>
      </c>
      <c r="AD77">
        <f>COUNTIF(Input_1!$E76:$CV76,Output_3_Daily_Raw!AD$1)/4</f>
        <v>0</v>
      </c>
      <c r="AE77">
        <f>COUNTIF(Input_1!$E76:$CV76,Output_3_Daily_Raw!AE$1)/4</f>
        <v>0</v>
      </c>
      <c r="AF77">
        <f>COUNTIF(Input_1!$E76:$CV76,Output_3_Daily_Raw!AF$1)/4</f>
        <v>0</v>
      </c>
      <c r="AG77">
        <f>COUNTIF(Input_1!$E76:$CV76,Output_3_Daily_Raw!AG$1)/4</f>
        <v>0</v>
      </c>
      <c r="AH77">
        <f>COUNTIF(Input_1!$E76:$CV76,Output_3_Daily_Raw!AH$1)/4</f>
        <v>0</v>
      </c>
      <c r="AI77">
        <f>COUNTIF(Input_1!$E76:$CV76,Output_3_Daily_Raw!AI$1)/4</f>
        <v>0.5</v>
      </c>
      <c r="AJ77">
        <f>COUNTIF(Input_1!$E76:$CV76,Output_3_Daily_Raw!AJ$1)/4</f>
        <v>0</v>
      </c>
      <c r="AK77">
        <f>COUNTIF(Input_1!$E76:$CV76,Output_3_Daily_Raw!AK$1)/4</f>
        <v>0</v>
      </c>
      <c r="AL77">
        <f>COUNTIF(Input_1!$E76:$CV76,Output_3_Daily_Raw!AL$1)/4</f>
        <v>0</v>
      </c>
      <c r="AM77">
        <f>COUNTIF(Input_1!$E76:$CV76,Output_3_Daily_Raw!AM$1)/4</f>
        <v>0</v>
      </c>
      <c r="AN77">
        <f>COUNTIF(Input_1!$E76:$CV76,Output_3_Daily_Raw!AN$1)/4</f>
        <v>0</v>
      </c>
      <c r="AO77">
        <f>COUNTIF(Input_1!$E76:$CV76,Output_3_Daily_Raw!AO$1)/4</f>
        <v>0</v>
      </c>
      <c r="AP77">
        <f>COUNTIF(Input_1!$E76:$CV76,Output_3_Daily_Raw!AP$1)/4</f>
        <v>0</v>
      </c>
      <c r="AQ77">
        <f>COUNTIF(Input_1!$E76:$CV76,Output_3_Daily_Raw!AQ$1)/4</f>
        <v>0</v>
      </c>
      <c r="AR77">
        <f>COUNTIF(Input_1!$E76:$CV76,Output_3_Daily_Raw!AR$1)/4</f>
        <v>0</v>
      </c>
      <c r="AS77">
        <f>COUNTIF(Input_1!$E76:$CV76,Output_3_Daily_Raw!AS$1)/4</f>
        <v>0</v>
      </c>
      <c r="AT77">
        <f>COUNTIF(Input_1!$E76:$CV76,Output_3_Daily_Raw!AT$1)/4</f>
        <v>0</v>
      </c>
      <c r="AU77">
        <f>COUNTIF(Input_1!$E76:$CV76,Output_3_Daily_Raw!AU$1)/4</f>
        <v>1.75</v>
      </c>
      <c r="AV77">
        <f>COUNTIF(Input_1!$E76:$CV76,Output_3_Daily_Raw!AV$1)/4</f>
        <v>0</v>
      </c>
      <c r="AW77">
        <f>COUNTIF(Input_1!$E76:$CV76,Output_3_Daily_Raw!AW$1)/4</f>
        <v>0</v>
      </c>
      <c r="AX77">
        <f>COUNTIF(Input_1!$E76:$CV76,Output_3_Daily_Raw!AX$1)/4</f>
        <v>0</v>
      </c>
      <c r="AY77">
        <f>COUNTIF(Input_1!$E76:$CV76,Output_3_Daily_Raw!AY$1)/4</f>
        <v>1</v>
      </c>
      <c r="AZ77">
        <f>COUNTIF(Input_1!$E76:$CV76,Output_3_Daily_Raw!AZ$1)/4</f>
        <v>0</v>
      </c>
      <c r="BA77">
        <f>COUNTIF(Input_1!$E76:$CV76,Output_3_Daily_Raw!BA$1)/4</f>
        <v>5.25</v>
      </c>
      <c r="BB77">
        <f>COUNTIF(Input_1!$E76:$CV76,Output_3_Daily_Raw!BB$1)/4</f>
        <v>0</v>
      </c>
      <c r="BC77">
        <f>COUNTIF(Input_1!$E76:$CV76,Output_3_Daily_Raw!BC$1)/4</f>
        <v>0</v>
      </c>
      <c r="BD77">
        <f>COUNTIF(Input_1!$E76:$CV76,Output_3_Daily_Raw!BD$1)/4</f>
        <v>0</v>
      </c>
      <c r="BE77">
        <f>COUNTIF(Input_1!$E76:$CV76,Output_3_Daily_Raw!BE$1)/4</f>
        <v>0</v>
      </c>
      <c r="BF77">
        <f>COUNTIF(Input_1!$E76:$CV76,Output_3_Daily_Raw!BF$1)/4</f>
        <v>2</v>
      </c>
      <c r="BG77">
        <f>COUNTIF(Input_1!$E76:$CV76,Output_3_Daily_Raw!BG$1)/4</f>
        <v>0</v>
      </c>
      <c r="BH77">
        <f>COUNTIF(Input_1!$E76:$CV76,Output_3_Daily_Raw!BH$1)/4</f>
        <v>0.5</v>
      </c>
      <c r="BJ77">
        <f t="shared" si="1"/>
        <v>24</v>
      </c>
    </row>
    <row r="78" spans="1:62" x14ac:dyDescent="0.35">
      <c r="A78" s="256"/>
      <c r="B78" s="249"/>
      <c r="C78" s="12">
        <v>43904</v>
      </c>
      <c r="D78" s="1" t="s">
        <v>9</v>
      </c>
      <c r="E78">
        <f>COUNTIF(Input_1!$E77:$CV77,Output_3_Daily_Raw!E$1)/4</f>
        <v>0</v>
      </c>
      <c r="F78">
        <f>COUNTIF(Input_1!$E77:$CV77,Output_3_Daily_Raw!F$1)/4</f>
        <v>0</v>
      </c>
      <c r="G78">
        <f>COUNTIF(Input_1!$E77:$CV77,Output_3_Daily_Raw!G$1)/4</f>
        <v>0</v>
      </c>
      <c r="H78">
        <f>COUNTIF(Input_1!$E77:$CV77,Output_3_Daily_Raw!H$1)/4</f>
        <v>0</v>
      </c>
      <c r="I78">
        <f>COUNTIF(Input_1!$E77:$CV77,Output_3_Daily_Raw!I$1)/4</f>
        <v>0</v>
      </c>
      <c r="J78">
        <f>COUNTIF(Input_1!$E77:$CV77,Output_3_Daily_Raw!J$1)/4</f>
        <v>0</v>
      </c>
      <c r="K78">
        <f>COUNTIF(Input_1!$E77:$CV77,Output_3_Daily_Raw!K$1)/4</f>
        <v>0</v>
      </c>
      <c r="L78">
        <f>COUNTIF(Input_1!$E77:$CV77,Output_3_Daily_Raw!L$1)/4</f>
        <v>0</v>
      </c>
      <c r="M78">
        <f>COUNTIF(Input_1!$E77:$CV77,Output_3_Daily_Raw!M$1)/4</f>
        <v>0</v>
      </c>
      <c r="N78">
        <f>COUNTIF(Input_1!$E77:$CV77,Output_3_Daily_Raw!N$1)/4</f>
        <v>0</v>
      </c>
      <c r="O78">
        <f>COUNTIF(Input_1!$E77:$CV77,Output_3_Daily_Raw!O$1)/4</f>
        <v>0</v>
      </c>
      <c r="P78">
        <f>COUNTIF(Input_1!$E77:$CV77,Output_3_Daily_Raw!P$1)/4</f>
        <v>0</v>
      </c>
      <c r="Q78">
        <f>COUNTIF(Input_1!$E77:$CV77,Output_3_Daily_Raw!Q$1)/4</f>
        <v>0</v>
      </c>
      <c r="R78">
        <f>COUNTIF(Input_1!$E77:$CV77,Output_3_Daily_Raw!R$1)/4</f>
        <v>0</v>
      </c>
      <c r="S78">
        <f>COUNTIF(Input_1!$E77:$CV77,Output_3_Daily_Raw!S$1)/4</f>
        <v>0</v>
      </c>
      <c r="T78">
        <f>COUNTIF(Input_1!$E77:$CV77,Output_3_Daily_Raw!T$1)/4</f>
        <v>0</v>
      </c>
      <c r="U78">
        <f>COUNTIF(Input_1!$E77:$CV77,Output_3_Daily_Raw!U$1)/4</f>
        <v>0</v>
      </c>
      <c r="V78">
        <f>COUNTIF(Input_1!$E77:$CV77,Output_3_Daily_Raw!V$1)/4</f>
        <v>0</v>
      </c>
      <c r="W78">
        <f>COUNTIF(Input_1!$E77:$CV77,Output_3_Daily_Raw!W$1)/4</f>
        <v>0</v>
      </c>
      <c r="X78">
        <f>COUNTIF(Input_1!$E77:$CV77,Output_3_Daily_Raw!X$1)/4</f>
        <v>0</v>
      </c>
      <c r="Y78">
        <f>COUNTIF(Input_1!$E77:$CV77,Output_3_Daily_Raw!Y$1)/4</f>
        <v>0</v>
      </c>
      <c r="Z78">
        <f>COUNTIF(Input_1!$E77:$CV77,Output_3_Daily_Raw!Z$1)/4</f>
        <v>5.5</v>
      </c>
      <c r="AA78">
        <f>COUNTIF(Input_1!$E77:$CV77,Output_3_Daily_Raw!AA$1)/4</f>
        <v>10</v>
      </c>
      <c r="AB78">
        <f>COUNTIF(Input_1!$E77:$CV77,Output_3_Daily_Raw!AB$1)/4</f>
        <v>0</v>
      </c>
      <c r="AC78">
        <f>COUNTIF(Input_1!$E77:$CV77,Output_3_Daily_Raw!AC$1)/4</f>
        <v>1</v>
      </c>
      <c r="AD78">
        <f>COUNTIF(Input_1!$E77:$CV77,Output_3_Daily_Raw!AD$1)/4</f>
        <v>0</v>
      </c>
      <c r="AE78">
        <f>COUNTIF(Input_1!$E77:$CV77,Output_3_Daily_Raw!AE$1)/4</f>
        <v>0</v>
      </c>
      <c r="AF78">
        <f>COUNTIF(Input_1!$E77:$CV77,Output_3_Daily_Raw!AF$1)/4</f>
        <v>0</v>
      </c>
      <c r="AG78">
        <f>COUNTIF(Input_1!$E77:$CV77,Output_3_Daily_Raw!AG$1)/4</f>
        <v>0</v>
      </c>
      <c r="AH78">
        <f>COUNTIF(Input_1!$E77:$CV77,Output_3_Daily_Raw!AH$1)/4</f>
        <v>0.25</v>
      </c>
      <c r="AI78">
        <f>COUNTIF(Input_1!$E77:$CV77,Output_3_Daily_Raw!AI$1)/4</f>
        <v>0.5</v>
      </c>
      <c r="AJ78">
        <f>COUNTIF(Input_1!$E77:$CV77,Output_3_Daily_Raw!AJ$1)/4</f>
        <v>0</v>
      </c>
      <c r="AK78">
        <f>COUNTIF(Input_1!$E77:$CV77,Output_3_Daily_Raw!AK$1)/4</f>
        <v>0</v>
      </c>
      <c r="AL78">
        <f>COUNTIF(Input_1!$E77:$CV77,Output_3_Daily_Raw!AL$1)/4</f>
        <v>0</v>
      </c>
      <c r="AM78">
        <f>COUNTIF(Input_1!$E77:$CV77,Output_3_Daily_Raw!AM$1)/4</f>
        <v>0</v>
      </c>
      <c r="AN78">
        <f>COUNTIF(Input_1!$E77:$CV77,Output_3_Daily_Raw!AN$1)/4</f>
        <v>0</v>
      </c>
      <c r="AO78">
        <f>COUNTIF(Input_1!$E77:$CV77,Output_3_Daily_Raw!AO$1)/4</f>
        <v>0</v>
      </c>
      <c r="AP78">
        <f>COUNTIF(Input_1!$E77:$CV77,Output_3_Daily_Raw!AP$1)/4</f>
        <v>0</v>
      </c>
      <c r="AQ78">
        <f>COUNTIF(Input_1!$E77:$CV77,Output_3_Daily_Raw!AQ$1)/4</f>
        <v>0</v>
      </c>
      <c r="AR78">
        <f>COUNTIF(Input_1!$E77:$CV77,Output_3_Daily_Raw!AR$1)/4</f>
        <v>0</v>
      </c>
      <c r="AS78">
        <f>COUNTIF(Input_1!$E77:$CV77,Output_3_Daily_Raw!AS$1)/4</f>
        <v>0</v>
      </c>
      <c r="AT78">
        <f>COUNTIF(Input_1!$E77:$CV77,Output_3_Daily_Raw!AT$1)/4</f>
        <v>0</v>
      </c>
      <c r="AU78">
        <f>COUNTIF(Input_1!$E77:$CV77,Output_3_Daily_Raw!AU$1)/4</f>
        <v>0.5</v>
      </c>
      <c r="AV78">
        <f>COUNTIF(Input_1!$E77:$CV77,Output_3_Daily_Raw!AV$1)/4</f>
        <v>0</v>
      </c>
      <c r="AW78">
        <f>COUNTIF(Input_1!$E77:$CV77,Output_3_Daily_Raw!AW$1)/4</f>
        <v>0</v>
      </c>
      <c r="AX78">
        <f>COUNTIF(Input_1!$E77:$CV77,Output_3_Daily_Raw!AX$1)/4</f>
        <v>0</v>
      </c>
      <c r="AY78">
        <f>COUNTIF(Input_1!$E77:$CV77,Output_3_Daily_Raw!AY$1)/4</f>
        <v>1.5</v>
      </c>
      <c r="AZ78">
        <f>COUNTIF(Input_1!$E77:$CV77,Output_3_Daily_Raw!AZ$1)/4</f>
        <v>0</v>
      </c>
      <c r="BA78">
        <f>COUNTIF(Input_1!$E77:$CV77,Output_3_Daily_Raw!BA$1)/4</f>
        <v>1.75</v>
      </c>
      <c r="BB78">
        <f>COUNTIF(Input_1!$E77:$CV77,Output_3_Daily_Raw!BB$1)/4</f>
        <v>0</v>
      </c>
      <c r="BC78">
        <f>COUNTIF(Input_1!$E77:$CV77,Output_3_Daily_Raw!BC$1)/4</f>
        <v>0</v>
      </c>
      <c r="BD78">
        <f>COUNTIF(Input_1!$E77:$CV77,Output_3_Daily_Raw!BD$1)/4</f>
        <v>0</v>
      </c>
      <c r="BE78">
        <f>COUNTIF(Input_1!$E77:$CV77,Output_3_Daily_Raw!BE$1)/4</f>
        <v>0</v>
      </c>
      <c r="BF78">
        <f>COUNTIF(Input_1!$E77:$CV77,Output_3_Daily_Raw!BF$1)/4</f>
        <v>3</v>
      </c>
      <c r="BG78">
        <f>COUNTIF(Input_1!$E77:$CV77,Output_3_Daily_Raw!BG$1)/4</f>
        <v>0</v>
      </c>
      <c r="BH78">
        <f>COUNTIF(Input_1!$E77:$CV77,Output_3_Daily_Raw!BH$1)/4</f>
        <v>0</v>
      </c>
      <c r="BJ78">
        <f t="shared" si="1"/>
        <v>24</v>
      </c>
    </row>
    <row r="79" spans="1:62" x14ac:dyDescent="0.35">
      <c r="A79" s="256"/>
      <c r="B79" s="250"/>
      <c r="C79" s="14">
        <v>43905</v>
      </c>
      <c r="D79" s="2" t="s">
        <v>10</v>
      </c>
      <c r="E79">
        <f>COUNTIF(Input_1!$E78:$CV78,Output_3_Daily_Raw!E$1)/4</f>
        <v>0</v>
      </c>
      <c r="F79">
        <f>COUNTIF(Input_1!$E78:$CV78,Output_3_Daily_Raw!F$1)/4</f>
        <v>0</v>
      </c>
      <c r="G79">
        <f>COUNTIF(Input_1!$E78:$CV78,Output_3_Daily_Raw!G$1)/4</f>
        <v>0</v>
      </c>
      <c r="H79">
        <f>COUNTIF(Input_1!$E78:$CV78,Output_3_Daily_Raw!H$1)/4</f>
        <v>0</v>
      </c>
      <c r="I79">
        <f>COUNTIF(Input_1!$E78:$CV78,Output_3_Daily_Raw!I$1)/4</f>
        <v>0</v>
      </c>
      <c r="J79">
        <f>COUNTIF(Input_1!$E78:$CV78,Output_3_Daily_Raw!J$1)/4</f>
        <v>0</v>
      </c>
      <c r="K79">
        <f>COUNTIF(Input_1!$E78:$CV78,Output_3_Daily_Raw!K$1)/4</f>
        <v>0</v>
      </c>
      <c r="L79">
        <f>COUNTIF(Input_1!$E78:$CV78,Output_3_Daily_Raw!L$1)/4</f>
        <v>0</v>
      </c>
      <c r="M79">
        <f>COUNTIF(Input_1!$E78:$CV78,Output_3_Daily_Raw!M$1)/4</f>
        <v>0</v>
      </c>
      <c r="N79">
        <f>COUNTIF(Input_1!$E78:$CV78,Output_3_Daily_Raw!N$1)/4</f>
        <v>0</v>
      </c>
      <c r="O79">
        <f>COUNTIF(Input_1!$E78:$CV78,Output_3_Daily_Raw!O$1)/4</f>
        <v>0</v>
      </c>
      <c r="P79">
        <f>COUNTIF(Input_1!$E78:$CV78,Output_3_Daily_Raw!P$1)/4</f>
        <v>0</v>
      </c>
      <c r="Q79">
        <f>COUNTIF(Input_1!$E78:$CV78,Output_3_Daily_Raw!Q$1)/4</f>
        <v>0</v>
      </c>
      <c r="R79">
        <f>COUNTIF(Input_1!$E78:$CV78,Output_3_Daily_Raw!R$1)/4</f>
        <v>0</v>
      </c>
      <c r="S79">
        <f>COUNTIF(Input_1!$E78:$CV78,Output_3_Daily_Raw!S$1)/4</f>
        <v>0</v>
      </c>
      <c r="T79">
        <f>COUNTIF(Input_1!$E78:$CV78,Output_3_Daily_Raw!T$1)/4</f>
        <v>0</v>
      </c>
      <c r="U79">
        <f>COUNTIF(Input_1!$E78:$CV78,Output_3_Daily_Raw!U$1)/4</f>
        <v>0</v>
      </c>
      <c r="V79">
        <f>COUNTIF(Input_1!$E78:$CV78,Output_3_Daily_Raw!V$1)/4</f>
        <v>0</v>
      </c>
      <c r="W79">
        <f>COUNTIF(Input_1!$E78:$CV78,Output_3_Daily_Raw!W$1)/4</f>
        <v>0</v>
      </c>
      <c r="X79">
        <f>COUNTIF(Input_1!$E78:$CV78,Output_3_Daily_Raw!X$1)/4</f>
        <v>0</v>
      </c>
      <c r="Y79">
        <f>COUNTIF(Input_1!$E78:$CV78,Output_3_Daily_Raw!Y$1)/4</f>
        <v>0</v>
      </c>
      <c r="Z79">
        <f>COUNTIF(Input_1!$E78:$CV78,Output_3_Daily_Raw!Z$1)/4</f>
        <v>7.25</v>
      </c>
      <c r="AA79">
        <f>COUNTIF(Input_1!$E78:$CV78,Output_3_Daily_Raw!AA$1)/4</f>
        <v>6</v>
      </c>
      <c r="AB79">
        <f>COUNTIF(Input_1!$E78:$CV78,Output_3_Daily_Raw!AB$1)/4</f>
        <v>0</v>
      </c>
      <c r="AC79">
        <f>COUNTIF(Input_1!$E78:$CV78,Output_3_Daily_Raw!AC$1)/4</f>
        <v>1.75</v>
      </c>
      <c r="AD79">
        <f>COUNTIF(Input_1!$E78:$CV78,Output_3_Daily_Raw!AD$1)/4</f>
        <v>0</v>
      </c>
      <c r="AE79">
        <f>COUNTIF(Input_1!$E78:$CV78,Output_3_Daily_Raw!AE$1)/4</f>
        <v>0</v>
      </c>
      <c r="AF79">
        <f>COUNTIF(Input_1!$E78:$CV78,Output_3_Daily_Raw!AF$1)/4</f>
        <v>0</v>
      </c>
      <c r="AG79">
        <f>COUNTIF(Input_1!$E78:$CV78,Output_3_Daily_Raw!AG$1)/4</f>
        <v>0</v>
      </c>
      <c r="AH79">
        <f>COUNTIF(Input_1!$E78:$CV78,Output_3_Daily_Raw!AH$1)/4</f>
        <v>0</v>
      </c>
      <c r="AI79">
        <f>COUNTIF(Input_1!$E78:$CV78,Output_3_Daily_Raw!AI$1)/4</f>
        <v>1.25</v>
      </c>
      <c r="AJ79">
        <f>COUNTIF(Input_1!$E78:$CV78,Output_3_Daily_Raw!AJ$1)/4</f>
        <v>0.5</v>
      </c>
      <c r="AK79">
        <f>COUNTIF(Input_1!$E78:$CV78,Output_3_Daily_Raw!AK$1)/4</f>
        <v>0</v>
      </c>
      <c r="AL79">
        <f>COUNTIF(Input_1!$E78:$CV78,Output_3_Daily_Raw!AL$1)/4</f>
        <v>0</v>
      </c>
      <c r="AM79">
        <f>COUNTIF(Input_1!$E78:$CV78,Output_3_Daily_Raw!AM$1)/4</f>
        <v>0</v>
      </c>
      <c r="AN79">
        <f>COUNTIF(Input_1!$E78:$CV78,Output_3_Daily_Raw!AN$1)/4</f>
        <v>0</v>
      </c>
      <c r="AO79">
        <f>COUNTIF(Input_1!$E78:$CV78,Output_3_Daily_Raw!AO$1)/4</f>
        <v>0</v>
      </c>
      <c r="AP79">
        <f>COUNTIF(Input_1!$E78:$CV78,Output_3_Daily_Raw!AP$1)/4</f>
        <v>0</v>
      </c>
      <c r="AQ79">
        <f>COUNTIF(Input_1!$E78:$CV78,Output_3_Daily_Raw!AQ$1)/4</f>
        <v>0</v>
      </c>
      <c r="AR79">
        <f>COUNTIF(Input_1!$E78:$CV78,Output_3_Daily_Raw!AR$1)/4</f>
        <v>0</v>
      </c>
      <c r="AS79">
        <f>COUNTIF(Input_1!$E78:$CV78,Output_3_Daily_Raw!AS$1)/4</f>
        <v>0</v>
      </c>
      <c r="AT79">
        <f>COUNTIF(Input_1!$E78:$CV78,Output_3_Daily_Raw!AT$1)/4</f>
        <v>0</v>
      </c>
      <c r="AU79">
        <f>COUNTIF(Input_1!$E78:$CV78,Output_3_Daily_Raw!AU$1)/4</f>
        <v>1.25</v>
      </c>
      <c r="AV79">
        <f>COUNTIF(Input_1!$E78:$CV78,Output_3_Daily_Raw!AV$1)/4</f>
        <v>0</v>
      </c>
      <c r="AW79">
        <f>COUNTIF(Input_1!$E78:$CV78,Output_3_Daily_Raw!AW$1)/4</f>
        <v>0</v>
      </c>
      <c r="AX79">
        <f>COUNTIF(Input_1!$E78:$CV78,Output_3_Daily_Raw!AX$1)/4</f>
        <v>0</v>
      </c>
      <c r="AY79">
        <f>COUNTIF(Input_1!$E78:$CV78,Output_3_Daily_Raw!AY$1)/4</f>
        <v>0.75</v>
      </c>
      <c r="AZ79">
        <f>COUNTIF(Input_1!$E78:$CV78,Output_3_Daily_Raw!AZ$1)/4</f>
        <v>0</v>
      </c>
      <c r="BA79">
        <f>COUNTIF(Input_1!$E78:$CV78,Output_3_Daily_Raw!BA$1)/4</f>
        <v>0</v>
      </c>
      <c r="BB79">
        <f>COUNTIF(Input_1!$E78:$CV78,Output_3_Daily_Raw!BB$1)/4</f>
        <v>0.25</v>
      </c>
      <c r="BC79">
        <f>COUNTIF(Input_1!$E78:$CV78,Output_3_Daily_Raw!BC$1)/4</f>
        <v>0</v>
      </c>
      <c r="BD79">
        <f>COUNTIF(Input_1!$E78:$CV78,Output_3_Daily_Raw!BD$1)/4</f>
        <v>0</v>
      </c>
      <c r="BE79">
        <f>COUNTIF(Input_1!$E78:$CV78,Output_3_Daily_Raw!BE$1)/4</f>
        <v>0</v>
      </c>
      <c r="BF79">
        <f>COUNTIF(Input_1!$E78:$CV78,Output_3_Daily_Raw!BF$1)/4</f>
        <v>4.75</v>
      </c>
      <c r="BG79">
        <f>COUNTIF(Input_1!$E78:$CV78,Output_3_Daily_Raw!BG$1)/4</f>
        <v>0.25</v>
      </c>
      <c r="BH79">
        <f>COUNTIF(Input_1!$E78:$CV78,Output_3_Daily_Raw!BH$1)/4</f>
        <v>0</v>
      </c>
      <c r="BJ79">
        <f t="shared" si="1"/>
        <v>24</v>
      </c>
    </row>
    <row r="80" spans="1:62" x14ac:dyDescent="0.35">
      <c r="A80" s="256"/>
      <c r="B80" s="248">
        <v>12</v>
      </c>
      <c r="C80" s="12">
        <v>43906</v>
      </c>
      <c r="D80" s="1" t="s">
        <v>4</v>
      </c>
      <c r="E80">
        <f>COUNTIF(Input_1!$E79:$CV79,Output_3_Daily_Raw!E$1)/4</f>
        <v>0</v>
      </c>
      <c r="F80">
        <f>COUNTIF(Input_1!$E79:$CV79,Output_3_Daily_Raw!F$1)/4</f>
        <v>0</v>
      </c>
      <c r="G80">
        <f>COUNTIF(Input_1!$E79:$CV79,Output_3_Daily_Raw!G$1)/4</f>
        <v>0</v>
      </c>
      <c r="H80">
        <f>COUNTIF(Input_1!$E79:$CV79,Output_3_Daily_Raw!H$1)/4</f>
        <v>0</v>
      </c>
      <c r="I80">
        <f>COUNTIF(Input_1!$E79:$CV79,Output_3_Daily_Raw!I$1)/4</f>
        <v>0</v>
      </c>
      <c r="J80">
        <f>COUNTIF(Input_1!$E79:$CV79,Output_3_Daily_Raw!J$1)/4</f>
        <v>0</v>
      </c>
      <c r="K80">
        <f>COUNTIF(Input_1!$E79:$CV79,Output_3_Daily_Raw!K$1)/4</f>
        <v>0</v>
      </c>
      <c r="L80">
        <f>COUNTIF(Input_1!$E79:$CV79,Output_3_Daily_Raw!L$1)/4</f>
        <v>0</v>
      </c>
      <c r="M80">
        <f>COUNTIF(Input_1!$E79:$CV79,Output_3_Daily_Raw!M$1)/4</f>
        <v>0</v>
      </c>
      <c r="N80">
        <f>COUNTIF(Input_1!$E79:$CV79,Output_3_Daily_Raw!N$1)/4</f>
        <v>0</v>
      </c>
      <c r="O80">
        <f>COUNTIF(Input_1!$E79:$CV79,Output_3_Daily_Raw!O$1)/4</f>
        <v>0</v>
      </c>
      <c r="P80">
        <f>COUNTIF(Input_1!$E79:$CV79,Output_3_Daily_Raw!P$1)/4</f>
        <v>0</v>
      </c>
      <c r="Q80">
        <f>COUNTIF(Input_1!$E79:$CV79,Output_3_Daily_Raw!Q$1)/4</f>
        <v>0</v>
      </c>
      <c r="R80">
        <f>COUNTIF(Input_1!$E79:$CV79,Output_3_Daily_Raw!R$1)/4</f>
        <v>0</v>
      </c>
      <c r="S80">
        <f>COUNTIF(Input_1!$E79:$CV79,Output_3_Daily_Raw!S$1)/4</f>
        <v>0</v>
      </c>
      <c r="T80">
        <f>COUNTIF(Input_1!$E79:$CV79,Output_3_Daily_Raw!T$1)/4</f>
        <v>0</v>
      </c>
      <c r="U80">
        <f>COUNTIF(Input_1!$E79:$CV79,Output_3_Daily_Raw!U$1)/4</f>
        <v>0</v>
      </c>
      <c r="V80">
        <f>COUNTIF(Input_1!$E79:$CV79,Output_3_Daily_Raw!V$1)/4</f>
        <v>0</v>
      </c>
      <c r="W80">
        <f>COUNTIF(Input_1!$E79:$CV79,Output_3_Daily_Raw!W$1)/4</f>
        <v>0</v>
      </c>
      <c r="X80">
        <f>COUNTIF(Input_1!$E79:$CV79,Output_3_Daily_Raw!X$1)/4</f>
        <v>0</v>
      </c>
      <c r="Y80">
        <f>COUNTIF(Input_1!$E79:$CV79,Output_3_Daily_Raw!Y$1)/4</f>
        <v>0</v>
      </c>
      <c r="Z80">
        <f>COUNTIF(Input_1!$E79:$CV79,Output_3_Daily_Raw!Z$1)/4</f>
        <v>5</v>
      </c>
      <c r="AA80">
        <f>COUNTIF(Input_1!$E79:$CV79,Output_3_Daily_Raw!AA$1)/4</f>
        <v>7</v>
      </c>
      <c r="AB80">
        <f>COUNTIF(Input_1!$E79:$CV79,Output_3_Daily_Raw!AB$1)/4</f>
        <v>0</v>
      </c>
      <c r="AC80">
        <f>COUNTIF(Input_1!$E79:$CV79,Output_3_Daily_Raw!AC$1)/4</f>
        <v>0</v>
      </c>
      <c r="AD80">
        <f>COUNTIF(Input_1!$E79:$CV79,Output_3_Daily_Raw!AD$1)/4</f>
        <v>0</v>
      </c>
      <c r="AE80">
        <f>COUNTIF(Input_1!$E79:$CV79,Output_3_Daily_Raw!AE$1)/4</f>
        <v>0</v>
      </c>
      <c r="AF80">
        <f>COUNTIF(Input_1!$E79:$CV79,Output_3_Daily_Raw!AF$1)/4</f>
        <v>0</v>
      </c>
      <c r="AG80">
        <f>COUNTIF(Input_1!$E79:$CV79,Output_3_Daily_Raw!AG$1)/4</f>
        <v>0</v>
      </c>
      <c r="AH80">
        <f>COUNTIF(Input_1!$E79:$CV79,Output_3_Daily_Raw!AH$1)/4</f>
        <v>0.5</v>
      </c>
      <c r="AI80">
        <f>COUNTIF(Input_1!$E79:$CV79,Output_3_Daily_Raw!AI$1)/4</f>
        <v>0.5</v>
      </c>
      <c r="AJ80">
        <f>COUNTIF(Input_1!$E79:$CV79,Output_3_Daily_Raw!AJ$1)/4</f>
        <v>0.5</v>
      </c>
      <c r="AK80">
        <f>COUNTIF(Input_1!$E79:$CV79,Output_3_Daily_Raw!AK$1)/4</f>
        <v>0</v>
      </c>
      <c r="AL80">
        <f>COUNTIF(Input_1!$E79:$CV79,Output_3_Daily_Raw!AL$1)/4</f>
        <v>0</v>
      </c>
      <c r="AM80">
        <f>COUNTIF(Input_1!$E79:$CV79,Output_3_Daily_Raw!AM$1)/4</f>
        <v>0</v>
      </c>
      <c r="AN80">
        <f>COUNTIF(Input_1!$E79:$CV79,Output_3_Daily_Raw!AN$1)/4</f>
        <v>0</v>
      </c>
      <c r="AO80">
        <f>COUNTIF(Input_1!$E79:$CV79,Output_3_Daily_Raw!AO$1)/4</f>
        <v>0</v>
      </c>
      <c r="AP80">
        <f>COUNTIF(Input_1!$E79:$CV79,Output_3_Daily_Raw!AP$1)/4</f>
        <v>0</v>
      </c>
      <c r="AQ80">
        <f>COUNTIF(Input_1!$E79:$CV79,Output_3_Daily_Raw!AQ$1)/4</f>
        <v>0</v>
      </c>
      <c r="AR80">
        <f>COUNTIF(Input_1!$E79:$CV79,Output_3_Daily_Raw!AR$1)/4</f>
        <v>0</v>
      </c>
      <c r="AS80">
        <f>COUNTIF(Input_1!$E79:$CV79,Output_3_Daily_Raw!AS$1)/4</f>
        <v>0</v>
      </c>
      <c r="AT80">
        <f>COUNTIF(Input_1!$E79:$CV79,Output_3_Daily_Raw!AT$1)/4</f>
        <v>0</v>
      </c>
      <c r="AU80">
        <f>COUNTIF(Input_1!$E79:$CV79,Output_3_Daily_Raw!AU$1)/4</f>
        <v>1.5</v>
      </c>
      <c r="AV80">
        <f>COUNTIF(Input_1!$E79:$CV79,Output_3_Daily_Raw!AV$1)/4</f>
        <v>0</v>
      </c>
      <c r="AW80">
        <f>COUNTIF(Input_1!$E79:$CV79,Output_3_Daily_Raw!AW$1)/4</f>
        <v>0</v>
      </c>
      <c r="AX80">
        <f>COUNTIF(Input_1!$E79:$CV79,Output_3_Daily_Raw!AX$1)/4</f>
        <v>0</v>
      </c>
      <c r="AY80">
        <f>COUNTIF(Input_1!$E79:$CV79,Output_3_Daily_Raw!AY$1)/4</f>
        <v>1.5</v>
      </c>
      <c r="AZ80">
        <f>COUNTIF(Input_1!$E79:$CV79,Output_3_Daily_Raw!AZ$1)/4</f>
        <v>0</v>
      </c>
      <c r="BA80">
        <f>COUNTIF(Input_1!$E79:$CV79,Output_3_Daily_Raw!BA$1)/4</f>
        <v>0</v>
      </c>
      <c r="BB80">
        <f>COUNTIF(Input_1!$E79:$CV79,Output_3_Daily_Raw!BB$1)/4</f>
        <v>0</v>
      </c>
      <c r="BC80">
        <f>COUNTIF(Input_1!$E79:$CV79,Output_3_Daily_Raw!BC$1)/4</f>
        <v>0</v>
      </c>
      <c r="BD80">
        <f>COUNTIF(Input_1!$E79:$CV79,Output_3_Daily_Raw!BD$1)/4</f>
        <v>0</v>
      </c>
      <c r="BE80">
        <f>COUNTIF(Input_1!$E79:$CV79,Output_3_Daily_Raw!BE$1)/4</f>
        <v>1.25</v>
      </c>
      <c r="BF80">
        <f>COUNTIF(Input_1!$E79:$CV79,Output_3_Daily_Raw!BF$1)/4</f>
        <v>5.5</v>
      </c>
      <c r="BG80">
        <f>COUNTIF(Input_1!$E79:$CV79,Output_3_Daily_Raw!BG$1)/4</f>
        <v>0</v>
      </c>
      <c r="BH80">
        <f>COUNTIF(Input_1!$E79:$CV79,Output_3_Daily_Raw!BH$1)/4</f>
        <v>0.75</v>
      </c>
      <c r="BJ80">
        <f t="shared" si="1"/>
        <v>24</v>
      </c>
    </row>
    <row r="81" spans="1:62" x14ac:dyDescent="0.35">
      <c r="A81" s="256"/>
      <c r="B81" s="249"/>
      <c r="C81" s="11">
        <v>43907</v>
      </c>
      <c r="D81" s="1" t="s">
        <v>5</v>
      </c>
      <c r="E81">
        <f>COUNTIF(Input_1!$E80:$CV80,Output_3_Daily_Raw!E$1)/4</f>
        <v>0</v>
      </c>
      <c r="F81">
        <f>COUNTIF(Input_1!$E80:$CV80,Output_3_Daily_Raw!F$1)/4</f>
        <v>2.25</v>
      </c>
      <c r="G81">
        <f>COUNTIF(Input_1!$E80:$CV80,Output_3_Daily_Raw!G$1)/4</f>
        <v>0</v>
      </c>
      <c r="H81">
        <f>COUNTIF(Input_1!$E80:$CV80,Output_3_Daily_Raw!H$1)/4</f>
        <v>0</v>
      </c>
      <c r="I81">
        <f>COUNTIF(Input_1!$E80:$CV80,Output_3_Daily_Raw!I$1)/4</f>
        <v>0</v>
      </c>
      <c r="J81">
        <f>COUNTIF(Input_1!$E80:$CV80,Output_3_Daily_Raw!J$1)/4</f>
        <v>0</v>
      </c>
      <c r="K81">
        <f>COUNTIF(Input_1!$E80:$CV80,Output_3_Daily_Raw!K$1)/4</f>
        <v>0</v>
      </c>
      <c r="L81">
        <f>COUNTIF(Input_1!$E80:$CV80,Output_3_Daily_Raw!L$1)/4</f>
        <v>0</v>
      </c>
      <c r="M81">
        <f>COUNTIF(Input_1!$E80:$CV80,Output_3_Daily_Raw!M$1)/4</f>
        <v>0</v>
      </c>
      <c r="N81">
        <f>COUNTIF(Input_1!$E80:$CV80,Output_3_Daily_Raw!N$1)/4</f>
        <v>0</v>
      </c>
      <c r="O81">
        <f>COUNTIF(Input_1!$E80:$CV80,Output_3_Daily_Raw!O$1)/4</f>
        <v>0</v>
      </c>
      <c r="P81">
        <f>COUNTIF(Input_1!$E80:$CV80,Output_3_Daily_Raw!P$1)/4</f>
        <v>0</v>
      </c>
      <c r="Q81">
        <f>COUNTIF(Input_1!$E80:$CV80,Output_3_Daily_Raw!Q$1)/4</f>
        <v>0</v>
      </c>
      <c r="R81">
        <f>COUNTIF(Input_1!$E80:$CV80,Output_3_Daily_Raw!R$1)/4</f>
        <v>0</v>
      </c>
      <c r="S81">
        <f>COUNTIF(Input_1!$E80:$CV80,Output_3_Daily_Raw!S$1)/4</f>
        <v>0</v>
      </c>
      <c r="T81">
        <f>COUNTIF(Input_1!$E80:$CV80,Output_3_Daily_Raw!T$1)/4</f>
        <v>0</v>
      </c>
      <c r="U81">
        <f>COUNTIF(Input_1!$E80:$CV80,Output_3_Daily_Raw!U$1)/4</f>
        <v>0</v>
      </c>
      <c r="V81">
        <f>COUNTIF(Input_1!$E80:$CV80,Output_3_Daily_Raw!V$1)/4</f>
        <v>0</v>
      </c>
      <c r="W81">
        <f>COUNTIF(Input_1!$E80:$CV80,Output_3_Daily_Raw!W$1)/4</f>
        <v>0</v>
      </c>
      <c r="X81">
        <f>COUNTIF(Input_1!$E80:$CV80,Output_3_Daily_Raw!X$1)/4</f>
        <v>0</v>
      </c>
      <c r="Y81">
        <f>COUNTIF(Input_1!$E80:$CV80,Output_3_Daily_Raw!Y$1)/4</f>
        <v>0</v>
      </c>
      <c r="Z81">
        <f>COUNTIF(Input_1!$E80:$CV80,Output_3_Daily_Raw!Z$1)/4</f>
        <v>6</v>
      </c>
      <c r="AA81">
        <f>COUNTIF(Input_1!$E80:$CV80,Output_3_Daily_Raw!AA$1)/4</f>
        <v>10.25</v>
      </c>
      <c r="AB81">
        <f>COUNTIF(Input_1!$E80:$CV80,Output_3_Daily_Raw!AB$1)/4</f>
        <v>0</v>
      </c>
      <c r="AC81">
        <f>COUNTIF(Input_1!$E80:$CV80,Output_3_Daily_Raw!AC$1)/4</f>
        <v>0</v>
      </c>
      <c r="AD81">
        <f>COUNTIF(Input_1!$E80:$CV80,Output_3_Daily_Raw!AD$1)/4</f>
        <v>0</v>
      </c>
      <c r="AE81">
        <f>COUNTIF(Input_1!$E80:$CV80,Output_3_Daily_Raw!AE$1)/4</f>
        <v>0</v>
      </c>
      <c r="AF81">
        <f>COUNTIF(Input_1!$E80:$CV80,Output_3_Daily_Raw!AF$1)/4</f>
        <v>0</v>
      </c>
      <c r="AG81">
        <f>COUNTIF(Input_1!$E80:$CV80,Output_3_Daily_Raw!AG$1)/4</f>
        <v>0</v>
      </c>
      <c r="AH81">
        <f>COUNTIF(Input_1!$E80:$CV80,Output_3_Daily_Raw!AH$1)/4</f>
        <v>0</v>
      </c>
      <c r="AI81">
        <f>COUNTIF(Input_1!$E80:$CV80,Output_3_Daily_Raw!AI$1)/4</f>
        <v>0</v>
      </c>
      <c r="AJ81">
        <f>COUNTIF(Input_1!$E80:$CV80,Output_3_Daily_Raw!AJ$1)/4</f>
        <v>0.25</v>
      </c>
      <c r="AK81">
        <f>COUNTIF(Input_1!$E80:$CV80,Output_3_Daily_Raw!AK$1)/4</f>
        <v>0</v>
      </c>
      <c r="AL81">
        <f>COUNTIF(Input_1!$E80:$CV80,Output_3_Daily_Raw!AL$1)/4</f>
        <v>0.75</v>
      </c>
      <c r="AM81">
        <f>COUNTIF(Input_1!$E80:$CV80,Output_3_Daily_Raw!AM$1)/4</f>
        <v>0</v>
      </c>
      <c r="AN81">
        <f>COUNTIF(Input_1!$E80:$CV80,Output_3_Daily_Raw!AN$1)/4</f>
        <v>0</v>
      </c>
      <c r="AO81">
        <f>COUNTIF(Input_1!$E80:$CV80,Output_3_Daily_Raw!AO$1)/4</f>
        <v>0</v>
      </c>
      <c r="AP81">
        <f>COUNTIF(Input_1!$E80:$CV80,Output_3_Daily_Raw!AP$1)/4</f>
        <v>0</v>
      </c>
      <c r="AQ81">
        <f>COUNTIF(Input_1!$E80:$CV80,Output_3_Daily_Raw!AQ$1)/4</f>
        <v>0</v>
      </c>
      <c r="AR81">
        <f>COUNTIF(Input_1!$E80:$CV80,Output_3_Daily_Raw!AR$1)/4</f>
        <v>0</v>
      </c>
      <c r="AS81">
        <f>COUNTIF(Input_1!$E80:$CV80,Output_3_Daily_Raw!AS$1)/4</f>
        <v>0</v>
      </c>
      <c r="AT81">
        <f>COUNTIF(Input_1!$E80:$CV80,Output_3_Daily_Raw!AT$1)/4</f>
        <v>0</v>
      </c>
      <c r="AU81">
        <f>COUNTIF(Input_1!$E80:$CV80,Output_3_Daily_Raw!AU$1)/4</f>
        <v>0.5</v>
      </c>
      <c r="AV81">
        <f>COUNTIF(Input_1!$E80:$CV80,Output_3_Daily_Raw!AV$1)/4</f>
        <v>0</v>
      </c>
      <c r="AW81">
        <f>COUNTIF(Input_1!$E80:$CV80,Output_3_Daily_Raw!AW$1)/4</f>
        <v>0</v>
      </c>
      <c r="AX81">
        <f>COUNTIF(Input_1!$E80:$CV80,Output_3_Daily_Raw!AX$1)/4</f>
        <v>0</v>
      </c>
      <c r="AY81">
        <f>COUNTIF(Input_1!$E80:$CV80,Output_3_Daily_Raw!AY$1)/4</f>
        <v>1.75</v>
      </c>
      <c r="AZ81">
        <f>COUNTIF(Input_1!$E80:$CV80,Output_3_Daily_Raw!AZ$1)/4</f>
        <v>0</v>
      </c>
      <c r="BA81">
        <f>COUNTIF(Input_1!$E80:$CV80,Output_3_Daily_Raw!BA$1)/4</f>
        <v>1.25</v>
      </c>
      <c r="BB81">
        <f>COUNTIF(Input_1!$E80:$CV80,Output_3_Daily_Raw!BB$1)/4</f>
        <v>0</v>
      </c>
      <c r="BC81">
        <f>COUNTIF(Input_1!$E80:$CV80,Output_3_Daily_Raw!BC$1)/4</f>
        <v>0</v>
      </c>
      <c r="BD81">
        <f>COUNTIF(Input_1!$E80:$CV80,Output_3_Daily_Raw!BD$1)/4</f>
        <v>0</v>
      </c>
      <c r="BE81">
        <f>COUNTIF(Input_1!$E80:$CV80,Output_3_Daily_Raw!BE$1)/4</f>
        <v>0</v>
      </c>
      <c r="BF81">
        <f>COUNTIF(Input_1!$E80:$CV80,Output_3_Daily_Raw!BF$1)/4</f>
        <v>0.75</v>
      </c>
      <c r="BG81">
        <f>COUNTIF(Input_1!$E80:$CV80,Output_3_Daily_Raw!BG$1)/4</f>
        <v>0</v>
      </c>
      <c r="BH81">
        <f>COUNTIF(Input_1!$E80:$CV80,Output_3_Daily_Raw!BH$1)/4</f>
        <v>0.25</v>
      </c>
      <c r="BJ81">
        <f t="shared" si="1"/>
        <v>24</v>
      </c>
    </row>
    <row r="82" spans="1:62" x14ac:dyDescent="0.35">
      <c r="A82" s="256"/>
      <c r="B82" s="249"/>
      <c r="C82" s="11">
        <v>43908</v>
      </c>
      <c r="D82" s="1" t="s">
        <v>6</v>
      </c>
      <c r="E82">
        <f>COUNTIF(Input_1!$E81:$CV81,Output_3_Daily_Raw!E$1)/4</f>
        <v>0</v>
      </c>
      <c r="F82">
        <f>COUNTIF(Input_1!$E81:$CV81,Output_3_Daily_Raw!F$1)/4</f>
        <v>0</v>
      </c>
      <c r="G82">
        <f>COUNTIF(Input_1!$E81:$CV81,Output_3_Daily_Raw!G$1)/4</f>
        <v>0</v>
      </c>
      <c r="H82">
        <f>COUNTIF(Input_1!$E81:$CV81,Output_3_Daily_Raw!H$1)/4</f>
        <v>0</v>
      </c>
      <c r="I82">
        <f>COUNTIF(Input_1!$E81:$CV81,Output_3_Daily_Raw!I$1)/4</f>
        <v>0</v>
      </c>
      <c r="J82">
        <f>COUNTIF(Input_1!$E81:$CV81,Output_3_Daily_Raw!J$1)/4</f>
        <v>0</v>
      </c>
      <c r="K82">
        <f>COUNTIF(Input_1!$E81:$CV81,Output_3_Daily_Raw!K$1)/4</f>
        <v>0</v>
      </c>
      <c r="L82">
        <f>COUNTIF(Input_1!$E81:$CV81,Output_3_Daily_Raw!L$1)/4</f>
        <v>0</v>
      </c>
      <c r="M82">
        <f>COUNTIF(Input_1!$E81:$CV81,Output_3_Daily_Raw!M$1)/4</f>
        <v>0</v>
      </c>
      <c r="N82">
        <f>COUNTIF(Input_1!$E81:$CV81,Output_3_Daily_Raw!N$1)/4</f>
        <v>0</v>
      </c>
      <c r="O82">
        <f>COUNTIF(Input_1!$E81:$CV81,Output_3_Daily_Raw!O$1)/4</f>
        <v>0</v>
      </c>
      <c r="P82">
        <f>COUNTIF(Input_1!$E81:$CV81,Output_3_Daily_Raw!P$1)/4</f>
        <v>0</v>
      </c>
      <c r="Q82">
        <f>COUNTIF(Input_1!$E81:$CV81,Output_3_Daily_Raw!Q$1)/4</f>
        <v>0</v>
      </c>
      <c r="R82">
        <f>COUNTIF(Input_1!$E81:$CV81,Output_3_Daily_Raw!R$1)/4</f>
        <v>0</v>
      </c>
      <c r="S82">
        <f>COUNTIF(Input_1!$E81:$CV81,Output_3_Daily_Raw!S$1)/4</f>
        <v>0</v>
      </c>
      <c r="T82">
        <f>COUNTIF(Input_1!$E81:$CV81,Output_3_Daily_Raw!T$1)/4</f>
        <v>0</v>
      </c>
      <c r="U82">
        <f>COUNTIF(Input_1!$E81:$CV81,Output_3_Daily_Raw!U$1)/4</f>
        <v>0</v>
      </c>
      <c r="V82">
        <f>COUNTIF(Input_1!$E81:$CV81,Output_3_Daily_Raw!V$1)/4</f>
        <v>0</v>
      </c>
      <c r="W82">
        <f>COUNTIF(Input_1!$E81:$CV81,Output_3_Daily_Raw!W$1)/4</f>
        <v>0</v>
      </c>
      <c r="X82">
        <f>COUNTIF(Input_1!$E81:$CV81,Output_3_Daily_Raw!X$1)/4</f>
        <v>0</v>
      </c>
      <c r="Y82">
        <f>COUNTIF(Input_1!$E81:$CV81,Output_3_Daily_Raw!Y$1)/4</f>
        <v>0</v>
      </c>
      <c r="Z82">
        <f>COUNTIF(Input_1!$E81:$CV81,Output_3_Daily_Raw!Z$1)/4</f>
        <v>4.25</v>
      </c>
      <c r="AA82">
        <f>COUNTIF(Input_1!$E81:$CV81,Output_3_Daily_Raw!AA$1)/4</f>
        <v>6.25</v>
      </c>
      <c r="AB82">
        <f>COUNTIF(Input_1!$E81:$CV81,Output_3_Daily_Raw!AB$1)/4</f>
        <v>0</v>
      </c>
      <c r="AC82">
        <f>COUNTIF(Input_1!$E81:$CV81,Output_3_Daily_Raw!AC$1)/4</f>
        <v>1.5</v>
      </c>
      <c r="AD82">
        <f>COUNTIF(Input_1!$E81:$CV81,Output_3_Daily_Raw!AD$1)/4</f>
        <v>0</v>
      </c>
      <c r="AE82">
        <f>COUNTIF(Input_1!$E81:$CV81,Output_3_Daily_Raw!AE$1)/4</f>
        <v>0</v>
      </c>
      <c r="AF82">
        <f>COUNTIF(Input_1!$E81:$CV81,Output_3_Daily_Raw!AF$1)/4</f>
        <v>0</v>
      </c>
      <c r="AG82">
        <f>COUNTIF(Input_1!$E81:$CV81,Output_3_Daily_Raw!AG$1)/4</f>
        <v>0</v>
      </c>
      <c r="AH82">
        <f>COUNTIF(Input_1!$E81:$CV81,Output_3_Daily_Raw!AH$1)/4</f>
        <v>1</v>
      </c>
      <c r="AI82">
        <f>COUNTIF(Input_1!$E81:$CV81,Output_3_Daily_Raw!AI$1)/4</f>
        <v>1</v>
      </c>
      <c r="AJ82">
        <f>COUNTIF(Input_1!$E81:$CV81,Output_3_Daily_Raw!AJ$1)/4</f>
        <v>0</v>
      </c>
      <c r="AK82">
        <f>COUNTIF(Input_1!$E81:$CV81,Output_3_Daily_Raw!AK$1)/4</f>
        <v>0</v>
      </c>
      <c r="AL82">
        <f>COUNTIF(Input_1!$E81:$CV81,Output_3_Daily_Raw!AL$1)/4</f>
        <v>0</v>
      </c>
      <c r="AM82">
        <f>COUNTIF(Input_1!$E81:$CV81,Output_3_Daily_Raw!AM$1)/4</f>
        <v>0</v>
      </c>
      <c r="AN82">
        <f>COUNTIF(Input_1!$E81:$CV81,Output_3_Daily_Raw!AN$1)/4</f>
        <v>0</v>
      </c>
      <c r="AO82">
        <f>COUNTIF(Input_1!$E81:$CV81,Output_3_Daily_Raw!AO$1)/4</f>
        <v>0</v>
      </c>
      <c r="AP82">
        <f>COUNTIF(Input_1!$E81:$CV81,Output_3_Daily_Raw!AP$1)/4</f>
        <v>0</v>
      </c>
      <c r="AQ82">
        <f>COUNTIF(Input_1!$E81:$CV81,Output_3_Daily_Raw!AQ$1)/4</f>
        <v>0</v>
      </c>
      <c r="AR82">
        <f>COUNTIF(Input_1!$E81:$CV81,Output_3_Daily_Raw!AR$1)/4</f>
        <v>0</v>
      </c>
      <c r="AS82">
        <f>COUNTIF(Input_1!$E81:$CV81,Output_3_Daily_Raw!AS$1)/4</f>
        <v>0</v>
      </c>
      <c r="AT82">
        <f>COUNTIF(Input_1!$E81:$CV81,Output_3_Daily_Raw!AT$1)/4</f>
        <v>0</v>
      </c>
      <c r="AU82">
        <f>COUNTIF(Input_1!$E81:$CV81,Output_3_Daily_Raw!AU$1)/4</f>
        <v>0.25</v>
      </c>
      <c r="AV82">
        <f>COUNTIF(Input_1!$E81:$CV81,Output_3_Daily_Raw!AV$1)/4</f>
        <v>0</v>
      </c>
      <c r="AW82">
        <f>COUNTIF(Input_1!$E81:$CV81,Output_3_Daily_Raw!AW$1)/4</f>
        <v>0</v>
      </c>
      <c r="AX82">
        <f>COUNTIF(Input_1!$E81:$CV81,Output_3_Daily_Raw!AX$1)/4</f>
        <v>0</v>
      </c>
      <c r="AY82">
        <f>COUNTIF(Input_1!$E81:$CV81,Output_3_Daily_Raw!AY$1)/4</f>
        <v>2.25</v>
      </c>
      <c r="AZ82">
        <f>COUNTIF(Input_1!$E81:$CV81,Output_3_Daily_Raw!AZ$1)/4</f>
        <v>0</v>
      </c>
      <c r="BA82">
        <f>COUNTIF(Input_1!$E81:$CV81,Output_3_Daily_Raw!BA$1)/4</f>
        <v>1.75</v>
      </c>
      <c r="BB82">
        <f>COUNTIF(Input_1!$E81:$CV81,Output_3_Daily_Raw!BB$1)/4</f>
        <v>0.25</v>
      </c>
      <c r="BC82">
        <f>COUNTIF(Input_1!$E81:$CV81,Output_3_Daily_Raw!BC$1)/4</f>
        <v>0</v>
      </c>
      <c r="BD82">
        <f>COUNTIF(Input_1!$E81:$CV81,Output_3_Daily_Raw!BD$1)/4</f>
        <v>0</v>
      </c>
      <c r="BE82">
        <f>COUNTIF(Input_1!$E81:$CV81,Output_3_Daily_Raw!BE$1)/4</f>
        <v>1</v>
      </c>
      <c r="BF82">
        <f>COUNTIF(Input_1!$E81:$CV81,Output_3_Daily_Raw!BF$1)/4</f>
        <v>4.5</v>
      </c>
      <c r="BG82">
        <f>COUNTIF(Input_1!$E81:$CV81,Output_3_Daily_Raw!BG$1)/4</f>
        <v>0</v>
      </c>
      <c r="BH82">
        <f>COUNTIF(Input_1!$E81:$CV81,Output_3_Daily_Raw!BH$1)/4</f>
        <v>0</v>
      </c>
      <c r="BJ82">
        <f t="shared" si="1"/>
        <v>24</v>
      </c>
    </row>
    <row r="83" spans="1:62" x14ac:dyDescent="0.35">
      <c r="A83" s="256"/>
      <c r="B83" s="249"/>
      <c r="C83" s="12">
        <v>43909</v>
      </c>
      <c r="D83" s="1" t="s">
        <v>7</v>
      </c>
      <c r="E83">
        <f>COUNTIF(Input_1!$E82:$CV82,Output_3_Daily_Raw!E$1)/4</f>
        <v>0</v>
      </c>
      <c r="F83">
        <f>COUNTIF(Input_1!$E82:$CV82,Output_3_Daily_Raw!F$1)/4</f>
        <v>0</v>
      </c>
      <c r="G83">
        <f>COUNTIF(Input_1!$E82:$CV82,Output_3_Daily_Raw!G$1)/4</f>
        <v>0</v>
      </c>
      <c r="H83">
        <f>COUNTIF(Input_1!$E82:$CV82,Output_3_Daily_Raw!H$1)/4</f>
        <v>0</v>
      </c>
      <c r="I83">
        <f>COUNTIF(Input_1!$E82:$CV82,Output_3_Daily_Raw!I$1)/4</f>
        <v>0</v>
      </c>
      <c r="J83">
        <f>COUNTIF(Input_1!$E82:$CV82,Output_3_Daily_Raw!J$1)/4</f>
        <v>0</v>
      </c>
      <c r="K83">
        <f>COUNTIF(Input_1!$E82:$CV82,Output_3_Daily_Raw!K$1)/4</f>
        <v>0</v>
      </c>
      <c r="L83">
        <f>COUNTIF(Input_1!$E82:$CV82,Output_3_Daily_Raw!L$1)/4</f>
        <v>0</v>
      </c>
      <c r="M83">
        <f>COUNTIF(Input_1!$E82:$CV82,Output_3_Daily_Raw!M$1)/4</f>
        <v>0</v>
      </c>
      <c r="N83">
        <f>COUNTIF(Input_1!$E82:$CV82,Output_3_Daily_Raw!N$1)/4</f>
        <v>0</v>
      </c>
      <c r="O83">
        <f>COUNTIF(Input_1!$E82:$CV82,Output_3_Daily_Raw!O$1)/4</f>
        <v>0</v>
      </c>
      <c r="P83">
        <f>COUNTIF(Input_1!$E82:$CV82,Output_3_Daily_Raw!P$1)/4</f>
        <v>0</v>
      </c>
      <c r="Q83">
        <f>COUNTIF(Input_1!$E82:$CV82,Output_3_Daily_Raw!Q$1)/4</f>
        <v>0</v>
      </c>
      <c r="R83">
        <f>COUNTIF(Input_1!$E82:$CV82,Output_3_Daily_Raw!R$1)/4</f>
        <v>0</v>
      </c>
      <c r="S83">
        <f>COUNTIF(Input_1!$E82:$CV82,Output_3_Daily_Raw!S$1)/4</f>
        <v>0</v>
      </c>
      <c r="T83">
        <f>COUNTIF(Input_1!$E82:$CV82,Output_3_Daily_Raw!T$1)/4</f>
        <v>0</v>
      </c>
      <c r="U83">
        <f>COUNTIF(Input_1!$E82:$CV82,Output_3_Daily_Raw!U$1)/4</f>
        <v>0</v>
      </c>
      <c r="V83">
        <f>COUNTIF(Input_1!$E82:$CV82,Output_3_Daily_Raw!V$1)/4</f>
        <v>0</v>
      </c>
      <c r="W83">
        <f>COUNTIF(Input_1!$E82:$CV82,Output_3_Daily_Raw!W$1)/4</f>
        <v>0</v>
      </c>
      <c r="X83">
        <f>COUNTIF(Input_1!$E82:$CV82,Output_3_Daily_Raw!X$1)/4</f>
        <v>0</v>
      </c>
      <c r="Y83">
        <f>COUNTIF(Input_1!$E82:$CV82,Output_3_Daily_Raw!Y$1)/4</f>
        <v>0</v>
      </c>
      <c r="Z83">
        <f>COUNTIF(Input_1!$E82:$CV82,Output_3_Daily_Raw!Z$1)/4</f>
        <v>10.5</v>
      </c>
      <c r="AA83">
        <f>COUNTIF(Input_1!$E82:$CV82,Output_3_Daily_Raw!AA$1)/4</f>
        <v>5.5</v>
      </c>
      <c r="AB83">
        <f>COUNTIF(Input_1!$E82:$CV82,Output_3_Daily_Raw!AB$1)/4</f>
        <v>0</v>
      </c>
      <c r="AC83">
        <f>COUNTIF(Input_1!$E82:$CV82,Output_3_Daily_Raw!AC$1)/4</f>
        <v>0</v>
      </c>
      <c r="AD83">
        <f>COUNTIF(Input_1!$E82:$CV82,Output_3_Daily_Raw!AD$1)/4</f>
        <v>0</v>
      </c>
      <c r="AE83">
        <f>COUNTIF(Input_1!$E82:$CV82,Output_3_Daily_Raw!AE$1)/4</f>
        <v>0</v>
      </c>
      <c r="AF83">
        <f>COUNTIF(Input_1!$E82:$CV82,Output_3_Daily_Raw!AF$1)/4</f>
        <v>0</v>
      </c>
      <c r="AG83">
        <f>COUNTIF(Input_1!$E82:$CV82,Output_3_Daily_Raw!AG$1)/4</f>
        <v>0</v>
      </c>
      <c r="AH83">
        <f>COUNTIF(Input_1!$E82:$CV82,Output_3_Daily_Raw!AH$1)/4</f>
        <v>0.5</v>
      </c>
      <c r="AI83">
        <f>COUNTIF(Input_1!$E82:$CV82,Output_3_Daily_Raw!AI$1)/4</f>
        <v>0.5</v>
      </c>
      <c r="AJ83">
        <f>COUNTIF(Input_1!$E82:$CV82,Output_3_Daily_Raw!AJ$1)/4</f>
        <v>0</v>
      </c>
      <c r="AK83">
        <f>COUNTIF(Input_1!$E82:$CV82,Output_3_Daily_Raw!AK$1)/4</f>
        <v>0</v>
      </c>
      <c r="AL83">
        <f>COUNTIF(Input_1!$E82:$CV82,Output_3_Daily_Raw!AL$1)/4</f>
        <v>0</v>
      </c>
      <c r="AM83">
        <f>COUNTIF(Input_1!$E82:$CV82,Output_3_Daily_Raw!AM$1)/4</f>
        <v>0</v>
      </c>
      <c r="AN83">
        <f>COUNTIF(Input_1!$E82:$CV82,Output_3_Daily_Raw!AN$1)/4</f>
        <v>0</v>
      </c>
      <c r="AO83">
        <f>COUNTIF(Input_1!$E82:$CV82,Output_3_Daily_Raw!AO$1)/4</f>
        <v>0</v>
      </c>
      <c r="AP83">
        <f>COUNTIF(Input_1!$E82:$CV82,Output_3_Daily_Raw!AP$1)/4</f>
        <v>0</v>
      </c>
      <c r="AQ83">
        <f>COUNTIF(Input_1!$E82:$CV82,Output_3_Daily_Raw!AQ$1)/4</f>
        <v>0</v>
      </c>
      <c r="AR83">
        <f>COUNTIF(Input_1!$E82:$CV82,Output_3_Daily_Raw!AR$1)/4</f>
        <v>0</v>
      </c>
      <c r="AS83">
        <f>COUNTIF(Input_1!$E82:$CV82,Output_3_Daily_Raw!AS$1)/4</f>
        <v>0</v>
      </c>
      <c r="AT83">
        <f>COUNTIF(Input_1!$E82:$CV82,Output_3_Daily_Raw!AT$1)/4</f>
        <v>0</v>
      </c>
      <c r="AU83">
        <f>COUNTIF(Input_1!$E82:$CV82,Output_3_Daily_Raw!AU$1)/4</f>
        <v>0.75</v>
      </c>
      <c r="AV83">
        <f>COUNTIF(Input_1!$E82:$CV82,Output_3_Daily_Raw!AV$1)/4</f>
        <v>0</v>
      </c>
      <c r="AW83">
        <f>COUNTIF(Input_1!$E82:$CV82,Output_3_Daily_Raw!AW$1)/4</f>
        <v>0</v>
      </c>
      <c r="AX83">
        <f>COUNTIF(Input_1!$E82:$CV82,Output_3_Daily_Raw!AX$1)/4</f>
        <v>0.25</v>
      </c>
      <c r="AY83">
        <f>COUNTIF(Input_1!$E82:$CV82,Output_3_Daily_Raw!AY$1)/4</f>
        <v>0.75</v>
      </c>
      <c r="AZ83">
        <f>COUNTIF(Input_1!$E82:$CV82,Output_3_Daily_Raw!AZ$1)/4</f>
        <v>0</v>
      </c>
      <c r="BA83">
        <f>COUNTIF(Input_1!$E82:$CV82,Output_3_Daily_Raw!BA$1)/4</f>
        <v>2.25</v>
      </c>
      <c r="BB83">
        <f>COUNTIF(Input_1!$E82:$CV82,Output_3_Daily_Raw!BB$1)/4</f>
        <v>0</v>
      </c>
      <c r="BC83">
        <f>COUNTIF(Input_1!$E82:$CV82,Output_3_Daily_Raw!BC$1)/4</f>
        <v>0</v>
      </c>
      <c r="BD83">
        <f>COUNTIF(Input_1!$E82:$CV82,Output_3_Daily_Raw!BD$1)/4</f>
        <v>0</v>
      </c>
      <c r="BE83">
        <f>COUNTIF(Input_1!$E82:$CV82,Output_3_Daily_Raw!BE$1)/4</f>
        <v>0</v>
      </c>
      <c r="BF83">
        <f>COUNTIF(Input_1!$E82:$CV82,Output_3_Daily_Raw!BF$1)/4</f>
        <v>2.5</v>
      </c>
      <c r="BG83">
        <f>COUNTIF(Input_1!$E82:$CV82,Output_3_Daily_Raw!BG$1)/4</f>
        <v>0</v>
      </c>
      <c r="BH83">
        <f>COUNTIF(Input_1!$E82:$CV82,Output_3_Daily_Raw!BH$1)/4</f>
        <v>0.5</v>
      </c>
      <c r="BJ83">
        <f t="shared" si="1"/>
        <v>24</v>
      </c>
    </row>
    <row r="84" spans="1:62" x14ac:dyDescent="0.35">
      <c r="A84" s="256"/>
      <c r="B84" s="249"/>
      <c r="C84" s="11">
        <v>43910</v>
      </c>
      <c r="D84" s="1" t="s">
        <v>8</v>
      </c>
      <c r="E84">
        <f>COUNTIF(Input_1!$E83:$CV83,Output_3_Daily_Raw!E$1)/4</f>
        <v>0</v>
      </c>
      <c r="F84">
        <f>COUNTIF(Input_1!$E83:$CV83,Output_3_Daily_Raw!F$1)/4</f>
        <v>0</v>
      </c>
      <c r="G84">
        <f>COUNTIF(Input_1!$E83:$CV83,Output_3_Daily_Raw!G$1)/4</f>
        <v>0</v>
      </c>
      <c r="H84">
        <f>COUNTIF(Input_1!$E83:$CV83,Output_3_Daily_Raw!H$1)/4</f>
        <v>0</v>
      </c>
      <c r="I84">
        <f>COUNTIF(Input_1!$E83:$CV83,Output_3_Daily_Raw!I$1)/4</f>
        <v>0</v>
      </c>
      <c r="J84">
        <f>COUNTIF(Input_1!$E83:$CV83,Output_3_Daily_Raw!J$1)/4</f>
        <v>0</v>
      </c>
      <c r="K84">
        <f>COUNTIF(Input_1!$E83:$CV83,Output_3_Daily_Raw!K$1)/4</f>
        <v>0</v>
      </c>
      <c r="L84">
        <f>COUNTIF(Input_1!$E83:$CV83,Output_3_Daily_Raw!L$1)/4</f>
        <v>4</v>
      </c>
      <c r="M84">
        <f>COUNTIF(Input_1!$E83:$CV83,Output_3_Daily_Raw!M$1)/4</f>
        <v>1</v>
      </c>
      <c r="N84">
        <f>COUNTIF(Input_1!$E83:$CV83,Output_3_Daily_Raw!N$1)/4</f>
        <v>0</v>
      </c>
      <c r="O84">
        <f>COUNTIF(Input_1!$E83:$CV83,Output_3_Daily_Raw!O$1)/4</f>
        <v>0</v>
      </c>
      <c r="P84">
        <f>COUNTIF(Input_1!$E83:$CV83,Output_3_Daily_Raw!P$1)/4</f>
        <v>0</v>
      </c>
      <c r="Q84">
        <f>COUNTIF(Input_1!$E83:$CV83,Output_3_Daily_Raw!Q$1)/4</f>
        <v>0</v>
      </c>
      <c r="R84">
        <f>COUNTIF(Input_1!$E83:$CV83,Output_3_Daily_Raw!R$1)/4</f>
        <v>0</v>
      </c>
      <c r="S84">
        <f>COUNTIF(Input_1!$E83:$CV83,Output_3_Daily_Raw!S$1)/4</f>
        <v>0</v>
      </c>
      <c r="T84">
        <f>COUNTIF(Input_1!$E83:$CV83,Output_3_Daily_Raw!T$1)/4</f>
        <v>0</v>
      </c>
      <c r="U84">
        <f>COUNTIF(Input_1!$E83:$CV83,Output_3_Daily_Raw!U$1)/4</f>
        <v>0</v>
      </c>
      <c r="V84">
        <f>COUNTIF(Input_1!$E83:$CV83,Output_3_Daily_Raw!V$1)/4</f>
        <v>0</v>
      </c>
      <c r="W84">
        <f>COUNTIF(Input_1!$E83:$CV83,Output_3_Daily_Raw!W$1)/4</f>
        <v>0</v>
      </c>
      <c r="X84">
        <f>COUNTIF(Input_1!$E83:$CV83,Output_3_Daily_Raw!X$1)/4</f>
        <v>0</v>
      </c>
      <c r="Y84">
        <f>COUNTIF(Input_1!$E83:$CV83,Output_3_Daily_Raw!Y$1)/4</f>
        <v>0</v>
      </c>
      <c r="Z84">
        <f>COUNTIF(Input_1!$E83:$CV83,Output_3_Daily_Raw!Z$1)/4</f>
        <v>7</v>
      </c>
      <c r="AA84">
        <f>COUNTIF(Input_1!$E83:$CV83,Output_3_Daily_Raw!AA$1)/4</f>
        <v>6</v>
      </c>
      <c r="AB84">
        <f>COUNTIF(Input_1!$E83:$CV83,Output_3_Daily_Raw!AB$1)/4</f>
        <v>0</v>
      </c>
      <c r="AC84">
        <f>COUNTIF(Input_1!$E83:$CV83,Output_3_Daily_Raw!AC$1)/4</f>
        <v>0</v>
      </c>
      <c r="AD84">
        <f>COUNTIF(Input_1!$E83:$CV83,Output_3_Daily_Raw!AD$1)/4</f>
        <v>0</v>
      </c>
      <c r="AE84">
        <f>COUNTIF(Input_1!$E83:$CV83,Output_3_Daily_Raw!AE$1)/4</f>
        <v>0</v>
      </c>
      <c r="AF84">
        <f>COUNTIF(Input_1!$E83:$CV83,Output_3_Daily_Raw!AF$1)/4</f>
        <v>0</v>
      </c>
      <c r="AG84">
        <f>COUNTIF(Input_1!$E83:$CV83,Output_3_Daily_Raw!AG$1)/4</f>
        <v>0.75</v>
      </c>
      <c r="AH84">
        <f>COUNTIF(Input_1!$E83:$CV83,Output_3_Daily_Raw!AH$1)/4</f>
        <v>0</v>
      </c>
      <c r="AI84">
        <f>COUNTIF(Input_1!$E83:$CV83,Output_3_Daily_Raw!AI$1)/4</f>
        <v>0.25</v>
      </c>
      <c r="AJ84">
        <f>COUNTIF(Input_1!$E83:$CV83,Output_3_Daily_Raw!AJ$1)/4</f>
        <v>0</v>
      </c>
      <c r="AK84">
        <f>COUNTIF(Input_1!$E83:$CV83,Output_3_Daily_Raw!AK$1)/4</f>
        <v>0</v>
      </c>
      <c r="AL84">
        <f>COUNTIF(Input_1!$E83:$CV83,Output_3_Daily_Raw!AL$1)/4</f>
        <v>0</v>
      </c>
      <c r="AM84">
        <f>COUNTIF(Input_1!$E83:$CV83,Output_3_Daily_Raw!AM$1)/4</f>
        <v>0</v>
      </c>
      <c r="AN84">
        <f>COUNTIF(Input_1!$E83:$CV83,Output_3_Daily_Raw!AN$1)/4</f>
        <v>0</v>
      </c>
      <c r="AO84">
        <f>COUNTIF(Input_1!$E83:$CV83,Output_3_Daily_Raw!AO$1)/4</f>
        <v>0</v>
      </c>
      <c r="AP84">
        <f>COUNTIF(Input_1!$E83:$CV83,Output_3_Daily_Raw!AP$1)/4</f>
        <v>0</v>
      </c>
      <c r="AQ84">
        <f>COUNTIF(Input_1!$E83:$CV83,Output_3_Daily_Raw!AQ$1)/4</f>
        <v>0</v>
      </c>
      <c r="AR84">
        <f>COUNTIF(Input_1!$E83:$CV83,Output_3_Daily_Raw!AR$1)/4</f>
        <v>0</v>
      </c>
      <c r="AS84">
        <f>COUNTIF(Input_1!$E83:$CV83,Output_3_Daily_Raw!AS$1)/4</f>
        <v>0</v>
      </c>
      <c r="AT84">
        <f>COUNTIF(Input_1!$E83:$CV83,Output_3_Daily_Raw!AT$1)/4</f>
        <v>0</v>
      </c>
      <c r="AU84">
        <f>COUNTIF(Input_1!$E83:$CV83,Output_3_Daily_Raw!AU$1)/4</f>
        <v>0.75</v>
      </c>
      <c r="AV84">
        <f>COUNTIF(Input_1!$E83:$CV83,Output_3_Daily_Raw!AV$1)/4</f>
        <v>0</v>
      </c>
      <c r="AW84">
        <f>COUNTIF(Input_1!$E83:$CV83,Output_3_Daily_Raw!AW$1)/4</f>
        <v>0</v>
      </c>
      <c r="AX84">
        <f>COUNTIF(Input_1!$E83:$CV83,Output_3_Daily_Raw!AX$1)/4</f>
        <v>0</v>
      </c>
      <c r="AY84">
        <f>COUNTIF(Input_1!$E83:$CV83,Output_3_Daily_Raw!AY$1)/4</f>
        <v>0.25</v>
      </c>
      <c r="AZ84">
        <f>COUNTIF(Input_1!$E83:$CV83,Output_3_Daily_Raw!AZ$1)/4</f>
        <v>0</v>
      </c>
      <c r="BA84">
        <f>COUNTIF(Input_1!$E83:$CV83,Output_3_Daily_Raw!BA$1)/4</f>
        <v>2.25</v>
      </c>
      <c r="BB84">
        <f>COUNTIF(Input_1!$E83:$CV83,Output_3_Daily_Raw!BB$1)/4</f>
        <v>0</v>
      </c>
      <c r="BC84">
        <f>COUNTIF(Input_1!$E83:$CV83,Output_3_Daily_Raw!BC$1)/4</f>
        <v>0</v>
      </c>
      <c r="BD84">
        <f>COUNTIF(Input_1!$E83:$CV83,Output_3_Daily_Raw!BD$1)/4</f>
        <v>0</v>
      </c>
      <c r="BE84">
        <f>COUNTIF(Input_1!$E83:$CV83,Output_3_Daily_Raw!BE$1)/4</f>
        <v>0</v>
      </c>
      <c r="BF84">
        <f>COUNTIF(Input_1!$E83:$CV83,Output_3_Daily_Raw!BF$1)/4</f>
        <v>1.25</v>
      </c>
      <c r="BG84">
        <f>COUNTIF(Input_1!$E83:$CV83,Output_3_Daily_Raw!BG$1)/4</f>
        <v>0</v>
      </c>
      <c r="BH84">
        <f>COUNTIF(Input_1!$E83:$CV83,Output_3_Daily_Raw!BH$1)/4</f>
        <v>0.5</v>
      </c>
      <c r="BJ84">
        <f t="shared" si="1"/>
        <v>24</v>
      </c>
    </row>
    <row r="85" spans="1:62" x14ac:dyDescent="0.35">
      <c r="A85" s="256"/>
      <c r="B85" s="249"/>
      <c r="C85" s="12">
        <v>43911</v>
      </c>
      <c r="D85" s="1" t="s">
        <v>9</v>
      </c>
      <c r="E85">
        <f>COUNTIF(Input_1!$E84:$CV84,Output_3_Daily_Raw!E$1)/4</f>
        <v>0</v>
      </c>
      <c r="F85">
        <f>COUNTIF(Input_1!$E84:$CV84,Output_3_Daily_Raw!F$1)/4</f>
        <v>0</v>
      </c>
      <c r="G85">
        <f>COUNTIF(Input_1!$E84:$CV84,Output_3_Daily_Raw!G$1)/4</f>
        <v>0</v>
      </c>
      <c r="H85">
        <f>COUNTIF(Input_1!$E84:$CV84,Output_3_Daily_Raw!H$1)/4</f>
        <v>0</v>
      </c>
      <c r="I85">
        <f>COUNTIF(Input_1!$E84:$CV84,Output_3_Daily_Raw!I$1)/4</f>
        <v>0</v>
      </c>
      <c r="J85">
        <f>COUNTIF(Input_1!$E84:$CV84,Output_3_Daily_Raw!J$1)/4</f>
        <v>0</v>
      </c>
      <c r="K85">
        <f>COUNTIF(Input_1!$E84:$CV84,Output_3_Daily_Raw!K$1)/4</f>
        <v>0</v>
      </c>
      <c r="L85">
        <f>COUNTIF(Input_1!$E84:$CV84,Output_3_Daily_Raw!L$1)/4</f>
        <v>0</v>
      </c>
      <c r="M85">
        <f>COUNTIF(Input_1!$E84:$CV84,Output_3_Daily_Raw!M$1)/4</f>
        <v>0</v>
      </c>
      <c r="N85">
        <f>COUNTIF(Input_1!$E84:$CV84,Output_3_Daily_Raw!N$1)/4</f>
        <v>0</v>
      </c>
      <c r="O85">
        <f>COUNTIF(Input_1!$E84:$CV84,Output_3_Daily_Raw!O$1)/4</f>
        <v>0</v>
      </c>
      <c r="P85">
        <f>COUNTIF(Input_1!$E84:$CV84,Output_3_Daily_Raw!P$1)/4</f>
        <v>0</v>
      </c>
      <c r="Q85">
        <f>COUNTIF(Input_1!$E84:$CV84,Output_3_Daily_Raw!Q$1)/4</f>
        <v>0</v>
      </c>
      <c r="R85">
        <f>COUNTIF(Input_1!$E84:$CV84,Output_3_Daily_Raw!R$1)/4</f>
        <v>0</v>
      </c>
      <c r="S85">
        <f>COUNTIF(Input_1!$E84:$CV84,Output_3_Daily_Raw!S$1)/4</f>
        <v>0</v>
      </c>
      <c r="T85">
        <f>COUNTIF(Input_1!$E84:$CV84,Output_3_Daily_Raw!T$1)/4</f>
        <v>0</v>
      </c>
      <c r="U85">
        <f>COUNTIF(Input_1!$E84:$CV84,Output_3_Daily_Raw!U$1)/4</f>
        <v>0</v>
      </c>
      <c r="V85">
        <f>COUNTIF(Input_1!$E84:$CV84,Output_3_Daily_Raw!V$1)/4</f>
        <v>0</v>
      </c>
      <c r="W85">
        <f>COUNTIF(Input_1!$E84:$CV84,Output_3_Daily_Raw!W$1)/4</f>
        <v>0</v>
      </c>
      <c r="X85">
        <f>COUNTIF(Input_1!$E84:$CV84,Output_3_Daily_Raw!X$1)/4</f>
        <v>0</v>
      </c>
      <c r="Y85">
        <f>COUNTIF(Input_1!$E84:$CV84,Output_3_Daily_Raw!Y$1)/4</f>
        <v>0</v>
      </c>
      <c r="Z85">
        <f>COUNTIF(Input_1!$E84:$CV84,Output_3_Daily_Raw!Z$1)/4</f>
        <v>10.75</v>
      </c>
      <c r="AA85">
        <f>COUNTIF(Input_1!$E84:$CV84,Output_3_Daily_Raw!AA$1)/4</f>
        <v>6.75</v>
      </c>
      <c r="AB85">
        <f>COUNTIF(Input_1!$E84:$CV84,Output_3_Daily_Raw!AB$1)/4</f>
        <v>0</v>
      </c>
      <c r="AC85">
        <f>COUNTIF(Input_1!$E84:$CV84,Output_3_Daily_Raw!AC$1)/4</f>
        <v>0</v>
      </c>
      <c r="AD85">
        <f>COUNTIF(Input_1!$E84:$CV84,Output_3_Daily_Raw!AD$1)/4</f>
        <v>0</v>
      </c>
      <c r="AE85">
        <f>COUNTIF(Input_1!$E84:$CV84,Output_3_Daily_Raw!AE$1)/4</f>
        <v>0</v>
      </c>
      <c r="AF85">
        <f>COUNTIF(Input_1!$E84:$CV84,Output_3_Daily_Raw!AF$1)/4</f>
        <v>0</v>
      </c>
      <c r="AG85">
        <f>COUNTIF(Input_1!$E84:$CV84,Output_3_Daily_Raw!AG$1)/4</f>
        <v>0.75</v>
      </c>
      <c r="AH85">
        <f>COUNTIF(Input_1!$E84:$CV84,Output_3_Daily_Raw!AH$1)/4</f>
        <v>1</v>
      </c>
      <c r="AI85">
        <f>COUNTIF(Input_1!$E84:$CV84,Output_3_Daily_Raw!AI$1)/4</f>
        <v>0</v>
      </c>
      <c r="AJ85">
        <f>COUNTIF(Input_1!$E84:$CV84,Output_3_Daily_Raw!AJ$1)/4</f>
        <v>0</v>
      </c>
      <c r="AK85">
        <f>COUNTIF(Input_1!$E84:$CV84,Output_3_Daily_Raw!AK$1)/4</f>
        <v>0</v>
      </c>
      <c r="AL85">
        <f>COUNTIF(Input_1!$E84:$CV84,Output_3_Daily_Raw!AL$1)/4</f>
        <v>0</v>
      </c>
      <c r="AM85">
        <f>COUNTIF(Input_1!$E84:$CV84,Output_3_Daily_Raw!AM$1)/4</f>
        <v>0</v>
      </c>
      <c r="AN85">
        <f>COUNTIF(Input_1!$E84:$CV84,Output_3_Daily_Raw!AN$1)/4</f>
        <v>0</v>
      </c>
      <c r="AO85">
        <f>COUNTIF(Input_1!$E84:$CV84,Output_3_Daily_Raw!AO$1)/4</f>
        <v>0</v>
      </c>
      <c r="AP85">
        <f>COUNTIF(Input_1!$E84:$CV84,Output_3_Daily_Raw!AP$1)/4</f>
        <v>0</v>
      </c>
      <c r="AQ85">
        <f>COUNTIF(Input_1!$E84:$CV84,Output_3_Daily_Raw!AQ$1)/4</f>
        <v>0</v>
      </c>
      <c r="AR85">
        <f>COUNTIF(Input_1!$E84:$CV84,Output_3_Daily_Raw!AR$1)/4</f>
        <v>0</v>
      </c>
      <c r="AS85">
        <f>COUNTIF(Input_1!$E84:$CV84,Output_3_Daily_Raw!AS$1)/4</f>
        <v>0</v>
      </c>
      <c r="AT85">
        <f>COUNTIF(Input_1!$E84:$CV84,Output_3_Daily_Raw!AT$1)/4</f>
        <v>0</v>
      </c>
      <c r="AU85">
        <f>COUNTIF(Input_1!$E84:$CV84,Output_3_Daily_Raw!AU$1)/4</f>
        <v>0</v>
      </c>
      <c r="AV85">
        <f>COUNTIF(Input_1!$E84:$CV84,Output_3_Daily_Raw!AV$1)/4</f>
        <v>0</v>
      </c>
      <c r="AW85">
        <f>COUNTIF(Input_1!$E84:$CV84,Output_3_Daily_Raw!AW$1)/4</f>
        <v>0</v>
      </c>
      <c r="AX85">
        <f>COUNTIF(Input_1!$E84:$CV84,Output_3_Daily_Raw!AX$1)/4</f>
        <v>0</v>
      </c>
      <c r="AY85">
        <f>COUNTIF(Input_1!$E84:$CV84,Output_3_Daily_Raw!AY$1)/4</f>
        <v>1.75</v>
      </c>
      <c r="AZ85">
        <f>COUNTIF(Input_1!$E84:$CV84,Output_3_Daily_Raw!AZ$1)/4</f>
        <v>0</v>
      </c>
      <c r="BA85">
        <f>COUNTIF(Input_1!$E84:$CV84,Output_3_Daily_Raw!BA$1)/4</f>
        <v>0.75</v>
      </c>
      <c r="BB85">
        <f>COUNTIF(Input_1!$E84:$CV84,Output_3_Daily_Raw!BB$1)/4</f>
        <v>0</v>
      </c>
      <c r="BC85">
        <f>COUNTIF(Input_1!$E84:$CV84,Output_3_Daily_Raw!BC$1)/4</f>
        <v>0</v>
      </c>
      <c r="BD85">
        <f>COUNTIF(Input_1!$E84:$CV84,Output_3_Daily_Raw!BD$1)/4</f>
        <v>0</v>
      </c>
      <c r="BE85">
        <f>COUNTIF(Input_1!$E84:$CV84,Output_3_Daily_Raw!BE$1)/4</f>
        <v>0</v>
      </c>
      <c r="BF85">
        <f>COUNTIF(Input_1!$E84:$CV84,Output_3_Daily_Raw!BF$1)/4</f>
        <v>2.25</v>
      </c>
      <c r="BG85">
        <f>COUNTIF(Input_1!$E84:$CV84,Output_3_Daily_Raw!BG$1)/4</f>
        <v>0</v>
      </c>
      <c r="BH85">
        <f>COUNTIF(Input_1!$E84:$CV84,Output_3_Daily_Raw!BH$1)/4</f>
        <v>0</v>
      </c>
      <c r="BJ85">
        <f t="shared" si="1"/>
        <v>24</v>
      </c>
    </row>
    <row r="86" spans="1:62" x14ac:dyDescent="0.35">
      <c r="A86" s="256"/>
      <c r="B86" s="250"/>
      <c r="C86" s="14">
        <v>43912</v>
      </c>
      <c r="D86" s="2" t="s">
        <v>10</v>
      </c>
      <c r="E86">
        <f>COUNTIF(Input_1!$E85:$CV85,Output_3_Daily_Raw!E$1)/4</f>
        <v>0</v>
      </c>
      <c r="F86">
        <f>COUNTIF(Input_1!$E85:$CV85,Output_3_Daily_Raw!F$1)/4</f>
        <v>0</v>
      </c>
      <c r="G86">
        <f>COUNTIF(Input_1!$E85:$CV85,Output_3_Daily_Raw!G$1)/4</f>
        <v>0</v>
      </c>
      <c r="H86">
        <f>COUNTIF(Input_1!$E85:$CV85,Output_3_Daily_Raw!H$1)/4</f>
        <v>0</v>
      </c>
      <c r="I86">
        <f>COUNTIF(Input_1!$E85:$CV85,Output_3_Daily_Raw!I$1)/4</f>
        <v>0</v>
      </c>
      <c r="J86">
        <f>COUNTIF(Input_1!$E85:$CV85,Output_3_Daily_Raw!J$1)/4</f>
        <v>0</v>
      </c>
      <c r="K86">
        <f>COUNTIF(Input_1!$E85:$CV85,Output_3_Daily_Raw!K$1)/4</f>
        <v>0</v>
      </c>
      <c r="L86">
        <f>COUNTIF(Input_1!$E85:$CV85,Output_3_Daily_Raw!L$1)/4</f>
        <v>0</v>
      </c>
      <c r="M86">
        <f>COUNTIF(Input_1!$E85:$CV85,Output_3_Daily_Raw!M$1)/4</f>
        <v>0</v>
      </c>
      <c r="N86">
        <f>COUNTIF(Input_1!$E85:$CV85,Output_3_Daily_Raw!N$1)/4</f>
        <v>0</v>
      </c>
      <c r="O86">
        <f>COUNTIF(Input_1!$E85:$CV85,Output_3_Daily_Raw!O$1)/4</f>
        <v>0</v>
      </c>
      <c r="P86">
        <f>COUNTIF(Input_1!$E85:$CV85,Output_3_Daily_Raw!P$1)/4</f>
        <v>0</v>
      </c>
      <c r="Q86">
        <f>COUNTIF(Input_1!$E85:$CV85,Output_3_Daily_Raw!Q$1)/4</f>
        <v>0</v>
      </c>
      <c r="R86">
        <f>COUNTIF(Input_1!$E85:$CV85,Output_3_Daily_Raw!R$1)/4</f>
        <v>0</v>
      </c>
      <c r="S86">
        <f>COUNTIF(Input_1!$E85:$CV85,Output_3_Daily_Raw!S$1)/4</f>
        <v>0</v>
      </c>
      <c r="T86">
        <f>COUNTIF(Input_1!$E85:$CV85,Output_3_Daily_Raw!T$1)/4</f>
        <v>0</v>
      </c>
      <c r="U86">
        <f>COUNTIF(Input_1!$E85:$CV85,Output_3_Daily_Raw!U$1)/4</f>
        <v>0</v>
      </c>
      <c r="V86">
        <f>COUNTIF(Input_1!$E85:$CV85,Output_3_Daily_Raw!V$1)/4</f>
        <v>0</v>
      </c>
      <c r="W86">
        <f>COUNTIF(Input_1!$E85:$CV85,Output_3_Daily_Raw!W$1)/4</f>
        <v>0</v>
      </c>
      <c r="X86">
        <f>COUNTIF(Input_1!$E85:$CV85,Output_3_Daily_Raw!X$1)/4</f>
        <v>0</v>
      </c>
      <c r="Y86">
        <f>COUNTIF(Input_1!$E85:$CV85,Output_3_Daily_Raw!Y$1)/4</f>
        <v>0</v>
      </c>
      <c r="Z86">
        <f>COUNTIF(Input_1!$E85:$CV85,Output_3_Daily_Raw!Z$1)/4</f>
        <v>4.25</v>
      </c>
      <c r="AA86">
        <f>COUNTIF(Input_1!$E85:$CV85,Output_3_Daily_Raw!AA$1)/4</f>
        <v>10.25</v>
      </c>
      <c r="AB86">
        <f>COUNTIF(Input_1!$E85:$CV85,Output_3_Daily_Raw!AB$1)/4</f>
        <v>0</v>
      </c>
      <c r="AC86">
        <f>COUNTIF(Input_1!$E85:$CV85,Output_3_Daily_Raw!AC$1)/4</f>
        <v>0</v>
      </c>
      <c r="AD86">
        <f>COUNTIF(Input_1!$E85:$CV85,Output_3_Daily_Raw!AD$1)/4</f>
        <v>0</v>
      </c>
      <c r="AE86">
        <f>COUNTIF(Input_1!$E85:$CV85,Output_3_Daily_Raw!AE$1)/4</f>
        <v>0</v>
      </c>
      <c r="AF86">
        <f>COUNTIF(Input_1!$E85:$CV85,Output_3_Daily_Raw!AF$1)/4</f>
        <v>0</v>
      </c>
      <c r="AG86">
        <f>COUNTIF(Input_1!$E85:$CV85,Output_3_Daily_Raw!AG$1)/4</f>
        <v>0</v>
      </c>
      <c r="AH86">
        <f>COUNTIF(Input_1!$E85:$CV85,Output_3_Daily_Raw!AH$1)/4</f>
        <v>0</v>
      </c>
      <c r="AI86">
        <f>COUNTIF(Input_1!$E85:$CV85,Output_3_Daily_Raw!AI$1)/4</f>
        <v>0.5</v>
      </c>
      <c r="AJ86">
        <f>COUNTIF(Input_1!$E85:$CV85,Output_3_Daily_Raw!AJ$1)/4</f>
        <v>0</v>
      </c>
      <c r="AK86">
        <f>COUNTIF(Input_1!$E85:$CV85,Output_3_Daily_Raw!AK$1)/4</f>
        <v>0</v>
      </c>
      <c r="AL86">
        <f>COUNTIF(Input_1!$E85:$CV85,Output_3_Daily_Raw!AL$1)/4</f>
        <v>0</v>
      </c>
      <c r="AM86">
        <f>COUNTIF(Input_1!$E85:$CV85,Output_3_Daily_Raw!AM$1)/4</f>
        <v>0</v>
      </c>
      <c r="AN86">
        <f>COUNTIF(Input_1!$E85:$CV85,Output_3_Daily_Raw!AN$1)/4</f>
        <v>0</v>
      </c>
      <c r="AO86">
        <f>COUNTIF(Input_1!$E85:$CV85,Output_3_Daily_Raw!AO$1)/4</f>
        <v>0</v>
      </c>
      <c r="AP86">
        <f>COUNTIF(Input_1!$E85:$CV85,Output_3_Daily_Raw!AP$1)/4</f>
        <v>0</v>
      </c>
      <c r="AQ86">
        <f>COUNTIF(Input_1!$E85:$CV85,Output_3_Daily_Raw!AQ$1)/4</f>
        <v>0</v>
      </c>
      <c r="AR86">
        <f>COUNTIF(Input_1!$E85:$CV85,Output_3_Daily_Raw!AR$1)/4</f>
        <v>0</v>
      </c>
      <c r="AS86">
        <f>COUNTIF(Input_1!$E85:$CV85,Output_3_Daily_Raw!AS$1)/4</f>
        <v>0</v>
      </c>
      <c r="AT86">
        <f>COUNTIF(Input_1!$E85:$CV85,Output_3_Daily_Raw!AT$1)/4</f>
        <v>0</v>
      </c>
      <c r="AU86">
        <f>COUNTIF(Input_1!$E85:$CV85,Output_3_Daily_Raw!AU$1)/4</f>
        <v>0</v>
      </c>
      <c r="AV86">
        <f>COUNTIF(Input_1!$E85:$CV85,Output_3_Daily_Raw!AV$1)/4</f>
        <v>0</v>
      </c>
      <c r="AW86">
        <f>COUNTIF(Input_1!$E85:$CV85,Output_3_Daily_Raw!AW$1)/4</f>
        <v>0</v>
      </c>
      <c r="AX86">
        <f>COUNTIF(Input_1!$E85:$CV85,Output_3_Daily_Raw!AX$1)/4</f>
        <v>0</v>
      </c>
      <c r="AY86">
        <f>COUNTIF(Input_1!$E85:$CV85,Output_3_Daily_Raw!AY$1)/4</f>
        <v>0</v>
      </c>
      <c r="AZ86">
        <f>COUNTIF(Input_1!$E85:$CV85,Output_3_Daily_Raw!AZ$1)/4</f>
        <v>0</v>
      </c>
      <c r="BA86">
        <f>COUNTIF(Input_1!$E85:$CV85,Output_3_Daily_Raw!BA$1)/4</f>
        <v>0</v>
      </c>
      <c r="BB86">
        <f>COUNTIF(Input_1!$E85:$CV85,Output_3_Daily_Raw!BB$1)/4</f>
        <v>0</v>
      </c>
      <c r="BC86">
        <f>COUNTIF(Input_1!$E85:$CV85,Output_3_Daily_Raw!BC$1)/4</f>
        <v>0</v>
      </c>
      <c r="BD86">
        <f>COUNTIF(Input_1!$E85:$CV85,Output_3_Daily_Raw!BD$1)/4</f>
        <v>0</v>
      </c>
      <c r="BE86">
        <f>COUNTIF(Input_1!$E85:$CV85,Output_3_Daily_Raw!BE$1)/4</f>
        <v>0</v>
      </c>
      <c r="BF86">
        <f>COUNTIF(Input_1!$E85:$CV85,Output_3_Daily_Raw!BF$1)/4</f>
        <v>9</v>
      </c>
      <c r="BG86">
        <f>COUNTIF(Input_1!$E85:$CV85,Output_3_Daily_Raw!BG$1)/4</f>
        <v>0</v>
      </c>
      <c r="BH86">
        <f>COUNTIF(Input_1!$E85:$CV85,Output_3_Daily_Raw!BH$1)/4</f>
        <v>0</v>
      </c>
      <c r="BJ86">
        <f t="shared" si="1"/>
        <v>24</v>
      </c>
    </row>
    <row r="87" spans="1:62" x14ac:dyDescent="0.35">
      <c r="A87" s="256"/>
      <c r="B87" s="248">
        <v>13</v>
      </c>
      <c r="C87" s="11">
        <v>43913</v>
      </c>
      <c r="D87" s="1" t="s">
        <v>4</v>
      </c>
      <c r="E87">
        <f>COUNTIF(Input_1!$E86:$CV86,Output_3_Daily_Raw!E$1)/4</f>
        <v>0</v>
      </c>
      <c r="F87">
        <f>COUNTIF(Input_1!$E86:$CV86,Output_3_Daily_Raw!F$1)/4</f>
        <v>0</v>
      </c>
      <c r="G87">
        <f>COUNTIF(Input_1!$E86:$CV86,Output_3_Daily_Raw!G$1)/4</f>
        <v>0</v>
      </c>
      <c r="H87">
        <f>COUNTIF(Input_1!$E86:$CV86,Output_3_Daily_Raw!H$1)/4</f>
        <v>0</v>
      </c>
      <c r="I87">
        <f>COUNTIF(Input_1!$E86:$CV86,Output_3_Daily_Raw!I$1)/4</f>
        <v>0</v>
      </c>
      <c r="J87">
        <f>COUNTIF(Input_1!$E86:$CV86,Output_3_Daily_Raw!J$1)/4</f>
        <v>0</v>
      </c>
      <c r="K87">
        <f>COUNTIF(Input_1!$E86:$CV86,Output_3_Daily_Raw!K$1)/4</f>
        <v>0</v>
      </c>
      <c r="L87">
        <f>COUNTIF(Input_1!$E86:$CV86,Output_3_Daily_Raw!L$1)/4</f>
        <v>0</v>
      </c>
      <c r="M87">
        <f>COUNTIF(Input_1!$E86:$CV86,Output_3_Daily_Raw!M$1)/4</f>
        <v>0</v>
      </c>
      <c r="N87">
        <f>COUNTIF(Input_1!$E86:$CV86,Output_3_Daily_Raw!N$1)/4</f>
        <v>0</v>
      </c>
      <c r="O87">
        <f>COUNTIF(Input_1!$E86:$CV86,Output_3_Daily_Raw!O$1)/4</f>
        <v>0</v>
      </c>
      <c r="P87">
        <f>COUNTIF(Input_1!$E86:$CV86,Output_3_Daily_Raw!P$1)/4</f>
        <v>0</v>
      </c>
      <c r="Q87">
        <f>COUNTIF(Input_1!$E86:$CV86,Output_3_Daily_Raw!Q$1)/4</f>
        <v>0</v>
      </c>
      <c r="R87">
        <f>COUNTIF(Input_1!$E86:$CV86,Output_3_Daily_Raw!R$1)/4</f>
        <v>0</v>
      </c>
      <c r="S87">
        <f>COUNTIF(Input_1!$E86:$CV86,Output_3_Daily_Raw!S$1)/4</f>
        <v>0</v>
      </c>
      <c r="T87">
        <f>COUNTIF(Input_1!$E86:$CV86,Output_3_Daily_Raw!T$1)/4</f>
        <v>0</v>
      </c>
      <c r="U87">
        <f>COUNTIF(Input_1!$E86:$CV86,Output_3_Daily_Raw!U$1)/4</f>
        <v>0</v>
      </c>
      <c r="V87">
        <f>COUNTIF(Input_1!$E86:$CV86,Output_3_Daily_Raw!V$1)/4</f>
        <v>0</v>
      </c>
      <c r="W87">
        <f>COUNTIF(Input_1!$E86:$CV86,Output_3_Daily_Raw!W$1)/4</f>
        <v>0</v>
      </c>
      <c r="X87">
        <f>COUNTIF(Input_1!$E86:$CV86,Output_3_Daily_Raw!X$1)/4</f>
        <v>0</v>
      </c>
      <c r="Y87">
        <f>COUNTIF(Input_1!$E86:$CV86,Output_3_Daily_Raw!Y$1)/4</f>
        <v>0</v>
      </c>
      <c r="Z87">
        <f>COUNTIF(Input_1!$E86:$CV86,Output_3_Daily_Raw!Z$1)/4</f>
        <v>7.25</v>
      </c>
      <c r="AA87">
        <f>COUNTIF(Input_1!$E86:$CV86,Output_3_Daily_Raw!AA$1)/4</f>
        <v>8.25</v>
      </c>
      <c r="AB87">
        <f>COUNTIF(Input_1!$E86:$CV86,Output_3_Daily_Raw!AB$1)/4</f>
        <v>0</v>
      </c>
      <c r="AC87">
        <f>COUNTIF(Input_1!$E86:$CV86,Output_3_Daily_Raw!AC$1)/4</f>
        <v>0</v>
      </c>
      <c r="AD87">
        <f>COUNTIF(Input_1!$E86:$CV86,Output_3_Daily_Raw!AD$1)/4</f>
        <v>0</v>
      </c>
      <c r="AE87">
        <f>COUNTIF(Input_1!$E86:$CV86,Output_3_Daily_Raw!AE$1)/4</f>
        <v>0</v>
      </c>
      <c r="AF87">
        <f>COUNTIF(Input_1!$E86:$CV86,Output_3_Daily_Raw!AF$1)/4</f>
        <v>0</v>
      </c>
      <c r="AG87">
        <f>COUNTIF(Input_1!$E86:$CV86,Output_3_Daily_Raw!AG$1)/4</f>
        <v>0</v>
      </c>
      <c r="AH87">
        <f>COUNTIF(Input_1!$E86:$CV86,Output_3_Daily_Raw!AH$1)/4</f>
        <v>0.75</v>
      </c>
      <c r="AI87">
        <f>COUNTIF(Input_1!$E86:$CV86,Output_3_Daily_Raw!AI$1)/4</f>
        <v>0.5</v>
      </c>
      <c r="AJ87">
        <f>COUNTIF(Input_1!$E86:$CV86,Output_3_Daily_Raw!AJ$1)/4</f>
        <v>0</v>
      </c>
      <c r="AK87">
        <f>COUNTIF(Input_1!$E86:$CV86,Output_3_Daily_Raw!AK$1)/4</f>
        <v>0</v>
      </c>
      <c r="AL87">
        <f>COUNTIF(Input_1!$E86:$CV86,Output_3_Daily_Raw!AL$1)/4</f>
        <v>0</v>
      </c>
      <c r="AM87">
        <f>COUNTIF(Input_1!$E86:$CV86,Output_3_Daily_Raw!AM$1)/4</f>
        <v>0</v>
      </c>
      <c r="AN87">
        <f>COUNTIF(Input_1!$E86:$CV86,Output_3_Daily_Raw!AN$1)/4</f>
        <v>0</v>
      </c>
      <c r="AO87">
        <f>COUNTIF(Input_1!$E86:$CV86,Output_3_Daily_Raw!AO$1)/4</f>
        <v>0</v>
      </c>
      <c r="AP87">
        <f>COUNTIF(Input_1!$E86:$CV86,Output_3_Daily_Raw!AP$1)/4</f>
        <v>0</v>
      </c>
      <c r="AQ87">
        <f>COUNTIF(Input_1!$E86:$CV86,Output_3_Daily_Raw!AQ$1)/4</f>
        <v>0</v>
      </c>
      <c r="AR87">
        <f>COUNTIF(Input_1!$E86:$CV86,Output_3_Daily_Raw!AR$1)/4</f>
        <v>0</v>
      </c>
      <c r="AS87">
        <f>COUNTIF(Input_1!$E86:$CV86,Output_3_Daily_Raw!AS$1)/4</f>
        <v>0</v>
      </c>
      <c r="AT87">
        <f>COUNTIF(Input_1!$E86:$CV86,Output_3_Daily_Raw!AT$1)/4</f>
        <v>0</v>
      </c>
      <c r="AU87">
        <f>COUNTIF(Input_1!$E86:$CV86,Output_3_Daily_Raw!AU$1)/4</f>
        <v>0.5</v>
      </c>
      <c r="AV87">
        <f>COUNTIF(Input_1!$E86:$CV86,Output_3_Daily_Raw!AV$1)/4</f>
        <v>0</v>
      </c>
      <c r="AW87">
        <f>COUNTIF(Input_1!$E86:$CV86,Output_3_Daily_Raw!AW$1)/4</f>
        <v>0</v>
      </c>
      <c r="AX87">
        <f>COUNTIF(Input_1!$E86:$CV86,Output_3_Daily_Raw!AX$1)/4</f>
        <v>0</v>
      </c>
      <c r="AY87">
        <f>COUNTIF(Input_1!$E86:$CV86,Output_3_Daily_Raw!AY$1)/4</f>
        <v>1.75</v>
      </c>
      <c r="AZ87">
        <f>COUNTIF(Input_1!$E86:$CV86,Output_3_Daily_Raw!AZ$1)/4</f>
        <v>0</v>
      </c>
      <c r="BA87">
        <f>COUNTIF(Input_1!$E86:$CV86,Output_3_Daily_Raw!BA$1)/4</f>
        <v>0.5</v>
      </c>
      <c r="BB87">
        <f>COUNTIF(Input_1!$E86:$CV86,Output_3_Daily_Raw!BB$1)/4</f>
        <v>0</v>
      </c>
      <c r="BC87">
        <f>COUNTIF(Input_1!$E86:$CV86,Output_3_Daily_Raw!BC$1)/4</f>
        <v>0</v>
      </c>
      <c r="BD87">
        <f>COUNTIF(Input_1!$E86:$CV86,Output_3_Daily_Raw!BD$1)/4</f>
        <v>0</v>
      </c>
      <c r="BE87">
        <f>COUNTIF(Input_1!$E86:$CV86,Output_3_Daily_Raw!BE$1)/4</f>
        <v>0.25</v>
      </c>
      <c r="BF87">
        <f>COUNTIF(Input_1!$E86:$CV86,Output_3_Daily_Raw!BF$1)/4</f>
        <v>4.25</v>
      </c>
      <c r="BG87">
        <f>COUNTIF(Input_1!$E86:$CV86,Output_3_Daily_Raw!BG$1)/4</f>
        <v>0</v>
      </c>
      <c r="BH87">
        <f>COUNTIF(Input_1!$E86:$CV86,Output_3_Daily_Raw!BH$1)/4</f>
        <v>0</v>
      </c>
      <c r="BJ87">
        <f t="shared" si="1"/>
        <v>24</v>
      </c>
    </row>
    <row r="88" spans="1:62" x14ac:dyDescent="0.35">
      <c r="A88" s="256"/>
      <c r="B88" s="249"/>
      <c r="C88" s="12">
        <v>43914</v>
      </c>
      <c r="D88" s="1" t="s">
        <v>5</v>
      </c>
      <c r="E88">
        <f>COUNTIF(Input_1!$E87:$CV87,Output_3_Daily_Raw!E$1)/4</f>
        <v>0</v>
      </c>
      <c r="F88">
        <f>COUNTIF(Input_1!$E87:$CV87,Output_3_Daily_Raw!F$1)/4</f>
        <v>0</v>
      </c>
      <c r="G88">
        <f>COUNTIF(Input_1!$E87:$CV87,Output_3_Daily_Raw!G$1)/4</f>
        <v>0</v>
      </c>
      <c r="H88">
        <f>COUNTIF(Input_1!$E87:$CV87,Output_3_Daily_Raw!H$1)/4</f>
        <v>0</v>
      </c>
      <c r="I88">
        <f>COUNTIF(Input_1!$E87:$CV87,Output_3_Daily_Raw!I$1)/4</f>
        <v>0</v>
      </c>
      <c r="J88">
        <f>COUNTIF(Input_1!$E87:$CV87,Output_3_Daily_Raw!J$1)/4</f>
        <v>3</v>
      </c>
      <c r="K88">
        <f>COUNTIF(Input_1!$E87:$CV87,Output_3_Daily_Raw!K$1)/4</f>
        <v>0</v>
      </c>
      <c r="L88">
        <f>COUNTIF(Input_1!$E87:$CV87,Output_3_Daily_Raw!L$1)/4</f>
        <v>0</v>
      </c>
      <c r="M88">
        <f>COUNTIF(Input_1!$E87:$CV87,Output_3_Daily_Raw!M$1)/4</f>
        <v>0</v>
      </c>
      <c r="N88">
        <f>COUNTIF(Input_1!$E87:$CV87,Output_3_Daily_Raw!N$1)/4</f>
        <v>0</v>
      </c>
      <c r="O88">
        <f>COUNTIF(Input_1!$E87:$CV87,Output_3_Daily_Raw!O$1)/4</f>
        <v>0</v>
      </c>
      <c r="P88">
        <f>COUNTIF(Input_1!$E87:$CV87,Output_3_Daily_Raw!P$1)/4</f>
        <v>0</v>
      </c>
      <c r="Q88">
        <f>COUNTIF(Input_1!$E87:$CV87,Output_3_Daily_Raw!Q$1)/4</f>
        <v>0</v>
      </c>
      <c r="R88">
        <f>COUNTIF(Input_1!$E87:$CV87,Output_3_Daily_Raw!R$1)/4</f>
        <v>0</v>
      </c>
      <c r="S88">
        <f>COUNTIF(Input_1!$E87:$CV87,Output_3_Daily_Raw!S$1)/4</f>
        <v>0</v>
      </c>
      <c r="T88">
        <f>COUNTIF(Input_1!$E87:$CV87,Output_3_Daily_Raw!T$1)/4</f>
        <v>0</v>
      </c>
      <c r="U88">
        <f>COUNTIF(Input_1!$E87:$CV87,Output_3_Daily_Raw!U$1)/4</f>
        <v>0</v>
      </c>
      <c r="V88">
        <f>COUNTIF(Input_1!$E87:$CV87,Output_3_Daily_Raw!V$1)/4</f>
        <v>0</v>
      </c>
      <c r="W88">
        <f>COUNTIF(Input_1!$E87:$CV87,Output_3_Daily_Raw!W$1)/4</f>
        <v>0</v>
      </c>
      <c r="X88">
        <f>COUNTIF(Input_1!$E87:$CV87,Output_3_Daily_Raw!X$1)/4</f>
        <v>0</v>
      </c>
      <c r="Y88">
        <f>COUNTIF(Input_1!$E87:$CV87,Output_3_Daily_Raw!Y$1)/4</f>
        <v>0</v>
      </c>
      <c r="Z88">
        <f>COUNTIF(Input_1!$E87:$CV87,Output_3_Daily_Raw!Z$1)/4</f>
        <v>5</v>
      </c>
      <c r="AA88">
        <f>COUNTIF(Input_1!$E87:$CV87,Output_3_Daily_Raw!AA$1)/4</f>
        <v>9.25</v>
      </c>
      <c r="AB88">
        <f>COUNTIF(Input_1!$E87:$CV87,Output_3_Daily_Raw!AB$1)/4</f>
        <v>0</v>
      </c>
      <c r="AC88">
        <f>COUNTIF(Input_1!$E87:$CV87,Output_3_Daily_Raw!AC$1)/4</f>
        <v>0</v>
      </c>
      <c r="AD88">
        <f>COUNTIF(Input_1!$E87:$CV87,Output_3_Daily_Raw!AD$1)/4</f>
        <v>0</v>
      </c>
      <c r="AE88">
        <f>COUNTIF(Input_1!$E87:$CV87,Output_3_Daily_Raw!AE$1)/4</f>
        <v>0</v>
      </c>
      <c r="AF88">
        <f>COUNTIF(Input_1!$E87:$CV87,Output_3_Daily_Raw!AF$1)/4</f>
        <v>0</v>
      </c>
      <c r="AG88">
        <f>COUNTIF(Input_1!$E87:$CV87,Output_3_Daily_Raw!AG$1)/4</f>
        <v>0.25</v>
      </c>
      <c r="AH88">
        <f>COUNTIF(Input_1!$E87:$CV87,Output_3_Daily_Raw!AH$1)/4</f>
        <v>0</v>
      </c>
      <c r="AI88">
        <f>COUNTIF(Input_1!$E87:$CV87,Output_3_Daily_Raw!AI$1)/4</f>
        <v>0.5</v>
      </c>
      <c r="AJ88">
        <f>COUNTIF(Input_1!$E87:$CV87,Output_3_Daily_Raw!AJ$1)/4</f>
        <v>0.5</v>
      </c>
      <c r="AK88">
        <f>COUNTIF(Input_1!$E87:$CV87,Output_3_Daily_Raw!AK$1)/4</f>
        <v>0</v>
      </c>
      <c r="AL88">
        <f>COUNTIF(Input_1!$E87:$CV87,Output_3_Daily_Raw!AL$1)/4</f>
        <v>0</v>
      </c>
      <c r="AM88">
        <f>COUNTIF(Input_1!$E87:$CV87,Output_3_Daily_Raw!AM$1)/4</f>
        <v>0</v>
      </c>
      <c r="AN88">
        <f>COUNTIF(Input_1!$E87:$CV87,Output_3_Daily_Raw!AN$1)/4</f>
        <v>0.25</v>
      </c>
      <c r="AO88">
        <f>COUNTIF(Input_1!$E87:$CV87,Output_3_Daily_Raw!AO$1)/4</f>
        <v>0</v>
      </c>
      <c r="AP88">
        <f>COUNTIF(Input_1!$E87:$CV87,Output_3_Daily_Raw!AP$1)/4</f>
        <v>0</v>
      </c>
      <c r="AQ88">
        <f>COUNTIF(Input_1!$E87:$CV87,Output_3_Daily_Raw!AQ$1)/4</f>
        <v>0</v>
      </c>
      <c r="AR88">
        <f>COUNTIF(Input_1!$E87:$CV87,Output_3_Daily_Raw!AR$1)/4</f>
        <v>0</v>
      </c>
      <c r="AS88">
        <f>COUNTIF(Input_1!$E87:$CV87,Output_3_Daily_Raw!AS$1)/4</f>
        <v>0</v>
      </c>
      <c r="AT88">
        <f>COUNTIF(Input_1!$E87:$CV87,Output_3_Daily_Raw!AT$1)/4</f>
        <v>0</v>
      </c>
      <c r="AU88">
        <f>COUNTIF(Input_1!$E87:$CV87,Output_3_Daily_Raw!AU$1)/4</f>
        <v>0</v>
      </c>
      <c r="AV88">
        <f>COUNTIF(Input_1!$E87:$CV87,Output_3_Daily_Raw!AV$1)/4</f>
        <v>0</v>
      </c>
      <c r="AW88">
        <f>COUNTIF(Input_1!$E87:$CV87,Output_3_Daily_Raw!AW$1)/4</f>
        <v>0</v>
      </c>
      <c r="AX88">
        <f>COUNTIF(Input_1!$E87:$CV87,Output_3_Daily_Raw!AX$1)/4</f>
        <v>0</v>
      </c>
      <c r="AY88">
        <f>COUNTIF(Input_1!$E87:$CV87,Output_3_Daily_Raw!AY$1)/4</f>
        <v>1.5</v>
      </c>
      <c r="AZ88">
        <f>COUNTIF(Input_1!$E87:$CV87,Output_3_Daily_Raw!AZ$1)/4</f>
        <v>0</v>
      </c>
      <c r="BA88">
        <f>COUNTIF(Input_1!$E87:$CV87,Output_3_Daily_Raw!BA$1)/4</f>
        <v>0</v>
      </c>
      <c r="BB88">
        <f>COUNTIF(Input_1!$E87:$CV87,Output_3_Daily_Raw!BB$1)/4</f>
        <v>0</v>
      </c>
      <c r="BC88">
        <f>COUNTIF(Input_1!$E87:$CV87,Output_3_Daily_Raw!BC$1)/4</f>
        <v>0</v>
      </c>
      <c r="BD88">
        <f>COUNTIF(Input_1!$E87:$CV87,Output_3_Daily_Raw!BD$1)/4</f>
        <v>0</v>
      </c>
      <c r="BE88">
        <f>COUNTIF(Input_1!$E87:$CV87,Output_3_Daily_Raw!BE$1)/4</f>
        <v>0</v>
      </c>
      <c r="BF88">
        <f>COUNTIF(Input_1!$E87:$CV87,Output_3_Daily_Raw!BF$1)/4</f>
        <v>3.75</v>
      </c>
      <c r="BG88">
        <f>COUNTIF(Input_1!$E87:$CV87,Output_3_Daily_Raw!BG$1)/4</f>
        <v>0</v>
      </c>
      <c r="BH88">
        <f>COUNTIF(Input_1!$E87:$CV87,Output_3_Daily_Raw!BH$1)/4</f>
        <v>0</v>
      </c>
      <c r="BJ88">
        <f t="shared" si="1"/>
        <v>24</v>
      </c>
    </row>
    <row r="89" spans="1:62" x14ac:dyDescent="0.35">
      <c r="A89" s="256"/>
      <c r="B89" s="249"/>
      <c r="C89" s="11">
        <v>43915</v>
      </c>
      <c r="D89" s="1" t="s">
        <v>6</v>
      </c>
      <c r="E89">
        <f>COUNTIF(Input_1!$E88:$CV88,Output_3_Daily_Raw!E$1)/4</f>
        <v>0</v>
      </c>
      <c r="F89">
        <f>COUNTIF(Input_1!$E88:$CV88,Output_3_Daily_Raw!F$1)/4</f>
        <v>0</v>
      </c>
      <c r="G89">
        <f>COUNTIF(Input_1!$E88:$CV88,Output_3_Daily_Raw!G$1)/4</f>
        <v>0</v>
      </c>
      <c r="H89">
        <f>COUNTIF(Input_1!$E88:$CV88,Output_3_Daily_Raw!H$1)/4</f>
        <v>0</v>
      </c>
      <c r="I89">
        <f>COUNTIF(Input_1!$E88:$CV88,Output_3_Daily_Raw!I$1)/4</f>
        <v>0</v>
      </c>
      <c r="J89">
        <f>COUNTIF(Input_1!$E88:$CV88,Output_3_Daily_Raw!J$1)/4</f>
        <v>0.5</v>
      </c>
      <c r="K89">
        <f>COUNTIF(Input_1!$E88:$CV88,Output_3_Daily_Raw!K$1)/4</f>
        <v>0</v>
      </c>
      <c r="L89">
        <f>COUNTIF(Input_1!$E88:$CV88,Output_3_Daily_Raw!L$1)/4</f>
        <v>0</v>
      </c>
      <c r="M89">
        <f>COUNTIF(Input_1!$E88:$CV88,Output_3_Daily_Raw!M$1)/4</f>
        <v>0</v>
      </c>
      <c r="N89">
        <f>COUNTIF(Input_1!$E88:$CV88,Output_3_Daily_Raw!N$1)/4</f>
        <v>0</v>
      </c>
      <c r="O89">
        <f>COUNTIF(Input_1!$E88:$CV88,Output_3_Daily_Raw!O$1)/4</f>
        <v>0</v>
      </c>
      <c r="P89">
        <f>COUNTIF(Input_1!$E88:$CV88,Output_3_Daily_Raw!P$1)/4</f>
        <v>0</v>
      </c>
      <c r="Q89">
        <f>COUNTIF(Input_1!$E88:$CV88,Output_3_Daily_Raw!Q$1)/4</f>
        <v>0</v>
      </c>
      <c r="R89">
        <f>COUNTIF(Input_1!$E88:$CV88,Output_3_Daily_Raw!R$1)/4</f>
        <v>0</v>
      </c>
      <c r="S89">
        <f>COUNTIF(Input_1!$E88:$CV88,Output_3_Daily_Raw!S$1)/4</f>
        <v>0</v>
      </c>
      <c r="T89">
        <f>COUNTIF(Input_1!$E88:$CV88,Output_3_Daily_Raw!T$1)/4</f>
        <v>0</v>
      </c>
      <c r="U89">
        <f>COUNTIF(Input_1!$E88:$CV88,Output_3_Daily_Raw!U$1)/4</f>
        <v>0</v>
      </c>
      <c r="V89">
        <f>COUNTIF(Input_1!$E88:$CV88,Output_3_Daily_Raw!V$1)/4</f>
        <v>0</v>
      </c>
      <c r="W89">
        <f>COUNTIF(Input_1!$E88:$CV88,Output_3_Daily_Raw!W$1)/4</f>
        <v>0</v>
      </c>
      <c r="X89">
        <f>COUNTIF(Input_1!$E88:$CV88,Output_3_Daily_Raw!X$1)/4</f>
        <v>0</v>
      </c>
      <c r="Y89">
        <f>COUNTIF(Input_1!$E88:$CV88,Output_3_Daily_Raw!Y$1)/4</f>
        <v>0</v>
      </c>
      <c r="Z89">
        <f>COUNTIF(Input_1!$E88:$CV88,Output_3_Daily_Raw!Z$1)/4</f>
        <v>11.25</v>
      </c>
      <c r="AA89">
        <f>COUNTIF(Input_1!$E88:$CV88,Output_3_Daily_Raw!AA$1)/4</f>
        <v>6.75</v>
      </c>
      <c r="AB89">
        <f>COUNTIF(Input_1!$E88:$CV88,Output_3_Daily_Raw!AB$1)/4</f>
        <v>0</v>
      </c>
      <c r="AC89">
        <f>COUNTIF(Input_1!$E88:$CV88,Output_3_Daily_Raw!AC$1)/4</f>
        <v>0</v>
      </c>
      <c r="AD89">
        <f>COUNTIF(Input_1!$E88:$CV88,Output_3_Daily_Raw!AD$1)/4</f>
        <v>0</v>
      </c>
      <c r="AE89">
        <f>COUNTIF(Input_1!$E88:$CV88,Output_3_Daily_Raw!AE$1)/4</f>
        <v>0</v>
      </c>
      <c r="AF89">
        <f>COUNTIF(Input_1!$E88:$CV88,Output_3_Daily_Raw!AF$1)/4</f>
        <v>0</v>
      </c>
      <c r="AG89">
        <f>COUNTIF(Input_1!$E88:$CV88,Output_3_Daily_Raw!AG$1)/4</f>
        <v>0</v>
      </c>
      <c r="AH89">
        <f>COUNTIF(Input_1!$E88:$CV88,Output_3_Daily_Raw!AH$1)/4</f>
        <v>0</v>
      </c>
      <c r="AI89">
        <f>COUNTIF(Input_1!$E88:$CV88,Output_3_Daily_Raw!AI$1)/4</f>
        <v>1</v>
      </c>
      <c r="AJ89">
        <f>COUNTIF(Input_1!$E88:$CV88,Output_3_Daily_Raw!AJ$1)/4</f>
        <v>0</v>
      </c>
      <c r="AK89">
        <f>COUNTIF(Input_1!$E88:$CV88,Output_3_Daily_Raw!AK$1)/4</f>
        <v>0</v>
      </c>
      <c r="AL89">
        <f>COUNTIF(Input_1!$E88:$CV88,Output_3_Daily_Raw!AL$1)/4</f>
        <v>0</v>
      </c>
      <c r="AM89">
        <f>COUNTIF(Input_1!$E88:$CV88,Output_3_Daily_Raw!AM$1)/4</f>
        <v>0</v>
      </c>
      <c r="AN89">
        <f>COUNTIF(Input_1!$E88:$CV88,Output_3_Daily_Raw!AN$1)/4</f>
        <v>0</v>
      </c>
      <c r="AO89">
        <f>COUNTIF(Input_1!$E88:$CV88,Output_3_Daily_Raw!AO$1)/4</f>
        <v>0</v>
      </c>
      <c r="AP89">
        <f>COUNTIF(Input_1!$E88:$CV88,Output_3_Daily_Raw!AP$1)/4</f>
        <v>0</v>
      </c>
      <c r="AQ89">
        <f>COUNTIF(Input_1!$E88:$CV88,Output_3_Daily_Raw!AQ$1)/4</f>
        <v>0</v>
      </c>
      <c r="AR89">
        <f>COUNTIF(Input_1!$E88:$CV88,Output_3_Daily_Raw!AR$1)/4</f>
        <v>0</v>
      </c>
      <c r="AS89">
        <f>COUNTIF(Input_1!$E88:$CV88,Output_3_Daily_Raw!AS$1)/4</f>
        <v>0</v>
      </c>
      <c r="AT89">
        <f>COUNTIF(Input_1!$E88:$CV88,Output_3_Daily_Raw!AT$1)/4</f>
        <v>0</v>
      </c>
      <c r="AU89">
        <f>COUNTIF(Input_1!$E88:$CV88,Output_3_Daily_Raw!AU$1)/4</f>
        <v>0</v>
      </c>
      <c r="AV89">
        <f>COUNTIF(Input_1!$E88:$CV88,Output_3_Daily_Raw!AV$1)/4</f>
        <v>0</v>
      </c>
      <c r="AW89">
        <f>COUNTIF(Input_1!$E88:$CV88,Output_3_Daily_Raw!AW$1)/4</f>
        <v>0</v>
      </c>
      <c r="AX89">
        <f>COUNTIF(Input_1!$E88:$CV88,Output_3_Daily_Raw!AX$1)/4</f>
        <v>0</v>
      </c>
      <c r="AY89">
        <f>COUNTIF(Input_1!$E88:$CV88,Output_3_Daily_Raw!AY$1)/4</f>
        <v>1.75</v>
      </c>
      <c r="AZ89">
        <f>COUNTIF(Input_1!$E88:$CV88,Output_3_Daily_Raw!AZ$1)/4</f>
        <v>0</v>
      </c>
      <c r="BA89">
        <f>COUNTIF(Input_1!$E88:$CV88,Output_3_Daily_Raw!BA$1)/4</f>
        <v>0</v>
      </c>
      <c r="BB89">
        <f>COUNTIF(Input_1!$E88:$CV88,Output_3_Daily_Raw!BB$1)/4</f>
        <v>0</v>
      </c>
      <c r="BC89">
        <f>COUNTIF(Input_1!$E88:$CV88,Output_3_Daily_Raw!BC$1)/4</f>
        <v>0</v>
      </c>
      <c r="BD89">
        <f>COUNTIF(Input_1!$E88:$CV88,Output_3_Daily_Raw!BD$1)/4</f>
        <v>0</v>
      </c>
      <c r="BE89">
        <f>COUNTIF(Input_1!$E88:$CV88,Output_3_Daily_Raw!BE$1)/4</f>
        <v>0</v>
      </c>
      <c r="BF89">
        <f>COUNTIF(Input_1!$E88:$CV88,Output_3_Daily_Raw!BF$1)/4</f>
        <v>2.75</v>
      </c>
      <c r="BG89">
        <f>COUNTIF(Input_1!$E88:$CV88,Output_3_Daily_Raw!BG$1)/4</f>
        <v>0</v>
      </c>
      <c r="BH89">
        <f>COUNTIF(Input_1!$E88:$CV88,Output_3_Daily_Raw!BH$1)/4</f>
        <v>0</v>
      </c>
      <c r="BJ89">
        <f t="shared" si="1"/>
        <v>24</v>
      </c>
    </row>
    <row r="90" spans="1:62" x14ac:dyDescent="0.35">
      <c r="A90" s="256"/>
      <c r="B90" s="249"/>
      <c r="C90" s="12">
        <v>43916</v>
      </c>
      <c r="D90" s="1" t="s">
        <v>7</v>
      </c>
      <c r="E90">
        <f>COUNTIF(Input_1!$E89:$CV89,Output_3_Daily_Raw!E$1)/4</f>
        <v>0</v>
      </c>
      <c r="F90">
        <f>COUNTIF(Input_1!$E89:$CV89,Output_3_Daily_Raw!F$1)/4</f>
        <v>0</v>
      </c>
      <c r="G90">
        <f>COUNTIF(Input_1!$E89:$CV89,Output_3_Daily_Raw!G$1)/4</f>
        <v>0</v>
      </c>
      <c r="H90">
        <f>COUNTIF(Input_1!$E89:$CV89,Output_3_Daily_Raw!H$1)/4</f>
        <v>0</v>
      </c>
      <c r="I90">
        <f>COUNTIF(Input_1!$E89:$CV89,Output_3_Daily_Raw!I$1)/4</f>
        <v>0</v>
      </c>
      <c r="J90">
        <f>COUNTIF(Input_1!$E89:$CV89,Output_3_Daily_Raw!J$1)/4</f>
        <v>1</v>
      </c>
      <c r="K90">
        <f>COUNTIF(Input_1!$E89:$CV89,Output_3_Daily_Raw!K$1)/4</f>
        <v>0</v>
      </c>
      <c r="L90">
        <f>COUNTIF(Input_1!$E89:$CV89,Output_3_Daily_Raw!L$1)/4</f>
        <v>0</v>
      </c>
      <c r="M90">
        <f>COUNTIF(Input_1!$E89:$CV89,Output_3_Daily_Raw!M$1)/4</f>
        <v>0</v>
      </c>
      <c r="N90">
        <f>COUNTIF(Input_1!$E89:$CV89,Output_3_Daily_Raw!N$1)/4</f>
        <v>0</v>
      </c>
      <c r="O90">
        <f>COUNTIF(Input_1!$E89:$CV89,Output_3_Daily_Raw!O$1)/4</f>
        <v>0</v>
      </c>
      <c r="P90">
        <f>COUNTIF(Input_1!$E89:$CV89,Output_3_Daily_Raw!P$1)/4</f>
        <v>0</v>
      </c>
      <c r="Q90">
        <f>COUNTIF(Input_1!$E89:$CV89,Output_3_Daily_Raw!Q$1)/4</f>
        <v>0</v>
      </c>
      <c r="R90">
        <f>COUNTIF(Input_1!$E89:$CV89,Output_3_Daily_Raw!R$1)/4</f>
        <v>0</v>
      </c>
      <c r="S90">
        <f>COUNTIF(Input_1!$E89:$CV89,Output_3_Daily_Raw!S$1)/4</f>
        <v>0</v>
      </c>
      <c r="T90">
        <f>COUNTIF(Input_1!$E89:$CV89,Output_3_Daily_Raw!T$1)/4</f>
        <v>0</v>
      </c>
      <c r="U90">
        <f>COUNTIF(Input_1!$E89:$CV89,Output_3_Daily_Raw!U$1)/4</f>
        <v>0</v>
      </c>
      <c r="V90">
        <f>COUNTIF(Input_1!$E89:$CV89,Output_3_Daily_Raw!V$1)/4</f>
        <v>0</v>
      </c>
      <c r="W90">
        <f>COUNTIF(Input_1!$E89:$CV89,Output_3_Daily_Raw!W$1)/4</f>
        <v>0</v>
      </c>
      <c r="X90">
        <f>COUNTIF(Input_1!$E89:$CV89,Output_3_Daily_Raw!X$1)/4</f>
        <v>0</v>
      </c>
      <c r="Y90">
        <f>COUNTIF(Input_1!$E89:$CV89,Output_3_Daily_Raw!Y$1)/4</f>
        <v>0</v>
      </c>
      <c r="Z90">
        <f>COUNTIF(Input_1!$E89:$CV89,Output_3_Daily_Raw!Z$1)/4</f>
        <v>3.75</v>
      </c>
      <c r="AA90">
        <f>COUNTIF(Input_1!$E89:$CV89,Output_3_Daily_Raw!AA$1)/4</f>
        <v>10.25</v>
      </c>
      <c r="AB90">
        <f>COUNTIF(Input_1!$E89:$CV89,Output_3_Daily_Raw!AB$1)/4</f>
        <v>0</v>
      </c>
      <c r="AC90">
        <f>COUNTIF(Input_1!$E89:$CV89,Output_3_Daily_Raw!AC$1)/4</f>
        <v>0.75</v>
      </c>
      <c r="AD90">
        <f>COUNTIF(Input_1!$E89:$CV89,Output_3_Daily_Raw!AD$1)/4</f>
        <v>0</v>
      </c>
      <c r="AE90">
        <f>COUNTIF(Input_1!$E89:$CV89,Output_3_Daily_Raw!AE$1)/4</f>
        <v>0</v>
      </c>
      <c r="AF90">
        <f>COUNTIF(Input_1!$E89:$CV89,Output_3_Daily_Raw!AF$1)/4</f>
        <v>0</v>
      </c>
      <c r="AG90">
        <f>COUNTIF(Input_1!$E89:$CV89,Output_3_Daily_Raw!AG$1)/4</f>
        <v>0</v>
      </c>
      <c r="AH90">
        <f>COUNTIF(Input_1!$E89:$CV89,Output_3_Daily_Raw!AH$1)/4</f>
        <v>0.25</v>
      </c>
      <c r="AI90">
        <f>COUNTIF(Input_1!$E89:$CV89,Output_3_Daily_Raw!AI$1)/4</f>
        <v>0</v>
      </c>
      <c r="AJ90">
        <f>COUNTIF(Input_1!$E89:$CV89,Output_3_Daily_Raw!AJ$1)/4</f>
        <v>0</v>
      </c>
      <c r="AK90">
        <f>COUNTIF(Input_1!$E89:$CV89,Output_3_Daily_Raw!AK$1)/4</f>
        <v>0</v>
      </c>
      <c r="AL90">
        <f>COUNTIF(Input_1!$E89:$CV89,Output_3_Daily_Raw!AL$1)/4</f>
        <v>0</v>
      </c>
      <c r="AM90">
        <f>COUNTIF(Input_1!$E89:$CV89,Output_3_Daily_Raw!AM$1)/4</f>
        <v>0</v>
      </c>
      <c r="AN90">
        <f>COUNTIF(Input_1!$E89:$CV89,Output_3_Daily_Raw!AN$1)/4</f>
        <v>0</v>
      </c>
      <c r="AO90">
        <f>COUNTIF(Input_1!$E89:$CV89,Output_3_Daily_Raw!AO$1)/4</f>
        <v>0</v>
      </c>
      <c r="AP90">
        <f>COUNTIF(Input_1!$E89:$CV89,Output_3_Daily_Raw!AP$1)/4</f>
        <v>0</v>
      </c>
      <c r="AQ90">
        <f>COUNTIF(Input_1!$E89:$CV89,Output_3_Daily_Raw!AQ$1)/4</f>
        <v>0</v>
      </c>
      <c r="AR90">
        <f>COUNTIF(Input_1!$E89:$CV89,Output_3_Daily_Raw!AR$1)/4</f>
        <v>0</v>
      </c>
      <c r="AS90">
        <f>COUNTIF(Input_1!$E89:$CV89,Output_3_Daily_Raw!AS$1)/4</f>
        <v>0</v>
      </c>
      <c r="AT90">
        <f>COUNTIF(Input_1!$E89:$CV89,Output_3_Daily_Raw!AT$1)/4</f>
        <v>0</v>
      </c>
      <c r="AU90">
        <f>COUNTIF(Input_1!$E89:$CV89,Output_3_Daily_Raw!AU$1)/4</f>
        <v>0</v>
      </c>
      <c r="AV90">
        <f>COUNTIF(Input_1!$E89:$CV89,Output_3_Daily_Raw!AV$1)/4</f>
        <v>0</v>
      </c>
      <c r="AW90">
        <f>COUNTIF(Input_1!$E89:$CV89,Output_3_Daily_Raw!AW$1)/4</f>
        <v>0</v>
      </c>
      <c r="AX90">
        <f>COUNTIF(Input_1!$E89:$CV89,Output_3_Daily_Raw!AX$1)/4</f>
        <v>0</v>
      </c>
      <c r="AY90">
        <f>COUNTIF(Input_1!$E89:$CV89,Output_3_Daily_Raw!AY$1)/4</f>
        <v>4.25</v>
      </c>
      <c r="AZ90">
        <f>COUNTIF(Input_1!$E89:$CV89,Output_3_Daily_Raw!AZ$1)/4</f>
        <v>0</v>
      </c>
      <c r="BA90">
        <f>COUNTIF(Input_1!$E89:$CV89,Output_3_Daily_Raw!BA$1)/4</f>
        <v>0</v>
      </c>
      <c r="BB90">
        <f>COUNTIF(Input_1!$E89:$CV89,Output_3_Daily_Raw!BB$1)/4</f>
        <v>0</v>
      </c>
      <c r="BC90">
        <f>COUNTIF(Input_1!$E89:$CV89,Output_3_Daily_Raw!BC$1)/4</f>
        <v>0</v>
      </c>
      <c r="BD90">
        <f>COUNTIF(Input_1!$E89:$CV89,Output_3_Daily_Raw!BD$1)/4</f>
        <v>0</v>
      </c>
      <c r="BE90">
        <f>COUNTIF(Input_1!$E89:$CV89,Output_3_Daily_Raw!BE$1)/4</f>
        <v>0</v>
      </c>
      <c r="BF90">
        <f>COUNTIF(Input_1!$E89:$CV89,Output_3_Daily_Raw!BF$1)/4</f>
        <v>3.75</v>
      </c>
      <c r="BG90">
        <f>COUNTIF(Input_1!$E89:$CV89,Output_3_Daily_Raw!BG$1)/4</f>
        <v>0</v>
      </c>
      <c r="BH90">
        <f>COUNTIF(Input_1!$E89:$CV89,Output_3_Daily_Raw!BH$1)/4</f>
        <v>0</v>
      </c>
      <c r="BJ90">
        <f t="shared" si="1"/>
        <v>24</v>
      </c>
    </row>
    <row r="91" spans="1:62" x14ac:dyDescent="0.35">
      <c r="A91" s="256"/>
      <c r="B91" s="249"/>
      <c r="C91" s="11">
        <v>43917</v>
      </c>
      <c r="D91" s="1" t="s">
        <v>8</v>
      </c>
      <c r="E91">
        <f>COUNTIF(Input_1!$E90:$CV90,Output_3_Daily_Raw!E$1)/4</f>
        <v>0</v>
      </c>
      <c r="F91">
        <f>COUNTIF(Input_1!$E90:$CV90,Output_3_Daily_Raw!F$1)/4</f>
        <v>0</v>
      </c>
      <c r="G91">
        <f>COUNTIF(Input_1!$E90:$CV90,Output_3_Daily_Raw!G$1)/4</f>
        <v>0</v>
      </c>
      <c r="H91">
        <f>COUNTIF(Input_1!$E90:$CV90,Output_3_Daily_Raw!H$1)/4</f>
        <v>0</v>
      </c>
      <c r="I91">
        <f>COUNTIF(Input_1!$E90:$CV90,Output_3_Daily_Raw!I$1)/4</f>
        <v>0</v>
      </c>
      <c r="J91">
        <f>COUNTIF(Input_1!$E90:$CV90,Output_3_Daily_Raw!J$1)/4</f>
        <v>0</v>
      </c>
      <c r="K91">
        <f>COUNTIF(Input_1!$E90:$CV90,Output_3_Daily_Raw!K$1)/4</f>
        <v>0</v>
      </c>
      <c r="L91">
        <f>COUNTIF(Input_1!$E90:$CV90,Output_3_Daily_Raw!L$1)/4</f>
        <v>0</v>
      </c>
      <c r="M91">
        <f>COUNTIF(Input_1!$E90:$CV90,Output_3_Daily_Raw!M$1)/4</f>
        <v>0</v>
      </c>
      <c r="N91">
        <f>COUNTIF(Input_1!$E90:$CV90,Output_3_Daily_Raw!N$1)/4</f>
        <v>0</v>
      </c>
      <c r="O91">
        <f>COUNTIF(Input_1!$E90:$CV90,Output_3_Daily_Raw!O$1)/4</f>
        <v>0</v>
      </c>
      <c r="P91">
        <f>COUNTIF(Input_1!$E90:$CV90,Output_3_Daily_Raw!P$1)/4</f>
        <v>0</v>
      </c>
      <c r="Q91">
        <f>COUNTIF(Input_1!$E90:$CV90,Output_3_Daily_Raw!Q$1)/4</f>
        <v>0</v>
      </c>
      <c r="R91">
        <f>COUNTIF(Input_1!$E90:$CV90,Output_3_Daily_Raw!R$1)/4</f>
        <v>0</v>
      </c>
      <c r="S91">
        <f>COUNTIF(Input_1!$E90:$CV90,Output_3_Daily_Raw!S$1)/4</f>
        <v>0</v>
      </c>
      <c r="T91">
        <f>COUNTIF(Input_1!$E90:$CV90,Output_3_Daily_Raw!T$1)/4</f>
        <v>0</v>
      </c>
      <c r="U91">
        <f>COUNTIF(Input_1!$E90:$CV90,Output_3_Daily_Raw!U$1)/4</f>
        <v>0</v>
      </c>
      <c r="V91">
        <f>COUNTIF(Input_1!$E90:$CV90,Output_3_Daily_Raw!V$1)/4</f>
        <v>0</v>
      </c>
      <c r="W91">
        <f>COUNTIF(Input_1!$E90:$CV90,Output_3_Daily_Raw!W$1)/4</f>
        <v>0</v>
      </c>
      <c r="X91">
        <f>COUNTIF(Input_1!$E90:$CV90,Output_3_Daily_Raw!X$1)/4</f>
        <v>0</v>
      </c>
      <c r="Y91">
        <f>COUNTIF(Input_1!$E90:$CV90,Output_3_Daily_Raw!Y$1)/4</f>
        <v>0</v>
      </c>
      <c r="Z91">
        <f>COUNTIF(Input_1!$E90:$CV90,Output_3_Daily_Raw!Z$1)/4</f>
        <v>9.75</v>
      </c>
      <c r="AA91">
        <f>COUNTIF(Input_1!$E90:$CV90,Output_3_Daily_Raw!AA$1)/4</f>
        <v>5.5</v>
      </c>
      <c r="AB91">
        <f>COUNTIF(Input_1!$E90:$CV90,Output_3_Daily_Raw!AB$1)/4</f>
        <v>0</v>
      </c>
      <c r="AC91">
        <f>COUNTIF(Input_1!$E90:$CV90,Output_3_Daily_Raw!AC$1)/4</f>
        <v>0.25</v>
      </c>
      <c r="AD91">
        <f>COUNTIF(Input_1!$E90:$CV90,Output_3_Daily_Raw!AD$1)/4</f>
        <v>0</v>
      </c>
      <c r="AE91">
        <f>COUNTIF(Input_1!$E90:$CV90,Output_3_Daily_Raw!AE$1)/4</f>
        <v>0</v>
      </c>
      <c r="AF91">
        <f>COUNTIF(Input_1!$E90:$CV90,Output_3_Daily_Raw!AF$1)/4</f>
        <v>0</v>
      </c>
      <c r="AG91">
        <f>COUNTIF(Input_1!$E90:$CV90,Output_3_Daily_Raw!AG$1)/4</f>
        <v>0</v>
      </c>
      <c r="AH91">
        <f>COUNTIF(Input_1!$E90:$CV90,Output_3_Daily_Raw!AH$1)/4</f>
        <v>0</v>
      </c>
      <c r="AI91">
        <f>COUNTIF(Input_1!$E90:$CV90,Output_3_Daily_Raw!AI$1)/4</f>
        <v>0.5</v>
      </c>
      <c r="AJ91">
        <f>COUNTIF(Input_1!$E90:$CV90,Output_3_Daily_Raw!AJ$1)/4</f>
        <v>0</v>
      </c>
      <c r="AK91">
        <f>COUNTIF(Input_1!$E90:$CV90,Output_3_Daily_Raw!AK$1)/4</f>
        <v>0</v>
      </c>
      <c r="AL91">
        <f>COUNTIF(Input_1!$E90:$CV90,Output_3_Daily_Raw!AL$1)/4</f>
        <v>0</v>
      </c>
      <c r="AM91">
        <f>COUNTIF(Input_1!$E90:$CV90,Output_3_Daily_Raw!AM$1)/4</f>
        <v>0</v>
      </c>
      <c r="AN91">
        <f>COUNTIF(Input_1!$E90:$CV90,Output_3_Daily_Raw!AN$1)/4</f>
        <v>0.25</v>
      </c>
      <c r="AO91">
        <f>COUNTIF(Input_1!$E90:$CV90,Output_3_Daily_Raw!AO$1)/4</f>
        <v>0</v>
      </c>
      <c r="AP91">
        <f>COUNTIF(Input_1!$E90:$CV90,Output_3_Daily_Raw!AP$1)/4</f>
        <v>0</v>
      </c>
      <c r="AQ91">
        <f>COUNTIF(Input_1!$E90:$CV90,Output_3_Daily_Raw!AQ$1)/4</f>
        <v>0</v>
      </c>
      <c r="AR91">
        <f>COUNTIF(Input_1!$E90:$CV90,Output_3_Daily_Raw!AR$1)/4</f>
        <v>0</v>
      </c>
      <c r="AS91">
        <f>COUNTIF(Input_1!$E90:$CV90,Output_3_Daily_Raw!AS$1)/4</f>
        <v>0</v>
      </c>
      <c r="AT91">
        <f>COUNTIF(Input_1!$E90:$CV90,Output_3_Daily_Raw!AT$1)/4</f>
        <v>0</v>
      </c>
      <c r="AU91">
        <f>COUNTIF(Input_1!$E90:$CV90,Output_3_Daily_Raw!AU$1)/4</f>
        <v>0</v>
      </c>
      <c r="AV91">
        <f>COUNTIF(Input_1!$E90:$CV90,Output_3_Daily_Raw!AV$1)/4</f>
        <v>0</v>
      </c>
      <c r="AW91">
        <f>COUNTIF(Input_1!$E90:$CV90,Output_3_Daily_Raw!AW$1)/4</f>
        <v>0</v>
      </c>
      <c r="AX91">
        <f>COUNTIF(Input_1!$E90:$CV90,Output_3_Daily_Raw!AX$1)/4</f>
        <v>0</v>
      </c>
      <c r="AY91">
        <f>COUNTIF(Input_1!$E90:$CV90,Output_3_Daily_Raw!AY$1)/4</f>
        <v>3.25</v>
      </c>
      <c r="AZ91">
        <f>COUNTIF(Input_1!$E90:$CV90,Output_3_Daily_Raw!AZ$1)/4</f>
        <v>0</v>
      </c>
      <c r="BA91">
        <f>COUNTIF(Input_1!$E90:$CV90,Output_3_Daily_Raw!BA$1)/4</f>
        <v>0</v>
      </c>
      <c r="BB91">
        <f>COUNTIF(Input_1!$E90:$CV90,Output_3_Daily_Raw!BB$1)/4</f>
        <v>0</v>
      </c>
      <c r="BC91">
        <f>COUNTIF(Input_1!$E90:$CV90,Output_3_Daily_Raw!BC$1)/4</f>
        <v>0</v>
      </c>
      <c r="BD91">
        <f>COUNTIF(Input_1!$E90:$CV90,Output_3_Daily_Raw!BD$1)/4</f>
        <v>0</v>
      </c>
      <c r="BE91">
        <f>COUNTIF(Input_1!$E90:$CV90,Output_3_Daily_Raw!BE$1)/4</f>
        <v>0</v>
      </c>
      <c r="BF91">
        <f>COUNTIF(Input_1!$E90:$CV90,Output_3_Daily_Raw!BF$1)/4</f>
        <v>4.5</v>
      </c>
      <c r="BG91">
        <f>COUNTIF(Input_1!$E90:$CV90,Output_3_Daily_Raw!BG$1)/4</f>
        <v>0</v>
      </c>
      <c r="BH91">
        <f>COUNTIF(Input_1!$E90:$CV90,Output_3_Daily_Raw!BH$1)/4</f>
        <v>0</v>
      </c>
      <c r="BJ91">
        <f t="shared" si="1"/>
        <v>24</v>
      </c>
    </row>
    <row r="92" spans="1:62" x14ac:dyDescent="0.35">
      <c r="A92" s="256"/>
      <c r="B92" s="249"/>
      <c r="C92" s="11">
        <v>43918</v>
      </c>
      <c r="D92" s="1" t="s">
        <v>9</v>
      </c>
      <c r="E92">
        <f>COUNTIF(Input_1!$E91:$CV91,Output_3_Daily_Raw!E$1)/4</f>
        <v>0</v>
      </c>
      <c r="F92">
        <f>COUNTIF(Input_1!$E91:$CV91,Output_3_Daily_Raw!F$1)/4</f>
        <v>0</v>
      </c>
      <c r="G92">
        <f>COUNTIF(Input_1!$E91:$CV91,Output_3_Daily_Raw!G$1)/4</f>
        <v>0</v>
      </c>
      <c r="H92">
        <f>COUNTIF(Input_1!$E91:$CV91,Output_3_Daily_Raw!H$1)/4</f>
        <v>0</v>
      </c>
      <c r="I92">
        <f>COUNTIF(Input_1!$E91:$CV91,Output_3_Daily_Raw!I$1)/4</f>
        <v>0</v>
      </c>
      <c r="J92">
        <f>COUNTIF(Input_1!$E91:$CV91,Output_3_Daily_Raw!J$1)/4</f>
        <v>0</v>
      </c>
      <c r="K92">
        <f>COUNTIF(Input_1!$E91:$CV91,Output_3_Daily_Raw!K$1)/4</f>
        <v>0</v>
      </c>
      <c r="L92">
        <f>COUNTIF(Input_1!$E91:$CV91,Output_3_Daily_Raw!L$1)/4</f>
        <v>0</v>
      </c>
      <c r="M92">
        <f>COUNTIF(Input_1!$E91:$CV91,Output_3_Daily_Raw!M$1)/4</f>
        <v>0</v>
      </c>
      <c r="N92">
        <f>COUNTIF(Input_1!$E91:$CV91,Output_3_Daily_Raw!N$1)/4</f>
        <v>0</v>
      </c>
      <c r="O92">
        <f>COUNTIF(Input_1!$E91:$CV91,Output_3_Daily_Raw!O$1)/4</f>
        <v>0</v>
      </c>
      <c r="P92">
        <f>COUNTIF(Input_1!$E91:$CV91,Output_3_Daily_Raw!P$1)/4</f>
        <v>0</v>
      </c>
      <c r="Q92">
        <f>COUNTIF(Input_1!$E91:$CV91,Output_3_Daily_Raw!Q$1)/4</f>
        <v>0</v>
      </c>
      <c r="R92">
        <f>COUNTIF(Input_1!$E91:$CV91,Output_3_Daily_Raw!R$1)/4</f>
        <v>0</v>
      </c>
      <c r="S92">
        <f>COUNTIF(Input_1!$E91:$CV91,Output_3_Daily_Raw!S$1)/4</f>
        <v>0</v>
      </c>
      <c r="T92">
        <f>COUNTIF(Input_1!$E91:$CV91,Output_3_Daily_Raw!T$1)/4</f>
        <v>0</v>
      </c>
      <c r="U92">
        <f>COUNTIF(Input_1!$E91:$CV91,Output_3_Daily_Raw!U$1)/4</f>
        <v>0</v>
      </c>
      <c r="V92">
        <f>COUNTIF(Input_1!$E91:$CV91,Output_3_Daily_Raw!V$1)/4</f>
        <v>0</v>
      </c>
      <c r="W92">
        <f>COUNTIF(Input_1!$E91:$CV91,Output_3_Daily_Raw!W$1)/4</f>
        <v>0</v>
      </c>
      <c r="X92">
        <f>COUNTIF(Input_1!$E91:$CV91,Output_3_Daily_Raw!X$1)/4</f>
        <v>0</v>
      </c>
      <c r="Y92">
        <f>COUNTIF(Input_1!$E91:$CV91,Output_3_Daily_Raw!Y$1)/4</f>
        <v>0</v>
      </c>
      <c r="Z92">
        <f>COUNTIF(Input_1!$E91:$CV91,Output_3_Daily_Raw!Z$1)/4</f>
        <v>6.5</v>
      </c>
      <c r="AA92">
        <f>COUNTIF(Input_1!$E91:$CV91,Output_3_Daily_Raw!AA$1)/4</f>
        <v>9.5</v>
      </c>
      <c r="AB92">
        <f>COUNTIF(Input_1!$E91:$CV91,Output_3_Daily_Raw!AB$1)/4</f>
        <v>0</v>
      </c>
      <c r="AC92">
        <f>COUNTIF(Input_1!$E91:$CV91,Output_3_Daily_Raw!AC$1)/4</f>
        <v>0</v>
      </c>
      <c r="AD92">
        <f>COUNTIF(Input_1!$E91:$CV91,Output_3_Daily_Raw!AD$1)/4</f>
        <v>0</v>
      </c>
      <c r="AE92">
        <f>COUNTIF(Input_1!$E91:$CV91,Output_3_Daily_Raw!AE$1)/4</f>
        <v>0</v>
      </c>
      <c r="AF92">
        <f>COUNTIF(Input_1!$E91:$CV91,Output_3_Daily_Raw!AF$1)/4</f>
        <v>0</v>
      </c>
      <c r="AG92">
        <f>COUNTIF(Input_1!$E91:$CV91,Output_3_Daily_Raw!AG$1)/4</f>
        <v>0</v>
      </c>
      <c r="AH92">
        <f>COUNTIF(Input_1!$E91:$CV91,Output_3_Daily_Raw!AH$1)/4</f>
        <v>0</v>
      </c>
      <c r="AI92">
        <f>COUNTIF(Input_1!$E91:$CV91,Output_3_Daily_Raw!AI$1)/4</f>
        <v>0.5</v>
      </c>
      <c r="AJ92">
        <f>COUNTIF(Input_1!$E91:$CV91,Output_3_Daily_Raw!AJ$1)/4</f>
        <v>0</v>
      </c>
      <c r="AK92">
        <f>COUNTIF(Input_1!$E91:$CV91,Output_3_Daily_Raw!AK$1)/4</f>
        <v>0</v>
      </c>
      <c r="AL92">
        <f>COUNTIF(Input_1!$E91:$CV91,Output_3_Daily_Raw!AL$1)/4</f>
        <v>0</v>
      </c>
      <c r="AM92">
        <f>COUNTIF(Input_1!$E91:$CV91,Output_3_Daily_Raw!AM$1)/4</f>
        <v>0</v>
      </c>
      <c r="AN92">
        <f>COUNTIF(Input_1!$E91:$CV91,Output_3_Daily_Raw!AN$1)/4</f>
        <v>0</v>
      </c>
      <c r="AO92">
        <f>COUNTIF(Input_1!$E91:$CV91,Output_3_Daily_Raw!AO$1)/4</f>
        <v>0</v>
      </c>
      <c r="AP92">
        <f>COUNTIF(Input_1!$E91:$CV91,Output_3_Daily_Raw!AP$1)/4</f>
        <v>0</v>
      </c>
      <c r="AQ92">
        <f>COUNTIF(Input_1!$E91:$CV91,Output_3_Daily_Raw!AQ$1)/4</f>
        <v>0</v>
      </c>
      <c r="AR92">
        <f>COUNTIF(Input_1!$E91:$CV91,Output_3_Daily_Raw!AR$1)/4</f>
        <v>0</v>
      </c>
      <c r="AS92">
        <f>COUNTIF(Input_1!$E91:$CV91,Output_3_Daily_Raw!AS$1)/4</f>
        <v>0</v>
      </c>
      <c r="AT92">
        <f>COUNTIF(Input_1!$E91:$CV91,Output_3_Daily_Raw!AT$1)/4</f>
        <v>0</v>
      </c>
      <c r="AU92">
        <f>COUNTIF(Input_1!$E91:$CV91,Output_3_Daily_Raw!AU$1)/4</f>
        <v>0</v>
      </c>
      <c r="AV92">
        <f>COUNTIF(Input_1!$E91:$CV91,Output_3_Daily_Raw!AV$1)/4</f>
        <v>0</v>
      </c>
      <c r="AW92">
        <f>COUNTIF(Input_1!$E91:$CV91,Output_3_Daily_Raw!AW$1)/4</f>
        <v>0</v>
      </c>
      <c r="AX92">
        <f>COUNTIF(Input_1!$E91:$CV91,Output_3_Daily_Raw!AX$1)/4</f>
        <v>0</v>
      </c>
      <c r="AY92">
        <f>COUNTIF(Input_1!$E91:$CV91,Output_3_Daily_Raw!AY$1)/4</f>
        <v>1.75</v>
      </c>
      <c r="AZ92">
        <f>COUNTIF(Input_1!$E91:$CV91,Output_3_Daily_Raw!AZ$1)/4</f>
        <v>0</v>
      </c>
      <c r="BA92">
        <f>COUNTIF(Input_1!$E91:$CV91,Output_3_Daily_Raw!BA$1)/4</f>
        <v>0</v>
      </c>
      <c r="BB92">
        <f>COUNTIF(Input_1!$E91:$CV91,Output_3_Daily_Raw!BB$1)/4</f>
        <v>0</v>
      </c>
      <c r="BC92">
        <f>COUNTIF(Input_1!$E91:$CV91,Output_3_Daily_Raw!BC$1)/4</f>
        <v>0</v>
      </c>
      <c r="BD92">
        <f>COUNTIF(Input_1!$E91:$CV91,Output_3_Daily_Raw!BD$1)/4</f>
        <v>0</v>
      </c>
      <c r="BE92">
        <f>COUNTIF(Input_1!$E91:$CV91,Output_3_Daily_Raw!BE$1)/4</f>
        <v>0</v>
      </c>
      <c r="BF92">
        <f>COUNTIF(Input_1!$E91:$CV91,Output_3_Daily_Raw!BF$1)/4</f>
        <v>5.75</v>
      </c>
      <c r="BG92">
        <f>COUNTIF(Input_1!$E91:$CV91,Output_3_Daily_Raw!BG$1)/4</f>
        <v>0</v>
      </c>
      <c r="BH92">
        <f>COUNTIF(Input_1!$E91:$CV91,Output_3_Daily_Raw!BH$1)/4</f>
        <v>0</v>
      </c>
      <c r="BJ92">
        <f t="shared" si="1"/>
        <v>24</v>
      </c>
    </row>
    <row r="93" spans="1:62" x14ac:dyDescent="0.35">
      <c r="A93" s="256"/>
      <c r="B93" s="250"/>
      <c r="C93" s="13">
        <v>43919</v>
      </c>
      <c r="D93" s="2" t="s">
        <v>10</v>
      </c>
      <c r="E93">
        <f>COUNTIF(Input_1!$E92:$CV92,Output_3_Daily_Raw!E$1)/4</f>
        <v>0</v>
      </c>
      <c r="F93">
        <f>COUNTIF(Input_1!$E92:$CV92,Output_3_Daily_Raw!F$1)/4</f>
        <v>0</v>
      </c>
      <c r="G93">
        <f>COUNTIF(Input_1!$E92:$CV92,Output_3_Daily_Raw!G$1)/4</f>
        <v>0</v>
      </c>
      <c r="H93">
        <f>COUNTIF(Input_1!$E92:$CV92,Output_3_Daily_Raw!H$1)/4</f>
        <v>0</v>
      </c>
      <c r="I93">
        <f>COUNTIF(Input_1!$E92:$CV92,Output_3_Daily_Raw!I$1)/4</f>
        <v>0</v>
      </c>
      <c r="J93">
        <f>COUNTIF(Input_1!$E92:$CV92,Output_3_Daily_Raw!J$1)/4</f>
        <v>0</v>
      </c>
      <c r="K93">
        <f>COUNTIF(Input_1!$E92:$CV92,Output_3_Daily_Raw!K$1)/4</f>
        <v>0</v>
      </c>
      <c r="L93">
        <f>COUNTIF(Input_1!$E92:$CV92,Output_3_Daily_Raw!L$1)/4</f>
        <v>0</v>
      </c>
      <c r="M93">
        <f>COUNTIF(Input_1!$E92:$CV92,Output_3_Daily_Raw!M$1)/4</f>
        <v>0</v>
      </c>
      <c r="N93">
        <f>COUNTIF(Input_1!$E92:$CV92,Output_3_Daily_Raw!N$1)/4</f>
        <v>0</v>
      </c>
      <c r="O93">
        <f>COUNTIF(Input_1!$E92:$CV92,Output_3_Daily_Raw!O$1)/4</f>
        <v>0</v>
      </c>
      <c r="P93">
        <f>COUNTIF(Input_1!$E92:$CV92,Output_3_Daily_Raw!P$1)/4</f>
        <v>0</v>
      </c>
      <c r="Q93">
        <f>COUNTIF(Input_1!$E92:$CV92,Output_3_Daily_Raw!Q$1)/4</f>
        <v>0</v>
      </c>
      <c r="R93">
        <f>COUNTIF(Input_1!$E92:$CV92,Output_3_Daily_Raw!R$1)/4</f>
        <v>0</v>
      </c>
      <c r="S93">
        <f>COUNTIF(Input_1!$E92:$CV92,Output_3_Daily_Raw!S$1)/4</f>
        <v>0</v>
      </c>
      <c r="T93">
        <f>COUNTIF(Input_1!$E92:$CV92,Output_3_Daily_Raw!T$1)/4</f>
        <v>0</v>
      </c>
      <c r="U93">
        <f>COUNTIF(Input_1!$E92:$CV92,Output_3_Daily_Raw!U$1)/4</f>
        <v>0</v>
      </c>
      <c r="V93">
        <f>COUNTIF(Input_1!$E92:$CV92,Output_3_Daily_Raw!V$1)/4</f>
        <v>0</v>
      </c>
      <c r="W93">
        <f>COUNTIF(Input_1!$E92:$CV92,Output_3_Daily_Raw!W$1)/4</f>
        <v>0</v>
      </c>
      <c r="X93">
        <f>COUNTIF(Input_1!$E92:$CV92,Output_3_Daily_Raw!X$1)/4</f>
        <v>0</v>
      </c>
      <c r="Y93">
        <f>COUNTIF(Input_1!$E92:$CV92,Output_3_Daily_Raw!Y$1)/4</f>
        <v>0</v>
      </c>
      <c r="Z93">
        <f>COUNTIF(Input_1!$E92:$CV92,Output_3_Daily_Raw!Z$1)/4</f>
        <v>10</v>
      </c>
      <c r="AA93">
        <f>COUNTIF(Input_1!$E92:$CV92,Output_3_Daily_Raw!AA$1)/4</f>
        <v>5.75</v>
      </c>
      <c r="AB93">
        <f>COUNTIF(Input_1!$E92:$CV92,Output_3_Daily_Raw!AB$1)/4</f>
        <v>0</v>
      </c>
      <c r="AC93">
        <f>COUNTIF(Input_1!$E92:$CV92,Output_3_Daily_Raw!AC$1)/4</f>
        <v>0</v>
      </c>
      <c r="AD93">
        <f>COUNTIF(Input_1!$E92:$CV92,Output_3_Daily_Raw!AD$1)/4</f>
        <v>0</v>
      </c>
      <c r="AE93">
        <f>COUNTIF(Input_1!$E92:$CV92,Output_3_Daily_Raw!AE$1)/4</f>
        <v>0</v>
      </c>
      <c r="AF93">
        <f>COUNTIF(Input_1!$E92:$CV92,Output_3_Daily_Raw!AF$1)/4</f>
        <v>0</v>
      </c>
      <c r="AG93">
        <f>COUNTIF(Input_1!$E92:$CV92,Output_3_Daily_Raw!AG$1)/4</f>
        <v>0</v>
      </c>
      <c r="AH93">
        <f>COUNTIF(Input_1!$E92:$CV92,Output_3_Daily_Raw!AH$1)/4</f>
        <v>0</v>
      </c>
      <c r="AI93">
        <f>COUNTIF(Input_1!$E92:$CV92,Output_3_Daily_Raw!AI$1)/4</f>
        <v>0.5</v>
      </c>
      <c r="AJ93">
        <f>COUNTIF(Input_1!$E92:$CV92,Output_3_Daily_Raw!AJ$1)/4</f>
        <v>0</v>
      </c>
      <c r="AK93">
        <f>COUNTIF(Input_1!$E92:$CV92,Output_3_Daily_Raw!AK$1)/4</f>
        <v>0</v>
      </c>
      <c r="AL93">
        <f>COUNTIF(Input_1!$E92:$CV92,Output_3_Daily_Raw!AL$1)/4</f>
        <v>0</v>
      </c>
      <c r="AM93">
        <f>COUNTIF(Input_1!$E92:$CV92,Output_3_Daily_Raw!AM$1)/4</f>
        <v>0</v>
      </c>
      <c r="AN93">
        <f>COUNTIF(Input_1!$E92:$CV92,Output_3_Daily_Raw!AN$1)/4</f>
        <v>0</v>
      </c>
      <c r="AO93">
        <f>COUNTIF(Input_1!$E92:$CV92,Output_3_Daily_Raw!AO$1)/4</f>
        <v>0</v>
      </c>
      <c r="AP93">
        <f>COUNTIF(Input_1!$E92:$CV92,Output_3_Daily_Raw!AP$1)/4</f>
        <v>0</v>
      </c>
      <c r="AQ93">
        <f>COUNTIF(Input_1!$E92:$CV92,Output_3_Daily_Raw!AQ$1)/4</f>
        <v>0</v>
      </c>
      <c r="AR93">
        <f>COUNTIF(Input_1!$E92:$CV92,Output_3_Daily_Raw!AR$1)/4</f>
        <v>0</v>
      </c>
      <c r="AS93">
        <f>COUNTIF(Input_1!$E92:$CV92,Output_3_Daily_Raw!AS$1)/4</f>
        <v>0</v>
      </c>
      <c r="AT93">
        <f>COUNTIF(Input_1!$E92:$CV92,Output_3_Daily_Raw!AT$1)/4</f>
        <v>0</v>
      </c>
      <c r="AU93">
        <f>COUNTIF(Input_1!$E92:$CV92,Output_3_Daily_Raw!AU$1)/4</f>
        <v>0</v>
      </c>
      <c r="AV93">
        <f>COUNTIF(Input_1!$E92:$CV92,Output_3_Daily_Raw!AV$1)/4</f>
        <v>0</v>
      </c>
      <c r="AW93">
        <f>COUNTIF(Input_1!$E92:$CV92,Output_3_Daily_Raw!AW$1)/4</f>
        <v>0</v>
      </c>
      <c r="AX93">
        <f>COUNTIF(Input_1!$E92:$CV92,Output_3_Daily_Raw!AX$1)/4</f>
        <v>0</v>
      </c>
      <c r="AY93">
        <f>COUNTIF(Input_1!$E92:$CV92,Output_3_Daily_Raw!AY$1)/4</f>
        <v>1</v>
      </c>
      <c r="AZ93">
        <f>COUNTIF(Input_1!$E92:$CV92,Output_3_Daily_Raw!AZ$1)/4</f>
        <v>0</v>
      </c>
      <c r="BA93">
        <f>COUNTIF(Input_1!$E92:$CV92,Output_3_Daily_Raw!BA$1)/4</f>
        <v>0</v>
      </c>
      <c r="BB93">
        <f>COUNTIF(Input_1!$E92:$CV92,Output_3_Daily_Raw!BB$1)/4</f>
        <v>0</v>
      </c>
      <c r="BC93">
        <f>COUNTIF(Input_1!$E92:$CV92,Output_3_Daily_Raw!BC$1)/4</f>
        <v>0</v>
      </c>
      <c r="BD93">
        <f>COUNTIF(Input_1!$E92:$CV92,Output_3_Daily_Raw!BD$1)/4</f>
        <v>0</v>
      </c>
      <c r="BE93">
        <f>COUNTIF(Input_1!$E92:$CV92,Output_3_Daily_Raw!BE$1)/4</f>
        <v>0</v>
      </c>
      <c r="BF93">
        <f>COUNTIF(Input_1!$E92:$CV92,Output_3_Daily_Raw!BF$1)/4</f>
        <v>6.75</v>
      </c>
      <c r="BG93">
        <f>COUNTIF(Input_1!$E92:$CV92,Output_3_Daily_Raw!BG$1)/4</f>
        <v>0</v>
      </c>
      <c r="BH93">
        <f>COUNTIF(Input_1!$E92:$CV92,Output_3_Daily_Raw!BH$1)/4</f>
        <v>0</v>
      </c>
      <c r="BJ93">
        <f t="shared" si="1"/>
        <v>24</v>
      </c>
    </row>
    <row r="94" spans="1:62" x14ac:dyDescent="0.35">
      <c r="A94" s="256"/>
      <c r="B94" s="248">
        <v>14</v>
      </c>
      <c r="C94" s="11">
        <v>43920</v>
      </c>
      <c r="D94" s="1" t="s">
        <v>4</v>
      </c>
      <c r="E94">
        <f>COUNTIF(Input_1!$E93:$CV93,Output_3_Daily_Raw!E$1)/4</f>
        <v>0</v>
      </c>
      <c r="F94">
        <f>COUNTIF(Input_1!$E93:$CV93,Output_3_Daily_Raw!F$1)/4</f>
        <v>0</v>
      </c>
      <c r="G94">
        <f>COUNTIF(Input_1!$E93:$CV93,Output_3_Daily_Raw!G$1)/4</f>
        <v>0</v>
      </c>
      <c r="H94">
        <f>COUNTIF(Input_1!$E93:$CV93,Output_3_Daily_Raw!H$1)/4</f>
        <v>0</v>
      </c>
      <c r="I94">
        <f>COUNTIF(Input_1!$E93:$CV93,Output_3_Daily_Raw!I$1)/4</f>
        <v>0</v>
      </c>
      <c r="J94">
        <f>COUNTIF(Input_1!$E93:$CV93,Output_3_Daily_Raw!J$1)/4</f>
        <v>0</v>
      </c>
      <c r="K94">
        <f>COUNTIF(Input_1!$E93:$CV93,Output_3_Daily_Raw!K$1)/4</f>
        <v>0</v>
      </c>
      <c r="L94">
        <f>COUNTIF(Input_1!$E93:$CV93,Output_3_Daily_Raw!L$1)/4</f>
        <v>0</v>
      </c>
      <c r="M94">
        <f>COUNTIF(Input_1!$E93:$CV93,Output_3_Daily_Raw!M$1)/4</f>
        <v>0</v>
      </c>
      <c r="N94">
        <f>COUNTIF(Input_1!$E93:$CV93,Output_3_Daily_Raw!N$1)/4</f>
        <v>0</v>
      </c>
      <c r="O94">
        <f>COUNTIF(Input_1!$E93:$CV93,Output_3_Daily_Raw!O$1)/4</f>
        <v>0</v>
      </c>
      <c r="P94">
        <f>COUNTIF(Input_1!$E93:$CV93,Output_3_Daily_Raw!P$1)/4</f>
        <v>0</v>
      </c>
      <c r="Q94">
        <f>COUNTIF(Input_1!$E93:$CV93,Output_3_Daily_Raw!Q$1)/4</f>
        <v>0</v>
      </c>
      <c r="R94">
        <f>COUNTIF(Input_1!$E93:$CV93,Output_3_Daily_Raw!R$1)/4</f>
        <v>0</v>
      </c>
      <c r="S94">
        <f>COUNTIF(Input_1!$E93:$CV93,Output_3_Daily_Raw!S$1)/4</f>
        <v>0</v>
      </c>
      <c r="T94">
        <f>COUNTIF(Input_1!$E93:$CV93,Output_3_Daily_Raw!T$1)/4</f>
        <v>0</v>
      </c>
      <c r="U94">
        <f>COUNTIF(Input_1!$E93:$CV93,Output_3_Daily_Raw!U$1)/4</f>
        <v>0</v>
      </c>
      <c r="V94">
        <f>COUNTIF(Input_1!$E93:$CV93,Output_3_Daily_Raw!V$1)/4</f>
        <v>0</v>
      </c>
      <c r="W94">
        <f>COUNTIF(Input_1!$E93:$CV93,Output_3_Daily_Raw!W$1)/4</f>
        <v>0</v>
      </c>
      <c r="X94">
        <f>COUNTIF(Input_1!$E93:$CV93,Output_3_Daily_Raw!X$1)/4</f>
        <v>0</v>
      </c>
      <c r="Y94">
        <f>COUNTIF(Input_1!$E93:$CV93,Output_3_Daily_Raw!Y$1)/4</f>
        <v>0</v>
      </c>
      <c r="Z94">
        <f>COUNTIF(Input_1!$E93:$CV93,Output_3_Daily_Raw!Z$1)/4</f>
        <v>9.25</v>
      </c>
      <c r="AA94">
        <f>COUNTIF(Input_1!$E93:$CV93,Output_3_Daily_Raw!AA$1)/4</f>
        <v>8</v>
      </c>
      <c r="AB94">
        <f>COUNTIF(Input_1!$E93:$CV93,Output_3_Daily_Raw!AB$1)/4</f>
        <v>0</v>
      </c>
      <c r="AC94">
        <f>COUNTIF(Input_1!$E93:$CV93,Output_3_Daily_Raw!AC$1)/4</f>
        <v>0</v>
      </c>
      <c r="AD94">
        <f>COUNTIF(Input_1!$E93:$CV93,Output_3_Daily_Raw!AD$1)/4</f>
        <v>0</v>
      </c>
      <c r="AE94">
        <f>COUNTIF(Input_1!$E93:$CV93,Output_3_Daily_Raw!AE$1)/4</f>
        <v>0</v>
      </c>
      <c r="AF94">
        <f>COUNTIF(Input_1!$E93:$CV93,Output_3_Daily_Raw!AF$1)/4</f>
        <v>0</v>
      </c>
      <c r="AG94">
        <f>COUNTIF(Input_1!$E93:$CV93,Output_3_Daily_Raw!AG$1)/4</f>
        <v>0</v>
      </c>
      <c r="AH94">
        <f>COUNTIF(Input_1!$E93:$CV93,Output_3_Daily_Raw!AH$1)/4</f>
        <v>0</v>
      </c>
      <c r="AI94">
        <f>COUNTIF(Input_1!$E93:$CV93,Output_3_Daily_Raw!AI$1)/4</f>
        <v>0.5</v>
      </c>
      <c r="AJ94">
        <f>COUNTIF(Input_1!$E93:$CV93,Output_3_Daily_Raw!AJ$1)/4</f>
        <v>0</v>
      </c>
      <c r="AK94">
        <f>COUNTIF(Input_1!$E93:$CV93,Output_3_Daily_Raw!AK$1)/4</f>
        <v>0</v>
      </c>
      <c r="AL94">
        <f>COUNTIF(Input_1!$E93:$CV93,Output_3_Daily_Raw!AL$1)/4</f>
        <v>0</v>
      </c>
      <c r="AM94">
        <f>COUNTIF(Input_1!$E93:$CV93,Output_3_Daily_Raw!AM$1)/4</f>
        <v>0</v>
      </c>
      <c r="AN94">
        <f>COUNTIF(Input_1!$E93:$CV93,Output_3_Daily_Raw!AN$1)/4</f>
        <v>0</v>
      </c>
      <c r="AO94">
        <f>COUNTIF(Input_1!$E93:$CV93,Output_3_Daily_Raw!AO$1)/4</f>
        <v>0</v>
      </c>
      <c r="AP94">
        <f>COUNTIF(Input_1!$E93:$CV93,Output_3_Daily_Raw!AP$1)/4</f>
        <v>0</v>
      </c>
      <c r="AQ94">
        <f>COUNTIF(Input_1!$E93:$CV93,Output_3_Daily_Raw!AQ$1)/4</f>
        <v>0</v>
      </c>
      <c r="AR94">
        <f>COUNTIF(Input_1!$E93:$CV93,Output_3_Daily_Raw!AR$1)/4</f>
        <v>0</v>
      </c>
      <c r="AS94">
        <f>COUNTIF(Input_1!$E93:$CV93,Output_3_Daily_Raw!AS$1)/4</f>
        <v>0</v>
      </c>
      <c r="AT94">
        <f>COUNTIF(Input_1!$E93:$CV93,Output_3_Daily_Raw!AT$1)/4</f>
        <v>0</v>
      </c>
      <c r="AU94">
        <f>COUNTIF(Input_1!$E93:$CV93,Output_3_Daily_Raw!AU$1)/4</f>
        <v>0</v>
      </c>
      <c r="AV94">
        <f>COUNTIF(Input_1!$E93:$CV93,Output_3_Daily_Raw!AV$1)/4</f>
        <v>0</v>
      </c>
      <c r="AW94">
        <f>COUNTIF(Input_1!$E93:$CV93,Output_3_Daily_Raw!AW$1)/4</f>
        <v>0</v>
      </c>
      <c r="AX94">
        <f>COUNTIF(Input_1!$E93:$CV93,Output_3_Daily_Raw!AX$1)/4</f>
        <v>0</v>
      </c>
      <c r="AY94">
        <f>COUNTIF(Input_1!$E93:$CV93,Output_3_Daily_Raw!AY$1)/4</f>
        <v>1.75</v>
      </c>
      <c r="AZ94">
        <f>COUNTIF(Input_1!$E93:$CV93,Output_3_Daily_Raw!AZ$1)/4</f>
        <v>0</v>
      </c>
      <c r="BA94">
        <f>COUNTIF(Input_1!$E93:$CV93,Output_3_Daily_Raw!BA$1)/4</f>
        <v>2</v>
      </c>
      <c r="BB94">
        <f>COUNTIF(Input_1!$E93:$CV93,Output_3_Daily_Raw!BB$1)/4</f>
        <v>0</v>
      </c>
      <c r="BC94">
        <f>COUNTIF(Input_1!$E93:$CV93,Output_3_Daily_Raw!BC$1)/4</f>
        <v>0</v>
      </c>
      <c r="BD94">
        <f>COUNTIF(Input_1!$E93:$CV93,Output_3_Daily_Raw!BD$1)/4</f>
        <v>0</v>
      </c>
      <c r="BE94">
        <f>COUNTIF(Input_1!$E93:$CV93,Output_3_Daily_Raw!BE$1)/4</f>
        <v>0</v>
      </c>
      <c r="BF94">
        <f>COUNTIF(Input_1!$E93:$CV93,Output_3_Daily_Raw!BF$1)/4</f>
        <v>2.5</v>
      </c>
      <c r="BG94">
        <f>COUNTIF(Input_1!$E93:$CV93,Output_3_Daily_Raw!BG$1)/4</f>
        <v>0</v>
      </c>
      <c r="BH94">
        <f>COUNTIF(Input_1!$E93:$CV93,Output_3_Daily_Raw!BH$1)/4</f>
        <v>0</v>
      </c>
      <c r="BJ94">
        <f t="shared" si="1"/>
        <v>24</v>
      </c>
    </row>
    <row r="95" spans="1:62" x14ac:dyDescent="0.35">
      <c r="A95" s="257"/>
      <c r="B95" s="249"/>
      <c r="C95" s="12">
        <v>43921</v>
      </c>
      <c r="D95" s="1" t="s">
        <v>5</v>
      </c>
      <c r="E95">
        <f>COUNTIF(Input_1!$E94:$CV94,Output_3_Daily_Raw!E$1)/4</f>
        <v>0</v>
      </c>
      <c r="F95">
        <f>COUNTIF(Input_1!$E94:$CV94,Output_3_Daily_Raw!F$1)/4</f>
        <v>1</v>
      </c>
      <c r="G95">
        <f>COUNTIF(Input_1!$E94:$CV94,Output_3_Daily_Raw!G$1)/4</f>
        <v>2.25</v>
      </c>
      <c r="H95">
        <f>COUNTIF(Input_1!$E94:$CV94,Output_3_Daily_Raw!H$1)/4</f>
        <v>0</v>
      </c>
      <c r="I95">
        <f>COUNTIF(Input_1!$E94:$CV94,Output_3_Daily_Raw!I$1)/4</f>
        <v>0</v>
      </c>
      <c r="J95">
        <f>COUNTIF(Input_1!$E94:$CV94,Output_3_Daily_Raw!J$1)/4</f>
        <v>0</v>
      </c>
      <c r="K95">
        <f>COUNTIF(Input_1!$E94:$CV94,Output_3_Daily_Raw!K$1)/4</f>
        <v>0</v>
      </c>
      <c r="L95">
        <f>COUNTIF(Input_1!$E94:$CV94,Output_3_Daily_Raw!L$1)/4</f>
        <v>0</v>
      </c>
      <c r="M95">
        <f>COUNTIF(Input_1!$E94:$CV94,Output_3_Daily_Raw!M$1)/4</f>
        <v>0</v>
      </c>
      <c r="N95">
        <f>COUNTIF(Input_1!$E94:$CV94,Output_3_Daily_Raw!N$1)/4</f>
        <v>0</v>
      </c>
      <c r="O95">
        <f>COUNTIF(Input_1!$E94:$CV94,Output_3_Daily_Raw!O$1)/4</f>
        <v>0</v>
      </c>
      <c r="P95">
        <f>COUNTIF(Input_1!$E94:$CV94,Output_3_Daily_Raw!P$1)/4</f>
        <v>0</v>
      </c>
      <c r="Q95">
        <f>COUNTIF(Input_1!$E94:$CV94,Output_3_Daily_Raw!Q$1)/4</f>
        <v>0</v>
      </c>
      <c r="R95">
        <f>COUNTIF(Input_1!$E94:$CV94,Output_3_Daily_Raw!R$1)/4</f>
        <v>0</v>
      </c>
      <c r="S95">
        <f>COUNTIF(Input_1!$E94:$CV94,Output_3_Daily_Raw!S$1)/4</f>
        <v>0</v>
      </c>
      <c r="T95">
        <f>COUNTIF(Input_1!$E94:$CV94,Output_3_Daily_Raw!T$1)/4</f>
        <v>0</v>
      </c>
      <c r="U95">
        <f>COUNTIF(Input_1!$E94:$CV94,Output_3_Daily_Raw!U$1)/4</f>
        <v>0</v>
      </c>
      <c r="V95">
        <f>COUNTIF(Input_1!$E94:$CV94,Output_3_Daily_Raw!V$1)/4</f>
        <v>0</v>
      </c>
      <c r="W95">
        <f>COUNTIF(Input_1!$E94:$CV94,Output_3_Daily_Raw!W$1)/4</f>
        <v>0</v>
      </c>
      <c r="X95">
        <f>COUNTIF(Input_1!$E94:$CV94,Output_3_Daily_Raw!X$1)/4</f>
        <v>0</v>
      </c>
      <c r="Y95">
        <f>COUNTIF(Input_1!$E94:$CV94,Output_3_Daily_Raw!Y$1)/4</f>
        <v>0</v>
      </c>
      <c r="Z95">
        <f>COUNTIF(Input_1!$E94:$CV94,Output_3_Daily_Raw!Z$1)/4</f>
        <v>3.5</v>
      </c>
      <c r="AA95">
        <f>COUNTIF(Input_1!$E94:$CV94,Output_3_Daily_Raw!AA$1)/4</f>
        <v>9</v>
      </c>
      <c r="AB95">
        <f>COUNTIF(Input_1!$E94:$CV94,Output_3_Daily_Raw!AB$1)/4</f>
        <v>0</v>
      </c>
      <c r="AC95">
        <f>COUNTIF(Input_1!$E94:$CV94,Output_3_Daily_Raw!AC$1)/4</f>
        <v>0</v>
      </c>
      <c r="AD95">
        <f>COUNTIF(Input_1!$E94:$CV94,Output_3_Daily_Raw!AD$1)/4</f>
        <v>0</v>
      </c>
      <c r="AE95">
        <f>COUNTIF(Input_1!$E94:$CV94,Output_3_Daily_Raw!AE$1)/4</f>
        <v>0</v>
      </c>
      <c r="AF95">
        <f>COUNTIF(Input_1!$E94:$CV94,Output_3_Daily_Raw!AF$1)/4</f>
        <v>0</v>
      </c>
      <c r="AG95">
        <f>COUNTIF(Input_1!$E94:$CV94,Output_3_Daily_Raw!AG$1)/4</f>
        <v>0</v>
      </c>
      <c r="AH95">
        <f>COUNTIF(Input_1!$E94:$CV94,Output_3_Daily_Raw!AH$1)/4</f>
        <v>0.25</v>
      </c>
      <c r="AI95">
        <f>COUNTIF(Input_1!$E94:$CV94,Output_3_Daily_Raw!AI$1)/4</f>
        <v>0</v>
      </c>
      <c r="AJ95">
        <f>COUNTIF(Input_1!$E94:$CV94,Output_3_Daily_Raw!AJ$1)/4</f>
        <v>0</v>
      </c>
      <c r="AK95">
        <f>COUNTIF(Input_1!$E94:$CV94,Output_3_Daily_Raw!AK$1)/4</f>
        <v>0</v>
      </c>
      <c r="AL95">
        <f>COUNTIF(Input_1!$E94:$CV94,Output_3_Daily_Raw!AL$1)/4</f>
        <v>0</v>
      </c>
      <c r="AM95">
        <f>COUNTIF(Input_1!$E94:$CV94,Output_3_Daily_Raw!AM$1)/4</f>
        <v>0</v>
      </c>
      <c r="AN95">
        <f>COUNTIF(Input_1!$E94:$CV94,Output_3_Daily_Raw!AN$1)/4</f>
        <v>0</v>
      </c>
      <c r="AO95">
        <f>COUNTIF(Input_1!$E94:$CV94,Output_3_Daily_Raw!AO$1)/4</f>
        <v>0</v>
      </c>
      <c r="AP95">
        <f>COUNTIF(Input_1!$E94:$CV94,Output_3_Daily_Raw!AP$1)/4</f>
        <v>0</v>
      </c>
      <c r="AQ95">
        <f>COUNTIF(Input_1!$E94:$CV94,Output_3_Daily_Raw!AQ$1)/4</f>
        <v>0</v>
      </c>
      <c r="AR95">
        <f>COUNTIF(Input_1!$E94:$CV94,Output_3_Daily_Raw!AR$1)/4</f>
        <v>0</v>
      </c>
      <c r="AS95">
        <f>COUNTIF(Input_1!$E94:$CV94,Output_3_Daily_Raw!AS$1)/4</f>
        <v>0</v>
      </c>
      <c r="AT95">
        <f>COUNTIF(Input_1!$E94:$CV94,Output_3_Daily_Raw!AT$1)/4</f>
        <v>0</v>
      </c>
      <c r="AU95">
        <f>COUNTIF(Input_1!$E94:$CV94,Output_3_Daily_Raw!AU$1)/4</f>
        <v>0</v>
      </c>
      <c r="AV95">
        <f>COUNTIF(Input_1!$E94:$CV94,Output_3_Daily_Raw!AV$1)/4</f>
        <v>0</v>
      </c>
      <c r="AW95">
        <f>COUNTIF(Input_1!$E94:$CV94,Output_3_Daily_Raw!AW$1)/4</f>
        <v>0</v>
      </c>
      <c r="AX95">
        <f>COUNTIF(Input_1!$E94:$CV94,Output_3_Daily_Raw!AX$1)/4</f>
        <v>0</v>
      </c>
      <c r="AY95">
        <f>COUNTIF(Input_1!$E94:$CV94,Output_3_Daily_Raw!AY$1)/4</f>
        <v>2.5</v>
      </c>
      <c r="AZ95">
        <f>COUNTIF(Input_1!$E94:$CV94,Output_3_Daily_Raw!AZ$1)/4</f>
        <v>0</v>
      </c>
      <c r="BA95">
        <f>COUNTIF(Input_1!$E94:$CV94,Output_3_Daily_Raw!BA$1)/4</f>
        <v>0</v>
      </c>
      <c r="BB95">
        <f>COUNTIF(Input_1!$E94:$CV94,Output_3_Daily_Raw!BB$1)/4</f>
        <v>0</v>
      </c>
      <c r="BC95">
        <f>COUNTIF(Input_1!$E94:$CV94,Output_3_Daily_Raw!BC$1)/4</f>
        <v>0</v>
      </c>
      <c r="BD95">
        <f>COUNTIF(Input_1!$E94:$CV94,Output_3_Daily_Raw!BD$1)/4</f>
        <v>0</v>
      </c>
      <c r="BE95">
        <f>COUNTIF(Input_1!$E94:$CV94,Output_3_Daily_Raw!BE$1)/4</f>
        <v>0</v>
      </c>
      <c r="BF95">
        <f>COUNTIF(Input_1!$E94:$CV94,Output_3_Daily_Raw!BF$1)/4</f>
        <v>5.5</v>
      </c>
      <c r="BG95">
        <f>COUNTIF(Input_1!$E94:$CV94,Output_3_Daily_Raw!BG$1)/4</f>
        <v>0</v>
      </c>
      <c r="BH95">
        <f>COUNTIF(Input_1!$E94:$CV94,Output_3_Daily_Raw!BH$1)/4</f>
        <v>0</v>
      </c>
      <c r="BJ95">
        <f t="shared" si="1"/>
        <v>24</v>
      </c>
    </row>
    <row r="96" spans="1:62" x14ac:dyDescent="0.35">
      <c r="A96" s="255" t="s">
        <v>15</v>
      </c>
      <c r="B96" s="249"/>
      <c r="C96" s="11">
        <v>43922</v>
      </c>
      <c r="D96" s="1" t="s">
        <v>6</v>
      </c>
      <c r="E96">
        <f>COUNTIF(Input_1!$E95:$CV95,Output_3_Daily_Raw!E$1)/4</f>
        <v>0</v>
      </c>
      <c r="F96">
        <f>COUNTIF(Input_1!$E95:$CV95,Output_3_Daily_Raw!F$1)/4</f>
        <v>0</v>
      </c>
      <c r="G96">
        <f>COUNTIF(Input_1!$E95:$CV95,Output_3_Daily_Raw!G$1)/4</f>
        <v>0</v>
      </c>
      <c r="H96">
        <f>COUNTIF(Input_1!$E95:$CV95,Output_3_Daily_Raw!H$1)/4</f>
        <v>0</v>
      </c>
      <c r="I96">
        <f>COUNTIF(Input_1!$E95:$CV95,Output_3_Daily_Raw!I$1)/4</f>
        <v>1</v>
      </c>
      <c r="J96">
        <f>COUNTIF(Input_1!$E95:$CV95,Output_3_Daily_Raw!J$1)/4</f>
        <v>0</v>
      </c>
      <c r="K96">
        <f>COUNTIF(Input_1!$E95:$CV95,Output_3_Daily_Raw!K$1)/4</f>
        <v>0</v>
      </c>
      <c r="L96">
        <f>COUNTIF(Input_1!$E95:$CV95,Output_3_Daily_Raw!L$1)/4</f>
        <v>0</v>
      </c>
      <c r="M96">
        <f>COUNTIF(Input_1!$E95:$CV95,Output_3_Daily_Raw!M$1)/4</f>
        <v>0</v>
      </c>
      <c r="N96">
        <f>COUNTIF(Input_1!$E95:$CV95,Output_3_Daily_Raw!N$1)/4</f>
        <v>0</v>
      </c>
      <c r="O96">
        <f>COUNTIF(Input_1!$E95:$CV95,Output_3_Daily_Raw!O$1)/4</f>
        <v>0</v>
      </c>
      <c r="P96">
        <f>COUNTIF(Input_1!$E95:$CV95,Output_3_Daily_Raw!P$1)/4</f>
        <v>0</v>
      </c>
      <c r="Q96">
        <f>COUNTIF(Input_1!$E95:$CV95,Output_3_Daily_Raw!Q$1)/4</f>
        <v>0</v>
      </c>
      <c r="R96">
        <f>COUNTIF(Input_1!$E95:$CV95,Output_3_Daily_Raw!R$1)/4</f>
        <v>0</v>
      </c>
      <c r="S96">
        <f>COUNTIF(Input_1!$E95:$CV95,Output_3_Daily_Raw!S$1)/4</f>
        <v>0</v>
      </c>
      <c r="T96">
        <f>COUNTIF(Input_1!$E95:$CV95,Output_3_Daily_Raw!T$1)/4</f>
        <v>0</v>
      </c>
      <c r="U96">
        <f>COUNTIF(Input_1!$E95:$CV95,Output_3_Daily_Raw!U$1)/4</f>
        <v>0</v>
      </c>
      <c r="V96">
        <f>COUNTIF(Input_1!$E95:$CV95,Output_3_Daily_Raw!V$1)/4</f>
        <v>0</v>
      </c>
      <c r="W96">
        <f>COUNTIF(Input_1!$E95:$CV95,Output_3_Daily_Raw!W$1)/4</f>
        <v>0</v>
      </c>
      <c r="X96">
        <f>COUNTIF(Input_1!$E95:$CV95,Output_3_Daily_Raw!X$1)/4</f>
        <v>0</v>
      </c>
      <c r="Y96">
        <f>COUNTIF(Input_1!$E95:$CV95,Output_3_Daily_Raw!Y$1)/4</f>
        <v>0</v>
      </c>
      <c r="Z96">
        <f>COUNTIF(Input_1!$E95:$CV95,Output_3_Daily_Raw!Z$1)/4</f>
        <v>6</v>
      </c>
      <c r="AA96">
        <f>COUNTIF(Input_1!$E95:$CV95,Output_3_Daily_Raw!AA$1)/4</f>
        <v>6.5</v>
      </c>
      <c r="AB96">
        <f>COUNTIF(Input_1!$E95:$CV95,Output_3_Daily_Raw!AB$1)/4</f>
        <v>0</v>
      </c>
      <c r="AC96">
        <f>COUNTIF(Input_1!$E95:$CV95,Output_3_Daily_Raw!AC$1)/4</f>
        <v>0</v>
      </c>
      <c r="AD96">
        <f>COUNTIF(Input_1!$E95:$CV95,Output_3_Daily_Raw!AD$1)/4</f>
        <v>0</v>
      </c>
      <c r="AE96">
        <f>COUNTIF(Input_1!$E95:$CV95,Output_3_Daily_Raw!AE$1)/4</f>
        <v>0</v>
      </c>
      <c r="AF96">
        <f>COUNTIF(Input_1!$E95:$CV95,Output_3_Daily_Raw!AF$1)/4</f>
        <v>0</v>
      </c>
      <c r="AG96">
        <f>COUNTIF(Input_1!$E95:$CV95,Output_3_Daily_Raw!AG$1)/4</f>
        <v>0</v>
      </c>
      <c r="AH96">
        <f>COUNTIF(Input_1!$E95:$CV95,Output_3_Daily_Raw!AH$1)/4</f>
        <v>0.25</v>
      </c>
      <c r="AI96">
        <f>COUNTIF(Input_1!$E95:$CV95,Output_3_Daily_Raw!AI$1)/4</f>
        <v>0.75</v>
      </c>
      <c r="AJ96">
        <f>COUNTIF(Input_1!$E95:$CV95,Output_3_Daily_Raw!AJ$1)/4</f>
        <v>0</v>
      </c>
      <c r="AK96">
        <f>COUNTIF(Input_1!$E95:$CV95,Output_3_Daily_Raw!AK$1)/4</f>
        <v>0</v>
      </c>
      <c r="AL96">
        <f>COUNTIF(Input_1!$E95:$CV95,Output_3_Daily_Raw!AL$1)/4</f>
        <v>0</v>
      </c>
      <c r="AM96">
        <f>COUNTIF(Input_1!$E95:$CV95,Output_3_Daily_Raw!AM$1)/4</f>
        <v>0</v>
      </c>
      <c r="AN96">
        <f>COUNTIF(Input_1!$E95:$CV95,Output_3_Daily_Raw!AN$1)/4</f>
        <v>0</v>
      </c>
      <c r="AO96">
        <f>COUNTIF(Input_1!$E95:$CV95,Output_3_Daily_Raw!AO$1)/4</f>
        <v>0</v>
      </c>
      <c r="AP96">
        <f>COUNTIF(Input_1!$E95:$CV95,Output_3_Daily_Raw!AP$1)/4</f>
        <v>0</v>
      </c>
      <c r="AQ96">
        <f>COUNTIF(Input_1!$E95:$CV95,Output_3_Daily_Raw!AQ$1)/4</f>
        <v>0</v>
      </c>
      <c r="AR96">
        <f>COUNTIF(Input_1!$E95:$CV95,Output_3_Daily_Raw!AR$1)/4</f>
        <v>0</v>
      </c>
      <c r="AS96">
        <f>COUNTIF(Input_1!$E95:$CV95,Output_3_Daily_Raw!AS$1)/4</f>
        <v>0</v>
      </c>
      <c r="AT96">
        <f>COUNTIF(Input_1!$E95:$CV95,Output_3_Daily_Raw!AT$1)/4</f>
        <v>0</v>
      </c>
      <c r="AU96">
        <f>COUNTIF(Input_1!$E95:$CV95,Output_3_Daily_Raw!AU$1)/4</f>
        <v>0.5</v>
      </c>
      <c r="AV96">
        <f>COUNTIF(Input_1!$E95:$CV95,Output_3_Daily_Raw!AV$1)/4</f>
        <v>0</v>
      </c>
      <c r="AW96">
        <f>COUNTIF(Input_1!$E95:$CV95,Output_3_Daily_Raw!AW$1)/4</f>
        <v>0</v>
      </c>
      <c r="AX96">
        <f>COUNTIF(Input_1!$E95:$CV95,Output_3_Daily_Raw!AX$1)/4</f>
        <v>0</v>
      </c>
      <c r="AY96">
        <f>COUNTIF(Input_1!$E95:$CV95,Output_3_Daily_Raw!AY$1)/4</f>
        <v>2</v>
      </c>
      <c r="AZ96">
        <f>COUNTIF(Input_1!$E95:$CV95,Output_3_Daily_Raw!AZ$1)/4</f>
        <v>0</v>
      </c>
      <c r="BA96">
        <f>COUNTIF(Input_1!$E95:$CV95,Output_3_Daily_Raw!BA$1)/4</f>
        <v>1.5</v>
      </c>
      <c r="BB96">
        <f>COUNTIF(Input_1!$E95:$CV95,Output_3_Daily_Raw!BB$1)/4</f>
        <v>0.25</v>
      </c>
      <c r="BC96">
        <f>COUNTIF(Input_1!$E95:$CV95,Output_3_Daily_Raw!BC$1)/4</f>
        <v>0</v>
      </c>
      <c r="BD96">
        <f>COUNTIF(Input_1!$E95:$CV95,Output_3_Daily_Raw!BD$1)/4</f>
        <v>0</v>
      </c>
      <c r="BE96">
        <f>COUNTIF(Input_1!$E95:$CV95,Output_3_Daily_Raw!BE$1)/4</f>
        <v>0</v>
      </c>
      <c r="BF96">
        <f>COUNTIF(Input_1!$E95:$CV95,Output_3_Daily_Raw!BF$1)/4</f>
        <v>5.25</v>
      </c>
      <c r="BG96">
        <f>COUNTIF(Input_1!$E95:$CV95,Output_3_Daily_Raw!BG$1)/4</f>
        <v>0</v>
      </c>
      <c r="BH96">
        <f>COUNTIF(Input_1!$E95:$CV95,Output_3_Daily_Raw!BH$1)/4</f>
        <v>0</v>
      </c>
      <c r="BJ96">
        <f t="shared" si="1"/>
        <v>24</v>
      </c>
    </row>
    <row r="97" spans="1:62" x14ac:dyDescent="0.35">
      <c r="A97" s="256"/>
      <c r="B97" s="249"/>
      <c r="C97" s="11">
        <v>43923</v>
      </c>
      <c r="D97" s="1" t="s">
        <v>7</v>
      </c>
      <c r="E97">
        <f>COUNTIF(Input_1!$E96:$CV96,Output_3_Daily_Raw!E$1)/4</f>
        <v>0</v>
      </c>
      <c r="F97">
        <f>COUNTIF(Input_1!$E96:$CV96,Output_3_Daily_Raw!F$1)/4</f>
        <v>0</v>
      </c>
      <c r="G97">
        <f>COUNTIF(Input_1!$E96:$CV96,Output_3_Daily_Raw!G$1)/4</f>
        <v>0</v>
      </c>
      <c r="H97">
        <f>COUNTIF(Input_1!$E96:$CV96,Output_3_Daily_Raw!H$1)/4</f>
        <v>0</v>
      </c>
      <c r="I97">
        <f>COUNTIF(Input_1!$E96:$CV96,Output_3_Daily_Raw!I$1)/4</f>
        <v>0</v>
      </c>
      <c r="J97">
        <f>COUNTIF(Input_1!$E96:$CV96,Output_3_Daily_Raw!J$1)/4</f>
        <v>0</v>
      </c>
      <c r="K97">
        <f>COUNTIF(Input_1!$E96:$CV96,Output_3_Daily_Raw!K$1)/4</f>
        <v>0</v>
      </c>
      <c r="L97">
        <f>COUNTIF(Input_1!$E96:$CV96,Output_3_Daily_Raw!L$1)/4</f>
        <v>0</v>
      </c>
      <c r="M97">
        <f>COUNTIF(Input_1!$E96:$CV96,Output_3_Daily_Raw!M$1)/4</f>
        <v>0</v>
      </c>
      <c r="N97">
        <f>COUNTIF(Input_1!$E96:$CV96,Output_3_Daily_Raw!N$1)/4</f>
        <v>0</v>
      </c>
      <c r="O97">
        <f>COUNTIF(Input_1!$E96:$CV96,Output_3_Daily_Raw!O$1)/4</f>
        <v>0</v>
      </c>
      <c r="P97">
        <f>COUNTIF(Input_1!$E96:$CV96,Output_3_Daily_Raw!P$1)/4</f>
        <v>0</v>
      </c>
      <c r="Q97">
        <f>COUNTIF(Input_1!$E96:$CV96,Output_3_Daily_Raw!Q$1)/4</f>
        <v>0</v>
      </c>
      <c r="R97">
        <f>COUNTIF(Input_1!$E96:$CV96,Output_3_Daily_Raw!R$1)/4</f>
        <v>0</v>
      </c>
      <c r="S97">
        <f>COUNTIF(Input_1!$E96:$CV96,Output_3_Daily_Raw!S$1)/4</f>
        <v>0</v>
      </c>
      <c r="T97">
        <f>COUNTIF(Input_1!$E96:$CV96,Output_3_Daily_Raw!T$1)/4</f>
        <v>0</v>
      </c>
      <c r="U97">
        <f>COUNTIF(Input_1!$E96:$CV96,Output_3_Daily_Raw!U$1)/4</f>
        <v>0</v>
      </c>
      <c r="V97">
        <f>COUNTIF(Input_1!$E96:$CV96,Output_3_Daily_Raw!V$1)/4</f>
        <v>0</v>
      </c>
      <c r="W97">
        <f>COUNTIF(Input_1!$E96:$CV96,Output_3_Daily_Raw!W$1)/4</f>
        <v>0</v>
      </c>
      <c r="X97">
        <f>COUNTIF(Input_1!$E96:$CV96,Output_3_Daily_Raw!X$1)/4</f>
        <v>0</v>
      </c>
      <c r="Y97">
        <f>COUNTIF(Input_1!$E96:$CV96,Output_3_Daily_Raw!Y$1)/4</f>
        <v>0</v>
      </c>
      <c r="Z97">
        <f>COUNTIF(Input_1!$E96:$CV96,Output_3_Daily_Raw!Z$1)/4</f>
        <v>8.25</v>
      </c>
      <c r="AA97">
        <f>COUNTIF(Input_1!$E96:$CV96,Output_3_Daily_Raw!AA$1)/4</f>
        <v>9</v>
      </c>
      <c r="AB97">
        <f>COUNTIF(Input_1!$E96:$CV96,Output_3_Daily_Raw!AB$1)/4</f>
        <v>0</v>
      </c>
      <c r="AC97">
        <f>COUNTIF(Input_1!$E96:$CV96,Output_3_Daily_Raw!AC$1)/4</f>
        <v>0</v>
      </c>
      <c r="AD97">
        <f>COUNTIF(Input_1!$E96:$CV96,Output_3_Daily_Raw!AD$1)/4</f>
        <v>0</v>
      </c>
      <c r="AE97">
        <f>COUNTIF(Input_1!$E96:$CV96,Output_3_Daily_Raw!AE$1)/4</f>
        <v>0</v>
      </c>
      <c r="AF97">
        <f>COUNTIF(Input_1!$E96:$CV96,Output_3_Daily_Raw!AF$1)/4</f>
        <v>0</v>
      </c>
      <c r="AG97">
        <f>COUNTIF(Input_1!$E96:$CV96,Output_3_Daily_Raw!AG$1)/4</f>
        <v>0</v>
      </c>
      <c r="AH97">
        <f>COUNTIF(Input_1!$E96:$CV96,Output_3_Daily_Raw!AH$1)/4</f>
        <v>0</v>
      </c>
      <c r="AI97">
        <f>COUNTIF(Input_1!$E96:$CV96,Output_3_Daily_Raw!AI$1)/4</f>
        <v>0.25</v>
      </c>
      <c r="AJ97">
        <f>COUNTIF(Input_1!$E96:$CV96,Output_3_Daily_Raw!AJ$1)/4</f>
        <v>0</v>
      </c>
      <c r="AK97">
        <f>COUNTIF(Input_1!$E96:$CV96,Output_3_Daily_Raw!AK$1)/4</f>
        <v>0</v>
      </c>
      <c r="AL97">
        <f>COUNTIF(Input_1!$E96:$CV96,Output_3_Daily_Raw!AL$1)/4</f>
        <v>0</v>
      </c>
      <c r="AM97">
        <f>COUNTIF(Input_1!$E96:$CV96,Output_3_Daily_Raw!AM$1)/4</f>
        <v>0</v>
      </c>
      <c r="AN97">
        <f>COUNTIF(Input_1!$E96:$CV96,Output_3_Daily_Raw!AN$1)/4</f>
        <v>0</v>
      </c>
      <c r="AO97">
        <f>COUNTIF(Input_1!$E96:$CV96,Output_3_Daily_Raw!AO$1)/4</f>
        <v>0</v>
      </c>
      <c r="AP97">
        <f>COUNTIF(Input_1!$E96:$CV96,Output_3_Daily_Raw!AP$1)/4</f>
        <v>0</v>
      </c>
      <c r="AQ97">
        <f>COUNTIF(Input_1!$E96:$CV96,Output_3_Daily_Raw!AQ$1)/4</f>
        <v>0</v>
      </c>
      <c r="AR97">
        <f>COUNTIF(Input_1!$E96:$CV96,Output_3_Daily_Raw!AR$1)/4</f>
        <v>0</v>
      </c>
      <c r="AS97">
        <f>COUNTIF(Input_1!$E96:$CV96,Output_3_Daily_Raw!AS$1)/4</f>
        <v>0</v>
      </c>
      <c r="AT97">
        <f>COUNTIF(Input_1!$E96:$CV96,Output_3_Daily_Raw!AT$1)/4</f>
        <v>0</v>
      </c>
      <c r="AU97">
        <f>COUNTIF(Input_1!$E96:$CV96,Output_3_Daily_Raw!AU$1)/4</f>
        <v>0</v>
      </c>
      <c r="AV97">
        <f>COUNTIF(Input_1!$E96:$CV96,Output_3_Daily_Raw!AV$1)/4</f>
        <v>0</v>
      </c>
      <c r="AW97">
        <f>COUNTIF(Input_1!$E96:$CV96,Output_3_Daily_Raw!AW$1)/4</f>
        <v>0</v>
      </c>
      <c r="AX97">
        <f>COUNTIF(Input_1!$E96:$CV96,Output_3_Daily_Raw!AX$1)/4</f>
        <v>0</v>
      </c>
      <c r="AY97">
        <f>COUNTIF(Input_1!$E96:$CV96,Output_3_Daily_Raw!AY$1)/4</f>
        <v>3.5</v>
      </c>
      <c r="AZ97">
        <f>COUNTIF(Input_1!$E96:$CV96,Output_3_Daily_Raw!AZ$1)/4</f>
        <v>0</v>
      </c>
      <c r="BA97">
        <f>COUNTIF(Input_1!$E96:$CV96,Output_3_Daily_Raw!BA$1)/4</f>
        <v>0.25</v>
      </c>
      <c r="BB97">
        <f>COUNTIF(Input_1!$E96:$CV96,Output_3_Daily_Raw!BB$1)/4</f>
        <v>0</v>
      </c>
      <c r="BC97">
        <f>COUNTIF(Input_1!$E96:$CV96,Output_3_Daily_Raw!BC$1)/4</f>
        <v>0</v>
      </c>
      <c r="BD97">
        <f>COUNTIF(Input_1!$E96:$CV96,Output_3_Daily_Raw!BD$1)/4</f>
        <v>0</v>
      </c>
      <c r="BE97">
        <f>COUNTIF(Input_1!$E96:$CV96,Output_3_Daily_Raw!BE$1)/4</f>
        <v>0</v>
      </c>
      <c r="BF97">
        <f>COUNTIF(Input_1!$E96:$CV96,Output_3_Daily_Raw!BF$1)/4</f>
        <v>2.75</v>
      </c>
      <c r="BG97">
        <f>COUNTIF(Input_1!$E96:$CV96,Output_3_Daily_Raw!BG$1)/4</f>
        <v>0</v>
      </c>
      <c r="BH97">
        <f>COUNTIF(Input_1!$E96:$CV96,Output_3_Daily_Raw!BH$1)/4</f>
        <v>0</v>
      </c>
      <c r="BJ97">
        <f t="shared" si="1"/>
        <v>24</v>
      </c>
    </row>
    <row r="98" spans="1:62" x14ac:dyDescent="0.35">
      <c r="A98" s="256"/>
      <c r="B98" s="249"/>
      <c r="C98" s="12">
        <v>43924</v>
      </c>
      <c r="D98" s="1" t="s">
        <v>8</v>
      </c>
      <c r="E98">
        <f>COUNTIF(Input_1!$E97:$CV97,Output_3_Daily_Raw!E$1)/4</f>
        <v>0</v>
      </c>
      <c r="F98">
        <f>COUNTIF(Input_1!$E97:$CV97,Output_3_Daily_Raw!F$1)/4</f>
        <v>0</v>
      </c>
      <c r="G98">
        <f>COUNTIF(Input_1!$E97:$CV97,Output_3_Daily_Raw!G$1)/4</f>
        <v>0</v>
      </c>
      <c r="H98">
        <f>COUNTIF(Input_1!$E97:$CV97,Output_3_Daily_Raw!H$1)/4</f>
        <v>0</v>
      </c>
      <c r="I98">
        <f>COUNTIF(Input_1!$E97:$CV97,Output_3_Daily_Raw!I$1)/4</f>
        <v>0</v>
      </c>
      <c r="J98">
        <f>COUNTIF(Input_1!$E97:$CV97,Output_3_Daily_Raw!J$1)/4</f>
        <v>1</v>
      </c>
      <c r="K98">
        <f>COUNTIF(Input_1!$E97:$CV97,Output_3_Daily_Raw!K$1)/4</f>
        <v>0</v>
      </c>
      <c r="L98">
        <f>COUNTIF(Input_1!$E97:$CV97,Output_3_Daily_Raw!L$1)/4</f>
        <v>2</v>
      </c>
      <c r="M98">
        <f>COUNTIF(Input_1!$E97:$CV97,Output_3_Daily_Raw!M$1)/4</f>
        <v>0.75</v>
      </c>
      <c r="N98">
        <f>COUNTIF(Input_1!$E97:$CV97,Output_3_Daily_Raw!N$1)/4</f>
        <v>0</v>
      </c>
      <c r="O98">
        <f>COUNTIF(Input_1!$E97:$CV97,Output_3_Daily_Raw!O$1)/4</f>
        <v>0</v>
      </c>
      <c r="P98">
        <f>COUNTIF(Input_1!$E97:$CV97,Output_3_Daily_Raw!P$1)/4</f>
        <v>0</v>
      </c>
      <c r="Q98">
        <f>COUNTIF(Input_1!$E97:$CV97,Output_3_Daily_Raw!Q$1)/4</f>
        <v>0</v>
      </c>
      <c r="R98">
        <f>COUNTIF(Input_1!$E97:$CV97,Output_3_Daily_Raw!R$1)/4</f>
        <v>0</v>
      </c>
      <c r="S98">
        <f>COUNTIF(Input_1!$E97:$CV97,Output_3_Daily_Raw!S$1)/4</f>
        <v>0</v>
      </c>
      <c r="T98">
        <f>COUNTIF(Input_1!$E97:$CV97,Output_3_Daily_Raw!T$1)/4</f>
        <v>0</v>
      </c>
      <c r="U98">
        <f>COUNTIF(Input_1!$E97:$CV97,Output_3_Daily_Raw!U$1)/4</f>
        <v>0</v>
      </c>
      <c r="V98">
        <f>COUNTIF(Input_1!$E97:$CV97,Output_3_Daily_Raw!V$1)/4</f>
        <v>0</v>
      </c>
      <c r="W98">
        <f>COUNTIF(Input_1!$E97:$CV97,Output_3_Daily_Raw!W$1)/4</f>
        <v>0</v>
      </c>
      <c r="X98">
        <f>COUNTIF(Input_1!$E97:$CV97,Output_3_Daily_Raw!X$1)/4</f>
        <v>0</v>
      </c>
      <c r="Y98">
        <f>COUNTIF(Input_1!$E97:$CV97,Output_3_Daily_Raw!Y$1)/4</f>
        <v>0</v>
      </c>
      <c r="Z98">
        <f>COUNTIF(Input_1!$E97:$CV97,Output_3_Daily_Raw!Z$1)/4</f>
        <v>0.5</v>
      </c>
      <c r="AA98">
        <f>COUNTIF(Input_1!$E97:$CV97,Output_3_Daily_Raw!AA$1)/4</f>
        <v>10.25</v>
      </c>
      <c r="AB98">
        <f>COUNTIF(Input_1!$E97:$CV97,Output_3_Daily_Raw!AB$1)/4</f>
        <v>0</v>
      </c>
      <c r="AC98">
        <f>COUNTIF(Input_1!$E97:$CV97,Output_3_Daily_Raw!AC$1)/4</f>
        <v>0</v>
      </c>
      <c r="AD98">
        <f>COUNTIF(Input_1!$E97:$CV97,Output_3_Daily_Raw!AD$1)/4</f>
        <v>0</v>
      </c>
      <c r="AE98">
        <f>COUNTIF(Input_1!$E97:$CV97,Output_3_Daily_Raw!AE$1)/4</f>
        <v>0</v>
      </c>
      <c r="AF98">
        <f>COUNTIF(Input_1!$E97:$CV97,Output_3_Daily_Raw!AF$1)/4</f>
        <v>0</v>
      </c>
      <c r="AG98">
        <f>COUNTIF(Input_1!$E97:$CV97,Output_3_Daily_Raw!AG$1)/4</f>
        <v>0</v>
      </c>
      <c r="AH98">
        <f>COUNTIF(Input_1!$E97:$CV97,Output_3_Daily_Raw!AH$1)/4</f>
        <v>0</v>
      </c>
      <c r="AI98">
        <f>COUNTIF(Input_1!$E97:$CV97,Output_3_Daily_Raw!AI$1)/4</f>
        <v>1</v>
      </c>
      <c r="AJ98">
        <f>COUNTIF(Input_1!$E97:$CV97,Output_3_Daily_Raw!AJ$1)/4</f>
        <v>0</v>
      </c>
      <c r="AK98">
        <f>COUNTIF(Input_1!$E97:$CV97,Output_3_Daily_Raw!AK$1)/4</f>
        <v>0</v>
      </c>
      <c r="AL98">
        <f>COUNTIF(Input_1!$E97:$CV97,Output_3_Daily_Raw!AL$1)/4</f>
        <v>0</v>
      </c>
      <c r="AM98">
        <f>COUNTIF(Input_1!$E97:$CV97,Output_3_Daily_Raw!AM$1)/4</f>
        <v>0</v>
      </c>
      <c r="AN98">
        <f>COUNTIF(Input_1!$E97:$CV97,Output_3_Daily_Raw!AN$1)/4</f>
        <v>0</v>
      </c>
      <c r="AO98">
        <f>COUNTIF(Input_1!$E97:$CV97,Output_3_Daily_Raw!AO$1)/4</f>
        <v>0</v>
      </c>
      <c r="AP98">
        <f>COUNTIF(Input_1!$E97:$CV97,Output_3_Daily_Raw!AP$1)/4</f>
        <v>0</v>
      </c>
      <c r="AQ98">
        <f>COUNTIF(Input_1!$E97:$CV97,Output_3_Daily_Raw!AQ$1)/4</f>
        <v>0</v>
      </c>
      <c r="AR98">
        <f>COUNTIF(Input_1!$E97:$CV97,Output_3_Daily_Raw!AR$1)/4</f>
        <v>0</v>
      </c>
      <c r="AS98">
        <f>COUNTIF(Input_1!$E97:$CV97,Output_3_Daily_Raw!AS$1)/4</f>
        <v>0</v>
      </c>
      <c r="AT98">
        <f>COUNTIF(Input_1!$E97:$CV97,Output_3_Daily_Raw!AT$1)/4</f>
        <v>0</v>
      </c>
      <c r="AU98">
        <f>COUNTIF(Input_1!$E97:$CV97,Output_3_Daily_Raw!AU$1)/4</f>
        <v>0</v>
      </c>
      <c r="AV98">
        <f>COUNTIF(Input_1!$E97:$CV97,Output_3_Daily_Raw!AV$1)/4</f>
        <v>0</v>
      </c>
      <c r="AW98">
        <f>COUNTIF(Input_1!$E97:$CV97,Output_3_Daily_Raw!AW$1)/4</f>
        <v>0</v>
      </c>
      <c r="AX98">
        <f>COUNTIF(Input_1!$E97:$CV97,Output_3_Daily_Raw!AX$1)/4</f>
        <v>0</v>
      </c>
      <c r="AY98">
        <f>COUNTIF(Input_1!$E97:$CV97,Output_3_Daily_Raw!AY$1)/4</f>
        <v>1</v>
      </c>
      <c r="AZ98">
        <f>COUNTIF(Input_1!$E97:$CV97,Output_3_Daily_Raw!AZ$1)/4</f>
        <v>0</v>
      </c>
      <c r="BA98">
        <f>COUNTIF(Input_1!$E97:$CV97,Output_3_Daily_Raw!BA$1)/4</f>
        <v>2</v>
      </c>
      <c r="BB98">
        <f>COUNTIF(Input_1!$E97:$CV97,Output_3_Daily_Raw!BB$1)/4</f>
        <v>0</v>
      </c>
      <c r="BC98">
        <f>COUNTIF(Input_1!$E97:$CV97,Output_3_Daily_Raw!BC$1)/4</f>
        <v>0</v>
      </c>
      <c r="BD98">
        <f>COUNTIF(Input_1!$E97:$CV97,Output_3_Daily_Raw!BD$1)/4</f>
        <v>0</v>
      </c>
      <c r="BE98">
        <f>COUNTIF(Input_1!$E97:$CV97,Output_3_Daily_Raw!BE$1)/4</f>
        <v>0</v>
      </c>
      <c r="BF98">
        <f>COUNTIF(Input_1!$E97:$CV97,Output_3_Daily_Raw!BF$1)/4</f>
        <v>5.5</v>
      </c>
      <c r="BG98">
        <f>COUNTIF(Input_1!$E97:$CV97,Output_3_Daily_Raw!BG$1)/4</f>
        <v>0</v>
      </c>
      <c r="BH98">
        <f>COUNTIF(Input_1!$E97:$CV97,Output_3_Daily_Raw!BH$1)/4</f>
        <v>0</v>
      </c>
      <c r="BJ98">
        <f t="shared" si="1"/>
        <v>24</v>
      </c>
    </row>
    <row r="99" spans="1:62" x14ac:dyDescent="0.35">
      <c r="A99" s="256"/>
      <c r="B99" s="249"/>
      <c r="C99" s="11">
        <v>43925</v>
      </c>
      <c r="D99" s="1" t="s">
        <v>9</v>
      </c>
      <c r="E99">
        <f>COUNTIF(Input_1!$E98:$CV98,Output_3_Daily_Raw!E$1)/4</f>
        <v>0</v>
      </c>
      <c r="F99">
        <f>COUNTIF(Input_1!$E98:$CV98,Output_3_Daily_Raw!F$1)/4</f>
        <v>0</v>
      </c>
      <c r="G99">
        <f>COUNTIF(Input_1!$E98:$CV98,Output_3_Daily_Raw!G$1)/4</f>
        <v>0</v>
      </c>
      <c r="H99">
        <f>COUNTIF(Input_1!$E98:$CV98,Output_3_Daily_Raw!H$1)/4</f>
        <v>0</v>
      </c>
      <c r="I99">
        <f>COUNTIF(Input_1!$E98:$CV98,Output_3_Daily_Raw!I$1)/4</f>
        <v>0</v>
      </c>
      <c r="J99">
        <f>COUNTIF(Input_1!$E98:$CV98,Output_3_Daily_Raw!J$1)/4</f>
        <v>2</v>
      </c>
      <c r="K99">
        <f>COUNTIF(Input_1!$E98:$CV98,Output_3_Daily_Raw!K$1)/4</f>
        <v>0</v>
      </c>
      <c r="L99">
        <f>COUNTIF(Input_1!$E98:$CV98,Output_3_Daily_Raw!L$1)/4</f>
        <v>0</v>
      </c>
      <c r="M99">
        <f>COUNTIF(Input_1!$E98:$CV98,Output_3_Daily_Raw!M$1)/4</f>
        <v>2.25</v>
      </c>
      <c r="N99">
        <f>COUNTIF(Input_1!$E98:$CV98,Output_3_Daily_Raw!N$1)/4</f>
        <v>0</v>
      </c>
      <c r="O99">
        <f>COUNTIF(Input_1!$E98:$CV98,Output_3_Daily_Raw!O$1)/4</f>
        <v>0</v>
      </c>
      <c r="P99">
        <f>COUNTIF(Input_1!$E98:$CV98,Output_3_Daily_Raw!P$1)/4</f>
        <v>0</v>
      </c>
      <c r="Q99">
        <f>COUNTIF(Input_1!$E98:$CV98,Output_3_Daily_Raw!Q$1)/4</f>
        <v>0</v>
      </c>
      <c r="R99">
        <f>COUNTIF(Input_1!$E98:$CV98,Output_3_Daily_Raw!R$1)/4</f>
        <v>0</v>
      </c>
      <c r="S99">
        <f>COUNTIF(Input_1!$E98:$CV98,Output_3_Daily_Raw!S$1)/4</f>
        <v>0</v>
      </c>
      <c r="T99">
        <f>COUNTIF(Input_1!$E98:$CV98,Output_3_Daily_Raw!T$1)/4</f>
        <v>0</v>
      </c>
      <c r="U99">
        <f>COUNTIF(Input_1!$E98:$CV98,Output_3_Daily_Raw!U$1)/4</f>
        <v>0</v>
      </c>
      <c r="V99">
        <f>COUNTIF(Input_1!$E98:$CV98,Output_3_Daily_Raw!V$1)/4</f>
        <v>0</v>
      </c>
      <c r="W99">
        <f>COUNTIF(Input_1!$E98:$CV98,Output_3_Daily_Raw!W$1)/4</f>
        <v>0</v>
      </c>
      <c r="X99">
        <f>COUNTIF(Input_1!$E98:$CV98,Output_3_Daily_Raw!X$1)/4</f>
        <v>0</v>
      </c>
      <c r="Y99">
        <f>COUNTIF(Input_1!$E98:$CV98,Output_3_Daily_Raw!Y$1)/4</f>
        <v>0</v>
      </c>
      <c r="Z99">
        <f>COUNTIF(Input_1!$E98:$CV98,Output_3_Daily_Raw!Z$1)/4</f>
        <v>3.5</v>
      </c>
      <c r="AA99">
        <f>COUNTIF(Input_1!$E98:$CV98,Output_3_Daily_Raw!AA$1)/4</f>
        <v>10</v>
      </c>
      <c r="AB99">
        <f>COUNTIF(Input_1!$E98:$CV98,Output_3_Daily_Raw!AB$1)/4</f>
        <v>0</v>
      </c>
      <c r="AC99">
        <f>COUNTIF(Input_1!$E98:$CV98,Output_3_Daily_Raw!AC$1)/4</f>
        <v>0</v>
      </c>
      <c r="AD99">
        <f>COUNTIF(Input_1!$E98:$CV98,Output_3_Daily_Raw!AD$1)/4</f>
        <v>0</v>
      </c>
      <c r="AE99">
        <f>COUNTIF(Input_1!$E98:$CV98,Output_3_Daily_Raw!AE$1)/4</f>
        <v>0</v>
      </c>
      <c r="AF99">
        <f>COUNTIF(Input_1!$E98:$CV98,Output_3_Daily_Raw!AF$1)/4</f>
        <v>0</v>
      </c>
      <c r="AG99">
        <f>COUNTIF(Input_1!$E98:$CV98,Output_3_Daily_Raw!AG$1)/4</f>
        <v>0</v>
      </c>
      <c r="AH99">
        <f>COUNTIF(Input_1!$E98:$CV98,Output_3_Daily_Raw!AH$1)/4</f>
        <v>0.5</v>
      </c>
      <c r="AI99">
        <f>COUNTIF(Input_1!$E98:$CV98,Output_3_Daily_Raw!AI$1)/4</f>
        <v>0</v>
      </c>
      <c r="AJ99">
        <f>COUNTIF(Input_1!$E98:$CV98,Output_3_Daily_Raw!AJ$1)/4</f>
        <v>0</v>
      </c>
      <c r="AK99">
        <f>COUNTIF(Input_1!$E98:$CV98,Output_3_Daily_Raw!AK$1)/4</f>
        <v>0</v>
      </c>
      <c r="AL99">
        <f>COUNTIF(Input_1!$E98:$CV98,Output_3_Daily_Raw!AL$1)/4</f>
        <v>0</v>
      </c>
      <c r="AM99">
        <f>COUNTIF(Input_1!$E98:$CV98,Output_3_Daily_Raw!AM$1)/4</f>
        <v>0</v>
      </c>
      <c r="AN99">
        <f>COUNTIF(Input_1!$E98:$CV98,Output_3_Daily_Raw!AN$1)/4</f>
        <v>0</v>
      </c>
      <c r="AO99">
        <f>COUNTIF(Input_1!$E98:$CV98,Output_3_Daily_Raw!AO$1)/4</f>
        <v>0</v>
      </c>
      <c r="AP99">
        <f>COUNTIF(Input_1!$E98:$CV98,Output_3_Daily_Raw!AP$1)/4</f>
        <v>0</v>
      </c>
      <c r="AQ99">
        <f>COUNTIF(Input_1!$E98:$CV98,Output_3_Daily_Raw!AQ$1)/4</f>
        <v>0</v>
      </c>
      <c r="AR99">
        <f>COUNTIF(Input_1!$E98:$CV98,Output_3_Daily_Raw!AR$1)/4</f>
        <v>0</v>
      </c>
      <c r="AS99">
        <f>COUNTIF(Input_1!$E98:$CV98,Output_3_Daily_Raw!AS$1)/4</f>
        <v>0</v>
      </c>
      <c r="AT99">
        <f>COUNTIF(Input_1!$E98:$CV98,Output_3_Daily_Raw!AT$1)/4</f>
        <v>0</v>
      </c>
      <c r="AU99">
        <f>COUNTIF(Input_1!$E98:$CV98,Output_3_Daily_Raw!AU$1)/4</f>
        <v>0</v>
      </c>
      <c r="AV99">
        <f>COUNTIF(Input_1!$E98:$CV98,Output_3_Daily_Raw!AV$1)/4</f>
        <v>0</v>
      </c>
      <c r="AW99">
        <f>COUNTIF(Input_1!$E98:$CV98,Output_3_Daily_Raw!AW$1)/4</f>
        <v>0</v>
      </c>
      <c r="AX99">
        <f>COUNTIF(Input_1!$E98:$CV98,Output_3_Daily_Raw!AX$1)/4</f>
        <v>0</v>
      </c>
      <c r="AY99">
        <f>COUNTIF(Input_1!$E98:$CV98,Output_3_Daily_Raw!AY$1)/4</f>
        <v>1.25</v>
      </c>
      <c r="AZ99">
        <f>COUNTIF(Input_1!$E98:$CV98,Output_3_Daily_Raw!AZ$1)/4</f>
        <v>0</v>
      </c>
      <c r="BA99">
        <f>COUNTIF(Input_1!$E98:$CV98,Output_3_Daily_Raw!BA$1)/4</f>
        <v>0.75</v>
      </c>
      <c r="BB99">
        <f>COUNTIF(Input_1!$E98:$CV98,Output_3_Daily_Raw!BB$1)/4</f>
        <v>0</v>
      </c>
      <c r="BC99">
        <f>COUNTIF(Input_1!$E98:$CV98,Output_3_Daily_Raw!BC$1)/4</f>
        <v>0</v>
      </c>
      <c r="BD99">
        <f>COUNTIF(Input_1!$E98:$CV98,Output_3_Daily_Raw!BD$1)/4</f>
        <v>0</v>
      </c>
      <c r="BE99">
        <f>COUNTIF(Input_1!$E98:$CV98,Output_3_Daily_Raw!BE$1)/4</f>
        <v>0</v>
      </c>
      <c r="BF99">
        <f>COUNTIF(Input_1!$E98:$CV98,Output_3_Daily_Raw!BF$1)/4</f>
        <v>3.75</v>
      </c>
      <c r="BG99">
        <f>COUNTIF(Input_1!$E98:$CV98,Output_3_Daily_Raw!BG$1)/4</f>
        <v>0</v>
      </c>
      <c r="BH99">
        <f>COUNTIF(Input_1!$E98:$CV98,Output_3_Daily_Raw!BH$1)/4</f>
        <v>0</v>
      </c>
      <c r="BJ99">
        <f t="shared" si="1"/>
        <v>24</v>
      </c>
    </row>
    <row r="100" spans="1:62" x14ac:dyDescent="0.35">
      <c r="A100" s="256"/>
      <c r="B100" s="250"/>
      <c r="C100" s="13">
        <v>43926</v>
      </c>
      <c r="D100" s="2" t="s">
        <v>10</v>
      </c>
      <c r="E100">
        <f>COUNTIF(Input_1!$E99:$CV99,Output_3_Daily_Raw!E$1)/4</f>
        <v>0</v>
      </c>
      <c r="F100">
        <f>COUNTIF(Input_1!$E99:$CV99,Output_3_Daily_Raw!F$1)/4</f>
        <v>0</v>
      </c>
      <c r="G100">
        <f>COUNTIF(Input_1!$E99:$CV99,Output_3_Daily_Raw!G$1)/4</f>
        <v>0</v>
      </c>
      <c r="H100">
        <f>COUNTIF(Input_1!$E99:$CV99,Output_3_Daily_Raw!H$1)/4</f>
        <v>0</v>
      </c>
      <c r="I100">
        <f>COUNTIF(Input_1!$E99:$CV99,Output_3_Daily_Raw!I$1)/4</f>
        <v>0</v>
      </c>
      <c r="J100">
        <f>COUNTIF(Input_1!$E99:$CV99,Output_3_Daily_Raw!J$1)/4</f>
        <v>0</v>
      </c>
      <c r="K100">
        <f>COUNTIF(Input_1!$E99:$CV99,Output_3_Daily_Raw!K$1)/4</f>
        <v>0</v>
      </c>
      <c r="L100">
        <f>COUNTIF(Input_1!$E99:$CV99,Output_3_Daily_Raw!L$1)/4</f>
        <v>0</v>
      </c>
      <c r="M100">
        <f>COUNTIF(Input_1!$E99:$CV99,Output_3_Daily_Raw!M$1)/4</f>
        <v>0</v>
      </c>
      <c r="N100">
        <f>COUNTIF(Input_1!$E99:$CV99,Output_3_Daily_Raw!N$1)/4</f>
        <v>0</v>
      </c>
      <c r="O100">
        <f>COUNTIF(Input_1!$E99:$CV99,Output_3_Daily_Raw!O$1)/4</f>
        <v>0</v>
      </c>
      <c r="P100">
        <f>COUNTIF(Input_1!$E99:$CV99,Output_3_Daily_Raw!P$1)/4</f>
        <v>0</v>
      </c>
      <c r="Q100">
        <f>COUNTIF(Input_1!$E99:$CV99,Output_3_Daily_Raw!Q$1)/4</f>
        <v>0</v>
      </c>
      <c r="R100">
        <f>COUNTIF(Input_1!$E99:$CV99,Output_3_Daily_Raw!R$1)/4</f>
        <v>0</v>
      </c>
      <c r="S100">
        <f>COUNTIF(Input_1!$E99:$CV99,Output_3_Daily_Raw!S$1)/4</f>
        <v>0</v>
      </c>
      <c r="T100">
        <f>COUNTIF(Input_1!$E99:$CV99,Output_3_Daily_Raw!T$1)/4</f>
        <v>0</v>
      </c>
      <c r="U100">
        <f>COUNTIF(Input_1!$E99:$CV99,Output_3_Daily_Raw!U$1)/4</f>
        <v>0</v>
      </c>
      <c r="V100">
        <f>COUNTIF(Input_1!$E99:$CV99,Output_3_Daily_Raw!V$1)/4</f>
        <v>0</v>
      </c>
      <c r="W100">
        <f>COUNTIF(Input_1!$E99:$CV99,Output_3_Daily_Raw!W$1)/4</f>
        <v>0</v>
      </c>
      <c r="X100">
        <f>COUNTIF(Input_1!$E99:$CV99,Output_3_Daily_Raw!X$1)/4</f>
        <v>0</v>
      </c>
      <c r="Y100">
        <f>COUNTIF(Input_1!$E99:$CV99,Output_3_Daily_Raw!Y$1)/4</f>
        <v>0</v>
      </c>
      <c r="Z100">
        <f>COUNTIF(Input_1!$E99:$CV99,Output_3_Daily_Raw!Z$1)/4</f>
        <v>9.25</v>
      </c>
      <c r="AA100">
        <f>COUNTIF(Input_1!$E99:$CV99,Output_3_Daily_Raw!AA$1)/4</f>
        <v>8.25</v>
      </c>
      <c r="AB100">
        <f>COUNTIF(Input_1!$E99:$CV99,Output_3_Daily_Raw!AB$1)/4</f>
        <v>0</v>
      </c>
      <c r="AC100">
        <f>COUNTIF(Input_1!$E99:$CV99,Output_3_Daily_Raw!AC$1)/4</f>
        <v>0</v>
      </c>
      <c r="AD100">
        <f>COUNTIF(Input_1!$E99:$CV99,Output_3_Daily_Raw!AD$1)/4</f>
        <v>0</v>
      </c>
      <c r="AE100">
        <f>COUNTIF(Input_1!$E99:$CV99,Output_3_Daily_Raw!AE$1)/4</f>
        <v>0</v>
      </c>
      <c r="AF100">
        <f>COUNTIF(Input_1!$E99:$CV99,Output_3_Daily_Raw!AF$1)/4</f>
        <v>0</v>
      </c>
      <c r="AG100">
        <f>COUNTIF(Input_1!$E99:$CV99,Output_3_Daily_Raw!AG$1)/4</f>
        <v>0</v>
      </c>
      <c r="AH100">
        <f>COUNTIF(Input_1!$E99:$CV99,Output_3_Daily_Raw!AH$1)/4</f>
        <v>0</v>
      </c>
      <c r="AI100">
        <f>COUNTIF(Input_1!$E99:$CV99,Output_3_Daily_Raw!AI$1)/4</f>
        <v>0.5</v>
      </c>
      <c r="AJ100">
        <f>COUNTIF(Input_1!$E99:$CV99,Output_3_Daily_Raw!AJ$1)/4</f>
        <v>0</v>
      </c>
      <c r="AK100">
        <f>COUNTIF(Input_1!$E99:$CV99,Output_3_Daily_Raw!AK$1)/4</f>
        <v>0</v>
      </c>
      <c r="AL100">
        <f>COUNTIF(Input_1!$E99:$CV99,Output_3_Daily_Raw!AL$1)/4</f>
        <v>0</v>
      </c>
      <c r="AM100">
        <f>COUNTIF(Input_1!$E99:$CV99,Output_3_Daily_Raw!AM$1)/4</f>
        <v>0</v>
      </c>
      <c r="AN100">
        <f>COUNTIF(Input_1!$E99:$CV99,Output_3_Daily_Raw!AN$1)/4</f>
        <v>0</v>
      </c>
      <c r="AO100">
        <f>COUNTIF(Input_1!$E99:$CV99,Output_3_Daily_Raw!AO$1)/4</f>
        <v>0</v>
      </c>
      <c r="AP100">
        <f>COUNTIF(Input_1!$E99:$CV99,Output_3_Daily_Raw!AP$1)/4</f>
        <v>0</v>
      </c>
      <c r="AQ100">
        <f>COUNTIF(Input_1!$E99:$CV99,Output_3_Daily_Raw!AQ$1)/4</f>
        <v>0</v>
      </c>
      <c r="AR100">
        <f>COUNTIF(Input_1!$E99:$CV99,Output_3_Daily_Raw!AR$1)/4</f>
        <v>0</v>
      </c>
      <c r="AS100">
        <f>COUNTIF(Input_1!$E99:$CV99,Output_3_Daily_Raw!AS$1)/4</f>
        <v>0</v>
      </c>
      <c r="AT100">
        <f>COUNTIF(Input_1!$E99:$CV99,Output_3_Daily_Raw!AT$1)/4</f>
        <v>0</v>
      </c>
      <c r="AU100">
        <f>COUNTIF(Input_1!$E99:$CV99,Output_3_Daily_Raw!AU$1)/4</f>
        <v>0</v>
      </c>
      <c r="AV100">
        <f>COUNTIF(Input_1!$E99:$CV99,Output_3_Daily_Raw!AV$1)/4</f>
        <v>0</v>
      </c>
      <c r="AW100">
        <f>COUNTIF(Input_1!$E99:$CV99,Output_3_Daily_Raw!AW$1)/4</f>
        <v>0</v>
      </c>
      <c r="AX100">
        <f>COUNTIF(Input_1!$E99:$CV99,Output_3_Daily_Raw!AX$1)/4</f>
        <v>0</v>
      </c>
      <c r="AY100">
        <f>COUNTIF(Input_1!$E99:$CV99,Output_3_Daily_Raw!AY$1)/4</f>
        <v>2.25</v>
      </c>
      <c r="AZ100">
        <f>COUNTIF(Input_1!$E99:$CV99,Output_3_Daily_Raw!AZ$1)/4</f>
        <v>0</v>
      </c>
      <c r="BA100">
        <f>COUNTIF(Input_1!$E99:$CV99,Output_3_Daily_Raw!BA$1)/4</f>
        <v>0.75</v>
      </c>
      <c r="BB100">
        <f>COUNTIF(Input_1!$E99:$CV99,Output_3_Daily_Raw!BB$1)/4</f>
        <v>0</v>
      </c>
      <c r="BC100">
        <f>COUNTIF(Input_1!$E99:$CV99,Output_3_Daily_Raw!BC$1)/4</f>
        <v>0</v>
      </c>
      <c r="BD100">
        <f>COUNTIF(Input_1!$E99:$CV99,Output_3_Daily_Raw!BD$1)/4</f>
        <v>0</v>
      </c>
      <c r="BE100">
        <f>COUNTIF(Input_1!$E99:$CV99,Output_3_Daily_Raw!BE$1)/4</f>
        <v>0</v>
      </c>
      <c r="BF100">
        <f>COUNTIF(Input_1!$E99:$CV99,Output_3_Daily_Raw!BF$1)/4</f>
        <v>1.75</v>
      </c>
      <c r="BG100">
        <f>COUNTIF(Input_1!$E99:$CV99,Output_3_Daily_Raw!BG$1)/4</f>
        <v>0</v>
      </c>
      <c r="BH100">
        <f>COUNTIF(Input_1!$E99:$CV99,Output_3_Daily_Raw!BH$1)/4</f>
        <v>1.25</v>
      </c>
      <c r="BJ100">
        <f t="shared" si="1"/>
        <v>24</v>
      </c>
    </row>
    <row r="101" spans="1:62" x14ac:dyDescent="0.35">
      <c r="A101" s="256"/>
      <c r="B101" s="248">
        <v>15</v>
      </c>
      <c r="C101" s="11">
        <v>43927</v>
      </c>
      <c r="D101" s="1" t="s">
        <v>4</v>
      </c>
      <c r="E101">
        <f>COUNTIF(Input_1!$E100:$CV100,Output_3_Daily_Raw!E$1)/4</f>
        <v>0</v>
      </c>
      <c r="F101">
        <f>COUNTIF(Input_1!$E100:$CV100,Output_3_Daily_Raw!F$1)/4</f>
        <v>0</v>
      </c>
      <c r="G101">
        <f>COUNTIF(Input_1!$E100:$CV100,Output_3_Daily_Raw!G$1)/4</f>
        <v>0</v>
      </c>
      <c r="H101">
        <f>COUNTIF(Input_1!$E100:$CV100,Output_3_Daily_Raw!H$1)/4</f>
        <v>0</v>
      </c>
      <c r="I101">
        <f>COUNTIF(Input_1!$E100:$CV100,Output_3_Daily_Raw!I$1)/4</f>
        <v>0</v>
      </c>
      <c r="J101">
        <f>COUNTIF(Input_1!$E100:$CV100,Output_3_Daily_Raw!J$1)/4</f>
        <v>0</v>
      </c>
      <c r="K101">
        <f>COUNTIF(Input_1!$E100:$CV100,Output_3_Daily_Raw!K$1)/4</f>
        <v>0</v>
      </c>
      <c r="L101">
        <f>COUNTIF(Input_1!$E100:$CV100,Output_3_Daily_Raw!L$1)/4</f>
        <v>0</v>
      </c>
      <c r="M101">
        <f>COUNTIF(Input_1!$E100:$CV100,Output_3_Daily_Raw!M$1)/4</f>
        <v>0</v>
      </c>
      <c r="N101">
        <f>COUNTIF(Input_1!$E100:$CV100,Output_3_Daily_Raw!N$1)/4</f>
        <v>0</v>
      </c>
      <c r="O101">
        <f>COUNTIF(Input_1!$E100:$CV100,Output_3_Daily_Raw!O$1)/4</f>
        <v>0</v>
      </c>
      <c r="P101">
        <f>COUNTIF(Input_1!$E100:$CV100,Output_3_Daily_Raw!P$1)/4</f>
        <v>0</v>
      </c>
      <c r="Q101">
        <f>COUNTIF(Input_1!$E100:$CV100,Output_3_Daily_Raw!Q$1)/4</f>
        <v>0</v>
      </c>
      <c r="R101">
        <f>COUNTIF(Input_1!$E100:$CV100,Output_3_Daily_Raw!R$1)/4</f>
        <v>0</v>
      </c>
      <c r="S101">
        <f>COUNTIF(Input_1!$E100:$CV100,Output_3_Daily_Raw!S$1)/4</f>
        <v>0</v>
      </c>
      <c r="T101">
        <f>COUNTIF(Input_1!$E100:$CV100,Output_3_Daily_Raw!T$1)/4</f>
        <v>0</v>
      </c>
      <c r="U101">
        <f>COUNTIF(Input_1!$E100:$CV100,Output_3_Daily_Raw!U$1)/4</f>
        <v>0</v>
      </c>
      <c r="V101">
        <f>COUNTIF(Input_1!$E100:$CV100,Output_3_Daily_Raw!V$1)/4</f>
        <v>0</v>
      </c>
      <c r="W101">
        <f>COUNTIF(Input_1!$E100:$CV100,Output_3_Daily_Raw!W$1)/4</f>
        <v>0</v>
      </c>
      <c r="X101">
        <f>COUNTIF(Input_1!$E100:$CV100,Output_3_Daily_Raw!X$1)/4</f>
        <v>0</v>
      </c>
      <c r="Y101">
        <f>COUNTIF(Input_1!$E100:$CV100,Output_3_Daily_Raw!Y$1)/4</f>
        <v>0</v>
      </c>
      <c r="Z101">
        <f>COUNTIF(Input_1!$E100:$CV100,Output_3_Daily_Raw!Z$1)/4</f>
        <v>8.5</v>
      </c>
      <c r="AA101">
        <f>COUNTIF(Input_1!$E100:$CV100,Output_3_Daily_Raw!AA$1)/4</f>
        <v>8</v>
      </c>
      <c r="AB101">
        <f>COUNTIF(Input_1!$E100:$CV100,Output_3_Daily_Raw!AB$1)/4</f>
        <v>0</v>
      </c>
      <c r="AC101">
        <f>COUNTIF(Input_1!$E100:$CV100,Output_3_Daily_Raw!AC$1)/4</f>
        <v>0</v>
      </c>
      <c r="AD101">
        <f>COUNTIF(Input_1!$E100:$CV100,Output_3_Daily_Raw!AD$1)/4</f>
        <v>0</v>
      </c>
      <c r="AE101">
        <f>COUNTIF(Input_1!$E100:$CV100,Output_3_Daily_Raw!AE$1)/4</f>
        <v>0</v>
      </c>
      <c r="AF101">
        <f>COUNTIF(Input_1!$E100:$CV100,Output_3_Daily_Raw!AF$1)/4</f>
        <v>0</v>
      </c>
      <c r="AG101">
        <f>COUNTIF(Input_1!$E100:$CV100,Output_3_Daily_Raw!AG$1)/4</f>
        <v>0</v>
      </c>
      <c r="AH101">
        <f>COUNTIF(Input_1!$E100:$CV100,Output_3_Daily_Raw!AH$1)/4</f>
        <v>0</v>
      </c>
      <c r="AI101">
        <f>COUNTIF(Input_1!$E100:$CV100,Output_3_Daily_Raw!AI$1)/4</f>
        <v>0.5</v>
      </c>
      <c r="AJ101">
        <f>COUNTIF(Input_1!$E100:$CV100,Output_3_Daily_Raw!AJ$1)/4</f>
        <v>0</v>
      </c>
      <c r="AK101">
        <f>COUNTIF(Input_1!$E100:$CV100,Output_3_Daily_Raw!AK$1)/4</f>
        <v>0</v>
      </c>
      <c r="AL101">
        <f>COUNTIF(Input_1!$E100:$CV100,Output_3_Daily_Raw!AL$1)/4</f>
        <v>0</v>
      </c>
      <c r="AM101">
        <f>COUNTIF(Input_1!$E100:$CV100,Output_3_Daily_Raw!AM$1)/4</f>
        <v>0</v>
      </c>
      <c r="AN101">
        <f>COUNTIF(Input_1!$E100:$CV100,Output_3_Daily_Raw!AN$1)/4</f>
        <v>0</v>
      </c>
      <c r="AO101">
        <f>COUNTIF(Input_1!$E100:$CV100,Output_3_Daily_Raw!AO$1)/4</f>
        <v>0</v>
      </c>
      <c r="AP101">
        <f>COUNTIF(Input_1!$E100:$CV100,Output_3_Daily_Raw!AP$1)/4</f>
        <v>0</v>
      </c>
      <c r="AQ101">
        <f>COUNTIF(Input_1!$E100:$CV100,Output_3_Daily_Raw!AQ$1)/4</f>
        <v>0</v>
      </c>
      <c r="AR101">
        <f>COUNTIF(Input_1!$E100:$CV100,Output_3_Daily_Raw!AR$1)/4</f>
        <v>0</v>
      </c>
      <c r="AS101">
        <f>COUNTIF(Input_1!$E100:$CV100,Output_3_Daily_Raw!AS$1)/4</f>
        <v>0</v>
      </c>
      <c r="AT101">
        <f>COUNTIF(Input_1!$E100:$CV100,Output_3_Daily_Raw!AT$1)/4</f>
        <v>0</v>
      </c>
      <c r="AU101">
        <f>COUNTIF(Input_1!$E100:$CV100,Output_3_Daily_Raw!AU$1)/4</f>
        <v>0</v>
      </c>
      <c r="AV101">
        <f>COUNTIF(Input_1!$E100:$CV100,Output_3_Daily_Raw!AV$1)/4</f>
        <v>0</v>
      </c>
      <c r="AW101">
        <f>COUNTIF(Input_1!$E100:$CV100,Output_3_Daily_Raw!AW$1)/4</f>
        <v>0</v>
      </c>
      <c r="AX101">
        <f>COUNTIF(Input_1!$E100:$CV100,Output_3_Daily_Raw!AX$1)/4</f>
        <v>0</v>
      </c>
      <c r="AY101">
        <f>COUNTIF(Input_1!$E100:$CV100,Output_3_Daily_Raw!AY$1)/4</f>
        <v>2</v>
      </c>
      <c r="AZ101">
        <f>COUNTIF(Input_1!$E100:$CV100,Output_3_Daily_Raw!AZ$1)/4</f>
        <v>0</v>
      </c>
      <c r="BA101">
        <f>COUNTIF(Input_1!$E100:$CV100,Output_3_Daily_Raw!BA$1)/4</f>
        <v>1.5</v>
      </c>
      <c r="BB101">
        <f>COUNTIF(Input_1!$E100:$CV100,Output_3_Daily_Raw!BB$1)/4</f>
        <v>0</v>
      </c>
      <c r="BC101">
        <f>COUNTIF(Input_1!$E100:$CV100,Output_3_Daily_Raw!BC$1)/4</f>
        <v>0</v>
      </c>
      <c r="BD101">
        <f>COUNTIF(Input_1!$E100:$CV100,Output_3_Daily_Raw!BD$1)/4</f>
        <v>0</v>
      </c>
      <c r="BE101">
        <f>COUNTIF(Input_1!$E100:$CV100,Output_3_Daily_Raw!BE$1)/4</f>
        <v>0</v>
      </c>
      <c r="BF101">
        <f>COUNTIF(Input_1!$E100:$CV100,Output_3_Daily_Raw!BF$1)/4</f>
        <v>3.5</v>
      </c>
      <c r="BG101">
        <f>COUNTIF(Input_1!$E100:$CV100,Output_3_Daily_Raw!BG$1)/4</f>
        <v>0</v>
      </c>
      <c r="BH101">
        <f>COUNTIF(Input_1!$E100:$CV100,Output_3_Daily_Raw!BH$1)/4</f>
        <v>0</v>
      </c>
      <c r="BJ101">
        <f t="shared" si="1"/>
        <v>24</v>
      </c>
    </row>
    <row r="102" spans="1:62" x14ac:dyDescent="0.35">
      <c r="A102" s="256"/>
      <c r="B102" s="249"/>
      <c r="C102" s="11">
        <v>43928</v>
      </c>
      <c r="D102" s="1" t="s">
        <v>5</v>
      </c>
      <c r="E102">
        <f>COUNTIF(Input_1!$E101:$CV101,Output_3_Daily_Raw!E$1)/4</f>
        <v>0</v>
      </c>
      <c r="F102">
        <f>COUNTIF(Input_1!$E101:$CV101,Output_3_Daily_Raw!F$1)/4</f>
        <v>0</v>
      </c>
      <c r="G102">
        <f>COUNTIF(Input_1!$E101:$CV101,Output_3_Daily_Raw!G$1)/4</f>
        <v>0</v>
      </c>
      <c r="H102">
        <f>COUNTIF(Input_1!$E101:$CV101,Output_3_Daily_Raw!H$1)/4</f>
        <v>0</v>
      </c>
      <c r="I102">
        <f>COUNTIF(Input_1!$E101:$CV101,Output_3_Daily_Raw!I$1)/4</f>
        <v>0</v>
      </c>
      <c r="J102">
        <f>COUNTIF(Input_1!$E101:$CV101,Output_3_Daily_Raw!J$1)/4</f>
        <v>0</v>
      </c>
      <c r="K102">
        <f>COUNTIF(Input_1!$E101:$CV101,Output_3_Daily_Raw!K$1)/4</f>
        <v>0</v>
      </c>
      <c r="L102">
        <f>COUNTIF(Input_1!$E101:$CV101,Output_3_Daily_Raw!L$1)/4</f>
        <v>0</v>
      </c>
      <c r="M102">
        <f>COUNTIF(Input_1!$E101:$CV101,Output_3_Daily_Raw!M$1)/4</f>
        <v>0</v>
      </c>
      <c r="N102">
        <f>COUNTIF(Input_1!$E101:$CV101,Output_3_Daily_Raw!N$1)/4</f>
        <v>0</v>
      </c>
      <c r="O102">
        <f>COUNTIF(Input_1!$E101:$CV101,Output_3_Daily_Raw!O$1)/4</f>
        <v>0</v>
      </c>
      <c r="P102">
        <f>COUNTIF(Input_1!$E101:$CV101,Output_3_Daily_Raw!P$1)/4</f>
        <v>0</v>
      </c>
      <c r="Q102">
        <f>COUNTIF(Input_1!$E101:$CV101,Output_3_Daily_Raw!Q$1)/4</f>
        <v>0</v>
      </c>
      <c r="R102">
        <f>COUNTIF(Input_1!$E101:$CV101,Output_3_Daily_Raw!R$1)/4</f>
        <v>0</v>
      </c>
      <c r="S102">
        <f>COUNTIF(Input_1!$E101:$CV101,Output_3_Daily_Raw!S$1)/4</f>
        <v>0</v>
      </c>
      <c r="T102">
        <f>COUNTIF(Input_1!$E101:$CV101,Output_3_Daily_Raw!T$1)/4</f>
        <v>0</v>
      </c>
      <c r="U102">
        <f>COUNTIF(Input_1!$E101:$CV101,Output_3_Daily_Raw!U$1)/4</f>
        <v>0</v>
      </c>
      <c r="V102">
        <f>COUNTIF(Input_1!$E101:$CV101,Output_3_Daily_Raw!V$1)/4</f>
        <v>0</v>
      </c>
      <c r="W102">
        <f>COUNTIF(Input_1!$E101:$CV101,Output_3_Daily_Raw!W$1)/4</f>
        <v>0</v>
      </c>
      <c r="X102">
        <f>COUNTIF(Input_1!$E101:$CV101,Output_3_Daily_Raw!X$1)/4</f>
        <v>0</v>
      </c>
      <c r="Y102">
        <f>COUNTIF(Input_1!$E101:$CV101,Output_3_Daily_Raw!Y$1)/4</f>
        <v>0</v>
      </c>
      <c r="Z102">
        <f>COUNTIF(Input_1!$E101:$CV101,Output_3_Daily_Raw!Z$1)/4</f>
        <v>9.75</v>
      </c>
      <c r="AA102">
        <f>COUNTIF(Input_1!$E101:$CV101,Output_3_Daily_Raw!AA$1)/4</f>
        <v>9.5</v>
      </c>
      <c r="AB102">
        <f>COUNTIF(Input_1!$E101:$CV101,Output_3_Daily_Raw!AB$1)/4</f>
        <v>0</v>
      </c>
      <c r="AC102">
        <f>COUNTIF(Input_1!$E101:$CV101,Output_3_Daily_Raw!AC$1)/4</f>
        <v>0</v>
      </c>
      <c r="AD102">
        <f>COUNTIF(Input_1!$E101:$CV101,Output_3_Daily_Raw!AD$1)/4</f>
        <v>0</v>
      </c>
      <c r="AE102">
        <f>COUNTIF(Input_1!$E101:$CV101,Output_3_Daily_Raw!AE$1)/4</f>
        <v>0</v>
      </c>
      <c r="AF102">
        <f>COUNTIF(Input_1!$E101:$CV101,Output_3_Daily_Raw!AF$1)/4</f>
        <v>0</v>
      </c>
      <c r="AG102">
        <f>COUNTIF(Input_1!$E101:$CV101,Output_3_Daily_Raw!AG$1)/4</f>
        <v>0</v>
      </c>
      <c r="AH102">
        <f>COUNTIF(Input_1!$E101:$CV101,Output_3_Daily_Raw!AH$1)/4</f>
        <v>0</v>
      </c>
      <c r="AI102">
        <f>COUNTIF(Input_1!$E101:$CV101,Output_3_Daily_Raw!AI$1)/4</f>
        <v>0.5</v>
      </c>
      <c r="AJ102">
        <f>COUNTIF(Input_1!$E101:$CV101,Output_3_Daily_Raw!AJ$1)/4</f>
        <v>0</v>
      </c>
      <c r="AK102">
        <f>COUNTIF(Input_1!$E101:$CV101,Output_3_Daily_Raw!AK$1)/4</f>
        <v>0</v>
      </c>
      <c r="AL102">
        <f>COUNTIF(Input_1!$E101:$CV101,Output_3_Daily_Raw!AL$1)/4</f>
        <v>0</v>
      </c>
      <c r="AM102">
        <f>COUNTIF(Input_1!$E101:$CV101,Output_3_Daily_Raw!AM$1)/4</f>
        <v>0</v>
      </c>
      <c r="AN102">
        <f>COUNTIF(Input_1!$E101:$CV101,Output_3_Daily_Raw!AN$1)/4</f>
        <v>0</v>
      </c>
      <c r="AO102">
        <f>COUNTIF(Input_1!$E101:$CV101,Output_3_Daily_Raw!AO$1)/4</f>
        <v>0</v>
      </c>
      <c r="AP102">
        <f>COUNTIF(Input_1!$E101:$CV101,Output_3_Daily_Raw!AP$1)/4</f>
        <v>0</v>
      </c>
      <c r="AQ102">
        <f>COUNTIF(Input_1!$E101:$CV101,Output_3_Daily_Raw!AQ$1)/4</f>
        <v>0</v>
      </c>
      <c r="AR102">
        <f>COUNTIF(Input_1!$E101:$CV101,Output_3_Daily_Raw!AR$1)/4</f>
        <v>0</v>
      </c>
      <c r="AS102">
        <f>COUNTIF(Input_1!$E101:$CV101,Output_3_Daily_Raw!AS$1)/4</f>
        <v>0</v>
      </c>
      <c r="AT102">
        <f>COUNTIF(Input_1!$E101:$CV101,Output_3_Daily_Raw!AT$1)/4</f>
        <v>0</v>
      </c>
      <c r="AU102">
        <f>COUNTIF(Input_1!$E101:$CV101,Output_3_Daily_Raw!AU$1)/4</f>
        <v>0</v>
      </c>
      <c r="AV102">
        <f>COUNTIF(Input_1!$E101:$CV101,Output_3_Daily_Raw!AV$1)/4</f>
        <v>0</v>
      </c>
      <c r="AW102">
        <f>COUNTIF(Input_1!$E101:$CV101,Output_3_Daily_Raw!AW$1)/4</f>
        <v>0</v>
      </c>
      <c r="AX102">
        <f>COUNTIF(Input_1!$E101:$CV101,Output_3_Daily_Raw!AX$1)/4</f>
        <v>0</v>
      </c>
      <c r="AY102">
        <f>COUNTIF(Input_1!$E101:$CV101,Output_3_Daily_Raw!AY$1)/4</f>
        <v>0</v>
      </c>
      <c r="AZ102">
        <f>COUNTIF(Input_1!$E101:$CV101,Output_3_Daily_Raw!AZ$1)/4</f>
        <v>0</v>
      </c>
      <c r="BA102">
        <f>COUNTIF(Input_1!$E101:$CV101,Output_3_Daily_Raw!BA$1)/4</f>
        <v>0.5</v>
      </c>
      <c r="BB102">
        <f>COUNTIF(Input_1!$E101:$CV101,Output_3_Daily_Raw!BB$1)/4</f>
        <v>0</v>
      </c>
      <c r="BC102">
        <f>COUNTIF(Input_1!$E101:$CV101,Output_3_Daily_Raw!BC$1)/4</f>
        <v>0</v>
      </c>
      <c r="BD102">
        <f>COUNTIF(Input_1!$E101:$CV101,Output_3_Daily_Raw!BD$1)/4</f>
        <v>0</v>
      </c>
      <c r="BE102">
        <f>COUNTIF(Input_1!$E101:$CV101,Output_3_Daily_Raw!BE$1)/4</f>
        <v>0</v>
      </c>
      <c r="BF102">
        <f>COUNTIF(Input_1!$E101:$CV101,Output_3_Daily_Raw!BF$1)/4</f>
        <v>3.75</v>
      </c>
      <c r="BG102">
        <f>COUNTIF(Input_1!$E101:$CV101,Output_3_Daily_Raw!BG$1)/4</f>
        <v>0</v>
      </c>
      <c r="BH102">
        <f>COUNTIF(Input_1!$E101:$CV101,Output_3_Daily_Raw!BH$1)/4</f>
        <v>0</v>
      </c>
      <c r="BJ102">
        <f t="shared" si="1"/>
        <v>24</v>
      </c>
    </row>
    <row r="103" spans="1:62" x14ac:dyDescent="0.35">
      <c r="A103" s="256"/>
      <c r="B103" s="249"/>
      <c r="C103" s="12">
        <v>43929</v>
      </c>
      <c r="D103" s="1" t="s">
        <v>6</v>
      </c>
      <c r="E103">
        <f>COUNTIF(Input_1!$E102:$CV102,Output_3_Daily_Raw!E$1)/4</f>
        <v>0</v>
      </c>
      <c r="F103">
        <f>COUNTIF(Input_1!$E102:$CV102,Output_3_Daily_Raw!F$1)/4</f>
        <v>0</v>
      </c>
      <c r="G103">
        <f>COUNTIF(Input_1!$E102:$CV102,Output_3_Daily_Raw!G$1)/4</f>
        <v>0</v>
      </c>
      <c r="H103">
        <f>COUNTIF(Input_1!$E102:$CV102,Output_3_Daily_Raw!H$1)/4</f>
        <v>0</v>
      </c>
      <c r="I103">
        <f>COUNTIF(Input_1!$E102:$CV102,Output_3_Daily_Raw!I$1)/4</f>
        <v>0</v>
      </c>
      <c r="J103">
        <f>COUNTIF(Input_1!$E102:$CV102,Output_3_Daily_Raw!J$1)/4</f>
        <v>7.5</v>
      </c>
      <c r="K103">
        <f>COUNTIF(Input_1!$E102:$CV102,Output_3_Daily_Raw!K$1)/4</f>
        <v>0</v>
      </c>
      <c r="L103">
        <f>COUNTIF(Input_1!$E102:$CV102,Output_3_Daily_Raw!L$1)/4</f>
        <v>0</v>
      </c>
      <c r="M103">
        <f>COUNTIF(Input_1!$E102:$CV102,Output_3_Daily_Raw!M$1)/4</f>
        <v>0</v>
      </c>
      <c r="N103">
        <f>COUNTIF(Input_1!$E102:$CV102,Output_3_Daily_Raw!N$1)/4</f>
        <v>0</v>
      </c>
      <c r="O103">
        <f>COUNTIF(Input_1!$E102:$CV102,Output_3_Daily_Raw!O$1)/4</f>
        <v>0</v>
      </c>
      <c r="P103">
        <f>COUNTIF(Input_1!$E102:$CV102,Output_3_Daily_Raw!P$1)/4</f>
        <v>0</v>
      </c>
      <c r="Q103">
        <f>COUNTIF(Input_1!$E102:$CV102,Output_3_Daily_Raw!Q$1)/4</f>
        <v>0</v>
      </c>
      <c r="R103">
        <f>COUNTIF(Input_1!$E102:$CV102,Output_3_Daily_Raw!R$1)/4</f>
        <v>0</v>
      </c>
      <c r="S103">
        <f>COUNTIF(Input_1!$E102:$CV102,Output_3_Daily_Raw!S$1)/4</f>
        <v>0</v>
      </c>
      <c r="T103">
        <f>COUNTIF(Input_1!$E102:$CV102,Output_3_Daily_Raw!T$1)/4</f>
        <v>0</v>
      </c>
      <c r="U103">
        <f>COUNTIF(Input_1!$E102:$CV102,Output_3_Daily_Raw!U$1)/4</f>
        <v>0</v>
      </c>
      <c r="V103">
        <f>COUNTIF(Input_1!$E102:$CV102,Output_3_Daily_Raw!V$1)/4</f>
        <v>0</v>
      </c>
      <c r="W103">
        <f>COUNTIF(Input_1!$E102:$CV102,Output_3_Daily_Raw!W$1)/4</f>
        <v>0</v>
      </c>
      <c r="X103">
        <f>COUNTIF(Input_1!$E102:$CV102,Output_3_Daily_Raw!X$1)/4</f>
        <v>0</v>
      </c>
      <c r="Y103">
        <f>COUNTIF(Input_1!$E102:$CV102,Output_3_Daily_Raw!Y$1)/4</f>
        <v>0</v>
      </c>
      <c r="Z103">
        <f>COUNTIF(Input_1!$E102:$CV102,Output_3_Daily_Raw!Z$1)/4</f>
        <v>1.5</v>
      </c>
      <c r="AA103">
        <f>COUNTIF(Input_1!$E102:$CV102,Output_3_Daily_Raw!AA$1)/4</f>
        <v>8.25</v>
      </c>
      <c r="AB103">
        <f>COUNTIF(Input_1!$E102:$CV102,Output_3_Daily_Raw!AB$1)/4</f>
        <v>0</v>
      </c>
      <c r="AC103">
        <f>COUNTIF(Input_1!$E102:$CV102,Output_3_Daily_Raw!AC$1)/4</f>
        <v>0</v>
      </c>
      <c r="AD103">
        <f>COUNTIF(Input_1!$E102:$CV102,Output_3_Daily_Raw!AD$1)/4</f>
        <v>0</v>
      </c>
      <c r="AE103">
        <f>COUNTIF(Input_1!$E102:$CV102,Output_3_Daily_Raw!AE$1)/4</f>
        <v>0</v>
      </c>
      <c r="AF103">
        <f>COUNTIF(Input_1!$E102:$CV102,Output_3_Daily_Raw!AF$1)/4</f>
        <v>0</v>
      </c>
      <c r="AG103">
        <f>COUNTIF(Input_1!$E102:$CV102,Output_3_Daily_Raw!AG$1)/4</f>
        <v>0</v>
      </c>
      <c r="AH103">
        <f>COUNTIF(Input_1!$E102:$CV102,Output_3_Daily_Raw!AH$1)/4</f>
        <v>0</v>
      </c>
      <c r="AI103">
        <f>COUNTIF(Input_1!$E102:$CV102,Output_3_Daily_Raw!AI$1)/4</f>
        <v>0.5</v>
      </c>
      <c r="AJ103">
        <f>COUNTIF(Input_1!$E102:$CV102,Output_3_Daily_Raw!AJ$1)/4</f>
        <v>0</v>
      </c>
      <c r="AK103">
        <f>COUNTIF(Input_1!$E102:$CV102,Output_3_Daily_Raw!AK$1)/4</f>
        <v>0</v>
      </c>
      <c r="AL103">
        <f>COUNTIF(Input_1!$E102:$CV102,Output_3_Daily_Raw!AL$1)/4</f>
        <v>0</v>
      </c>
      <c r="AM103">
        <f>COUNTIF(Input_1!$E102:$CV102,Output_3_Daily_Raw!AM$1)/4</f>
        <v>0</v>
      </c>
      <c r="AN103">
        <f>COUNTIF(Input_1!$E102:$CV102,Output_3_Daily_Raw!AN$1)/4</f>
        <v>0</v>
      </c>
      <c r="AO103">
        <f>COUNTIF(Input_1!$E102:$CV102,Output_3_Daily_Raw!AO$1)/4</f>
        <v>0</v>
      </c>
      <c r="AP103">
        <f>COUNTIF(Input_1!$E102:$CV102,Output_3_Daily_Raw!AP$1)/4</f>
        <v>0</v>
      </c>
      <c r="AQ103">
        <f>COUNTIF(Input_1!$E102:$CV102,Output_3_Daily_Raw!AQ$1)/4</f>
        <v>0</v>
      </c>
      <c r="AR103">
        <f>COUNTIF(Input_1!$E102:$CV102,Output_3_Daily_Raw!AR$1)/4</f>
        <v>0</v>
      </c>
      <c r="AS103">
        <f>COUNTIF(Input_1!$E102:$CV102,Output_3_Daily_Raw!AS$1)/4</f>
        <v>0</v>
      </c>
      <c r="AT103">
        <f>COUNTIF(Input_1!$E102:$CV102,Output_3_Daily_Raw!AT$1)/4</f>
        <v>0</v>
      </c>
      <c r="AU103">
        <f>COUNTIF(Input_1!$E102:$CV102,Output_3_Daily_Raw!AU$1)/4</f>
        <v>0</v>
      </c>
      <c r="AV103">
        <f>COUNTIF(Input_1!$E102:$CV102,Output_3_Daily_Raw!AV$1)/4</f>
        <v>0</v>
      </c>
      <c r="AW103">
        <f>COUNTIF(Input_1!$E102:$CV102,Output_3_Daily_Raw!AW$1)/4</f>
        <v>0</v>
      </c>
      <c r="AX103">
        <f>COUNTIF(Input_1!$E102:$CV102,Output_3_Daily_Raw!AX$1)/4</f>
        <v>0</v>
      </c>
      <c r="AY103">
        <f>COUNTIF(Input_1!$E102:$CV102,Output_3_Daily_Raw!AY$1)/4</f>
        <v>1.75</v>
      </c>
      <c r="AZ103">
        <f>COUNTIF(Input_1!$E102:$CV102,Output_3_Daily_Raw!AZ$1)/4</f>
        <v>0</v>
      </c>
      <c r="BA103">
        <f>COUNTIF(Input_1!$E102:$CV102,Output_3_Daily_Raw!BA$1)/4</f>
        <v>1</v>
      </c>
      <c r="BB103">
        <f>COUNTIF(Input_1!$E102:$CV102,Output_3_Daily_Raw!BB$1)/4</f>
        <v>0</v>
      </c>
      <c r="BC103">
        <f>COUNTIF(Input_1!$E102:$CV102,Output_3_Daily_Raw!BC$1)/4</f>
        <v>0</v>
      </c>
      <c r="BD103">
        <f>COUNTIF(Input_1!$E102:$CV102,Output_3_Daily_Raw!BD$1)/4</f>
        <v>0</v>
      </c>
      <c r="BE103">
        <f>COUNTIF(Input_1!$E102:$CV102,Output_3_Daily_Raw!BE$1)/4</f>
        <v>0</v>
      </c>
      <c r="BF103">
        <f>COUNTIF(Input_1!$E102:$CV102,Output_3_Daily_Raw!BF$1)/4</f>
        <v>3.5</v>
      </c>
      <c r="BG103">
        <f>COUNTIF(Input_1!$E102:$CV102,Output_3_Daily_Raw!BG$1)/4</f>
        <v>0</v>
      </c>
      <c r="BH103">
        <f>COUNTIF(Input_1!$E102:$CV102,Output_3_Daily_Raw!BH$1)/4</f>
        <v>0</v>
      </c>
      <c r="BJ103">
        <f t="shared" si="1"/>
        <v>24</v>
      </c>
    </row>
    <row r="104" spans="1:62" x14ac:dyDescent="0.35">
      <c r="A104" s="256"/>
      <c r="B104" s="249"/>
      <c r="C104" s="11">
        <v>43930</v>
      </c>
      <c r="D104" s="1" t="s">
        <v>7</v>
      </c>
      <c r="E104">
        <f>COUNTIF(Input_1!$E103:$CV103,Output_3_Daily_Raw!E$1)/4</f>
        <v>0</v>
      </c>
      <c r="F104">
        <f>COUNTIF(Input_1!$E103:$CV103,Output_3_Daily_Raw!F$1)/4</f>
        <v>0</v>
      </c>
      <c r="G104">
        <f>COUNTIF(Input_1!$E103:$CV103,Output_3_Daily_Raw!G$1)/4</f>
        <v>0</v>
      </c>
      <c r="H104">
        <f>COUNTIF(Input_1!$E103:$CV103,Output_3_Daily_Raw!H$1)/4</f>
        <v>0</v>
      </c>
      <c r="I104">
        <f>COUNTIF(Input_1!$E103:$CV103,Output_3_Daily_Raw!I$1)/4</f>
        <v>0</v>
      </c>
      <c r="J104">
        <f>COUNTIF(Input_1!$E103:$CV103,Output_3_Daily_Raw!J$1)/4</f>
        <v>9.25</v>
      </c>
      <c r="K104">
        <f>COUNTIF(Input_1!$E103:$CV103,Output_3_Daily_Raw!K$1)/4</f>
        <v>0</v>
      </c>
      <c r="L104">
        <f>COUNTIF(Input_1!$E103:$CV103,Output_3_Daily_Raw!L$1)/4</f>
        <v>0</v>
      </c>
      <c r="M104">
        <f>COUNTIF(Input_1!$E103:$CV103,Output_3_Daily_Raw!M$1)/4</f>
        <v>0</v>
      </c>
      <c r="N104">
        <f>COUNTIF(Input_1!$E103:$CV103,Output_3_Daily_Raw!N$1)/4</f>
        <v>0</v>
      </c>
      <c r="O104">
        <f>COUNTIF(Input_1!$E103:$CV103,Output_3_Daily_Raw!O$1)/4</f>
        <v>0</v>
      </c>
      <c r="P104">
        <f>COUNTIF(Input_1!$E103:$CV103,Output_3_Daily_Raw!P$1)/4</f>
        <v>0</v>
      </c>
      <c r="Q104">
        <f>COUNTIF(Input_1!$E103:$CV103,Output_3_Daily_Raw!Q$1)/4</f>
        <v>0</v>
      </c>
      <c r="R104">
        <f>COUNTIF(Input_1!$E103:$CV103,Output_3_Daily_Raw!R$1)/4</f>
        <v>0</v>
      </c>
      <c r="S104">
        <f>COUNTIF(Input_1!$E103:$CV103,Output_3_Daily_Raw!S$1)/4</f>
        <v>0</v>
      </c>
      <c r="T104">
        <f>COUNTIF(Input_1!$E103:$CV103,Output_3_Daily_Raw!T$1)/4</f>
        <v>0</v>
      </c>
      <c r="U104">
        <f>COUNTIF(Input_1!$E103:$CV103,Output_3_Daily_Raw!U$1)/4</f>
        <v>0</v>
      </c>
      <c r="V104">
        <f>COUNTIF(Input_1!$E103:$CV103,Output_3_Daily_Raw!V$1)/4</f>
        <v>0</v>
      </c>
      <c r="W104">
        <f>COUNTIF(Input_1!$E103:$CV103,Output_3_Daily_Raw!W$1)/4</f>
        <v>0</v>
      </c>
      <c r="X104">
        <f>COUNTIF(Input_1!$E103:$CV103,Output_3_Daily_Raw!X$1)/4</f>
        <v>0</v>
      </c>
      <c r="Y104">
        <f>COUNTIF(Input_1!$E103:$CV103,Output_3_Daily_Raw!Y$1)/4</f>
        <v>0</v>
      </c>
      <c r="Z104">
        <f>COUNTIF(Input_1!$E103:$CV103,Output_3_Daily_Raw!Z$1)/4</f>
        <v>2</v>
      </c>
      <c r="AA104">
        <f>COUNTIF(Input_1!$E103:$CV103,Output_3_Daily_Raw!AA$1)/4</f>
        <v>5.25</v>
      </c>
      <c r="AB104">
        <f>COUNTIF(Input_1!$E103:$CV103,Output_3_Daily_Raw!AB$1)/4</f>
        <v>0</v>
      </c>
      <c r="AC104">
        <f>COUNTIF(Input_1!$E103:$CV103,Output_3_Daily_Raw!AC$1)/4</f>
        <v>0</v>
      </c>
      <c r="AD104">
        <f>COUNTIF(Input_1!$E103:$CV103,Output_3_Daily_Raw!AD$1)/4</f>
        <v>0</v>
      </c>
      <c r="AE104">
        <f>COUNTIF(Input_1!$E103:$CV103,Output_3_Daily_Raw!AE$1)/4</f>
        <v>0</v>
      </c>
      <c r="AF104">
        <f>COUNTIF(Input_1!$E103:$CV103,Output_3_Daily_Raw!AF$1)/4</f>
        <v>0</v>
      </c>
      <c r="AG104">
        <f>COUNTIF(Input_1!$E103:$CV103,Output_3_Daily_Raw!AG$1)/4</f>
        <v>0</v>
      </c>
      <c r="AH104">
        <f>COUNTIF(Input_1!$E103:$CV103,Output_3_Daily_Raw!AH$1)/4</f>
        <v>0</v>
      </c>
      <c r="AI104">
        <f>COUNTIF(Input_1!$E103:$CV103,Output_3_Daily_Raw!AI$1)/4</f>
        <v>0</v>
      </c>
      <c r="AJ104">
        <f>COUNTIF(Input_1!$E103:$CV103,Output_3_Daily_Raw!AJ$1)/4</f>
        <v>0</v>
      </c>
      <c r="AK104">
        <f>COUNTIF(Input_1!$E103:$CV103,Output_3_Daily_Raw!AK$1)/4</f>
        <v>0</v>
      </c>
      <c r="AL104">
        <f>COUNTIF(Input_1!$E103:$CV103,Output_3_Daily_Raw!AL$1)/4</f>
        <v>0</v>
      </c>
      <c r="AM104">
        <f>COUNTIF(Input_1!$E103:$CV103,Output_3_Daily_Raw!AM$1)/4</f>
        <v>0</v>
      </c>
      <c r="AN104">
        <f>COUNTIF(Input_1!$E103:$CV103,Output_3_Daily_Raw!AN$1)/4</f>
        <v>0</v>
      </c>
      <c r="AO104">
        <f>COUNTIF(Input_1!$E103:$CV103,Output_3_Daily_Raw!AO$1)/4</f>
        <v>0</v>
      </c>
      <c r="AP104">
        <f>COUNTIF(Input_1!$E103:$CV103,Output_3_Daily_Raw!AP$1)/4</f>
        <v>0</v>
      </c>
      <c r="AQ104">
        <f>COUNTIF(Input_1!$E103:$CV103,Output_3_Daily_Raw!AQ$1)/4</f>
        <v>0</v>
      </c>
      <c r="AR104">
        <f>COUNTIF(Input_1!$E103:$CV103,Output_3_Daily_Raw!AR$1)/4</f>
        <v>0</v>
      </c>
      <c r="AS104">
        <f>COUNTIF(Input_1!$E103:$CV103,Output_3_Daily_Raw!AS$1)/4</f>
        <v>0</v>
      </c>
      <c r="AT104">
        <f>COUNTIF(Input_1!$E103:$CV103,Output_3_Daily_Raw!AT$1)/4</f>
        <v>0</v>
      </c>
      <c r="AU104">
        <f>COUNTIF(Input_1!$E103:$CV103,Output_3_Daily_Raw!AU$1)/4</f>
        <v>0</v>
      </c>
      <c r="AV104">
        <f>COUNTIF(Input_1!$E103:$CV103,Output_3_Daily_Raw!AV$1)/4</f>
        <v>0</v>
      </c>
      <c r="AW104">
        <f>COUNTIF(Input_1!$E103:$CV103,Output_3_Daily_Raw!AW$1)/4</f>
        <v>0</v>
      </c>
      <c r="AX104">
        <f>COUNTIF(Input_1!$E103:$CV103,Output_3_Daily_Raw!AX$1)/4</f>
        <v>0</v>
      </c>
      <c r="AY104">
        <f>COUNTIF(Input_1!$E103:$CV103,Output_3_Daily_Raw!AY$1)/4</f>
        <v>0.5</v>
      </c>
      <c r="AZ104">
        <f>COUNTIF(Input_1!$E103:$CV103,Output_3_Daily_Raw!AZ$1)/4</f>
        <v>0</v>
      </c>
      <c r="BA104">
        <f>COUNTIF(Input_1!$E103:$CV103,Output_3_Daily_Raw!BA$1)/4</f>
        <v>0</v>
      </c>
      <c r="BB104">
        <f>COUNTIF(Input_1!$E103:$CV103,Output_3_Daily_Raw!BB$1)/4</f>
        <v>0</v>
      </c>
      <c r="BC104">
        <f>COUNTIF(Input_1!$E103:$CV103,Output_3_Daily_Raw!BC$1)/4</f>
        <v>0</v>
      </c>
      <c r="BD104">
        <f>COUNTIF(Input_1!$E103:$CV103,Output_3_Daily_Raw!BD$1)/4</f>
        <v>0</v>
      </c>
      <c r="BE104">
        <f>COUNTIF(Input_1!$E103:$CV103,Output_3_Daily_Raw!BE$1)/4</f>
        <v>0</v>
      </c>
      <c r="BF104">
        <f>COUNTIF(Input_1!$E103:$CV103,Output_3_Daily_Raw!BF$1)/4</f>
        <v>7</v>
      </c>
      <c r="BG104">
        <f>COUNTIF(Input_1!$E103:$CV103,Output_3_Daily_Raw!BG$1)/4</f>
        <v>0</v>
      </c>
      <c r="BH104">
        <f>COUNTIF(Input_1!$E103:$CV103,Output_3_Daily_Raw!BH$1)/4</f>
        <v>0</v>
      </c>
      <c r="BJ104">
        <f t="shared" si="1"/>
        <v>24</v>
      </c>
    </row>
    <row r="105" spans="1:62" x14ac:dyDescent="0.35">
      <c r="A105" s="256"/>
      <c r="B105" s="249"/>
      <c r="C105" s="12">
        <v>43931</v>
      </c>
      <c r="D105" s="1" t="s">
        <v>8</v>
      </c>
      <c r="E105">
        <f>COUNTIF(Input_1!$E104:$CV104,Output_3_Daily_Raw!E$1)/4</f>
        <v>0</v>
      </c>
      <c r="F105">
        <f>COUNTIF(Input_1!$E104:$CV104,Output_3_Daily_Raw!F$1)/4</f>
        <v>0</v>
      </c>
      <c r="G105">
        <f>COUNTIF(Input_1!$E104:$CV104,Output_3_Daily_Raw!G$1)/4</f>
        <v>0</v>
      </c>
      <c r="H105">
        <f>COUNTIF(Input_1!$E104:$CV104,Output_3_Daily_Raw!H$1)/4</f>
        <v>0</v>
      </c>
      <c r="I105">
        <f>COUNTIF(Input_1!$E104:$CV104,Output_3_Daily_Raw!I$1)/4</f>
        <v>0</v>
      </c>
      <c r="J105">
        <f>COUNTIF(Input_1!$E104:$CV104,Output_3_Daily_Raw!J$1)/4</f>
        <v>0</v>
      </c>
      <c r="K105">
        <f>COUNTIF(Input_1!$E104:$CV104,Output_3_Daily_Raw!K$1)/4</f>
        <v>0</v>
      </c>
      <c r="L105">
        <f>COUNTIF(Input_1!$E104:$CV104,Output_3_Daily_Raw!L$1)/4</f>
        <v>0</v>
      </c>
      <c r="M105">
        <f>COUNTIF(Input_1!$E104:$CV104,Output_3_Daily_Raw!M$1)/4</f>
        <v>0</v>
      </c>
      <c r="N105">
        <f>COUNTIF(Input_1!$E104:$CV104,Output_3_Daily_Raw!N$1)/4</f>
        <v>0</v>
      </c>
      <c r="O105">
        <f>COUNTIF(Input_1!$E104:$CV104,Output_3_Daily_Raw!O$1)/4</f>
        <v>0</v>
      </c>
      <c r="P105">
        <f>COUNTIF(Input_1!$E104:$CV104,Output_3_Daily_Raw!P$1)/4</f>
        <v>0</v>
      </c>
      <c r="Q105">
        <f>COUNTIF(Input_1!$E104:$CV104,Output_3_Daily_Raw!Q$1)/4</f>
        <v>0</v>
      </c>
      <c r="R105">
        <f>COUNTIF(Input_1!$E104:$CV104,Output_3_Daily_Raw!R$1)/4</f>
        <v>0</v>
      </c>
      <c r="S105">
        <f>COUNTIF(Input_1!$E104:$CV104,Output_3_Daily_Raw!S$1)/4</f>
        <v>0</v>
      </c>
      <c r="T105">
        <f>COUNTIF(Input_1!$E104:$CV104,Output_3_Daily_Raw!T$1)/4</f>
        <v>0</v>
      </c>
      <c r="U105">
        <f>COUNTIF(Input_1!$E104:$CV104,Output_3_Daily_Raw!U$1)/4</f>
        <v>0</v>
      </c>
      <c r="V105">
        <f>COUNTIF(Input_1!$E104:$CV104,Output_3_Daily_Raw!V$1)/4</f>
        <v>0</v>
      </c>
      <c r="W105">
        <f>COUNTIF(Input_1!$E104:$CV104,Output_3_Daily_Raw!W$1)/4</f>
        <v>0</v>
      </c>
      <c r="X105">
        <f>COUNTIF(Input_1!$E104:$CV104,Output_3_Daily_Raw!X$1)/4</f>
        <v>0</v>
      </c>
      <c r="Y105">
        <f>COUNTIF(Input_1!$E104:$CV104,Output_3_Daily_Raw!Y$1)/4</f>
        <v>0</v>
      </c>
      <c r="Z105">
        <f>COUNTIF(Input_1!$E104:$CV104,Output_3_Daily_Raw!Z$1)/4</f>
        <v>13.5</v>
      </c>
      <c r="AA105">
        <f>COUNTIF(Input_1!$E104:$CV104,Output_3_Daily_Raw!AA$1)/4</f>
        <v>0</v>
      </c>
      <c r="AB105">
        <f>COUNTIF(Input_1!$E104:$CV104,Output_3_Daily_Raw!AB$1)/4</f>
        <v>0</v>
      </c>
      <c r="AC105">
        <f>COUNTIF(Input_1!$E104:$CV104,Output_3_Daily_Raw!AC$1)/4</f>
        <v>0</v>
      </c>
      <c r="AD105">
        <f>COUNTIF(Input_1!$E104:$CV104,Output_3_Daily_Raw!AD$1)/4</f>
        <v>0</v>
      </c>
      <c r="AE105">
        <f>COUNTIF(Input_1!$E104:$CV104,Output_3_Daily_Raw!AE$1)/4</f>
        <v>0</v>
      </c>
      <c r="AF105">
        <f>COUNTIF(Input_1!$E104:$CV104,Output_3_Daily_Raw!AF$1)/4</f>
        <v>0</v>
      </c>
      <c r="AG105">
        <f>COUNTIF(Input_1!$E104:$CV104,Output_3_Daily_Raw!AG$1)/4</f>
        <v>0</v>
      </c>
      <c r="AH105">
        <f>COUNTIF(Input_1!$E104:$CV104,Output_3_Daily_Raw!AH$1)/4</f>
        <v>0</v>
      </c>
      <c r="AI105">
        <f>COUNTIF(Input_1!$E104:$CV104,Output_3_Daily_Raw!AI$1)/4</f>
        <v>0</v>
      </c>
      <c r="AJ105">
        <f>COUNTIF(Input_1!$E104:$CV104,Output_3_Daily_Raw!AJ$1)/4</f>
        <v>0</v>
      </c>
      <c r="AK105">
        <f>COUNTIF(Input_1!$E104:$CV104,Output_3_Daily_Raw!AK$1)/4</f>
        <v>0</v>
      </c>
      <c r="AL105">
        <f>COUNTIF(Input_1!$E104:$CV104,Output_3_Daily_Raw!AL$1)/4</f>
        <v>0</v>
      </c>
      <c r="AM105">
        <f>COUNTIF(Input_1!$E104:$CV104,Output_3_Daily_Raw!AM$1)/4</f>
        <v>0</v>
      </c>
      <c r="AN105">
        <f>COUNTIF(Input_1!$E104:$CV104,Output_3_Daily_Raw!AN$1)/4</f>
        <v>0</v>
      </c>
      <c r="AO105">
        <f>COUNTIF(Input_1!$E104:$CV104,Output_3_Daily_Raw!AO$1)/4</f>
        <v>0</v>
      </c>
      <c r="AP105">
        <f>COUNTIF(Input_1!$E104:$CV104,Output_3_Daily_Raw!AP$1)/4</f>
        <v>0</v>
      </c>
      <c r="AQ105">
        <f>COUNTIF(Input_1!$E104:$CV104,Output_3_Daily_Raw!AQ$1)/4</f>
        <v>0</v>
      </c>
      <c r="AR105">
        <f>COUNTIF(Input_1!$E104:$CV104,Output_3_Daily_Raw!AR$1)/4</f>
        <v>0</v>
      </c>
      <c r="AS105">
        <f>COUNTIF(Input_1!$E104:$CV104,Output_3_Daily_Raw!AS$1)/4</f>
        <v>0</v>
      </c>
      <c r="AT105">
        <f>COUNTIF(Input_1!$E104:$CV104,Output_3_Daily_Raw!AT$1)/4</f>
        <v>0</v>
      </c>
      <c r="AU105">
        <f>COUNTIF(Input_1!$E104:$CV104,Output_3_Daily_Raw!AU$1)/4</f>
        <v>0</v>
      </c>
      <c r="AV105">
        <f>COUNTIF(Input_1!$E104:$CV104,Output_3_Daily_Raw!AV$1)/4</f>
        <v>0</v>
      </c>
      <c r="AW105">
        <f>COUNTIF(Input_1!$E104:$CV104,Output_3_Daily_Raw!AW$1)/4</f>
        <v>0</v>
      </c>
      <c r="AX105">
        <f>COUNTIF(Input_1!$E104:$CV104,Output_3_Daily_Raw!AX$1)/4</f>
        <v>0</v>
      </c>
      <c r="AY105">
        <f>COUNTIF(Input_1!$E104:$CV104,Output_3_Daily_Raw!AY$1)/4</f>
        <v>2.5</v>
      </c>
      <c r="AZ105">
        <f>COUNTIF(Input_1!$E104:$CV104,Output_3_Daily_Raw!AZ$1)/4</f>
        <v>0</v>
      </c>
      <c r="BA105">
        <f>COUNTIF(Input_1!$E104:$CV104,Output_3_Daily_Raw!BA$1)/4</f>
        <v>1.75</v>
      </c>
      <c r="BB105">
        <f>COUNTIF(Input_1!$E104:$CV104,Output_3_Daily_Raw!BB$1)/4</f>
        <v>0</v>
      </c>
      <c r="BC105">
        <f>COUNTIF(Input_1!$E104:$CV104,Output_3_Daily_Raw!BC$1)/4</f>
        <v>0</v>
      </c>
      <c r="BD105">
        <f>COUNTIF(Input_1!$E104:$CV104,Output_3_Daily_Raw!BD$1)/4</f>
        <v>0</v>
      </c>
      <c r="BE105">
        <f>COUNTIF(Input_1!$E104:$CV104,Output_3_Daily_Raw!BE$1)/4</f>
        <v>0</v>
      </c>
      <c r="BF105">
        <f>COUNTIF(Input_1!$E104:$CV104,Output_3_Daily_Raw!BF$1)/4</f>
        <v>5.25</v>
      </c>
      <c r="BG105">
        <f>COUNTIF(Input_1!$E104:$CV104,Output_3_Daily_Raw!BG$1)/4</f>
        <v>0</v>
      </c>
      <c r="BH105">
        <f>COUNTIF(Input_1!$E104:$CV104,Output_3_Daily_Raw!BH$1)/4</f>
        <v>1</v>
      </c>
      <c r="BJ105">
        <f t="shared" si="1"/>
        <v>24</v>
      </c>
    </row>
    <row r="106" spans="1:62" x14ac:dyDescent="0.35">
      <c r="A106" s="256"/>
      <c r="B106" s="249"/>
      <c r="C106" s="11">
        <v>43932</v>
      </c>
      <c r="D106" s="1" t="s">
        <v>9</v>
      </c>
      <c r="E106">
        <f>COUNTIF(Input_1!$E105:$CV105,Output_3_Daily_Raw!E$1)/4</f>
        <v>0</v>
      </c>
      <c r="F106">
        <f>COUNTIF(Input_1!$E105:$CV105,Output_3_Daily_Raw!F$1)/4</f>
        <v>0</v>
      </c>
      <c r="G106">
        <f>COUNTIF(Input_1!$E105:$CV105,Output_3_Daily_Raw!G$1)/4</f>
        <v>0</v>
      </c>
      <c r="H106">
        <f>COUNTIF(Input_1!$E105:$CV105,Output_3_Daily_Raw!H$1)/4</f>
        <v>0</v>
      </c>
      <c r="I106">
        <f>COUNTIF(Input_1!$E105:$CV105,Output_3_Daily_Raw!I$1)/4</f>
        <v>0</v>
      </c>
      <c r="J106">
        <f>COUNTIF(Input_1!$E105:$CV105,Output_3_Daily_Raw!J$1)/4</f>
        <v>0</v>
      </c>
      <c r="K106">
        <f>COUNTIF(Input_1!$E105:$CV105,Output_3_Daily_Raw!K$1)/4</f>
        <v>0</v>
      </c>
      <c r="L106">
        <f>COUNTIF(Input_1!$E105:$CV105,Output_3_Daily_Raw!L$1)/4</f>
        <v>0</v>
      </c>
      <c r="M106">
        <f>COUNTIF(Input_1!$E105:$CV105,Output_3_Daily_Raw!M$1)/4</f>
        <v>3.5</v>
      </c>
      <c r="N106">
        <f>COUNTIF(Input_1!$E105:$CV105,Output_3_Daily_Raw!N$1)/4</f>
        <v>0</v>
      </c>
      <c r="O106">
        <f>COUNTIF(Input_1!$E105:$CV105,Output_3_Daily_Raw!O$1)/4</f>
        <v>0</v>
      </c>
      <c r="P106">
        <f>COUNTIF(Input_1!$E105:$CV105,Output_3_Daily_Raw!P$1)/4</f>
        <v>0</v>
      </c>
      <c r="Q106">
        <f>COUNTIF(Input_1!$E105:$CV105,Output_3_Daily_Raw!Q$1)/4</f>
        <v>0</v>
      </c>
      <c r="R106">
        <f>COUNTIF(Input_1!$E105:$CV105,Output_3_Daily_Raw!R$1)/4</f>
        <v>0</v>
      </c>
      <c r="S106">
        <f>COUNTIF(Input_1!$E105:$CV105,Output_3_Daily_Raw!S$1)/4</f>
        <v>0</v>
      </c>
      <c r="T106">
        <f>COUNTIF(Input_1!$E105:$CV105,Output_3_Daily_Raw!T$1)/4</f>
        <v>0</v>
      </c>
      <c r="U106">
        <f>COUNTIF(Input_1!$E105:$CV105,Output_3_Daily_Raw!U$1)/4</f>
        <v>0</v>
      </c>
      <c r="V106">
        <f>COUNTIF(Input_1!$E105:$CV105,Output_3_Daily_Raw!V$1)/4</f>
        <v>0</v>
      </c>
      <c r="W106">
        <f>COUNTIF(Input_1!$E105:$CV105,Output_3_Daily_Raw!W$1)/4</f>
        <v>0</v>
      </c>
      <c r="X106">
        <f>COUNTIF(Input_1!$E105:$CV105,Output_3_Daily_Raw!X$1)/4</f>
        <v>0</v>
      </c>
      <c r="Y106">
        <f>COUNTIF(Input_1!$E105:$CV105,Output_3_Daily_Raw!Y$1)/4</f>
        <v>0</v>
      </c>
      <c r="Z106">
        <f>COUNTIF(Input_1!$E105:$CV105,Output_3_Daily_Raw!Z$1)/4</f>
        <v>0</v>
      </c>
      <c r="AA106">
        <f>COUNTIF(Input_1!$E105:$CV105,Output_3_Daily_Raw!AA$1)/4</f>
        <v>10.75</v>
      </c>
      <c r="AB106">
        <f>COUNTIF(Input_1!$E105:$CV105,Output_3_Daily_Raw!AB$1)/4</f>
        <v>0</v>
      </c>
      <c r="AC106">
        <f>COUNTIF(Input_1!$E105:$CV105,Output_3_Daily_Raw!AC$1)/4</f>
        <v>0</v>
      </c>
      <c r="AD106">
        <f>COUNTIF(Input_1!$E105:$CV105,Output_3_Daily_Raw!AD$1)/4</f>
        <v>0</v>
      </c>
      <c r="AE106">
        <f>COUNTIF(Input_1!$E105:$CV105,Output_3_Daily_Raw!AE$1)/4</f>
        <v>0</v>
      </c>
      <c r="AF106">
        <f>COUNTIF(Input_1!$E105:$CV105,Output_3_Daily_Raw!AF$1)/4</f>
        <v>0</v>
      </c>
      <c r="AG106">
        <f>COUNTIF(Input_1!$E105:$CV105,Output_3_Daily_Raw!AG$1)/4</f>
        <v>0</v>
      </c>
      <c r="AH106">
        <f>COUNTIF(Input_1!$E105:$CV105,Output_3_Daily_Raw!AH$1)/4</f>
        <v>0</v>
      </c>
      <c r="AI106">
        <f>COUNTIF(Input_1!$E105:$CV105,Output_3_Daily_Raw!AI$1)/4</f>
        <v>0.5</v>
      </c>
      <c r="AJ106">
        <f>COUNTIF(Input_1!$E105:$CV105,Output_3_Daily_Raw!AJ$1)/4</f>
        <v>0</v>
      </c>
      <c r="AK106">
        <f>COUNTIF(Input_1!$E105:$CV105,Output_3_Daily_Raw!AK$1)/4</f>
        <v>0</v>
      </c>
      <c r="AL106">
        <f>COUNTIF(Input_1!$E105:$CV105,Output_3_Daily_Raw!AL$1)/4</f>
        <v>0</v>
      </c>
      <c r="AM106">
        <f>COUNTIF(Input_1!$E105:$CV105,Output_3_Daily_Raw!AM$1)/4</f>
        <v>0</v>
      </c>
      <c r="AN106">
        <f>COUNTIF(Input_1!$E105:$CV105,Output_3_Daily_Raw!AN$1)/4</f>
        <v>2</v>
      </c>
      <c r="AO106">
        <f>COUNTIF(Input_1!$E105:$CV105,Output_3_Daily_Raw!AO$1)/4</f>
        <v>0</v>
      </c>
      <c r="AP106">
        <f>COUNTIF(Input_1!$E105:$CV105,Output_3_Daily_Raw!AP$1)/4</f>
        <v>0</v>
      </c>
      <c r="AQ106">
        <f>COUNTIF(Input_1!$E105:$CV105,Output_3_Daily_Raw!AQ$1)/4</f>
        <v>0</v>
      </c>
      <c r="AR106">
        <f>COUNTIF(Input_1!$E105:$CV105,Output_3_Daily_Raw!AR$1)/4</f>
        <v>0</v>
      </c>
      <c r="AS106">
        <f>COUNTIF(Input_1!$E105:$CV105,Output_3_Daily_Raw!AS$1)/4</f>
        <v>0</v>
      </c>
      <c r="AT106">
        <f>COUNTIF(Input_1!$E105:$CV105,Output_3_Daily_Raw!AT$1)/4</f>
        <v>0</v>
      </c>
      <c r="AU106">
        <f>COUNTIF(Input_1!$E105:$CV105,Output_3_Daily_Raw!AU$1)/4</f>
        <v>0.75</v>
      </c>
      <c r="AV106">
        <f>COUNTIF(Input_1!$E105:$CV105,Output_3_Daily_Raw!AV$1)/4</f>
        <v>0</v>
      </c>
      <c r="AW106">
        <f>COUNTIF(Input_1!$E105:$CV105,Output_3_Daily_Raw!AW$1)/4</f>
        <v>0</v>
      </c>
      <c r="AX106">
        <f>COUNTIF(Input_1!$E105:$CV105,Output_3_Daily_Raw!AX$1)/4</f>
        <v>0</v>
      </c>
      <c r="AY106">
        <f>COUNTIF(Input_1!$E105:$CV105,Output_3_Daily_Raw!AY$1)/4</f>
        <v>2</v>
      </c>
      <c r="AZ106">
        <f>COUNTIF(Input_1!$E105:$CV105,Output_3_Daily_Raw!AZ$1)/4</f>
        <v>0</v>
      </c>
      <c r="BA106">
        <f>COUNTIF(Input_1!$E105:$CV105,Output_3_Daily_Raw!BA$1)/4</f>
        <v>1.75</v>
      </c>
      <c r="BB106">
        <f>COUNTIF(Input_1!$E105:$CV105,Output_3_Daily_Raw!BB$1)/4</f>
        <v>0.5</v>
      </c>
      <c r="BC106">
        <f>COUNTIF(Input_1!$E105:$CV105,Output_3_Daily_Raw!BC$1)/4</f>
        <v>0</v>
      </c>
      <c r="BD106">
        <f>COUNTIF(Input_1!$E105:$CV105,Output_3_Daily_Raw!BD$1)/4</f>
        <v>0</v>
      </c>
      <c r="BE106">
        <f>COUNTIF(Input_1!$E105:$CV105,Output_3_Daily_Raw!BE$1)/4</f>
        <v>0</v>
      </c>
      <c r="BF106">
        <f>COUNTIF(Input_1!$E105:$CV105,Output_3_Daily_Raw!BF$1)/4</f>
        <v>2.25</v>
      </c>
      <c r="BG106">
        <f>COUNTIF(Input_1!$E105:$CV105,Output_3_Daily_Raw!BG$1)/4</f>
        <v>0</v>
      </c>
      <c r="BH106">
        <f>COUNTIF(Input_1!$E105:$CV105,Output_3_Daily_Raw!BH$1)/4</f>
        <v>0</v>
      </c>
      <c r="BJ106">
        <f t="shared" si="1"/>
        <v>24</v>
      </c>
    </row>
    <row r="107" spans="1:62" x14ac:dyDescent="0.35">
      <c r="A107" s="256"/>
      <c r="B107" s="250"/>
      <c r="C107" s="14">
        <v>43933</v>
      </c>
      <c r="D107" s="2" t="s">
        <v>10</v>
      </c>
      <c r="E107">
        <f>COUNTIF(Input_1!$E106:$CV106,Output_3_Daily_Raw!E$1)/4</f>
        <v>0</v>
      </c>
      <c r="F107">
        <f>COUNTIF(Input_1!$E106:$CV106,Output_3_Daily_Raw!F$1)/4</f>
        <v>0</v>
      </c>
      <c r="G107">
        <f>COUNTIF(Input_1!$E106:$CV106,Output_3_Daily_Raw!G$1)/4</f>
        <v>0</v>
      </c>
      <c r="H107">
        <f>COUNTIF(Input_1!$E106:$CV106,Output_3_Daily_Raw!H$1)/4</f>
        <v>0</v>
      </c>
      <c r="I107">
        <f>COUNTIF(Input_1!$E106:$CV106,Output_3_Daily_Raw!I$1)/4</f>
        <v>0</v>
      </c>
      <c r="J107">
        <f>COUNTIF(Input_1!$E106:$CV106,Output_3_Daily_Raw!J$1)/4</f>
        <v>0</v>
      </c>
      <c r="K107">
        <f>COUNTIF(Input_1!$E106:$CV106,Output_3_Daily_Raw!K$1)/4</f>
        <v>0</v>
      </c>
      <c r="L107">
        <f>COUNTIF(Input_1!$E106:$CV106,Output_3_Daily_Raw!L$1)/4</f>
        <v>0</v>
      </c>
      <c r="M107">
        <f>COUNTIF(Input_1!$E106:$CV106,Output_3_Daily_Raw!M$1)/4</f>
        <v>1.25</v>
      </c>
      <c r="N107">
        <f>COUNTIF(Input_1!$E106:$CV106,Output_3_Daily_Raw!N$1)/4</f>
        <v>0</v>
      </c>
      <c r="O107">
        <f>COUNTIF(Input_1!$E106:$CV106,Output_3_Daily_Raw!O$1)/4</f>
        <v>0</v>
      </c>
      <c r="P107">
        <f>COUNTIF(Input_1!$E106:$CV106,Output_3_Daily_Raw!P$1)/4</f>
        <v>0</v>
      </c>
      <c r="Q107">
        <f>COUNTIF(Input_1!$E106:$CV106,Output_3_Daily_Raw!Q$1)/4</f>
        <v>0</v>
      </c>
      <c r="R107">
        <f>COUNTIF(Input_1!$E106:$CV106,Output_3_Daily_Raw!R$1)/4</f>
        <v>0</v>
      </c>
      <c r="S107">
        <f>COUNTIF(Input_1!$E106:$CV106,Output_3_Daily_Raw!S$1)/4</f>
        <v>0</v>
      </c>
      <c r="T107">
        <f>COUNTIF(Input_1!$E106:$CV106,Output_3_Daily_Raw!T$1)/4</f>
        <v>0</v>
      </c>
      <c r="U107">
        <f>COUNTIF(Input_1!$E106:$CV106,Output_3_Daily_Raw!U$1)/4</f>
        <v>0</v>
      </c>
      <c r="V107">
        <f>COUNTIF(Input_1!$E106:$CV106,Output_3_Daily_Raw!V$1)/4</f>
        <v>0</v>
      </c>
      <c r="W107">
        <f>COUNTIF(Input_1!$E106:$CV106,Output_3_Daily_Raw!W$1)/4</f>
        <v>0</v>
      </c>
      <c r="X107">
        <f>COUNTIF(Input_1!$E106:$CV106,Output_3_Daily_Raw!X$1)/4</f>
        <v>0</v>
      </c>
      <c r="Y107">
        <f>COUNTIF(Input_1!$E106:$CV106,Output_3_Daily_Raw!Y$1)/4</f>
        <v>0</v>
      </c>
      <c r="Z107">
        <f>COUNTIF(Input_1!$E106:$CV106,Output_3_Daily_Raw!Z$1)/4</f>
        <v>4.25</v>
      </c>
      <c r="AA107">
        <f>COUNTIF(Input_1!$E106:$CV106,Output_3_Daily_Raw!AA$1)/4</f>
        <v>6.25</v>
      </c>
      <c r="AB107">
        <f>COUNTIF(Input_1!$E106:$CV106,Output_3_Daily_Raw!AB$1)/4</f>
        <v>0</v>
      </c>
      <c r="AC107">
        <f>COUNTIF(Input_1!$E106:$CV106,Output_3_Daily_Raw!AC$1)/4</f>
        <v>0</v>
      </c>
      <c r="AD107">
        <f>COUNTIF(Input_1!$E106:$CV106,Output_3_Daily_Raw!AD$1)/4</f>
        <v>0</v>
      </c>
      <c r="AE107">
        <f>COUNTIF(Input_1!$E106:$CV106,Output_3_Daily_Raw!AE$1)/4</f>
        <v>0</v>
      </c>
      <c r="AF107">
        <f>COUNTIF(Input_1!$E106:$CV106,Output_3_Daily_Raw!AF$1)/4</f>
        <v>0</v>
      </c>
      <c r="AG107">
        <f>COUNTIF(Input_1!$E106:$CV106,Output_3_Daily_Raw!AG$1)/4</f>
        <v>0</v>
      </c>
      <c r="AH107">
        <f>COUNTIF(Input_1!$E106:$CV106,Output_3_Daily_Raw!AH$1)/4</f>
        <v>0</v>
      </c>
      <c r="AI107">
        <f>COUNTIF(Input_1!$E106:$CV106,Output_3_Daily_Raw!AI$1)/4</f>
        <v>0.5</v>
      </c>
      <c r="AJ107">
        <f>COUNTIF(Input_1!$E106:$CV106,Output_3_Daily_Raw!AJ$1)/4</f>
        <v>0</v>
      </c>
      <c r="AK107">
        <f>COUNTIF(Input_1!$E106:$CV106,Output_3_Daily_Raw!AK$1)/4</f>
        <v>0</v>
      </c>
      <c r="AL107">
        <f>COUNTIF(Input_1!$E106:$CV106,Output_3_Daily_Raw!AL$1)/4</f>
        <v>0</v>
      </c>
      <c r="AM107">
        <f>COUNTIF(Input_1!$E106:$CV106,Output_3_Daily_Raw!AM$1)/4</f>
        <v>0</v>
      </c>
      <c r="AN107">
        <f>COUNTIF(Input_1!$E106:$CV106,Output_3_Daily_Raw!AN$1)/4</f>
        <v>0</v>
      </c>
      <c r="AO107">
        <f>COUNTIF(Input_1!$E106:$CV106,Output_3_Daily_Raw!AO$1)/4</f>
        <v>0</v>
      </c>
      <c r="AP107">
        <f>COUNTIF(Input_1!$E106:$CV106,Output_3_Daily_Raw!AP$1)/4</f>
        <v>0</v>
      </c>
      <c r="AQ107">
        <f>COUNTIF(Input_1!$E106:$CV106,Output_3_Daily_Raw!AQ$1)/4</f>
        <v>0</v>
      </c>
      <c r="AR107">
        <f>COUNTIF(Input_1!$E106:$CV106,Output_3_Daily_Raw!AR$1)/4</f>
        <v>0</v>
      </c>
      <c r="AS107">
        <f>COUNTIF(Input_1!$E106:$CV106,Output_3_Daily_Raw!AS$1)/4</f>
        <v>0</v>
      </c>
      <c r="AT107">
        <f>COUNTIF(Input_1!$E106:$CV106,Output_3_Daily_Raw!AT$1)/4</f>
        <v>0</v>
      </c>
      <c r="AU107">
        <f>COUNTIF(Input_1!$E106:$CV106,Output_3_Daily_Raw!AU$1)/4</f>
        <v>0</v>
      </c>
      <c r="AV107">
        <f>COUNTIF(Input_1!$E106:$CV106,Output_3_Daily_Raw!AV$1)/4</f>
        <v>0</v>
      </c>
      <c r="AW107">
        <f>COUNTIF(Input_1!$E106:$CV106,Output_3_Daily_Raw!AW$1)/4</f>
        <v>0</v>
      </c>
      <c r="AX107">
        <f>COUNTIF(Input_1!$E106:$CV106,Output_3_Daily_Raw!AX$1)/4</f>
        <v>0</v>
      </c>
      <c r="AY107">
        <f>COUNTIF(Input_1!$E106:$CV106,Output_3_Daily_Raw!AY$1)/4</f>
        <v>1.75</v>
      </c>
      <c r="AZ107">
        <f>COUNTIF(Input_1!$E106:$CV106,Output_3_Daily_Raw!AZ$1)/4</f>
        <v>0</v>
      </c>
      <c r="BA107">
        <f>COUNTIF(Input_1!$E106:$CV106,Output_3_Daily_Raw!BA$1)/4</f>
        <v>2.5</v>
      </c>
      <c r="BB107">
        <f>COUNTIF(Input_1!$E106:$CV106,Output_3_Daily_Raw!BB$1)/4</f>
        <v>0</v>
      </c>
      <c r="BC107">
        <f>COUNTIF(Input_1!$E106:$CV106,Output_3_Daily_Raw!BC$1)/4</f>
        <v>0</v>
      </c>
      <c r="BD107">
        <f>COUNTIF(Input_1!$E106:$CV106,Output_3_Daily_Raw!BD$1)/4</f>
        <v>0</v>
      </c>
      <c r="BE107">
        <f>COUNTIF(Input_1!$E106:$CV106,Output_3_Daily_Raw!BE$1)/4</f>
        <v>2</v>
      </c>
      <c r="BF107">
        <f>COUNTIF(Input_1!$E106:$CV106,Output_3_Daily_Raw!BF$1)/4</f>
        <v>5.5</v>
      </c>
      <c r="BG107">
        <f>COUNTIF(Input_1!$E106:$CV106,Output_3_Daily_Raw!BG$1)/4</f>
        <v>0</v>
      </c>
      <c r="BH107">
        <f>COUNTIF(Input_1!$E106:$CV106,Output_3_Daily_Raw!BH$1)/4</f>
        <v>0</v>
      </c>
      <c r="BJ107">
        <f t="shared" si="1"/>
        <v>24</v>
      </c>
    </row>
    <row r="108" spans="1:62" x14ac:dyDescent="0.35">
      <c r="A108" s="256"/>
      <c r="B108" s="248">
        <v>16</v>
      </c>
      <c r="C108" s="12">
        <v>43934</v>
      </c>
      <c r="D108" s="1" t="s">
        <v>4</v>
      </c>
      <c r="E108">
        <f>COUNTIF(Input_1!$E107:$CV107,Output_3_Daily_Raw!E$1)/4</f>
        <v>0</v>
      </c>
      <c r="F108">
        <f>COUNTIF(Input_1!$E107:$CV107,Output_3_Daily_Raw!F$1)/4</f>
        <v>0</v>
      </c>
      <c r="G108">
        <f>COUNTIF(Input_1!$E107:$CV107,Output_3_Daily_Raw!G$1)/4</f>
        <v>0</v>
      </c>
      <c r="H108">
        <f>COUNTIF(Input_1!$E107:$CV107,Output_3_Daily_Raw!H$1)/4</f>
        <v>0</v>
      </c>
      <c r="I108">
        <f>COUNTIF(Input_1!$E107:$CV107,Output_3_Daily_Raw!I$1)/4</f>
        <v>0</v>
      </c>
      <c r="J108">
        <f>COUNTIF(Input_1!$E107:$CV107,Output_3_Daily_Raw!J$1)/4</f>
        <v>0</v>
      </c>
      <c r="K108">
        <f>COUNTIF(Input_1!$E107:$CV107,Output_3_Daily_Raw!K$1)/4</f>
        <v>0</v>
      </c>
      <c r="L108">
        <f>COUNTIF(Input_1!$E107:$CV107,Output_3_Daily_Raw!L$1)/4</f>
        <v>0</v>
      </c>
      <c r="M108">
        <f>COUNTIF(Input_1!$E107:$CV107,Output_3_Daily_Raw!M$1)/4</f>
        <v>1</v>
      </c>
      <c r="N108">
        <f>COUNTIF(Input_1!$E107:$CV107,Output_3_Daily_Raw!N$1)/4</f>
        <v>0</v>
      </c>
      <c r="O108">
        <f>COUNTIF(Input_1!$E107:$CV107,Output_3_Daily_Raw!O$1)/4</f>
        <v>0</v>
      </c>
      <c r="P108">
        <f>COUNTIF(Input_1!$E107:$CV107,Output_3_Daily_Raw!P$1)/4</f>
        <v>0</v>
      </c>
      <c r="Q108">
        <f>COUNTIF(Input_1!$E107:$CV107,Output_3_Daily_Raw!Q$1)/4</f>
        <v>0</v>
      </c>
      <c r="R108">
        <f>COUNTIF(Input_1!$E107:$CV107,Output_3_Daily_Raw!R$1)/4</f>
        <v>0</v>
      </c>
      <c r="S108">
        <f>COUNTIF(Input_1!$E107:$CV107,Output_3_Daily_Raw!S$1)/4</f>
        <v>0</v>
      </c>
      <c r="T108">
        <f>COUNTIF(Input_1!$E107:$CV107,Output_3_Daily_Raw!T$1)/4</f>
        <v>0</v>
      </c>
      <c r="U108">
        <f>COUNTIF(Input_1!$E107:$CV107,Output_3_Daily_Raw!U$1)/4</f>
        <v>0</v>
      </c>
      <c r="V108">
        <f>COUNTIF(Input_1!$E107:$CV107,Output_3_Daily_Raw!V$1)/4</f>
        <v>0</v>
      </c>
      <c r="W108">
        <f>COUNTIF(Input_1!$E107:$CV107,Output_3_Daily_Raw!W$1)/4</f>
        <v>0</v>
      </c>
      <c r="X108">
        <f>COUNTIF(Input_1!$E107:$CV107,Output_3_Daily_Raw!X$1)/4</f>
        <v>0</v>
      </c>
      <c r="Y108">
        <f>COUNTIF(Input_1!$E107:$CV107,Output_3_Daily_Raw!Y$1)/4</f>
        <v>0</v>
      </c>
      <c r="Z108">
        <f>COUNTIF(Input_1!$E107:$CV107,Output_3_Daily_Raw!Z$1)/4</f>
        <v>0</v>
      </c>
      <c r="AA108">
        <f>COUNTIF(Input_1!$E107:$CV107,Output_3_Daily_Raw!AA$1)/4</f>
        <v>10</v>
      </c>
      <c r="AB108">
        <f>COUNTIF(Input_1!$E107:$CV107,Output_3_Daily_Raw!AB$1)/4</f>
        <v>0</v>
      </c>
      <c r="AC108">
        <f>COUNTIF(Input_1!$E107:$CV107,Output_3_Daily_Raw!AC$1)/4</f>
        <v>2</v>
      </c>
      <c r="AD108">
        <f>COUNTIF(Input_1!$E107:$CV107,Output_3_Daily_Raw!AD$1)/4</f>
        <v>0</v>
      </c>
      <c r="AE108">
        <f>COUNTIF(Input_1!$E107:$CV107,Output_3_Daily_Raw!AE$1)/4</f>
        <v>0</v>
      </c>
      <c r="AF108">
        <f>COUNTIF(Input_1!$E107:$CV107,Output_3_Daily_Raw!AF$1)/4</f>
        <v>0</v>
      </c>
      <c r="AG108">
        <f>COUNTIF(Input_1!$E107:$CV107,Output_3_Daily_Raw!AG$1)/4</f>
        <v>0</v>
      </c>
      <c r="AH108">
        <f>COUNTIF(Input_1!$E107:$CV107,Output_3_Daily_Raw!AH$1)/4</f>
        <v>0</v>
      </c>
      <c r="AI108">
        <f>COUNTIF(Input_1!$E107:$CV107,Output_3_Daily_Raw!AI$1)/4</f>
        <v>0</v>
      </c>
      <c r="AJ108">
        <f>COUNTIF(Input_1!$E107:$CV107,Output_3_Daily_Raw!AJ$1)/4</f>
        <v>0</v>
      </c>
      <c r="AK108">
        <f>COUNTIF(Input_1!$E107:$CV107,Output_3_Daily_Raw!AK$1)/4</f>
        <v>0</v>
      </c>
      <c r="AL108">
        <f>COUNTIF(Input_1!$E107:$CV107,Output_3_Daily_Raw!AL$1)/4</f>
        <v>0</v>
      </c>
      <c r="AM108">
        <f>COUNTIF(Input_1!$E107:$CV107,Output_3_Daily_Raw!AM$1)/4</f>
        <v>0</v>
      </c>
      <c r="AN108">
        <f>COUNTIF(Input_1!$E107:$CV107,Output_3_Daily_Raw!AN$1)/4</f>
        <v>0</v>
      </c>
      <c r="AO108">
        <f>COUNTIF(Input_1!$E107:$CV107,Output_3_Daily_Raw!AO$1)/4</f>
        <v>0</v>
      </c>
      <c r="AP108">
        <f>COUNTIF(Input_1!$E107:$CV107,Output_3_Daily_Raw!AP$1)/4</f>
        <v>0</v>
      </c>
      <c r="AQ108">
        <f>COUNTIF(Input_1!$E107:$CV107,Output_3_Daily_Raw!AQ$1)/4</f>
        <v>0</v>
      </c>
      <c r="AR108">
        <f>COUNTIF(Input_1!$E107:$CV107,Output_3_Daily_Raw!AR$1)/4</f>
        <v>0</v>
      </c>
      <c r="AS108">
        <f>COUNTIF(Input_1!$E107:$CV107,Output_3_Daily_Raw!AS$1)/4</f>
        <v>0</v>
      </c>
      <c r="AT108">
        <f>COUNTIF(Input_1!$E107:$CV107,Output_3_Daily_Raw!AT$1)/4</f>
        <v>0</v>
      </c>
      <c r="AU108">
        <f>COUNTIF(Input_1!$E107:$CV107,Output_3_Daily_Raw!AU$1)/4</f>
        <v>0.25</v>
      </c>
      <c r="AV108">
        <f>COUNTIF(Input_1!$E107:$CV107,Output_3_Daily_Raw!AV$1)/4</f>
        <v>0</v>
      </c>
      <c r="AW108">
        <f>COUNTIF(Input_1!$E107:$CV107,Output_3_Daily_Raw!AW$1)/4</f>
        <v>0</v>
      </c>
      <c r="AX108">
        <f>COUNTIF(Input_1!$E107:$CV107,Output_3_Daily_Raw!AX$1)/4</f>
        <v>0</v>
      </c>
      <c r="AY108">
        <f>COUNTIF(Input_1!$E107:$CV107,Output_3_Daily_Raw!AY$1)/4</f>
        <v>3.75</v>
      </c>
      <c r="AZ108">
        <f>COUNTIF(Input_1!$E107:$CV107,Output_3_Daily_Raw!AZ$1)/4</f>
        <v>0</v>
      </c>
      <c r="BA108">
        <f>COUNTIF(Input_1!$E107:$CV107,Output_3_Daily_Raw!BA$1)/4</f>
        <v>2</v>
      </c>
      <c r="BB108">
        <f>COUNTIF(Input_1!$E107:$CV107,Output_3_Daily_Raw!BB$1)/4</f>
        <v>0</v>
      </c>
      <c r="BC108">
        <f>COUNTIF(Input_1!$E107:$CV107,Output_3_Daily_Raw!BC$1)/4</f>
        <v>0</v>
      </c>
      <c r="BD108">
        <f>COUNTIF(Input_1!$E107:$CV107,Output_3_Daily_Raw!BD$1)/4</f>
        <v>0</v>
      </c>
      <c r="BE108">
        <f>COUNTIF(Input_1!$E107:$CV107,Output_3_Daily_Raw!BE$1)/4</f>
        <v>0</v>
      </c>
      <c r="BF108">
        <f>COUNTIF(Input_1!$E107:$CV107,Output_3_Daily_Raw!BF$1)/4</f>
        <v>5</v>
      </c>
      <c r="BG108">
        <f>COUNTIF(Input_1!$E107:$CV107,Output_3_Daily_Raw!BG$1)/4</f>
        <v>0</v>
      </c>
      <c r="BH108">
        <f>COUNTIF(Input_1!$E107:$CV107,Output_3_Daily_Raw!BH$1)/4</f>
        <v>0</v>
      </c>
      <c r="BJ108">
        <f t="shared" si="1"/>
        <v>24</v>
      </c>
    </row>
    <row r="109" spans="1:62" x14ac:dyDescent="0.35">
      <c r="A109" s="256"/>
      <c r="B109" s="249"/>
      <c r="C109" s="11">
        <v>43935</v>
      </c>
      <c r="D109" s="1" t="s">
        <v>5</v>
      </c>
      <c r="E109">
        <f>COUNTIF(Input_1!$E108:$CV108,Output_3_Daily_Raw!E$1)/4</f>
        <v>0</v>
      </c>
      <c r="F109">
        <f>COUNTIF(Input_1!$E108:$CV108,Output_3_Daily_Raw!F$1)/4</f>
        <v>0</v>
      </c>
      <c r="G109">
        <f>COUNTIF(Input_1!$E108:$CV108,Output_3_Daily_Raw!G$1)/4</f>
        <v>0</v>
      </c>
      <c r="H109">
        <f>COUNTIF(Input_1!$E108:$CV108,Output_3_Daily_Raw!H$1)/4</f>
        <v>0</v>
      </c>
      <c r="I109">
        <f>COUNTIF(Input_1!$E108:$CV108,Output_3_Daily_Raw!I$1)/4</f>
        <v>0</v>
      </c>
      <c r="J109">
        <f>COUNTIF(Input_1!$E108:$CV108,Output_3_Daily_Raw!J$1)/4</f>
        <v>0</v>
      </c>
      <c r="K109">
        <f>COUNTIF(Input_1!$E108:$CV108,Output_3_Daily_Raw!K$1)/4</f>
        <v>0</v>
      </c>
      <c r="L109">
        <f>COUNTIF(Input_1!$E108:$CV108,Output_3_Daily_Raw!L$1)/4</f>
        <v>0</v>
      </c>
      <c r="M109">
        <f>COUNTIF(Input_1!$E108:$CV108,Output_3_Daily_Raw!M$1)/4</f>
        <v>9</v>
      </c>
      <c r="N109">
        <f>COUNTIF(Input_1!$E108:$CV108,Output_3_Daily_Raw!N$1)/4</f>
        <v>0</v>
      </c>
      <c r="O109">
        <f>COUNTIF(Input_1!$E108:$CV108,Output_3_Daily_Raw!O$1)/4</f>
        <v>0</v>
      </c>
      <c r="P109">
        <f>COUNTIF(Input_1!$E108:$CV108,Output_3_Daily_Raw!P$1)/4</f>
        <v>0</v>
      </c>
      <c r="Q109">
        <f>COUNTIF(Input_1!$E108:$CV108,Output_3_Daily_Raw!Q$1)/4</f>
        <v>0</v>
      </c>
      <c r="R109">
        <f>COUNTIF(Input_1!$E108:$CV108,Output_3_Daily_Raw!R$1)/4</f>
        <v>0</v>
      </c>
      <c r="S109">
        <f>COUNTIF(Input_1!$E108:$CV108,Output_3_Daily_Raw!S$1)/4</f>
        <v>0</v>
      </c>
      <c r="T109">
        <f>COUNTIF(Input_1!$E108:$CV108,Output_3_Daily_Raw!T$1)/4</f>
        <v>0</v>
      </c>
      <c r="U109">
        <f>COUNTIF(Input_1!$E108:$CV108,Output_3_Daily_Raw!U$1)/4</f>
        <v>0</v>
      </c>
      <c r="V109">
        <f>COUNTIF(Input_1!$E108:$CV108,Output_3_Daily_Raw!V$1)/4</f>
        <v>0</v>
      </c>
      <c r="W109">
        <f>COUNTIF(Input_1!$E108:$CV108,Output_3_Daily_Raw!W$1)/4</f>
        <v>0</v>
      </c>
      <c r="X109">
        <f>COUNTIF(Input_1!$E108:$CV108,Output_3_Daily_Raw!X$1)/4</f>
        <v>0</v>
      </c>
      <c r="Y109">
        <f>COUNTIF(Input_1!$E108:$CV108,Output_3_Daily_Raw!Y$1)/4</f>
        <v>0</v>
      </c>
      <c r="Z109">
        <f>COUNTIF(Input_1!$E108:$CV108,Output_3_Daily_Raw!Z$1)/4</f>
        <v>0</v>
      </c>
      <c r="AA109">
        <f>COUNTIF(Input_1!$E108:$CV108,Output_3_Daily_Raw!AA$1)/4</f>
        <v>4.5</v>
      </c>
      <c r="AB109">
        <f>COUNTIF(Input_1!$E108:$CV108,Output_3_Daily_Raw!AB$1)/4</f>
        <v>0</v>
      </c>
      <c r="AC109">
        <f>COUNTIF(Input_1!$E108:$CV108,Output_3_Daily_Raw!AC$1)/4</f>
        <v>0</v>
      </c>
      <c r="AD109">
        <f>COUNTIF(Input_1!$E108:$CV108,Output_3_Daily_Raw!AD$1)/4</f>
        <v>0</v>
      </c>
      <c r="AE109">
        <f>COUNTIF(Input_1!$E108:$CV108,Output_3_Daily_Raw!AE$1)/4</f>
        <v>0</v>
      </c>
      <c r="AF109">
        <f>COUNTIF(Input_1!$E108:$CV108,Output_3_Daily_Raw!AF$1)/4</f>
        <v>0</v>
      </c>
      <c r="AG109">
        <f>COUNTIF(Input_1!$E108:$CV108,Output_3_Daily_Raw!AG$1)/4</f>
        <v>0</v>
      </c>
      <c r="AH109">
        <f>COUNTIF(Input_1!$E108:$CV108,Output_3_Daily_Raw!AH$1)/4</f>
        <v>0.5</v>
      </c>
      <c r="AI109">
        <f>COUNTIF(Input_1!$E108:$CV108,Output_3_Daily_Raw!AI$1)/4</f>
        <v>0.5</v>
      </c>
      <c r="AJ109">
        <f>COUNTIF(Input_1!$E108:$CV108,Output_3_Daily_Raw!AJ$1)/4</f>
        <v>0</v>
      </c>
      <c r="AK109">
        <f>COUNTIF(Input_1!$E108:$CV108,Output_3_Daily_Raw!AK$1)/4</f>
        <v>0</v>
      </c>
      <c r="AL109">
        <f>COUNTIF(Input_1!$E108:$CV108,Output_3_Daily_Raw!AL$1)/4</f>
        <v>0</v>
      </c>
      <c r="AM109">
        <f>COUNTIF(Input_1!$E108:$CV108,Output_3_Daily_Raw!AM$1)/4</f>
        <v>0</v>
      </c>
      <c r="AN109">
        <f>COUNTIF(Input_1!$E108:$CV108,Output_3_Daily_Raw!AN$1)/4</f>
        <v>0</v>
      </c>
      <c r="AO109">
        <f>COUNTIF(Input_1!$E108:$CV108,Output_3_Daily_Raw!AO$1)/4</f>
        <v>0</v>
      </c>
      <c r="AP109">
        <f>COUNTIF(Input_1!$E108:$CV108,Output_3_Daily_Raw!AP$1)/4</f>
        <v>0</v>
      </c>
      <c r="AQ109">
        <f>COUNTIF(Input_1!$E108:$CV108,Output_3_Daily_Raw!AQ$1)/4</f>
        <v>0</v>
      </c>
      <c r="AR109">
        <f>COUNTIF(Input_1!$E108:$CV108,Output_3_Daily_Raw!AR$1)/4</f>
        <v>0</v>
      </c>
      <c r="AS109">
        <f>COUNTIF(Input_1!$E108:$CV108,Output_3_Daily_Raw!AS$1)/4</f>
        <v>0</v>
      </c>
      <c r="AT109">
        <f>COUNTIF(Input_1!$E108:$CV108,Output_3_Daily_Raw!AT$1)/4</f>
        <v>0</v>
      </c>
      <c r="AU109">
        <f>COUNTIF(Input_1!$E108:$CV108,Output_3_Daily_Raw!AU$1)/4</f>
        <v>0.25</v>
      </c>
      <c r="AV109">
        <f>COUNTIF(Input_1!$E108:$CV108,Output_3_Daily_Raw!AV$1)/4</f>
        <v>0</v>
      </c>
      <c r="AW109">
        <f>COUNTIF(Input_1!$E108:$CV108,Output_3_Daily_Raw!AW$1)/4</f>
        <v>0</v>
      </c>
      <c r="AX109">
        <f>COUNTIF(Input_1!$E108:$CV108,Output_3_Daily_Raw!AX$1)/4</f>
        <v>0</v>
      </c>
      <c r="AY109">
        <f>COUNTIF(Input_1!$E108:$CV108,Output_3_Daily_Raw!AY$1)/4</f>
        <v>0.75</v>
      </c>
      <c r="AZ109">
        <f>COUNTIF(Input_1!$E108:$CV108,Output_3_Daily_Raw!AZ$1)/4</f>
        <v>0</v>
      </c>
      <c r="BA109">
        <f>COUNTIF(Input_1!$E108:$CV108,Output_3_Daily_Raw!BA$1)/4</f>
        <v>1</v>
      </c>
      <c r="BB109">
        <f>COUNTIF(Input_1!$E108:$CV108,Output_3_Daily_Raw!BB$1)/4</f>
        <v>0</v>
      </c>
      <c r="BC109">
        <f>COUNTIF(Input_1!$E108:$CV108,Output_3_Daily_Raw!BC$1)/4</f>
        <v>0</v>
      </c>
      <c r="BD109">
        <f>COUNTIF(Input_1!$E108:$CV108,Output_3_Daily_Raw!BD$1)/4</f>
        <v>0</v>
      </c>
      <c r="BE109">
        <f>COUNTIF(Input_1!$E108:$CV108,Output_3_Daily_Raw!BE$1)/4</f>
        <v>0</v>
      </c>
      <c r="BF109">
        <f>COUNTIF(Input_1!$E108:$CV108,Output_3_Daily_Raw!BF$1)/4</f>
        <v>7.5</v>
      </c>
      <c r="BG109">
        <f>COUNTIF(Input_1!$E108:$CV108,Output_3_Daily_Raw!BG$1)/4</f>
        <v>0</v>
      </c>
      <c r="BH109">
        <f>COUNTIF(Input_1!$E108:$CV108,Output_3_Daily_Raw!BH$1)/4</f>
        <v>0</v>
      </c>
      <c r="BJ109">
        <f t="shared" si="1"/>
        <v>24</v>
      </c>
    </row>
    <row r="110" spans="1:62" x14ac:dyDescent="0.35">
      <c r="A110" s="256"/>
      <c r="B110" s="249"/>
      <c r="C110" s="12">
        <v>43936</v>
      </c>
      <c r="D110" s="1" t="s">
        <v>6</v>
      </c>
      <c r="E110">
        <f>COUNTIF(Input_1!$E109:$CV109,Output_3_Daily_Raw!E$1)/4</f>
        <v>0</v>
      </c>
      <c r="F110">
        <f>COUNTIF(Input_1!$E109:$CV109,Output_3_Daily_Raw!F$1)/4</f>
        <v>0</v>
      </c>
      <c r="G110">
        <f>COUNTIF(Input_1!$E109:$CV109,Output_3_Daily_Raw!G$1)/4</f>
        <v>0</v>
      </c>
      <c r="H110">
        <f>COUNTIF(Input_1!$E109:$CV109,Output_3_Daily_Raw!H$1)/4</f>
        <v>0</v>
      </c>
      <c r="I110">
        <f>COUNTIF(Input_1!$E109:$CV109,Output_3_Daily_Raw!I$1)/4</f>
        <v>0</v>
      </c>
      <c r="J110">
        <f>COUNTIF(Input_1!$E109:$CV109,Output_3_Daily_Raw!J$1)/4</f>
        <v>0</v>
      </c>
      <c r="K110">
        <f>COUNTIF(Input_1!$E109:$CV109,Output_3_Daily_Raw!K$1)/4</f>
        <v>0</v>
      </c>
      <c r="L110">
        <f>COUNTIF(Input_1!$E109:$CV109,Output_3_Daily_Raw!L$1)/4</f>
        <v>0</v>
      </c>
      <c r="M110">
        <f>COUNTIF(Input_1!$E109:$CV109,Output_3_Daily_Raw!M$1)/4</f>
        <v>6</v>
      </c>
      <c r="N110">
        <f>COUNTIF(Input_1!$E109:$CV109,Output_3_Daily_Raw!N$1)/4</f>
        <v>0</v>
      </c>
      <c r="O110">
        <f>COUNTIF(Input_1!$E109:$CV109,Output_3_Daily_Raw!O$1)/4</f>
        <v>0</v>
      </c>
      <c r="P110">
        <f>COUNTIF(Input_1!$E109:$CV109,Output_3_Daily_Raw!P$1)/4</f>
        <v>0</v>
      </c>
      <c r="Q110">
        <f>COUNTIF(Input_1!$E109:$CV109,Output_3_Daily_Raw!Q$1)/4</f>
        <v>0</v>
      </c>
      <c r="R110">
        <f>COUNTIF(Input_1!$E109:$CV109,Output_3_Daily_Raw!R$1)/4</f>
        <v>0</v>
      </c>
      <c r="S110">
        <f>COUNTIF(Input_1!$E109:$CV109,Output_3_Daily_Raw!S$1)/4</f>
        <v>0</v>
      </c>
      <c r="T110">
        <f>COUNTIF(Input_1!$E109:$CV109,Output_3_Daily_Raw!T$1)/4</f>
        <v>0</v>
      </c>
      <c r="U110">
        <f>COUNTIF(Input_1!$E109:$CV109,Output_3_Daily_Raw!U$1)/4</f>
        <v>0</v>
      </c>
      <c r="V110">
        <f>COUNTIF(Input_1!$E109:$CV109,Output_3_Daily_Raw!V$1)/4</f>
        <v>0</v>
      </c>
      <c r="W110">
        <f>COUNTIF(Input_1!$E109:$CV109,Output_3_Daily_Raw!W$1)/4</f>
        <v>0</v>
      </c>
      <c r="X110">
        <f>COUNTIF(Input_1!$E109:$CV109,Output_3_Daily_Raw!X$1)/4</f>
        <v>0</v>
      </c>
      <c r="Y110">
        <f>COUNTIF(Input_1!$E109:$CV109,Output_3_Daily_Raw!Y$1)/4</f>
        <v>0</v>
      </c>
      <c r="Z110">
        <f>COUNTIF(Input_1!$E109:$CV109,Output_3_Daily_Raw!Z$1)/4</f>
        <v>3</v>
      </c>
      <c r="AA110">
        <f>COUNTIF(Input_1!$E109:$CV109,Output_3_Daily_Raw!AA$1)/4</f>
        <v>5.75</v>
      </c>
      <c r="AB110">
        <f>COUNTIF(Input_1!$E109:$CV109,Output_3_Daily_Raw!AB$1)/4</f>
        <v>0</v>
      </c>
      <c r="AC110">
        <f>COUNTIF(Input_1!$E109:$CV109,Output_3_Daily_Raw!AC$1)/4</f>
        <v>0</v>
      </c>
      <c r="AD110">
        <f>COUNTIF(Input_1!$E109:$CV109,Output_3_Daily_Raw!AD$1)/4</f>
        <v>0</v>
      </c>
      <c r="AE110">
        <f>COUNTIF(Input_1!$E109:$CV109,Output_3_Daily_Raw!AE$1)/4</f>
        <v>0</v>
      </c>
      <c r="AF110">
        <f>COUNTIF(Input_1!$E109:$CV109,Output_3_Daily_Raw!AF$1)/4</f>
        <v>0</v>
      </c>
      <c r="AG110">
        <f>COUNTIF(Input_1!$E109:$CV109,Output_3_Daily_Raw!AG$1)/4</f>
        <v>0.75</v>
      </c>
      <c r="AH110">
        <f>COUNTIF(Input_1!$E109:$CV109,Output_3_Daily_Raw!AH$1)/4</f>
        <v>0</v>
      </c>
      <c r="AI110">
        <f>COUNTIF(Input_1!$E109:$CV109,Output_3_Daily_Raw!AI$1)/4</f>
        <v>0</v>
      </c>
      <c r="AJ110">
        <f>COUNTIF(Input_1!$E109:$CV109,Output_3_Daily_Raw!AJ$1)/4</f>
        <v>0</v>
      </c>
      <c r="AK110">
        <f>COUNTIF(Input_1!$E109:$CV109,Output_3_Daily_Raw!AK$1)/4</f>
        <v>0</v>
      </c>
      <c r="AL110">
        <f>COUNTIF(Input_1!$E109:$CV109,Output_3_Daily_Raw!AL$1)/4</f>
        <v>0</v>
      </c>
      <c r="AM110">
        <f>COUNTIF(Input_1!$E109:$CV109,Output_3_Daily_Raw!AM$1)/4</f>
        <v>0</v>
      </c>
      <c r="AN110">
        <f>COUNTIF(Input_1!$E109:$CV109,Output_3_Daily_Raw!AN$1)/4</f>
        <v>0</v>
      </c>
      <c r="AO110">
        <f>COUNTIF(Input_1!$E109:$CV109,Output_3_Daily_Raw!AO$1)/4</f>
        <v>0</v>
      </c>
      <c r="AP110">
        <f>COUNTIF(Input_1!$E109:$CV109,Output_3_Daily_Raw!AP$1)/4</f>
        <v>0</v>
      </c>
      <c r="AQ110">
        <f>COUNTIF(Input_1!$E109:$CV109,Output_3_Daily_Raw!AQ$1)/4</f>
        <v>0</v>
      </c>
      <c r="AR110">
        <f>COUNTIF(Input_1!$E109:$CV109,Output_3_Daily_Raw!AR$1)/4</f>
        <v>0</v>
      </c>
      <c r="AS110">
        <f>COUNTIF(Input_1!$E109:$CV109,Output_3_Daily_Raw!AS$1)/4</f>
        <v>0</v>
      </c>
      <c r="AT110">
        <f>COUNTIF(Input_1!$E109:$CV109,Output_3_Daily_Raw!AT$1)/4</f>
        <v>0</v>
      </c>
      <c r="AU110">
        <f>COUNTIF(Input_1!$E109:$CV109,Output_3_Daily_Raw!AU$1)/4</f>
        <v>0.25</v>
      </c>
      <c r="AV110">
        <f>COUNTIF(Input_1!$E109:$CV109,Output_3_Daily_Raw!AV$1)/4</f>
        <v>0</v>
      </c>
      <c r="AW110">
        <f>COUNTIF(Input_1!$E109:$CV109,Output_3_Daily_Raw!AW$1)/4</f>
        <v>0</v>
      </c>
      <c r="AX110">
        <f>COUNTIF(Input_1!$E109:$CV109,Output_3_Daily_Raw!AX$1)/4</f>
        <v>0</v>
      </c>
      <c r="AY110">
        <f>COUNTIF(Input_1!$E109:$CV109,Output_3_Daily_Raw!AY$1)/4</f>
        <v>1.75</v>
      </c>
      <c r="AZ110">
        <f>COUNTIF(Input_1!$E109:$CV109,Output_3_Daily_Raw!AZ$1)/4</f>
        <v>0</v>
      </c>
      <c r="BA110">
        <f>COUNTIF(Input_1!$E109:$CV109,Output_3_Daily_Raw!BA$1)/4</f>
        <v>0</v>
      </c>
      <c r="BB110">
        <f>COUNTIF(Input_1!$E109:$CV109,Output_3_Daily_Raw!BB$1)/4</f>
        <v>0.25</v>
      </c>
      <c r="BC110">
        <f>COUNTIF(Input_1!$E109:$CV109,Output_3_Daily_Raw!BC$1)/4</f>
        <v>0</v>
      </c>
      <c r="BD110">
        <f>COUNTIF(Input_1!$E109:$CV109,Output_3_Daily_Raw!BD$1)/4</f>
        <v>0</v>
      </c>
      <c r="BE110">
        <f>COUNTIF(Input_1!$E109:$CV109,Output_3_Daily_Raw!BE$1)/4</f>
        <v>0</v>
      </c>
      <c r="BF110">
        <f>COUNTIF(Input_1!$E109:$CV109,Output_3_Daily_Raw!BF$1)/4</f>
        <v>6.25</v>
      </c>
      <c r="BG110">
        <f>COUNTIF(Input_1!$E109:$CV109,Output_3_Daily_Raw!BG$1)/4</f>
        <v>0</v>
      </c>
      <c r="BH110">
        <f>COUNTIF(Input_1!$E109:$CV109,Output_3_Daily_Raw!BH$1)/4</f>
        <v>0</v>
      </c>
      <c r="BJ110">
        <f t="shared" si="1"/>
        <v>24</v>
      </c>
    </row>
    <row r="111" spans="1:62" x14ac:dyDescent="0.35">
      <c r="A111" s="256"/>
      <c r="B111" s="249"/>
      <c r="C111" s="11">
        <v>43937</v>
      </c>
      <c r="D111" s="1" t="s">
        <v>7</v>
      </c>
      <c r="E111">
        <f>COUNTIF(Input_1!$E110:$CV110,Output_3_Daily_Raw!E$1)/4</f>
        <v>0</v>
      </c>
      <c r="F111">
        <f>COUNTIF(Input_1!$E110:$CV110,Output_3_Daily_Raw!F$1)/4</f>
        <v>0</v>
      </c>
      <c r="G111">
        <f>COUNTIF(Input_1!$E110:$CV110,Output_3_Daily_Raw!G$1)/4</f>
        <v>5.25</v>
      </c>
      <c r="H111">
        <f>COUNTIF(Input_1!$E110:$CV110,Output_3_Daily_Raw!H$1)/4</f>
        <v>0</v>
      </c>
      <c r="I111">
        <f>COUNTIF(Input_1!$E110:$CV110,Output_3_Daily_Raw!I$1)/4</f>
        <v>0</v>
      </c>
      <c r="J111">
        <f>COUNTIF(Input_1!$E110:$CV110,Output_3_Daily_Raw!J$1)/4</f>
        <v>0</v>
      </c>
      <c r="K111">
        <f>COUNTIF(Input_1!$E110:$CV110,Output_3_Daily_Raw!K$1)/4</f>
        <v>0</v>
      </c>
      <c r="L111">
        <f>COUNTIF(Input_1!$E110:$CV110,Output_3_Daily_Raw!L$1)/4</f>
        <v>0</v>
      </c>
      <c r="M111">
        <f>COUNTIF(Input_1!$E110:$CV110,Output_3_Daily_Raw!M$1)/4</f>
        <v>0</v>
      </c>
      <c r="N111">
        <f>COUNTIF(Input_1!$E110:$CV110,Output_3_Daily_Raw!N$1)/4</f>
        <v>0</v>
      </c>
      <c r="O111">
        <f>COUNTIF(Input_1!$E110:$CV110,Output_3_Daily_Raw!O$1)/4</f>
        <v>0</v>
      </c>
      <c r="P111">
        <f>COUNTIF(Input_1!$E110:$CV110,Output_3_Daily_Raw!P$1)/4</f>
        <v>0</v>
      </c>
      <c r="Q111">
        <f>COUNTIF(Input_1!$E110:$CV110,Output_3_Daily_Raw!Q$1)/4</f>
        <v>0</v>
      </c>
      <c r="R111">
        <f>COUNTIF(Input_1!$E110:$CV110,Output_3_Daily_Raw!R$1)/4</f>
        <v>0</v>
      </c>
      <c r="S111">
        <f>COUNTIF(Input_1!$E110:$CV110,Output_3_Daily_Raw!S$1)/4</f>
        <v>0</v>
      </c>
      <c r="T111">
        <f>COUNTIF(Input_1!$E110:$CV110,Output_3_Daily_Raw!T$1)/4</f>
        <v>0</v>
      </c>
      <c r="U111">
        <f>COUNTIF(Input_1!$E110:$CV110,Output_3_Daily_Raw!U$1)/4</f>
        <v>0</v>
      </c>
      <c r="V111">
        <f>COUNTIF(Input_1!$E110:$CV110,Output_3_Daily_Raw!V$1)/4</f>
        <v>0</v>
      </c>
      <c r="W111">
        <f>COUNTIF(Input_1!$E110:$CV110,Output_3_Daily_Raw!W$1)/4</f>
        <v>0</v>
      </c>
      <c r="X111">
        <f>COUNTIF(Input_1!$E110:$CV110,Output_3_Daily_Raw!X$1)/4</f>
        <v>0</v>
      </c>
      <c r="Y111">
        <f>COUNTIF(Input_1!$E110:$CV110,Output_3_Daily_Raw!Y$1)/4</f>
        <v>0</v>
      </c>
      <c r="Z111">
        <f>COUNTIF(Input_1!$E110:$CV110,Output_3_Daily_Raw!Z$1)/4</f>
        <v>1.25</v>
      </c>
      <c r="AA111">
        <f>COUNTIF(Input_1!$E110:$CV110,Output_3_Daily_Raw!AA$1)/4</f>
        <v>8.75</v>
      </c>
      <c r="AB111">
        <f>COUNTIF(Input_1!$E110:$CV110,Output_3_Daily_Raw!AB$1)/4</f>
        <v>0</v>
      </c>
      <c r="AC111">
        <f>COUNTIF(Input_1!$E110:$CV110,Output_3_Daily_Raw!AC$1)/4</f>
        <v>0</v>
      </c>
      <c r="AD111">
        <f>COUNTIF(Input_1!$E110:$CV110,Output_3_Daily_Raw!AD$1)/4</f>
        <v>0</v>
      </c>
      <c r="AE111">
        <f>COUNTIF(Input_1!$E110:$CV110,Output_3_Daily_Raw!AE$1)/4</f>
        <v>0</v>
      </c>
      <c r="AF111">
        <f>COUNTIF(Input_1!$E110:$CV110,Output_3_Daily_Raw!AF$1)/4</f>
        <v>0</v>
      </c>
      <c r="AG111">
        <f>COUNTIF(Input_1!$E110:$CV110,Output_3_Daily_Raw!AG$1)/4</f>
        <v>0</v>
      </c>
      <c r="AH111">
        <f>COUNTIF(Input_1!$E110:$CV110,Output_3_Daily_Raw!AH$1)/4</f>
        <v>0.25</v>
      </c>
      <c r="AI111">
        <f>COUNTIF(Input_1!$E110:$CV110,Output_3_Daily_Raw!AI$1)/4</f>
        <v>0.5</v>
      </c>
      <c r="AJ111">
        <f>COUNTIF(Input_1!$E110:$CV110,Output_3_Daily_Raw!AJ$1)/4</f>
        <v>0</v>
      </c>
      <c r="AK111">
        <f>COUNTIF(Input_1!$E110:$CV110,Output_3_Daily_Raw!AK$1)/4</f>
        <v>0</v>
      </c>
      <c r="AL111">
        <f>COUNTIF(Input_1!$E110:$CV110,Output_3_Daily_Raw!AL$1)/4</f>
        <v>0</v>
      </c>
      <c r="AM111">
        <f>COUNTIF(Input_1!$E110:$CV110,Output_3_Daily_Raw!AM$1)/4</f>
        <v>0</v>
      </c>
      <c r="AN111">
        <f>COUNTIF(Input_1!$E110:$CV110,Output_3_Daily_Raw!AN$1)/4</f>
        <v>0</v>
      </c>
      <c r="AO111">
        <f>COUNTIF(Input_1!$E110:$CV110,Output_3_Daily_Raw!AO$1)/4</f>
        <v>0</v>
      </c>
      <c r="AP111">
        <f>COUNTIF(Input_1!$E110:$CV110,Output_3_Daily_Raw!AP$1)/4</f>
        <v>0</v>
      </c>
      <c r="AQ111">
        <f>COUNTIF(Input_1!$E110:$CV110,Output_3_Daily_Raw!AQ$1)/4</f>
        <v>0</v>
      </c>
      <c r="AR111">
        <f>COUNTIF(Input_1!$E110:$CV110,Output_3_Daily_Raw!AR$1)/4</f>
        <v>0</v>
      </c>
      <c r="AS111">
        <f>COUNTIF(Input_1!$E110:$CV110,Output_3_Daily_Raw!AS$1)/4</f>
        <v>0</v>
      </c>
      <c r="AT111">
        <f>COUNTIF(Input_1!$E110:$CV110,Output_3_Daily_Raw!AT$1)/4</f>
        <v>0</v>
      </c>
      <c r="AU111">
        <f>COUNTIF(Input_1!$E110:$CV110,Output_3_Daily_Raw!AU$1)/4</f>
        <v>0.25</v>
      </c>
      <c r="AV111">
        <f>COUNTIF(Input_1!$E110:$CV110,Output_3_Daily_Raw!AV$1)/4</f>
        <v>0</v>
      </c>
      <c r="AW111">
        <f>COUNTIF(Input_1!$E110:$CV110,Output_3_Daily_Raw!AW$1)/4</f>
        <v>0</v>
      </c>
      <c r="AX111">
        <f>COUNTIF(Input_1!$E110:$CV110,Output_3_Daily_Raw!AX$1)/4</f>
        <v>0</v>
      </c>
      <c r="AY111">
        <f>COUNTIF(Input_1!$E110:$CV110,Output_3_Daily_Raw!AY$1)/4</f>
        <v>1.75</v>
      </c>
      <c r="AZ111">
        <f>COUNTIF(Input_1!$E110:$CV110,Output_3_Daily_Raw!AZ$1)/4</f>
        <v>0</v>
      </c>
      <c r="BA111">
        <f>COUNTIF(Input_1!$E110:$CV110,Output_3_Daily_Raw!BA$1)/4</f>
        <v>1.5</v>
      </c>
      <c r="BB111">
        <f>COUNTIF(Input_1!$E110:$CV110,Output_3_Daily_Raw!BB$1)/4</f>
        <v>0</v>
      </c>
      <c r="BC111">
        <f>COUNTIF(Input_1!$E110:$CV110,Output_3_Daily_Raw!BC$1)/4</f>
        <v>0</v>
      </c>
      <c r="BD111">
        <f>COUNTIF(Input_1!$E110:$CV110,Output_3_Daily_Raw!BD$1)/4</f>
        <v>0</v>
      </c>
      <c r="BE111">
        <f>COUNTIF(Input_1!$E110:$CV110,Output_3_Daily_Raw!BE$1)/4</f>
        <v>0</v>
      </c>
      <c r="BF111">
        <f>COUNTIF(Input_1!$E110:$CV110,Output_3_Daily_Raw!BF$1)/4</f>
        <v>4.5</v>
      </c>
      <c r="BG111">
        <f>COUNTIF(Input_1!$E110:$CV110,Output_3_Daily_Raw!BG$1)/4</f>
        <v>0</v>
      </c>
      <c r="BH111">
        <f>COUNTIF(Input_1!$E110:$CV110,Output_3_Daily_Raw!BH$1)/4</f>
        <v>0</v>
      </c>
      <c r="BJ111">
        <f t="shared" si="1"/>
        <v>24</v>
      </c>
    </row>
    <row r="112" spans="1:62" x14ac:dyDescent="0.35">
      <c r="A112" s="256"/>
      <c r="B112" s="249"/>
      <c r="C112" s="11">
        <v>43938</v>
      </c>
      <c r="D112" s="1" t="s">
        <v>8</v>
      </c>
      <c r="E112">
        <f>COUNTIF(Input_1!$E111:$CV111,Output_3_Daily_Raw!E$1)/4</f>
        <v>0</v>
      </c>
      <c r="F112">
        <f>COUNTIF(Input_1!$E111:$CV111,Output_3_Daily_Raw!F$1)/4</f>
        <v>0</v>
      </c>
      <c r="G112">
        <f>COUNTIF(Input_1!$E111:$CV111,Output_3_Daily_Raw!G$1)/4</f>
        <v>5.75</v>
      </c>
      <c r="H112">
        <f>COUNTIF(Input_1!$E111:$CV111,Output_3_Daily_Raw!H$1)/4</f>
        <v>0</v>
      </c>
      <c r="I112">
        <f>COUNTIF(Input_1!$E111:$CV111,Output_3_Daily_Raw!I$1)/4</f>
        <v>0</v>
      </c>
      <c r="J112">
        <f>COUNTIF(Input_1!$E111:$CV111,Output_3_Daily_Raw!J$1)/4</f>
        <v>0</v>
      </c>
      <c r="K112">
        <f>COUNTIF(Input_1!$E111:$CV111,Output_3_Daily_Raw!K$1)/4</f>
        <v>0</v>
      </c>
      <c r="L112">
        <f>COUNTIF(Input_1!$E111:$CV111,Output_3_Daily_Raw!L$1)/4</f>
        <v>0</v>
      </c>
      <c r="M112">
        <f>COUNTIF(Input_1!$E111:$CV111,Output_3_Daily_Raw!M$1)/4</f>
        <v>2</v>
      </c>
      <c r="N112">
        <f>COUNTIF(Input_1!$E111:$CV111,Output_3_Daily_Raw!N$1)/4</f>
        <v>0</v>
      </c>
      <c r="O112">
        <f>COUNTIF(Input_1!$E111:$CV111,Output_3_Daily_Raw!O$1)/4</f>
        <v>0</v>
      </c>
      <c r="P112">
        <f>COUNTIF(Input_1!$E111:$CV111,Output_3_Daily_Raw!P$1)/4</f>
        <v>0</v>
      </c>
      <c r="Q112">
        <f>COUNTIF(Input_1!$E111:$CV111,Output_3_Daily_Raw!Q$1)/4</f>
        <v>0</v>
      </c>
      <c r="R112">
        <f>COUNTIF(Input_1!$E111:$CV111,Output_3_Daily_Raw!R$1)/4</f>
        <v>0</v>
      </c>
      <c r="S112">
        <f>COUNTIF(Input_1!$E111:$CV111,Output_3_Daily_Raw!S$1)/4</f>
        <v>0</v>
      </c>
      <c r="T112">
        <f>COUNTIF(Input_1!$E111:$CV111,Output_3_Daily_Raw!T$1)/4</f>
        <v>0</v>
      </c>
      <c r="U112">
        <f>COUNTIF(Input_1!$E111:$CV111,Output_3_Daily_Raw!U$1)/4</f>
        <v>0</v>
      </c>
      <c r="V112">
        <f>COUNTIF(Input_1!$E111:$CV111,Output_3_Daily_Raw!V$1)/4</f>
        <v>0</v>
      </c>
      <c r="W112">
        <f>COUNTIF(Input_1!$E111:$CV111,Output_3_Daily_Raw!W$1)/4</f>
        <v>0</v>
      </c>
      <c r="X112">
        <f>COUNTIF(Input_1!$E111:$CV111,Output_3_Daily_Raw!X$1)/4</f>
        <v>0</v>
      </c>
      <c r="Y112">
        <f>COUNTIF(Input_1!$E111:$CV111,Output_3_Daily_Raw!Y$1)/4</f>
        <v>0</v>
      </c>
      <c r="Z112">
        <f>COUNTIF(Input_1!$E111:$CV111,Output_3_Daily_Raw!Z$1)/4</f>
        <v>0.5</v>
      </c>
      <c r="AA112">
        <f>COUNTIF(Input_1!$E111:$CV111,Output_3_Daily_Raw!AA$1)/4</f>
        <v>5.5</v>
      </c>
      <c r="AB112">
        <f>COUNTIF(Input_1!$E111:$CV111,Output_3_Daily_Raw!AB$1)/4</f>
        <v>0</v>
      </c>
      <c r="AC112">
        <f>COUNTIF(Input_1!$E111:$CV111,Output_3_Daily_Raw!AC$1)/4</f>
        <v>0</v>
      </c>
      <c r="AD112">
        <f>COUNTIF(Input_1!$E111:$CV111,Output_3_Daily_Raw!AD$1)/4</f>
        <v>0</v>
      </c>
      <c r="AE112">
        <f>COUNTIF(Input_1!$E111:$CV111,Output_3_Daily_Raw!AE$1)/4</f>
        <v>0</v>
      </c>
      <c r="AF112">
        <f>COUNTIF(Input_1!$E111:$CV111,Output_3_Daily_Raw!AF$1)/4</f>
        <v>0</v>
      </c>
      <c r="AG112">
        <f>COUNTIF(Input_1!$E111:$CV111,Output_3_Daily_Raw!AG$1)/4</f>
        <v>0</v>
      </c>
      <c r="AH112">
        <f>COUNTIF(Input_1!$E111:$CV111,Output_3_Daily_Raw!AH$1)/4</f>
        <v>0</v>
      </c>
      <c r="AI112">
        <f>COUNTIF(Input_1!$E111:$CV111,Output_3_Daily_Raw!AI$1)/4</f>
        <v>1.25</v>
      </c>
      <c r="AJ112">
        <f>COUNTIF(Input_1!$E111:$CV111,Output_3_Daily_Raw!AJ$1)/4</f>
        <v>0</v>
      </c>
      <c r="AK112">
        <f>COUNTIF(Input_1!$E111:$CV111,Output_3_Daily_Raw!AK$1)/4</f>
        <v>0</v>
      </c>
      <c r="AL112">
        <f>COUNTIF(Input_1!$E111:$CV111,Output_3_Daily_Raw!AL$1)/4</f>
        <v>0</v>
      </c>
      <c r="AM112">
        <f>COUNTIF(Input_1!$E111:$CV111,Output_3_Daily_Raw!AM$1)/4</f>
        <v>0.25</v>
      </c>
      <c r="AN112">
        <f>COUNTIF(Input_1!$E111:$CV111,Output_3_Daily_Raw!AN$1)/4</f>
        <v>0</v>
      </c>
      <c r="AO112">
        <f>COUNTIF(Input_1!$E111:$CV111,Output_3_Daily_Raw!AO$1)/4</f>
        <v>0</v>
      </c>
      <c r="AP112">
        <f>COUNTIF(Input_1!$E111:$CV111,Output_3_Daily_Raw!AP$1)/4</f>
        <v>0</v>
      </c>
      <c r="AQ112">
        <f>COUNTIF(Input_1!$E111:$CV111,Output_3_Daily_Raw!AQ$1)/4</f>
        <v>0</v>
      </c>
      <c r="AR112">
        <f>COUNTIF(Input_1!$E111:$CV111,Output_3_Daily_Raw!AR$1)/4</f>
        <v>0</v>
      </c>
      <c r="AS112">
        <f>COUNTIF(Input_1!$E111:$CV111,Output_3_Daily_Raw!AS$1)/4</f>
        <v>0</v>
      </c>
      <c r="AT112">
        <f>COUNTIF(Input_1!$E111:$CV111,Output_3_Daily_Raw!AT$1)/4</f>
        <v>0</v>
      </c>
      <c r="AU112">
        <f>COUNTIF(Input_1!$E111:$CV111,Output_3_Daily_Raw!AU$1)/4</f>
        <v>0.25</v>
      </c>
      <c r="AV112">
        <f>COUNTIF(Input_1!$E111:$CV111,Output_3_Daily_Raw!AV$1)/4</f>
        <v>0</v>
      </c>
      <c r="AW112">
        <f>COUNTIF(Input_1!$E111:$CV111,Output_3_Daily_Raw!AW$1)/4</f>
        <v>0</v>
      </c>
      <c r="AX112">
        <f>COUNTIF(Input_1!$E111:$CV111,Output_3_Daily_Raw!AX$1)/4</f>
        <v>0</v>
      </c>
      <c r="AY112">
        <f>COUNTIF(Input_1!$E111:$CV111,Output_3_Daily_Raw!AY$1)/4</f>
        <v>1.75</v>
      </c>
      <c r="AZ112">
        <f>COUNTIF(Input_1!$E111:$CV111,Output_3_Daily_Raw!AZ$1)/4</f>
        <v>0</v>
      </c>
      <c r="BA112">
        <f>COUNTIF(Input_1!$E111:$CV111,Output_3_Daily_Raw!BA$1)/4</f>
        <v>0</v>
      </c>
      <c r="BB112">
        <f>COUNTIF(Input_1!$E111:$CV111,Output_3_Daily_Raw!BB$1)/4</f>
        <v>0</v>
      </c>
      <c r="BC112">
        <f>COUNTIF(Input_1!$E111:$CV111,Output_3_Daily_Raw!BC$1)/4</f>
        <v>0</v>
      </c>
      <c r="BD112">
        <f>COUNTIF(Input_1!$E111:$CV111,Output_3_Daily_Raw!BD$1)/4</f>
        <v>0</v>
      </c>
      <c r="BE112">
        <f>COUNTIF(Input_1!$E111:$CV111,Output_3_Daily_Raw!BE$1)/4</f>
        <v>1</v>
      </c>
      <c r="BF112">
        <f>COUNTIF(Input_1!$E111:$CV111,Output_3_Daily_Raw!BF$1)/4</f>
        <v>5.75</v>
      </c>
      <c r="BG112">
        <f>COUNTIF(Input_1!$E111:$CV111,Output_3_Daily_Raw!BG$1)/4</f>
        <v>0</v>
      </c>
      <c r="BH112">
        <f>COUNTIF(Input_1!$E111:$CV111,Output_3_Daily_Raw!BH$1)/4</f>
        <v>0</v>
      </c>
      <c r="BJ112">
        <f t="shared" si="1"/>
        <v>24</v>
      </c>
    </row>
    <row r="113" spans="1:62" x14ac:dyDescent="0.35">
      <c r="A113" s="256"/>
      <c r="B113" s="249"/>
      <c r="C113" s="12">
        <v>43939</v>
      </c>
      <c r="D113" s="1" t="s">
        <v>9</v>
      </c>
      <c r="E113">
        <f>COUNTIF(Input_1!$E112:$CV112,Output_3_Daily_Raw!E$1)/4</f>
        <v>0</v>
      </c>
      <c r="F113">
        <f>COUNTIF(Input_1!$E112:$CV112,Output_3_Daily_Raw!F$1)/4</f>
        <v>0</v>
      </c>
      <c r="G113">
        <f>COUNTIF(Input_1!$E112:$CV112,Output_3_Daily_Raw!G$1)/4</f>
        <v>6</v>
      </c>
      <c r="H113">
        <f>COUNTIF(Input_1!$E112:$CV112,Output_3_Daily_Raw!H$1)/4</f>
        <v>0</v>
      </c>
      <c r="I113">
        <f>COUNTIF(Input_1!$E112:$CV112,Output_3_Daily_Raw!I$1)/4</f>
        <v>0</v>
      </c>
      <c r="J113">
        <f>COUNTIF(Input_1!$E112:$CV112,Output_3_Daily_Raw!J$1)/4</f>
        <v>0</v>
      </c>
      <c r="K113">
        <f>COUNTIF(Input_1!$E112:$CV112,Output_3_Daily_Raw!K$1)/4</f>
        <v>0</v>
      </c>
      <c r="L113">
        <f>COUNTIF(Input_1!$E112:$CV112,Output_3_Daily_Raw!L$1)/4</f>
        <v>0</v>
      </c>
      <c r="M113">
        <f>COUNTIF(Input_1!$E112:$CV112,Output_3_Daily_Raw!M$1)/4</f>
        <v>0</v>
      </c>
      <c r="N113">
        <f>COUNTIF(Input_1!$E112:$CV112,Output_3_Daily_Raw!N$1)/4</f>
        <v>0</v>
      </c>
      <c r="O113">
        <f>COUNTIF(Input_1!$E112:$CV112,Output_3_Daily_Raw!O$1)/4</f>
        <v>0</v>
      </c>
      <c r="P113">
        <f>COUNTIF(Input_1!$E112:$CV112,Output_3_Daily_Raw!P$1)/4</f>
        <v>0</v>
      </c>
      <c r="Q113">
        <f>COUNTIF(Input_1!$E112:$CV112,Output_3_Daily_Raw!Q$1)/4</f>
        <v>0</v>
      </c>
      <c r="R113">
        <f>COUNTIF(Input_1!$E112:$CV112,Output_3_Daily_Raw!R$1)/4</f>
        <v>0</v>
      </c>
      <c r="S113">
        <f>COUNTIF(Input_1!$E112:$CV112,Output_3_Daily_Raw!S$1)/4</f>
        <v>0</v>
      </c>
      <c r="T113">
        <f>COUNTIF(Input_1!$E112:$CV112,Output_3_Daily_Raw!T$1)/4</f>
        <v>0</v>
      </c>
      <c r="U113">
        <f>COUNTIF(Input_1!$E112:$CV112,Output_3_Daily_Raw!U$1)/4</f>
        <v>0</v>
      </c>
      <c r="V113">
        <f>COUNTIF(Input_1!$E112:$CV112,Output_3_Daily_Raw!V$1)/4</f>
        <v>0</v>
      </c>
      <c r="W113">
        <f>COUNTIF(Input_1!$E112:$CV112,Output_3_Daily_Raw!W$1)/4</f>
        <v>0</v>
      </c>
      <c r="X113">
        <f>COUNTIF(Input_1!$E112:$CV112,Output_3_Daily_Raw!X$1)/4</f>
        <v>0</v>
      </c>
      <c r="Y113">
        <f>COUNTIF(Input_1!$E112:$CV112,Output_3_Daily_Raw!Y$1)/4</f>
        <v>0</v>
      </c>
      <c r="Z113">
        <f>COUNTIF(Input_1!$E112:$CV112,Output_3_Daily_Raw!Z$1)/4</f>
        <v>0</v>
      </c>
      <c r="AA113">
        <f>COUNTIF(Input_1!$E112:$CV112,Output_3_Daily_Raw!AA$1)/4</f>
        <v>8.75</v>
      </c>
      <c r="AB113">
        <f>COUNTIF(Input_1!$E112:$CV112,Output_3_Daily_Raw!AB$1)/4</f>
        <v>0</v>
      </c>
      <c r="AC113">
        <f>COUNTIF(Input_1!$E112:$CV112,Output_3_Daily_Raw!AC$1)/4</f>
        <v>0</v>
      </c>
      <c r="AD113">
        <f>COUNTIF(Input_1!$E112:$CV112,Output_3_Daily_Raw!AD$1)/4</f>
        <v>0</v>
      </c>
      <c r="AE113">
        <f>COUNTIF(Input_1!$E112:$CV112,Output_3_Daily_Raw!AE$1)/4</f>
        <v>0</v>
      </c>
      <c r="AF113">
        <f>COUNTIF(Input_1!$E112:$CV112,Output_3_Daily_Raw!AF$1)/4</f>
        <v>0</v>
      </c>
      <c r="AG113">
        <f>COUNTIF(Input_1!$E112:$CV112,Output_3_Daily_Raw!AG$1)/4</f>
        <v>0</v>
      </c>
      <c r="AH113">
        <f>COUNTIF(Input_1!$E112:$CV112,Output_3_Daily_Raw!AH$1)/4</f>
        <v>0.25</v>
      </c>
      <c r="AI113">
        <f>COUNTIF(Input_1!$E112:$CV112,Output_3_Daily_Raw!AI$1)/4</f>
        <v>0</v>
      </c>
      <c r="AJ113">
        <f>COUNTIF(Input_1!$E112:$CV112,Output_3_Daily_Raw!AJ$1)/4</f>
        <v>0</v>
      </c>
      <c r="AK113">
        <f>COUNTIF(Input_1!$E112:$CV112,Output_3_Daily_Raw!AK$1)/4</f>
        <v>0</v>
      </c>
      <c r="AL113">
        <f>COUNTIF(Input_1!$E112:$CV112,Output_3_Daily_Raw!AL$1)/4</f>
        <v>0</v>
      </c>
      <c r="AM113">
        <f>COUNTIF(Input_1!$E112:$CV112,Output_3_Daily_Raw!AM$1)/4</f>
        <v>0</v>
      </c>
      <c r="AN113">
        <f>COUNTIF(Input_1!$E112:$CV112,Output_3_Daily_Raw!AN$1)/4</f>
        <v>0</v>
      </c>
      <c r="AO113">
        <f>COUNTIF(Input_1!$E112:$CV112,Output_3_Daily_Raw!AO$1)/4</f>
        <v>0</v>
      </c>
      <c r="AP113">
        <f>COUNTIF(Input_1!$E112:$CV112,Output_3_Daily_Raw!AP$1)/4</f>
        <v>0</v>
      </c>
      <c r="AQ113">
        <f>COUNTIF(Input_1!$E112:$CV112,Output_3_Daily_Raw!AQ$1)/4</f>
        <v>0</v>
      </c>
      <c r="AR113">
        <f>COUNTIF(Input_1!$E112:$CV112,Output_3_Daily_Raw!AR$1)/4</f>
        <v>0</v>
      </c>
      <c r="AS113">
        <f>COUNTIF(Input_1!$E112:$CV112,Output_3_Daily_Raw!AS$1)/4</f>
        <v>0</v>
      </c>
      <c r="AT113">
        <f>COUNTIF(Input_1!$E112:$CV112,Output_3_Daily_Raw!AT$1)/4</f>
        <v>0</v>
      </c>
      <c r="AU113">
        <f>COUNTIF(Input_1!$E112:$CV112,Output_3_Daily_Raw!AU$1)/4</f>
        <v>0.25</v>
      </c>
      <c r="AV113">
        <f>COUNTIF(Input_1!$E112:$CV112,Output_3_Daily_Raw!AV$1)/4</f>
        <v>0</v>
      </c>
      <c r="AW113">
        <f>COUNTIF(Input_1!$E112:$CV112,Output_3_Daily_Raw!AW$1)/4</f>
        <v>0</v>
      </c>
      <c r="AX113">
        <f>COUNTIF(Input_1!$E112:$CV112,Output_3_Daily_Raw!AX$1)/4</f>
        <v>0</v>
      </c>
      <c r="AY113">
        <f>COUNTIF(Input_1!$E112:$CV112,Output_3_Daily_Raw!AY$1)/4</f>
        <v>0.75</v>
      </c>
      <c r="AZ113">
        <f>COUNTIF(Input_1!$E112:$CV112,Output_3_Daily_Raw!AZ$1)/4</f>
        <v>0</v>
      </c>
      <c r="BA113">
        <f>COUNTIF(Input_1!$E112:$CV112,Output_3_Daily_Raw!BA$1)/4</f>
        <v>1</v>
      </c>
      <c r="BB113">
        <f>COUNTIF(Input_1!$E112:$CV112,Output_3_Daily_Raw!BB$1)/4</f>
        <v>0</v>
      </c>
      <c r="BC113">
        <f>COUNTIF(Input_1!$E112:$CV112,Output_3_Daily_Raw!BC$1)/4</f>
        <v>0</v>
      </c>
      <c r="BD113">
        <f>COUNTIF(Input_1!$E112:$CV112,Output_3_Daily_Raw!BD$1)/4</f>
        <v>0</v>
      </c>
      <c r="BE113">
        <f>COUNTIF(Input_1!$E112:$CV112,Output_3_Daily_Raw!BE$1)/4</f>
        <v>0</v>
      </c>
      <c r="BF113">
        <f>COUNTIF(Input_1!$E112:$CV112,Output_3_Daily_Raw!BF$1)/4</f>
        <v>7</v>
      </c>
      <c r="BG113">
        <f>COUNTIF(Input_1!$E112:$CV112,Output_3_Daily_Raw!BG$1)/4</f>
        <v>0</v>
      </c>
      <c r="BH113">
        <f>COUNTIF(Input_1!$E112:$CV112,Output_3_Daily_Raw!BH$1)/4</f>
        <v>0</v>
      </c>
      <c r="BJ113">
        <f t="shared" si="1"/>
        <v>24</v>
      </c>
    </row>
    <row r="114" spans="1:62" x14ac:dyDescent="0.35">
      <c r="A114" s="256"/>
      <c r="B114" s="250"/>
      <c r="C114" s="14">
        <v>43940</v>
      </c>
      <c r="D114" s="2" t="s">
        <v>10</v>
      </c>
      <c r="E114">
        <f>COUNTIF(Input_1!$E113:$CV113,Output_3_Daily_Raw!E$1)/4</f>
        <v>0</v>
      </c>
      <c r="F114">
        <f>COUNTIF(Input_1!$E113:$CV113,Output_3_Daily_Raw!F$1)/4</f>
        <v>0</v>
      </c>
      <c r="G114">
        <f>COUNTIF(Input_1!$E113:$CV113,Output_3_Daily_Raw!G$1)/4</f>
        <v>6.75</v>
      </c>
      <c r="H114">
        <f>COUNTIF(Input_1!$E113:$CV113,Output_3_Daily_Raw!H$1)/4</f>
        <v>0</v>
      </c>
      <c r="I114">
        <f>COUNTIF(Input_1!$E113:$CV113,Output_3_Daily_Raw!I$1)/4</f>
        <v>0</v>
      </c>
      <c r="J114">
        <f>COUNTIF(Input_1!$E113:$CV113,Output_3_Daily_Raw!J$1)/4</f>
        <v>0</v>
      </c>
      <c r="K114">
        <f>COUNTIF(Input_1!$E113:$CV113,Output_3_Daily_Raw!K$1)/4</f>
        <v>0</v>
      </c>
      <c r="L114">
        <f>COUNTIF(Input_1!$E113:$CV113,Output_3_Daily_Raw!L$1)/4</f>
        <v>0</v>
      </c>
      <c r="M114">
        <f>COUNTIF(Input_1!$E113:$CV113,Output_3_Daily_Raw!M$1)/4</f>
        <v>0</v>
      </c>
      <c r="N114">
        <f>COUNTIF(Input_1!$E113:$CV113,Output_3_Daily_Raw!N$1)/4</f>
        <v>0</v>
      </c>
      <c r="O114">
        <f>COUNTIF(Input_1!$E113:$CV113,Output_3_Daily_Raw!O$1)/4</f>
        <v>0</v>
      </c>
      <c r="P114">
        <f>COUNTIF(Input_1!$E113:$CV113,Output_3_Daily_Raw!P$1)/4</f>
        <v>0</v>
      </c>
      <c r="Q114">
        <f>COUNTIF(Input_1!$E113:$CV113,Output_3_Daily_Raw!Q$1)/4</f>
        <v>0</v>
      </c>
      <c r="R114">
        <f>COUNTIF(Input_1!$E113:$CV113,Output_3_Daily_Raw!R$1)/4</f>
        <v>0</v>
      </c>
      <c r="S114">
        <f>COUNTIF(Input_1!$E113:$CV113,Output_3_Daily_Raw!S$1)/4</f>
        <v>0</v>
      </c>
      <c r="T114">
        <f>COUNTIF(Input_1!$E113:$CV113,Output_3_Daily_Raw!T$1)/4</f>
        <v>0</v>
      </c>
      <c r="U114">
        <f>COUNTIF(Input_1!$E113:$CV113,Output_3_Daily_Raw!U$1)/4</f>
        <v>0</v>
      </c>
      <c r="V114">
        <f>COUNTIF(Input_1!$E113:$CV113,Output_3_Daily_Raw!V$1)/4</f>
        <v>0</v>
      </c>
      <c r="W114">
        <f>COUNTIF(Input_1!$E113:$CV113,Output_3_Daily_Raw!W$1)/4</f>
        <v>0</v>
      </c>
      <c r="X114">
        <f>COUNTIF(Input_1!$E113:$CV113,Output_3_Daily_Raw!X$1)/4</f>
        <v>0</v>
      </c>
      <c r="Y114">
        <f>COUNTIF(Input_1!$E113:$CV113,Output_3_Daily_Raw!Y$1)/4</f>
        <v>0</v>
      </c>
      <c r="Z114">
        <f>COUNTIF(Input_1!$E113:$CV113,Output_3_Daily_Raw!Z$1)/4</f>
        <v>0</v>
      </c>
      <c r="AA114">
        <f>COUNTIF(Input_1!$E113:$CV113,Output_3_Daily_Raw!AA$1)/4</f>
        <v>10.5</v>
      </c>
      <c r="AB114">
        <f>COUNTIF(Input_1!$E113:$CV113,Output_3_Daily_Raw!AB$1)/4</f>
        <v>0</v>
      </c>
      <c r="AC114">
        <f>COUNTIF(Input_1!$E113:$CV113,Output_3_Daily_Raw!AC$1)/4</f>
        <v>0</v>
      </c>
      <c r="AD114">
        <f>COUNTIF(Input_1!$E113:$CV113,Output_3_Daily_Raw!AD$1)/4</f>
        <v>0</v>
      </c>
      <c r="AE114">
        <f>COUNTIF(Input_1!$E113:$CV113,Output_3_Daily_Raw!AE$1)/4</f>
        <v>0</v>
      </c>
      <c r="AF114">
        <f>COUNTIF(Input_1!$E113:$CV113,Output_3_Daily_Raw!AF$1)/4</f>
        <v>0</v>
      </c>
      <c r="AG114">
        <f>COUNTIF(Input_1!$E113:$CV113,Output_3_Daily_Raw!AG$1)/4</f>
        <v>0</v>
      </c>
      <c r="AH114">
        <f>COUNTIF(Input_1!$E113:$CV113,Output_3_Daily_Raw!AH$1)/4</f>
        <v>0.25</v>
      </c>
      <c r="AI114">
        <f>COUNTIF(Input_1!$E113:$CV113,Output_3_Daily_Raw!AI$1)/4</f>
        <v>0</v>
      </c>
      <c r="AJ114">
        <f>COUNTIF(Input_1!$E113:$CV113,Output_3_Daily_Raw!AJ$1)/4</f>
        <v>0</v>
      </c>
      <c r="AK114">
        <f>COUNTIF(Input_1!$E113:$CV113,Output_3_Daily_Raw!AK$1)/4</f>
        <v>0</v>
      </c>
      <c r="AL114">
        <f>COUNTIF(Input_1!$E113:$CV113,Output_3_Daily_Raw!AL$1)/4</f>
        <v>0</v>
      </c>
      <c r="AM114">
        <f>COUNTIF(Input_1!$E113:$CV113,Output_3_Daily_Raw!AM$1)/4</f>
        <v>0</v>
      </c>
      <c r="AN114">
        <f>COUNTIF(Input_1!$E113:$CV113,Output_3_Daily_Raw!AN$1)/4</f>
        <v>0</v>
      </c>
      <c r="AO114">
        <f>COUNTIF(Input_1!$E113:$CV113,Output_3_Daily_Raw!AO$1)/4</f>
        <v>0</v>
      </c>
      <c r="AP114">
        <f>COUNTIF(Input_1!$E113:$CV113,Output_3_Daily_Raw!AP$1)/4</f>
        <v>0</v>
      </c>
      <c r="AQ114">
        <f>COUNTIF(Input_1!$E113:$CV113,Output_3_Daily_Raw!AQ$1)/4</f>
        <v>0</v>
      </c>
      <c r="AR114">
        <f>COUNTIF(Input_1!$E113:$CV113,Output_3_Daily_Raw!AR$1)/4</f>
        <v>0</v>
      </c>
      <c r="AS114">
        <f>COUNTIF(Input_1!$E113:$CV113,Output_3_Daily_Raw!AS$1)/4</f>
        <v>0</v>
      </c>
      <c r="AT114">
        <f>COUNTIF(Input_1!$E113:$CV113,Output_3_Daily_Raw!AT$1)/4</f>
        <v>0</v>
      </c>
      <c r="AU114">
        <f>COUNTIF(Input_1!$E113:$CV113,Output_3_Daily_Raw!AU$1)/4</f>
        <v>0.25</v>
      </c>
      <c r="AV114">
        <f>COUNTIF(Input_1!$E113:$CV113,Output_3_Daily_Raw!AV$1)/4</f>
        <v>0</v>
      </c>
      <c r="AW114">
        <f>COUNTIF(Input_1!$E113:$CV113,Output_3_Daily_Raw!AW$1)/4</f>
        <v>0</v>
      </c>
      <c r="AX114">
        <f>COUNTIF(Input_1!$E113:$CV113,Output_3_Daily_Raw!AX$1)/4</f>
        <v>0</v>
      </c>
      <c r="AY114">
        <f>COUNTIF(Input_1!$E113:$CV113,Output_3_Daily_Raw!AY$1)/4</f>
        <v>1.25</v>
      </c>
      <c r="AZ114">
        <f>COUNTIF(Input_1!$E113:$CV113,Output_3_Daily_Raw!AZ$1)/4</f>
        <v>0</v>
      </c>
      <c r="BA114">
        <f>COUNTIF(Input_1!$E113:$CV113,Output_3_Daily_Raw!BA$1)/4</f>
        <v>0</v>
      </c>
      <c r="BB114">
        <f>COUNTIF(Input_1!$E113:$CV113,Output_3_Daily_Raw!BB$1)/4</f>
        <v>0</v>
      </c>
      <c r="BC114">
        <f>COUNTIF(Input_1!$E113:$CV113,Output_3_Daily_Raw!BC$1)/4</f>
        <v>0</v>
      </c>
      <c r="BD114">
        <f>COUNTIF(Input_1!$E113:$CV113,Output_3_Daily_Raw!BD$1)/4</f>
        <v>0</v>
      </c>
      <c r="BE114">
        <f>COUNTIF(Input_1!$E113:$CV113,Output_3_Daily_Raw!BE$1)/4</f>
        <v>0</v>
      </c>
      <c r="BF114">
        <f>COUNTIF(Input_1!$E113:$CV113,Output_3_Daily_Raw!BF$1)/4</f>
        <v>5</v>
      </c>
      <c r="BG114">
        <f>COUNTIF(Input_1!$E113:$CV113,Output_3_Daily_Raw!BG$1)/4</f>
        <v>0</v>
      </c>
      <c r="BH114">
        <f>COUNTIF(Input_1!$E113:$CV113,Output_3_Daily_Raw!BH$1)/4</f>
        <v>0</v>
      </c>
      <c r="BJ114">
        <f t="shared" si="1"/>
        <v>24</v>
      </c>
    </row>
    <row r="115" spans="1:62" x14ac:dyDescent="0.35">
      <c r="A115" s="256"/>
      <c r="B115" s="248">
        <v>17</v>
      </c>
      <c r="C115" s="12">
        <v>43941</v>
      </c>
      <c r="D115" s="1" t="s">
        <v>4</v>
      </c>
      <c r="E115">
        <f>COUNTIF(Input_1!$E114:$CV114,Output_3_Daily_Raw!E$1)/4</f>
        <v>0</v>
      </c>
      <c r="F115">
        <f>COUNTIF(Input_1!$E114:$CV114,Output_3_Daily_Raw!F$1)/4</f>
        <v>0</v>
      </c>
      <c r="G115">
        <f>COUNTIF(Input_1!$E114:$CV114,Output_3_Daily_Raw!G$1)/4</f>
        <v>5</v>
      </c>
      <c r="H115">
        <f>COUNTIF(Input_1!$E114:$CV114,Output_3_Daily_Raw!H$1)/4</f>
        <v>0</v>
      </c>
      <c r="I115">
        <f>COUNTIF(Input_1!$E114:$CV114,Output_3_Daily_Raw!I$1)/4</f>
        <v>0</v>
      </c>
      <c r="J115">
        <f>COUNTIF(Input_1!$E114:$CV114,Output_3_Daily_Raw!J$1)/4</f>
        <v>1</v>
      </c>
      <c r="K115">
        <f>COUNTIF(Input_1!$E114:$CV114,Output_3_Daily_Raw!K$1)/4</f>
        <v>0</v>
      </c>
      <c r="L115">
        <f>COUNTIF(Input_1!$E114:$CV114,Output_3_Daily_Raw!L$1)/4</f>
        <v>0</v>
      </c>
      <c r="M115">
        <f>COUNTIF(Input_1!$E114:$CV114,Output_3_Daily_Raw!M$1)/4</f>
        <v>0</v>
      </c>
      <c r="N115">
        <f>COUNTIF(Input_1!$E114:$CV114,Output_3_Daily_Raw!N$1)/4</f>
        <v>0</v>
      </c>
      <c r="O115">
        <f>COUNTIF(Input_1!$E114:$CV114,Output_3_Daily_Raw!O$1)/4</f>
        <v>0</v>
      </c>
      <c r="P115">
        <f>COUNTIF(Input_1!$E114:$CV114,Output_3_Daily_Raw!P$1)/4</f>
        <v>0</v>
      </c>
      <c r="Q115">
        <f>COUNTIF(Input_1!$E114:$CV114,Output_3_Daily_Raw!Q$1)/4</f>
        <v>0</v>
      </c>
      <c r="R115">
        <f>COUNTIF(Input_1!$E114:$CV114,Output_3_Daily_Raw!R$1)/4</f>
        <v>0</v>
      </c>
      <c r="S115">
        <f>COUNTIF(Input_1!$E114:$CV114,Output_3_Daily_Raw!S$1)/4</f>
        <v>0</v>
      </c>
      <c r="T115">
        <f>COUNTIF(Input_1!$E114:$CV114,Output_3_Daily_Raw!T$1)/4</f>
        <v>0</v>
      </c>
      <c r="U115">
        <f>COUNTIF(Input_1!$E114:$CV114,Output_3_Daily_Raw!U$1)/4</f>
        <v>0</v>
      </c>
      <c r="V115">
        <f>COUNTIF(Input_1!$E114:$CV114,Output_3_Daily_Raw!V$1)/4</f>
        <v>0</v>
      </c>
      <c r="W115">
        <f>COUNTIF(Input_1!$E114:$CV114,Output_3_Daily_Raw!W$1)/4</f>
        <v>0</v>
      </c>
      <c r="X115">
        <f>COUNTIF(Input_1!$E114:$CV114,Output_3_Daily_Raw!X$1)/4</f>
        <v>0</v>
      </c>
      <c r="Y115">
        <f>COUNTIF(Input_1!$E114:$CV114,Output_3_Daily_Raw!Y$1)/4</f>
        <v>0</v>
      </c>
      <c r="Z115">
        <f>COUNTIF(Input_1!$E114:$CV114,Output_3_Daily_Raw!Z$1)/4</f>
        <v>0</v>
      </c>
      <c r="AA115">
        <f>COUNTIF(Input_1!$E114:$CV114,Output_3_Daily_Raw!AA$1)/4</f>
        <v>11.5</v>
      </c>
      <c r="AB115">
        <f>COUNTIF(Input_1!$E114:$CV114,Output_3_Daily_Raw!AB$1)/4</f>
        <v>0</v>
      </c>
      <c r="AC115">
        <f>COUNTIF(Input_1!$E114:$CV114,Output_3_Daily_Raw!AC$1)/4</f>
        <v>0</v>
      </c>
      <c r="AD115">
        <f>COUNTIF(Input_1!$E114:$CV114,Output_3_Daily_Raw!AD$1)/4</f>
        <v>0</v>
      </c>
      <c r="AE115">
        <f>COUNTIF(Input_1!$E114:$CV114,Output_3_Daily_Raw!AE$1)/4</f>
        <v>0</v>
      </c>
      <c r="AF115">
        <f>COUNTIF(Input_1!$E114:$CV114,Output_3_Daily_Raw!AF$1)/4</f>
        <v>0</v>
      </c>
      <c r="AG115">
        <f>COUNTIF(Input_1!$E114:$CV114,Output_3_Daily_Raw!AG$1)/4</f>
        <v>0.25</v>
      </c>
      <c r="AH115">
        <f>COUNTIF(Input_1!$E114:$CV114,Output_3_Daily_Raw!AH$1)/4</f>
        <v>0</v>
      </c>
      <c r="AI115">
        <f>COUNTIF(Input_1!$E114:$CV114,Output_3_Daily_Raw!AI$1)/4</f>
        <v>0</v>
      </c>
      <c r="AJ115">
        <f>COUNTIF(Input_1!$E114:$CV114,Output_3_Daily_Raw!AJ$1)/4</f>
        <v>0</v>
      </c>
      <c r="AK115">
        <f>COUNTIF(Input_1!$E114:$CV114,Output_3_Daily_Raw!AK$1)/4</f>
        <v>0</v>
      </c>
      <c r="AL115">
        <f>COUNTIF(Input_1!$E114:$CV114,Output_3_Daily_Raw!AL$1)/4</f>
        <v>0</v>
      </c>
      <c r="AM115">
        <f>COUNTIF(Input_1!$E114:$CV114,Output_3_Daily_Raw!AM$1)/4</f>
        <v>0</v>
      </c>
      <c r="AN115">
        <f>COUNTIF(Input_1!$E114:$CV114,Output_3_Daily_Raw!AN$1)/4</f>
        <v>0</v>
      </c>
      <c r="AO115">
        <f>COUNTIF(Input_1!$E114:$CV114,Output_3_Daily_Raw!AO$1)/4</f>
        <v>0</v>
      </c>
      <c r="AP115">
        <f>COUNTIF(Input_1!$E114:$CV114,Output_3_Daily_Raw!AP$1)/4</f>
        <v>0</v>
      </c>
      <c r="AQ115">
        <f>COUNTIF(Input_1!$E114:$CV114,Output_3_Daily_Raw!AQ$1)/4</f>
        <v>0</v>
      </c>
      <c r="AR115">
        <f>COUNTIF(Input_1!$E114:$CV114,Output_3_Daily_Raw!AR$1)/4</f>
        <v>0</v>
      </c>
      <c r="AS115">
        <f>COUNTIF(Input_1!$E114:$CV114,Output_3_Daily_Raw!AS$1)/4</f>
        <v>0</v>
      </c>
      <c r="AT115">
        <f>COUNTIF(Input_1!$E114:$CV114,Output_3_Daily_Raw!AT$1)/4</f>
        <v>0</v>
      </c>
      <c r="AU115">
        <f>COUNTIF(Input_1!$E114:$CV114,Output_3_Daily_Raw!AU$1)/4</f>
        <v>0.5</v>
      </c>
      <c r="AV115">
        <f>COUNTIF(Input_1!$E114:$CV114,Output_3_Daily_Raw!AV$1)/4</f>
        <v>0</v>
      </c>
      <c r="AW115">
        <f>COUNTIF(Input_1!$E114:$CV114,Output_3_Daily_Raw!AW$1)/4</f>
        <v>0</v>
      </c>
      <c r="AX115">
        <f>COUNTIF(Input_1!$E114:$CV114,Output_3_Daily_Raw!AX$1)/4</f>
        <v>0</v>
      </c>
      <c r="AY115">
        <f>COUNTIF(Input_1!$E114:$CV114,Output_3_Daily_Raw!AY$1)/4</f>
        <v>1.75</v>
      </c>
      <c r="AZ115">
        <f>COUNTIF(Input_1!$E114:$CV114,Output_3_Daily_Raw!AZ$1)/4</f>
        <v>0</v>
      </c>
      <c r="BA115">
        <f>COUNTIF(Input_1!$E114:$CV114,Output_3_Daily_Raw!BA$1)/4</f>
        <v>0.25</v>
      </c>
      <c r="BB115">
        <f>COUNTIF(Input_1!$E114:$CV114,Output_3_Daily_Raw!BB$1)/4</f>
        <v>0</v>
      </c>
      <c r="BC115">
        <f>COUNTIF(Input_1!$E114:$CV114,Output_3_Daily_Raw!BC$1)/4</f>
        <v>0</v>
      </c>
      <c r="BD115">
        <f>COUNTIF(Input_1!$E114:$CV114,Output_3_Daily_Raw!BD$1)/4</f>
        <v>0</v>
      </c>
      <c r="BE115">
        <f>COUNTIF(Input_1!$E114:$CV114,Output_3_Daily_Raw!BE$1)/4</f>
        <v>0</v>
      </c>
      <c r="BF115">
        <f>COUNTIF(Input_1!$E114:$CV114,Output_3_Daily_Raw!BF$1)/4</f>
        <v>3.75</v>
      </c>
      <c r="BG115">
        <f>COUNTIF(Input_1!$E114:$CV114,Output_3_Daily_Raw!BG$1)/4</f>
        <v>0</v>
      </c>
      <c r="BH115">
        <f>COUNTIF(Input_1!$E114:$CV114,Output_3_Daily_Raw!BH$1)/4</f>
        <v>0</v>
      </c>
      <c r="BJ115">
        <f t="shared" si="1"/>
        <v>24</v>
      </c>
    </row>
    <row r="116" spans="1:62" x14ac:dyDescent="0.35">
      <c r="A116" s="256"/>
      <c r="B116" s="249"/>
      <c r="C116" s="11">
        <v>43942</v>
      </c>
      <c r="D116" s="1" t="s">
        <v>5</v>
      </c>
      <c r="E116">
        <f>COUNTIF(Input_1!$E115:$CV115,Output_3_Daily_Raw!E$1)/4</f>
        <v>0</v>
      </c>
      <c r="F116">
        <f>COUNTIF(Input_1!$E115:$CV115,Output_3_Daily_Raw!F$1)/4</f>
        <v>0</v>
      </c>
      <c r="G116">
        <f>COUNTIF(Input_1!$E115:$CV115,Output_3_Daily_Raw!G$1)/4</f>
        <v>1</v>
      </c>
      <c r="H116">
        <f>COUNTIF(Input_1!$E115:$CV115,Output_3_Daily_Raw!H$1)/4</f>
        <v>0</v>
      </c>
      <c r="I116">
        <f>COUNTIF(Input_1!$E115:$CV115,Output_3_Daily_Raw!I$1)/4</f>
        <v>0</v>
      </c>
      <c r="J116">
        <f>COUNTIF(Input_1!$E115:$CV115,Output_3_Daily_Raw!J$1)/4</f>
        <v>1.5</v>
      </c>
      <c r="K116">
        <f>COUNTIF(Input_1!$E115:$CV115,Output_3_Daily_Raw!K$1)/4</f>
        <v>0</v>
      </c>
      <c r="L116">
        <f>COUNTIF(Input_1!$E115:$CV115,Output_3_Daily_Raw!L$1)/4</f>
        <v>0</v>
      </c>
      <c r="M116">
        <f>COUNTIF(Input_1!$E115:$CV115,Output_3_Daily_Raw!M$1)/4</f>
        <v>0</v>
      </c>
      <c r="N116">
        <f>COUNTIF(Input_1!$E115:$CV115,Output_3_Daily_Raw!N$1)/4</f>
        <v>0</v>
      </c>
      <c r="O116">
        <f>COUNTIF(Input_1!$E115:$CV115,Output_3_Daily_Raw!O$1)/4</f>
        <v>0</v>
      </c>
      <c r="P116">
        <f>COUNTIF(Input_1!$E115:$CV115,Output_3_Daily_Raw!P$1)/4</f>
        <v>0</v>
      </c>
      <c r="Q116">
        <f>COUNTIF(Input_1!$E115:$CV115,Output_3_Daily_Raw!Q$1)/4</f>
        <v>0</v>
      </c>
      <c r="R116">
        <f>COUNTIF(Input_1!$E115:$CV115,Output_3_Daily_Raw!R$1)/4</f>
        <v>0</v>
      </c>
      <c r="S116">
        <f>COUNTIF(Input_1!$E115:$CV115,Output_3_Daily_Raw!S$1)/4</f>
        <v>0</v>
      </c>
      <c r="T116">
        <f>COUNTIF(Input_1!$E115:$CV115,Output_3_Daily_Raw!T$1)/4</f>
        <v>0</v>
      </c>
      <c r="U116">
        <f>COUNTIF(Input_1!$E115:$CV115,Output_3_Daily_Raw!U$1)/4</f>
        <v>0</v>
      </c>
      <c r="V116">
        <f>COUNTIF(Input_1!$E115:$CV115,Output_3_Daily_Raw!V$1)/4</f>
        <v>0</v>
      </c>
      <c r="W116">
        <f>COUNTIF(Input_1!$E115:$CV115,Output_3_Daily_Raw!W$1)/4</f>
        <v>0</v>
      </c>
      <c r="X116">
        <f>COUNTIF(Input_1!$E115:$CV115,Output_3_Daily_Raw!X$1)/4</f>
        <v>0</v>
      </c>
      <c r="Y116">
        <f>COUNTIF(Input_1!$E115:$CV115,Output_3_Daily_Raw!Y$1)/4</f>
        <v>0</v>
      </c>
      <c r="Z116">
        <f>COUNTIF(Input_1!$E115:$CV115,Output_3_Daily_Raw!Z$1)/4</f>
        <v>0</v>
      </c>
      <c r="AA116">
        <f>COUNTIF(Input_1!$E115:$CV115,Output_3_Daily_Raw!AA$1)/4</f>
        <v>13</v>
      </c>
      <c r="AB116">
        <f>COUNTIF(Input_1!$E115:$CV115,Output_3_Daily_Raw!AB$1)/4</f>
        <v>0</v>
      </c>
      <c r="AC116">
        <f>COUNTIF(Input_1!$E115:$CV115,Output_3_Daily_Raw!AC$1)/4</f>
        <v>0</v>
      </c>
      <c r="AD116">
        <f>COUNTIF(Input_1!$E115:$CV115,Output_3_Daily_Raw!AD$1)/4</f>
        <v>0</v>
      </c>
      <c r="AE116">
        <f>COUNTIF(Input_1!$E115:$CV115,Output_3_Daily_Raw!AE$1)/4</f>
        <v>0</v>
      </c>
      <c r="AF116">
        <f>COUNTIF(Input_1!$E115:$CV115,Output_3_Daily_Raw!AF$1)/4</f>
        <v>0</v>
      </c>
      <c r="AG116">
        <f>COUNTIF(Input_1!$E115:$CV115,Output_3_Daily_Raw!AG$1)/4</f>
        <v>0</v>
      </c>
      <c r="AH116">
        <f>COUNTIF(Input_1!$E115:$CV115,Output_3_Daily_Raw!AH$1)/4</f>
        <v>0.25</v>
      </c>
      <c r="AI116">
        <f>COUNTIF(Input_1!$E115:$CV115,Output_3_Daily_Raw!AI$1)/4</f>
        <v>0</v>
      </c>
      <c r="AJ116">
        <f>COUNTIF(Input_1!$E115:$CV115,Output_3_Daily_Raw!AJ$1)/4</f>
        <v>0</v>
      </c>
      <c r="AK116">
        <f>COUNTIF(Input_1!$E115:$CV115,Output_3_Daily_Raw!AK$1)/4</f>
        <v>0</v>
      </c>
      <c r="AL116">
        <f>COUNTIF(Input_1!$E115:$CV115,Output_3_Daily_Raw!AL$1)/4</f>
        <v>0</v>
      </c>
      <c r="AM116">
        <f>COUNTIF(Input_1!$E115:$CV115,Output_3_Daily_Raw!AM$1)/4</f>
        <v>0</v>
      </c>
      <c r="AN116">
        <f>COUNTIF(Input_1!$E115:$CV115,Output_3_Daily_Raw!AN$1)/4</f>
        <v>0</v>
      </c>
      <c r="AO116">
        <f>COUNTIF(Input_1!$E115:$CV115,Output_3_Daily_Raw!AO$1)/4</f>
        <v>0</v>
      </c>
      <c r="AP116">
        <f>COUNTIF(Input_1!$E115:$CV115,Output_3_Daily_Raw!AP$1)/4</f>
        <v>0</v>
      </c>
      <c r="AQ116">
        <f>COUNTIF(Input_1!$E115:$CV115,Output_3_Daily_Raw!AQ$1)/4</f>
        <v>0</v>
      </c>
      <c r="AR116">
        <f>COUNTIF(Input_1!$E115:$CV115,Output_3_Daily_Raw!AR$1)/4</f>
        <v>0</v>
      </c>
      <c r="AS116">
        <f>COUNTIF(Input_1!$E115:$CV115,Output_3_Daily_Raw!AS$1)/4</f>
        <v>0</v>
      </c>
      <c r="AT116">
        <f>COUNTIF(Input_1!$E115:$CV115,Output_3_Daily_Raw!AT$1)/4</f>
        <v>0</v>
      </c>
      <c r="AU116">
        <f>COUNTIF(Input_1!$E115:$CV115,Output_3_Daily_Raw!AU$1)/4</f>
        <v>1</v>
      </c>
      <c r="AV116">
        <f>COUNTIF(Input_1!$E115:$CV115,Output_3_Daily_Raw!AV$1)/4</f>
        <v>0</v>
      </c>
      <c r="AW116">
        <f>COUNTIF(Input_1!$E115:$CV115,Output_3_Daily_Raw!AW$1)/4</f>
        <v>0</v>
      </c>
      <c r="AX116">
        <f>COUNTIF(Input_1!$E115:$CV115,Output_3_Daily_Raw!AX$1)/4</f>
        <v>0</v>
      </c>
      <c r="AY116">
        <f>COUNTIF(Input_1!$E115:$CV115,Output_3_Daily_Raw!AY$1)/4</f>
        <v>1</v>
      </c>
      <c r="AZ116">
        <f>COUNTIF(Input_1!$E115:$CV115,Output_3_Daily_Raw!AZ$1)/4</f>
        <v>0</v>
      </c>
      <c r="BA116">
        <f>COUNTIF(Input_1!$E115:$CV115,Output_3_Daily_Raw!BA$1)/4</f>
        <v>0</v>
      </c>
      <c r="BB116">
        <f>COUNTIF(Input_1!$E115:$CV115,Output_3_Daily_Raw!BB$1)/4</f>
        <v>0</v>
      </c>
      <c r="BC116">
        <f>COUNTIF(Input_1!$E115:$CV115,Output_3_Daily_Raw!BC$1)/4</f>
        <v>0</v>
      </c>
      <c r="BD116">
        <f>COUNTIF(Input_1!$E115:$CV115,Output_3_Daily_Raw!BD$1)/4</f>
        <v>0</v>
      </c>
      <c r="BE116">
        <f>COUNTIF(Input_1!$E115:$CV115,Output_3_Daily_Raw!BE$1)/4</f>
        <v>0</v>
      </c>
      <c r="BF116">
        <f>COUNTIF(Input_1!$E115:$CV115,Output_3_Daily_Raw!BF$1)/4</f>
        <v>6.25</v>
      </c>
      <c r="BG116">
        <f>COUNTIF(Input_1!$E115:$CV115,Output_3_Daily_Raw!BG$1)/4</f>
        <v>0</v>
      </c>
      <c r="BH116">
        <f>COUNTIF(Input_1!$E115:$CV115,Output_3_Daily_Raw!BH$1)/4</f>
        <v>0</v>
      </c>
      <c r="BJ116">
        <f t="shared" si="1"/>
        <v>24</v>
      </c>
    </row>
    <row r="117" spans="1:62" x14ac:dyDescent="0.35">
      <c r="A117" s="256"/>
      <c r="B117" s="249"/>
      <c r="C117" s="12">
        <v>43943</v>
      </c>
      <c r="D117" s="1" t="s">
        <v>6</v>
      </c>
      <c r="E117">
        <f>COUNTIF(Input_1!$E116:$CV116,Output_3_Daily_Raw!E$1)/4</f>
        <v>0</v>
      </c>
      <c r="F117">
        <f>COUNTIF(Input_1!$E116:$CV116,Output_3_Daily_Raw!F$1)/4</f>
        <v>0</v>
      </c>
      <c r="G117">
        <f>COUNTIF(Input_1!$E116:$CV116,Output_3_Daily_Raw!G$1)/4</f>
        <v>0</v>
      </c>
      <c r="H117">
        <f>COUNTIF(Input_1!$E116:$CV116,Output_3_Daily_Raw!H$1)/4</f>
        <v>0</v>
      </c>
      <c r="I117">
        <f>COUNTIF(Input_1!$E116:$CV116,Output_3_Daily_Raw!I$1)/4</f>
        <v>0</v>
      </c>
      <c r="J117">
        <f>COUNTIF(Input_1!$E116:$CV116,Output_3_Daily_Raw!J$1)/4</f>
        <v>5.25</v>
      </c>
      <c r="K117">
        <f>COUNTIF(Input_1!$E116:$CV116,Output_3_Daily_Raw!K$1)/4</f>
        <v>0</v>
      </c>
      <c r="L117">
        <f>COUNTIF(Input_1!$E116:$CV116,Output_3_Daily_Raw!L$1)/4</f>
        <v>0</v>
      </c>
      <c r="M117">
        <f>COUNTIF(Input_1!$E116:$CV116,Output_3_Daily_Raw!M$1)/4</f>
        <v>0</v>
      </c>
      <c r="N117">
        <f>COUNTIF(Input_1!$E116:$CV116,Output_3_Daily_Raw!N$1)/4</f>
        <v>0</v>
      </c>
      <c r="O117">
        <f>COUNTIF(Input_1!$E116:$CV116,Output_3_Daily_Raw!O$1)/4</f>
        <v>0</v>
      </c>
      <c r="P117">
        <f>COUNTIF(Input_1!$E116:$CV116,Output_3_Daily_Raw!P$1)/4</f>
        <v>0</v>
      </c>
      <c r="Q117">
        <f>COUNTIF(Input_1!$E116:$CV116,Output_3_Daily_Raw!Q$1)/4</f>
        <v>0</v>
      </c>
      <c r="R117">
        <f>COUNTIF(Input_1!$E116:$CV116,Output_3_Daily_Raw!R$1)/4</f>
        <v>0</v>
      </c>
      <c r="S117">
        <f>COUNTIF(Input_1!$E116:$CV116,Output_3_Daily_Raw!S$1)/4</f>
        <v>0</v>
      </c>
      <c r="T117">
        <f>COUNTIF(Input_1!$E116:$CV116,Output_3_Daily_Raw!T$1)/4</f>
        <v>0</v>
      </c>
      <c r="U117">
        <f>COUNTIF(Input_1!$E116:$CV116,Output_3_Daily_Raw!U$1)/4</f>
        <v>0</v>
      </c>
      <c r="V117">
        <f>COUNTIF(Input_1!$E116:$CV116,Output_3_Daily_Raw!V$1)/4</f>
        <v>0</v>
      </c>
      <c r="W117">
        <f>COUNTIF(Input_1!$E116:$CV116,Output_3_Daily_Raw!W$1)/4</f>
        <v>0</v>
      </c>
      <c r="X117">
        <f>COUNTIF(Input_1!$E116:$CV116,Output_3_Daily_Raw!X$1)/4</f>
        <v>0</v>
      </c>
      <c r="Y117">
        <f>COUNTIF(Input_1!$E116:$CV116,Output_3_Daily_Raw!Y$1)/4</f>
        <v>0</v>
      </c>
      <c r="Z117">
        <f>COUNTIF(Input_1!$E116:$CV116,Output_3_Daily_Raw!Z$1)/4</f>
        <v>0</v>
      </c>
      <c r="AA117">
        <f>COUNTIF(Input_1!$E116:$CV116,Output_3_Daily_Raw!AA$1)/4</f>
        <v>9.25</v>
      </c>
      <c r="AB117">
        <f>COUNTIF(Input_1!$E116:$CV116,Output_3_Daily_Raw!AB$1)/4</f>
        <v>0</v>
      </c>
      <c r="AC117">
        <f>COUNTIF(Input_1!$E116:$CV116,Output_3_Daily_Raw!AC$1)/4</f>
        <v>0</v>
      </c>
      <c r="AD117">
        <f>COUNTIF(Input_1!$E116:$CV116,Output_3_Daily_Raw!AD$1)/4</f>
        <v>0</v>
      </c>
      <c r="AE117">
        <f>COUNTIF(Input_1!$E116:$CV116,Output_3_Daily_Raw!AE$1)/4</f>
        <v>0</v>
      </c>
      <c r="AF117">
        <f>COUNTIF(Input_1!$E116:$CV116,Output_3_Daily_Raw!AF$1)/4</f>
        <v>0</v>
      </c>
      <c r="AG117">
        <f>COUNTIF(Input_1!$E116:$CV116,Output_3_Daily_Raw!AG$1)/4</f>
        <v>0</v>
      </c>
      <c r="AH117">
        <f>COUNTIF(Input_1!$E116:$CV116,Output_3_Daily_Raw!AH$1)/4</f>
        <v>0</v>
      </c>
      <c r="AI117">
        <f>COUNTIF(Input_1!$E116:$CV116,Output_3_Daily_Raw!AI$1)/4</f>
        <v>0.5</v>
      </c>
      <c r="AJ117">
        <f>COUNTIF(Input_1!$E116:$CV116,Output_3_Daily_Raw!AJ$1)/4</f>
        <v>0.5</v>
      </c>
      <c r="AK117">
        <f>COUNTIF(Input_1!$E116:$CV116,Output_3_Daily_Raw!AK$1)/4</f>
        <v>0</v>
      </c>
      <c r="AL117">
        <f>COUNTIF(Input_1!$E116:$CV116,Output_3_Daily_Raw!AL$1)/4</f>
        <v>0</v>
      </c>
      <c r="AM117">
        <f>COUNTIF(Input_1!$E116:$CV116,Output_3_Daily_Raw!AM$1)/4</f>
        <v>0</v>
      </c>
      <c r="AN117">
        <f>COUNTIF(Input_1!$E116:$CV116,Output_3_Daily_Raw!AN$1)/4</f>
        <v>0</v>
      </c>
      <c r="AO117">
        <f>COUNTIF(Input_1!$E116:$CV116,Output_3_Daily_Raw!AO$1)/4</f>
        <v>0</v>
      </c>
      <c r="AP117">
        <f>COUNTIF(Input_1!$E116:$CV116,Output_3_Daily_Raw!AP$1)/4</f>
        <v>0</v>
      </c>
      <c r="AQ117">
        <f>COUNTIF(Input_1!$E116:$CV116,Output_3_Daily_Raw!AQ$1)/4</f>
        <v>0</v>
      </c>
      <c r="AR117">
        <f>COUNTIF(Input_1!$E116:$CV116,Output_3_Daily_Raw!AR$1)/4</f>
        <v>0</v>
      </c>
      <c r="AS117">
        <f>COUNTIF(Input_1!$E116:$CV116,Output_3_Daily_Raw!AS$1)/4</f>
        <v>0</v>
      </c>
      <c r="AT117">
        <f>COUNTIF(Input_1!$E116:$CV116,Output_3_Daily_Raw!AT$1)/4</f>
        <v>0</v>
      </c>
      <c r="AU117">
        <f>COUNTIF(Input_1!$E116:$CV116,Output_3_Daily_Raw!AU$1)/4</f>
        <v>0.75</v>
      </c>
      <c r="AV117">
        <f>COUNTIF(Input_1!$E116:$CV116,Output_3_Daily_Raw!AV$1)/4</f>
        <v>0</v>
      </c>
      <c r="AW117">
        <f>COUNTIF(Input_1!$E116:$CV116,Output_3_Daily_Raw!AW$1)/4</f>
        <v>0</v>
      </c>
      <c r="AX117">
        <f>COUNTIF(Input_1!$E116:$CV116,Output_3_Daily_Raw!AX$1)/4</f>
        <v>0</v>
      </c>
      <c r="AY117">
        <f>COUNTIF(Input_1!$E116:$CV116,Output_3_Daily_Raw!AY$1)/4</f>
        <v>0.5</v>
      </c>
      <c r="AZ117">
        <f>COUNTIF(Input_1!$E116:$CV116,Output_3_Daily_Raw!AZ$1)/4</f>
        <v>0</v>
      </c>
      <c r="BA117">
        <f>COUNTIF(Input_1!$E116:$CV116,Output_3_Daily_Raw!BA$1)/4</f>
        <v>0.5</v>
      </c>
      <c r="BB117">
        <f>COUNTIF(Input_1!$E116:$CV116,Output_3_Daily_Raw!BB$1)/4</f>
        <v>0</v>
      </c>
      <c r="BC117">
        <f>COUNTIF(Input_1!$E116:$CV116,Output_3_Daily_Raw!BC$1)/4</f>
        <v>0</v>
      </c>
      <c r="BD117">
        <f>COUNTIF(Input_1!$E116:$CV116,Output_3_Daily_Raw!BD$1)/4</f>
        <v>0</v>
      </c>
      <c r="BE117">
        <f>COUNTIF(Input_1!$E116:$CV116,Output_3_Daily_Raw!BE$1)/4</f>
        <v>0</v>
      </c>
      <c r="BF117">
        <f>COUNTIF(Input_1!$E116:$CV116,Output_3_Daily_Raw!BF$1)/4</f>
        <v>6.75</v>
      </c>
      <c r="BG117">
        <f>COUNTIF(Input_1!$E116:$CV116,Output_3_Daily_Raw!BG$1)/4</f>
        <v>0</v>
      </c>
      <c r="BH117">
        <f>COUNTIF(Input_1!$E116:$CV116,Output_3_Daily_Raw!BH$1)/4</f>
        <v>0</v>
      </c>
      <c r="BJ117">
        <f t="shared" si="1"/>
        <v>24</v>
      </c>
    </row>
    <row r="118" spans="1:62" x14ac:dyDescent="0.35">
      <c r="A118" s="256"/>
      <c r="B118" s="249"/>
      <c r="C118" s="11">
        <v>43944</v>
      </c>
      <c r="D118" s="1" t="s">
        <v>7</v>
      </c>
      <c r="E118">
        <f>COUNTIF(Input_1!$E117:$CV117,Output_3_Daily_Raw!E$1)/4</f>
        <v>0</v>
      </c>
      <c r="F118">
        <f>COUNTIF(Input_1!$E117:$CV117,Output_3_Daily_Raw!F$1)/4</f>
        <v>0</v>
      </c>
      <c r="G118">
        <f>COUNTIF(Input_1!$E117:$CV117,Output_3_Daily_Raw!G$1)/4</f>
        <v>0</v>
      </c>
      <c r="H118">
        <f>COUNTIF(Input_1!$E117:$CV117,Output_3_Daily_Raw!H$1)/4</f>
        <v>0</v>
      </c>
      <c r="I118">
        <f>COUNTIF(Input_1!$E117:$CV117,Output_3_Daily_Raw!I$1)/4</f>
        <v>0</v>
      </c>
      <c r="J118">
        <f>COUNTIF(Input_1!$E117:$CV117,Output_3_Daily_Raw!J$1)/4</f>
        <v>4.75</v>
      </c>
      <c r="K118">
        <f>COUNTIF(Input_1!$E117:$CV117,Output_3_Daily_Raw!K$1)/4</f>
        <v>0</v>
      </c>
      <c r="L118">
        <f>COUNTIF(Input_1!$E117:$CV117,Output_3_Daily_Raw!L$1)/4</f>
        <v>0</v>
      </c>
      <c r="M118">
        <f>COUNTIF(Input_1!$E117:$CV117,Output_3_Daily_Raw!M$1)/4</f>
        <v>0</v>
      </c>
      <c r="N118">
        <f>COUNTIF(Input_1!$E117:$CV117,Output_3_Daily_Raw!N$1)/4</f>
        <v>0</v>
      </c>
      <c r="O118">
        <f>COUNTIF(Input_1!$E117:$CV117,Output_3_Daily_Raw!O$1)/4</f>
        <v>0</v>
      </c>
      <c r="P118">
        <f>COUNTIF(Input_1!$E117:$CV117,Output_3_Daily_Raw!P$1)/4</f>
        <v>0</v>
      </c>
      <c r="Q118">
        <f>COUNTIF(Input_1!$E117:$CV117,Output_3_Daily_Raw!Q$1)/4</f>
        <v>0</v>
      </c>
      <c r="R118">
        <f>COUNTIF(Input_1!$E117:$CV117,Output_3_Daily_Raw!R$1)/4</f>
        <v>0</v>
      </c>
      <c r="S118">
        <f>COUNTIF(Input_1!$E117:$CV117,Output_3_Daily_Raw!S$1)/4</f>
        <v>0</v>
      </c>
      <c r="T118">
        <f>COUNTIF(Input_1!$E117:$CV117,Output_3_Daily_Raw!T$1)/4</f>
        <v>0</v>
      </c>
      <c r="U118">
        <f>COUNTIF(Input_1!$E117:$CV117,Output_3_Daily_Raw!U$1)/4</f>
        <v>0</v>
      </c>
      <c r="V118">
        <f>COUNTIF(Input_1!$E117:$CV117,Output_3_Daily_Raw!V$1)/4</f>
        <v>0</v>
      </c>
      <c r="W118">
        <f>COUNTIF(Input_1!$E117:$CV117,Output_3_Daily_Raw!W$1)/4</f>
        <v>0</v>
      </c>
      <c r="X118">
        <f>COUNTIF(Input_1!$E117:$CV117,Output_3_Daily_Raw!X$1)/4</f>
        <v>0</v>
      </c>
      <c r="Y118">
        <f>COUNTIF(Input_1!$E117:$CV117,Output_3_Daily_Raw!Y$1)/4</f>
        <v>0</v>
      </c>
      <c r="Z118">
        <f>COUNTIF(Input_1!$E117:$CV117,Output_3_Daily_Raw!Z$1)/4</f>
        <v>0</v>
      </c>
      <c r="AA118">
        <f>COUNTIF(Input_1!$E117:$CV117,Output_3_Daily_Raw!AA$1)/4</f>
        <v>9.5</v>
      </c>
      <c r="AB118">
        <f>COUNTIF(Input_1!$E117:$CV117,Output_3_Daily_Raw!AB$1)/4</f>
        <v>0</v>
      </c>
      <c r="AC118">
        <f>COUNTIF(Input_1!$E117:$CV117,Output_3_Daily_Raw!AC$1)/4</f>
        <v>0</v>
      </c>
      <c r="AD118">
        <f>COUNTIF(Input_1!$E117:$CV117,Output_3_Daily_Raw!AD$1)/4</f>
        <v>0</v>
      </c>
      <c r="AE118">
        <f>COUNTIF(Input_1!$E117:$CV117,Output_3_Daily_Raw!AE$1)/4</f>
        <v>0</v>
      </c>
      <c r="AF118">
        <f>COUNTIF(Input_1!$E117:$CV117,Output_3_Daily_Raw!AF$1)/4</f>
        <v>0</v>
      </c>
      <c r="AG118">
        <f>COUNTIF(Input_1!$E117:$CV117,Output_3_Daily_Raw!AG$1)/4</f>
        <v>0</v>
      </c>
      <c r="AH118">
        <f>COUNTIF(Input_1!$E117:$CV117,Output_3_Daily_Raw!AH$1)/4</f>
        <v>0</v>
      </c>
      <c r="AI118">
        <f>COUNTIF(Input_1!$E117:$CV117,Output_3_Daily_Raw!AI$1)/4</f>
        <v>0.5</v>
      </c>
      <c r="AJ118">
        <f>COUNTIF(Input_1!$E117:$CV117,Output_3_Daily_Raw!AJ$1)/4</f>
        <v>0</v>
      </c>
      <c r="AK118">
        <f>COUNTIF(Input_1!$E117:$CV117,Output_3_Daily_Raw!AK$1)/4</f>
        <v>0</v>
      </c>
      <c r="AL118">
        <f>COUNTIF(Input_1!$E117:$CV117,Output_3_Daily_Raw!AL$1)/4</f>
        <v>0</v>
      </c>
      <c r="AM118">
        <f>COUNTIF(Input_1!$E117:$CV117,Output_3_Daily_Raw!AM$1)/4</f>
        <v>0</v>
      </c>
      <c r="AN118">
        <f>COUNTIF(Input_1!$E117:$CV117,Output_3_Daily_Raw!AN$1)/4</f>
        <v>0</v>
      </c>
      <c r="AO118">
        <f>COUNTIF(Input_1!$E117:$CV117,Output_3_Daily_Raw!AO$1)/4</f>
        <v>0</v>
      </c>
      <c r="AP118">
        <f>COUNTIF(Input_1!$E117:$CV117,Output_3_Daily_Raw!AP$1)/4</f>
        <v>0</v>
      </c>
      <c r="AQ118">
        <f>COUNTIF(Input_1!$E117:$CV117,Output_3_Daily_Raw!AQ$1)/4</f>
        <v>0</v>
      </c>
      <c r="AR118">
        <f>COUNTIF(Input_1!$E117:$CV117,Output_3_Daily_Raw!AR$1)/4</f>
        <v>0</v>
      </c>
      <c r="AS118">
        <f>COUNTIF(Input_1!$E117:$CV117,Output_3_Daily_Raw!AS$1)/4</f>
        <v>0</v>
      </c>
      <c r="AT118">
        <f>COUNTIF(Input_1!$E117:$CV117,Output_3_Daily_Raw!AT$1)/4</f>
        <v>0</v>
      </c>
      <c r="AU118">
        <f>COUNTIF(Input_1!$E117:$CV117,Output_3_Daily_Raw!AU$1)/4</f>
        <v>1.5</v>
      </c>
      <c r="AV118">
        <f>COUNTIF(Input_1!$E117:$CV117,Output_3_Daily_Raw!AV$1)/4</f>
        <v>0.5</v>
      </c>
      <c r="AW118">
        <f>COUNTIF(Input_1!$E117:$CV117,Output_3_Daily_Raw!AW$1)/4</f>
        <v>0</v>
      </c>
      <c r="AX118">
        <f>COUNTIF(Input_1!$E117:$CV117,Output_3_Daily_Raw!AX$1)/4</f>
        <v>0</v>
      </c>
      <c r="AY118">
        <f>COUNTIF(Input_1!$E117:$CV117,Output_3_Daily_Raw!AY$1)/4</f>
        <v>1.75</v>
      </c>
      <c r="AZ118">
        <f>COUNTIF(Input_1!$E117:$CV117,Output_3_Daily_Raw!AZ$1)/4</f>
        <v>0.5</v>
      </c>
      <c r="BA118">
        <f>COUNTIF(Input_1!$E117:$CV117,Output_3_Daily_Raw!BA$1)/4</f>
        <v>0</v>
      </c>
      <c r="BB118">
        <f>COUNTIF(Input_1!$E117:$CV117,Output_3_Daily_Raw!BB$1)/4</f>
        <v>0.25</v>
      </c>
      <c r="BC118">
        <f>COUNTIF(Input_1!$E117:$CV117,Output_3_Daily_Raw!BC$1)/4</f>
        <v>0</v>
      </c>
      <c r="BD118">
        <f>COUNTIF(Input_1!$E117:$CV117,Output_3_Daily_Raw!BD$1)/4</f>
        <v>0</v>
      </c>
      <c r="BE118">
        <f>COUNTIF(Input_1!$E117:$CV117,Output_3_Daily_Raw!BE$1)/4</f>
        <v>0</v>
      </c>
      <c r="BF118">
        <f>COUNTIF(Input_1!$E117:$CV117,Output_3_Daily_Raw!BF$1)/4</f>
        <v>4.5</v>
      </c>
      <c r="BG118">
        <f>COUNTIF(Input_1!$E117:$CV117,Output_3_Daily_Raw!BG$1)/4</f>
        <v>0</v>
      </c>
      <c r="BH118">
        <f>COUNTIF(Input_1!$E117:$CV117,Output_3_Daily_Raw!BH$1)/4</f>
        <v>0.25</v>
      </c>
      <c r="BJ118">
        <f t="shared" si="1"/>
        <v>24</v>
      </c>
    </row>
    <row r="119" spans="1:62" x14ac:dyDescent="0.35">
      <c r="A119" s="256"/>
      <c r="B119" s="249"/>
      <c r="C119" s="11">
        <v>43945</v>
      </c>
      <c r="D119" s="1" t="s">
        <v>8</v>
      </c>
      <c r="E119">
        <f>COUNTIF(Input_1!$E118:$CV118,Output_3_Daily_Raw!E$1)/4</f>
        <v>0</v>
      </c>
      <c r="F119">
        <f>COUNTIF(Input_1!$E118:$CV118,Output_3_Daily_Raw!F$1)/4</f>
        <v>0</v>
      </c>
      <c r="G119">
        <f>COUNTIF(Input_1!$E118:$CV118,Output_3_Daily_Raw!G$1)/4</f>
        <v>0</v>
      </c>
      <c r="H119">
        <f>COUNTIF(Input_1!$E118:$CV118,Output_3_Daily_Raw!H$1)/4</f>
        <v>0</v>
      </c>
      <c r="I119">
        <f>COUNTIF(Input_1!$E118:$CV118,Output_3_Daily_Raw!I$1)/4</f>
        <v>0</v>
      </c>
      <c r="J119">
        <f>COUNTIF(Input_1!$E118:$CV118,Output_3_Daily_Raw!J$1)/4</f>
        <v>2.25</v>
      </c>
      <c r="K119">
        <f>COUNTIF(Input_1!$E118:$CV118,Output_3_Daily_Raw!K$1)/4</f>
        <v>0</v>
      </c>
      <c r="L119">
        <f>COUNTIF(Input_1!$E118:$CV118,Output_3_Daily_Raw!L$1)/4</f>
        <v>2</v>
      </c>
      <c r="M119">
        <f>COUNTIF(Input_1!$E118:$CV118,Output_3_Daily_Raw!M$1)/4</f>
        <v>2</v>
      </c>
      <c r="N119">
        <f>COUNTIF(Input_1!$E118:$CV118,Output_3_Daily_Raw!N$1)/4</f>
        <v>0</v>
      </c>
      <c r="O119">
        <f>COUNTIF(Input_1!$E118:$CV118,Output_3_Daily_Raw!O$1)/4</f>
        <v>0</v>
      </c>
      <c r="P119">
        <f>COUNTIF(Input_1!$E118:$CV118,Output_3_Daily_Raw!P$1)/4</f>
        <v>0</v>
      </c>
      <c r="Q119">
        <f>COUNTIF(Input_1!$E118:$CV118,Output_3_Daily_Raw!Q$1)/4</f>
        <v>0</v>
      </c>
      <c r="R119">
        <f>COUNTIF(Input_1!$E118:$CV118,Output_3_Daily_Raw!R$1)/4</f>
        <v>0</v>
      </c>
      <c r="S119">
        <f>COUNTIF(Input_1!$E118:$CV118,Output_3_Daily_Raw!S$1)/4</f>
        <v>0</v>
      </c>
      <c r="T119">
        <f>COUNTIF(Input_1!$E118:$CV118,Output_3_Daily_Raw!T$1)/4</f>
        <v>0</v>
      </c>
      <c r="U119">
        <f>COUNTIF(Input_1!$E118:$CV118,Output_3_Daily_Raw!U$1)/4</f>
        <v>0</v>
      </c>
      <c r="V119">
        <f>COUNTIF(Input_1!$E118:$CV118,Output_3_Daily_Raw!V$1)/4</f>
        <v>0</v>
      </c>
      <c r="W119">
        <f>COUNTIF(Input_1!$E118:$CV118,Output_3_Daily_Raw!W$1)/4</f>
        <v>0</v>
      </c>
      <c r="X119">
        <f>COUNTIF(Input_1!$E118:$CV118,Output_3_Daily_Raw!X$1)/4</f>
        <v>0</v>
      </c>
      <c r="Y119">
        <f>COUNTIF(Input_1!$E118:$CV118,Output_3_Daily_Raw!Y$1)/4</f>
        <v>0</v>
      </c>
      <c r="Z119">
        <f>COUNTIF(Input_1!$E118:$CV118,Output_3_Daily_Raw!Z$1)/4</f>
        <v>0</v>
      </c>
      <c r="AA119">
        <f>COUNTIF(Input_1!$E118:$CV118,Output_3_Daily_Raw!AA$1)/4</f>
        <v>8.75</v>
      </c>
      <c r="AB119">
        <f>COUNTIF(Input_1!$E118:$CV118,Output_3_Daily_Raw!AB$1)/4</f>
        <v>0</v>
      </c>
      <c r="AC119">
        <f>COUNTIF(Input_1!$E118:$CV118,Output_3_Daily_Raw!AC$1)/4</f>
        <v>0</v>
      </c>
      <c r="AD119">
        <f>COUNTIF(Input_1!$E118:$CV118,Output_3_Daily_Raw!AD$1)/4</f>
        <v>0</v>
      </c>
      <c r="AE119">
        <f>COUNTIF(Input_1!$E118:$CV118,Output_3_Daily_Raw!AE$1)/4</f>
        <v>0</v>
      </c>
      <c r="AF119">
        <f>COUNTIF(Input_1!$E118:$CV118,Output_3_Daily_Raw!AF$1)/4</f>
        <v>0</v>
      </c>
      <c r="AG119">
        <f>COUNTIF(Input_1!$E118:$CV118,Output_3_Daily_Raw!AG$1)/4</f>
        <v>0</v>
      </c>
      <c r="AH119">
        <f>COUNTIF(Input_1!$E118:$CV118,Output_3_Daily_Raw!AH$1)/4</f>
        <v>0.25</v>
      </c>
      <c r="AI119">
        <f>COUNTIF(Input_1!$E118:$CV118,Output_3_Daily_Raw!AI$1)/4</f>
        <v>0.5</v>
      </c>
      <c r="AJ119">
        <f>COUNTIF(Input_1!$E118:$CV118,Output_3_Daily_Raw!AJ$1)/4</f>
        <v>0.25</v>
      </c>
      <c r="AK119">
        <f>COUNTIF(Input_1!$E118:$CV118,Output_3_Daily_Raw!AK$1)/4</f>
        <v>0</v>
      </c>
      <c r="AL119">
        <f>COUNTIF(Input_1!$E118:$CV118,Output_3_Daily_Raw!AL$1)/4</f>
        <v>0</v>
      </c>
      <c r="AM119">
        <f>COUNTIF(Input_1!$E118:$CV118,Output_3_Daily_Raw!AM$1)/4</f>
        <v>0</v>
      </c>
      <c r="AN119">
        <f>COUNTIF(Input_1!$E118:$CV118,Output_3_Daily_Raw!AN$1)/4</f>
        <v>0</v>
      </c>
      <c r="AO119">
        <f>COUNTIF(Input_1!$E118:$CV118,Output_3_Daily_Raw!AO$1)/4</f>
        <v>0</v>
      </c>
      <c r="AP119">
        <f>COUNTIF(Input_1!$E118:$CV118,Output_3_Daily_Raw!AP$1)/4</f>
        <v>0</v>
      </c>
      <c r="AQ119">
        <f>COUNTIF(Input_1!$E118:$CV118,Output_3_Daily_Raw!AQ$1)/4</f>
        <v>0</v>
      </c>
      <c r="AR119">
        <f>COUNTIF(Input_1!$E118:$CV118,Output_3_Daily_Raw!AR$1)/4</f>
        <v>0</v>
      </c>
      <c r="AS119">
        <f>COUNTIF(Input_1!$E118:$CV118,Output_3_Daily_Raw!AS$1)/4</f>
        <v>0</v>
      </c>
      <c r="AT119">
        <f>COUNTIF(Input_1!$E118:$CV118,Output_3_Daily_Raw!AT$1)/4</f>
        <v>0</v>
      </c>
      <c r="AU119">
        <f>COUNTIF(Input_1!$E118:$CV118,Output_3_Daily_Raw!AU$1)/4</f>
        <v>1</v>
      </c>
      <c r="AV119">
        <f>COUNTIF(Input_1!$E118:$CV118,Output_3_Daily_Raw!AV$1)/4</f>
        <v>0</v>
      </c>
      <c r="AW119">
        <f>COUNTIF(Input_1!$E118:$CV118,Output_3_Daily_Raw!AW$1)/4</f>
        <v>0</v>
      </c>
      <c r="AX119">
        <f>COUNTIF(Input_1!$E118:$CV118,Output_3_Daily_Raw!AX$1)/4</f>
        <v>0</v>
      </c>
      <c r="AY119">
        <f>COUNTIF(Input_1!$E118:$CV118,Output_3_Daily_Raw!AY$1)/4</f>
        <v>2.5</v>
      </c>
      <c r="AZ119">
        <f>COUNTIF(Input_1!$E118:$CV118,Output_3_Daily_Raw!AZ$1)/4</f>
        <v>0</v>
      </c>
      <c r="BA119">
        <f>COUNTIF(Input_1!$E118:$CV118,Output_3_Daily_Raw!BA$1)/4</f>
        <v>0</v>
      </c>
      <c r="BB119">
        <f>COUNTIF(Input_1!$E118:$CV118,Output_3_Daily_Raw!BB$1)/4</f>
        <v>0</v>
      </c>
      <c r="BC119">
        <f>COUNTIF(Input_1!$E118:$CV118,Output_3_Daily_Raw!BC$1)/4</f>
        <v>0</v>
      </c>
      <c r="BD119">
        <f>COUNTIF(Input_1!$E118:$CV118,Output_3_Daily_Raw!BD$1)/4</f>
        <v>0</v>
      </c>
      <c r="BE119">
        <f>COUNTIF(Input_1!$E118:$CV118,Output_3_Daily_Raw!BE$1)/4</f>
        <v>0</v>
      </c>
      <c r="BF119">
        <f>COUNTIF(Input_1!$E118:$CV118,Output_3_Daily_Raw!BF$1)/4</f>
        <v>4.5</v>
      </c>
      <c r="BG119">
        <f>COUNTIF(Input_1!$E118:$CV118,Output_3_Daily_Raw!BG$1)/4</f>
        <v>0</v>
      </c>
      <c r="BH119">
        <f>COUNTIF(Input_1!$E118:$CV118,Output_3_Daily_Raw!BH$1)/4</f>
        <v>0</v>
      </c>
      <c r="BJ119">
        <f t="shared" si="1"/>
        <v>24</v>
      </c>
    </row>
    <row r="120" spans="1:62" x14ac:dyDescent="0.35">
      <c r="A120" s="256"/>
      <c r="B120" s="249"/>
      <c r="C120" s="12">
        <v>43946</v>
      </c>
      <c r="D120" s="1" t="s">
        <v>9</v>
      </c>
      <c r="E120">
        <f>COUNTIF(Input_1!$E119:$CV119,Output_3_Daily_Raw!E$1)/4</f>
        <v>0</v>
      </c>
      <c r="F120">
        <f>COUNTIF(Input_1!$E119:$CV119,Output_3_Daily_Raw!F$1)/4</f>
        <v>0</v>
      </c>
      <c r="G120">
        <f>COUNTIF(Input_1!$E119:$CV119,Output_3_Daily_Raw!G$1)/4</f>
        <v>0</v>
      </c>
      <c r="H120">
        <f>COUNTIF(Input_1!$E119:$CV119,Output_3_Daily_Raw!H$1)/4</f>
        <v>0</v>
      </c>
      <c r="I120">
        <f>COUNTIF(Input_1!$E119:$CV119,Output_3_Daily_Raw!I$1)/4</f>
        <v>0</v>
      </c>
      <c r="J120">
        <f>COUNTIF(Input_1!$E119:$CV119,Output_3_Daily_Raw!J$1)/4</f>
        <v>2.5</v>
      </c>
      <c r="K120">
        <f>COUNTIF(Input_1!$E119:$CV119,Output_3_Daily_Raw!K$1)/4</f>
        <v>0</v>
      </c>
      <c r="L120">
        <f>COUNTIF(Input_1!$E119:$CV119,Output_3_Daily_Raw!L$1)/4</f>
        <v>0</v>
      </c>
      <c r="M120">
        <f>COUNTIF(Input_1!$E119:$CV119,Output_3_Daily_Raw!M$1)/4</f>
        <v>0</v>
      </c>
      <c r="N120">
        <f>COUNTIF(Input_1!$E119:$CV119,Output_3_Daily_Raw!N$1)/4</f>
        <v>0</v>
      </c>
      <c r="O120">
        <f>COUNTIF(Input_1!$E119:$CV119,Output_3_Daily_Raw!O$1)/4</f>
        <v>0</v>
      </c>
      <c r="P120">
        <f>COUNTIF(Input_1!$E119:$CV119,Output_3_Daily_Raw!P$1)/4</f>
        <v>0</v>
      </c>
      <c r="Q120">
        <f>COUNTIF(Input_1!$E119:$CV119,Output_3_Daily_Raw!Q$1)/4</f>
        <v>0</v>
      </c>
      <c r="R120">
        <f>COUNTIF(Input_1!$E119:$CV119,Output_3_Daily_Raw!R$1)/4</f>
        <v>0</v>
      </c>
      <c r="S120">
        <f>COUNTIF(Input_1!$E119:$CV119,Output_3_Daily_Raw!S$1)/4</f>
        <v>0</v>
      </c>
      <c r="T120">
        <f>COUNTIF(Input_1!$E119:$CV119,Output_3_Daily_Raw!T$1)/4</f>
        <v>0</v>
      </c>
      <c r="U120">
        <f>COUNTIF(Input_1!$E119:$CV119,Output_3_Daily_Raw!U$1)/4</f>
        <v>0</v>
      </c>
      <c r="V120">
        <f>COUNTIF(Input_1!$E119:$CV119,Output_3_Daily_Raw!V$1)/4</f>
        <v>0</v>
      </c>
      <c r="W120">
        <f>COUNTIF(Input_1!$E119:$CV119,Output_3_Daily_Raw!W$1)/4</f>
        <v>0</v>
      </c>
      <c r="X120">
        <f>COUNTIF(Input_1!$E119:$CV119,Output_3_Daily_Raw!X$1)/4</f>
        <v>0</v>
      </c>
      <c r="Y120">
        <f>COUNTIF(Input_1!$E119:$CV119,Output_3_Daily_Raw!Y$1)/4</f>
        <v>0</v>
      </c>
      <c r="Z120">
        <f>COUNTIF(Input_1!$E119:$CV119,Output_3_Daily_Raw!Z$1)/4</f>
        <v>0</v>
      </c>
      <c r="AA120">
        <f>COUNTIF(Input_1!$E119:$CV119,Output_3_Daily_Raw!AA$1)/4</f>
        <v>9.5</v>
      </c>
      <c r="AB120">
        <f>COUNTIF(Input_1!$E119:$CV119,Output_3_Daily_Raw!AB$1)/4</f>
        <v>0</v>
      </c>
      <c r="AC120">
        <f>COUNTIF(Input_1!$E119:$CV119,Output_3_Daily_Raw!AC$1)/4</f>
        <v>0</v>
      </c>
      <c r="AD120">
        <f>COUNTIF(Input_1!$E119:$CV119,Output_3_Daily_Raw!AD$1)/4</f>
        <v>0</v>
      </c>
      <c r="AE120">
        <f>COUNTIF(Input_1!$E119:$CV119,Output_3_Daily_Raw!AE$1)/4</f>
        <v>0</v>
      </c>
      <c r="AF120">
        <f>COUNTIF(Input_1!$E119:$CV119,Output_3_Daily_Raw!AF$1)/4</f>
        <v>0</v>
      </c>
      <c r="AG120">
        <f>COUNTIF(Input_1!$E119:$CV119,Output_3_Daily_Raw!AG$1)/4</f>
        <v>0</v>
      </c>
      <c r="AH120">
        <f>COUNTIF(Input_1!$E119:$CV119,Output_3_Daily_Raw!AH$1)/4</f>
        <v>0.25</v>
      </c>
      <c r="AI120">
        <f>COUNTIF(Input_1!$E119:$CV119,Output_3_Daily_Raw!AI$1)/4</f>
        <v>0.25</v>
      </c>
      <c r="AJ120">
        <f>COUNTIF(Input_1!$E119:$CV119,Output_3_Daily_Raw!AJ$1)/4</f>
        <v>0</v>
      </c>
      <c r="AK120">
        <f>COUNTIF(Input_1!$E119:$CV119,Output_3_Daily_Raw!AK$1)/4</f>
        <v>0</v>
      </c>
      <c r="AL120">
        <f>COUNTIF(Input_1!$E119:$CV119,Output_3_Daily_Raw!AL$1)/4</f>
        <v>0</v>
      </c>
      <c r="AM120">
        <f>COUNTIF(Input_1!$E119:$CV119,Output_3_Daily_Raw!AM$1)/4</f>
        <v>0.5</v>
      </c>
      <c r="AN120">
        <f>COUNTIF(Input_1!$E119:$CV119,Output_3_Daily_Raw!AN$1)/4</f>
        <v>0</v>
      </c>
      <c r="AO120">
        <f>COUNTIF(Input_1!$E119:$CV119,Output_3_Daily_Raw!AO$1)/4</f>
        <v>0</v>
      </c>
      <c r="AP120">
        <f>COUNTIF(Input_1!$E119:$CV119,Output_3_Daily_Raw!AP$1)/4</f>
        <v>0</v>
      </c>
      <c r="AQ120">
        <f>COUNTIF(Input_1!$E119:$CV119,Output_3_Daily_Raw!AQ$1)/4</f>
        <v>0</v>
      </c>
      <c r="AR120">
        <f>COUNTIF(Input_1!$E119:$CV119,Output_3_Daily_Raw!AR$1)/4</f>
        <v>0</v>
      </c>
      <c r="AS120">
        <f>COUNTIF(Input_1!$E119:$CV119,Output_3_Daily_Raw!AS$1)/4</f>
        <v>0</v>
      </c>
      <c r="AT120">
        <f>COUNTIF(Input_1!$E119:$CV119,Output_3_Daily_Raw!AT$1)/4</f>
        <v>0</v>
      </c>
      <c r="AU120">
        <f>COUNTIF(Input_1!$E119:$CV119,Output_3_Daily_Raw!AU$1)/4</f>
        <v>0.5</v>
      </c>
      <c r="AV120">
        <f>COUNTIF(Input_1!$E119:$CV119,Output_3_Daily_Raw!AV$1)/4</f>
        <v>0</v>
      </c>
      <c r="AW120">
        <f>COUNTIF(Input_1!$E119:$CV119,Output_3_Daily_Raw!AW$1)/4</f>
        <v>0</v>
      </c>
      <c r="AX120">
        <f>COUNTIF(Input_1!$E119:$CV119,Output_3_Daily_Raw!AX$1)/4</f>
        <v>0</v>
      </c>
      <c r="AY120">
        <f>COUNTIF(Input_1!$E119:$CV119,Output_3_Daily_Raw!AY$1)/4</f>
        <v>3.5</v>
      </c>
      <c r="AZ120">
        <f>COUNTIF(Input_1!$E119:$CV119,Output_3_Daily_Raw!AZ$1)/4</f>
        <v>0</v>
      </c>
      <c r="BA120">
        <f>COUNTIF(Input_1!$E119:$CV119,Output_3_Daily_Raw!BA$1)/4</f>
        <v>0</v>
      </c>
      <c r="BB120">
        <f>COUNTIF(Input_1!$E119:$CV119,Output_3_Daily_Raw!BB$1)/4</f>
        <v>0</v>
      </c>
      <c r="BC120">
        <f>COUNTIF(Input_1!$E119:$CV119,Output_3_Daily_Raw!BC$1)/4</f>
        <v>0</v>
      </c>
      <c r="BD120">
        <f>COUNTIF(Input_1!$E119:$CV119,Output_3_Daily_Raw!BD$1)/4</f>
        <v>0</v>
      </c>
      <c r="BE120">
        <f>COUNTIF(Input_1!$E119:$CV119,Output_3_Daily_Raw!BE$1)/4</f>
        <v>0.25</v>
      </c>
      <c r="BF120">
        <f>COUNTIF(Input_1!$E119:$CV119,Output_3_Daily_Raw!BF$1)/4</f>
        <v>6.75</v>
      </c>
      <c r="BG120">
        <f>COUNTIF(Input_1!$E119:$CV119,Output_3_Daily_Raw!BG$1)/4</f>
        <v>0</v>
      </c>
      <c r="BH120">
        <f>COUNTIF(Input_1!$E119:$CV119,Output_3_Daily_Raw!BH$1)/4</f>
        <v>0</v>
      </c>
      <c r="BJ120">
        <f t="shared" si="1"/>
        <v>24</v>
      </c>
    </row>
    <row r="121" spans="1:62" x14ac:dyDescent="0.35">
      <c r="A121" s="256"/>
      <c r="B121" s="250"/>
      <c r="C121" s="14">
        <v>43947</v>
      </c>
      <c r="D121" s="2" t="s">
        <v>10</v>
      </c>
      <c r="E121">
        <f>COUNTIF(Input_1!$E120:$CV120,Output_3_Daily_Raw!E$1)/4</f>
        <v>0</v>
      </c>
      <c r="F121">
        <f>COUNTIF(Input_1!$E120:$CV120,Output_3_Daily_Raw!F$1)/4</f>
        <v>0</v>
      </c>
      <c r="G121">
        <f>COUNTIF(Input_1!$E120:$CV120,Output_3_Daily_Raw!G$1)/4</f>
        <v>3.5</v>
      </c>
      <c r="H121">
        <f>COUNTIF(Input_1!$E120:$CV120,Output_3_Daily_Raw!H$1)/4</f>
        <v>0</v>
      </c>
      <c r="I121">
        <f>COUNTIF(Input_1!$E120:$CV120,Output_3_Daily_Raw!I$1)/4</f>
        <v>0</v>
      </c>
      <c r="J121">
        <f>COUNTIF(Input_1!$E120:$CV120,Output_3_Daily_Raw!J$1)/4</f>
        <v>0</v>
      </c>
      <c r="K121">
        <f>COUNTIF(Input_1!$E120:$CV120,Output_3_Daily_Raw!K$1)/4</f>
        <v>0</v>
      </c>
      <c r="L121">
        <f>COUNTIF(Input_1!$E120:$CV120,Output_3_Daily_Raw!L$1)/4</f>
        <v>0</v>
      </c>
      <c r="M121">
        <f>COUNTIF(Input_1!$E120:$CV120,Output_3_Daily_Raw!M$1)/4</f>
        <v>0</v>
      </c>
      <c r="N121">
        <f>COUNTIF(Input_1!$E120:$CV120,Output_3_Daily_Raw!N$1)/4</f>
        <v>0</v>
      </c>
      <c r="O121">
        <f>COUNTIF(Input_1!$E120:$CV120,Output_3_Daily_Raw!O$1)/4</f>
        <v>0</v>
      </c>
      <c r="P121">
        <f>COUNTIF(Input_1!$E120:$CV120,Output_3_Daily_Raw!P$1)/4</f>
        <v>0</v>
      </c>
      <c r="Q121">
        <f>COUNTIF(Input_1!$E120:$CV120,Output_3_Daily_Raw!Q$1)/4</f>
        <v>0</v>
      </c>
      <c r="R121">
        <f>COUNTIF(Input_1!$E120:$CV120,Output_3_Daily_Raw!R$1)/4</f>
        <v>0</v>
      </c>
      <c r="S121">
        <f>COUNTIF(Input_1!$E120:$CV120,Output_3_Daily_Raw!S$1)/4</f>
        <v>0</v>
      </c>
      <c r="T121">
        <f>COUNTIF(Input_1!$E120:$CV120,Output_3_Daily_Raw!T$1)/4</f>
        <v>0</v>
      </c>
      <c r="U121">
        <f>COUNTIF(Input_1!$E120:$CV120,Output_3_Daily_Raw!U$1)/4</f>
        <v>0</v>
      </c>
      <c r="V121">
        <f>COUNTIF(Input_1!$E120:$CV120,Output_3_Daily_Raw!V$1)/4</f>
        <v>0</v>
      </c>
      <c r="W121">
        <f>COUNTIF(Input_1!$E120:$CV120,Output_3_Daily_Raw!W$1)/4</f>
        <v>0</v>
      </c>
      <c r="X121">
        <f>COUNTIF(Input_1!$E120:$CV120,Output_3_Daily_Raw!X$1)/4</f>
        <v>0</v>
      </c>
      <c r="Y121">
        <f>COUNTIF(Input_1!$E120:$CV120,Output_3_Daily_Raw!Y$1)/4</f>
        <v>0</v>
      </c>
      <c r="Z121">
        <f>COUNTIF(Input_1!$E120:$CV120,Output_3_Daily_Raw!Z$1)/4</f>
        <v>0</v>
      </c>
      <c r="AA121">
        <f>COUNTIF(Input_1!$E120:$CV120,Output_3_Daily_Raw!AA$1)/4</f>
        <v>8.75</v>
      </c>
      <c r="AB121">
        <f>COUNTIF(Input_1!$E120:$CV120,Output_3_Daily_Raw!AB$1)/4</f>
        <v>0</v>
      </c>
      <c r="AC121">
        <f>COUNTIF(Input_1!$E120:$CV120,Output_3_Daily_Raw!AC$1)/4</f>
        <v>0</v>
      </c>
      <c r="AD121">
        <f>COUNTIF(Input_1!$E120:$CV120,Output_3_Daily_Raw!AD$1)/4</f>
        <v>0</v>
      </c>
      <c r="AE121">
        <f>COUNTIF(Input_1!$E120:$CV120,Output_3_Daily_Raw!AE$1)/4</f>
        <v>0</v>
      </c>
      <c r="AF121">
        <f>COUNTIF(Input_1!$E120:$CV120,Output_3_Daily_Raw!AF$1)/4</f>
        <v>0</v>
      </c>
      <c r="AG121">
        <f>COUNTIF(Input_1!$E120:$CV120,Output_3_Daily_Raw!AG$1)/4</f>
        <v>0</v>
      </c>
      <c r="AH121">
        <f>COUNTIF(Input_1!$E120:$CV120,Output_3_Daily_Raw!AH$1)/4</f>
        <v>0.5</v>
      </c>
      <c r="AI121">
        <f>COUNTIF(Input_1!$E120:$CV120,Output_3_Daily_Raw!AI$1)/4</f>
        <v>0.5</v>
      </c>
      <c r="AJ121">
        <f>COUNTIF(Input_1!$E120:$CV120,Output_3_Daily_Raw!AJ$1)/4</f>
        <v>1.25</v>
      </c>
      <c r="AK121">
        <f>COUNTIF(Input_1!$E120:$CV120,Output_3_Daily_Raw!AK$1)/4</f>
        <v>0</v>
      </c>
      <c r="AL121">
        <f>COUNTIF(Input_1!$E120:$CV120,Output_3_Daily_Raw!AL$1)/4</f>
        <v>0</v>
      </c>
      <c r="AM121">
        <f>COUNTIF(Input_1!$E120:$CV120,Output_3_Daily_Raw!AM$1)/4</f>
        <v>0</v>
      </c>
      <c r="AN121">
        <f>COUNTIF(Input_1!$E120:$CV120,Output_3_Daily_Raw!AN$1)/4</f>
        <v>0</v>
      </c>
      <c r="AO121">
        <f>COUNTIF(Input_1!$E120:$CV120,Output_3_Daily_Raw!AO$1)/4</f>
        <v>0</v>
      </c>
      <c r="AP121">
        <f>COUNTIF(Input_1!$E120:$CV120,Output_3_Daily_Raw!AP$1)/4</f>
        <v>0</v>
      </c>
      <c r="AQ121">
        <f>COUNTIF(Input_1!$E120:$CV120,Output_3_Daily_Raw!AQ$1)/4</f>
        <v>0</v>
      </c>
      <c r="AR121">
        <f>COUNTIF(Input_1!$E120:$CV120,Output_3_Daily_Raw!AR$1)/4</f>
        <v>0</v>
      </c>
      <c r="AS121">
        <f>COUNTIF(Input_1!$E120:$CV120,Output_3_Daily_Raw!AS$1)/4</f>
        <v>0</v>
      </c>
      <c r="AT121">
        <f>COUNTIF(Input_1!$E120:$CV120,Output_3_Daily_Raw!AT$1)/4</f>
        <v>0</v>
      </c>
      <c r="AU121">
        <f>COUNTIF(Input_1!$E120:$CV120,Output_3_Daily_Raw!AU$1)/4</f>
        <v>0.25</v>
      </c>
      <c r="AV121">
        <f>COUNTIF(Input_1!$E120:$CV120,Output_3_Daily_Raw!AV$1)/4</f>
        <v>0</v>
      </c>
      <c r="AW121">
        <f>COUNTIF(Input_1!$E120:$CV120,Output_3_Daily_Raw!AW$1)/4</f>
        <v>0</v>
      </c>
      <c r="AX121">
        <f>COUNTIF(Input_1!$E120:$CV120,Output_3_Daily_Raw!AX$1)/4</f>
        <v>0</v>
      </c>
      <c r="AY121">
        <f>COUNTIF(Input_1!$E120:$CV120,Output_3_Daily_Raw!AY$1)/4</f>
        <v>2.5</v>
      </c>
      <c r="AZ121">
        <f>COUNTIF(Input_1!$E120:$CV120,Output_3_Daily_Raw!AZ$1)/4</f>
        <v>0</v>
      </c>
      <c r="BA121">
        <f>COUNTIF(Input_1!$E120:$CV120,Output_3_Daily_Raw!BA$1)/4</f>
        <v>0</v>
      </c>
      <c r="BB121">
        <f>COUNTIF(Input_1!$E120:$CV120,Output_3_Daily_Raw!BB$1)/4</f>
        <v>0</v>
      </c>
      <c r="BC121">
        <f>COUNTIF(Input_1!$E120:$CV120,Output_3_Daily_Raw!BC$1)/4</f>
        <v>0</v>
      </c>
      <c r="BD121">
        <f>COUNTIF(Input_1!$E120:$CV120,Output_3_Daily_Raw!BD$1)/4</f>
        <v>0</v>
      </c>
      <c r="BE121">
        <f>COUNTIF(Input_1!$E120:$CV120,Output_3_Daily_Raw!BE$1)/4</f>
        <v>0</v>
      </c>
      <c r="BF121">
        <f>COUNTIF(Input_1!$E120:$CV120,Output_3_Daily_Raw!BF$1)/4</f>
        <v>6.75</v>
      </c>
      <c r="BG121">
        <f>COUNTIF(Input_1!$E120:$CV120,Output_3_Daily_Raw!BG$1)/4</f>
        <v>0</v>
      </c>
      <c r="BH121">
        <f>COUNTIF(Input_1!$E120:$CV120,Output_3_Daily_Raw!BH$1)/4</f>
        <v>0</v>
      </c>
      <c r="BJ121">
        <f t="shared" si="1"/>
        <v>24</v>
      </c>
    </row>
    <row r="122" spans="1:62" x14ac:dyDescent="0.35">
      <c r="A122" s="256"/>
      <c r="B122" s="248">
        <v>18</v>
      </c>
      <c r="C122" s="12">
        <v>43948</v>
      </c>
      <c r="D122" s="1" t="s">
        <v>4</v>
      </c>
      <c r="E122">
        <f>COUNTIF(Input_1!$E121:$CV121,Output_3_Daily_Raw!E$1)/4</f>
        <v>0</v>
      </c>
      <c r="F122">
        <f>COUNTIF(Input_1!$E121:$CV121,Output_3_Daily_Raw!F$1)/4</f>
        <v>0</v>
      </c>
      <c r="G122">
        <f>COUNTIF(Input_1!$E121:$CV121,Output_3_Daily_Raw!G$1)/4</f>
        <v>0</v>
      </c>
      <c r="H122">
        <f>COUNTIF(Input_1!$E121:$CV121,Output_3_Daily_Raw!H$1)/4</f>
        <v>0</v>
      </c>
      <c r="I122">
        <f>COUNTIF(Input_1!$E121:$CV121,Output_3_Daily_Raw!I$1)/4</f>
        <v>0</v>
      </c>
      <c r="J122">
        <f>COUNTIF(Input_1!$E121:$CV121,Output_3_Daily_Raw!J$1)/4</f>
        <v>0</v>
      </c>
      <c r="K122">
        <f>COUNTIF(Input_1!$E121:$CV121,Output_3_Daily_Raw!K$1)/4</f>
        <v>0</v>
      </c>
      <c r="L122">
        <f>COUNTIF(Input_1!$E121:$CV121,Output_3_Daily_Raw!L$1)/4</f>
        <v>0</v>
      </c>
      <c r="M122">
        <f>COUNTIF(Input_1!$E121:$CV121,Output_3_Daily_Raw!M$1)/4</f>
        <v>3.25</v>
      </c>
      <c r="N122">
        <f>COUNTIF(Input_1!$E121:$CV121,Output_3_Daily_Raw!N$1)/4</f>
        <v>0</v>
      </c>
      <c r="O122">
        <f>COUNTIF(Input_1!$E121:$CV121,Output_3_Daily_Raw!O$1)/4</f>
        <v>0</v>
      </c>
      <c r="P122">
        <f>COUNTIF(Input_1!$E121:$CV121,Output_3_Daily_Raw!P$1)/4</f>
        <v>0</v>
      </c>
      <c r="Q122">
        <f>COUNTIF(Input_1!$E121:$CV121,Output_3_Daily_Raw!Q$1)/4</f>
        <v>0</v>
      </c>
      <c r="R122">
        <f>COUNTIF(Input_1!$E121:$CV121,Output_3_Daily_Raw!R$1)/4</f>
        <v>0</v>
      </c>
      <c r="S122">
        <f>COUNTIF(Input_1!$E121:$CV121,Output_3_Daily_Raw!S$1)/4</f>
        <v>0</v>
      </c>
      <c r="T122">
        <f>COUNTIF(Input_1!$E121:$CV121,Output_3_Daily_Raw!T$1)/4</f>
        <v>0</v>
      </c>
      <c r="U122">
        <f>COUNTIF(Input_1!$E121:$CV121,Output_3_Daily_Raw!U$1)/4</f>
        <v>0</v>
      </c>
      <c r="V122">
        <f>COUNTIF(Input_1!$E121:$CV121,Output_3_Daily_Raw!V$1)/4</f>
        <v>0</v>
      </c>
      <c r="W122">
        <f>COUNTIF(Input_1!$E121:$CV121,Output_3_Daily_Raw!W$1)/4</f>
        <v>0</v>
      </c>
      <c r="X122">
        <f>COUNTIF(Input_1!$E121:$CV121,Output_3_Daily_Raw!X$1)/4</f>
        <v>0</v>
      </c>
      <c r="Y122">
        <f>COUNTIF(Input_1!$E121:$CV121,Output_3_Daily_Raw!Y$1)/4</f>
        <v>0</v>
      </c>
      <c r="Z122">
        <f>COUNTIF(Input_1!$E121:$CV121,Output_3_Daily_Raw!Z$1)/4</f>
        <v>0</v>
      </c>
      <c r="AA122">
        <f>COUNTIF(Input_1!$E121:$CV121,Output_3_Daily_Raw!AA$1)/4</f>
        <v>9.75</v>
      </c>
      <c r="AB122">
        <f>COUNTIF(Input_1!$E121:$CV121,Output_3_Daily_Raw!AB$1)/4</f>
        <v>0</v>
      </c>
      <c r="AC122">
        <f>COUNTIF(Input_1!$E121:$CV121,Output_3_Daily_Raw!AC$1)/4</f>
        <v>0</v>
      </c>
      <c r="AD122">
        <f>COUNTIF(Input_1!$E121:$CV121,Output_3_Daily_Raw!AD$1)/4</f>
        <v>0</v>
      </c>
      <c r="AE122">
        <f>COUNTIF(Input_1!$E121:$CV121,Output_3_Daily_Raw!AE$1)/4</f>
        <v>0</v>
      </c>
      <c r="AF122">
        <f>COUNTIF(Input_1!$E121:$CV121,Output_3_Daily_Raw!AF$1)/4</f>
        <v>0</v>
      </c>
      <c r="AG122">
        <f>COUNTIF(Input_1!$E121:$CV121,Output_3_Daily_Raw!AG$1)/4</f>
        <v>0</v>
      </c>
      <c r="AH122">
        <f>COUNTIF(Input_1!$E121:$CV121,Output_3_Daily_Raw!AH$1)/4</f>
        <v>0.25</v>
      </c>
      <c r="AI122">
        <f>COUNTIF(Input_1!$E121:$CV121,Output_3_Daily_Raw!AI$1)/4</f>
        <v>1</v>
      </c>
      <c r="AJ122">
        <f>COUNTIF(Input_1!$E121:$CV121,Output_3_Daily_Raw!AJ$1)/4</f>
        <v>2.25</v>
      </c>
      <c r="AK122">
        <f>COUNTIF(Input_1!$E121:$CV121,Output_3_Daily_Raw!AK$1)/4</f>
        <v>0</v>
      </c>
      <c r="AL122">
        <f>COUNTIF(Input_1!$E121:$CV121,Output_3_Daily_Raw!AL$1)/4</f>
        <v>0</v>
      </c>
      <c r="AM122">
        <f>COUNTIF(Input_1!$E121:$CV121,Output_3_Daily_Raw!AM$1)/4</f>
        <v>0</v>
      </c>
      <c r="AN122">
        <f>COUNTIF(Input_1!$E121:$CV121,Output_3_Daily_Raw!AN$1)/4</f>
        <v>0</v>
      </c>
      <c r="AO122">
        <f>COUNTIF(Input_1!$E121:$CV121,Output_3_Daily_Raw!AO$1)/4</f>
        <v>0</v>
      </c>
      <c r="AP122">
        <f>COUNTIF(Input_1!$E121:$CV121,Output_3_Daily_Raw!AP$1)/4</f>
        <v>0</v>
      </c>
      <c r="AQ122">
        <f>COUNTIF(Input_1!$E121:$CV121,Output_3_Daily_Raw!AQ$1)/4</f>
        <v>0</v>
      </c>
      <c r="AR122">
        <f>COUNTIF(Input_1!$E121:$CV121,Output_3_Daily_Raw!AR$1)/4</f>
        <v>0</v>
      </c>
      <c r="AS122">
        <f>COUNTIF(Input_1!$E121:$CV121,Output_3_Daily_Raw!AS$1)/4</f>
        <v>0</v>
      </c>
      <c r="AT122">
        <f>COUNTIF(Input_1!$E121:$CV121,Output_3_Daily_Raw!AT$1)/4</f>
        <v>0</v>
      </c>
      <c r="AU122">
        <f>COUNTIF(Input_1!$E121:$CV121,Output_3_Daily_Raw!AU$1)/4</f>
        <v>0.5</v>
      </c>
      <c r="AV122">
        <f>COUNTIF(Input_1!$E121:$CV121,Output_3_Daily_Raw!AV$1)/4</f>
        <v>0</v>
      </c>
      <c r="AW122">
        <f>COUNTIF(Input_1!$E121:$CV121,Output_3_Daily_Raw!AW$1)/4</f>
        <v>0</v>
      </c>
      <c r="AX122">
        <f>COUNTIF(Input_1!$E121:$CV121,Output_3_Daily_Raw!AX$1)/4</f>
        <v>0</v>
      </c>
      <c r="AY122">
        <f>COUNTIF(Input_1!$E121:$CV121,Output_3_Daily_Raw!AY$1)/4</f>
        <v>2</v>
      </c>
      <c r="AZ122">
        <f>COUNTIF(Input_1!$E121:$CV121,Output_3_Daily_Raw!AZ$1)/4</f>
        <v>0</v>
      </c>
      <c r="BA122">
        <f>COUNTIF(Input_1!$E121:$CV121,Output_3_Daily_Raw!BA$1)/4</f>
        <v>0</v>
      </c>
      <c r="BB122">
        <f>COUNTIF(Input_1!$E121:$CV121,Output_3_Daily_Raw!BB$1)/4</f>
        <v>0</v>
      </c>
      <c r="BC122">
        <f>COUNTIF(Input_1!$E121:$CV121,Output_3_Daily_Raw!BC$1)/4</f>
        <v>0</v>
      </c>
      <c r="BD122">
        <f>COUNTIF(Input_1!$E121:$CV121,Output_3_Daily_Raw!BD$1)/4</f>
        <v>0</v>
      </c>
      <c r="BE122">
        <f>COUNTIF(Input_1!$E121:$CV121,Output_3_Daily_Raw!BE$1)/4</f>
        <v>0</v>
      </c>
      <c r="BF122">
        <f>COUNTIF(Input_1!$E121:$CV121,Output_3_Daily_Raw!BF$1)/4</f>
        <v>5</v>
      </c>
      <c r="BG122">
        <f>COUNTIF(Input_1!$E121:$CV121,Output_3_Daily_Raw!BG$1)/4</f>
        <v>0</v>
      </c>
      <c r="BH122">
        <f>COUNTIF(Input_1!$E121:$CV121,Output_3_Daily_Raw!BH$1)/4</f>
        <v>0</v>
      </c>
      <c r="BJ122">
        <f t="shared" si="1"/>
        <v>24</v>
      </c>
    </row>
    <row r="123" spans="1:62" x14ac:dyDescent="0.35">
      <c r="A123" s="256"/>
      <c r="B123" s="249"/>
      <c r="C123" s="11">
        <v>43949</v>
      </c>
      <c r="D123" s="1" t="s">
        <v>5</v>
      </c>
      <c r="E123">
        <f>COUNTIF(Input_1!$E122:$CV122,Output_3_Daily_Raw!E$1)/4</f>
        <v>0</v>
      </c>
      <c r="F123">
        <f>COUNTIF(Input_1!$E122:$CV122,Output_3_Daily_Raw!F$1)/4</f>
        <v>0</v>
      </c>
      <c r="G123">
        <f>COUNTIF(Input_1!$E122:$CV122,Output_3_Daily_Raw!G$1)/4</f>
        <v>1</v>
      </c>
      <c r="H123">
        <f>COUNTIF(Input_1!$E122:$CV122,Output_3_Daily_Raw!H$1)/4</f>
        <v>0</v>
      </c>
      <c r="I123">
        <f>COUNTIF(Input_1!$E122:$CV122,Output_3_Daily_Raw!I$1)/4</f>
        <v>0</v>
      </c>
      <c r="J123">
        <f>COUNTIF(Input_1!$E122:$CV122,Output_3_Daily_Raw!J$1)/4</f>
        <v>1.5</v>
      </c>
      <c r="K123">
        <f>COUNTIF(Input_1!$E122:$CV122,Output_3_Daily_Raw!K$1)/4</f>
        <v>0</v>
      </c>
      <c r="L123">
        <f>COUNTIF(Input_1!$E122:$CV122,Output_3_Daily_Raw!L$1)/4</f>
        <v>0</v>
      </c>
      <c r="M123">
        <f>COUNTIF(Input_1!$E122:$CV122,Output_3_Daily_Raw!M$1)/4</f>
        <v>1</v>
      </c>
      <c r="N123">
        <f>COUNTIF(Input_1!$E122:$CV122,Output_3_Daily_Raw!N$1)/4</f>
        <v>0</v>
      </c>
      <c r="O123">
        <f>COUNTIF(Input_1!$E122:$CV122,Output_3_Daily_Raw!O$1)/4</f>
        <v>0</v>
      </c>
      <c r="P123">
        <f>COUNTIF(Input_1!$E122:$CV122,Output_3_Daily_Raw!P$1)/4</f>
        <v>0</v>
      </c>
      <c r="Q123">
        <f>COUNTIF(Input_1!$E122:$CV122,Output_3_Daily_Raw!Q$1)/4</f>
        <v>0</v>
      </c>
      <c r="R123">
        <f>COUNTIF(Input_1!$E122:$CV122,Output_3_Daily_Raw!R$1)/4</f>
        <v>0</v>
      </c>
      <c r="S123">
        <f>COUNTIF(Input_1!$E122:$CV122,Output_3_Daily_Raw!S$1)/4</f>
        <v>0</v>
      </c>
      <c r="T123">
        <f>COUNTIF(Input_1!$E122:$CV122,Output_3_Daily_Raw!T$1)/4</f>
        <v>0</v>
      </c>
      <c r="U123">
        <f>COUNTIF(Input_1!$E122:$CV122,Output_3_Daily_Raw!U$1)/4</f>
        <v>0</v>
      </c>
      <c r="V123">
        <f>COUNTIF(Input_1!$E122:$CV122,Output_3_Daily_Raw!V$1)/4</f>
        <v>0</v>
      </c>
      <c r="W123">
        <f>COUNTIF(Input_1!$E122:$CV122,Output_3_Daily_Raw!W$1)/4</f>
        <v>0</v>
      </c>
      <c r="X123">
        <f>COUNTIF(Input_1!$E122:$CV122,Output_3_Daily_Raw!X$1)/4</f>
        <v>0</v>
      </c>
      <c r="Y123">
        <f>COUNTIF(Input_1!$E122:$CV122,Output_3_Daily_Raw!Y$1)/4</f>
        <v>0</v>
      </c>
      <c r="Z123">
        <f>COUNTIF(Input_1!$E122:$CV122,Output_3_Daily_Raw!Z$1)/4</f>
        <v>0</v>
      </c>
      <c r="AA123">
        <f>COUNTIF(Input_1!$E122:$CV122,Output_3_Daily_Raw!AA$1)/4</f>
        <v>9.25</v>
      </c>
      <c r="AB123">
        <f>COUNTIF(Input_1!$E122:$CV122,Output_3_Daily_Raw!AB$1)/4</f>
        <v>0</v>
      </c>
      <c r="AC123">
        <f>COUNTIF(Input_1!$E122:$CV122,Output_3_Daily_Raw!AC$1)/4</f>
        <v>0</v>
      </c>
      <c r="AD123">
        <f>COUNTIF(Input_1!$E122:$CV122,Output_3_Daily_Raw!AD$1)/4</f>
        <v>0</v>
      </c>
      <c r="AE123">
        <f>COUNTIF(Input_1!$E122:$CV122,Output_3_Daily_Raw!AE$1)/4</f>
        <v>0</v>
      </c>
      <c r="AF123">
        <f>COUNTIF(Input_1!$E122:$CV122,Output_3_Daily_Raw!AF$1)/4</f>
        <v>0</v>
      </c>
      <c r="AG123">
        <f>COUNTIF(Input_1!$E122:$CV122,Output_3_Daily_Raw!AG$1)/4</f>
        <v>0</v>
      </c>
      <c r="AH123">
        <f>COUNTIF(Input_1!$E122:$CV122,Output_3_Daily_Raw!AH$1)/4</f>
        <v>0.5</v>
      </c>
      <c r="AI123">
        <f>COUNTIF(Input_1!$E122:$CV122,Output_3_Daily_Raw!AI$1)/4</f>
        <v>0</v>
      </c>
      <c r="AJ123">
        <f>COUNTIF(Input_1!$E122:$CV122,Output_3_Daily_Raw!AJ$1)/4</f>
        <v>1.75</v>
      </c>
      <c r="AK123">
        <f>COUNTIF(Input_1!$E122:$CV122,Output_3_Daily_Raw!AK$1)/4</f>
        <v>0</v>
      </c>
      <c r="AL123">
        <f>COUNTIF(Input_1!$E122:$CV122,Output_3_Daily_Raw!AL$1)/4</f>
        <v>0</v>
      </c>
      <c r="AM123">
        <f>COUNTIF(Input_1!$E122:$CV122,Output_3_Daily_Raw!AM$1)/4</f>
        <v>0</v>
      </c>
      <c r="AN123">
        <f>COUNTIF(Input_1!$E122:$CV122,Output_3_Daily_Raw!AN$1)/4</f>
        <v>1</v>
      </c>
      <c r="AO123">
        <f>COUNTIF(Input_1!$E122:$CV122,Output_3_Daily_Raw!AO$1)/4</f>
        <v>0</v>
      </c>
      <c r="AP123">
        <f>COUNTIF(Input_1!$E122:$CV122,Output_3_Daily_Raw!AP$1)/4</f>
        <v>0</v>
      </c>
      <c r="AQ123">
        <f>COUNTIF(Input_1!$E122:$CV122,Output_3_Daily_Raw!AQ$1)/4</f>
        <v>0</v>
      </c>
      <c r="AR123">
        <f>COUNTIF(Input_1!$E122:$CV122,Output_3_Daily_Raw!AR$1)/4</f>
        <v>0</v>
      </c>
      <c r="AS123">
        <f>COUNTIF(Input_1!$E122:$CV122,Output_3_Daily_Raw!AS$1)/4</f>
        <v>0</v>
      </c>
      <c r="AT123">
        <f>COUNTIF(Input_1!$E122:$CV122,Output_3_Daily_Raw!AT$1)/4</f>
        <v>0</v>
      </c>
      <c r="AU123">
        <f>COUNTIF(Input_1!$E122:$CV122,Output_3_Daily_Raw!AU$1)/4</f>
        <v>0.5</v>
      </c>
      <c r="AV123">
        <f>COUNTIF(Input_1!$E122:$CV122,Output_3_Daily_Raw!AV$1)/4</f>
        <v>0</v>
      </c>
      <c r="AW123">
        <f>COUNTIF(Input_1!$E122:$CV122,Output_3_Daily_Raw!AW$1)/4</f>
        <v>0</v>
      </c>
      <c r="AX123">
        <f>COUNTIF(Input_1!$E122:$CV122,Output_3_Daily_Raw!AX$1)/4</f>
        <v>0</v>
      </c>
      <c r="AY123">
        <f>COUNTIF(Input_1!$E122:$CV122,Output_3_Daily_Raw!AY$1)/4</f>
        <v>2</v>
      </c>
      <c r="AZ123">
        <f>COUNTIF(Input_1!$E122:$CV122,Output_3_Daily_Raw!AZ$1)/4</f>
        <v>0</v>
      </c>
      <c r="BA123">
        <f>COUNTIF(Input_1!$E122:$CV122,Output_3_Daily_Raw!BA$1)/4</f>
        <v>1.25</v>
      </c>
      <c r="BB123">
        <f>COUNTIF(Input_1!$E122:$CV122,Output_3_Daily_Raw!BB$1)/4</f>
        <v>0</v>
      </c>
      <c r="BC123">
        <f>COUNTIF(Input_1!$E122:$CV122,Output_3_Daily_Raw!BC$1)/4</f>
        <v>0</v>
      </c>
      <c r="BD123">
        <f>COUNTIF(Input_1!$E122:$CV122,Output_3_Daily_Raw!BD$1)/4</f>
        <v>0</v>
      </c>
      <c r="BE123">
        <f>COUNTIF(Input_1!$E122:$CV122,Output_3_Daily_Raw!BE$1)/4</f>
        <v>0</v>
      </c>
      <c r="BF123">
        <f>COUNTIF(Input_1!$E122:$CV122,Output_3_Daily_Raw!BF$1)/4</f>
        <v>4.25</v>
      </c>
      <c r="BG123">
        <f>COUNTIF(Input_1!$E122:$CV122,Output_3_Daily_Raw!BG$1)/4</f>
        <v>0</v>
      </c>
      <c r="BH123">
        <f>COUNTIF(Input_1!$E122:$CV122,Output_3_Daily_Raw!BH$1)/4</f>
        <v>0</v>
      </c>
      <c r="BJ123">
        <f t="shared" si="1"/>
        <v>24</v>
      </c>
    </row>
    <row r="124" spans="1:62" x14ac:dyDescent="0.35">
      <c r="A124" s="256"/>
      <c r="B124" s="249"/>
      <c r="C124" s="11">
        <v>43950</v>
      </c>
      <c r="D124" s="1" t="s">
        <v>6</v>
      </c>
      <c r="E124">
        <f>COUNTIF(Input_1!$E123:$CV123,Output_3_Daily_Raw!E$1)/4</f>
        <v>0</v>
      </c>
      <c r="F124">
        <f>COUNTIF(Input_1!$E123:$CV123,Output_3_Daily_Raw!F$1)/4</f>
        <v>0</v>
      </c>
      <c r="G124">
        <f>COUNTIF(Input_1!$E123:$CV123,Output_3_Daily_Raw!G$1)/4</f>
        <v>0</v>
      </c>
      <c r="H124">
        <f>COUNTIF(Input_1!$E123:$CV123,Output_3_Daily_Raw!H$1)/4</f>
        <v>0</v>
      </c>
      <c r="I124">
        <f>COUNTIF(Input_1!$E123:$CV123,Output_3_Daily_Raw!I$1)/4</f>
        <v>1</v>
      </c>
      <c r="J124">
        <f>COUNTIF(Input_1!$E123:$CV123,Output_3_Daily_Raw!J$1)/4</f>
        <v>5.25</v>
      </c>
      <c r="K124">
        <f>COUNTIF(Input_1!$E123:$CV123,Output_3_Daily_Raw!K$1)/4</f>
        <v>0</v>
      </c>
      <c r="L124">
        <f>COUNTIF(Input_1!$E123:$CV123,Output_3_Daily_Raw!L$1)/4</f>
        <v>0</v>
      </c>
      <c r="M124">
        <f>COUNTIF(Input_1!$E123:$CV123,Output_3_Daily_Raw!M$1)/4</f>
        <v>0</v>
      </c>
      <c r="N124">
        <f>COUNTIF(Input_1!$E123:$CV123,Output_3_Daily_Raw!N$1)/4</f>
        <v>0</v>
      </c>
      <c r="O124">
        <f>COUNTIF(Input_1!$E123:$CV123,Output_3_Daily_Raw!O$1)/4</f>
        <v>0</v>
      </c>
      <c r="P124">
        <f>COUNTIF(Input_1!$E123:$CV123,Output_3_Daily_Raw!P$1)/4</f>
        <v>0</v>
      </c>
      <c r="Q124">
        <f>COUNTIF(Input_1!$E123:$CV123,Output_3_Daily_Raw!Q$1)/4</f>
        <v>0</v>
      </c>
      <c r="R124">
        <f>COUNTIF(Input_1!$E123:$CV123,Output_3_Daily_Raw!R$1)/4</f>
        <v>0</v>
      </c>
      <c r="S124">
        <f>COUNTIF(Input_1!$E123:$CV123,Output_3_Daily_Raw!S$1)/4</f>
        <v>0</v>
      </c>
      <c r="T124">
        <f>COUNTIF(Input_1!$E123:$CV123,Output_3_Daily_Raw!T$1)/4</f>
        <v>0</v>
      </c>
      <c r="U124">
        <f>COUNTIF(Input_1!$E123:$CV123,Output_3_Daily_Raw!U$1)/4</f>
        <v>0</v>
      </c>
      <c r="V124">
        <f>COUNTIF(Input_1!$E123:$CV123,Output_3_Daily_Raw!V$1)/4</f>
        <v>0</v>
      </c>
      <c r="W124">
        <f>COUNTIF(Input_1!$E123:$CV123,Output_3_Daily_Raw!W$1)/4</f>
        <v>0</v>
      </c>
      <c r="X124">
        <f>COUNTIF(Input_1!$E123:$CV123,Output_3_Daily_Raw!X$1)/4</f>
        <v>0</v>
      </c>
      <c r="Y124">
        <f>COUNTIF(Input_1!$E123:$CV123,Output_3_Daily_Raw!Y$1)/4</f>
        <v>0</v>
      </c>
      <c r="Z124">
        <f>COUNTIF(Input_1!$E123:$CV123,Output_3_Daily_Raw!Z$1)/4</f>
        <v>0</v>
      </c>
      <c r="AA124">
        <f>COUNTIF(Input_1!$E123:$CV123,Output_3_Daily_Raw!AA$1)/4</f>
        <v>6.25</v>
      </c>
      <c r="AB124">
        <f>COUNTIF(Input_1!$E123:$CV123,Output_3_Daily_Raw!AB$1)/4</f>
        <v>0</v>
      </c>
      <c r="AC124">
        <f>COUNTIF(Input_1!$E123:$CV123,Output_3_Daily_Raw!AC$1)/4</f>
        <v>0</v>
      </c>
      <c r="AD124">
        <f>COUNTIF(Input_1!$E123:$CV123,Output_3_Daily_Raw!AD$1)/4</f>
        <v>0</v>
      </c>
      <c r="AE124">
        <f>COUNTIF(Input_1!$E123:$CV123,Output_3_Daily_Raw!AE$1)/4</f>
        <v>0</v>
      </c>
      <c r="AF124">
        <f>COUNTIF(Input_1!$E123:$CV123,Output_3_Daily_Raw!AF$1)/4</f>
        <v>0</v>
      </c>
      <c r="AG124">
        <f>COUNTIF(Input_1!$E123:$CV123,Output_3_Daily_Raw!AG$1)/4</f>
        <v>0</v>
      </c>
      <c r="AH124">
        <f>COUNTIF(Input_1!$E123:$CV123,Output_3_Daily_Raw!AH$1)/4</f>
        <v>0.5</v>
      </c>
      <c r="AI124">
        <f>COUNTIF(Input_1!$E123:$CV123,Output_3_Daily_Raw!AI$1)/4</f>
        <v>0.5</v>
      </c>
      <c r="AJ124">
        <f>COUNTIF(Input_1!$E123:$CV123,Output_3_Daily_Raw!AJ$1)/4</f>
        <v>1</v>
      </c>
      <c r="AK124">
        <f>COUNTIF(Input_1!$E123:$CV123,Output_3_Daily_Raw!AK$1)/4</f>
        <v>0</v>
      </c>
      <c r="AL124">
        <f>COUNTIF(Input_1!$E123:$CV123,Output_3_Daily_Raw!AL$1)/4</f>
        <v>0</v>
      </c>
      <c r="AM124">
        <f>COUNTIF(Input_1!$E123:$CV123,Output_3_Daily_Raw!AM$1)/4</f>
        <v>0.5</v>
      </c>
      <c r="AN124">
        <f>COUNTIF(Input_1!$E123:$CV123,Output_3_Daily_Raw!AN$1)/4</f>
        <v>0.25</v>
      </c>
      <c r="AO124">
        <f>COUNTIF(Input_1!$E123:$CV123,Output_3_Daily_Raw!AO$1)/4</f>
        <v>0</v>
      </c>
      <c r="AP124">
        <f>COUNTIF(Input_1!$E123:$CV123,Output_3_Daily_Raw!AP$1)/4</f>
        <v>0</v>
      </c>
      <c r="AQ124">
        <f>COUNTIF(Input_1!$E123:$CV123,Output_3_Daily_Raw!AQ$1)/4</f>
        <v>0</v>
      </c>
      <c r="AR124">
        <f>COUNTIF(Input_1!$E123:$CV123,Output_3_Daily_Raw!AR$1)/4</f>
        <v>0.5</v>
      </c>
      <c r="AS124">
        <f>COUNTIF(Input_1!$E123:$CV123,Output_3_Daily_Raw!AS$1)/4</f>
        <v>0</v>
      </c>
      <c r="AT124">
        <f>COUNTIF(Input_1!$E123:$CV123,Output_3_Daily_Raw!AT$1)/4</f>
        <v>0</v>
      </c>
      <c r="AU124">
        <f>COUNTIF(Input_1!$E123:$CV123,Output_3_Daily_Raw!AU$1)/4</f>
        <v>0.25</v>
      </c>
      <c r="AV124">
        <f>COUNTIF(Input_1!$E123:$CV123,Output_3_Daily_Raw!AV$1)/4</f>
        <v>0</v>
      </c>
      <c r="AW124">
        <f>COUNTIF(Input_1!$E123:$CV123,Output_3_Daily_Raw!AW$1)/4</f>
        <v>0</v>
      </c>
      <c r="AX124">
        <f>COUNTIF(Input_1!$E123:$CV123,Output_3_Daily_Raw!AX$1)/4</f>
        <v>0</v>
      </c>
      <c r="AY124">
        <f>COUNTIF(Input_1!$E123:$CV123,Output_3_Daily_Raw!AY$1)/4</f>
        <v>2.75</v>
      </c>
      <c r="AZ124">
        <f>COUNTIF(Input_1!$E123:$CV123,Output_3_Daily_Raw!AZ$1)/4</f>
        <v>0</v>
      </c>
      <c r="BA124">
        <f>COUNTIF(Input_1!$E123:$CV123,Output_3_Daily_Raw!BA$1)/4</f>
        <v>0</v>
      </c>
      <c r="BB124">
        <f>COUNTIF(Input_1!$E123:$CV123,Output_3_Daily_Raw!BB$1)/4</f>
        <v>0.25</v>
      </c>
      <c r="BC124">
        <f>COUNTIF(Input_1!$E123:$CV123,Output_3_Daily_Raw!BC$1)/4</f>
        <v>0</v>
      </c>
      <c r="BD124">
        <f>COUNTIF(Input_1!$E123:$CV123,Output_3_Daily_Raw!BD$1)/4</f>
        <v>0</v>
      </c>
      <c r="BE124">
        <f>COUNTIF(Input_1!$E123:$CV123,Output_3_Daily_Raw!BE$1)/4</f>
        <v>0</v>
      </c>
      <c r="BF124">
        <f>COUNTIF(Input_1!$E123:$CV123,Output_3_Daily_Raw!BF$1)/4</f>
        <v>5</v>
      </c>
      <c r="BG124">
        <f>COUNTIF(Input_1!$E123:$CV123,Output_3_Daily_Raw!BG$1)/4</f>
        <v>0</v>
      </c>
      <c r="BH124">
        <f>COUNTIF(Input_1!$E123:$CV123,Output_3_Daily_Raw!BH$1)/4</f>
        <v>0</v>
      </c>
      <c r="BJ124">
        <f t="shared" si="1"/>
        <v>24</v>
      </c>
    </row>
    <row r="125" spans="1:62" x14ac:dyDescent="0.35">
      <c r="A125" s="257"/>
      <c r="B125" s="249"/>
      <c r="C125" s="12">
        <v>43951</v>
      </c>
      <c r="D125" s="1" t="s">
        <v>7</v>
      </c>
      <c r="E125">
        <f>COUNTIF(Input_1!$E124:$CV124,Output_3_Daily_Raw!E$1)/4</f>
        <v>0</v>
      </c>
      <c r="F125">
        <f>COUNTIF(Input_1!$E124:$CV124,Output_3_Daily_Raw!F$1)/4</f>
        <v>0</v>
      </c>
      <c r="G125">
        <f>COUNTIF(Input_1!$E124:$CV124,Output_3_Daily_Raw!G$1)/4</f>
        <v>0</v>
      </c>
      <c r="H125">
        <f>COUNTIF(Input_1!$E124:$CV124,Output_3_Daily_Raw!H$1)/4</f>
        <v>0</v>
      </c>
      <c r="I125">
        <f>COUNTIF(Input_1!$E124:$CV124,Output_3_Daily_Raw!I$1)/4</f>
        <v>0</v>
      </c>
      <c r="J125">
        <f>COUNTIF(Input_1!$E124:$CV124,Output_3_Daily_Raw!J$1)/4</f>
        <v>5.5</v>
      </c>
      <c r="K125">
        <f>COUNTIF(Input_1!$E124:$CV124,Output_3_Daily_Raw!K$1)/4</f>
        <v>0</v>
      </c>
      <c r="L125">
        <f>COUNTIF(Input_1!$E124:$CV124,Output_3_Daily_Raw!L$1)/4</f>
        <v>0</v>
      </c>
      <c r="M125">
        <f>COUNTIF(Input_1!$E124:$CV124,Output_3_Daily_Raw!M$1)/4</f>
        <v>0</v>
      </c>
      <c r="N125">
        <f>COUNTIF(Input_1!$E124:$CV124,Output_3_Daily_Raw!N$1)/4</f>
        <v>0</v>
      </c>
      <c r="O125">
        <f>COUNTIF(Input_1!$E124:$CV124,Output_3_Daily_Raw!O$1)/4</f>
        <v>0</v>
      </c>
      <c r="P125">
        <f>COUNTIF(Input_1!$E124:$CV124,Output_3_Daily_Raw!P$1)/4</f>
        <v>0</v>
      </c>
      <c r="Q125">
        <f>COUNTIF(Input_1!$E124:$CV124,Output_3_Daily_Raw!Q$1)/4</f>
        <v>0</v>
      </c>
      <c r="R125">
        <f>COUNTIF(Input_1!$E124:$CV124,Output_3_Daily_Raw!R$1)/4</f>
        <v>0</v>
      </c>
      <c r="S125">
        <f>COUNTIF(Input_1!$E124:$CV124,Output_3_Daily_Raw!S$1)/4</f>
        <v>0</v>
      </c>
      <c r="T125">
        <f>COUNTIF(Input_1!$E124:$CV124,Output_3_Daily_Raw!T$1)/4</f>
        <v>0</v>
      </c>
      <c r="U125">
        <f>COUNTIF(Input_1!$E124:$CV124,Output_3_Daily_Raw!U$1)/4</f>
        <v>0</v>
      </c>
      <c r="V125">
        <f>COUNTIF(Input_1!$E124:$CV124,Output_3_Daily_Raw!V$1)/4</f>
        <v>0</v>
      </c>
      <c r="W125">
        <f>COUNTIF(Input_1!$E124:$CV124,Output_3_Daily_Raw!W$1)/4</f>
        <v>0</v>
      </c>
      <c r="X125">
        <f>COUNTIF(Input_1!$E124:$CV124,Output_3_Daily_Raw!X$1)/4</f>
        <v>0</v>
      </c>
      <c r="Y125">
        <f>COUNTIF(Input_1!$E124:$CV124,Output_3_Daily_Raw!Y$1)/4</f>
        <v>0</v>
      </c>
      <c r="Z125">
        <f>COUNTIF(Input_1!$E124:$CV124,Output_3_Daily_Raw!Z$1)/4</f>
        <v>0</v>
      </c>
      <c r="AA125">
        <f>COUNTIF(Input_1!$E124:$CV124,Output_3_Daily_Raw!AA$1)/4</f>
        <v>8.5</v>
      </c>
      <c r="AB125">
        <f>COUNTIF(Input_1!$E124:$CV124,Output_3_Daily_Raw!AB$1)/4</f>
        <v>0</v>
      </c>
      <c r="AC125">
        <f>COUNTIF(Input_1!$E124:$CV124,Output_3_Daily_Raw!AC$1)/4</f>
        <v>0</v>
      </c>
      <c r="AD125">
        <f>COUNTIF(Input_1!$E124:$CV124,Output_3_Daily_Raw!AD$1)/4</f>
        <v>0</v>
      </c>
      <c r="AE125">
        <f>COUNTIF(Input_1!$E124:$CV124,Output_3_Daily_Raw!AE$1)/4</f>
        <v>0</v>
      </c>
      <c r="AF125">
        <f>COUNTIF(Input_1!$E124:$CV124,Output_3_Daily_Raw!AF$1)/4</f>
        <v>0</v>
      </c>
      <c r="AG125">
        <f>COUNTIF(Input_1!$E124:$CV124,Output_3_Daily_Raw!AG$1)/4</f>
        <v>0.5</v>
      </c>
      <c r="AH125">
        <f>COUNTIF(Input_1!$E124:$CV124,Output_3_Daily_Raw!AH$1)/4</f>
        <v>0.25</v>
      </c>
      <c r="AI125">
        <f>COUNTIF(Input_1!$E124:$CV124,Output_3_Daily_Raw!AI$1)/4</f>
        <v>0.75</v>
      </c>
      <c r="AJ125">
        <f>COUNTIF(Input_1!$E124:$CV124,Output_3_Daily_Raw!AJ$1)/4</f>
        <v>0</v>
      </c>
      <c r="AK125">
        <f>COUNTIF(Input_1!$E124:$CV124,Output_3_Daily_Raw!AK$1)/4</f>
        <v>0</v>
      </c>
      <c r="AL125">
        <f>COUNTIF(Input_1!$E124:$CV124,Output_3_Daily_Raw!AL$1)/4</f>
        <v>0.75</v>
      </c>
      <c r="AM125">
        <f>COUNTIF(Input_1!$E124:$CV124,Output_3_Daily_Raw!AM$1)/4</f>
        <v>0.25</v>
      </c>
      <c r="AN125">
        <f>COUNTIF(Input_1!$E124:$CV124,Output_3_Daily_Raw!AN$1)/4</f>
        <v>0</v>
      </c>
      <c r="AO125">
        <f>COUNTIF(Input_1!$E124:$CV124,Output_3_Daily_Raw!AO$1)/4</f>
        <v>0</v>
      </c>
      <c r="AP125">
        <f>COUNTIF(Input_1!$E124:$CV124,Output_3_Daily_Raw!AP$1)/4</f>
        <v>0</v>
      </c>
      <c r="AQ125">
        <f>COUNTIF(Input_1!$E124:$CV124,Output_3_Daily_Raw!AQ$1)/4</f>
        <v>0</v>
      </c>
      <c r="AR125">
        <f>COUNTIF(Input_1!$E124:$CV124,Output_3_Daily_Raw!AR$1)/4</f>
        <v>0.5</v>
      </c>
      <c r="AS125">
        <f>COUNTIF(Input_1!$E124:$CV124,Output_3_Daily_Raw!AS$1)/4</f>
        <v>0</v>
      </c>
      <c r="AT125">
        <f>COUNTIF(Input_1!$E124:$CV124,Output_3_Daily_Raw!AT$1)/4</f>
        <v>0</v>
      </c>
      <c r="AU125">
        <f>COUNTIF(Input_1!$E124:$CV124,Output_3_Daily_Raw!AU$1)/4</f>
        <v>0.5</v>
      </c>
      <c r="AV125">
        <f>COUNTIF(Input_1!$E124:$CV124,Output_3_Daily_Raw!AV$1)/4</f>
        <v>0</v>
      </c>
      <c r="AW125">
        <f>COUNTIF(Input_1!$E124:$CV124,Output_3_Daily_Raw!AW$1)/4</f>
        <v>0</v>
      </c>
      <c r="AX125">
        <f>COUNTIF(Input_1!$E124:$CV124,Output_3_Daily_Raw!AX$1)/4</f>
        <v>0</v>
      </c>
      <c r="AY125">
        <f>COUNTIF(Input_1!$E124:$CV124,Output_3_Daily_Raw!AY$1)/4</f>
        <v>1.5</v>
      </c>
      <c r="AZ125">
        <f>COUNTIF(Input_1!$E124:$CV124,Output_3_Daily_Raw!AZ$1)/4</f>
        <v>0</v>
      </c>
      <c r="BA125">
        <f>COUNTIF(Input_1!$E124:$CV124,Output_3_Daily_Raw!BA$1)/4</f>
        <v>0.75</v>
      </c>
      <c r="BB125">
        <f>COUNTIF(Input_1!$E124:$CV124,Output_3_Daily_Raw!BB$1)/4</f>
        <v>0</v>
      </c>
      <c r="BC125">
        <f>COUNTIF(Input_1!$E124:$CV124,Output_3_Daily_Raw!BC$1)/4</f>
        <v>0</v>
      </c>
      <c r="BD125">
        <f>COUNTIF(Input_1!$E124:$CV124,Output_3_Daily_Raw!BD$1)/4</f>
        <v>0</v>
      </c>
      <c r="BE125">
        <f>COUNTIF(Input_1!$E124:$CV124,Output_3_Daily_Raw!BE$1)/4</f>
        <v>0</v>
      </c>
      <c r="BF125">
        <f>COUNTIF(Input_1!$E124:$CV124,Output_3_Daily_Raw!BF$1)/4</f>
        <v>4.25</v>
      </c>
      <c r="BG125">
        <f>COUNTIF(Input_1!$E124:$CV124,Output_3_Daily_Raw!BG$1)/4</f>
        <v>0</v>
      </c>
      <c r="BH125">
        <f>COUNTIF(Input_1!$E124:$CV124,Output_3_Daily_Raw!BH$1)/4</f>
        <v>0</v>
      </c>
      <c r="BJ125">
        <f t="shared" si="1"/>
        <v>24</v>
      </c>
    </row>
    <row r="126" spans="1:62" x14ac:dyDescent="0.35">
      <c r="A126" s="258" t="s">
        <v>16</v>
      </c>
      <c r="B126" s="249"/>
      <c r="C126" s="11">
        <v>43952</v>
      </c>
      <c r="D126" s="1" t="s">
        <v>8</v>
      </c>
      <c r="E126">
        <f>COUNTIF(Input_1!$E125:$CV125,Output_3_Daily_Raw!E$1)/4</f>
        <v>0</v>
      </c>
      <c r="F126">
        <f>COUNTIF(Input_1!$E125:$CV125,Output_3_Daily_Raw!F$1)/4</f>
        <v>0</v>
      </c>
      <c r="G126">
        <f>COUNTIF(Input_1!$E125:$CV125,Output_3_Daily_Raw!G$1)/4</f>
        <v>0</v>
      </c>
      <c r="H126">
        <f>COUNTIF(Input_1!$E125:$CV125,Output_3_Daily_Raw!H$1)/4</f>
        <v>0</v>
      </c>
      <c r="I126">
        <f>COUNTIF(Input_1!$E125:$CV125,Output_3_Daily_Raw!I$1)/4</f>
        <v>0</v>
      </c>
      <c r="J126">
        <f>COUNTIF(Input_1!$E125:$CV125,Output_3_Daily_Raw!J$1)/4</f>
        <v>4.5</v>
      </c>
      <c r="K126">
        <f>COUNTIF(Input_1!$E125:$CV125,Output_3_Daily_Raw!K$1)/4</f>
        <v>0</v>
      </c>
      <c r="L126">
        <f>COUNTIF(Input_1!$E125:$CV125,Output_3_Daily_Raw!L$1)/4</f>
        <v>2</v>
      </c>
      <c r="M126">
        <f>COUNTIF(Input_1!$E125:$CV125,Output_3_Daily_Raw!M$1)/4</f>
        <v>0</v>
      </c>
      <c r="N126">
        <f>COUNTIF(Input_1!$E125:$CV125,Output_3_Daily_Raw!N$1)/4</f>
        <v>0</v>
      </c>
      <c r="O126">
        <f>COUNTIF(Input_1!$E125:$CV125,Output_3_Daily_Raw!O$1)/4</f>
        <v>0</v>
      </c>
      <c r="P126">
        <f>COUNTIF(Input_1!$E125:$CV125,Output_3_Daily_Raw!P$1)/4</f>
        <v>0</v>
      </c>
      <c r="Q126">
        <f>COUNTIF(Input_1!$E125:$CV125,Output_3_Daily_Raw!Q$1)/4</f>
        <v>0</v>
      </c>
      <c r="R126">
        <f>COUNTIF(Input_1!$E125:$CV125,Output_3_Daily_Raw!R$1)/4</f>
        <v>0</v>
      </c>
      <c r="S126">
        <f>COUNTIF(Input_1!$E125:$CV125,Output_3_Daily_Raw!S$1)/4</f>
        <v>0</v>
      </c>
      <c r="T126">
        <f>COUNTIF(Input_1!$E125:$CV125,Output_3_Daily_Raw!T$1)/4</f>
        <v>0</v>
      </c>
      <c r="U126">
        <f>COUNTIF(Input_1!$E125:$CV125,Output_3_Daily_Raw!U$1)/4</f>
        <v>0</v>
      </c>
      <c r="V126">
        <f>COUNTIF(Input_1!$E125:$CV125,Output_3_Daily_Raw!V$1)/4</f>
        <v>0</v>
      </c>
      <c r="W126">
        <f>COUNTIF(Input_1!$E125:$CV125,Output_3_Daily_Raw!W$1)/4</f>
        <v>0</v>
      </c>
      <c r="X126">
        <f>COUNTIF(Input_1!$E125:$CV125,Output_3_Daily_Raw!X$1)/4</f>
        <v>0</v>
      </c>
      <c r="Y126">
        <f>COUNTIF(Input_1!$E125:$CV125,Output_3_Daily_Raw!Y$1)/4</f>
        <v>0</v>
      </c>
      <c r="Z126">
        <f>COUNTIF(Input_1!$E125:$CV125,Output_3_Daily_Raw!Z$1)/4</f>
        <v>0</v>
      </c>
      <c r="AA126">
        <f>COUNTIF(Input_1!$E125:$CV125,Output_3_Daily_Raw!AA$1)/4</f>
        <v>8</v>
      </c>
      <c r="AB126">
        <f>COUNTIF(Input_1!$E125:$CV125,Output_3_Daily_Raw!AB$1)/4</f>
        <v>0</v>
      </c>
      <c r="AC126">
        <f>COUNTIF(Input_1!$E125:$CV125,Output_3_Daily_Raw!AC$1)/4</f>
        <v>0</v>
      </c>
      <c r="AD126">
        <f>COUNTIF(Input_1!$E125:$CV125,Output_3_Daily_Raw!AD$1)/4</f>
        <v>0</v>
      </c>
      <c r="AE126">
        <f>COUNTIF(Input_1!$E125:$CV125,Output_3_Daily_Raw!AE$1)/4</f>
        <v>0</v>
      </c>
      <c r="AF126">
        <f>COUNTIF(Input_1!$E125:$CV125,Output_3_Daily_Raw!AF$1)/4</f>
        <v>0</v>
      </c>
      <c r="AG126">
        <f>COUNTIF(Input_1!$E125:$CV125,Output_3_Daily_Raw!AG$1)/4</f>
        <v>0</v>
      </c>
      <c r="AH126">
        <f>COUNTIF(Input_1!$E125:$CV125,Output_3_Daily_Raw!AH$1)/4</f>
        <v>0</v>
      </c>
      <c r="AI126">
        <f>COUNTIF(Input_1!$E125:$CV125,Output_3_Daily_Raw!AI$1)/4</f>
        <v>1.25</v>
      </c>
      <c r="AJ126">
        <f>COUNTIF(Input_1!$E125:$CV125,Output_3_Daily_Raw!AJ$1)/4</f>
        <v>0</v>
      </c>
      <c r="AK126">
        <f>COUNTIF(Input_1!$E125:$CV125,Output_3_Daily_Raw!AK$1)/4</f>
        <v>0</v>
      </c>
      <c r="AL126">
        <f>COUNTIF(Input_1!$E125:$CV125,Output_3_Daily_Raw!AL$1)/4</f>
        <v>0</v>
      </c>
      <c r="AM126">
        <f>COUNTIF(Input_1!$E125:$CV125,Output_3_Daily_Raw!AM$1)/4</f>
        <v>0</v>
      </c>
      <c r="AN126">
        <f>COUNTIF(Input_1!$E125:$CV125,Output_3_Daily_Raw!AN$1)/4</f>
        <v>0</v>
      </c>
      <c r="AO126">
        <f>COUNTIF(Input_1!$E125:$CV125,Output_3_Daily_Raw!AO$1)/4</f>
        <v>0</v>
      </c>
      <c r="AP126">
        <f>COUNTIF(Input_1!$E125:$CV125,Output_3_Daily_Raw!AP$1)/4</f>
        <v>0</v>
      </c>
      <c r="AQ126">
        <f>COUNTIF(Input_1!$E125:$CV125,Output_3_Daily_Raw!AQ$1)/4</f>
        <v>0</v>
      </c>
      <c r="AR126">
        <f>COUNTIF(Input_1!$E125:$CV125,Output_3_Daily_Raw!AR$1)/4</f>
        <v>0.5</v>
      </c>
      <c r="AS126">
        <f>COUNTIF(Input_1!$E125:$CV125,Output_3_Daily_Raw!AS$1)/4</f>
        <v>0</v>
      </c>
      <c r="AT126">
        <f>COUNTIF(Input_1!$E125:$CV125,Output_3_Daily_Raw!AT$1)/4</f>
        <v>0</v>
      </c>
      <c r="AU126">
        <f>COUNTIF(Input_1!$E125:$CV125,Output_3_Daily_Raw!AU$1)/4</f>
        <v>1</v>
      </c>
      <c r="AV126">
        <f>COUNTIF(Input_1!$E125:$CV125,Output_3_Daily_Raw!AV$1)/4</f>
        <v>0</v>
      </c>
      <c r="AW126">
        <f>COUNTIF(Input_1!$E125:$CV125,Output_3_Daily_Raw!AW$1)/4</f>
        <v>0</v>
      </c>
      <c r="AX126">
        <f>COUNTIF(Input_1!$E125:$CV125,Output_3_Daily_Raw!AX$1)/4</f>
        <v>0</v>
      </c>
      <c r="AY126">
        <f>COUNTIF(Input_1!$E125:$CV125,Output_3_Daily_Raw!AY$1)/4</f>
        <v>2.75</v>
      </c>
      <c r="AZ126">
        <f>COUNTIF(Input_1!$E125:$CV125,Output_3_Daily_Raw!AZ$1)/4</f>
        <v>0</v>
      </c>
      <c r="BA126">
        <f>COUNTIF(Input_1!$E125:$CV125,Output_3_Daily_Raw!BA$1)/4</f>
        <v>2</v>
      </c>
      <c r="BB126">
        <f>COUNTIF(Input_1!$E125:$CV125,Output_3_Daily_Raw!BB$1)/4</f>
        <v>0</v>
      </c>
      <c r="BC126">
        <f>COUNTIF(Input_1!$E125:$CV125,Output_3_Daily_Raw!BC$1)/4</f>
        <v>0</v>
      </c>
      <c r="BD126">
        <f>COUNTIF(Input_1!$E125:$CV125,Output_3_Daily_Raw!BD$1)/4</f>
        <v>0</v>
      </c>
      <c r="BE126">
        <f>COUNTIF(Input_1!$E125:$CV125,Output_3_Daily_Raw!BE$1)/4</f>
        <v>0</v>
      </c>
      <c r="BF126">
        <f>COUNTIF(Input_1!$E125:$CV125,Output_3_Daily_Raw!BF$1)/4</f>
        <v>2</v>
      </c>
      <c r="BG126">
        <f>COUNTIF(Input_1!$E125:$CV125,Output_3_Daily_Raw!BG$1)/4</f>
        <v>0</v>
      </c>
      <c r="BH126">
        <f>COUNTIF(Input_1!$E125:$CV125,Output_3_Daily_Raw!BH$1)/4</f>
        <v>0</v>
      </c>
      <c r="BJ126">
        <f t="shared" si="1"/>
        <v>24</v>
      </c>
    </row>
    <row r="127" spans="1:62" x14ac:dyDescent="0.35">
      <c r="A127" s="259"/>
      <c r="B127" s="249"/>
      <c r="C127" s="12">
        <v>43953</v>
      </c>
      <c r="D127" s="1" t="s">
        <v>9</v>
      </c>
      <c r="E127">
        <f>COUNTIF(Input_1!$E126:$CV126,Output_3_Daily_Raw!E$1)/4</f>
        <v>0</v>
      </c>
      <c r="F127">
        <f>COUNTIF(Input_1!$E126:$CV126,Output_3_Daily_Raw!F$1)/4</f>
        <v>0</v>
      </c>
      <c r="G127">
        <f>COUNTIF(Input_1!$E126:$CV126,Output_3_Daily_Raw!G$1)/4</f>
        <v>0</v>
      </c>
      <c r="H127">
        <f>COUNTIF(Input_1!$E126:$CV126,Output_3_Daily_Raw!H$1)/4</f>
        <v>0</v>
      </c>
      <c r="I127">
        <f>COUNTIF(Input_1!$E126:$CV126,Output_3_Daily_Raw!I$1)/4</f>
        <v>0</v>
      </c>
      <c r="J127">
        <f>COUNTIF(Input_1!$E126:$CV126,Output_3_Daily_Raw!J$1)/4</f>
        <v>2.25</v>
      </c>
      <c r="K127">
        <f>COUNTIF(Input_1!$E126:$CV126,Output_3_Daily_Raw!K$1)/4</f>
        <v>0</v>
      </c>
      <c r="L127">
        <f>COUNTIF(Input_1!$E126:$CV126,Output_3_Daily_Raw!L$1)/4</f>
        <v>0</v>
      </c>
      <c r="M127">
        <f>COUNTIF(Input_1!$E126:$CV126,Output_3_Daily_Raw!M$1)/4</f>
        <v>2.25</v>
      </c>
      <c r="N127">
        <f>COUNTIF(Input_1!$E126:$CV126,Output_3_Daily_Raw!N$1)/4</f>
        <v>0</v>
      </c>
      <c r="O127">
        <f>COUNTIF(Input_1!$E126:$CV126,Output_3_Daily_Raw!O$1)/4</f>
        <v>0</v>
      </c>
      <c r="P127">
        <f>COUNTIF(Input_1!$E126:$CV126,Output_3_Daily_Raw!P$1)/4</f>
        <v>0</v>
      </c>
      <c r="Q127">
        <f>COUNTIF(Input_1!$E126:$CV126,Output_3_Daily_Raw!Q$1)/4</f>
        <v>0</v>
      </c>
      <c r="R127">
        <f>COUNTIF(Input_1!$E126:$CV126,Output_3_Daily_Raw!R$1)/4</f>
        <v>0</v>
      </c>
      <c r="S127">
        <f>COUNTIF(Input_1!$E126:$CV126,Output_3_Daily_Raw!S$1)/4</f>
        <v>0</v>
      </c>
      <c r="T127">
        <f>COUNTIF(Input_1!$E126:$CV126,Output_3_Daily_Raw!T$1)/4</f>
        <v>0</v>
      </c>
      <c r="U127">
        <f>COUNTIF(Input_1!$E126:$CV126,Output_3_Daily_Raw!U$1)/4</f>
        <v>0</v>
      </c>
      <c r="V127">
        <f>COUNTIF(Input_1!$E126:$CV126,Output_3_Daily_Raw!V$1)/4</f>
        <v>0</v>
      </c>
      <c r="W127">
        <f>COUNTIF(Input_1!$E126:$CV126,Output_3_Daily_Raw!W$1)/4</f>
        <v>0</v>
      </c>
      <c r="X127">
        <f>COUNTIF(Input_1!$E126:$CV126,Output_3_Daily_Raw!X$1)/4</f>
        <v>0</v>
      </c>
      <c r="Y127">
        <f>COUNTIF(Input_1!$E126:$CV126,Output_3_Daily_Raw!Y$1)/4</f>
        <v>0</v>
      </c>
      <c r="Z127">
        <f>COUNTIF(Input_1!$E126:$CV126,Output_3_Daily_Raw!Z$1)/4</f>
        <v>0</v>
      </c>
      <c r="AA127">
        <f>COUNTIF(Input_1!$E126:$CV126,Output_3_Daily_Raw!AA$1)/4</f>
        <v>7.5</v>
      </c>
      <c r="AB127">
        <f>COUNTIF(Input_1!$E126:$CV126,Output_3_Daily_Raw!AB$1)/4</f>
        <v>0</v>
      </c>
      <c r="AC127">
        <f>COUNTIF(Input_1!$E126:$CV126,Output_3_Daily_Raw!AC$1)/4</f>
        <v>0</v>
      </c>
      <c r="AD127">
        <f>COUNTIF(Input_1!$E126:$CV126,Output_3_Daily_Raw!AD$1)/4</f>
        <v>0</v>
      </c>
      <c r="AE127">
        <f>COUNTIF(Input_1!$E126:$CV126,Output_3_Daily_Raw!AE$1)/4</f>
        <v>0</v>
      </c>
      <c r="AF127">
        <f>COUNTIF(Input_1!$E126:$CV126,Output_3_Daily_Raw!AF$1)/4</f>
        <v>0</v>
      </c>
      <c r="AG127">
        <f>COUNTIF(Input_1!$E126:$CV126,Output_3_Daily_Raw!AG$1)/4</f>
        <v>0</v>
      </c>
      <c r="AH127">
        <f>COUNTIF(Input_1!$E126:$CV126,Output_3_Daily_Raw!AH$1)/4</f>
        <v>0.5</v>
      </c>
      <c r="AI127">
        <f>COUNTIF(Input_1!$E126:$CV126,Output_3_Daily_Raw!AI$1)/4</f>
        <v>0.75</v>
      </c>
      <c r="AJ127">
        <f>COUNTIF(Input_1!$E126:$CV126,Output_3_Daily_Raw!AJ$1)/4</f>
        <v>0</v>
      </c>
      <c r="AK127">
        <f>COUNTIF(Input_1!$E126:$CV126,Output_3_Daily_Raw!AK$1)/4</f>
        <v>0</v>
      </c>
      <c r="AL127">
        <f>COUNTIF(Input_1!$E126:$CV126,Output_3_Daily_Raw!AL$1)/4</f>
        <v>2.25</v>
      </c>
      <c r="AM127">
        <f>COUNTIF(Input_1!$E126:$CV126,Output_3_Daily_Raw!AM$1)/4</f>
        <v>0.25</v>
      </c>
      <c r="AN127">
        <f>COUNTIF(Input_1!$E126:$CV126,Output_3_Daily_Raw!AN$1)/4</f>
        <v>0</v>
      </c>
      <c r="AO127">
        <f>COUNTIF(Input_1!$E126:$CV126,Output_3_Daily_Raw!AO$1)/4</f>
        <v>0</v>
      </c>
      <c r="AP127">
        <f>COUNTIF(Input_1!$E126:$CV126,Output_3_Daily_Raw!AP$1)/4</f>
        <v>0</v>
      </c>
      <c r="AQ127">
        <f>COUNTIF(Input_1!$E126:$CV126,Output_3_Daily_Raw!AQ$1)/4</f>
        <v>0</v>
      </c>
      <c r="AR127">
        <f>COUNTIF(Input_1!$E126:$CV126,Output_3_Daily_Raw!AR$1)/4</f>
        <v>0</v>
      </c>
      <c r="AS127">
        <f>COUNTIF(Input_1!$E126:$CV126,Output_3_Daily_Raw!AS$1)/4</f>
        <v>0</v>
      </c>
      <c r="AT127">
        <f>COUNTIF(Input_1!$E126:$CV126,Output_3_Daily_Raw!AT$1)/4</f>
        <v>0</v>
      </c>
      <c r="AU127">
        <f>COUNTIF(Input_1!$E126:$CV126,Output_3_Daily_Raw!AU$1)/4</f>
        <v>0.5</v>
      </c>
      <c r="AV127">
        <f>COUNTIF(Input_1!$E126:$CV126,Output_3_Daily_Raw!AV$1)/4</f>
        <v>0</v>
      </c>
      <c r="AW127">
        <f>COUNTIF(Input_1!$E126:$CV126,Output_3_Daily_Raw!AW$1)/4</f>
        <v>0</v>
      </c>
      <c r="AX127">
        <f>COUNTIF(Input_1!$E126:$CV126,Output_3_Daily_Raw!AX$1)/4</f>
        <v>0</v>
      </c>
      <c r="AY127">
        <f>COUNTIF(Input_1!$E126:$CV126,Output_3_Daily_Raw!AY$1)/4</f>
        <v>3.25</v>
      </c>
      <c r="AZ127">
        <f>COUNTIF(Input_1!$E126:$CV126,Output_3_Daily_Raw!AZ$1)/4</f>
        <v>0</v>
      </c>
      <c r="BA127">
        <f>COUNTIF(Input_1!$E126:$CV126,Output_3_Daily_Raw!BA$1)/4</f>
        <v>0</v>
      </c>
      <c r="BB127">
        <f>COUNTIF(Input_1!$E126:$CV126,Output_3_Daily_Raw!BB$1)/4</f>
        <v>0</v>
      </c>
      <c r="BC127">
        <f>COUNTIF(Input_1!$E126:$CV126,Output_3_Daily_Raw!BC$1)/4</f>
        <v>0</v>
      </c>
      <c r="BD127">
        <f>COUNTIF(Input_1!$E126:$CV126,Output_3_Daily_Raw!BD$1)/4</f>
        <v>0</v>
      </c>
      <c r="BE127">
        <f>COUNTIF(Input_1!$E126:$CV126,Output_3_Daily_Raw!BE$1)/4</f>
        <v>0</v>
      </c>
      <c r="BF127">
        <f>COUNTIF(Input_1!$E126:$CV126,Output_3_Daily_Raw!BF$1)/4</f>
        <v>4.5</v>
      </c>
      <c r="BG127">
        <f>COUNTIF(Input_1!$E126:$CV126,Output_3_Daily_Raw!BG$1)/4</f>
        <v>0</v>
      </c>
      <c r="BH127">
        <f>COUNTIF(Input_1!$E126:$CV126,Output_3_Daily_Raw!BH$1)/4</f>
        <v>0</v>
      </c>
      <c r="BJ127">
        <f t="shared" si="1"/>
        <v>24</v>
      </c>
    </row>
    <row r="128" spans="1:62" x14ac:dyDescent="0.35">
      <c r="A128" s="259"/>
      <c r="B128" s="250"/>
      <c r="C128" s="14">
        <v>43954</v>
      </c>
      <c r="D128" s="2" t="s">
        <v>10</v>
      </c>
      <c r="E128">
        <f>COUNTIF(Input_1!$E127:$CV127,Output_3_Daily_Raw!E$1)/4</f>
        <v>0</v>
      </c>
      <c r="F128">
        <f>COUNTIF(Input_1!$E127:$CV127,Output_3_Daily_Raw!F$1)/4</f>
        <v>0</v>
      </c>
      <c r="G128">
        <f>COUNTIF(Input_1!$E127:$CV127,Output_3_Daily_Raw!G$1)/4</f>
        <v>1.5</v>
      </c>
      <c r="H128">
        <f>COUNTIF(Input_1!$E127:$CV127,Output_3_Daily_Raw!H$1)/4</f>
        <v>0</v>
      </c>
      <c r="I128">
        <f>COUNTIF(Input_1!$E127:$CV127,Output_3_Daily_Raw!I$1)/4</f>
        <v>0</v>
      </c>
      <c r="J128">
        <f>COUNTIF(Input_1!$E127:$CV127,Output_3_Daily_Raw!J$1)/4</f>
        <v>0</v>
      </c>
      <c r="K128">
        <f>COUNTIF(Input_1!$E127:$CV127,Output_3_Daily_Raw!K$1)/4</f>
        <v>0</v>
      </c>
      <c r="L128">
        <f>COUNTIF(Input_1!$E127:$CV127,Output_3_Daily_Raw!L$1)/4</f>
        <v>0</v>
      </c>
      <c r="M128">
        <f>COUNTIF(Input_1!$E127:$CV127,Output_3_Daily_Raw!M$1)/4</f>
        <v>0</v>
      </c>
      <c r="N128">
        <f>COUNTIF(Input_1!$E127:$CV127,Output_3_Daily_Raw!N$1)/4</f>
        <v>0</v>
      </c>
      <c r="O128">
        <f>COUNTIF(Input_1!$E127:$CV127,Output_3_Daily_Raw!O$1)/4</f>
        <v>0</v>
      </c>
      <c r="P128">
        <f>COUNTIF(Input_1!$E127:$CV127,Output_3_Daily_Raw!P$1)/4</f>
        <v>0</v>
      </c>
      <c r="Q128">
        <f>COUNTIF(Input_1!$E127:$CV127,Output_3_Daily_Raw!Q$1)/4</f>
        <v>0</v>
      </c>
      <c r="R128">
        <f>COUNTIF(Input_1!$E127:$CV127,Output_3_Daily_Raw!R$1)/4</f>
        <v>0</v>
      </c>
      <c r="S128">
        <f>COUNTIF(Input_1!$E127:$CV127,Output_3_Daily_Raw!S$1)/4</f>
        <v>0</v>
      </c>
      <c r="T128">
        <f>COUNTIF(Input_1!$E127:$CV127,Output_3_Daily_Raw!T$1)/4</f>
        <v>0</v>
      </c>
      <c r="U128">
        <f>COUNTIF(Input_1!$E127:$CV127,Output_3_Daily_Raw!U$1)/4</f>
        <v>0</v>
      </c>
      <c r="V128">
        <f>COUNTIF(Input_1!$E127:$CV127,Output_3_Daily_Raw!V$1)/4</f>
        <v>0</v>
      </c>
      <c r="W128">
        <f>COUNTIF(Input_1!$E127:$CV127,Output_3_Daily_Raw!W$1)/4</f>
        <v>0</v>
      </c>
      <c r="X128">
        <f>COUNTIF(Input_1!$E127:$CV127,Output_3_Daily_Raw!X$1)/4</f>
        <v>0</v>
      </c>
      <c r="Y128">
        <f>COUNTIF(Input_1!$E127:$CV127,Output_3_Daily_Raw!Y$1)/4</f>
        <v>0</v>
      </c>
      <c r="Z128">
        <f>COUNTIF(Input_1!$E127:$CV127,Output_3_Daily_Raw!Z$1)/4</f>
        <v>0</v>
      </c>
      <c r="AA128">
        <f>COUNTIF(Input_1!$E127:$CV127,Output_3_Daily_Raw!AA$1)/4</f>
        <v>8.25</v>
      </c>
      <c r="AB128">
        <f>COUNTIF(Input_1!$E127:$CV127,Output_3_Daily_Raw!AB$1)/4</f>
        <v>0</v>
      </c>
      <c r="AC128">
        <f>COUNTIF(Input_1!$E127:$CV127,Output_3_Daily_Raw!AC$1)/4</f>
        <v>0</v>
      </c>
      <c r="AD128">
        <f>COUNTIF(Input_1!$E127:$CV127,Output_3_Daily_Raw!AD$1)/4</f>
        <v>0</v>
      </c>
      <c r="AE128">
        <f>COUNTIF(Input_1!$E127:$CV127,Output_3_Daily_Raw!AE$1)/4</f>
        <v>0</v>
      </c>
      <c r="AF128">
        <f>COUNTIF(Input_1!$E127:$CV127,Output_3_Daily_Raw!AF$1)/4</f>
        <v>0</v>
      </c>
      <c r="AG128">
        <f>COUNTIF(Input_1!$E127:$CV127,Output_3_Daily_Raw!AG$1)/4</f>
        <v>0</v>
      </c>
      <c r="AH128">
        <f>COUNTIF(Input_1!$E127:$CV127,Output_3_Daily_Raw!AH$1)/4</f>
        <v>0.75</v>
      </c>
      <c r="AI128">
        <f>COUNTIF(Input_1!$E127:$CV127,Output_3_Daily_Raw!AI$1)/4</f>
        <v>0.5</v>
      </c>
      <c r="AJ128">
        <f>COUNTIF(Input_1!$E127:$CV127,Output_3_Daily_Raw!AJ$1)/4</f>
        <v>0</v>
      </c>
      <c r="AK128">
        <f>COUNTIF(Input_1!$E127:$CV127,Output_3_Daily_Raw!AK$1)/4</f>
        <v>0</v>
      </c>
      <c r="AL128">
        <f>COUNTIF(Input_1!$E127:$CV127,Output_3_Daily_Raw!AL$1)/4</f>
        <v>0</v>
      </c>
      <c r="AM128">
        <f>COUNTIF(Input_1!$E127:$CV127,Output_3_Daily_Raw!AM$1)/4</f>
        <v>0</v>
      </c>
      <c r="AN128">
        <f>COUNTIF(Input_1!$E127:$CV127,Output_3_Daily_Raw!AN$1)/4</f>
        <v>0</v>
      </c>
      <c r="AO128">
        <f>COUNTIF(Input_1!$E127:$CV127,Output_3_Daily_Raw!AO$1)/4</f>
        <v>0</v>
      </c>
      <c r="AP128">
        <f>COUNTIF(Input_1!$E127:$CV127,Output_3_Daily_Raw!AP$1)/4</f>
        <v>0</v>
      </c>
      <c r="AQ128">
        <f>COUNTIF(Input_1!$E127:$CV127,Output_3_Daily_Raw!AQ$1)/4</f>
        <v>0</v>
      </c>
      <c r="AR128">
        <f>COUNTIF(Input_1!$E127:$CV127,Output_3_Daily_Raw!AR$1)/4</f>
        <v>0</v>
      </c>
      <c r="AS128">
        <f>COUNTIF(Input_1!$E127:$CV127,Output_3_Daily_Raw!AS$1)/4</f>
        <v>0</v>
      </c>
      <c r="AT128">
        <f>COUNTIF(Input_1!$E127:$CV127,Output_3_Daily_Raw!AT$1)/4</f>
        <v>0</v>
      </c>
      <c r="AU128">
        <f>COUNTIF(Input_1!$E127:$CV127,Output_3_Daily_Raw!AU$1)/4</f>
        <v>0.25</v>
      </c>
      <c r="AV128">
        <f>COUNTIF(Input_1!$E127:$CV127,Output_3_Daily_Raw!AV$1)/4</f>
        <v>0</v>
      </c>
      <c r="AW128">
        <f>COUNTIF(Input_1!$E127:$CV127,Output_3_Daily_Raw!AW$1)/4</f>
        <v>0</v>
      </c>
      <c r="AX128">
        <f>COUNTIF(Input_1!$E127:$CV127,Output_3_Daily_Raw!AX$1)/4</f>
        <v>0</v>
      </c>
      <c r="AY128">
        <f>COUNTIF(Input_1!$E127:$CV127,Output_3_Daily_Raw!AY$1)/4</f>
        <v>2.5</v>
      </c>
      <c r="AZ128">
        <f>COUNTIF(Input_1!$E127:$CV127,Output_3_Daily_Raw!AZ$1)/4</f>
        <v>0</v>
      </c>
      <c r="BA128">
        <f>COUNTIF(Input_1!$E127:$CV127,Output_3_Daily_Raw!BA$1)/4</f>
        <v>2.75</v>
      </c>
      <c r="BB128">
        <f>COUNTIF(Input_1!$E127:$CV127,Output_3_Daily_Raw!BB$1)/4</f>
        <v>0</v>
      </c>
      <c r="BC128">
        <f>COUNTIF(Input_1!$E127:$CV127,Output_3_Daily_Raw!BC$1)/4</f>
        <v>0</v>
      </c>
      <c r="BD128">
        <f>COUNTIF(Input_1!$E127:$CV127,Output_3_Daily_Raw!BD$1)/4</f>
        <v>0</v>
      </c>
      <c r="BE128">
        <f>COUNTIF(Input_1!$E127:$CV127,Output_3_Daily_Raw!BE$1)/4</f>
        <v>1.25</v>
      </c>
      <c r="BF128">
        <f>COUNTIF(Input_1!$E127:$CV127,Output_3_Daily_Raw!BF$1)/4</f>
        <v>6.25</v>
      </c>
      <c r="BG128">
        <f>COUNTIF(Input_1!$E127:$CV127,Output_3_Daily_Raw!BG$1)/4</f>
        <v>0</v>
      </c>
      <c r="BH128">
        <f>COUNTIF(Input_1!$E127:$CV127,Output_3_Daily_Raw!BH$1)/4</f>
        <v>0</v>
      </c>
      <c r="BJ128">
        <f t="shared" si="1"/>
        <v>24</v>
      </c>
    </row>
    <row r="129" spans="1:62" x14ac:dyDescent="0.35">
      <c r="A129" s="259"/>
      <c r="B129" s="248">
        <v>19</v>
      </c>
      <c r="C129" s="11">
        <v>43955</v>
      </c>
      <c r="D129" s="1" t="s">
        <v>4</v>
      </c>
      <c r="E129">
        <f>COUNTIF(Input_1!$E128:$CV128,Output_3_Daily_Raw!E$1)/4</f>
        <v>0</v>
      </c>
      <c r="F129">
        <f>COUNTIF(Input_1!$E128:$CV128,Output_3_Daily_Raw!F$1)/4</f>
        <v>0</v>
      </c>
      <c r="G129">
        <f>COUNTIF(Input_1!$E128:$CV128,Output_3_Daily_Raw!G$1)/4</f>
        <v>1</v>
      </c>
      <c r="H129">
        <f>COUNTIF(Input_1!$E128:$CV128,Output_3_Daily_Raw!H$1)/4</f>
        <v>0</v>
      </c>
      <c r="I129">
        <f>COUNTIF(Input_1!$E128:$CV128,Output_3_Daily_Raw!I$1)/4</f>
        <v>0</v>
      </c>
      <c r="J129">
        <f>COUNTIF(Input_1!$E128:$CV128,Output_3_Daily_Raw!J$1)/4</f>
        <v>3.25</v>
      </c>
      <c r="K129">
        <f>COUNTIF(Input_1!$E128:$CV128,Output_3_Daily_Raw!K$1)/4</f>
        <v>0</v>
      </c>
      <c r="L129">
        <f>COUNTIF(Input_1!$E128:$CV128,Output_3_Daily_Raw!L$1)/4</f>
        <v>0</v>
      </c>
      <c r="M129">
        <f>COUNTIF(Input_1!$E128:$CV128,Output_3_Daily_Raw!M$1)/4</f>
        <v>0</v>
      </c>
      <c r="N129">
        <f>COUNTIF(Input_1!$E128:$CV128,Output_3_Daily_Raw!N$1)/4</f>
        <v>0</v>
      </c>
      <c r="O129">
        <f>COUNTIF(Input_1!$E128:$CV128,Output_3_Daily_Raw!O$1)/4</f>
        <v>0</v>
      </c>
      <c r="P129">
        <f>COUNTIF(Input_1!$E128:$CV128,Output_3_Daily_Raw!P$1)/4</f>
        <v>0</v>
      </c>
      <c r="Q129">
        <f>COUNTIF(Input_1!$E128:$CV128,Output_3_Daily_Raw!Q$1)/4</f>
        <v>0</v>
      </c>
      <c r="R129">
        <f>COUNTIF(Input_1!$E128:$CV128,Output_3_Daily_Raw!R$1)/4</f>
        <v>0</v>
      </c>
      <c r="S129">
        <f>COUNTIF(Input_1!$E128:$CV128,Output_3_Daily_Raw!S$1)/4</f>
        <v>0</v>
      </c>
      <c r="T129">
        <f>COUNTIF(Input_1!$E128:$CV128,Output_3_Daily_Raw!T$1)/4</f>
        <v>0</v>
      </c>
      <c r="U129">
        <f>COUNTIF(Input_1!$E128:$CV128,Output_3_Daily_Raw!U$1)/4</f>
        <v>0</v>
      </c>
      <c r="V129">
        <f>COUNTIF(Input_1!$E128:$CV128,Output_3_Daily_Raw!V$1)/4</f>
        <v>0</v>
      </c>
      <c r="W129">
        <f>COUNTIF(Input_1!$E128:$CV128,Output_3_Daily_Raw!W$1)/4</f>
        <v>0</v>
      </c>
      <c r="X129">
        <f>COUNTIF(Input_1!$E128:$CV128,Output_3_Daily_Raw!X$1)/4</f>
        <v>0</v>
      </c>
      <c r="Y129">
        <f>COUNTIF(Input_1!$E128:$CV128,Output_3_Daily_Raw!Y$1)/4</f>
        <v>0</v>
      </c>
      <c r="Z129">
        <f>COUNTIF(Input_1!$E128:$CV128,Output_3_Daily_Raw!Z$1)/4</f>
        <v>0</v>
      </c>
      <c r="AA129">
        <f>COUNTIF(Input_1!$E128:$CV128,Output_3_Daily_Raw!AA$1)/4</f>
        <v>7.25</v>
      </c>
      <c r="AB129">
        <f>COUNTIF(Input_1!$E128:$CV128,Output_3_Daily_Raw!AB$1)/4</f>
        <v>0</v>
      </c>
      <c r="AC129">
        <f>COUNTIF(Input_1!$E128:$CV128,Output_3_Daily_Raw!AC$1)/4</f>
        <v>0</v>
      </c>
      <c r="AD129">
        <f>COUNTIF(Input_1!$E128:$CV128,Output_3_Daily_Raw!AD$1)/4</f>
        <v>0</v>
      </c>
      <c r="AE129">
        <f>COUNTIF(Input_1!$E128:$CV128,Output_3_Daily_Raw!AE$1)/4</f>
        <v>0</v>
      </c>
      <c r="AF129">
        <f>COUNTIF(Input_1!$E128:$CV128,Output_3_Daily_Raw!AF$1)/4</f>
        <v>0</v>
      </c>
      <c r="AG129">
        <f>COUNTIF(Input_1!$E128:$CV128,Output_3_Daily_Raw!AG$1)/4</f>
        <v>0</v>
      </c>
      <c r="AH129">
        <f>COUNTIF(Input_1!$E128:$CV128,Output_3_Daily_Raw!AH$1)/4</f>
        <v>0.5</v>
      </c>
      <c r="AI129">
        <f>COUNTIF(Input_1!$E128:$CV128,Output_3_Daily_Raw!AI$1)/4</f>
        <v>0.5</v>
      </c>
      <c r="AJ129">
        <f>COUNTIF(Input_1!$E128:$CV128,Output_3_Daily_Raw!AJ$1)/4</f>
        <v>0</v>
      </c>
      <c r="AK129">
        <f>COUNTIF(Input_1!$E128:$CV128,Output_3_Daily_Raw!AK$1)/4</f>
        <v>0</v>
      </c>
      <c r="AL129">
        <f>COUNTIF(Input_1!$E128:$CV128,Output_3_Daily_Raw!AL$1)/4</f>
        <v>0.75</v>
      </c>
      <c r="AM129">
        <f>COUNTIF(Input_1!$E128:$CV128,Output_3_Daily_Raw!AM$1)/4</f>
        <v>0</v>
      </c>
      <c r="AN129">
        <f>COUNTIF(Input_1!$E128:$CV128,Output_3_Daily_Raw!AN$1)/4</f>
        <v>0</v>
      </c>
      <c r="AO129">
        <f>COUNTIF(Input_1!$E128:$CV128,Output_3_Daily_Raw!AO$1)/4</f>
        <v>0</v>
      </c>
      <c r="AP129">
        <f>COUNTIF(Input_1!$E128:$CV128,Output_3_Daily_Raw!AP$1)/4</f>
        <v>0</v>
      </c>
      <c r="AQ129">
        <f>COUNTIF(Input_1!$E128:$CV128,Output_3_Daily_Raw!AQ$1)/4</f>
        <v>0</v>
      </c>
      <c r="AR129">
        <f>COUNTIF(Input_1!$E128:$CV128,Output_3_Daily_Raw!AR$1)/4</f>
        <v>0</v>
      </c>
      <c r="AS129">
        <f>COUNTIF(Input_1!$E128:$CV128,Output_3_Daily_Raw!AS$1)/4</f>
        <v>0</v>
      </c>
      <c r="AT129">
        <f>COUNTIF(Input_1!$E128:$CV128,Output_3_Daily_Raw!AT$1)/4</f>
        <v>0</v>
      </c>
      <c r="AU129">
        <f>COUNTIF(Input_1!$E128:$CV128,Output_3_Daily_Raw!AU$1)/4</f>
        <v>0.5</v>
      </c>
      <c r="AV129">
        <f>COUNTIF(Input_1!$E128:$CV128,Output_3_Daily_Raw!AV$1)/4</f>
        <v>0</v>
      </c>
      <c r="AW129">
        <f>COUNTIF(Input_1!$E128:$CV128,Output_3_Daily_Raw!AW$1)/4</f>
        <v>0</v>
      </c>
      <c r="AX129">
        <f>COUNTIF(Input_1!$E128:$CV128,Output_3_Daily_Raw!AX$1)/4</f>
        <v>0</v>
      </c>
      <c r="AY129">
        <f>COUNTIF(Input_1!$E128:$CV128,Output_3_Daily_Raw!AY$1)/4</f>
        <v>3</v>
      </c>
      <c r="AZ129">
        <f>COUNTIF(Input_1!$E128:$CV128,Output_3_Daily_Raw!AZ$1)/4</f>
        <v>0</v>
      </c>
      <c r="BA129">
        <f>COUNTIF(Input_1!$E128:$CV128,Output_3_Daily_Raw!BA$1)/4</f>
        <v>0.5</v>
      </c>
      <c r="BB129">
        <f>COUNTIF(Input_1!$E128:$CV128,Output_3_Daily_Raw!BB$1)/4</f>
        <v>0</v>
      </c>
      <c r="BC129">
        <f>COUNTIF(Input_1!$E128:$CV128,Output_3_Daily_Raw!BC$1)/4</f>
        <v>0</v>
      </c>
      <c r="BD129">
        <f>COUNTIF(Input_1!$E128:$CV128,Output_3_Daily_Raw!BD$1)/4</f>
        <v>0</v>
      </c>
      <c r="BE129">
        <f>COUNTIF(Input_1!$E128:$CV128,Output_3_Daily_Raw!BE$1)/4</f>
        <v>1</v>
      </c>
      <c r="BF129">
        <f>COUNTIF(Input_1!$E128:$CV128,Output_3_Daily_Raw!BF$1)/4</f>
        <v>5.75</v>
      </c>
      <c r="BG129">
        <f>COUNTIF(Input_1!$E128:$CV128,Output_3_Daily_Raw!BG$1)/4</f>
        <v>0</v>
      </c>
      <c r="BH129">
        <f>COUNTIF(Input_1!$E128:$CV128,Output_3_Daily_Raw!BH$1)/4</f>
        <v>0</v>
      </c>
      <c r="BJ129">
        <f t="shared" si="1"/>
        <v>24</v>
      </c>
    </row>
    <row r="130" spans="1:62" x14ac:dyDescent="0.35">
      <c r="A130" s="259"/>
      <c r="B130" s="249"/>
      <c r="C130" s="12">
        <v>43956</v>
      </c>
      <c r="D130" s="1" t="s">
        <v>5</v>
      </c>
      <c r="E130">
        <f>COUNTIF(Input_1!$E129:$CV129,Output_3_Daily_Raw!E$1)/4</f>
        <v>0</v>
      </c>
      <c r="F130">
        <f>COUNTIF(Input_1!$E129:$CV129,Output_3_Daily_Raw!F$1)/4</f>
        <v>0</v>
      </c>
      <c r="G130">
        <f>COUNTIF(Input_1!$E129:$CV129,Output_3_Daily_Raw!G$1)/4</f>
        <v>1</v>
      </c>
      <c r="H130">
        <f>COUNTIF(Input_1!$E129:$CV129,Output_3_Daily_Raw!H$1)/4</f>
        <v>0</v>
      </c>
      <c r="I130">
        <f>COUNTIF(Input_1!$E129:$CV129,Output_3_Daily_Raw!I$1)/4</f>
        <v>0</v>
      </c>
      <c r="J130">
        <f>COUNTIF(Input_1!$E129:$CV129,Output_3_Daily_Raw!J$1)/4</f>
        <v>4.5</v>
      </c>
      <c r="K130">
        <f>COUNTIF(Input_1!$E129:$CV129,Output_3_Daily_Raw!K$1)/4</f>
        <v>0</v>
      </c>
      <c r="L130">
        <f>COUNTIF(Input_1!$E129:$CV129,Output_3_Daily_Raw!L$1)/4</f>
        <v>0</v>
      </c>
      <c r="M130">
        <f>COUNTIF(Input_1!$E129:$CV129,Output_3_Daily_Raw!M$1)/4</f>
        <v>0</v>
      </c>
      <c r="N130">
        <f>COUNTIF(Input_1!$E129:$CV129,Output_3_Daily_Raw!N$1)/4</f>
        <v>0</v>
      </c>
      <c r="O130">
        <f>COUNTIF(Input_1!$E129:$CV129,Output_3_Daily_Raw!O$1)/4</f>
        <v>0</v>
      </c>
      <c r="P130">
        <f>COUNTIF(Input_1!$E129:$CV129,Output_3_Daily_Raw!P$1)/4</f>
        <v>0</v>
      </c>
      <c r="Q130">
        <f>COUNTIF(Input_1!$E129:$CV129,Output_3_Daily_Raw!Q$1)/4</f>
        <v>0</v>
      </c>
      <c r="R130">
        <f>COUNTIF(Input_1!$E129:$CV129,Output_3_Daily_Raw!R$1)/4</f>
        <v>0</v>
      </c>
      <c r="S130">
        <f>COUNTIF(Input_1!$E129:$CV129,Output_3_Daily_Raw!S$1)/4</f>
        <v>0</v>
      </c>
      <c r="T130">
        <f>COUNTIF(Input_1!$E129:$CV129,Output_3_Daily_Raw!T$1)/4</f>
        <v>0</v>
      </c>
      <c r="U130">
        <f>COUNTIF(Input_1!$E129:$CV129,Output_3_Daily_Raw!U$1)/4</f>
        <v>0</v>
      </c>
      <c r="V130">
        <f>COUNTIF(Input_1!$E129:$CV129,Output_3_Daily_Raw!V$1)/4</f>
        <v>0</v>
      </c>
      <c r="W130">
        <f>COUNTIF(Input_1!$E129:$CV129,Output_3_Daily_Raw!W$1)/4</f>
        <v>0</v>
      </c>
      <c r="X130">
        <f>COUNTIF(Input_1!$E129:$CV129,Output_3_Daily_Raw!X$1)/4</f>
        <v>0</v>
      </c>
      <c r="Y130">
        <f>COUNTIF(Input_1!$E129:$CV129,Output_3_Daily_Raw!Y$1)/4</f>
        <v>0</v>
      </c>
      <c r="Z130">
        <f>COUNTIF(Input_1!$E129:$CV129,Output_3_Daily_Raw!Z$1)/4</f>
        <v>0</v>
      </c>
      <c r="AA130">
        <f>COUNTIF(Input_1!$E129:$CV129,Output_3_Daily_Raw!AA$1)/4</f>
        <v>10</v>
      </c>
      <c r="AB130">
        <f>COUNTIF(Input_1!$E129:$CV129,Output_3_Daily_Raw!AB$1)/4</f>
        <v>0</v>
      </c>
      <c r="AC130">
        <f>COUNTIF(Input_1!$E129:$CV129,Output_3_Daily_Raw!AC$1)/4</f>
        <v>1</v>
      </c>
      <c r="AD130">
        <f>COUNTIF(Input_1!$E129:$CV129,Output_3_Daily_Raw!AD$1)/4</f>
        <v>0</v>
      </c>
      <c r="AE130">
        <f>COUNTIF(Input_1!$E129:$CV129,Output_3_Daily_Raw!AE$1)/4</f>
        <v>0</v>
      </c>
      <c r="AF130">
        <f>COUNTIF(Input_1!$E129:$CV129,Output_3_Daily_Raw!AF$1)/4</f>
        <v>0</v>
      </c>
      <c r="AG130">
        <f>COUNTIF(Input_1!$E129:$CV129,Output_3_Daily_Raw!AG$1)/4</f>
        <v>0</v>
      </c>
      <c r="AH130">
        <f>COUNTIF(Input_1!$E129:$CV129,Output_3_Daily_Raw!AH$1)/4</f>
        <v>0</v>
      </c>
      <c r="AI130">
        <f>COUNTIF(Input_1!$E129:$CV129,Output_3_Daily_Raw!AI$1)/4</f>
        <v>1.25</v>
      </c>
      <c r="AJ130">
        <f>COUNTIF(Input_1!$E129:$CV129,Output_3_Daily_Raw!AJ$1)/4</f>
        <v>0</v>
      </c>
      <c r="AK130">
        <f>COUNTIF(Input_1!$E129:$CV129,Output_3_Daily_Raw!AK$1)/4</f>
        <v>0</v>
      </c>
      <c r="AL130">
        <f>COUNTIF(Input_1!$E129:$CV129,Output_3_Daily_Raw!AL$1)/4</f>
        <v>0</v>
      </c>
      <c r="AM130">
        <f>COUNTIF(Input_1!$E129:$CV129,Output_3_Daily_Raw!AM$1)/4</f>
        <v>0</v>
      </c>
      <c r="AN130">
        <f>COUNTIF(Input_1!$E129:$CV129,Output_3_Daily_Raw!AN$1)/4</f>
        <v>0</v>
      </c>
      <c r="AO130">
        <f>COUNTIF(Input_1!$E129:$CV129,Output_3_Daily_Raw!AO$1)/4</f>
        <v>0</v>
      </c>
      <c r="AP130">
        <f>COUNTIF(Input_1!$E129:$CV129,Output_3_Daily_Raw!AP$1)/4</f>
        <v>0</v>
      </c>
      <c r="AQ130">
        <f>COUNTIF(Input_1!$E129:$CV129,Output_3_Daily_Raw!AQ$1)/4</f>
        <v>0</v>
      </c>
      <c r="AR130">
        <f>COUNTIF(Input_1!$E129:$CV129,Output_3_Daily_Raw!AR$1)/4</f>
        <v>0.25</v>
      </c>
      <c r="AS130">
        <f>COUNTIF(Input_1!$E129:$CV129,Output_3_Daily_Raw!AS$1)/4</f>
        <v>0</v>
      </c>
      <c r="AT130">
        <f>COUNTIF(Input_1!$E129:$CV129,Output_3_Daily_Raw!AT$1)/4</f>
        <v>0</v>
      </c>
      <c r="AU130">
        <f>COUNTIF(Input_1!$E129:$CV129,Output_3_Daily_Raw!AU$1)/4</f>
        <v>0.25</v>
      </c>
      <c r="AV130">
        <f>COUNTIF(Input_1!$E129:$CV129,Output_3_Daily_Raw!AV$1)/4</f>
        <v>0</v>
      </c>
      <c r="AW130">
        <f>COUNTIF(Input_1!$E129:$CV129,Output_3_Daily_Raw!AW$1)/4</f>
        <v>0</v>
      </c>
      <c r="AX130">
        <f>COUNTIF(Input_1!$E129:$CV129,Output_3_Daily_Raw!AX$1)/4</f>
        <v>0</v>
      </c>
      <c r="AY130">
        <f>COUNTIF(Input_1!$E129:$CV129,Output_3_Daily_Raw!AY$1)/4</f>
        <v>3.75</v>
      </c>
      <c r="AZ130">
        <f>COUNTIF(Input_1!$E129:$CV129,Output_3_Daily_Raw!AZ$1)/4</f>
        <v>0</v>
      </c>
      <c r="BA130">
        <f>COUNTIF(Input_1!$E129:$CV129,Output_3_Daily_Raw!BA$1)/4</f>
        <v>0</v>
      </c>
      <c r="BB130">
        <f>COUNTIF(Input_1!$E129:$CV129,Output_3_Daily_Raw!BB$1)/4</f>
        <v>0</v>
      </c>
      <c r="BC130">
        <f>COUNTIF(Input_1!$E129:$CV129,Output_3_Daily_Raw!BC$1)/4</f>
        <v>0</v>
      </c>
      <c r="BD130">
        <f>COUNTIF(Input_1!$E129:$CV129,Output_3_Daily_Raw!BD$1)/4</f>
        <v>0</v>
      </c>
      <c r="BE130">
        <f>COUNTIF(Input_1!$E129:$CV129,Output_3_Daily_Raw!BE$1)/4</f>
        <v>0</v>
      </c>
      <c r="BF130">
        <f>COUNTIF(Input_1!$E129:$CV129,Output_3_Daily_Raw!BF$1)/4</f>
        <v>1.75</v>
      </c>
      <c r="BG130">
        <f>COUNTIF(Input_1!$E129:$CV129,Output_3_Daily_Raw!BG$1)/4</f>
        <v>0.25</v>
      </c>
      <c r="BH130">
        <f>COUNTIF(Input_1!$E129:$CV129,Output_3_Daily_Raw!BH$1)/4</f>
        <v>0</v>
      </c>
      <c r="BJ130">
        <f t="shared" si="1"/>
        <v>24</v>
      </c>
    </row>
    <row r="131" spans="1:62" x14ac:dyDescent="0.35">
      <c r="A131" s="259"/>
      <c r="B131" s="249"/>
      <c r="C131" s="11">
        <v>43957</v>
      </c>
      <c r="D131" s="1" t="s">
        <v>6</v>
      </c>
      <c r="E131">
        <f>COUNTIF(Input_1!$E130:$CV130,Output_3_Daily_Raw!E$1)/4</f>
        <v>0</v>
      </c>
      <c r="F131">
        <f>COUNTIF(Input_1!$E130:$CV130,Output_3_Daily_Raw!F$1)/4</f>
        <v>0</v>
      </c>
      <c r="G131">
        <f>COUNTIF(Input_1!$E130:$CV130,Output_3_Daily_Raw!G$1)/4</f>
        <v>0</v>
      </c>
      <c r="H131">
        <f>COUNTIF(Input_1!$E130:$CV130,Output_3_Daily_Raw!H$1)/4</f>
        <v>0</v>
      </c>
      <c r="I131">
        <f>COUNTIF(Input_1!$E130:$CV130,Output_3_Daily_Raw!I$1)/4</f>
        <v>0</v>
      </c>
      <c r="J131">
        <f>COUNTIF(Input_1!$E130:$CV130,Output_3_Daily_Raw!J$1)/4</f>
        <v>5.75</v>
      </c>
      <c r="K131">
        <f>COUNTIF(Input_1!$E130:$CV130,Output_3_Daily_Raw!K$1)/4</f>
        <v>0</v>
      </c>
      <c r="L131">
        <f>COUNTIF(Input_1!$E130:$CV130,Output_3_Daily_Raw!L$1)/4</f>
        <v>0</v>
      </c>
      <c r="M131">
        <f>COUNTIF(Input_1!$E130:$CV130,Output_3_Daily_Raw!M$1)/4</f>
        <v>0</v>
      </c>
      <c r="N131">
        <f>COUNTIF(Input_1!$E130:$CV130,Output_3_Daily_Raw!N$1)/4</f>
        <v>0</v>
      </c>
      <c r="O131">
        <f>COUNTIF(Input_1!$E130:$CV130,Output_3_Daily_Raw!O$1)/4</f>
        <v>0</v>
      </c>
      <c r="P131">
        <f>COUNTIF(Input_1!$E130:$CV130,Output_3_Daily_Raw!P$1)/4</f>
        <v>0</v>
      </c>
      <c r="Q131">
        <f>COUNTIF(Input_1!$E130:$CV130,Output_3_Daily_Raw!Q$1)/4</f>
        <v>0</v>
      </c>
      <c r="R131">
        <f>COUNTIF(Input_1!$E130:$CV130,Output_3_Daily_Raw!R$1)/4</f>
        <v>0</v>
      </c>
      <c r="S131">
        <f>COUNTIF(Input_1!$E130:$CV130,Output_3_Daily_Raw!S$1)/4</f>
        <v>0</v>
      </c>
      <c r="T131">
        <f>COUNTIF(Input_1!$E130:$CV130,Output_3_Daily_Raw!T$1)/4</f>
        <v>0</v>
      </c>
      <c r="U131">
        <f>COUNTIF(Input_1!$E130:$CV130,Output_3_Daily_Raw!U$1)/4</f>
        <v>0</v>
      </c>
      <c r="V131">
        <f>COUNTIF(Input_1!$E130:$CV130,Output_3_Daily_Raw!V$1)/4</f>
        <v>0</v>
      </c>
      <c r="W131">
        <f>COUNTIF(Input_1!$E130:$CV130,Output_3_Daily_Raw!W$1)/4</f>
        <v>0</v>
      </c>
      <c r="X131">
        <f>COUNTIF(Input_1!$E130:$CV130,Output_3_Daily_Raw!X$1)/4</f>
        <v>0</v>
      </c>
      <c r="Y131">
        <f>COUNTIF(Input_1!$E130:$CV130,Output_3_Daily_Raw!Y$1)/4</f>
        <v>0</v>
      </c>
      <c r="Z131">
        <f>COUNTIF(Input_1!$E130:$CV130,Output_3_Daily_Raw!Z$1)/4</f>
        <v>0</v>
      </c>
      <c r="AA131">
        <f>COUNTIF(Input_1!$E130:$CV130,Output_3_Daily_Raw!AA$1)/4</f>
        <v>8.5</v>
      </c>
      <c r="AB131">
        <f>COUNTIF(Input_1!$E130:$CV130,Output_3_Daily_Raw!AB$1)/4</f>
        <v>0</v>
      </c>
      <c r="AC131">
        <f>COUNTIF(Input_1!$E130:$CV130,Output_3_Daily_Raw!AC$1)/4</f>
        <v>0</v>
      </c>
      <c r="AD131">
        <f>COUNTIF(Input_1!$E130:$CV130,Output_3_Daily_Raw!AD$1)/4</f>
        <v>0</v>
      </c>
      <c r="AE131">
        <f>COUNTIF(Input_1!$E130:$CV130,Output_3_Daily_Raw!AE$1)/4</f>
        <v>0</v>
      </c>
      <c r="AF131">
        <f>COUNTIF(Input_1!$E130:$CV130,Output_3_Daily_Raw!AF$1)/4</f>
        <v>0</v>
      </c>
      <c r="AG131">
        <f>COUNTIF(Input_1!$E130:$CV130,Output_3_Daily_Raw!AG$1)/4</f>
        <v>0</v>
      </c>
      <c r="AH131">
        <f>COUNTIF(Input_1!$E130:$CV130,Output_3_Daily_Raw!AH$1)/4</f>
        <v>0</v>
      </c>
      <c r="AI131">
        <f>COUNTIF(Input_1!$E130:$CV130,Output_3_Daily_Raw!AI$1)/4</f>
        <v>1</v>
      </c>
      <c r="AJ131">
        <f>COUNTIF(Input_1!$E130:$CV130,Output_3_Daily_Raw!AJ$1)/4</f>
        <v>0</v>
      </c>
      <c r="AK131">
        <f>COUNTIF(Input_1!$E130:$CV130,Output_3_Daily_Raw!AK$1)/4</f>
        <v>0</v>
      </c>
      <c r="AL131">
        <f>COUNTIF(Input_1!$E130:$CV130,Output_3_Daily_Raw!AL$1)/4</f>
        <v>0</v>
      </c>
      <c r="AM131">
        <f>COUNTIF(Input_1!$E130:$CV130,Output_3_Daily_Raw!AM$1)/4</f>
        <v>0</v>
      </c>
      <c r="AN131">
        <f>COUNTIF(Input_1!$E130:$CV130,Output_3_Daily_Raw!AN$1)/4</f>
        <v>0</v>
      </c>
      <c r="AO131">
        <f>COUNTIF(Input_1!$E130:$CV130,Output_3_Daily_Raw!AO$1)/4</f>
        <v>0</v>
      </c>
      <c r="AP131">
        <f>COUNTIF(Input_1!$E130:$CV130,Output_3_Daily_Raw!AP$1)/4</f>
        <v>0</v>
      </c>
      <c r="AQ131">
        <f>COUNTIF(Input_1!$E130:$CV130,Output_3_Daily_Raw!AQ$1)/4</f>
        <v>0</v>
      </c>
      <c r="AR131">
        <f>COUNTIF(Input_1!$E130:$CV130,Output_3_Daily_Raw!AR$1)/4</f>
        <v>0.5</v>
      </c>
      <c r="AS131">
        <f>COUNTIF(Input_1!$E130:$CV130,Output_3_Daily_Raw!AS$1)/4</f>
        <v>0</v>
      </c>
      <c r="AT131">
        <f>COUNTIF(Input_1!$E130:$CV130,Output_3_Daily_Raw!AT$1)/4</f>
        <v>0</v>
      </c>
      <c r="AU131">
        <f>COUNTIF(Input_1!$E130:$CV130,Output_3_Daily_Raw!AU$1)/4</f>
        <v>0.5</v>
      </c>
      <c r="AV131">
        <f>COUNTIF(Input_1!$E130:$CV130,Output_3_Daily_Raw!AV$1)/4</f>
        <v>0</v>
      </c>
      <c r="AW131">
        <f>COUNTIF(Input_1!$E130:$CV130,Output_3_Daily_Raw!AW$1)/4</f>
        <v>0</v>
      </c>
      <c r="AX131">
        <f>COUNTIF(Input_1!$E130:$CV130,Output_3_Daily_Raw!AX$1)/4</f>
        <v>0</v>
      </c>
      <c r="AY131">
        <f>COUNTIF(Input_1!$E130:$CV130,Output_3_Daily_Raw!AY$1)/4</f>
        <v>3.5</v>
      </c>
      <c r="AZ131">
        <f>COUNTIF(Input_1!$E130:$CV130,Output_3_Daily_Raw!AZ$1)/4</f>
        <v>0</v>
      </c>
      <c r="BA131">
        <f>COUNTIF(Input_1!$E130:$CV130,Output_3_Daily_Raw!BA$1)/4</f>
        <v>0.5</v>
      </c>
      <c r="BB131">
        <f>COUNTIF(Input_1!$E130:$CV130,Output_3_Daily_Raw!BB$1)/4</f>
        <v>0</v>
      </c>
      <c r="BC131">
        <f>COUNTIF(Input_1!$E130:$CV130,Output_3_Daily_Raw!BC$1)/4</f>
        <v>0</v>
      </c>
      <c r="BD131">
        <f>COUNTIF(Input_1!$E130:$CV130,Output_3_Daily_Raw!BD$1)/4</f>
        <v>0</v>
      </c>
      <c r="BE131">
        <f>COUNTIF(Input_1!$E130:$CV130,Output_3_Daily_Raw!BE$1)/4</f>
        <v>0</v>
      </c>
      <c r="BF131">
        <f>COUNTIF(Input_1!$E130:$CV130,Output_3_Daily_Raw!BF$1)/4</f>
        <v>3.75</v>
      </c>
      <c r="BG131">
        <f>COUNTIF(Input_1!$E130:$CV130,Output_3_Daily_Raw!BG$1)/4</f>
        <v>0</v>
      </c>
      <c r="BH131">
        <f>COUNTIF(Input_1!$E130:$CV130,Output_3_Daily_Raw!BH$1)/4</f>
        <v>0</v>
      </c>
      <c r="BJ131">
        <f t="shared" si="1"/>
        <v>24</v>
      </c>
    </row>
    <row r="132" spans="1:62" x14ac:dyDescent="0.35">
      <c r="A132" s="259"/>
      <c r="B132" s="249"/>
      <c r="C132" s="12">
        <v>43958</v>
      </c>
      <c r="D132" s="1" t="s">
        <v>7</v>
      </c>
      <c r="E132">
        <f>COUNTIF(Input_1!$E131:$CV131,Output_3_Daily_Raw!E$1)/4</f>
        <v>0</v>
      </c>
      <c r="F132">
        <f>COUNTIF(Input_1!$E131:$CV131,Output_3_Daily_Raw!F$1)/4</f>
        <v>0</v>
      </c>
      <c r="G132">
        <f>COUNTIF(Input_1!$E131:$CV131,Output_3_Daily_Raw!G$1)/4</f>
        <v>0</v>
      </c>
      <c r="H132">
        <f>COUNTIF(Input_1!$E131:$CV131,Output_3_Daily_Raw!H$1)/4</f>
        <v>0</v>
      </c>
      <c r="I132">
        <f>COUNTIF(Input_1!$E131:$CV131,Output_3_Daily_Raw!I$1)/4</f>
        <v>0</v>
      </c>
      <c r="J132">
        <f>COUNTIF(Input_1!$E131:$CV131,Output_3_Daily_Raw!J$1)/4</f>
        <v>4.5</v>
      </c>
      <c r="K132">
        <f>COUNTIF(Input_1!$E131:$CV131,Output_3_Daily_Raw!K$1)/4</f>
        <v>0</v>
      </c>
      <c r="L132">
        <f>COUNTIF(Input_1!$E131:$CV131,Output_3_Daily_Raw!L$1)/4</f>
        <v>0</v>
      </c>
      <c r="M132">
        <f>COUNTIF(Input_1!$E131:$CV131,Output_3_Daily_Raw!M$1)/4</f>
        <v>0</v>
      </c>
      <c r="N132">
        <f>COUNTIF(Input_1!$E131:$CV131,Output_3_Daily_Raw!N$1)/4</f>
        <v>0</v>
      </c>
      <c r="O132">
        <f>COUNTIF(Input_1!$E131:$CV131,Output_3_Daily_Raw!O$1)/4</f>
        <v>0</v>
      </c>
      <c r="P132">
        <f>COUNTIF(Input_1!$E131:$CV131,Output_3_Daily_Raw!P$1)/4</f>
        <v>0</v>
      </c>
      <c r="Q132">
        <f>COUNTIF(Input_1!$E131:$CV131,Output_3_Daily_Raw!Q$1)/4</f>
        <v>0</v>
      </c>
      <c r="R132">
        <f>COUNTIF(Input_1!$E131:$CV131,Output_3_Daily_Raw!R$1)/4</f>
        <v>0</v>
      </c>
      <c r="S132">
        <f>COUNTIF(Input_1!$E131:$CV131,Output_3_Daily_Raw!S$1)/4</f>
        <v>0</v>
      </c>
      <c r="T132">
        <f>COUNTIF(Input_1!$E131:$CV131,Output_3_Daily_Raw!T$1)/4</f>
        <v>0</v>
      </c>
      <c r="U132">
        <f>COUNTIF(Input_1!$E131:$CV131,Output_3_Daily_Raw!U$1)/4</f>
        <v>0</v>
      </c>
      <c r="V132">
        <f>COUNTIF(Input_1!$E131:$CV131,Output_3_Daily_Raw!V$1)/4</f>
        <v>0</v>
      </c>
      <c r="W132">
        <f>COUNTIF(Input_1!$E131:$CV131,Output_3_Daily_Raw!W$1)/4</f>
        <v>0</v>
      </c>
      <c r="X132">
        <f>COUNTIF(Input_1!$E131:$CV131,Output_3_Daily_Raw!X$1)/4</f>
        <v>0</v>
      </c>
      <c r="Y132">
        <f>COUNTIF(Input_1!$E131:$CV131,Output_3_Daily_Raw!Y$1)/4</f>
        <v>0</v>
      </c>
      <c r="Z132">
        <f>COUNTIF(Input_1!$E131:$CV131,Output_3_Daily_Raw!Z$1)/4</f>
        <v>0</v>
      </c>
      <c r="AA132">
        <f>COUNTIF(Input_1!$E131:$CV131,Output_3_Daily_Raw!AA$1)/4</f>
        <v>10.25</v>
      </c>
      <c r="AB132">
        <f>COUNTIF(Input_1!$E131:$CV131,Output_3_Daily_Raw!AB$1)/4</f>
        <v>0</v>
      </c>
      <c r="AC132">
        <f>COUNTIF(Input_1!$E131:$CV131,Output_3_Daily_Raw!AC$1)/4</f>
        <v>0</v>
      </c>
      <c r="AD132">
        <f>COUNTIF(Input_1!$E131:$CV131,Output_3_Daily_Raw!AD$1)/4</f>
        <v>0</v>
      </c>
      <c r="AE132">
        <f>COUNTIF(Input_1!$E131:$CV131,Output_3_Daily_Raw!AE$1)/4</f>
        <v>0</v>
      </c>
      <c r="AF132">
        <f>COUNTIF(Input_1!$E131:$CV131,Output_3_Daily_Raw!AF$1)/4</f>
        <v>0</v>
      </c>
      <c r="AG132">
        <f>COUNTIF(Input_1!$E131:$CV131,Output_3_Daily_Raw!AG$1)/4</f>
        <v>0</v>
      </c>
      <c r="AH132">
        <f>COUNTIF(Input_1!$E131:$CV131,Output_3_Daily_Raw!AH$1)/4</f>
        <v>0</v>
      </c>
      <c r="AI132">
        <f>COUNTIF(Input_1!$E131:$CV131,Output_3_Daily_Raw!AI$1)/4</f>
        <v>0.5</v>
      </c>
      <c r="AJ132">
        <f>COUNTIF(Input_1!$E131:$CV131,Output_3_Daily_Raw!AJ$1)/4</f>
        <v>0</v>
      </c>
      <c r="AK132">
        <f>COUNTIF(Input_1!$E131:$CV131,Output_3_Daily_Raw!AK$1)/4</f>
        <v>0</v>
      </c>
      <c r="AL132">
        <f>COUNTIF(Input_1!$E131:$CV131,Output_3_Daily_Raw!AL$1)/4</f>
        <v>0</v>
      </c>
      <c r="AM132">
        <f>COUNTIF(Input_1!$E131:$CV131,Output_3_Daily_Raw!AM$1)/4</f>
        <v>0</v>
      </c>
      <c r="AN132">
        <f>COUNTIF(Input_1!$E131:$CV131,Output_3_Daily_Raw!AN$1)/4</f>
        <v>1</v>
      </c>
      <c r="AO132">
        <f>COUNTIF(Input_1!$E131:$CV131,Output_3_Daily_Raw!AO$1)/4</f>
        <v>0</v>
      </c>
      <c r="AP132">
        <f>COUNTIF(Input_1!$E131:$CV131,Output_3_Daily_Raw!AP$1)/4</f>
        <v>0</v>
      </c>
      <c r="AQ132">
        <f>COUNTIF(Input_1!$E131:$CV131,Output_3_Daily_Raw!AQ$1)/4</f>
        <v>0</v>
      </c>
      <c r="AR132">
        <f>COUNTIF(Input_1!$E131:$CV131,Output_3_Daily_Raw!AR$1)/4</f>
        <v>0</v>
      </c>
      <c r="AS132">
        <f>COUNTIF(Input_1!$E131:$CV131,Output_3_Daily_Raw!AS$1)/4</f>
        <v>0</v>
      </c>
      <c r="AT132">
        <f>COUNTIF(Input_1!$E131:$CV131,Output_3_Daily_Raw!AT$1)/4</f>
        <v>0</v>
      </c>
      <c r="AU132">
        <f>COUNTIF(Input_1!$E131:$CV131,Output_3_Daily_Raw!AU$1)/4</f>
        <v>0.5</v>
      </c>
      <c r="AV132">
        <f>COUNTIF(Input_1!$E131:$CV131,Output_3_Daily_Raw!AV$1)/4</f>
        <v>0</v>
      </c>
      <c r="AW132">
        <f>COUNTIF(Input_1!$E131:$CV131,Output_3_Daily_Raw!AW$1)/4</f>
        <v>0</v>
      </c>
      <c r="AX132">
        <f>COUNTIF(Input_1!$E131:$CV131,Output_3_Daily_Raw!AX$1)/4</f>
        <v>0</v>
      </c>
      <c r="AY132">
        <f>COUNTIF(Input_1!$E131:$CV131,Output_3_Daily_Raw!AY$1)/4</f>
        <v>2.75</v>
      </c>
      <c r="AZ132">
        <f>COUNTIF(Input_1!$E131:$CV131,Output_3_Daily_Raw!AZ$1)/4</f>
        <v>0</v>
      </c>
      <c r="BA132">
        <f>COUNTIF(Input_1!$E131:$CV131,Output_3_Daily_Raw!BA$1)/4</f>
        <v>0</v>
      </c>
      <c r="BB132">
        <f>COUNTIF(Input_1!$E131:$CV131,Output_3_Daily_Raw!BB$1)/4</f>
        <v>0</v>
      </c>
      <c r="BC132">
        <f>COUNTIF(Input_1!$E131:$CV131,Output_3_Daily_Raw!BC$1)/4</f>
        <v>0</v>
      </c>
      <c r="BD132">
        <f>COUNTIF(Input_1!$E131:$CV131,Output_3_Daily_Raw!BD$1)/4</f>
        <v>0</v>
      </c>
      <c r="BE132">
        <f>COUNTIF(Input_1!$E131:$CV131,Output_3_Daily_Raw!BE$1)/4</f>
        <v>0</v>
      </c>
      <c r="BF132">
        <f>COUNTIF(Input_1!$E131:$CV131,Output_3_Daily_Raw!BF$1)/4</f>
        <v>4.5</v>
      </c>
      <c r="BG132">
        <f>COUNTIF(Input_1!$E131:$CV131,Output_3_Daily_Raw!BG$1)/4</f>
        <v>0</v>
      </c>
      <c r="BH132">
        <f>COUNTIF(Input_1!$E131:$CV131,Output_3_Daily_Raw!BH$1)/4</f>
        <v>0</v>
      </c>
      <c r="BJ132">
        <f t="shared" ref="BJ132:BJ195" si="2">SUM(E132:BH132)</f>
        <v>24</v>
      </c>
    </row>
    <row r="133" spans="1:62" x14ac:dyDescent="0.35">
      <c r="A133" s="259"/>
      <c r="B133" s="249"/>
      <c r="C133" s="11">
        <v>43959</v>
      </c>
      <c r="D133" s="1" t="s">
        <v>8</v>
      </c>
      <c r="E133">
        <f>COUNTIF(Input_1!$E132:$CV132,Output_3_Daily_Raw!E$1)/4</f>
        <v>0</v>
      </c>
      <c r="F133">
        <f>COUNTIF(Input_1!$E132:$CV132,Output_3_Daily_Raw!F$1)/4</f>
        <v>0</v>
      </c>
      <c r="G133">
        <f>COUNTIF(Input_1!$E132:$CV132,Output_3_Daily_Raw!G$1)/4</f>
        <v>0</v>
      </c>
      <c r="H133">
        <f>COUNTIF(Input_1!$E132:$CV132,Output_3_Daily_Raw!H$1)/4</f>
        <v>0</v>
      </c>
      <c r="I133">
        <f>COUNTIF(Input_1!$E132:$CV132,Output_3_Daily_Raw!I$1)/4</f>
        <v>0</v>
      </c>
      <c r="J133">
        <f>COUNTIF(Input_1!$E132:$CV132,Output_3_Daily_Raw!J$1)/4</f>
        <v>1.5</v>
      </c>
      <c r="K133">
        <f>COUNTIF(Input_1!$E132:$CV132,Output_3_Daily_Raw!K$1)/4</f>
        <v>0</v>
      </c>
      <c r="L133">
        <f>COUNTIF(Input_1!$E132:$CV132,Output_3_Daily_Raw!L$1)/4</f>
        <v>0</v>
      </c>
      <c r="M133">
        <f>COUNTIF(Input_1!$E132:$CV132,Output_3_Daily_Raw!M$1)/4</f>
        <v>1</v>
      </c>
      <c r="N133">
        <f>COUNTIF(Input_1!$E132:$CV132,Output_3_Daily_Raw!N$1)/4</f>
        <v>0</v>
      </c>
      <c r="O133">
        <f>COUNTIF(Input_1!$E132:$CV132,Output_3_Daily_Raw!O$1)/4</f>
        <v>0</v>
      </c>
      <c r="P133">
        <f>COUNTIF(Input_1!$E132:$CV132,Output_3_Daily_Raw!P$1)/4</f>
        <v>0</v>
      </c>
      <c r="Q133">
        <f>COUNTIF(Input_1!$E132:$CV132,Output_3_Daily_Raw!Q$1)/4</f>
        <v>0</v>
      </c>
      <c r="R133">
        <f>COUNTIF(Input_1!$E132:$CV132,Output_3_Daily_Raw!R$1)/4</f>
        <v>0</v>
      </c>
      <c r="S133">
        <f>COUNTIF(Input_1!$E132:$CV132,Output_3_Daily_Raw!S$1)/4</f>
        <v>0</v>
      </c>
      <c r="T133">
        <f>COUNTIF(Input_1!$E132:$CV132,Output_3_Daily_Raw!T$1)/4</f>
        <v>0</v>
      </c>
      <c r="U133">
        <f>COUNTIF(Input_1!$E132:$CV132,Output_3_Daily_Raw!U$1)/4</f>
        <v>0</v>
      </c>
      <c r="V133">
        <f>COUNTIF(Input_1!$E132:$CV132,Output_3_Daily_Raw!V$1)/4</f>
        <v>0</v>
      </c>
      <c r="W133">
        <f>COUNTIF(Input_1!$E132:$CV132,Output_3_Daily_Raw!W$1)/4</f>
        <v>0</v>
      </c>
      <c r="X133">
        <f>COUNTIF(Input_1!$E132:$CV132,Output_3_Daily_Raw!X$1)/4</f>
        <v>0</v>
      </c>
      <c r="Y133">
        <f>COUNTIF(Input_1!$E132:$CV132,Output_3_Daily_Raw!Y$1)/4</f>
        <v>0</v>
      </c>
      <c r="Z133">
        <f>COUNTIF(Input_1!$E132:$CV132,Output_3_Daily_Raw!Z$1)/4</f>
        <v>0</v>
      </c>
      <c r="AA133">
        <f>COUNTIF(Input_1!$E132:$CV132,Output_3_Daily_Raw!AA$1)/4</f>
        <v>11.5</v>
      </c>
      <c r="AB133">
        <f>COUNTIF(Input_1!$E132:$CV132,Output_3_Daily_Raw!AB$1)/4</f>
        <v>0</v>
      </c>
      <c r="AC133">
        <f>COUNTIF(Input_1!$E132:$CV132,Output_3_Daily_Raw!AC$1)/4</f>
        <v>0</v>
      </c>
      <c r="AD133">
        <f>COUNTIF(Input_1!$E132:$CV132,Output_3_Daily_Raw!AD$1)/4</f>
        <v>0</v>
      </c>
      <c r="AE133">
        <f>COUNTIF(Input_1!$E132:$CV132,Output_3_Daily_Raw!AE$1)/4</f>
        <v>0</v>
      </c>
      <c r="AF133">
        <f>COUNTIF(Input_1!$E132:$CV132,Output_3_Daily_Raw!AF$1)/4</f>
        <v>0</v>
      </c>
      <c r="AG133">
        <f>COUNTIF(Input_1!$E132:$CV132,Output_3_Daily_Raw!AG$1)/4</f>
        <v>0</v>
      </c>
      <c r="AH133">
        <f>COUNTIF(Input_1!$E132:$CV132,Output_3_Daily_Raw!AH$1)/4</f>
        <v>0</v>
      </c>
      <c r="AI133">
        <f>COUNTIF(Input_1!$E132:$CV132,Output_3_Daily_Raw!AI$1)/4</f>
        <v>0.5</v>
      </c>
      <c r="AJ133">
        <f>COUNTIF(Input_1!$E132:$CV132,Output_3_Daily_Raw!AJ$1)/4</f>
        <v>0</v>
      </c>
      <c r="AK133">
        <f>COUNTIF(Input_1!$E132:$CV132,Output_3_Daily_Raw!AK$1)/4</f>
        <v>0</v>
      </c>
      <c r="AL133">
        <f>COUNTIF(Input_1!$E132:$CV132,Output_3_Daily_Raw!AL$1)/4</f>
        <v>0</v>
      </c>
      <c r="AM133">
        <f>COUNTIF(Input_1!$E132:$CV132,Output_3_Daily_Raw!AM$1)/4</f>
        <v>0</v>
      </c>
      <c r="AN133">
        <f>COUNTIF(Input_1!$E132:$CV132,Output_3_Daily_Raw!AN$1)/4</f>
        <v>0</v>
      </c>
      <c r="AO133">
        <f>COUNTIF(Input_1!$E132:$CV132,Output_3_Daily_Raw!AO$1)/4</f>
        <v>0</v>
      </c>
      <c r="AP133">
        <f>COUNTIF(Input_1!$E132:$CV132,Output_3_Daily_Raw!AP$1)/4</f>
        <v>0</v>
      </c>
      <c r="AQ133">
        <f>COUNTIF(Input_1!$E132:$CV132,Output_3_Daily_Raw!AQ$1)/4</f>
        <v>0</v>
      </c>
      <c r="AR133">
        <f>COUNTIF(Input_1!$E132:$CV132,Output_3_Daily_Raw!AR$1)/4</f>
        <v>1</v>
      </c>
      <c r="AS133">
        <f>COUNTIF(Input_1!$E132:$CV132,Output_3_Daily_Raw!AS$1)/4</f>
        <v>0</v>
      </c>
      <c r="AT133">
        <f>COUNTIF(Input_1!$E132:$CV132,Output_3_Daily_Raw!AT$1)/4</f>
        <v>0</v>
      </c>
      <c r="AU133">
        <f>COUNTIF(Input_1!$E132:$CV132,Output_3_Daily_Raw!AU$1)/4</f>
        <v>0</v>
      </c>
      <c r="AV133">
        <f>COUNTIF(Input_1!$E132:$CV132,Output_3_Daily_Raw!AV$1)/4</f>
        <v>0</v>
      </c>
      <c r="AW133">
        <f>COUNTIF(Input_1!$E132:$CV132,Output_3_Daily_Raw!AW$1)/4</f>
        <v>0</v>
      </c>
      <c r="AX133">
        <f>COUNTIF(Input_1!$E132:$CV132,Output_3_Daily_Raw!AX$1)/4</f>
        <v>0</v>
      </c>
      <c r="AY133">
        <f>COUNTIF(Input_1!$E132:$CV132,Output_3_Daily_Raw!AY$1)/4</f>
        <v>1.25</v>
      </c>
      <c r="AZ133">
        <f>COUNTIF(Input_1!$E132:$CV132,Output_3_Daily_Raw!AZ$1)/4</f>
        <v>0</v>
      </c>
      <c r="BA133">
        <f>COUNTIF(Input_1!$E132:$CV132,Output_3_Daily_Raw!BA$1)/4</f>
        <v>0.5</v>
      </c>
      <c r="BB133">
        <f>COUNTIF(Input_1!$E132:$CV132,Output_3_Daily_Raw!BB$1)/4</f>
        <v>0</v>
      </c>
      <c r="BC133">
        <f>COUNTIF(Input_1!$E132:$CV132,Output_3_Daily_Raw!BC$1)/4</f>
        <v>0</v>
      </c>
      <c r="BD133">
        <f>COUNTIF(Input_1!$E132:$CV132,Output_3_Daily_Raw!BD$1)/4</f>
        <v>0</v>
      </c>
      <c r="BE133">
        <f>COUNTIF(Input_1!$E132:$CV132,Output_3_Daily_Raw!BE$1)/4</f>
        <v>0</v>
      </c>
      <c r="BF133">
        <f>COUNTIF(Input_1!$E132:$CV132,Output_3_Daily_Raw!BF$1)/4</f>
        <v>6.75</v>
      </c>
      <c r="BG133">
        <f>COUNTIF(Input_1!$E132:$CV132,Output_3_Daily_Raw!BG$1)/4</f>
        <v>0</v>
      </c>
      <c r="BH133">
        <f>COUNTIF(Input_1!$E132:$CV132,Output_3_Daily_Raw!BH$1)/4</f>
        <v>0</v>
      </c>
      <c r="BJ133">
        <f t="shared" si="2"/>
        <v>24</v>
      </c>
    </row>
    <row r="134" spans="1:62" x14ac:dyDescent="0.35">
      <c r="A134" s="259"/>
      <c r="B134" s="249"/>
      <c r="C134" s="11">
        <v>43960</v>
      </c>
      <c r="D134" s="1" t="s">
        <v>9</v>
      </c>
      <c r="E134">
        <f>COUNTIF(Input_1!$E133:$CV133,Output_3_Daily_Raw!E$1)/4</f>
        <v>0</v>
      </c>
      <c r="F134">
        <f>COUNTIF(Input_1!$E133:$CV133,Output_3_Daily_Raw!F$1)/4</f>
        <v>0</v>
      </c>
      <c r="G134">
        <f>COUNTIF(Input_1!$E133:$CV133,Output_3_Daily_Raw!G$1)/4</f>
        <v>2</v>
      </c>
      <c r="H134">
        <f>COUNTIF(Input_1!$E133:$CV133,Output_3_Daily_Raw!H$1)/4</f>
        <v>0</v>
      </c>
      <c r="I134">
        <f>COUNTIF(Input_1!$E133:$CV133,Output_3_Daily_Raw!I$1)/4</f>
        <v>0</v>
      </c>
      <c r="J134">
        <f>COUNTIF(Input_1!$E133:$CV133,Output_3_Daily_Raw!J$1)/4</f>
        <v>0</v>
      </c>
      <c r="K134">
        <f>COUNTIF(Input_1!$E133:$CV133,Output_3_Daily_Raw!K$1)/4</f>
        <v>0</v>
      </c>
      <c r="L134">
        <f>COUNTIF(Input_1!$E133:$CV133,Output_3_Daily_Raw!L$1)/4</f>
        <v>0</v>
      </c>
      <c r="M134">
        <f>COUNTIF(Input_1!$E133:$CV133,Output_3_Daily_Raw!M$1)/4</f>
        <v>0</v>
      </c>
      <c r="N134">
        <f>COUNTIF(Input_1!$E133:$CV133,Output_3_Daily_Raw!N$1)/4</f>
        <v>0</v>
      </c>
      <c r="O134">
        <f>COUNTIF(Input_1!$E133:$CV133,Output_3_Daily_Raw!O$1)/4</f>
        <v>0</v>
      </c>
      <c r="P134">
        <f>COUNTIF(Input_1!$E133:$CV133,Output_3_Daily_Raw!P$1)/4</f>
        <v>0</v>
      </c>
      <c r="Q134">
        <f>COUNTIF(Input_1!$E133:$CV133,Output_3_Daily_Raw!Q$1)/4</f>
        <v>0</v>
      </c>
      <c r="R134">
        <f>COUNTIF(Input_1!$E133:$CV133,Output_3_Daily_Raw!R$1)/4</f>
        <v>0</v>
      </c>
      <c r="S134">
        <f>COUNTIF(Input_1!$E133:$CV133,Output_3_Daily_Raw!S$1)/4</f>
        <v>0</v>
      </c>
      <c r="T134">
        <f>COUNTIF(Input_1!$E133:$CV133,Output_3_Daily_Raw!T$1)/4</f>
        <v>0</v>
      </c>
      <c r="U134">
        <f>COUNTIF(Input_1!$E133:$CV133,Output_3_Daily_Raw!U$1)/4</f>
        <v>0</v>
      </c>
      <c r="V134">
        <f>COUNTIF(Input_1!$E133:$CV133,Output_3_Daily_Raw!V$1)/4</f>
        <v>0</v>
      </c>
      <c r="W134">
        <f>COUNTIF(Input_1!$E133:$CV133,Output_3_Daily_Raw!W$1)/4</f>
        <v>0</v>
      </c>
      <c r="X134">
        <f>COUNTIF(Input_1!$E133:$CV133,Output_3_Daily_Raw!X$1)/4</f>
        <v>0</v>
      </c>
      <c r="Y134">
        <f>COUNTIF(Input_1!$E133:$CV133,Output_3_Daily_Raw!Y$1)/4</f>
        <v>0</v>
      </c>
      <c r="Z134">
        <f>COUNTIF(Input_1!$E133:$CV133,Output_3_Daily_Raw!Z$1)/4</f>
        <v>0</v>
      </c>
      <c r="AA134">
        <f>COUNTIF(Input_1!$E133:$CV133,Output_3_Daily_Raw!AA$1)/4</f>
        <v>8.75</v>
      </c>
      <c r="AB134">
        <f>COUNTIF(Input_1!$E133:$CV133,Output_3_Daily_Raw!AB$1)/4</f>
        <v>0</v>
      </c>
      <c r="AC134">
        <f>COUNTIF(Input_1!$E133:$CV133,Output_3_Daily_Raw!AC$1)/4</f>
        <v>0</v>
      </c>
      <c r="AD134">
        <f>COUNTIF(Input_1!$E133:$CV133,Output_3_Daily_Raw!AD$1)/4</f>
        <v>0</v>
      </c>
      <c r="AE134">
        <f>COUNTIF(Input_1!$E133:$CV133,Output_3_Daily_Raw!AE$1)/4</f>
        <v>0</v>
      </c>
      <c r="AF134">
        <f>COUNTIF(Input_1!$E133:$CV133,Output_3_Daily_Raw!AF$1)/4</f>
        <v>0</v>
      </c>
      <c r="AG134">
        <f>COUNTIF(Input_1!$E133:$CV133,Output_3_Daily_Raw!AG$1)/4</f>
        <v>0</v>
      </c>
      <c r="AH134">
        <f>COUNTIF(Input_1!$E133:$CV133,Output_3_Daily_Raw!AH$1)/4</f>
        <v>0.25</v>
      </c>
      <c r="AI134">
        <f>COUNTIF(Input_1!$E133:$CV133,Output_3_Daily_Raw!AI$1)/4</f>
        <v>0.5</v>
      </c>
      <c r="AJ134">
        <f>COUNTIF(Input_1!$E133:$CV133,Output_3_Daily_Raw!AJ$1)/4</f>
        <v>0</v>
      </c>
      <c r="AK134">
        <f>COUNTIF(Input_1!$E133:$CV133,Output_3_Daily_Raw!AK$1)/4</f>
        <v>0</v>
      </c>
      <c r="AL134">
        <f>COUNTIF(Input_1!$E133:$CV133,Output_3_Daily_Raw!AL$1)/4</f>
        <v>0</v>
      </c>
      <c r="AM134">
        <f>COUNTIF(Input_1!$E133:$CV133,Output_3_Daily_Raw!AM$1)/4</f>
        <v>0</v>
      </c>
      <c r="AN134">
        <f>COUNTIF(Input_1!$E133:$CV133,Output_3_Daily_Raw!AN$1)/4</f>
        <v>0</v>
      </c>
      <c r="AO134">
        <f>COUNTIF(Input_1!$E133:$CV133,Output_3_Daily_Raw!AO$1)/4</f>
        <v>0</v>
      </c>
      <c r="AP134">
        <f>COUNTIF(Input_1!$E133:$CV133,Output_3_Daily_Raw!AP$1)/4</f>
        <v>0</v>
      </c>
      <c r="AQ134">
        <f>COUNTIF(Input_1!$E133:$CV133,Output_3_Daily_Raw!AQ$1)/4</f>
        <v>0</v>
      </c>
      <c r="AR134">
        <f>COUNTIF(Input_1!$E133:$CV133,Output_3_Daily_Raw!AR$1)/4</f>
        <v>0.5</v>
      </c>
      <c r="AS134">
        <f>COUNTIF(Input_1!$E133:$CV133,Output_3_Daily_Raw!AS$1)/4</f>
        <v>0</v>
      </c>
      <c r="AT134">
        <f>COUNTIF(Input_1!$E133:$CV133,Output_3_Daily_Raw!AT$1)/4</f>
        <v>0</v>
      </c>
      <c r="AU134">
        <f>COUNTIF(Input_1!$E133:$CV133,Output_3_Daily_Raw!AU$1)/4</f>
        <v>0.75</v>
      </c>
      <c r="AV134">
        <f>COUNTIF(Input_1!$E133:$CV133,Output_3_Daily_Raw!AV$1)/4</f>
        <v>0</v>
      </c>
      <c r="AW134">
        <f>COUNTIF(Input_1!$E133:$CV133,Output_3_Daily_Raw!AW$1)/4</f>
        <v>0</v>
      </c>
      <c r="AX134">
        <f>COUNTIF(Input_1!$E133:$CV133,Output_3_Daily_Raw!AX$1)/4</f>
        <v>0</v>
      </c>
      <c r="AY134">
        <f>COUNTIF(Input_1!$E133:$CV133,Output_3_Daily_Raw!AY$1)/4</f>
        <v>1.5</v>
      </c>
      <c r="AZ134">
        <f>COUNTIF(Input_1!$E133:$CV133,Output_3_Daily_Raw!AZ$1)/4</f>
        <v>0</v>
      </c>
      <c r="BA134">
        <f>COUNTIF(Input_1!$E133:$CV133,Output_3_Daily_Raw!BA$1)/4</f>
        <v>1.5</v>
      </c>
      <c r="BB134">
        <f>COUNTIF(Input_1!$E133:$CV133,Output_3_Daily_Raw!BB$1)/4</f>
        <v>0</v>
      </c>
      <c r="BC134">
        <f>COUNTIF(Input_1!$E133:$CV133,Output_3_Daily_Raw!BC$1)/4</f>
        <v>0</v>
      </c>
      <c r="BD134">
        <f>COUNTIF(Input_1!$E133:$CV133,Output_3_Daily_Raw!BD$1)/4</f>
        <v>0</v>
      </c>
      <c r="BE134">
        <f>COUNTIF(Input_1!$E133:$CV133,Output_3_Daily_Raw!BE$1)/4</f>
        <v>0</v>
      </c>
      <c r="BF134">
        <f>COUNTIF(Input_1!$E133:$CV133,Output_3_Daily_Raw!BF$1)/4</f>
        <v>8.25</v>
      </c>
      <c r="BG134">
        <f>COUNTIF(Input_1!$E133:$CV133,Output_3_Daily_Raw!BG$1)/4</f>
        <v>0</v>
      </c>
      <c r="BH134">
        <f>COUNTIF(Input_1!$E133:$CV133,Output_3_Daily_Raw!BH$1)/4</f>
        <v>0</v>
      </c>
      <c r="BJ134">
        <f t="shared" si="2"/>
        <v>24</v>
      </c>
    </row>
    <row r="135" spans="1:62" x14ac:dyDescent="0.35">
      <c r="A135" s="259"/>
      <c r="B135" s="250"/>
      <c r="C135" s="13">
        <v>43961</v>
      </c>
      <c r="D135" s="2" t="s">
        <v>10</v>
      </c>
      <c r="E135">
        <f>COUNTIF(Input_1!$E134:$CV134,Output_3_Daily_Raw!E$1)/4</f>
        <v>0</v>
      </c>
      <c r="F135">
        <f>COUNTIF(Input_1!$E134:$CV134,Output_3_Daily_Raw!F$1)/4</f>
        <v>0</v>
      </c>
      <c r="G135">
        <f>COUNTIF(Input_1!$E134:$CV134,Output_3_Daily_Raw!G$1)/4</f>
        <v>0.75</v>
      </c>
      <c r="H135">
        <f>COUNTIF(Input_1!$E134:$CV134,Output_3_Daily_Raw!H$1)/4</f>
        <v>0</v>
      </c>
      <c r="I135">
        <f>COUNTIF(Input_1!$E134:$CV134,Output_3_Daily_Raw!I$1)/4</f>
        <v>0</v>
      </c>
      <c r="J135">
        <f>COUNTIF(Input_1!$E134:$CV134,Output_3_Daily_Raw!J$1)/4</f>
        <v>2.25</v>
      </c>
      <c r="K135">
        <f>COUNTIF(Input_1!$E134:$CV134,Output_3_Daily_Raw!K$1)/4</f>
        <v>0</v>
      </c>
      <c r="L135">
        <f>COUNTIF(Input_1!$E134:$CV134,Output_3_Daily_Raw!L$1)/4</f>
        <v>0</v>
      </c>
      <c r="M135">
        <f>COUNTIF(Input_1!$E134:$CV134,Output_3_Daily_Raw!M$1)/4</f>
        <v>0</v>
      </c>
      <c r="N135">
        <f>COUNTIF(Input_1!$E134:$CV134,Output_3_Daily_Raw!N$1)/4</f>
        <v>0</v>
      </c>
      <c r="O135">
        <f>COUNTIF(Input_1!$E134:$CV134,Output_3_Daily_Raw!O$1)/4</f>
        <v>0</v>
      </c>
      <c r="P135">
        <f>COUNTIF(Input_1!$E134:$CV134,Output_3_Daily_Raw!P$1)/4</f>
        <v>0</v>
      </c>
      <c r="Q135">
        <f>COUNTIF(Input_1!$E134:$CV134,Output_3_Daily_Raw!Q$1)/4</f>
        <v>0</v>
      </c>
      <c r="R135">
        <f>COUNTIF(Input_1!$E134:$CV134,Output_3_Daily_Raw!R$1)/4</f>
        <v>0</v>
      </c>
      <c r="S135">
        <f>COUNTIF(Input_1!$E134:$CV134,Output_3_Daily_Raw!S$1)/4</f>
        <v>0</v>
      </c>
      <c r="T135">
        <f>COUNTIF(Input_1!$E134:$CV134,Output_3_Daily_Raw!T$1)/4</f>
        <v>0</v>
      </c>
      <c r="U135">
        <f>COUNTIF(Input_1!$E134:$CV134,Output_3_Daily_Raw!U$1)/4</f>
        <v>0</v>
      </c>
      <c r="V135">
        <f>COUNTIF(Input_1!$E134:$CV134,Output_3_Daily_Raw!V$1)/4</f>
        <v>0</v>
      </c>
      <c r="W135">
        <f>COUNTIF(Input_1!$E134:$CV134,Output_3_Daily_Raw!W$1)/4</f>
        <v>0</v>
      </c>
      <c r="X135">
        <f>COUNTIF(Input_1!$E134:$CV134,Output_3_Daily_Raw!X$1)/4</f>
        <v>0</v>
      </c>
      <c r="Y135">
        <f>COUNTIF(Input_1!$E134:$CV134,Output_3_Daily_Raw!Y$1)/4</f>
        <v>0</v>
      </c>
      <c r="Z135">
        <f>COUNTIF(Input_1!$E134:$CV134,Output_3_Daily_Raw!Z$1)/4</f>
        <v>0</v>
      </c>
      <c r="AA135">
        <f>COUNTIF(Input_1!$E134:$CV134,Output_3_Daily_Raw!AA$1)/4</f>
        <v>11.75</v>
      </c>
      <c r="AB135">
        <f>COUNTIF(Input_1!$E134:$CV134,Output_3_Daily_Raw!AB$1)/4</f>
        <v>0</v>
      </c>
      <c r="AC135">
        <f>COUNTIF(Input_1!$E134:$CV134,Output_3_Daily_Raw!AC$1)/4</f>
        <v>0.5</v>
      </c>
      <c r="AD135">
        <f>COUNTIF(Input_1!$E134:$CV134,Output_3_Daily_Raw!AD$1)/4</f>
        <v>0</v>
      </c>
      <c r="AE135">
        <f>COUNTIF(Input_1!$E134:$CV134,Output_3_Daily_Raw!AE$1)/4</f>
        <v>0</v>
      </c>
      <c r="AF135">
        <f>COUNTIF(Input_1!$E134:$CV134,Output_3_Daily_Raw!AF$1)/4</f>
        <v>0</v>
      </c>
      <c r="AG135">
        <f>COUNTIF(Input_1!$E134:$CV134,Output_3_Daily_Raw!AG$1)/4</f>
        <v>0</v>
      </c>
      <c r="AH135">
        <f>COUNTIF(Input_1!$E134:$CV134,Output_3_Daily_Raw!AH$1)/4</f>
        <v>0</v>
      </c>
      <c r="AI135">
        <f>COUNTIF(Input_1!$E134:$CV134,Output_3_Daily_Raw!AI$1)/4</f>
        <v>0.5</v>
      </c>
      <c r="AJ135">
        <f>COUNTIF(Input_1!$E134:$CV134,Output_3_Daily_Raw!AJ$1)/4</f>
        <v>0</v>
      </c>
      <c r="AK135">
        <f>COUNTIF(Input_1!$E134:$CV134,Output_3_Daily_Raw!AK$1)/4</f>
        <v>0</v>
      </c>
      <c r="AL135">
        <f>COUNTIF(Input_1!$E134:$CV134,Output_3_Daily_Raw!AL$1)/4</f>
        <v>0</v>
      </c>
      <c r="AM135">
        <f>COUNTIF(Input_1!$E134:$CV134,Output_3_Daily_Raw!AM$1)/4</f>
        <v>0</v>
      </c>
      <c r="AN135">
        <f>COUNTIF(Input_1!$E134:$CV134,Output_3_Daily_Raw!AN$1)/4</f>
        <v>0</v>
      </c>
      <c r="AO135">
        <f>COUNTIF(Input_1!$E134:$CV134,Output_3_Daily_Raw!AO$1)/4</f>
        <v>0</v>
      </c>
      <c r="AP135">
        <f>COUNTIF(Input_1!$E134:$CV134,Output_3_Daily_Raw!AP$1)/4</f>
        <v>0</v>
      </c>
      <c r="AQ135">
        <f>COUNTIF(Input_1!$E134:$CV134,Output_3_Daily_Raw!AQ$1)/4</f>
        <v>0</v>
      </c>
      <c r="AR135">
        <f>COUNTIF(Input_1!$E134:$CV134,Output_3_Daily_Raw!AR$1)/4</f>
        <v>0</v>
      </c>
      <c r="AS135">
        <f>COUNTIF(Input_1!$E134:$CV134,Output_3_Daily_Raw!AS$1)/4</f>
        <v>0</v>
      </c>
      <c r="AT135">
        <f>COUNTIF(Input_1!$E134:$CV134,Output_3_Daily_Raw!AT$1)/4</f>
        <v>0</v>
      </c>
      <c r="AU135">
        <f>COUNTIF(Input_1!$E134:$CV134,Output_3_Daily_Raw!AU$1)/4</f>
        <v>0.5</v>
      </c>
      <c r="AV135">
        <f>COUNTIF(Input_1!$E134:$CV134,Output_3_Daily_Raw!AV$1)/4</f>
        <v>0</v>
      </c>
      <c r="AW135">
        <f>COUNTIF(Input_1!$E134:$CV134,Output_3_Daily_Raw!AW$1)/4</f>
        <v>0</v>
      </c>
      <c r="AX135">
        <f>COUNTIF(Input_1!$E134:$CV134,Output_3_Daily_Raw!AX$1)/4</f>
        <v>0</v>
      </c>
      <c r="AY135">
        <f>COUNTIF(Input_1!$E134:$CV134,Output_3_Daily_Raw!AY$1)/4</f>
        <v>0.5</v>
      </c>
      <c r="AZ135">
        <f>COUNTIF(Input_1!$E134:$CV134,Output_3_Daily_Raw!AZ$1)/4</f>
        <v>0</v>
      </c>
      <c r="BA135">
        <f>COUNTIF(Input_1!$E134:$CV134,Output_3_Daily_Raw!BA$1)/4</f>
        <v>3</v>
      </c>
      <c r="BB135">
        <f>COUNTIF(Input_1!$E134:$CV134,Output_3_Daily_Raw!BB$1)/4</f>
        <v>0</v>
      </c>
      <c r="BC135">
        <f>COUNTIF(Input_1!$E134:$CV134,Output_3_Daily_Raw!BC$1)/4</f>
        <v>0</v>
      </c>
      <c r="BD135">
        <f>COUNTIF(Input_1!$E134:$CV134,Output_3_Daily_Raw!BD$1)/4</f>
        <v>0</v>
      </c>
      <c r="BE135">
        <f>COUNTIF(Input_1!$E134:$CV134,Output_3_Daily_Raw!BE$1)/4</f>
        <v>0</v>
      </c>
      <c r="BF135">
        <f>COUNTIF(Input_1!$E134:$CV134,Output_3_Daily_Raw!BF$1)/4</f>
        <v>3.75</v>
      </c>
      <c r="BG135">
        <f>COUNTIF(Input_1!$E134:$CV134,Output_3_Daily_Raw!BG$1)/4</f>
        <v>0.5</v>
      </c>
      <c r="BH135">
        <f>COUNTIF(Input_1!$E134:$CV134,Output_3_Daily_Raw!BH$1)/4</f>
        <v>0</v>
      </c>
      <c r="BJ135">
        <f t="shared" si="2"/>
        <v>24</v>
      </c>
    </row>
    <row r="136" spans="1:62" x14ac:dyDescent="0.35">
      <c r="A136" s="259"/>
      <c r="B136" s="248">
        <v>20</v>
      </c>
      <c r="C136" s="11">
        <v>43962</v>
      </c>
      <c r="D136" s="1" t="s">
        <v>4</v>
      </c>
      <c r="E136">
        <f>COUNTIF(Input_1!$E135:$CV135,Output_3_Daily_Raw!E$1)/4</f>
        <v>0</v>
      </c>
      <c r="F136">
        <f>COUNTIF(Input_1!$E135:$CV135,Output_3_Daily_Raw!F$1)/4</f>
        <v>0</v>
      </c>
      <c r="G136">
        <f>COUNTIF(Input_1!$E135:$CV135,Output_3_Daily_Raw!G$1)/4</f>
        <v>2.5</v>
      </c>
      <c r="H136">
        <f>COUNTIF(Input_1!$E135:$CV135,Output_3_Daily_Raw!H$1)/4</f>
        <v>0</v>
      </c>
      <c r="I136">
        <f>COUNTIF(Input_1!$E135:$CV135,Output_3_Daily_Raw!I$1)/4</f>
        <v>0</v>
      </c>
      <c r="J136">
        <f>COUNTIF(Input_1!$E135:$CV135,Output_3_Daily_Raw!J$1)/4</f>
        <v>0</v>
      </c>
      <c r="K136">
        <f>COUNTIF(Input_1!$E135:$CV135,Output_3_Daily_Raw!K$1)/4</f>
        <v>0</v>
      </c>
      <c r="L136">
        <f>COUNTIF(Input_1!$E135:$CV135,Output_3_Daily_Raw!L$1)/4</f>
        <v>1.25</v>
      </c>
      <c r="M136">
        <f>COUNTIF(Input_1!$E135:$CV135,Output_3_Daily_Raw!M$1)/4</f>
        <v>1</v>
      </c>
      <c r="N136">
        <f>COUNTIF(Input_1!$E135:$CV135,Output_3_Daily_Raw!N$1)/4</f>
        <v>0</v>
      </c>
      <c r="O136">
        <f>COUNTIF(Input_1!$E135:$CV135,Output_3_Daily_Raw!O$1)/4</f>
        <v>0</v>
      </c>
      <c r="P136">
        <f>COUNTIF(Input_1!$E135:$CV135,Output_3_Daily_Raw!P$1)/4</f>
        <v>0</v>
      </c>
      <c r="Q136">
        <f>COUNTIF(Input_1!$E135:$CV135,Output_3_Daily_Raw!Q$1)/4</f>
        <v>0</v>
      </c>
      <c r="R136">
        <f>COUNTIF(Input_1!$E135:$CV135,Output_3_Daily_Raw!R$1)/4</f>
        <v>0</v>
      </c>
      <c r="S136">
        <f>COUNTIF(Input_1!$E135:$CV135,Output_3_Daily_Raw!S$1)/4</f>
        <v>0</v>
      </c>
      <c r="T136">
        <f>COUNTIF(Input_1!$E135:$CV135,Output_3_Daily_Raw!T$1)/4</f>
        <v>0</v>
      </c>
      <c r="U136">
        <f>COUNTIF(Input_1!$E135:$CV135,Output_3_Daily_Raw!U$1)/4</f>
        <v>0</v>
      </c>
      <c r="V136">
        <f>COUNTIF(Input_1!$E135:$CV135,Output_3_Daily_Raw!V$1)/4</f>
        <v>0</v>
      </c>
      <c r="W136">
        <f>COUNTIF(Input_1!$E135:$CV135,Output_3_Daily_Raw!W$1)/4</f>
        <v>0</v>
      </c>
      <c r="X136">
        <f>COUNTIF(Input_1!$E135:$CV135,Output_3_Daily_Raw!X$1)/4</f>
        <v>0</v>
      </c>
      <c r="Y136">
        <f>COUNTIF(Input_1!$E135:$CV135,Output_3_Daily_Raw!Y$1)/4</f>
        <v>0</v>
      </c>
      <c r="Z136">
        <f>COUNTIF(Input_1!$E135:$CV135,Output_3_Daily_Raw!Z$1)/4</f>
        <v>0</v>
      </c>
      <c r="AA136">
        <f>COUNTIF(Input_1!$E135:$CV135,Output_3_Daily_Raw!AA$1)/4</f>
        <v>10.25</v>
      </c>
      <c r="AB136">
        <f>COUNTIF(Input_1!$E135:$CV135,Output_3_Daily_Raw!AB$1)/4</f>
        <v>0</v>
      </c>
      <c r="AC136">
        <f>COUNTIF(Input_1!$E135:$CV135,Output_3_Daily_Raw!AC$1)/4</f>
        <v>0</v>
      </c>
      <c r="AD136">
        <f>COUNTIF(Input_1!$E135:$CV135,Output_3_Daily_Raw!AD$1)/4</f>
        <v>0</v>
      </c>
      <c r="AE136">
        <f>COUNTIF(Input_1!$E135:$CV135,Output_3_Daily_Raw!AE$1)/4</f>
        <v>0</v>
      </c>
      <c r="AF136">
        <f>COUNTIF(Input_1!$E135:$CV135,Output_3_Daily_Raw!AF$1)/4</f>
        <v>0</v>
      </c>
      <c r="AG136">
        <f>COUNTIF(Input_1!$E135:$CV135,Output_3_Daily_Raw!AG$1)/4</f>
        <v>0</v>
      </c>
      <c r="AH136">
        <f>COUNTIF(Input_1!$E135:$CV135,Output_3_Daily_Raw!AH$1)/4</f>
        <v>0.25</v>
      </c>
      <c r="AI136">
        <f>COUNTIF(Input_1!$E135:$CV135,Output_3_Daily_Raw!AI$1)/4</f>
        <v>0.5</v>
      </c>
      <c r="AJ136">
        <f>COUNTIF(Input_1!$E135:$CV135,Output_3_Daily_Raw!AJ$1)/4</f>
        <v>0</v>
      </c>
      <c r="AK136">
        <f>COUNTIF(Input_1!$E135:$CV135,Output_3_Daily_Raw!AK$1)/4</f>
        <v>0</v>
      </c>
      <c r="AL136">
        <f>COUNTIF(Input_1!$E135:$CV135,Output_3_Daily_Raw!AL$1)/4</f>
        <v>0</v>
      </c>
      <c r="AM136">
        <f>COUNTIF(Input_1!$E135:$CV135,Output_3_Daily_Raw!AM$1)/4</f>
        <v>0</v>
      </c>
      <c r="AN136">
        <f>COUNTIF(Input_1!$E135:$CV135,Output_3_Daily_Raw!AN$1)/4</f>
        <v>0.5</v>
      </c>
      <c r="AO136">
        <f>COUNTIF(Input_1!$E135:$CV135,Output_3_Daily_Raw!AO$1)/4</f>
        <v>0</v>
      </c>
      <c r="AP136">
        <f>COUNTIF(Input_1!$E135:$CV135,Output_3_Daily_Raw!AP$1)/4</f>
        <v>0</v>
      </c>
      <c r="AQ136">
        <f>COUNTIF(Input_1!$E135:$CV135,Output_3_Daily_Raw!AQ$1)/4</f>
        <v>0</v>
      </c>
      <c r="AR136">
        <f>COUNTIF(Input_1!$E135:$CV135,Output_3_Daily_Raw!AR$1)/4</f>
        <v>0.25</v>
      </c>
      <c r="AS136">
        <f>COUNTIF(Input_1!$E135:$CV135,Output_3_Daily_Raw!AS$1)/4</f>
        <v>0</v>
      </c>
      <c r="AT136">
        <f>COUNTIF(Input_1!$E135:$CV135,Output_3_Daily_Raw!AT$1)/4</f>
        <v>0</v>
      </c>
      <c r="AU136">
        <f>COUNTIF(Input_1!$E135:$CV135,Output_3_Daily_Raw!AU$1)/4</f>
        <v>0.5</v>
      </c>
      <c r="AV136">
        <f>COUNTIF(Input_1!$E135:$CV135,Output_3_Daily_Raw!AV$1)/4</f>
        <v>0</v>
      </c>
      <c r="AW136">
        <f>COUNTIF(Input_1!$E135:$CV135,Output_3_Daily_Raw!AW$1)/4</f>
        <v>0</v>
      </c>
      <c r="AX136">
        <f>COUNTIF(Input_1!$E135:$CV135,Output_3_Daily_Raw!AX$1)/4</f>
        <v>0</v>
      </c>
      <c r="AY136">
        <f>COUNTIF(Input_1!$E135:$CV135,Output_3_Daily_Raw!AY$1)/4</f>
        <v>3.25</v>
      </c>
      <c r="AZ136">
        <f>COUNTIF(Input_1!$E135:$CV135,Output_3_Daily_Raw!AZ$1)/4</f>
        <v>0</v>
      </c>
      <c r="BA136">
        <f>COUNTIF(Input_1!$E135:$CV135,Output_3_Daily_Raw!BA$1)/4</f>
        <v>0</v>
      </c>
      <c r="BB136">
        <f>COUNTIF(Input_1!$E135:$CV135,Output_3_Daily_Raw!BB$1)/4</f>
        <v>0</v>
      </c>
      <c r="BC136">
        <f>COUNTIF(Input_1!$E135:$CV135,Output_3_Daily_Raw!BC$1)/4</f>
        <v>0</v>
      </c>
      <c r="BD136">
        <f>COUNTIF(Input_1!$E135:$CV135,Output_3_Daily_Raw!BD$1)/4</f>
        <v>0</v>
      </c>
      <c r="BE136">
        <f>COUNTIF(Input_1!$E135:$CV135,Output_3_Daily_Raw!BE$1)/4</f>
        <v>0</v>
      </c>
      <c r="BF136">
        <f>COUNTIF(Input_1!$E135:$CV135,Output_3_Daily_Raw!BF$1)/4</f>
        <v>3.75</v>
      </c>
      <c r="BG136">
        <f>COUNTIF(Input_1!$E135:$CV135,Output_3_Daily_Raw!BG$1)/4</f>
        <v>0</v>
      </c>
      <c r="BH136">
        <f>COUNTIF(Input_1!$E135:$CV135,Output_3_Daily_Raw!BH$1)/4</f>
        <v>0</v>
      </c>
      <c r="BJ136">
        <f t="shared" si="2"/>
        <v>24</v>
      </c>
    </row>
    <row r="137" spans="1:62" x14ac:dyDescent="0.35">
      <c r="A137" s="259"/>
      <c r="B137" s="249"/>
      <c r="C137" s="12">
        <v>43963</v>
      </c>
      <c r="D137" s="1" t="s">
        <v>5</v>
      </c>
      <c r="E137">
        <f>COUNTIF(Input_1!$E136:$CV136,Output_3_Daily_Raw!E$1)/4</f>
        <v>0</v>
      </c>
      <c r="F137">
        <f>COUNTIF(Input_1!$E136:$CV136,Output_3_Daily_Raw!F$1)/4</f>
        <v>1</v>
      </c>
      <c r="G137">
        <f>COUNTIF(Input_1!$E136:$CV136,Output_3_Daily_Raw!G$1)/4</f>
        <v>4</v>
      </c>
      <c r="H137">
        <f>COUNTIF(Input_1!$E136:$CV136,Output_3_Daily_Raw!H$1)/4</f>
        <v>0</v>
      </c>
      <c r="I137">
        <f>COUNTIF(Input_1!$E136:$CV136,Output_3_Daily_Raw!I$1)/4</f>
        <v>0</v>
      </c>
      <c r="J137">
        <f>COUNTIF(Input_1!$E136:$CV136,Output_3_Daily_Raw!J$1)/4</f>
        <v>0</v>
      </c>
      <c r="K137">
        <f>COUNTIF(Input_1!$E136:$CV136,Output_3_Daily_Raw!K$1)/4</f>
        <v>0</v>
      </c>
      <c r="L137">
        <f>COUNTIF(Input_1!$E136:$CV136,Output_3_Daily_Raw!L$1)/4</f>
        <v>0</v>
      </c>
      <c r="M137">
        <f>COUNTIF(Input_1!$E136:$CV136,Output_3_Daily_Raw!M$1)/4</f>
        <v>0</v>
      </c>
      <c r="N137">
        <f>COUNTIF(Input_1!$E136:$CV136,Output_3_Daily_Raw!N$1)/4</f>
        <v>0</v>
      </c>
      <c r="O137">
        <f>COUNTIF(Input_1!$E136:$CV136,Output_3_Daily_Raw!O$1)/4</f>
        <v>0</v>
      </c>
      <c r="P137">
        <f>COUNTIF(Input_1!$E136:$CV136,Output_3_Daily_Raw!P$1)/4</f>
        <v>0</v>
      </c>
      <c r="Q137">
        <f>COUNTIF(Input_1!$E136:$CV136,Output_3_Daily_Raw!Q$1)/4</f>
        <v>0</v>
      </c>
      <c r="R137">
        <f>COUNTIF(Input_1!$E136:$CV136,Output_3_Daily_Raw!R$1)/4</f>
        <v>0</v>
      </c>
      <c r="S137">
        <f>COUNTIF(Input_1!$E136:$CV136,Output_3_Daily_Raw!S$1)/4</f>
        <v>0</v>
      </c>
      <c r="T137">
        <f>COUNTIF(Input_1!$E136:$CV136,Output_3_Daily_Raw!T$1)/4</f>
        <v>0</v>
      </c>
      <c r="U137">
        <f>COUNTIF(Input_1!$E136:$CV136,Output_3_Daily_Raw!U$1)/4</f>
        <v>0</v>
      </c>
      <c r="V137">
        <f>COUNTIF(Input_1!$E136:$CV136,Output_3_Daily_Raw!V$1)/4</f>
        <v>0</v>
      </c>
      <c r="W137">
        <f>COUNTIF(Input_1!$E136:$CV136,Output_3_Daily_Raw!W$1)/4</f>
        <v>0</v>
      </c>
      <c r="X137">
        <f>COUNTIF(Input_1!$E136:$CV136,Output_3_Daily_Raw!X$1)/4</f>
        <v>0</v>
      </c>
      <c r="Y137">
        <f>COUNTIF(Input_1!$E136:$CV136,Output_3_Daily_Raw!Y$1)/4</f>
        <v>0</v>
      </c>
      <c r="Z137">
        <f>COUNTIF(Input_1!$E136:$CV136,Output_3_Daily_Raw!Z$1)/4</f>
        <v>0</v>
      </c>
      <c r="AA137">
        <f>COUNTIF(Input_1!$E136:$CV136,Output_3_Daily_Raw!AA$1)/4</f>
        <v>7.75</v>
      </c>
      <c r="AB137">
        <f>COUNTIF(Input_1!$E136:$CV136,Output_3_Daily_Raw!AB$1)/4</f>
        <v>0</v>
      </c>
      <c r="AC137">
        <f>COUNTIF(Input_1!$E136:$CV136,Output_3_Daily_Raw!AC$1)/4</f>
        <v>0</v>
      </c>
      <c r="AD137">
        <f>COUNTIF(Input_1!$E136:$CV136,Output_3_Daily_Raw!AD$1)/4</f>
        <v>0</v>
      </c>
      <c r="AE137">
        <f>COUNTIF(Input_1!$E136:$CV136,Output_3_Daily_Raw!AE$1)/4</f>
        <v>0</v>
      </c>
      <c r="AF137">
        <f>COUNTIF(Input_1!$E136:$CV136,Output_3_Daily_Raw!AF$1)/4</f>
        <v>0</v>
      </c>
      <c r="AG137">
        <f>COUNTIF(Input_1!$E136:$CV136,Output_3_Daily_Raw!AG$1)/4</f>
        <v>0</v>
      </c>
      <c r="AH137">
        <f>COUNTIF(Input_1!$E136:$CV136,Output_3_Daily_Raw!AH$1)/4</f>
        <v>0</v>
      </c>
      <c r="AI137">
        <f>COUNTIF(Input_1!$E136:$CV136,Output_3_Daily_Raw!AI$1)/4</f>
        <v>1</v>
      </c>
      <c r="AJ137">
        <f>COUNTIF(Input_1!$E136:$CV136,Output_3_Daily_Raw!AJ$1)/4</f>
        <v>0</v>
      </c>
      <c r="AK137">
        <f>COUNTIF(Input_1!$E136:$CV136,Output_3_Daily_Raw!AK$1)/4</f>
        <v>0</v>
      </c>
      <c r="AL137">
        <f>COUNTIF(Input_1!$E136:$CV136,Output_3_Daily_Raw!AL$1)/4</f>
        <v>0</v>
      </c>
      <c r="AM137">
        <f>COUNTIF(Input_1!$E136:$CV136,Output_3_Daily_Raw!AM$1)/4</f>
        <v>0</v>
      </c>
      <c r="AN137">
        <f>COUNTIF(Input_1!$E136:$CV136,Output_3_Daily_Raw!AN$1)/4</f>
        <v>0</v>
      </c>
      <c r="AO137">
        <f>COUNTIF(Input_1!$E136:$CV136,Output_3_Daily_Raw!AO$1)/4</f>
        <v>0</v>
      </c>
      <c r="AP137">
        <f>COUNTIF(Input_1!$E136:$CV136,Output_3_Daily_Raw!AP$1)/4</f>
        <v>0</v>
      </c>
      <c r="AQ137">
        <f>COUNTIF(Input_1!$E136:$CV136,Output_3_Daily_Raw!AQ$1)/4</f>
        <v>0</v>
      </c>
      <c r="AR137">
        <f>COUNTIF(Input_1!$E136:$CV136,Output_3_Daily_Raw!AR$1)/4</f>
        <v>0.25</v>
      </c>
      <c r="AS137">
        <f>COUNTIF(Input_1!$E136:$CV136,Output_3_Daily_Raw!AS$1)/4</f>
        <v>0</v>
      </c>
      <c r="AT137">
        <f>COUNTIF(Input_1!$E136:$CV136,Output_3_Daily_Raw!AT$1)/4</f>
        <v>0</v>
      </c>
      <c r="AU137">
        <f>COUNTIF(Input_1!$E136:$CV136,Output_3_Daily_Raw!AU$1)/4</f>
        <v>0.5</v>
      </c>
      <c r="AV137">
        <f>COUNTIF(Input_1!$E136:$CV136,Output_3_Daily_Raw!AV$1)/4</f>
        <v>0</v>
      </c>
      <c r="AW137">
        <f>COUNTIF(Input_1!$E136:$CV136,Output_3_Daily_Raw!AW$1)/4</f>
        <v>0</v>
      </c>
      <c r="AX137">
        <f>COUNTIF(Input_1!$E136:$CV136,Output_3_Daily_Raw!AX$1)/4</f>
        <v>0</v>
      </c>
      <c r="AY137">
        <f>COUNTIF(Input_1!$E136:$CV136,Output_3_Daily_Raw!AY$1)/4</f>
        <v>3</v>
      </c>
      <c r="AZ137">
        <f>COUNTIF(Input_1!$E136:$CV136,Output_3_Daily_Raw!AZ$1)/4</f>
        <v>0.25</v>
      </c>
      <c r="BA137">
        <f>COUNTIF(Input_1!$E136:$CV136,Output_3_Daily_Raw!BA$1)/4</f>
        <v>0</v>
      </c>
      <c r="BB137">
        <f>COUNTIF(Input_1!$E136:$CV136,Output_3_Daily_Raw!BB$1)/4</f>
        <v>0</v>
      </c>
      <c r="BC137">
        <f>COUNTIF(Input_1!$E136:$CV136,Output_3_Daily_Raw!BC$1)/4</f>
        <v>0</v>
      </c>
      <c r="BD137">
        <f>COUNTIF(Input_1!$E136:$CV136,Output_3_Daily_Raw!BD$1)/4</f>
        <v>0</v>
      </c>
      <c r="BE137">
        <f>COUNTIF(Input_1!$E136:$CV136,Output_3_Daily_Raw!BE$1)/4</f>
        <v>0</v>
      </c>
      <c r="BF137">
        <f>COUNTIF(Input_1!$E136:$CV136,Output_3_Daily_Raw!BF$1)/4</f>
        <v>6.25</v>
      </c>
      <c r="BG137">
        <f>COUNTIF(Input_1!$E136:$CV136,Output_3_Daily_Raw!BG$1)/4</f>
        <v>0</v>
      </c>
      <c r="BH137">
        <f>COUNTIF(Input_1!$E136:$CV136,Output_3_Daily_Raw!BH$1)/4</f>
        <v>0</v>
      </c>
      <c r="BJ137">
        <f t="shared" si="2"/>
        <v>24</v>
      </c>
    </row>
    <row r="138" spans="1:62" x14ac:dyDescent="0.35">
      <c r="A138" s="259"/>
      <c r="B138" s="249"/>
      <c r="C138" s="11">
        <v>43964</v>
      </c>
      <c r="D138" s="1" t="s">
        <v>6</v>
      </c>
      <c r="E138">
        <f>COUNTIF(Input_1!$E137:$CV137,Output_3_Daily_Raw!E$1)/4</f>
        <v>0</v>
      </c>
      <c r="F138">
        <f>COUNTIF(Input_1!$E137:$CV137,Output_3_Daily_Raw!F$1)/4</f>
        <v>0</v>
      </c>
      <c r="G138">
        <f>COUNTIF(Input_1!$E137:$CV137,Output_3_Daily_Raw!G$1)/4</f>
        <v>0</v>
      </c>
      <c r="H138">
        <f>COUNTIF(Input_1!$E137:$CV137,Output_3_Daily_Raw!H$1)/4</f>
        <v>0</v>
      </c>
      <c r="I138">
        <f>COUNTIF(Input_1!$E137:$CV137,Output_3_Daily_Raw!I$1)/4</f>
        <v>0.75</v>
      </c>
      <c r="J138">
        <f>COUNTIF(Input_1!$E137:$CV137,Output_3_Daily_Raw!J$1)/4</f>
        <v>1.25</v>
      </c>
      <c r="K138">
        <f>COUNTIF(Input_1!$E137:$CV137,Output_3_Daily_Raw!K$1)/4</f>
        <v>0</v>
      </c>
      <c r="L138">
        <f>COUNTIF(Input_1!$E137:$CV137,Output_3_Daily_Raw!L$1)/4</f>
        <v>0</v>
      </c>
      <c r="M138">
        <f>COUNTIF(Input_1!$E137:$CV137,Output_3_Daily_Raw!M$1)/4</f>
        <v>0</v>
      </c>
      <c r="N138">
        <f>COUNTIF(Input_1!$E137:$CV137,Output_3_Daily_Raw!N$1)/4</f>
        <v>0</v>
      </c>
      <c r="O138">
        <f>COUNTIF(Input_1!$E137:$CV137,Output_3_Daily_Raw!O$1)/4</f>
        <v>0</v>
      </c>
      <c r="P138">
        <f>COUNTIF(Input_1!$E137:$CV137,Output_3_Daily_Raw!P$1)/4</f>
        <v>0</v>
      </c>
      <c r="Q138">
        <f>COUNTIF(Input_1!$E137:$CV137,Output_3_Daily_Raw!Q$1)/4</f>
        <v>0</v>
      </c>
      <c r="R138">
        <f>COUNTIF(Input_1!$E137:$CV137,Output_3_Daily_Raw!R$1)/4</f>
        <v>0</v>
      </c>
      <c r="S138">
        <f>COUNTIF(Input_1!$E137:$CV137,Output_3_Daily_Raw!S$1)/4</f>
        <v>0</v>
      </c>
      <c r="T138">
        <f>COUNTIF(Input_1!$E137:$CV137,Output_3_Daily_Raw!T$1)/4</f>
        <v>0</v>
      </c>
      <c r="U138">
        <f>COUNTIF(Input_1!$E137:$CV137,Output_3_Daily_Raw!U$1)/4</f>
        <v>0</v>
      </c>
      <c r="V138">
        <f>COUNTIF(Input_1!$E137:$CV137,Output_3_Daily_Raw!V$1)/4</f>
        <v>0</v>
      </c>
      <c r="W138">
        <f>COUNTIF(Input_1!$E137:$CV137,Output_3_Daily_Raw!W$1)/4</f>
        <v>0</v>
      </c>
      <c r="X138">
        <f>COUNTIF(Input_1!$E137:$CV137,Output_3_Daily_Raw!X$1)/4</f>
        <v>0</v>
      </c>
      <c r="Y138">
        <f>COUNTIF(Input_1!$E137:$CV137,Output_3_Daily_Raw!Y$1)/4</f>
        <v>0</v>
      </c>
      <c r="Z138">
        <f>COUNTIF(Input_1!$E137:$CV137,Output_3_Daily_Raw!Z$1)/4</f>
        <v>5</v>
      </c>
      <c r="AA138">
        <f>COUNTIF(Input_1!$E137:$CV137,Output_3_Daily_Raw!AA$1)/4</f>
        <v>8</v>
      </c>
      <c r="AB138">
        <f>COUNTIF(Input_1!$E137:$CV137,Output_3_Daily_Raw!AB$1)/4</f>
        <v>0</v>
      </c>
      <c r="AC138">
        <f>COUNTIF(Input_1!$E137:$CV137,Output_3_Daily_Raw!AC$1)/4</f>
        <v>0</v>
      </c>
      <c r="AD138">
        <f>COUNTIF(Input_1!$E137:$CV137,Output_3_Daily_Raw!AD$1)/4</f>
        <v>0</v>
      </c>
      <c r="AE138">
        <f>COUNTIF(Input_1!$E137:$CV137,Output_3_Daily_Raw!AE$1)/4</f>
        <v>0</v>
      </c>
      <c r="AF138">
        <f>COUNTIF(Input_1!$E137:$CV137,Output_3_Daily_Raw!AF$1)/4</f>
        <v>0</v>
      </c>
      <c r="AG138">
        <f>COUNTIF(Input_1!$E137:$CV137,Output_3_Daily_Raw!AG$1)/4</f>
        <v>0</v>
      </c>
      <c r="AH138">
        <f>COUNTIF(Input_1!$E137:$CV137,Output_3_Daily_Raw!AH$1)/4</f>
        <v>0.25</v>
      </c>
      <c r="AI138">
        <f>COUNTIF(Input_1!$E137:$CV137,Output_3_Daily_Raw!AI$1)/4</f>
        <v>0</v>
      </c>
      <c r="AJ138">
        <f>COUNTIF(Input_1!$E137:$CV137,Output_3_Daily_Raw!AJ$1)/4</f>
        <v>0</v>
      </c>
      <c r="AK138">
        <f>COUNTIF(Input_1!$E137:$CV137,Output_3_Daily_Raw!AK$1)/4</f>
        <v>0</v>
      </c>
      <c r="AL138">
        <f>COUNTIF(Input_1!$E137:$CV137,Output_3_Daily_Raw!AL$1)/4</f>
        <v>0</v>
      </c>
      <c r="AM138">
        <f>COUNTIF(Input_1!$E137:$CV137,Output_3_Daily_Raw!AM$1)/4</f>
        <v>0</v>
      </c>
      <c r="AN138">
        <f>COUNTIF(Input_1!$E137:$CV137,Output_3_Daily_Raw!AN$1)/4</f>
        <v>0</v>
      </c>
      <c r="AO138">
        <f>COUNTIF(Input_1!$E137:$CV137,Output_3_Daily_Raw!AO$1)/4</f>
        <v>0</v>
      </c>
      <c r="AP138">
        <f>COUNTIF(Input_1!$E137:$CV137,Output_3_Daily_Raw!AP$1)/4</f>
        <v>0</v>
      </c>
      <c r="AQ138">
        <f>COUNTIF(Input_1!$E137:$CV137,Output_3_Daily_Raw!AQ$1)/4</f>
        <v>0</v>
      </c>
      <c r="AR138">
        <f>COUNTIF(Input_1!$E137:$CV137,Output_3_Daily_Raw!AR$1)/4</f>
        <v>0</v>
      </c>
      <c r="AS138">
        <f>COUNTIF(Input_1!$E137:$CV137,Output_3_Daily_Raw!AS$1)/4</f>
        <v>0</v>
      </c>
      <c r="AT138">
        <f>COUNTIF(Input_1!$E137:$CV137,Output_3_Daily_Raw!AT$1)/4</f>
        <v>0</v>
      </c>
      <c r="AU138">
        <f>COUNTIF(Input_1!$E137:$CV137,Output_3_Daily_Raw!AU$1)/4</f>
        <v>0.5</v>
      </c>
      <c r="AV138">
        <f>COUNTIF(Input_1!$E137:$CV137,Output_3_Daily_Raw!AV$1)/4</f>
        <v>0</v>
      </c>
      <c r="AW138">
        <f>COUNTIF(Input_1!$E137:$CV137,Output_3_Daily_Raw!AW$1)/4</f>
        <v>0</v>
      </c>
      <c r="AX138">
        <f>COUNTIF(Input_1!$E137:$CV137,Output_3_Daily_Raw!AX$1)/4</f>
        <v>0</v>
      </c>
      <c r="AY138">
        <f>COUNTIF(Input_1!$E137:$CV137,Output_3_Daily_Raw!AY$1)/4</f>
        <v>2</v>
      </c>
      <c r="AZ138">
        <f>COUNTIF(Input_1!$E137:$CV137,Output_3_Daily_Raw!AZ$1)/4</f>
        <v>0</v>
      </c>
      <c r="BA138">
        <f>COUNTIF(Input_1!$E137:$CV137,Output_3_Daily_Raw!BA$1)/4</f>
        <v>0</v>
      </c>
      <c r="BB138">
        <f>COUNTIF(Input_1!$E137:$CV137,Output_3_Daily_Raw!BB$1)/4</f>
        <v>0</v>
      </c>
      <c r="BC138">
        <f>COUNTIF(Input_1!$E137:$CV137,Output_3_Daily_Raw!BC$1)/4</f>
        <v>0</v>
      </c>
      <c r="BD138">
        <f>COUNTIF(Input_1!$E137:$CV137,Output_3_Daily_Raw!BD$1)/4</f>
        <v>0</v>
      </c>
      <c r="BE138">
        <f>COUNTIF(Input_1!$E137:$CV137,Output_3_Daily_Raw!BE$1)/4</f>
        <v>0</v>
      </c>
      <c r="BF138">
        <f>COUNTIF(Input_1!$E137:$CV137,Output_3_Daily_Raw!BF$1)/4</f>
        <v>6.25</v>
      </c>
      <c r="BG138">
        <f>COUNTIF(Input_1!$E137:$CV137,Output_3_Daily_Raw!BG$1)/4</f>
        <v>0</v>
      </c>
      <c r="BH138">
        <f>COUNTIF(Input_1!$E137:$CV137,Output_3_Daily_Raw!BH$1)/4</f>
        <v>0</v>
      </c>
      <c r="BJ138">
        <f t="shared" si="2"/>
        <v>24</v>
      </c>
    </row>
    <row r="139" spans="1:62" x14ac:dyDescent="0.35">
      <c r="A139" s="259"/>
      <c r="B139" s="249"/>
      <c r="C139" s="11">
        <v>43965</v>
      </c>
      <c r="D139" s="1" t="s">
        <v>7</v>
      </c>
      <c r="E139">
        <f>COUNTIF(Input_1!$E138:$CV138,Output_3_Daily_Raw!E$1)/4</f>
        <v>0</v>
      </c>
      <c r="F139">
        <f>COUNTIF(Input_1!$E138:$CV138,Output_3_Daily_Raw!F$1)/4</f>
        <v>0</v>
      </c>
      <c r="G139">
        <f>COUNTIF(Input_1!$E138:$CV138,Output_3_Daily_Raw!G$1)/4</f>
        <v>5.75</v>
      </c>
      <c r="H139">
        <f>COUNTIF(Input_1!$E138:$CV138,Output_3_Daily_Raw!H$1)/4</f>
        <v>0</v>
      </c>
      <c r="I139">
        <f>COUNTIF(Input_1!$E138:$CV138,Output_3_Daily_Raw!I$1)/4</f>
        <v>0</v>
      </c>
      <c r="J139">
        <f>COUNTIF(Input_1!$E138:$CV138,Output_3_Daily_Raw!J$1)/4</f>
        <v>0</v>
      </c>
      <c r="K139">
        <f>COUNTIF(Input_1!$E138:$CV138,Output_3_Daily_Raw!K$1)/4</f>
        <v>0</v>
      </c>
      <c r="L139">
        <f>COUNTIF(Input_1!$E138:$CV138,Output_3_Daily_Raw!L$1)/4</f>
        <v>0</v>
      </c>
      <c r="M139">
        <f>COUNTIF(Input_1!$E138:$CV138,Output_3_Daily_Raw!M$1)/4</f>
        <v>0</v>
      </c>
      <c r="N139">
        <f>COUNTIF(Input_1!$E138:$CV138,Output_3_Daily_Raw!N$1)/4</f>
        <v>0</v>
      </c>
      <c r="O139">
        <f>COUNTIF(Input_1!$E138:$CV138,Output_3_Daily_Raw!O$1)/4</f>
        <v>0</v>
      </c>
      <c r="P139">
        <f>COUNTIF(Input_1!$E138:$CV138,Output_3_Daily_Raw!P$1)/4</f>
        <v>0</v>
      </c>
      <c r="Q139">
        <f>COUNTIF(Input_1!$E138:$CV138,Output_3_Daily_Raw!Q$1)/4</f>
        <v>0</v>
      </c>
      <c r="R139">
        <f>COUNTIF(Input_1!$E138:$CV138,Output_3_Daily_Raw!R$1)/4</f>
        <v>0</v>
      </c>
      <c r="S139">
        <f>COUNTIF(Input_1!$E138:$CV138,Output_3_Daily_Raw!S$1)/4</f>
        <v>0</v>
      </c>
      <c r="T139">
        <f>COUNTIF(Input_1!$E138:$CV138,Output_3_Daily_Raw!T$1)/4</f>
        <v>0</v>
      </c>
      <c r="U139">
        <f>COUNTIF(Input_1!$E138:$CV138,Output_3_Daily_Raw!U$1)/4</f>
        <v>0</v>
      </c>
      <c r="V139">
        <f>COUNTIF(Input_1!$E138:$CV138,Output_3_Daily_Raw!V$1)/4</f>
        <v>0</v>
      </c>
      <c r="W139">
        <f>COUNTIF(Input_1!$E138:$CV138,Output_3_Daily_Raw!W$1)/4</f>
        <v>0</v>
      </c>
      <c r="X139">
        <f>COUNTIF(Input_1!$E138:$CV138,Output_3_Daily_Raw!X$1)/4</f>
        <v>0</v>
      </c>
      <c r="Y139">
        <f>COUNTIF(Input_1!$E138:$CV138,Output_3_Daily_Raw!Y$1)/4</f>
        <v>0</v>
      </c>
      <c r="Z139">
        <f>COUNTIF(Input_1!$E138:$CV138,Output_3_Daily_Raw!Z$1)/4</f>
        <v>0</v>
      </c>
      <c r="AA139">
        <f>COUNTIF(Input_1!$E138:$CV138,Output_3_Daily_Raw!AA$1)/4</f>
        <v>7.5</v>
      </c>
      <c r="AB139">
        <f>COUNTIF(Input_1!$E138:$CV138,Output_3_Daily_Raw!AB$1)/4</f>
        <v>0</v>
      </c>
      <c r="AC139">
        <f>COUNTIF(Input_1!$E138:$CV138,Output_3_Daily_Raw!AC$1)/4</f>
        <v>0</v>
      </c>
      <c r="AD139">
        <f>COUNTIF(Input_1!$E138:$CV138,Output_3_Daily_Raw!AD$1)/4</f>
        <v>0</v>
      </c>
      <c r="AE139">
        <f>COUNTIF(Input_1!$E138:$CV138,Output_3_Daily_Raw!AE$1)/4</f>
        <v>0</v>
      </c>
      <c r="AF139">
        <f>COUNTIF(Input_1!$E138:$CV138,Output_3_Daily_Raw!AF$1)/4</f>
        <v>0</v>
      </c>
      <c r="AG139">
        <f>COUNTIF(Input_1!$E138:$CV138,Output_3_Daily_Raw!AG$1)/4</f>
        <v>0</v>
      </c>
      <c r="AH139">
        <f>COUNTIF(Input_1!$E138:$CV138,Output_3_Daily_Raw!AH$1)/4</f>
        <v>0.5</v>
      </c>
      <c r="AI139">
        <f>COUNTIF(Input_1!$E138:$CV138,Output_3_Daily_Raw!AI$1)/4</f>
        <v>1</v>
      </c>
      <c r="AJ139">
        <f>COUNTIF(Input_1!$E138:$CV138,Output_3_Daily_Raw!AJ$1)/4</f>
        <v>0</v>
      </c>
      <c r="AK139">
        <f>COUNTIF(Input_1!$E138:$CV138,Output_3_Daily_Raw!AK$1)/4</f>
        <v>0</v>
      </c>
      <c r="AL139">
        <f>COUNTIF(Input_1!$E138:$CV138,Output_3_Daily_Raw!AL$1)/4</f>
        <v>0.5</v>
      </c>
      <c r="AM139">
        <f>COUNTIF(Input_1!$E138:$CV138,Output_3_Daily_Raw!AM$1)/4</f>
        <v>0</v>
      </c>
      <c r="AN139">
        <f>COUNTIF(Input_1!$E138:$CV138,Output_3_Daily_Raw!AN$1)/4</f>
        <v>0</v>
      </c>
      <c r="AO139">
        <f>COUNTIF(Input_1!$E138:$CV138,Output_3_Daily_Raw!AO$1)/4</f>
        <v>0</v>
      </c>
      <c r="AP139">
        <f>COUNTIF(Input_1!$E138:$CV138,Output_3_Daily_Raw!AP$1)/4</f>
        <v>0</v>
      </c>
      <c r="AQ139">
        <f>COUNTIF(Input_1!$E138:$CV138,Output_3_Daily_Raw!AQ$1)/4</f>
        <v>0</v>
      </c>
      <c r="AR139">
        <f>COUNTIF(Input_1!$E138:$CV138,Output_3_Daily_Raw!AR$1)/4</f>
        <v>0.25</v>
      </c>
      <c r="AS139">
        <f>COUNTIF(Input_1!$E138:$CV138,Output_3_Daily_Raw!AS$1)/4</f>
        <v>0</v>
      </c>
      <c r="AT139">
        <f>COUNTIF(Input_1!$E138:$CV138,Output_3_Daily_Raw!AT$1)/4</f>
        <v>0</v>
      </c>
      <c r="AU139">
        <f>COUNTIF(Input_1!$E138:$CV138,Output_3_Daily_Raw!AU$1)/4</f>
        <v>0.5</v>
      </c>
      <c r="AV139">
        <f>COUNTIF(Input_1!$E138:$CV138,Output_3_Daily_Raw!AV$1)/4</f>
        <v>0</v>
      </c>
      <c r="AW139">
        <f>COUNTIF(Input_1!$E138:$CV138,Output_3_Daily_Raw!AW$1)/4</f>
        <v>0</v>
      </c>
      <c r="AX139">
        <f>COUNTIF(Input_1!$E138:$CV138,Output_3_Daily_Raw!AX$1)/4</f>
        <v>0</v>
      </c>
      <c r="AY139">
        <f>COUNTIF(Input_1!$E138:$CV138,Output_3_Daily_Raw!AY$1)/4</f>
        <v>2.75</v>
      </c>
      <c r="AZ139">
        <f>COUNTIF(Input_1!$E138:$CV138,Output_3_Daily_Raw!AZ$1)/4</f>
        <v>0</v>
      </c>
      <c r="BA139">
        <f>COUNTIF(Input_1!$E138:$CV138,Output_3_Daily_Raw!BA$1)/4</f>
        <v>0</v>
      </c>
      <c r="BB139">
        <f>COUNTIF(Input_1!$E138:$CV138,Output_3_Daily_Raw!BB$1)/4</f>
        <v>0</v>
      </c>
      <c r="BC139">
        <f>COUNTIF(Input_1!$E138:$CV138,Output_3_Daily_Raw!BC$1)/4</f>
        <v>0</v>
      </c>
      <c r="BD139">
        <f>COUNTIF(Input_1!$E138:$CV138,Output_3_Daily_Raw!BD$1)/4</f>
        <v>0</v>
      </c>
      <c r="BE139">
        <f>COUNTIF(Input_1!$E138:$CV138,Output_3_Daily_Raw!BE$1)/4</f>
        <v>0</v>
      </c>
      <c r="BF139">
        <f>COUNTIF(Input_1!$E138:$CV138,Output_3_Daily_Raw!BF$1)/4</f>
        <v>5.25</v>
      </c>
      <c r="BG139">
        <f>COUNTIF(Input_1!$E138:$CV138,Output_3_Daily_Raw!BG$1)/4</f>
        <v>0</v>
      </c>
      <c r="BH139">
        <f>COUNTIF(Input_1!$E138:$CV138,Output_3_Daily_Raw!BH$1)/4</f>
        <v>0</v>
      </c>
      <c r="BJ139">
        <f t="shared" si="2"/>
        <v>24</v>
      </c>
    </row>
    <row r="140" spans="1:62" x14ac:dyDescent="0.35">
      <c r="A140" s="259"/>
      <c r="B140" s="249"/>
      <c r="C140" s="12">
        <v>43966</v>
      </c>
      <c r="D140" s="1" t="s">
        <v>8</v>
      </c>
      <c r="E140">
        <f>COUNTIF(Input_1!$E139:$CV139,Output_3_Daily_Raw!E$1)/4</f>
        <v>0</v>
      </c>
      <c r="F140">
        <f>COUNTIF(Input_1!$E139:$CV139,Output_3_Daily_Raw!F$1)/4</f>
        <v>0</v>
      </c>
      <c r="G140">
        <f>COUNTIF(Input_1!$E139:$CV139,Output_3_Daily_Raw!G$1)/4</f>
        <v>4</v>
      </c>
      <c r="H140">
        <f>COUNTIF(Input_1!$E139:$CV139,Output_3_Daily_Raw!H$1)/4</f>
        <v>0</v>
      </c>
      <c r="I140">
        <f>COUNTIF(Input_1!$E139:$CV139,Output_3_Daily_Raw!I$1)/4</f>
        <v>0</v>
      </c>
      <c r="J140">
        <f>COUNTIF(Input_1!$E139:$CV139,Output_3_Daily_Raw!J$1)/4</f>
        <v>0</v>
      </c>
      <c r="K140">
        <f>COUNTIF(Input_1!$E139:$CV139,Output_3_Daily_Raw!K$1)/4</f>
        <v>0</v>
      </c>
      <c r="L140">
        <f>COUNTIF(Input_1!$E139:$CV139,Output_3_Daily_Raw!L$1)/4</f>
        <v>2</v>
      </c>
      <c r="M140">
        <f>COUNTIF(Input_1!$E139:$CV139,Output_3_Daily_Raw!M$1)/4</f>
        <v>0</v>
      </c>
      <c r="N140">
        <f>COUNTIF(Input_1!$E139:$CV139,Output_3_Daily_Raw!N$1)/4</f>
        <v>0</v>
      </c>
      <c r="O140">
        <f>COUNTIF(Input_1!$E139:$CV139,Output_3_Daily_Raw!O$1)/4</f>
        <v>0</v>
      </c>
      <c r="P140">
        <f>COUNTIF(Input_1!$E139:$CV139,Output_3_Daily_Raw!P$1)/4</f>
        <v>0</v>
      </c>
      <c r="Q140">
        <f>COUNTIF(Input_1!$E139:$CV139,Output_3_Daily_Raw!Q$1)/4</f>
        <v>0</v>
      </c>
      <c r="R140">
        <f>COUNTIF(Input_1!$E139:$CV139,Output_3_Daily_Raw!R$1)/4</f>
        <v>0</v>
      </c>
      <c r="S140">
        <f>COUNTIF(Input_1!$E139:$CV139,Output_3_Daily_Raw!S$1)/4</f>
        <v>0</v>
      </c>
      <c r="T140">
        <f>COUNTIF(Input_1!$E139:$CV139,Output_3_Daily_Raw!T$1)/4</f>
        <v>0</v>
      </c>
      <c r="U140">
        <f>COUNTIF(Input_1!$E139:$CV139,Output_3_Daily_Raw!U$1)/4</f>
        <v>0</v>
      </c>
      <c r="V140">
        <f>COUNTIF(Input_1!$E139:$CV139,Output_3_Daily_Raw!V$1)/4</f>
        <v>0</v>
      </c>
      <c r="W140">
        <f>COUNTIF(Input_1!$E139:$CV139,Output_3_Daily_Raw!W$1)/4</f>
        <v>0</v>
      </c>
      <c r="X140">
        <f>COUNTIF(Input_1!$E139:$CV139,Output_3_Daily_Raw!X$1)/4</f>
        <v>0</v>
      </c>
      <c r="Y140">
        <f>COUNTIF(Input_1!$E139:$CV139,Output_3_Daily_Raw!Y$1)/4</f>
        <v>0</v>
      </c>
      <c r="Z140">
        <f>COUNTIF(Input_1!$E139:$CV139,Output_3_Daily_Raw!Z$1)/4</f>
        <v>0</v>
      </c>
      <c r="AA140">
        <f>COUNTIF(Input_1!$E139:$CV139,Output_3_Daily_Raw!AA$1)/4</f>
        <v>9</v>
      </c>
      <c r="AB140">
        <f>COUNTIF(Input_1!$E139:$CV139,Output_3_Daily_Raw!AB$1)/4</f>
        <v>0</v>
      </c>
      <c r="AC140">
        <f>COUNTIF(Input_1!$E139:$CV139,Output_3_Daily_Raw!AC$1)/4</f>
        <v>0</v>
      </c>
      <c r="AD140">
        <f>COUNTIF(Input_1!$E139:$CV139,Output_3_Daily_Raw!AD$1)/4</f>
        <v>0</v>
      </c>
      <c r="AE140">
        <f>COUNTIF(Input_1!$E139:$CV139,Output_3_Daily_Raw!AE$1)/4</f>
        <v>0</v>
      </c>
      <c r="AF140">
        <f>COUNTIF(Input_1!$E139:$CV139,Output_3_Daily_Raw!AF$1)/4</f>
        <v>0</v>
      </c>
      <c r="AG140">
        <f>COUNTIF(Input_1!$E139:$CV139,Output_3_Daily_Raw!AG$1)/4</f>
        <v>0</v>
      </c>
      <c r="AH140">
        <f>COUNTIF(Input_1!$E139:$CV139,Output_3_Daily_Raw!AH$1)/4</f>
        <v>0.25</v>
      </c>
      <c r="AI140">
        <f>COUNTIF(Input_1!$E139:$CV139,Output_3_Daily_Raw!AI$1)/4</f>
        <v>0.5</v>
      </c>
      <c r="AJ140">
        <f>COUNTIF(Input_1!$E139:$CV139,Output_3_Daily_Raw!AJ$1)/4</f>
        <v>0</v>
      </c>
      <c r="AK140">
        <f>COUNTIF(Input_1!$E139:$CV139,Output_3_Daily_Raw!AK$1)/4</f>
        <v>0</v>
      </c>
      <c r="AL140">
        <f>COUNTIF(Input_1!$E139:$CV139,Output_3_Daily_Raw!AL$1)/4</f>
        <v>0.5</v>
      </c>
      <c r="AM140">
        <f>COUNTIF(Input_1!$E139:$CV139,Output_3_Daily_Raw!AM$1)/4</f>
        <v>0</v>
      </c>
      <c r="AN140">
        <f>COUNTIF(Input_1!$E139:$CV139,Output_3_Daily_Raw!AN$1)/4</f>
        <v>0</v>
      </c>
      <c r="AO140">
        <f>COUNTIF(Input_1!$E139:$CV139,Output_3_Daily_Raw!AO$1)/4</f>
        <v>0</v>
      </c>
      <c r="AP140">
        <f>COUNTIF(Input_1!$E139:$CV139,Output_3_Daily_Raw!AP$1)/4</f>
        <v>0</v>
      </c>
      <c r="AQ140">
        <f>COUNTIF(Input_1!$E139:$CV139,Output_3_Daily_Raw!AQ$1)/4</f>
        <v>0</v>
      </c>
      <c r="AR140">
        <f>COUNTIF(Input_1!$E139:$CV139,Output_3_Daily_Raw!AR$1)/4</f>
        <v>0.25</v>
      </c>
      <c r="AS140">
        <f>COUNTIF(Input_1!$E139:$CV139,Output_3_Daily_Raw!AS$1)/4</f>
        <v>0</v>
      </c>
      <c r="AT140">
        <f>COUNTIF(Input_1!$E139:$CV139,Output_3_Daily_Raw!AT$1)/4</f>
        <v>0</v>
      </c>
      <c r="AU140">
        <f>COUNTIF(Input_1!$E139:$CV139,Output_3_Daily_Raw!AU$1)/4</f>
        <v>0.5</v>
      </c>
      <c r="AV140">
        <f>COUNTIF(Input_1!$E139:$CV139,Output_3_Daily_Raw!AV$1)/4</f>
        <v>0</v>
      </c>
      <c r="AW140">
        <f>COUNTIF(Input_1!$E139:$CV139,Output_3_Daily_Raw!AW$1)/4</f>
        <v>0</v>
      </c>
      <c r="AX140">
        <f>COUNTIF(Input_1!$E139:$CV139,Output_3_Daily_Raw!AX$1)/4</f>
        <v>0</v>
      </c>
      <c r="AY140">
        <f>COUNTIF(Input_1!$E139:$CV139,Output_3_Daily_Raw!AY$1)/4</f>
        <v>2</v>
      </c>
      <c r="AZ140">
        <f>COUNTIF(Input_1!$E139:$CV139,Output_3_Daily_Raw!AZ$1)/4</f>
        <v>0.25</v>
      </c>
      <c r="BA140">
        <f>COUNTIF(Input_1!$E139:$CV139,Output_3_Daily_Raw!BA$1)/4</f>
        <v>0</v>
      </c>
      <c r="BB140">
        <f>COUNTIF(Input_1!$E139:$CV139,Output_3_Daily_Raw!BB$1)/4</f>
        <v>0</v>
      </c>
      <c r="BC140">
        <f>COUNTIF(Input_1!$E139:$CV139,Output_3_Daily_Raw!BC$1)/4</f>
        <v>0</v>
      </c>
      <c r="BD140">
        <f>COUNTIF(Input_1!$E139:$CV139,Output_3_Daily_Raw!BD$1)/4</f>
        <v>0</v>
      </c>
      <c r="BE140">
        <f>COUNTIF(Input_1!$E139:$CV139,Output_3_Daily_Raw!BE$1)/4</f>
        <v>0</v>
      </c>
      <c r="BF140">
        <f>COUNTIF(Input_1!$E139:$CV139,Output_3_Daily_Raw!BF$1)/4</f>
        <v>4.25</v>
      </c>
      <c r="BG140">
        <f>COUNTIF(Input_1!$E139:$CV139,Output_3_Daily_Raw!BG$1)/4</f>
        <v>0</v>
      </c>
      <c r="BH140">
        <f>COUNTIF(Input_1!$E139:$CV139,Output_3_Daily_Raw!BH$1)/4</f>
        <v>0.5</v>
      </c>
      <c r="BJ140">
        <f t="shared" si="2"/>
        <v>24</v>
      </c>
    </row>
    <row r="141" spans="1:62" x14ac:dyDescent="0.35">
      <c r="A141" s="259"/>
      <c r="B141" s="249"/>
      <c r="C141" s="11">
        <v>43967</v>
      </c>
      <c r="D141" s="1" t="s">
        <v>9</v>
      </c>
      <c r="E141">
        <f>COUNTIF(Input_1!$E140:$CV140,Output_3_Daily_Raw!E$1)/4</f>
        <v>0</v>
      </c>
      <c r="F141">
        <f>COUNTIF(Input_1!$E140:$CV140,Output_3_Daily_Raw!F$1)/4</f>
        <v>0</v>
      </c>
      <c r="G141">
        <f>COUNTIF(Input_1!$E140:$CV140,Output_3_Daily_Raw!G$1)/4</f>
        <v>4.25</v>
      </c>
      <c r="H141">
        <f>COUNTIF(Input_1!$E140:$CV140,Output_3_Daily_Raw!H$1)/4</f>
        <v>0</v>
      </c>
      <c r="I141">
        <f>COUNTIF(Input_1!$E140:$CV140,Output_3_Daily_Raw!I$1)/4</f>
        <v>0</v>
      </c>
      <c r="J141">
        <f>COUNTIF(Input_1!$E140:$CV140,Output_3_Daily_Raw!J$1)/4</f>
        <v>0</v>
      </c>
      <c r="K141">
        <f>COUNTIF(Input_1!$E140:$CV140,Output_3_Daily_Raw!K$1)/4</f>
        <v>0</v>
      </c>
      <c r="L141">
        <f>COUNTIF(Input_1!$E140:$CV140,Output_3_Daily_Raw!L$1)/4</f>
        <v>0</v>
      </c>
      <c r="M141">
        <f>COUNTIF(Input_1!$E140:$CV140,Output_3_Daily_Raw!M$1)/4</f>
        <v>0</v>
      </c>
      <c r="N141">
        <f>COUNTIF(Input_1!$E140:$CV140,Output_3_Daily_Raw!N$1)/4</f>
        <v>0</v>
      </c>
      <c r="O141">
        <f>COUNTIF(Input_1!$E140:$CV140,Output_3_Daily_Raw!O$1)/4</f>
        <v>0</v>
      </c>
      <c r="P141">
        <f>COUNTIF(Input_1!$E140:$CV140,Output_3_Daily_Raw!P$1)/4</f>
        <v>0</v>
      </c>
      <c r="Q141">
        <f>COUNTIF(Input_1!$E140:$CV140,Output_3_Daily_Raw!Q$1)/4</f>
        <v>0</v>
      </c>
      <c r="R141">
        <f>COUNTIF(Input_1!$E140:$CV140,Output_3_Daily_Raw!R$1)/4</f>
        <v>0</v>
      </c>
      <c r="S141">
        <f>COUNTIF(Input_1!$E140:$CV140,Output_3_Daily_Raw!S$1)/4</f>
        <v>0</v>
      </c>
      <c r="T141">
        <f>COUNTIF(Input_1!$E140:$CV140,Output_3_Daily_Raw!T$1)/4</f>
        <v>0</v>
      </c>
      <c r="U141">
        <f>COUNTIF(Input_1!$E140:$CV140,Output_3_Daily_Raw!U$1)/4</f>
        <v>0</v>
      </c>
      <c r="V141">
        <f>COUNTIF(Input_1!$E140:$CV140,Output_3_Daily_Raw!V$1)/4</f>
        <v>0</v>
      </c>
      <c r="W141">
        <f>COUNTIF(Input_1!$E140:$CV140,Output_3_Daily_Raw!W$1)/4</f>
        <v>0</v>
      </c>
      <c r="X141">
        <f>COUNTIF(Input_1!$E140:$CV140,Output_3_Daily_Raw!X$1)/4</f>
        <v>0</v>
      </c>
      <c r="Y141">
        <f>COUNTIF(Input_1!$E140:$CV140,Output_3_Daily_Raw!Y$1)/4</f>
        <v>0</v>
      </c>
      <c r="Z141">
        <f>COUNTIF(Input_1!$E140:$CV140,Output_3_Daily_Raw!Z$1)/4</f>
        <v>0.25</v>
      </c>
      <c r="AA141">
        <f>COUNTIF(Input_1!$E140:$CV140,Output_3_Daily_Raw!AA$1)/4</f>
        <v>8.75</v>
      </c>
      <c r="AB141">
        <f>COUNTIF(Input_1!$E140:$CV140,Output_3_Daily_Raw!AB$1)/4</f>
        <v>0</v>
      </c>
      <c r="AC141">
        <f>COUNTIF(Input_1!$E140:$CV140,Output_3_Daily_Raw!AC$1)/4</f>
        <v>0</v>
      </c>
      <c r="AD141">
        <f>COUNTIF(Input_1!$E140:$CV140,Output_3_Daily_Raw!AD$1)/4</f>
        <v>0</v>
      </c>
      <c r="AE141">
        <f>COUNTIF(Input_1!$E140:$CV140,Output_3_Daily_Raw!AE$1)/4</f>
        <v>0</v>
      </c>
      <c r="AF141">
        <f>COUNTIF(Input_1!$E140:$CV140,Output_3_Daily_Raw!AF$1)/4</f>
        <v>0</v>
      </c>
      <c r="AG141">
        <f>COUNTIF(Input_1!$E140:$CV140,Output_3_Daily_Raw!AG$1)/4</f>
        <v>0</v>
      </c>
      <c r="AH141">
        <f>COUNTIF(Input_1!$E140:$CV140,Output_3_Daily_Raw!AH$1)/4</f>
        <v>0.25</v>
      </c>
      <c r="AI141">
        <f>COUNTIF(Input_1!$E140:$CV140,Output_3_Daily_Raw!AI$1)/4</f>
        <v>0.5</v>
      </c>
      <c r="AJ141">
        <f>COUNTIF(Input_1!$E140:$CV140,Output_3_Daily_Raw!AJ$1)/4</f>
        <v>0</v>
      </c>
      <c r="AK141">
        <f>COUNTIF(Input_1!$E140:$CV140,Output_3_Daily_Raw!AK$1)/4</f>
        <v>0</v>
      </c>
      <c r="AL141">
        <f>COUNTIF(Input_1!$E140:$CV140,Output_3_Daily_Raw!AL$1)/4</f>
        <v>2</v>
      </c>
      <c r="AM141">
        <f>COUNTIF(Input_1!$E140:$CV140,Output_3_Daily_Raw!AM$1)/4</f>
        <v>0</v>
      </c>
      <c r="AN141">
        <f>COUNTIF(Input_1!$E140:$CV140,Output_3_Daily_Raw!AN$1)/4</f>
        <v>0</v>
      </c>
      <c r="AO141">
        <f>COUNTIF(Input_1!$E140:$CV140,Output_3_Daily_Raw!AO$1)/4</f>
        <v>0</v>
      </c>
      <c r="AP141">
        <f>COUNTIF(Input_1!$E140:$CV140,Output_3_Daily_Raw!AP$1)/4</f>
        <v>0</v>
      </c>
      <c r="AQ141">
        <f>COUNTIF(Input_1!$E140:$CV140,Output_3_Daily_Raw!AQ$1)/4</f>
        <v>0</v>
      </c>
      <c r="AR141">
        <f>COUNTIF(Input_1!$E140:$CV140,Output_3_Daily_Raw!AR$1)/4</f>
        <v>0.25</v>
      </c>
      <c r="AS141">
        <f>COUNTIF(Input_1!$E140:$CV140,Output_3_Daily_Raw!AS$1)/4</f>
        <v>0</v>
      </c>
      <c r="AT141">
        <f>COUNTIF(Input_1!$E140:$CV140,Output_3_Daily_Raw!AT$1)/4</f>
        <v>0</v>
      </c>
      <c r="AU141">
        <f>COUNTIF(Input_1!$E140:$CV140,Output_3_Daily_Raw!AU$1)/4</f>
        <v>0.5</v>
      </c>
      <c r="AV141">
        <f>COUNTIF(Input_1!$E140:$CV140,Output_3_Daily_Raw!AV$1)/4</f>
        <v>0</v>
      </c>
      <c r="AW141">
        <f>COUNTIF(Input_1!$E140:$CV140,Output_3_Daily_Raw!AW$1)/4</f>
        <v>0</v>
      </c>
      <c r="AX141">
        <f>COUNTIF(Input_1!$E140:$CV140,Output_3_Daily_Raw!AX$1)/4</f>
        <v>0</v>
      </c>
      <c r="AY141">
        <f>COUNTIF(Input_1!$E140:$CV140,Output_3_Daily_Raw!AY$1)/4</f>
        <v>2</v>
      </c>
      <c r="AZ141">
        <f>COUNTIF(Input_1!$E140:$CV140,Output_3_Daily_Raw!AZ$1)/4</f>
        <v>0</v>
      </c>
      <c r="BA141">
        <f>COUNTIF(Input_1!$E140:$CV140,Output_3_Daily_Raw!BA$1)/4</f>
        <v>0.25</v>
      </c>
      <c r="BB141">
        <f>COUNTIF(Input_1!$E140:$CV140,Output_3_Daily_Raw!BB$1)/4</f>
        <v>0</v>
      </c>
      <c r="BC141">
        <f>COUNTIF(Input_1!$E140:$CV140,Output_3_Daily_Raw!BC$1)/4</f>
        <v>0</v>
      </c>
      <c r="BD141">
        <f>COUNTIF(Input_1!$E140:$CV140,Output_3_Daily_Raw!BD$1)/4</f>
        <v>0</v>
      </c>
      <c r="BE141">
        <f>COUNTIF(Input_1!$E140:$CV140,Output_3_Daily_Raw!BE$1)/4</f>
        <v>0</v>
      </c>
      <c r="BF141">
        <f>COUNTIF(Input_1!$E140:$CV140,Output_3_Daily_Raw!BF$1)/4</f>
        <v>5</v>
      </c>
      <c r="BG141">
        <f>COUNTIF(Input_1!$E140:$CV140,Output_3_Daily_Raw!BG$1)/4</f>
        <v>0</v>
      </c>
      <c r="BH141">
        <f>COUNTIF(Input_1!$E140:$CV140,Output_3_Daily_Raw!BH$1)/4</f>
        <v>0</v>
      </c>
      <c r="BJ141">
        <f t="shared" si="2"/>
        <v>24</v>
      </c>
    </row>
    <row r="142" spans="1:62" x14ac:dyDescent="0.35">
      <c r="A142" s="259"/>
      <c r="B142" s="250"/>
      <c r="C142" s="13">
        <v>43968</v>
      </c>
      <c r="D142" s="2" t="s">
        <v>10</v>
      </c>
      <c r="E142">
        <f>COUNTIF(Input_1!$E141:$CV141,Output_3_Daily_Raw!E$1)/4</f>
        <v>0</v>
      </c>
      <c r="F142">
        <f>COUNTIF(Input_1!$E141:$CV141,Output_3_Daily_Raw!F$1)/4</f>
        <v>0</v>
      </c>
      <c r="G142">
        <f>COUNTIF(Input_1!$E141:$CV141,Output_3_Daily_Raw!G$1)/4</f>
        <v>6.5</v>
      </c>
      <c r="H142">
        <f>COUNTIF(Input_1!$E141:$CV141,Output_3_Daily_Raw!H$1)/4</f>
        <v>0</v>
      </c>
      <c r="I142">
        <f>COUNTIF(Input_1!$E141:$CV141,Output_3_Daily_Raw!I$1)/4</f>
        <v>0</v>
      </c>
      <c r="J142">
        <f>COUNTIF(Input_1!$E141:$CV141,Output_3_Daily_Raw!J$1)/4</f>
        <v>0</v>
      </c>
      <c r="K142">
        <f>COUNTIF(Input_1!$E141:$CV141,Output_3_Daily_Raw!K$1)/4</f>
        <v>0</v>
      </c>
      <c r="L142">
        <f>COUNTIF(Input_1!$E141:$CV141,Output_3_Daily_Raw!L$1)/4</f>
        <v>0</v>
      </c>
      <c r="M142">
        <f>COUNTIF(Input_1!$E141:$CV141,Output_3_Daily_Raw!M$1)/4</f>
        <v>0</v>
      </c>
      <c r="N142">
        <f>COUNTIF(Input_1!$E141:$CV141,Output_3_Daily_Raw!N$1)/4</f>
        <v>0</v>
      </c>
      <c r="O142">
        <f>COUNTIF(Input_1!$E141:$CV141,Output_3_Daily_Raw!O$1)/4</f>
        <v>0</v>
      </c>
      <c r="P142">
        <f>COUNTIF(Input_1!$E141:$CV141,Output_3_Daily_Raw!P$1)/4</f>
        <v>0</v>
      </c>
      <c r="Q142">
        <f>COUNTIF(Input_1!$E141:$CV141,Output_3_Daily_Raw!Q$1)/4</f>
        <v>0</v>
      </c>
      <c r="R142">
        <f>COUNTIF(Input_1!$E141:$CV141,Output_3_Daily_Raw!R$1)/4</f>
        <v>0</v>
      </c>
      <c r="S142">
        <f>COUNTIF(Input_1!$E141:$CV141,Output_3_Daily_Raw!S$1)/4</f>
        <v>0</v>
      </c>
      <c r="T142">
        <f>COUNTIF(Input_1!$E141:$CV141,Output_3_Daily_Raw!T$1)/4</f>
        <v>0</v>
      </c>
      <c r="U142">
        <f>COUNTIF(Input_1!$E141:$CV141,Output_3_Daily_Raw!U$1)/4</f>
        <v>0</v>
      </c>
      <c r="V142">
        <f>COUNTIF(Input_1!$E141:$CV141,Output_3_Daily_Raw!V$1)/4</f>
        <v>0</v>
      </c>
      <c r="W142">
        <f>COUNTIF(Input_1!$E141:$CV141,Output_3_Daily_Raw!W$1)/4</f>
        <v>0</v>
      </c>
      <c r="X142">
        <f>COUNTIF(Input_1!$E141:$CV141,Output_3_Daily_Raw!X$1)/4</f>
        <v>0</v>
      </c>
      <c r="Y142">
        <f>COUNTIF(Input_1!$E141:$CV141,Output_3_Daily_Raw!Y$1)/4</f>
        <v>0</v>
      </c>
      <c r="Z142">
        <f>COUNTIF(Input_1!$E141:$CV141,Output_3_Daily_Raw!Z$1)/4</f>
        <v>0.5</v>
      </c>
      <c r="AA142">
        <f>COUNTIF(Input_1!$E141:$CV141,Output_3_Daily_Raw!AA$1)/4</f>
        <v>8</v>
      </c>
      <c r="AB142">
        <f>COUNTIF(Input_1!$E141:$CV141,Output_3_Daily_Raw!AB$1)/4</f>
        <v>0</v>
      </c>
      <c r="AC142">
        <f>COUNTIF(Input_1!$E141:$CV141,Output_3_Daily_Raw!AC$1)/4</f>
        <v>0</v>
      </c>
      <c r="AD142">
        <f>COUNTIF(Input_1!$E141:$CV141,Output_3_Daily_Raw!AD$1)/4</f>
        <v>0</v>
      </c>
      <c r="AE142">
        <f>COUNTIF(Input_1!$E141:$CV141,Output_3_Daily_Raw!AE$1)/4</f>
        <v>0</v>
      </c>
      <c r="AF142">
        <f>COUNTIF(Input_1!$E141:$CV141,Output_3_Daily_Raw!AF$1)/4</f>
        <v>0</v>
      </c>
      <c r="AG142">
        <f>COUNTIF(Input_1!$E141:$CV141,Output_3_Daily_Raw!AG$1)/4</f>
        <v>0</v>
      </c>
      <c r="AH142">
        <f>COUNTIF(Input_1!$E141:$CV141,Output_3_Daily_Raw!AH$1)/4</f>
        <v>0.25</v>
      </c>
      <c r="AI142">
        <f>COUNTIF(Input_1!$E141:$CV141,Output_3_Daily_Raw!AI$1)/4</f>
        <v>0</v>
      </c>
      <c r="AJ142">
        <f>COUNTIF(Input_1!$E141:$CV141,Output_3_Daily_Raw!AJ$1)/4</f>
        <v>0</v>
      </c>
      <c r="AK142">
        <f>COUNTIF(Input_1!$E141:$CV141,Output_3_Daily_Raw!AK$1)/4</f>
        <v>0</v>
      </c>
      <c r="AL142">
        <f>COUNTIF(Input_1!$E141:$CV141,Output_3_Daily_Raw!AL$1)/4</f>
        <v>0</v>
      </c>
      <c r="AM142">
        <f>COUNTIF(Input_1!$E141:$CV141,Output_3_Daily_Raw!AM$1)/4</f>
        <v>0</v>
      </c>
      <c r="AN142">
        <f>COUNTIF(Input_1!$E141:$CV141,Output_3_Daily_Raw!AN$1)/4</f>
        <v>0.25</v>
      </c>
      <c r="AO142">
        <f>COUNTIF(Input_1!$E141:$CV141,Output_3_Daily_Raw!AO$1)/4</f>
        <v>0</v>
      </c>
      <c r="AP142">
        <f>COUNTIF(Input_1!$E141:$CV141,Output_3_Daily_Raw!AP$1)/4</f>
        <v>0</v>
      </c>
      <c r="AQ142">
        <f>COUNTIF(Input_1!$E141:$CV141,Output_3_Daily_Raw!AQ$1)/4</f>
        <v>0</v>
      </c>
      <c r="AR142">
        <f>COUNTIF(Input_1!$E141:$CV141,Output_3_Daily_Raw!AR$1)/4</f>
        <v>0</v>
      </c>
      <c r="AS142">
        <f>COUNTIF(Input_1!$E141:$CV141,Output_3_Daily_Raw!AS$1)/4</f>
        <v>0</v>
      </c>
      <c r="AT142">
        <f>COUNTIF(Input_1!$E141:$CV141,Output_3_Daily_Raw!AT$1)/4</f>
        <v>0</v>
      </c>
      <c r="AU142">
        <f>COUNTIF(Input_1!$E141:$CV141,Output_3_Daily_Raw!AU$1)/4</f>
        <v>0.75</v>
      </c>
      <c r="AV142">
        <f>COUNTIF(Input_1!$E141:$CV141,Output_3_Daily_Raw!AV$1)/4</f>
        <v>0</v>
      </c>
      <c r="AW142">
        <f>COUNTIF(Input_1!$E141:$CV141,Output_3_Daily_Raw!AW$1)/4</f>
        <v>0</v>
      </c>
      <c r="AX142">
        <f>COUNTIF(Input_1!$E141:$CV141,Output_3_Daily_Raw!AX$1)/4</f>
        <v>0</v>
      </c>
      <c r="AY142">
        <f>COUNTIF(Input_1!$E141:$CV141,Output_3_Daily_Raw!AY$1)/4</f>
        <v>2.75</v>
      </c>
      <c r="AZ142">
        <f>COUNTIF(Input_1!$E141:$CV141,Output_3_Daily_Raw!AZ$1)/4</f>
        <v>0</v>
      </c>
      <c r="BA142">
        <f>COUNTIF(Input_1!$E141:$CV141,Output_3_Daily_Raw!BA$1)/4</f>
        <v>0</v>
      </c>
      <c r="BB142">
        <f>COUNTIF(Input_1!$E141:$CV141,Output_3_Daily_Raw!BB$1)/4</f>
        <v>0</v>
      </c>
      <c r="BC142">
        <f>COUNTIF(Input_1!$E141:$CV141,Output_3_Daily_Raw!BC$1)/4</f>
        <v>0</v>
      </c>
      <c r="BD142">
        <f>COUNTIF(Input_1!$E141:$CV141,Output_3_Daily_Raw!BD$1)/4</f>
        <v>0</v>
      </c>
      <c r="BE142">
        <f>COUNTIF(Input_1!$E141:$CV141,Output_3_Daily_Raw!BE$1)/4</f>
        <v>0</v>
      </c>
      <c r="BF142">
        <f>COUNTIF(Input_1!$E141:$CV141,Output_3_Daily_Raw!BF$1)/4</f>
        <v>4.75</v>
      </c>
      <c r="BG142">
        <f>COUNTIF(Input_1!$E141:$CV141,Output_3_Daily_Raw!BG$1)/4</f>
        <v>0</v>
      </c>
      <c r="BH142">
        <f>COUNTIF(Input_1!$E141:$CV141,Output_3_Daily_Raw!BH$1)/4</f>
        <v>0.25</v>
      </c>
      <c r="BJ142">
        <f t="shared" si="2"/>
        <v>24</v>
      </c>
    </row>
    <row r="143" spans="1:62" x14ac:dyDescent="0.35">
      <c r="A143" s="259"/>
      <c r="B143" s="248">
        <v>21</v>
      </c>
      <c r="C143" s="11">
        <v>43969</v>
      </c>
      <c r="D143" s="1" t="s">
        <v>4</v>
      </c>
      <c r="E143">
        <f>COUNTIF(Input_1!$E142:$CV142,Output_3_Daily_Raw!E$1)/4</f>
        <v>0</v>
      </c>
      <c r="F143">
        <f>COUNTIF(Input_1!$E142:$CV142,Output_3_Daily_Raw!F$1)/4</f>
        <v>0</v>
      </c>
      <c r="G143">
        <f>COUNTIF(Input_1!$E142:$CV142,Output_3_Daily_Raw!G$1)/4</f>
        <v>7.25</v>
      </c>
      <c r="H143">
        <f>COUNTIF(Input_1!$E142:$CV142,Output_3_Daily_Raw!H$1)/4</f>
        <v>0</v>
      </c>
      <c r="I143">
        <f>COUNTIF(Input_1!$E142:$CV142,Output_3_Daily_Raw!I$1)/4</f>
        <v>0</v>
      </c>
      <c r="J143">
        <f>COUNTIF(Input_1!$E142:$CV142,Output_3_Daily_Raw!J$1)/4</f>
        <v>0</v>
      </c>
      <c r="K143">
        <f>COUNTIF(Input_1!$E142:$CV142,Output_3_Daily_Raw!K$1)/4</f>
        <v>0</v>
      </c>
      <c r="L143">
        <f>COUNTIF(Input_1!$E142:$CV142,Output_3_Daily_Raw!L$1)/4</f>
        <v>0</v>
      </c>
      <c r="M143">
        <f>COUNTIF(Input_1!$E142:$CV142,Output_3_Daily_Raw!M$1)/4</f>
        <v>0</v>
      </c>
      <c r="N143">
        <f>COUNTIF(Input_1!$E142:$CV142,Output_3_Daily_Raw!N$1)/4</f>
        <v>0</v>
      </c>
      <c r="O143">
        <f>COUNTIF(Input_1!$E142:$CV142,Output_3_Daily_Raw!O$1)/4</f>
        <v>0</v>
      </c>
      <c r="P143">
        <f>COUNTIF(Input_1!$E142:$CV142,Output_3_Daily_Raw!P$1)/4</f>
        <v>0</v>
      </c>
      <c r="Q143">
        <f>COUNTIF(Input_1!$E142:$CV142,Output_3_Daily_Raw!Q$1)/4</f>
        <v>0</v>
      </c>
      <c r="R143">
        <f>COUNTIF(Input_1!$E142:$CV142,Output_3_Daily_Raw!R$1)/4</f>
        <v>0</v>
      </c>
      <c r="S143">
        <f>COUNTIF(Input_1!$E142:$CV142,Output_3_Daily_Raw!S$1)/4</f>
        <v>0</v>
      </c>
      <c r="T143">
        <f>COUNTIF(Input_1!$E142:$CV142,Output_3_Daily_Raw!T$1)/4</f>
        <v>0</v>
      </c>
      <c r="U143">
        <f>COUNTIF(Input_1!$E142:$CV142,Output_3_Daily_Raw!U$1)/4</f>
        <v>0</v>
      </c>
      <c r="V143">
        <f>COUNTIF(Input_1!$E142:$CV142,Output_3_Daily_Raw!V$1)/4</f>
        <v>0</v>
      </c>
      <c r="W143">
        <f>COUNTIF(Input_1!$E142:$CV142,Output_3_Daily_Raw!W$1)/4</f>
        <v>0</v>
      </c>
      <c r="X143">
        <f>COUNTIF(Input_1!$E142:$CV142,Output_3_Daily_Raw!X$1)/4</f>
        <v>0</v>
      </c>
      <c r="Y143">
        <f>COUNTIF(Input_1!$E142:$CV142,Output_3_Daily_Raw!Y$1)/4</f>
        <v>0</v>
      </c>
      <c r="Z143">
        <f>COUNTIF(Input_1!$E142:$CV142,Output_3_Daily_Raw!Z$1)/4</f>
        <v>1.75</v>
      </c>
      <c r="AA143">
        <f>COUNTIF(Input_1!$E142:$CV142,Output_3_Daily_Raw!AA$1)/4</f>
        <v>7.25</v>
      </c>
      <c r="AB143">
        <f>COUNTIF(Input_1!$E142:$CV142,Output_3_Daily_Raw!AB$1)/4</f>
        <v>0</v>
      </c>
      <c r="AC143">
        <f>COUNTIF(Input_1!$E142:$CV142,Output_3_Daily_Raw!AC$1)/4</f>
        <v>0</v>
      </c>
      <c r="AD143">
        <f>COUNTIF(Input_1!$E142:$CV142,Output_3_Daily_Raw!AD$1)/4</f>
        <v>0</v>
      </c>
      <c r="AE143">
        <f>COUNTIF(Input_1!$E142:$CV142,Output_3_Daily_Raw!AE$1)/4</f>
        <v>0</v>
      </c>
      <c r="AF143">
        <f>COUNTIF(Input_1!$E142:$CV142,Output_3_Daily_Raw!AF$1)/4</f>
        <v>0</v>
      </c>
      <c r="AG143">
        <f>COUNTIF(Input_1!$E142:$CV142,Output_3_Daily_Raw!AG$1)/4</f>
        <v>0</v>
      </c>
      <c r="AH143">
        <f>COUNTIF(Input_1!$E142:$CV142,Output_3_Daily_Raw!AH$1)/4</f>
        <v>0.25</v>
      </c>
      <c r="AI143">
        <f>COUNTIF(Input_1!$E142:$CV142,Output_3_Daily_Raw!AI$1)/4</f>
        <v>0.75</v>
      </c>
      <c r="AJ143">
        <f>COUNTIF(Input_1!$E142:$CV142,Output_3_Daily_Raw!AJ$1)/4</f>
        <v>0</v>
      </c>
      <c r="AK143">
        <f>COUNTIF(Input_1!$E142:$CV142,Output_3_Daily_Raw!AK$1)/4</f>
        <v>0</v>
      </c>
      <c r="AL143">
        <f>COUNTIF(Input_1!$E142:$CV142,Output_3_Daily_Raw!AL$1)/4</f>
        <v>0</v>
      </c>
      <c r="AM143">
        <f>COUNTIF(Input_1!$E142:$CV142,Output_3_Daily_Raw!AM$1)/4</f>
        <v>0</v>
      </c>
      <c r="AN143">
        <f>COUNTIF(Input_1!$E142:$CV142,Output_3_Daily_Raw!AN$1)/4</f>
        <v>0</v>
      </c>
      <c r="AO143">
        <f>COUNTIF(Input_1!$E142:$CV142,Output_3_Daily_Raw!AO$1)/4</f>
        <v>0</v>
      </c>
      <c r="AP143">
        <f>COUNTIF(Input_1!$E142:$CV142,Output_3_Daily_Raw!AP$1)/4</f>
        <v>0</v>
      </c>
      <c r="AQ143">
        <f>COUNTIF(Input_1!$E142:$CV142,Output_3_Daily_Raw!AQ$1)/4</f>
        <v>0</v>
      </c>
      <c r="AR143">
        <f>COUNTIF(Input_1!$E142:$CV142,Output_3_Daily_Raw!AR$1)/4</f>
        <v>0.5</v>
      </c>
      <c r="AS143">
        <f>COUNTIF(Input_1!$E142:$CV142,Output_3_Daily_Raw!AS$1)/4</f>
        <v>0</v>
      </c>
      <c r="AT143">
        <f>COUNTIF(Input_1!$E142:$CV142,Output_3_Daily_Raw!AT$1)/4</f>
        <v>0</v>
      </c>
      <c r="AU143">
        <f>COUNTIF(Input_1!$E142:$CV142,Output_3_Daily_Raw!AU$1)/4</f>
        <v>0.75</v>
      </c>
      <c r="AV143">
        <f>COUNTIF(Input_1!$E142:$CV142,Output_3_Daily_Raw!AV$1)/4</f>
        <v>0</v>
      </c>
      <c r="AW143">
        <f>COUNTIF(Input_1!$E142:$CV142,Output_3_Daily_Raw!AW$1)/4</f>
        <v>0</v>
      </c>
      <c r="AX143">
        <f>COUNTIF(Input_1!$E142:$CV142,Output_3_Daily_Raw!AX$1)/4</f>
        <v>0</v>
      </c>
      <c r="AY143">
        <f>COUNTIF(Input_1!$E142:$CV142,Output_3_Daily_Raw!AY$1)/4</f>
        <v>1.25</v>
      </c>
      <c r="AZ143">
        <f>COUNTIF(Input_1!$E142:$CV142,Output_3_Daily_Raw!AZ$1)/4</f>
        <v>0</v>
      </c>
      <c r="BA143">
        <f>COUNTIF(Input_1!$E142:$CV142,Output_3_Daily_Raw!BA$1)/4</f>
        <v>0</v>
      </c>
      <c r="BB143">
        <f>COUNTIF(Input_1!$E142:$CV142,Output_3_Daily_Raw!BB$1)/4</f>
        <v>0</v>
      </c>
      <c r="BC143">
        <f>COUNTIF(Input_1!$E142:$CV142,Output_3_Daily_Raw!BC$1)/4</f>
        <v>0.75</v>
      </c>
      <c r="BD143">
        <f>COUNTIF(Input_1!$E142:$CV142,Output_3_Daily_Raw!BD$1)/4</f>
        <v>0</v>
      </c>
      <c r="BE143">
        <f>COUNTIF(Input_1!$E142:$CV142,Output_3_Daily_Raw!BE$1)/4</f>
        <v>0</v>
      </c>
      <c r="BF143">
        <f>COUNTIF(Input_1!$E142:$CV142,Output_3_Daily_Raw!BF$1)/4</f>
        <v>3.5</v>
      </c>
      <c r="BG143">
        <f>COUNTIF(Input_1!$E142:$CV142,Output_3_Daily_Raw!BG$1)/4</f>
        <v>0</v>
      </c>
      <c r="BH143">
        <f>COUNTIF(Input_1!$E142:$CV142,Output_3_Daily_Raw!BH$1)/4</f>
        <v>0</v>
      </c>
      <c r="BJ143">
        <f t="shared" si="2"/>
        <v>24</v>
      </c>
    </row>
    <row r="144" spans="1:62" x14ac:dyDescent="0.35">
      <c r="A144" s="259"/>
      <c r="B144" s="249"/>
      <c r="C144" s="11">
        <v>43970</v>
      </c>
      <c r="D144" s="1" t="s">
        <v>5</v>
      </c>
      <c r="E144">
        <f>COUNTIF(Input_1!$E143:$CV143,Output_3_Daily_Raw!E$1)/4</f>
        <v>0</v>
      </c>
      <c r="F144">
        <f>COUNTIF(Input_1!$E143:$CV143,Output_3_Daily_Raw!F$1)/4</f>
        <v>1</v>
      </c>
      <c r="G144">
        <f>COUNTIF(Input_1!$E143:$CV143,Output_3_Daily_Raw!G$1)/4</f>
        <v>6.25</v>
      </c>
      <c r="H144">
        <f>COUNTIF(Input_1!$E143:$CV143,Output_3_Daily_Raw!H$1)/4</f>
        <v>0</v>
      </c>
      <c r="I144">
        <f>COUNTIF(Input_1!$E143:$CV143,Output_3_Daily_Raw!I$1)/4</f>
        <v>0</v>
      </c>
      <c r="J144">
        <f>COUNTIF(Input_1!$E143:$CV143,Output_3_Daily_Raw!J$1)/4</f>
        <v>0</v>
      </c>
      <c r="K144">
        <f>COUNTIF(Input_1!$E143:$CV143,Output_3_Daily_Raw!K$1)/4</f>
        <v>0</v>
      </c>
      <c r="L144">
        <f>COUNTIF(Input_1!$E143:$CV143,Output_3_Daily_Raw!L$1)/4</f>
        <v>0</v>
      </c>
      <c r="M144">
        <f>COUNTIF(Input_1!$E143:$CV143,Output_3_Daily_Raw!M$1)/4</f>
        <v>0</v>
      </c>
      <c r="N144">
        <f>COUNTIF(Input_1!$E143:$CV143,Output_3_Daily_Raw!N$1)/4</f>
        <v>0</v>
      </c>
      <c r="O144">
        <f>COUNTIF(Input_1!$E143:$CV143,Output_3_Daily_Raw!O$1)/4</f>
        <v>0</v>
      </c>
      <c r="P144">
        <f>COUNTIF(Input_1!$E143:$CV143,Output_3_Daily_Raw!P$1)/4</f>
        <v>0</v>
      </c>
      <c r="Q144">
        <f>COUNTIF(Input_1!$E143:$CV143,Output_3_Daily_Raw!Q$1)/4</f>
        <v>0</v>
      </c>
      <c r="R144">
        <f>COUNTIF(Input_1!$E143:$CV143,Output_3_Daily_Raw!R$1)/4</f>
        <v>0</v>
      </c>
      <c r="S144">
        <f>COUNTIF(Input_1!$E143:$CV143,Output_3_Daily_Raw!S$1)/4</f>
        <v>0</v>
      </c>
      <c r="T144">
        <f>COUNTIF(Input_1!$E143:$CV143,Output_3_Daily_Raw!T$1)/4</f>
        <v>0</v>
      </c>
      <c r="U144">
        <f>COUNTIF(Input_1!$E143:$CV143,Output_3_Daily_Raw!U$1)/4</f>
        <v>0</v>
      </c>
      <c r="V144">
        <f>COUNTIF(Input_1!$E143:$CV143,Output_3_Daily_Raw!V$1)/4</f>
        <v>0</v>
      </c>
      <c r="W144">
        <f>COUNTIF(Input_1!$E143:$CV143,Output_3_Daily_Raw!W$1)/4</f>
        <v>0</v>
      </c>
      <c r="X144">
        <f>COUNTIF(Input_1!$E143:$CV143,Output_3_Daily_Raw!X$1)/4</f>
        <v>0</v>
      </c>
      <c r="Y144">
        <f>COUNTIF(Input_1!$E143:$CV143,Output_3_Daily_Raw!Y$1)/4</f>
        <v>0</v>
      </c>
      <c r="Z144">
        <f>COUNTIF(Input_1!$E143:$CV143,Output_3_Daily_Raw!Z$1)/4</f>
        <v>0</v>
      </c>
      <c r="AA144">
        <f>COUNTIF(Input_1!$E143:$CV143,Output_3_Daily_Raw!AA$1)/4</f>
        <v>8.75</v>
      </c>
      <c r="AB144">
        <f>COUNTIF(Input_1!$E143:$CV143,Output_3_Daily_Raw!AB$1)/4</f>
        <v>0</v>
      </c>
      <c r="AC144">
        <f>COUNTIF(Input_1!$E143:$CV143,Output_3_Daily_Raw!AC$1)/4</f>
        <v>1</v>
      </c>
      <c r="AD144">
        <f>COUNTIF(Input_1!$E143:$CV143,Output_3_Daily_Raw!AD$1)/4</f>
        <v>0</v>
      </c>
      <c r="AE144">
        <f>COUNTIF(Input_1!$E143:$CV143,Output_3_Daily_Raw!AE$1)/4</f>
        <v>0</v>
      </c>
      <c r="AF144">
        <f>COUNTIF(Input_1!$E143:$CV143,Output_3_Daily_Raw!AF$1)/4</f>
        <v>0</v>
      </c>
      <c r="AG144">
        <f>COUNTIF(Input_1!$E143:$CV143,Output_3_Daily_Raw!AG$1)/4</f>
        <v>0</v>
      </c>
      <c r="AH144">
        <f>COUNTIF(Input_1!$E143:$CV143,Output_3_Daily_Raw!AH$1)/4</f>
        <v>0.25</v>
      </c>
      <c r="AI144">
        <f>COUNTIF(Input_1!$E143:$CV143,Output_3_Daily_Raw!AI$1)/4</f>
        <v>0.25</v>
      </c>
      <c r="AJ144">
        <f>COUNTIF(Input_1!$E143:$CV143,Output_3_Daily_Raw!AJ$1)/4</f>
        <v>0</v>
      </c>
      <c r="AK144">
        <f>COUNTIF(Input_1!$E143:$CV143,Output_3_Daily_Raw!AK$1)/4</f>
        <v>0</v>
      </c>
      <c r="AL144">
        <f>COUNTIF(Input_1!$E143:$CV143,Output_3_Daily_Raw!AL$1)/4</f>
        <v>0</v>
      </c>
      <c r="AM144">
        <f>COUNTIF(Input_1!$E143:$CV143,Output_3_Daily_Raw!AM$1)/4</f>
        <v>0</v>
      </c>
      <c r="AN144">
        <f>COUNTIF(Input_1!$E143:$CV143,Output_3_Daily_Raw!AN$1)/4</f>
        <v>0</v>
      </c>
      <c r="AO144">
        <f>COUNTIF(Input_1!$E143:$CV143,Output_3_Daily_Raw!AO$1)/4</f>
        <v>0</v>
      </c>
      <c r="AP144">
        <f>COUNTIF(Input_1!$E143:$CV143,Output_3_Daily_Raw!AP$1)/4</f>
        <v>0</v>
      </c>
      <c r="AQ144">
        <f>COUNTIF(Input_1!$E143:$CV143,Output_3_Daily_Raw!AQ$1)/4</f>
        <v>0</v>
      </c>
      <c r="AR144">
        <f>COUNTIF(Input_1!$E143:$CV143,Output_3_Daily_Raw!AR$1)/4</f>
        <v>0</v>
      </c>
      <c r="AS144">
        <f>COUNTIF(Input_1!$E143:$CV143,Output_3_Daily_Raw!AS$1)/4</f>
        <v>0</v>
      </c>
      <c r="AT144">
        <f>COUNTIF(Input_1!$E143:$CV143,Output_3_Daily_Raw!AT$1)/4</f>
        <v>0</v>
      </c>
      <c r="AU144">
        <f>COUNTIF(Input_1!$E143:$CV143,Output_3_Daily_Raw!AU$1)/4</f>
        <v>0.75</v>
      </c>
      <c r="AV144">
        <f>COUNTIF(Input_1!$E143:$CV143,Output_3_Daily_Raw!AV$1)/4</f>
        <v>0</v>
      </c>
      <c r="AW144">
        <f>COUNTIF(Input_1!$E143:$CV143,Output_3_Daily_Raw!AW$1)/4</f>
        <v>0</v>
      </c>
      <c r="AX144">
        <f>COUNTIF(Input_1!$E143:$CV143,Output_3_Daily_Raw!AX$1)/4</f>
        <v>0</v>
      </c>
      <c r="AY144">
        <f>COUNTIF(Input_1!$E143:$CV143,Output_3_Daily_Raw!AY$1)/4</f>
        <v>2.5</v>
      </c>
      <c r="AZ144">
        <f>COUNTIF(Input_1!$E143:$CV143,Output_3_Daily_Raw!AZ$1)/4</f>
        <v>0</v>
      </c>
      <c r="BA144">
        <f>COUNTIF(Input_1!$E143:$CV143,Output_3_Daily_Raw!BA$1)/4</f>
        <v>0</v>
      </c>
      <c r="BB144">
        <f>COUNTIF(Input_1!$E143:$CV143,Output_3_Daily_Raw!BB$1)/4</f>
        <v>0</v>
      </c>
      <c r="BC144">
        <f>COUNTIF(Input_1!$E143:$CV143,Output_3_Daily_Raw!BC$1)/4</f>
        <v>0</v>
      </c>
      <c r="BD144">
        <f>COUNTIF(Input_1!$E143:$CV143,Output_3_Daily_Raw!BD$1)/4</f>
        <v>0</v>
      </c>
      <c r="BE144">
        <f>COUNTIF(Input_1!$E143:$CV143,Output_3_Daily_Raw!BE$1)/4</f>
        <v>0.5</v>
      </c>
      <c r="BF144">
        <f>COUNTIF(Input_1!$E143:$CV143,Output_3_Daily_Raw!BF$1)/4</f>
        <v>2.75</v>
      </c>
      <c r="BG144">
        <f>COUNTIF(Input_1!$E143:$CV143,Output_3_Daily_Raw!BG$1)/4</f>
        <v>0</v>
      </c>
      <c r="BH144">
        <f>COUNTIF(Input_1!$E143:$CV143,Output_3_Daily_Raw!BH$1)/4</f>
        <v>0</v>
      </c>
      <c r="BJ144">
        <f t="shared" si="2"/>
        <v>24</v>
      </c>
    </row>
    <row r="145" spans="1:62" x14ac:dyDescent="0.35">
      <c r="A145" s="259"/>
      <c r="B145" s="249"/>
      <c r="C145" s="12">
        <v>43971</v>
      </c>
      <c r="D145" s="1" t="s">
        <v>6</v>
      </c>
      <c r="E145">
        <f>COUNTIF(Input_1!$E144:$CV144,Output_3_Daily_Raw!E$1)/4</f>
        <v>0</v>
      </c>
      <c r="F145">
        <f>COUNTIF(Input_1!$E144:$CV144,Output_3_Daily_Raw!F$1)/4</f>
        <v>0</v>
      </c>
      <c r="G145">
        <f>COUNTIF(Input_1!$E144:$CV144,Output_3_Daily_Raw!G$1)/4</f>
        <v>8</v>
      </c>
      <c r="H145">
        <f>COUNTIF(Input_1!$E144:$CV144,Output_3_Daily_Raw!H$1)/4</f>
        <v>0</v>
      </c>
      <c r="I145">
        <f>COUNTIF(Input_1!$E144:$CV144,Output_3_Daily_Raw!I$1)/4</f>
        <v>0</v>
      </c>
      <c r="J145">
        <f>COUNTIF(Input_1!$E144:$CV144,Output_3_Daily_Raw!J$1)/4</f>
        <v>0</v>
      </c>
      <c r="K145">
        <f>COUNTIF(Input_1!$E144:$CV144,Output_3_Daily_Raw!K$1)/4</f>
        <v>0</v>
      </c>
      <c r="L145">
        <f>COUNTIF(Input_1!$E144:$CV144,Output_3_Daily_Raw!L$1)/4</f>
        <v>0</v>
      </c>
      <c r="M145">
        <f>COUNTIF(Input_1!$E144:$CV144,Output_3_Daily_Raw!M$1)/4</f>
        <v>0</v>
      </c>
      <c r="N145">
        <f>COUNTIF(Input_1!$E144:$CV144,Output_3_Daily_Raw!N$1)/4</f>
        <v>0</v>
      </c>
      <c r="O145">
        <f>COUNTIF(Input_1!$E144:$CV144,Output_3_Daily_Raw!O$1)/4</f>
        <v>0</v>
      </c>
      <c r="P145">
        <f>COUNTIF(Input_1!$E144:$CV144,Output_3_Daily_Raw!P$1)/4</f>
        <v>0</v>
      </c>
      <c r="Q145">
        <f>COUNTIF(Input_1!$E144:$CV144,Output_3_Daily_Raw!Q$1)/4</f>
        <v>0</v>
      </c>
      <c r="R145">
        <f>COUNTIF(Input_1!$E144:$CV144,Output_3_Daily_Raw!R$1)/4</f>
        <v>0</v>
      </c>
      <c r="S145">
        <f>COUNTIF(Input_1!$E144:$CV144,Output_3_Daily_Raw!S$1)/4</f>
        <v>0</v>
      </c>
      <c r="T145">
        <f>COUNTIF(Input_1!$E144:$CV144,Output_3_Daily_Raw!T$1)/4</f>
        <v>0</v>
      </c>
      <c r="U145">
        <f>COUNTIF(Input_1!$E144:$CV144,Output_3_Daily_Raw!U$1)/4</f>
        <v>0</v>
      </c>
      <c r="V145">
        <f>COUNTIF(Input_1!$E144:$CV144,Output_3_Daily_Raw!V$1)/4</f>
        <v>0</v>
      </c>
      <c r="W145">
        <f>COUNTIF(Input_1!$E144:$CV144,Output_3_Daily_Raw!W$1)/4</f>
        <v>0</v>
      </c>
      <c r="X145">
        <f>COUNTIF(Input_1!$E144:$CV144,Output_3_Daily_Raw!X$1)/4</f>
        <v>0</v>
      </c>
      <c r="Y145">
        <f>COUNTIF(Input_1!$E144:$CV144,Output_3_Daily_Raw!Y$1)/4</f>
        <v>0</v>
      </c>
      <c r="Z145">
        <f>COUNTIF(Input_1!$E144:$CV144,Output_3_Daily_Raw!Z$1)/4</f>
        <v>0</v>
      </c>
      <c r="AA145">
        <f>COUNTIF(Input_1!$E144:$CV144,Output_3_Daily_Raw!AA$1)/4</f>
        <v>5.25</v>
      </c>
      <c r="AB145">
        <f>COUNTIF(Input_1!$E144:$CV144,Output_3_Daily_Raw!AB$1)/4</f>
        <v>0</v>
      </c>
      <c r="AC145">
        <f>COUNTIF(Input_1!$E144:$CV144,Output_3_Daily_Raw!AC$1)/4</f>
        <v>0.25</v>
      </c>
      <c r="AD145">
        <f>COUNTIF(Input_1!$E144:$CV144,Output_3_Daily_Raw!AD$1)/4</f>
        <v>0</v>
      </c>
      <c r="AE145">
        <f>COUNTIF(Input_1!$E144:$CV144,Output_3_Daily_Raw!AE$1)/4</f>
        <v>0</v>
      </c>
      <c r="AF145">
        <f>COUNTIF(Input_1!$E144:$CV144,Output_3_Daily_Raw!AF$1)/4</f>
        <v>0</v>
      </c>
      <c r="AG145">
        <f>COUNTIF(Input_1!$E144:$CV144,Output_3_Daily_Raw!AG$1)/4</f>
        <v>0</v>
      </c>
      <c r="AH145">
        <f>COUNTIF(Input_1!$E144:$CV144,Output_3_Daily_Raw!AH$1)/4</f>
        <v>0.25</v>
      </c>
      <c r="AI145">
        <f>COUNTIF(Input_1!$E144:$CV144,Output_3_Daily_Raw!AI$1)/4</f>
        <v>1</v>
      </c>
      <c r="AJ145">
        <f>COUNTIF(Input_1!$E144:$CV144,Output_3_Daily_Raw!AJ$1)/4</f>
        <v>0</v>
      </c>
      <c r="AK145">
        <f>COUNTIF(Input_1!$E144:$CV144,Output_3_Daily_Raw!AK$1)/4</f>
        <v>0</v>
      </c>
      <c r="AL145">
        <f>COUNTIF(Input_1!$E144:$CV144,Output_3_Daily_Raw!AL$1)/4</f>
        <v>3.5</v>
      </c>
      <c r="AM145">
        <f>COUNTIF(Input_1!$E144:$CV144,Output_3_Daily_Raw!AM$1)/4</f>
        <v>0</v>
      </c>
      <c r="AN145">
        <f>COUNTIF(Input_1!$E144:$CV144,Output_3_Daily_Raw!AN$1)/4</f>
        <v>0</v>
      </c>
      <c r="AO145">
        <f>COUNTIF(Input_1!$E144:$CV144,Output_3_Daily_Raw!AO$1)/4</f>
        <v>0</v>
      </c>
      <c r="AP145">
        <f>COUNTIF(Input_1!$E144:$CV144,Output_3_Daily_Raw!AP$1)/4</f>
        <v>0</v>
      </c>
      <c r="AQ145">
        <f>COUNTIF(Input_1!$E144:$CV144,Output_3_Daily_Raw!AQ$1)/4</f>
        <v>0</v>
      </c>
      <c r="AR145">
        <f>COUNTIF(Input_1!$E144:$CV144,Output_3_Daily_Raw!AR$1)/4</f>
        <v>0.5</v>
      </c>
      <c r="AS145">
        <f>COUNTIF(Input_1!$E144:$CV144,Output_3_Daily_Raw!AS$1)/4</f>
        <v>0</v>
      </c>
      <c r="AT145">
        <f>COUNTIF(Input_1!$E144:$CV144,Output_3_Daily_Raw!AT$1)/4</f>
        <v>0</v>
      </c>
      <c r="AU145">
        <f>COUNTIF(Input_1!$E144:$CV144,Output_3_Daily_Raw!AU$1)/4</f>
        <v>0.75</v>
      </c>
      <c r="AV145">
        <f>COUNTIF(Input_1!$E144:$CV144,Output_3_Daily_Raw!AV$1)/4</f>
        <v>0</v>
      </c>
      <c r="AW145">
        <f>COUNTIF(Input_1!$E144:$CV144,Output_3_Daily_Raw!AW$1)/4</f>
        <v>0</v>
      </c>
      <c r="AX145">
        <f>COUNTIF(Input_1!$E144:$CV144,Output_3_Daily_Raw!AX$1)/4</f>
        <v>0</v>
      </c>
      <c r="AY145">
        <f>COUNTIF(Input_1!$E144:$CV144,Output_3_Daily_Raw!AY$1)/4</f>
        <v>0</v>
      </c>
      <c r="AZ145">
        <f>COUNTIF(Input_1!$E144:$CV144,Output_3_Daily_Raw!AZ$1)/4</f>
        <v>0</v>
      </c>
      <c r="BA145">
        <f>COUNTIF(Input_1!$E144:$CV144,Output_3_Daily_Raw!BA$1)/4</f>
        <v>2.25</v>
      </c>
      <c r="BB145">
        <f>COUNTIF(Input_1!$E144:$CV144,Output_3_Daily_Raw!BB$1)/4</f>
        <v>0.5</v>
      </c>
      <c r="BC145">
        <f>COUNTIF(Input_1!$E144:$CV144,Output_3_Daily_Raw!BC$1)/4</f>
        <v>0</v>
      </c>
      <c r="BD145">
        <f>COUNTIF(Input_1!$E144:$CV144,Output_3_Daily_Raw!BD$1)/4</f>
        <v>0</v>
      </c>
      <c r="BE145">
        <f>COUNTIF(Input_1!$E144:$CV144,Output_3_Daily_Raw!BE$1)/4</f>
        <v>0</v>
      </c>
      <c r="BF145">
        <f>COUNTIF(Input_1!$E144:$CV144,Output_3_Daily_Raw!BF$1)/4</f>
        <v>1.75</v>
      </c>
      <c r="BG145">
        <f>COUNTIF(Input_1!$E144:$CV144,Output_3_Daily_Raw!BG$1)/4</f>
        <v>0</v>
      </c>
      <c r="BH145">
        <f>COUNTIF(Input_1!$E144:$CV144,Output_3_Daily_Raw!BH$1)/4</f>
        <v>0</v>
      </c>
      <c r="BJ145">
        <f t="shared" si="2"/>
        <v>24</v>
      </c>
    </row>
    <row r="146" spans="1:62" x14ac:dyDescent="0.35">
      <c r="A146" s="259"/>
      <c r="B146" s="249"/>
      <c r="C146" s="11">
        <v>43972</v>
      </c>
      <c r="D146" s="1" t="s">
        <v>7</v>
      </c>
      <c r="E146">
        <f>COUNTIF(Input_1!$E145:$CV145,Output_3_Daily_Raw!E$1)/4</f>
        <v>0</v>
      </c>
      <c r="F146">
        <f>COUNTIF(Input_1!$E145:$CV145,Output_3_Daily_Raw!F$1)/4</f>
        <v>0</v>
      </c>
      <c r="G146">
        <f>COUNTIF(Input_1!$E145:$CV145,Output_3_Daily_Raw!G$1)/4</f>
        <v>0</v>
      </c>
      <c r="H146">
        <f>COUNTIF(Input_1!$E145:$CV145,Output_3_Daily_Raw!H$1)/4</f>
        <v>0</v>
      </c>
      <c r="I146">
        <f>COUNTIF(Input_1!$E145:$CV145,Output_3_Daily_Raw!I$1)/4</f>
        <v>0</v>
      </c>
      <c r="J146">
        <f>COUNTIF(Input_1!$E145:$CV145,Output_3_Daily_Raw!J$1)/4</f>
        <v>1</v>
      </c>
      <c r="K146">
        <f>COUNTIF(Input_1!$E145:$CV145,Output_3_Daily_Raw!K$1)/4</f>
        <v>0</v>
      </c>
      <c r="L146">
        <f>COUNTIF(Input_1!$E145:$CV145,Output_3_Daily_Raw!L$1)/4</f>
        <v>0</v>
      </c>
      <c r="M146">
        <f>COUNTIF(Input_1!$E145:$CV145,Output_3_Daily_Raw!M$1)/4</f>
        <v>0</v>
      </c>
      <c r="N146">
        <f>COUNTIF(Input_1!$E145:$CV145,Output_3_Daily_Raw!N$1)/4</f>
        <v>0</v>
      </c>
      <c r="O146">
        <f>COUNTIF(Input_1!$E145:$CV145,Output_3_Daily_Raw!O$1)/4</f>
        <v>0</v>
      </c>
      <c r="P146">
        <f>COUNTIF(Input_1!$E145:$CV145,Output_3_Daily_Raw!P$1)/4</f>
        <v>0</v>
      </c>
      <c r="Q146">
        <f>COUNTIF(Input_1!$E145:$CV145,Output_3_Daily_Raw!Q$1)/4</f>
        <v>0</v>
      </c>
      <c r="R146">
        <f>COUNTIF(Input_1!$E145:$CV145,Output_3_Daily_Raw!R$1)/4</f>
        <v>0</v>
      </c>
      <c r="S146">
        <f>COUNTIF(Input_1!$E145:$CV145,Output_3_Daily_Raw!S$1)/4</f>
        <v>0</v>
      </c>
      <c r="T146">
        <f>COUNTIF(Input_1!$E145:$CV145,Output_3_Daily_Raw!T$1)/4</f>
        <v>0</v>
      </c>
      <c r="U146">
        <f>COUNTIF(Input_1!$E145:$CV145,Output_3_Daily_Raw!U$1)/4</f>
        <v>0</v>
      </c>
      <c r="V146">
        <f>COUNTIF(Input_1!$E145:$CV145,Output_3_Daily_Raw!V$1)/4</f>
        <v>0</v>
      </c>
      <c r="W146">
        <f>COUNTIF(Input_1!$E145:$CV145,Output_3_Daily_Raw!W$1)/4</f>
        <v>0</v>
      </c>
      <c r="X146">
        <f>COUNTIF(Input_1!$E145:$CV145,Output_3_Daily_Raw!X$1)/4</f>
        <v>0</v>
      </c>
      <c r="Y146">
        <f>COUNTIF(Input_1!$E145:$CV145,Output_3_Daily_Raw!Y$1)/4</f>
        <v>0</v>
      </c>
      <c r="Z146">
        <f>COUNTIF(Input_1!$E145:$CV145,Output_3_Daily_Raw!Z$1)/4</f>
        <v>0</v>
      </c>
      <c r="AA146">
        <f>COUNTIF(Input_1!$E145:$CV145,Output_3_Daily_Raw!AA$1)/4</f>
        <v>11.25</v>
      </c>
      <c r="AB146">
        <f>COUNTIF(Input_1!$E145:$CV145,Output_3_Daily_Raw!AB$1)/4</f>
        <v>0</v>
      </c>
      <c r="AC146">
        <f>COUNTIF(Input_1!$E145:$CV145,Output_3_Daily_Raw!AC$1)/4</f>
        <v>0</v>
      </c>
      <c r="AD146">
        <f>COUNTIF(Input_1!$E145:$CV145,Output_3_Daily_Raw!AD$1)/4</f>
        <v>0</v>
      </c>
      <c r="AE146">
        <f>COUNTIF(Input_1!$E145:$CV145,Output_3_Daily_Raw!AE$1)/4</f>
        <v>0</v>
      </c>
      <c r="AF146">
        <f>COUNTIF(Input_1!$E145:$CV145,Output_3_Daily_Raw!AF$1)/4</f>
        <v>0</v>
      </c>
      <c r="AG146">
        <f>COUNTIF(Input_1!$E145:$CV145,Output_3_Daily_Raw!AG$1)/4</f>
        <v>0</v>
      </c>
      <c r="AH146">
        <f>COUNTIF(Input_1!$E145:$CV145,Output_3_Daily_Raw!AH$1)/4</f>
        <v>0.25</v>
      </c>
      <c r="AI146">
        <f>COUNTIF(Input_1!$E145:$CV145,Output_3_Daily_Raw!AI$1)/4</f>
        <v>0.5</v>
      </c>
      <c r="AJ146">
        <f>COUNTIF(Input_1!$E145:$CV145,Output_3_Daily_Raw!AJ$1)/4</f>
        <v>1</v>
      </c>
      <c r="AK146">
        <f>COUNTIF(Input_1!$E145:$CV145,Output_3_Daily_Raw!AK$1)/4</f>
        <v>0</v>
      </c>
      <c r="AL146">
        <f>COUNTIF(Input_1!$E145:$CV145,Output_3_Daily_Raw!AL$1)/4</f>
        <v>1.25</v>
      </c>
      <c r="AM146">
        <f>COUNTIF(Input_1!$E145:$CV145,Output_3_Daily_Raw!AM$1)/4</f>
        <v>0</v>
      </c>
      <c r="AN146">
        <f>COUNTIF(Input_1!$E145:$CV145,Output_3_Daily_Raw!AN$1)/4</f>
        <v>0</v>
      </c>
      <c r="AO146">
        <f>COUNTIF(Input_1!$E145:$CV145,Output_3_Daily_Raw!AO$1)/4</f>
        <v>0</v>
      </c>
      <c r="AP146">
        <f>COUNTIF(Input_1!$E145:$CV145,Output_3_Daily_Raw!AP$1)/4</f>
        <v>0</v>
      </c>
      <c r="AQ146">
        <f>COUNTIF(Input_1!$E145:$CV145,Output_3_Daily_Raw!AQ$1)/4</f>
        <v>0</v>
      </c>
      <c r="AR146">
        <f>COUNTIF(Input_1!$E145:$CV145,Output_3_Daily_Raw!AR$1)/4</f>
        <v>0.5</v>
      </c>
      <c r="AS146">
        <f>COUNTIF(Input_1!$E145:$CV145,Output_3_Daily_Raw!AS$1)/4</f>
        <v>0</v>
      </c>
      <c r="AT146">
        <f>COUNTIF(Input_1!$E145:$CV145,Output_3_Daily_Raw!AT$1)/4</f>
        <v>0</v>
      </c>
      <c r="AU146">
        <f>COUNTIF(Input_1!$E145:$CV145,Output_3_Daily_Raw!AU$1)/4</f>
        <v>0.5</v>
      </c>
      <c r="AV146">
        <f>COUNTIF(Input_1!$E145:$CV145,Output_3_Daily_Raw!AV$1)/4</f>
        <v>0</v>
      </c>
      <c r="AW146">
        <f>COUNTIF(Input_1!$E145:$CV145,Output_3_Daily_Raw!AW$1)/4</f>
        <v>0</v>
      </c>
      <c r="AX146">
        <f>COUNTIF(Input_1!$E145:$CV145,Output_3_Daily_Raw!AX$1)/4</f>
        <v>0</v>
      </c>
      <c r="AY146">
        <f>COUNTIF(Input_1!$E145:$CV145,Output_3_Daily_Raw!AY$1)/4</f>
        <v>2.5</v>
      </c>
      <c r="AZ146">
        <f>COUNTIF(Input_1!$E145:$CV145,Output_3_Daily_Raw!AZ$1)/4</f>
        <v>0</v>
      </c>
      <c r="BA146">
        <f>COUNTIF(Input_1!$E145:$CV145,Output_3_Daily_Raw!BA$1)/4</f>
        <v>0</v>
      </c>
      <c r="BB146">
        <f>COUNTIF(Input_1!$E145:$CV145,Output_3_Daily_Raw!BB$1)/4</f>
        <v>0</v>
      </c>
      <c r="BC146">
        <f>COUNTIF(Input_1!$E145:$CV145,Output_3_Daily_Raw!BC$1)/4</f>
        <v>0</v>
      </c>
      <c r="BD146">
        <f>COUNTIF(Input_1!$E145:$CV145,Output_3_Daily_Raw!BD$1)/4</f>
        <v>0</v>
      </c>
      <c r="BE146">
        <f>COUNTIF(Input_1!$E145:$CV145,Output_3_Daily_Raw!BE$1)/4</f>
        <v>0</v>
      </c>
      <c r="BF146">
        <f>COUNTIF(Input_1!$E145:$CV145,Output_3_Daily_Raw!BF$1)/4</f>
        <v>5.25</v>
      </c>
      <c r="BG146">
        <f>COUNTIF(Input_1!$E145:$CV145,Output_3_Daily_Raw!BG$1)/4</f>
        <v>0</v>
      </c>
      <c r="BH146">
        <f>COUNTIF(Input_1!$E145:$CV145,Output_3_Daily_Raw!BH$1)/4</f>
        <v>0</v>
      </c>
      <c r="BJ146">
        <f t="shared" si="2"/>
        <v>24</v>
      </c>
    </row>
    <row r="147" spans="1:62" x14ac:dyDescent="0.35">
      <c r="A147" s="259"/>
      <c r="B147" s="249"/>
      <c r="C147" s="12">
        <v>43973</v>
      </c>
      <c r="D147" s="1" t="s">
        <v>8</v>
      </c>
      <c r="E147">
        <f>COUNTIF(Input_1!$E146:$CV146,Output_3_Daily_Raw!E$1)/4</f>
        <v>0</v>
      </c>
      <c r="F147">
        <f>COUNTIF(Input_1!$E146:$CV146,Output_3_Daily_Raw!F$1)/4</f>
        <v>0</v>
      </c>
      <c r="G147">
        <f>COUNTIF(Input_1!$E146:$CV146,Output_3_Daily_Raw!G$1)/4</f>
        <v>1</v>
      </c>
      <c r="H147">
        <f>COUNTIF(Input_1!$E146:$CV146,Output_3_Daily_Raw!H$1)/4</f>
        <v>0</v>
      </c>
      <c r="I147">
        <f>COUNTIF(Input_1!$E146:$CV146,Output_3_Daily_Raw!I$1)/4</f>
        <v>0</v>
      </c>
      <c r="J147">
        <f>COUNTIF(Input_1!$E146:$CV146,Output_3_Daily_Raw!J$1)/4</f>
        <v>3.75</v>
      </c>
      <c r="K147">
        <f>COUNTIF(Input_1!$E146:$CV146,Output_3_Daily_Raw!K$1)/4</f>
        <v>0</v>
      </c>
      <c r="L147">
        <f>COUNTIF(Input_1!$E146:$CV146,Output_3_Daily_Raw!L$1)/4</f>
        <v>2</v>
      </c>
      <c r="M147">
        <f>COUNTIF(Input_1!$E146:$CV146,Output_3_Daily_Raw!M$1)/4</f>
        <v>0</v>
      </c>
      <c r="N147">
        <f>COUNTIF(Input_1!$E146:$CV146,Output_3_Daily_Raw!N$1)/4</f>
        <v>0</v>
      </c>
      <c r="O147">
        <f>COUNTIF(Input_1!$E146:$CV146,Output_3_Daily_Raw!O$1)/4</f>
        <v>0</v>
      </c>
      <c r="P147">
        <f>COUNTIF(Input_1!$E146:$CV146,Output_3_Daily_Raw!P$1)/4</f>
        <v>0</v>
      </c>
      <c r="Q147">
        <f>COUNTIF(Input_1!$E146:$CV146,Output_3_Daily_Raw!Q$1)/4</f>
        <v>0</v>
      </c>
      <c r="R147">
        <f>COUNTIF(Input_1!$E146:$CV146,Output_3_Daily_Raw!R$1)/4</f>
        <v>0</v>
      </c>
      <c r="S147">
        <f>COUNTIF(Input_1!$E146:$CV146,Output_3_Daily_Raw!S$1)/4</f>
        <v>0</v>
      </c>
      <c r="T147">
        <f>COUNTIF(Input_1!$E146:$CV146,Output_3_Daily_Raw!T$1)/4</f>
        <v>0</v>
      </c>
      <c r="U147">
        <f>COUNTIF(Input_1!$E146:$CV146,Output_3_Daily_Raw!U$1)/4</f>
        <v>0</v>
      </c>
      <c r="V147">
        <f>COUNTIF(Input_1!$E146:$CV146,Output_3_Daily_Raw!V$1)/4</f>
        <v>0</v>
      </c>
      <c r="W147">
        <f>COUNTIF(Input_1!$E146:$CV146,Output_3_Daily_Raw!W$1)/4</f>
        <v>0</v>
      </c>
      <c r="X147">
        <f>COUNTIF(Input_1!$E146:$CV146,Output_3_Daily_Raw!X$1)/4</f>
        <v>0</v>
      </c>
      <c r="Y147">
        <f>COUNTIF(Input_1!$E146:$CV146,Output_3_Daily_Raw!Y$1)/4</f>
        <v>0</v>
      </c>
      <c r="Z147">
        <f>COUNTIF(Input_1!$E146:$CV146,Output_3_Daily_Raw!Z$1)/4</f>
        <v>0</v>
      </c>
      <c r="AA147">
        <f>COUNTIF(Input_1!$E146:$CV146,Output_3_Daily_Raw!AA$1)/4</f>
        <v>6.25</v>
      </c>
      <c r="AB147">
        <f>COUNTIF(Input_1!$E146:$CV146,Output_3_Daily_Raw!AB$1)/4</f>
        <v>0</v>
      </c>
      <c r="AC147">
        <f>COUNTIF(Input_1!$E146:$CV146,Output_3_Daily_Raw!AC$1)/4</f>
        <v>0</v>
      </c>
      <c r="AD147">
        <f>COUNTIF(Input_1!$E146:$CV146,Output_3_Daily_Raw!AD$1)/4</f>
        <v>0</v>
      </c>
      <c r="AE147">
        <f>COUNTIF(Input_1!$E146:$CV146,Output_3_Daily_Raw!AE$1)/4</f>
        <v>0</v>
      </c>
      <c r="AF147">
        <f>COUNTIF(Input_1!$E146:$CV146,Output_3_Daily_Raw!AF$1)/4</f>
        <v>0</v>
      </c>
      <c r="AG147">
        <f>COUNTIF(Input_1!$E146:$CV146,Output_3_Daily_Raw!AG$1)/4</f>
        <v>0</v>
      </c>
      <c r="AH147">
        <f>COUNTIF(Input_1!$E146:$CV146,Output_3_Daily_Raw!AH$1)/4</f>
        <v>0.25</v>
      </c>
      <c r="AI147">
        <f>COUNTIF(Input_1!$E146:$CV146,Output_3_Daily_Raw!AI$1)/4</f>
        <v>0.5</v>
      </c>
      <c r="AJ147">
        <f>COUNTIF(Input_1!$E146:$CV146,Output_3_Daily_Raw!AJ$1)/4</f>
        <v>1.5</v>
      </c>
      <c r="AK147">
        <f>COUNTIF(Input_1!$E146:$CV146,Output_3_Daily_Raw!AK$1)/4</f>
        <v>0</v>
      </c>
      <c r="AL147">
        <f>COUNTIF(Input_1!$E146:$CV146,Output_3_Daily_Raw!AL$1)/4</f>
        <v>0</v>
      </c>
      <c r="AM147">
        <f>COUNTIF(Input_1!$E146:$CV146,Output_3_Daily_Raw!AM$1)/4</f>
        <v>0</v>
      </c>
      <c r="AN147">
        <f>COUNTIF(Input_1!$E146:$CV146,Output_3_Daily_Raw!AN$1)/4</f>
        <v>0</v>
      </c>
      <c r="AO147">
        <f>COUNTIF(Input_1!$E146:$CV146,Output_3_Daily_Raw!AO$1)/4</f>
        <v>0</v>
      </c>
      <c r="AP147">
        <f>COUNTIF(Input_1!$E146:$CV146,Output_3_Daily_Raw!AP$1)/4</f>
        <v>0</v>
      </c>
      <c r="AQ147">
        <f>COUNTIF(Input_1!$E146:$CV146,Output_3_Daily_Raw!AQ$1)/4</f>
        <v>0</v>
      </c>
      <c r="AR147">
        <f>COUNTIF(Input_1!$E146:$CV146,Output_3_Daily_Raw!AR$1)/4</f>
        <v>0.5</v>
      </c>
      <c r="AS147">
        <f>COUNTIF(Input_1!$E146:$CV146,Output_3_Daily_Raw!AS$1)/4</f>
        <v>0</v>
      </c>
      <c r="AT147">
        <f>COUNTIF(Input_1!$E146:$CV146,Output_3_Daily_Raw!AT$1)/4</f>
        <v>0</v>
      </c>
      <c r="AU147">
        <f>COUNTIF(Input_1!$E146:$CV146,Output_3_Daily_Raw!AU$1)/4</f>
        <v>0.5</v>
      </c>
      <c r="AV147">
        <f>COUNTIF(Input_1!$E146:$CV146,Output_3_Daily_Raw!AV$1)/4</f>
        <v>0</v>
      </c>
      <c r="AW147">
        <f>COUNTIF(Input_1!$E146:$CV146,Output_3_Daily_Raw!AW$1)/4</f>
        <v>0</v>
      </c>
      <c r="AX147">
        <f>COUNTIF(Input_1!$E146:$CV146,Output_3_Daily_Raw!AX$1)/4</f>
        <v>0</v>
      </c>
      <c r="AY147">
        <f>COUNTIF(Input_1!$E146:$CV146,Output_3_Daily_Raw!AY$1)/4</f>
        <v>1</v>
      </c>
      <c r="AZ147">
        <f>COUNTIF(Input_1!$E146:$CV146,Output_3_Daily_Raw!AZ$1)/4</f>
        <v>0</v>
      </c>
      <c r="BA147">
        <f>COUNTIF(Input_1!$E146:$CV146,Output_3_Daily_Raw!BA$1)/4</f>
        <v>1</v>
      </c>
      <c r="BB147">
        <f>COUNTIF(Input_1!$E146:$CV146,Output_3_Daily_Raw!BB$1)/4</f>
        <v>0.25</v>
      </c>
      <c r="BC147">
        <f>COUNTIF(Input_1!$E146:$CV146,Output_3_Daily_Raw!BC$1)/4</f>
        <v>0</v>
      </c>
      <c r="BD147">
        <f>COUNTIF(Input_1!$E146:$CV146,Output_3_Daily_Raw!BD$1)/4</f>
        <v>0</v>
      </c>
      <c r="BE147">
        <f>COUNTIF(Input_1!$E146:$CV146,Output_3_Daily_Raw!BE$1)/4</f>
        <v>0</v>
      </c>
      <c r="BF147">
        <f>COUNTIF(Input_1!$E146:$CV146,Output_3_Daily_Raw!BF$1)/4</f>
        <v>5.5</v>
      </c>
      <c r="BG147">
        <f>COUNTIF(Input_1!$E146:$CV146,Output_3_Daily_Raw!BG$1)/4</f>
        <v>0</v>
      </c>
      <c r="BH147">
        <f>COUNTIF(Input_1!$E146:$CV146,Output_3_Daily_Raw!BH$1)/4</f>
        <v>0</v>
      </c>
      <c r="BJ147">
        <f t="shared" ref="BJ147:BJ159" si="3">SUM(E147:BH147)</f>
        <v>24</v>
      </c>
    </row>
    <row r="148" spans="1:62" x14ac:dyDescent="0.35">
      <c r="A148" s="259"/>
      <c r="B148" s="249"/>
      <c r="C148" s="11">
        <v>43974</v>
      </c>
      <c r="D148" s="1" t="s">
        <v>9</v>
      </c>
      <c r="E148">
        <f>COUNTIF(Input_1!$E147:$CV147,Output_3_Daily_Raw!E$1)/4</f>
        <v>0</v>
      </c>
      <c r="F148">
        <f>COUNTIF(Input_1!$E147:$CV147,Output_3_Daily_Raw!F$1)/4</f>
        <v>0</v>
      </c>
      <c r="G148">
        <f>COUNTIF(Input_1!$E147:$CV147,Output_3_Daily_Raw!G$1)/4</f>
        <v>0</v>
      </c>
      <c r="H148">
        <f>COUNTIF(Input_1!$E147:$CV147,Output_3_Daily_Raw!H$1)/4</f>
        <v>0</v>
      </c>
      <c r="I148">
        <f>COUNTIF(Input_1!$E147:$CV147,Output_3_Daily_Raw!I$1)/4</f>
        <v>0</v>
      </c>
      <c r="J148">
        <f>COUNTIF(Input_1!$E147:$CV147,Output_3_Daily_Raw!J$1)/4</f>
        <v>4.75</v>
      </c>
      <c r="K148">
        <f>COUNTIF(Input_1!$E147:$CV147,Output_3_Daily_Raw!K$1)/4</f>
        <v>0</v>
      </c>
      <c r="L148">
        <f>COUNTIF(Input_1!$E147:$CV147,Output_3_Daily_Raw!L$1)/4</f>
        <v>0</v>
      </c>
      <c r="M148">
        <f>COUNTIF(Input_1!$E147:$CV147,Output_3_Daily_Raw!M$1)/4</f>
        <v>0</v>
      </c>
      <c r="N148">
        <f>COUNTIF(Input_1!$E147:$CV147,Output_3_Daily_Raw!N$1)/4</f>
        <v>0</v>
      </c>
      <c r="O148">
        <f>COUNTIF(Input_1!$E147:$CV147,Output_3_Daily_Raw!O$1)/4</f>
        <v>0</v>
      </c>
      <c r="P148">
        <f>COUNTIF(Input_1!$E147:$CV147,Output_3_Daily_Raw!P$1)/4</f>
        <v>0</v>
      </c>
      <c r="Q148">
        <f>COUNTIF(Input_1!$E147:$CV147,Output_3_Daily_Raw!Q$1)/4</f>
        <v>0</v>
      </c>
      <c r="R148">
        <f>COUNTIF(Input_1!$E147:$CV147,Output_3_Daily_Raw!R$1)/4</f>
        <v>0</v>
      </c>
      <c r="S148">
        <f>COUNTIF(Input_1!$E147:$CV147,Output_3_Daily_Raw!S$1)/4</f>
        <v>0</v>
      </c>
      <c r="T148">
        <f>COUNTIF(Input_1!$E147:$CV147,Output_3_Daily_Raw!T$1)/4</f>
        <v>0</v>
      </c>
      <c r="U148">
        <f>COUNTIF(Input_1!$E147:$CV147,Output_3_Daily_Raw!U$1)/4</f>
        <v>0</v>
      </c>
      <c r="V148">
        <f>COUNTIF(Input_1!$E147:$CV147,Output_3_Daily_Raw!V$1)/4</f>
        <v>0</v>
      </c>
      <c r="W148">
        <f>COUNTIF(Input_1!$E147:$CV147,Output_3_Daily_Raw!W$1)/4</f>
        <v>0</v>
      </c>
      <c r="X148">
        <f>COUNTIF(Input_1!$E147:$CV147,Output_3_Daily_Raw!X$1)/4</f>
        <v>0</v>
      </c>
      <c r="Y148">
        <f>COUNTIF(Input_1!$E147:$CV147,Output_3_Daily_Raw!Y$1)/4</f>
        <v>0</v>
      </c>
      <c r="Z148">
        <f>COUNTIF(Input_1!$E147:$CV147,Output_3_Daily_Raw!Z$1)/4</f>
        <v>0</v>
      </c>
      <c r="AA148">
        <f>COUNTIF(Input_1!$E147:$CV147,Output_3_Daily_Raw!AA$1)/4</f>
        <v>9.25</v>
      </c>
      <c r="AB148">
        <f>COUNTIF(Input_1!$E147:$CV147,Output_3_Daily_Raw!AB$1)/4</f>
        <v>0</v>
      </c>
      <c r="AC148">
        <f>COUNTIF(Input_1!$E147:$CV147,Output_3_Daily_Raw!AC$1)/4</f>
        <v>0.75</v>
      </c>
      <c r="AD148">
        <f>COUNTIF(Input_1!$E147:$CV147,Output_3_Daily_Raw!AD$1)/4</f>
        <v>0</v>
      </c>
      <c r="AE148">
        <f>COUNTIF(Input_1!$E147:$CV147,Output_3_Daily_Raw!AE$1)/4</f>
        <v>0</v>
      </c>
      <c r="AF148">
        <f>COUNTIF(Input_1!$E147:$CV147,Output_3_Daily_Raw!AF$1)/4</f>
        <v>0</v>
      </c>
      <c r="AG148">
        <f>COUNTIF(Input_1!$E147:$CV147,Output_3_Daily_Raw!AG$1)/4</f>
        <v>0.75</v>
      </c>
      <c r="AH148">
        <f>COUNTIF(Input_1!$E147:$CV147,Output_3_Daily_Raw!AH$1)/4</f>
        <v>0</v>
      </c>
      <c r="AI148">
        <f>COUNTIF(Input_1!$E147:$CV147,Output_3_Daily_Raw!AI$1)/4</f>
        <v>0</v>
      </c>
      <c r="AJ148">
        <f>COUNTIF(Input_1!$E147:$CV147,Output_3_Daily_Raw!AJ$1)/4</f>
        <v>0</v>
      </c>
      <c r="AK148">
        <f>COUNTIF(Input_1!$E147:$CV147,Output_3_Daily_Raw!AK$1)/4</f>
        <v>0</v>
      </c>
      <c r="AL148">
        <f>COUNTIF(Input_1!$E147:$CV147,Output_3_Daily_Raw!AL$1)/4</f>
        <v>0</v>
      </c>
      <c r="AM148">
        <f>COUNTIF(Input_1!$E147:$CV147,Output_3_Daily_Raw!AM$1)/4</f>
        <v>0</v>
      </c>
      <c r="AN148">
        <f>COUNTIF(Input_1!$E147:$CV147,Output_3_Daily_Raw!AN$1)/4</f>
        <v>0</v>
      </c>
      <c r="AO148">
        <f>COUNTIF(Input_1!$E147:$CV147,Output_3_Daily_Raw!AO$1)/4</f>
        <v>0</v>
      </c>
      <c r="AP148">
        <f>COUNTIF(Input_1!$E147:$CV147,Output_3_Daily_Raw!AP$1)/4</f>
        <v>0</v>
      </c>
      <c r="AQ148">
        <f>COUNTIF(Input_1!$E147:$CV147,Output_3_Daily_Raw!AQ$1)/4</f>
        <v>0</v>
      </c>
      <c r="AR148">
        <f>COUNTIF(Input_1!$E147:$CV147,Output_3_Daily_Raw!AR$1)/4</f>
        <v>0</v>
      </c>
      <c r="AS148">
        <f>COUNTIF(Input_1!$E147:$CV147,Output_3_Daily_Raw!AS$1)/4</f>
        <v>0</v>
      </c>
      <c r="AT148">
        <f>COUNTIF(Input_1!$E147:$CV147,Output_3_Daily_Raw!AT$1)/4</f>
        <v>0</v>
      </c>
      <c r="AU148">
        <f>COUNTIF(Input_1!$E147:$CV147,Output_3_Daily_Raw!AU$1)/4</f>
        <v>0.5</v>
      </c>
      <c r="AV148">
        <f>COUNTIF(Input_1!$E147:$CV147,Output_3_Daily_Raw!AV$1)/4</f>
        <v>0</v>
      </c>
      <c r="AW148">
        <f>COUNTIF(Input_1!$E147:$CV147,Output_3_Daily_Raw!AW$1)/4</f>
        <v>0</v>
      </c>
      <c r="AX148">
        <f>COUNTIF(Input_1!$E147:$CV147,Output_3_Daily_Raw!AX$1)/4</f>
        <v>0</v>
      </c>
      <c r="AY148">
        <f>COUNTIF(Input_1!$E147:$CV147,Output_3_Daily_Raw!AY$1)/4</f>
        <v>1.5</v>
      </c>
      <c r="AZ148">
        <f>COUNTIF(Input_1!$E147:$CV147,Output_3_Daily_Raw!AZ$1)/4</f>
        <v>0</v>
      </c>
      <c r="BA148">
        <f>COUNTIF(Input_1!$E147:$CV147,Output_3_Daily_Raw!BA$1)/4</f>
        <v>1</v>
      </c>
      <c r="BB148">
        <f>COUNTIF(Input_1!$E147:$CV147,Output_3_Daily_Raw!BB$1)/4</f>
        <v>0.5</v>
      </c>
      <c r="BC148">
        <f>COUNTIF(Input_1!$E147:$CV147,Output_3_Daily_Raw!BC$1)/4</f>
        <v>0</v>
      </c>
      <c r="BD148">
        <f>COUNTIF(Input_1!$E147:$CV147,Output_3_Daily_Raw!BD$1)/4</f>
        <v>0</v>
      </c>
      <c r="BE148">
        <f>COUNTIF(Input_1!$E147:$CV147,Output_3_Daily_Raw!BE$1)/4</f>
        <v>0</v>
      </c>
      <c r="BF148">
        <f>COUNTIF(Input_1!$E147:$CV147,Output_3_Daily_Raw!BF$1)/4</f>
        <v>5</v>
      </c>
      <c r="BG148">
        <f>COUNTIF(Input_1!$E147:$CV147,Output_3_Daily_Raw!BG$1)/4</f>
        <v>0</v>
      </c>
      <c r="BH148">
        <f>COUNTIF(Input_1!$E147:$CV147,Output_3_Daily_Raw!BH$1)/4</f>
        <v>0</v>
      </c>
      <c r="BJ148">
        <f t="shared" si="3"/>
        <v>24</v>
      </c>
    </row>
    <row r="149" spans="1:62" x14ac:dyDescent="0.35">
      <c r="A149" s="259"/>
      <c r="B149" s="250"/>
      <c r="C149" s="14">
        <v>43975</v>
      </c>
      <c r="D149" s="2" t="s">
        <v>10</v>
      </c>
      <c r="E149">
        <f>COUNTIF(Input_1!$E148:$CV148,Output_3_Daily_Raw!E$1)/4</f>
        <v>0</v>
      </c>
      <c r="F149">
        <f>COUNTIF(Input_1!$E148:$CV148,Output_3_Daily_Raw!F$1)/4</f>
        <v>0</v>
      </c>
      <c r="G149">
        <f>COUNTIF(Input_1!$E148:$CV148,Output_3_Daily_Raw!G$1)/4</f>
        <v>0</v>
      </c>
      <c r="H149">
        <f>COUNTIF(Input_1!$E148:$CV148,Output_3_Daily_Raw!H$1)/4</f>
        <v>0</v>
      </c>
      <c r="I149">
        <f>COUNTIF(Input_1!$E148:$CV148,Output_3_Daily_Raw!I$1)/4</f>
        <v>0</v>
      </c>
      <c r="J149">
        <f>COUNTIF(Input_1!$E148:$CV148,Output_3_Daily_Raw!J$1)/4</f>
        <v>7.25</v>
      </c>
      <c r="K149">
        <f>COUNTIF(Input_1!$E148:$CV148,Output_3_Daily_Raw!K$1)/4</f>
        <v>0</v>
      </c>
      <c r="L149">
        <f>COUNTIF(Input_1!$E148:$CV148,Output_3_Daily_Raw!L$1)/4</f>
        <v>0</v>
      </c>
      <c r="M149">
        <f>COUNTIF(Input_1!$E148:$CV148,Output_3_Daily_Raw!M$1)/4</f>
        <v>0</v>
      </c>
      <c r="N149">
        <f>COUNTIF(Input_1!$E148:$CV148,Output_3_Daily_Raw!N$1)/4</f>
        <v>0</v>
      </c>
      <c r="O149">
        <f>COUNTIF(Input_1!$E148:$CV148,Output_3_Daily_Raw!O$1)/4</f>
        <v>0</v>
      </c>
      <c r="P149">
        <f>COUNTIF(Input_1!$E148:$CV148,Output_3_Daily_Raw!P$1)/4</f>
        <v>0</v>
      </c>
      <c r="Q149">
        <f>COUNTIF(Input_1!$E148:$CV148,Output_3_Daily_Raw!Q$1)/4</f>
        <v>0</v>
      </c>
      <c r="R149">
        <f>COUNTIF(Input_1!$E148:$CV148,Output_3_Daily_Raw!R$1)/4</f>
        <v>0</v>
      </c>
      <c r="S149">
        <f>COUNTIF(Input_1!$E148:$CV148,Output_3_Daily_Raw!S$1)/4</f>
        <v>0</v>
      </c>
      <c r="T149">
        <f>COUNTIF(Input_1!$E148:$CV148,Output_3_Daily_Raw!T$1)/4</f>
        <v>0</v>
      </c>
      <c r="U149">
        <f>COUNTIF(Input_1!$E148:$CV148,Output_3_Daily_Raw!U$1)/4</f>
        <v>0</v>
      </c>
      <c r="V149">
        <f>COUNTIF(Input_1!$E148:$CV148,Output_3_Daily_Raw!V$1)/4</f>
        <v>0</v>
      </c>
      <c r="W149">
        <f>COUNTIF(Input_1!$E148:$CV148,Output_3_Daily_Raw!W$1)/4</f>
        <v>0</v>
      </c>
      <c r="X149">
        <f>COUNTIF(Input_1!$E148:$CV148,Output_3_Daily_Raw!X$1)/4</f>
        <v>0</v>
      </c>
      <c r="Y149">
        <f>COUNTIF(Input_1!$E148:$CV148,Output_3_Daily_Raw!Y$1)/4</f>
        <v>0</v>
      </c>
      <c r="Z149">
        <f>COUNTIF(Input_1!$E148:$CV148,Output_3_Daily_Raw!Z$1)/4</f>
        <v>0</v>
      </c>
      <c r="AA149">
        <f>COUNTIF(Input_1!$E148:$CV148,Output_3_Daily_Raw!AA$1)/4</f>
        <v>8.75</v>
      </c>
      <c r="AB149">
        <f>COUNTIF(Input_1!$E148:$CV148,Output_3_Daily_Raw!AB$1)/4</f>
        <v>0</v>
      </c>
      <c r="AC149">
        <f>COUNTIF(Input_1!$E148:$CV148,Output_3_Daily_Raw!AC$1)/4</f>
        <v>0</v>
      </c>
      <c r="AD149">
        <f>COUNTIF(Input_1!$E148:$CV148,Output_3_Daily_Raw!AD$1)/4</f>
        <v>0</v>
      </c>
      <c r="AE149">
        <f>COUNTIF(Input_1!$E148:$CV148,Output_3_Daily_Raw!AE$1)/4</f>
        <v>0</v>
      </c>
      <c r="AF149">
        <f>COUNTIF(Input_1!$E148:$CV148,Output_3_Daily_Raw!AF$1)/4</f>
        <v>0</v>
      </c>
      <c r="AG149">
        <f>COUNTIF(Input_1!$E148:$CV148,Output_3_Daily_Raw!AG$1)/4</f>
        <v>0</v>
      </c>
      <c r="AH149">
        <f>COUNTIF(Input_1!$E148:$CV148,Output_3_Daily_Raw!AH$1)/4</f>
        <v>0.25</v>
      </c>
      <c r="AI149">
        <f>COUNTIF(Input_1!$E148:$CV148,Output_3_Daily_Raw!AI$1)/4</f>
        <v>0.75</v>
      </c>
      <c r="AJ149">
        <f>COUNTIF(Input_1!$E148:$CV148,Output_3_Daily_Raw!AJ$1)/4</f>
        <v>0</v>
      </c>
      <c r="AK149">
        <f>COUNTIF(Input_1!$E148:$CV148,Output_3_Daily_Raw!AK$1)/4</f>
        <v>0</v>
      </c>
      <c r="AL149">
        <f>COUNTIF(Input_1!$E148:$CV148,Output_3_Daily_Raw!AL$1)/4</f>
        <v>0</v>
      </c>
      <c r="AM149">
        <f>COUNTIF(Input_1!$E148:$CV148,Output_3_Daily_Raw!AM$1)/4</f>
        <v>0</v>
      </c>
      <c r="AN149">
        <f>COUNTIF(Input_1!$E148:$CV148,Output_3_Daily_Raw!AN$1)/4</f>
        <v>0</v>
      </c>
      <c r="AO149">
        <f>COUNTIF(Input_1!$E148:$CV148,Output_3_Daily_Raw!AO$1)/4</f>
        <v>0</v>
      </c>
      <c r="AP149">
        <f>COUNTIF(Input_1!$E148:$CV148,Output_3_Daily_Raw!AP$1)/4</f>
        <v>0</v>
      </c>
      <c r="AQ149">
        <f>COUNTIF(Input_1!$E148:$CV148,Output_3_Daily_Raw!AQ$1)/4</f>
        <v>0</v>
      </c>
      <c r="AR149">
        <f>COUNTIF(Input_1!$E148:$CV148,Output_3_Daily_Raw!AR$1)/4</f>
        <v>0.25</v>
      </c>
      <c r="AS149">
        <f>COUNTIF(Input_1!$E148:$CV148,Output_3_Daily_Raw!AS$1)/4</f>
        <v>0</v>
      </c>
      <c r="AT149">
        <f>COUNTIF(Input_1!$E148:$CV148,Output_3_Daily_Raw!AT$1)/4</f>
        <v>0</v>
      </c>
      <c r="AU149">
        <f>COUNTIF(Input_1!$E148:$CV148,Output_3_Daily_Raw!AU$1)/4</f>
        <v>0.5</v>
      </c>
      <c r="AV149">
        <f>COUNTIF(Input_1!$E148:$CV148,Output_3_Daily_Raw!AV$1)/4</f>
        <v>0</v>
      </c>
      <c r="AW149">
        <f>COUNTIF(Input_1!$E148:$CV148,Output_3_Daily_Raw!AW$1)/4</f>
        <v>0</v>
      </c>
      <c r="AX149">
        <f>COUNTIF(Input_1!$E148:$CV148,Output_3_Daily_Raw!AX$1)/4</f>
        <v>0</v>
      </c>
      <c r="AY149">
        <f>COUNTIF(Input_1!$E148:$CV148,Output_3_Daily_Raw!AY$1)/4</f>
        <v>2.25</v>
      </c>
      <c r="AZ149">
        <f>COUNTIF(Input_1!$E148:$CV148,Output_3_Daily_Raw!AZ$1)/4</f>
        <v>0</v>
      </c>
      <c r="BA149">
        <f>COUNTIF(Input_1!$E148:$CV148,Output_3_Daily_Raw!BA$1)/4</f>
        <v>0</v>
      </c>
      <c r="BB149">
        <f>COUNTIF(Input_1!$E148:$CV148,Output_3_Daily_Raw!BB$1)/4</f>
        <v>0</v>
      </c>
      <c r="BC149">
        <f>COUNTIF(Input_1!$E148:$CV148,Output_3_Daily_Raw!BC$1)/4</f>
        <v>0</v>
      </c>
      <c r="BD149">
        <f>COUNTIF(Input_1!$E148:$CV148,Output_3_Daily_Raw!BD$1)/4</f>
        <v>0</v>
      </c>
      <c r="BE149">
        <f>COUNTIF(Input_1!$E148:$CV148,Output_3_Daily_Raw!BE$1)/4</f>
        <v>0</v>
      </c>
      <c r="BF149">
        <f>COUNTIF(Input_1!$E148:$CV148,Output_3_Daily_Raw!BF$1)/4</f>
        <v>4</v>
      </c>
      <c r="BG149">
        <f>COUNTIF(Input_1!$E148:$CV148,Output_3_Daily_Raw!BG$1)/4</f>
        <v>0</v>
      </c>
      <c r="BH149">
        <f>COUNTIF(Input_1!$E148:$CV148,Output_3_Daily_Raw!BH$1)/4</f>
        <v>0</v>
      </c>
      <c r="BJ149">
        <f t="shared" si="3"/>
        <v>24</v>
      </c>
    </row>
    <row r="150" spans="1:62" x14ac:dyDescent="0.35">
      <c r="A150" s="259"/>
      <c r="B150" s="248">
        <v>22</v>
      </c>
      <c r="C150" s="12">
        <v>43976</v>
      </c>
      <c r="D150" s="1" t="s">
        <v>4</v>
      </c>
      <c r="E150">
        <f>COUNTIF(Input_1!$E149:$CV149,Output_3_Daily_Raw!E$1)/4</f>
        <v>0</v>
      </c>
      <c r="F150">
        <f>COUNTIF(Input_1!$E149:$CV149,Output_3_Daily_Raw!F$1)/4</f>
        <v>0</v>
      </c>
      <c r="G150">
        <f>COUNTIF(Input_1!$E149:$CV149,Output_3_Daily_Raw!G$1)/4</f>
        <v>0</v>
      </c>
      <c r="H150">
        <f>COUNTIF(Input_1!$E149:$CV149,Output_3_Daily_Raw!H$1)/4</f>
        <v>0</v>
      </c>
      <c r="I150">
        <f>COUNTIF(Input_1!$E149:$CV149,Output_3_Daily_Raw!I$1)/4</f>
        <v>0</v>
      </c>
      <c r="J150">
        <f>COUNTIF(Input_1!$E149:$CV149,Output_3_Daily_Raw!J$1)/4</f>
        <v>6.75</v>
      </c>
      <c r="K150">
        <f>COUNTIF(Input_1!$E149:$CV149,Output_3_Daily_Raw!K$1)/4</f>
        <v>0</v>
      </c>
      <c r="L150">
        <f>COUNTIF(Input_1!$E149:$CV149,Output_3_Daily_Raw!L$1)/4</f>
        <v>0</v>
      </c>
      <c r="M150">
        <f>COUNTIF(Input_1!$E149:$CV149,Output_3_Daily_Raw!M$1)/4</f>
        <v>0</v>
      </c>
      <c r="N150">
        <f>COUNTIF(Input_1!$E149:$CV149,Output_3_Daily_Raw!N$1)/4</f>
        <v>0</v>
      </c>
      <c r="O150">
        <f>COUNTIF(Input_1!$E149:$CV149,Output_3_Daily_Raw!O$1)/4</f>
        <v>0</v>
      </c>
      <c r="P150">
        <f>COUNTIF(Input_1!$E149:$CV149,Output_3_Daily_Raw!P$1)/4</f>
        <v>0</v>
      </c>
      <c r="Q150">
        <f>COUNTIF(Input_1!$E149:$CV149,Output_3_Daily_Raw!Q$1)/4</f>
        <v>0</v>
      </c>
      <c r="R150">
        <f>COUNTIF(Input_1!$E149:$CV149,Output_3_Daily_Raw!R$1)/4</f>
        <v>0</v>
      </c>
      <c r="S150">
        <f>COUNTIF(Input_1!$E149:$CV149,Output_3_Daily_Raw!S$1)/4</f>
        <v>0</v>
      </c>
      <c r="T150">
        <f>COUNTIF(Input_1!$E149:$CV149,Output_3_Daily_Raw!T$1)/4</f>
        <v>0</v>
      </c>
      <c r="U150">
        <f>COUNTIF(Input_1!$E149:$CV149,Output_3_Daily_Raw!U$1)/4</f>
        <v>0</v>
      </c>
      <c r="V150">
        <f>COUNTIF(Input_1!$E149:$CV149,Output_3_Daily_Raw!V$1)/4</f>
        <v>0</v>
      </c>
      <c r="W150">
        <f>COUNTIF(Input_1!$E149:$CV149,Output_3_Daily_Raw!W$1)/4</f>
        <v>0</v>
      </c>
      <c r="X150">
        <f>COUNTIF(Input_1!$E149:$CV149,Output_3_Daily_Raw!X$1)/4</f>
        <v>0</v>
      </c>
      <c r="Y150">
        <f>COUNTIF(Input_1!$E149:$CV149,Output_3_Daily_Raw!Y$1)/4</f>
        <v>0</v>
      </c>
      <c r="Z150">
        <f>COUNTIF(Input_1!$E149:$CV149,Output_3_Daily_Raw!Z$1)/4</f>
        <v>0</v>
      </c>
      <c r="AA150">
        <f>COUNTIF(Input_1!$E149:$CV149,Output_3_Daily_Raw!AA$1)/4</f>
        <v>8</v>
      </c>
      <c r="AB150">
        <f>COUNTIF(Input_1!$E149:$CV149,Output_3_Daily_Raw!AB$1)/4</f>
        <v>0</v>
      </c>
      <c r="AC150">
        <f>COUNTIF(Input_1!$E149:$CV149,Output_3_Daily_Raw!AC$1)/4</f>
        <v>0</v>
      </c>
      <c r="AD150">
        <f>COUNTIF(Input_1!$E149:$CV149,Output_3_Daily_Raw!AD$1)/4</f>
        <v>0</v>
      </c>
      <c r="AE150">
        <f>COUNTIF(Input_1!$E149:$CV149,Output_3_Daily_Raw!AE$1)/4</f>
        <v>0</v>
      </c>
      <c r="AF150">
        <f>COUNTIF(Input_1!$E149:$CV149,Output_3_Daily_Raw!AF$1)/4</f>
        <v>0</v>
      </c>
      <c r="AG150">
        <f>COUNTIF(Input_1!$E149:$CV149,Output_3_Daily_Raw!AG$1)/4</f>
        <v>0</v>
      </c>
      <c r="AH150">
        <f>COUNTIF(Input_1!$E149:$CV149,Output_3_Daily_Raw!AH$1)/4</f>
        <v>0.25</v>
      </c>
      <c r="AI150">
        <f>COUNTIF(Input_1!$E149:$CV149,Output_3_Daily_Raw!AI$1)/4</f>
        <v>0.5</v>
      </c>
      <c r="AJ150">
        <f>COUNTIF(Input_1!$E149:$CV149,Output_3_Daily_Raw!AJ$1)/4</f>
        <v>0</v>
      </c>
      <c r="AK150">
        <f>COUNTIF(Input_1!$E149:$CV149,Output_3_Daily_Raw!AK$1)/4</f>
        <v>0</v>
      </c>
      <c r="AL150">
        <f>COUNTIF(Input_1!$E149:$CV149,Output_3_Daily_Raw!AL$1)/4</f>
        <v>0</v>
      </c>
      <c r="AM150">
        <f>COUNTIF(Input_1!$E149:$CV149,Output_3_Daily_Raw!AM$1)/4</f>
        <v>0</v>
      </c>
      <c r="AN150">
        <f>COUNTIF(Input_1!$E149:$CV149,Output_3_Daily_Raw!AN$1)/4</f>
        <v>0</v>
      </c>
      <c r="AO150">
        <f>COUNTIF(Input_1!$E149:$CV149,Output_3_Daily_Raw!AO$1)/4</f>
        <v>0</v>
      </c>
      <c r="AP150">
        <f>COUNTIF(Input_1!$E149:$CV149,Output_3_Daily_Raw!AP$1)/4</f>
        <v>0</v>
      </c>
      <c r="AQ150">
        <f>COUNTIF(Input_1!$E149:$CV149,Output_3_Daily_Raw!AQ$1)/4</f>
        <v>0</v>
      </c>
      <c r="AR150">
        <f>COUNTIF(Input_1!$E149:$CV149,Output_3_Daily_Raw!AR$1)/4</f>
        <v>0</v>
      </c>
      <c r="AS150">
        <f>COUNTIF(Input_1!$E149:$CV149,Output_3_Daily_Raw!AS$1)/4</f>
        <v>0</v>
      </c>
      <c r="AT150">
        <f>COUNTIF(Input_1!$E149:$CV149,Output_3_Daily_Raw!AT$1)/4</f>
        <v>0</v>
      </c>
      <c r="AU150">
        <f>COUNTIF(Input_1!$E149:$CV149,Output_3_Daily_Raw!AU$1)/4</f>
        <v>0.5</v>
      </c>
      <c r="AV150">
        <f>COUNTIF(Input_1!$E149:$CV149,Output_3_Daily_Raw!AV$1)/4</f>
        <v>0</v>
      </c>
      <c r="AW150">
        <f>COUNTIF(Input_1!$E149:$CV149,Output_3_Daily_Raw!AW$1)/4</f>
        <v>0</v>
      </c>
      <c r="AX150">
        <f>COUNTIF(Input_1!$E149:$CV149,Output_3_Daily_Raw!AX$1)/4</f>
        <v>0</v>
      </c>
      <c r="AY150">
        <f>COUNTIF(Input_1!$E149:$CV149,Output_3_Daily_Raw!AY$1)/4</f>
        <v>2.25</v>
      </c>
      <c r="AZ150">
        <f>COUNTIF(Input_1!$E149:$CV149,Output_3_Daily_Raw!AZ$1)/4</f>
        <v>0</v>
      </c>
      <c r="BA150">
        <f>COUNTIF(Input_1!$E149:$CV149,Output_3_Daily_Raw!BA$1)/4</f>
        <v>0</v>
      </c>
      <c r="BB150">
        <f>COUNTIF(Input_1!$E149:$CV149,Output_3_Daily_Raw!BB$1)/4</f>
        <v>0</v>
      </c>
      <c r="BC150">
        <f>COUNTIF(Input_1!$E149:$CV149,Output_3_Daily_Raw!BC$1)/4</f>
        <v>0</v>
      </c>
      <c r="BD150">
        <f>COUNTIF(Input_1!$E149:$CV149,Output_3_Daily_Raw!BD$1)/4</f>
        <v>0</v>
      </c>
      <c r="BE150">
        <f>COUNTIF(Input_1!$E149:$CV149,Output_3_Daily_Raw!BE$1)/4</f>
        <v>0</v>
      </c>
      <c r="BF150">
        <f>COUNTIF(Input_1!$E149:$CV149,Output_3_Daily_Raw!BF$1)/4</f>
        <v>5.25</v>
      </c>
      <c r="BG150">
        <f>COUNTIF(Input_1!$E149:$CV149,Output_3_Daily_Raw!BG$1)/4</f>
        <v>0</v>
      </c>
      <c r="BH150">
        <f>COUNTIF(Input_1!$E149:$CV149,Output_3_Daily_Raw!BH$1)/4</f>
        <v>0.5</v>
      </c>
      <c r="BJ150">
        <f t="shared" si="3"/>
        <v>24</v>
      </c>
    </row>
    <row r="151" spans="1:62" x14ac:dyDescent="0.35">
      <c r="A151" s="259"/>
      <c r="B151" s="249"/>
      <c r="C151" s="11">
        <v>43977</v>
      </c>
      <c r="D151" s="1" t="s">
        <v>5</v>
      </c>
      <c r="E151">
        <f>COUNTIF(Input_1!$E150:$CV150,Output_3_Daily_Raw!E$1)/4</f>
        <v>0</v>
      </c>
      <c r="F151">
        <f>COUNTIF(Input_1!$E150:$CV150,Output_3_Daily_Raw!F$1)/4</f>
        <v>1</v>
      </c>
      <c r="G151">
        <f>COUNTIF(Input_1!$E150:$CV150,Output_3_Daily_Raw!G$1)/4</f>
        <v>0</v>
      </c>
      <c r="H151">
        <f>COUNTIF(Input_1!$E150:$CV150,Output_3_Daily_Raw!H$1)/4</f>
        <v>0</v>
      </c>
      <c r="I151">
        <f>COUNTIF(Input_1!$E150:$CV150,Output_3_Daily_Raw!I$1)/4</f>
        <v>0</v>
      </c>
      <c r="J151">
        <f>COUNTIF(Input_1!$E150:$CV150,Output_3_Daily_Raw!J$1)/4</f>
        <v>5.25</v>
      </c>
      <c r="K151">
        <f>COUNTIF(Input_1!$E150:$CV150,Output_3_Daily_Raw!K$1)/4</f>
        <v>0</v>
      </c>
      <c r="L151">
        <f>COUNTIF(Input_1!$E150:$CV150,Output_3_Daily_Raw!L$1)/4</f>
        <v>0</v>
      </c>
      <c r="M151">
        <f>COUNTIF(Input_1!$E150:$CV150,Output_3_Daily_Raw!M$1)/4</f>
        <v>0</v>
      </c>
      <c r="N151">
        <f>COUNTIF(Input_1!$E150:$CV150,Output_3_Daily_Raw!N$1)/4</f>
        <v>0</v>
      </c>
      <c r="O151">
        <f>COUNTIF(Input_1!$E150:$CV150,Output_3_Daily_Raw!O$1)/4</f>
        <v>0</v>
      </c>
      <c r="P151">
        <f>COUNTIF(Input_1!$E150:$CV150,Output_3_Daily_Raw!P$1)/4</f>
        <v>0</v>
      </c>
      <c r="Q151">
        <f>COUNTIF(Input_1!$E150:$CV150,Output_3_Daily_Raw!Q$1)/4</f>
        <v>0</v>
      </c>
      <c r="R151">
        <f>COUNTIF(Input_1!$E150:$CV150,Output_3_Daily_Raw!R$1)/4</f>
        <v>0</v>
      </c>
      <c r="S151">
        <f>COUNTIF(Input_1!$E150:$CV150,Output_3_Daily_Raw!S$1)/4</f>
        <v>0</v>
      </c>
      <c r="T151">
        <f>COUNTIF(Input_1!$E150:$CV150,Output_3_Daily_Raw!T$1)/4</f>
        <v>0</v>
      </c>
      <c r="U151">
        <f>COUNTIF(Input_1!$E150:$CV150,Output_3_Daily_Raw!U$1)/4</f>
        <v>0</v>
      </c>
      <c r="V151">
        <f>COUNTIF(Input_1!$E150:$CV150,Output_3_Daily_Raw!V$1)/4</f>
        <v>0</v>
      </c>
      <c r="W151">
        <f>COUNTIF(Input_1!$E150:$CV150,Output_3_Daily_Raw!W$1)/4</f>
        <v>0</v>
      </c>
      <c r="X151">
        <f>COUNTIF(Input_1!$E150:$CV150,Output_3_Daily_Raw!X$1)/4</f>
        <v>0</v>
      </c>
      <c r="Y151">
        <f>COUNTIF(Input_1!$E150:$CV150,Output_3_Daily_Raw!Y$1)/4</f>
        <v>0</v>
      </c>
      <c r="Z151">
        <f>COUNTIF(Input_1!$E150:$CV150,Output_3_Daily_Raw!Z$1)/4</f>
        <v>0</v>
      </c>
      <c r="AA151">
        <f>COUNTIF(Input_1!$E150:$CV150,Output_3_Daily_Raw!AA$1)/4</f>
        <v>7.75</v>
      </c>
      <c r="AB151">
        <f>COUNTIF(Input_1!$E150:$CV150,Output_3_Daily_Raw!AB$1)/4</f>
        <v>0</v>
      </c>
      <c r="AC151">
        <f>COUNTIF(Input_1!$E150:$CV150,Output_3_Daily_Raw!AC$1)/4</f>
        <v>0</v>
      </c>
      <c r="AD151">
        <f>COUNTIF(Input_1!$E150:$CV150,Output_3_Daily_Raw!AD$1)/4</f>
        <v>0</v>
      </c>
      <c r="AE151">
        <f>COUNTIF(Input_1!$E150:$CV150,Output_3_Daily_Raw!AE$1)/4</f>
        <v>0.5</v>
      </c>
      <c r="AF151">
        <f>COUNTIF(Input_1!$E150:$CV150,Output_3_Daily_Raw!AF$1)/4</f>
        <v>0</v>
      </c>
      <c r="AG151">
        <f>COUNTIF(Input_1!$E150:$CV150,Output_3_Daily_Raw!AG$1)/4</f>
        <v>0</v>
      </c>
      <c r="AH151">
        <f>COUNTIF(Input_1!$E150:$CV150,Output_3_Daily_Raw!AH$1)/4</f>
        <v>0.25</v>
      </c>
      <c r="AI151">
        <f>COUNTIF(Input_1!$E150:$CV150,Output_3_Daily_Raw!AI$1)/4</f>
        <v>0</v>
      </c>
      <c r="AJ151">
        <f>COUNTIF(Input_1!$E150:$CV150,Output_3_Daily_Raw!AJ$1)/4</f>
        <v>0</v>
      </c>
      <c r="AK151">
        <f>COUNTIF(Input_1!$E150:$CV150,Output_3_Daily_Raw!AK$1)/4</f>
        <v>0</v>
      </c>
      <c r="AL151">
        <f>COUNTIF(Input_1!$E150:$CV150,Output_3_Daily_Raw!AL$1)/4</f>
        <v>0</v>
      </c>
      <c r="AM151">
        <f>COUNTIF(Input_1!$E150:$CV150,Output_3_Daily_Raw!AM$1)/4</f>
        <v>0</v>
      </c>
      <c r="AN151">
        <f>COUNTIF(Input_1!$E150:$CV150,Output_3_Daily_Raw!AN$1)/4</f>
        <v>0</v>
      </c>
      <c r="AO151">
        <f>COUNTIF(Input_1!$E150:$CV150,Output_3_Daily_Raw!AO$1)/4</f>
        <v>0</v>
      </c>
      <c r="AP151">
        <f>COUNTIF(Input_1!$E150:$CV150,Output_3_Daily_Raw!AP$1)/4</f>
        <v>0</v>
      </c>
      <c r="AQ151">
        <f>COUNTIF(Input_1!$E150:$CV150,Output_3_Daily_Raw!AQ$1)/4</f>
        <v>0</v>
      </c>
      <c r="AR151">
        <f>COUNTIF(Input_1!$E150:$CV150,Output_3_Daily_Raw!AR$1)/4</f>
        <v>0</v>
      </c>
      <c r="AS151">
        <f>COUNTIF(Input_1!$E150:$CV150,Output_3_Daily_Raw!AS$1)/4</f>
        <v>0</v>
      </c>
      <c r="AT151">
        <f>COUNTIF(Input_1!$E150:$CV150,Output_3_Daily_Raw!AT$1)/4</f>
        <v>0</v>
      </c>
      <c r="AU151">
        <f>COUNTIF(Input_1!$E150:$CV150,Output_3_Daily_Raw!AU$1)/4</f>
        <v>0.75</v>
      </c>
      <c r="AV151">
        <f>COUNTIF(Input_1!$E150:$CV150,Output_3_Daily_Raw!AV$1)/4</f>
        <v>0</v>
      </c>
      <c r="AW151">
        <f>COUNTIF(Input_1!$E150:$CV150,Output_3_Daily_Raw!AW$1)/4</f>
        <v>0</v>
      </c>
      <c r="AX151">
        <f>COUNTIF(Input_1!$E150:$CV150,Output_3_Daily_Raw!AX$1)/4</f>
        <v>0</v>
      </c>
      <c r="AY151">
        <f>COUNTIF(Input_1!$E150:$CV150,Output_3_Daily_Raw!AY$1)/4</f>
        <v>2</v>
      </c>
      <c r="AZ151">
        <f>COUNTIF(Input_1!$E150:$CV150,Output_3_Daily_Raw!AZ$1)/4</f>
        <v>0</v>
      </c>
      <c r="BA151">
        <f>COUNTIF(Input_1!$E150:$CV150,Output_3_Daily_Raw!BA$1)/4</f>
        <v>0</v>
      </c>
      <c r="BB151">
        <f>COUNTIF(Input_1!$E150:$CV150,Output_3_Daily_Raw!BB$1)/4</f>
        <v>0</v>
      </c>
      <c r="BC151">
        <f>COUNTIF(Input_1!$E150:$CV150,Output_3_Daily_Raw!BC$1)/4</f>
        <v>0</v>
      </c>
      <c r="BD151">
        <f>COUNTIF(Input_1!$E150:$CV150,Output_3_Daily_Raw!BD$1)/4</f>
        <v>0</v>
      </c>
      <c r="BE151">
        <f>COUNTIF(Input_1!$E150:$CV150,Output_3_Daily_Raw!BE$1)/4</f>
        <v>0</v>
      </c>
      <c r="BF151">
        <f>COUNTIF(Input_1!$E150:$CV150,Output_3_Daily_Raw!BF$1)/4</f>
        <v>6.5</v>
      </c>
      <c r="BG151">
        <f>COUNTIF(Input_1!$E150:$CV150,Output_3_Daily_Raw!BG$1)/4</f>
        <v>0</v>
      </c>
      <c r="BH151">
        <f>COUNTIF(Input_1!$E150:$CV150,Output_3_Daily_Raw!BH$1)/4</f>
        <v>0</v>
      </c>
      <c r="BJ151">
        <f t="shared" si="3"/>
        <v>24</v>
      </c>
    </row>
    <row r="152" spans="1:62" x14ac:dyDescent="0.35">
      <c r="A152" s="259"/>
      <c r="B152" s="249"/>
      <c r="C152" s="12">
        <v>43978</v>
      </c>
      <c r="D152" s="1" t="s">
        <v>6</v>
      </c>
      <c r="E152">
        <f>COUNTIF(Input_1!$E151:$CV151,Output_3_Daily_Raw!E$1)/4</f>
        <v>0</v>
      </c>
      <c r="F152">
        <f>COUNTIF(Input_1!$E151:$CV151,Output_3_Daily_Raw!F$1)/4</f>
        <v>0</v>
      </c>
      <c r="G152">
        <f>COUNTIF(Input_1!$E151:$CV151,Output_3_Daily_Raw!G$1)/4</f>
        <v>0</v>
      </c>
      <c r="H152">
        <f>COUNTIF(Input_1!$E151:$CV151,Output_3_Daily_Raw!H$1)/4</f>
        <v>0</v>
      </c>
      <c r="I152">
        <f>COUNTIF(Input_1!$E151:$CV151,Output_3_Daily_Raw!I$1)/4</f>
        <v>1</v>
      </c>
      <c r="J152">
        <f>COUNTIF(Input_1!$E151:$CV151,Output_3_Daily_Raw!J$1)/4</f>
        <v>2</v>
      </c>
      <c r="K152">
        <f>COUNTIF(Input_1!$E151:$CV151,Output_3_Daily_Raw!K$1)/4</f>
        <v>0</v>
      </c>
      <c r="L152">
        <f>COUNTIF(Input_1!$E151:$CV151,Output_3_Daily_Raw!L$1)/4</f>
        <v>0</v>
      </c>
      <c r="M152">
        <f>COUNTIF(Input_1!$E151:$CV151,Output_3_Daily_Raw!M$1)/4</f>
        <v>0</v>
      </c>
      <c r="N152">
        <f>COUNTIF(Input_1!$E151:$CV151,Output_3_Daily_Raw!N$1)/4</f>
        <v>0</v>
      </c>
      <c r="O152">
        <f>COUNTIF(Input_1!$E151:$CV151,Output_3_Daily_Raw!O$1)/4</f>
        <v>0</v>
      </c>
      <c r="P152">
        <f>COUNTIF(Input_1!$E151:$CV151,Output_3_Daily_Raw!P$1)/4</f>
        <v>0</v>
      </c>
      <c r="Q152">
        <f>COUNTIF(Input_1!$E151:$CV151,Output_3_Daily_Raw!Q$1)/4</f>
        <v>0</v>
      </c>
      <c r="R152">
        <f>COUNTIF(Input_1!$E151:$CV151,Output_3_Daily_Raw!R$1)/4</f>
        <v>0</v>
      </c>
      <c r="S152">
        <f>COUNTIF(Input_1!$E151:$CV151,Output_3_Daily_Raw!S$1)/4</f>
        <v>0</v>
      </c>
      <c r="T152">
        <f>COUNTIF(Input_1!$E151:$CV151,Output_3_Daily_Raw!T$1)/4</f>
        <v>0</v>
      </c>
      <c r="U152">
        <f>COUNTIF(Input_1!$E151:$CV151,Output_3_Daily_Raw!U$1)/4</f>
        <v>0</v>
      </c>
      <c r="V152">
        <f>COUNTIF(Input_1!$E151:$CV151,Output_3_Daily_Raw!V$1)/4</f>
        <v>0</v>
      </c>
      <c r="W152">
        <f>COUNTIF(Input_1!$E151:$CV151,Output_3_Daily_Raw!W$1)/4</f>
        <v>0</v>
      </c>
      <c r="X152">
        <f>COUNTIF(Input_1!$E151:$CV151,Output_3_Daily_Raw!X$1)/4</f>
        <v>0</v>
      </c>
      <c r="Y152">
        <f>COUNTIF(Input_1!$E151:$CV151,Output_3_Daily_Raw!Y$1)/4</f>
        <v>0</v>
      </c>
      <c r="Z152">
        <f>COUNTIF(Input_1!$E151:$CV151,Output_3_Daily_Raw!Z$1)/4</f>
        <v>0</v>
      </c>
      <c r="AA152">
        <f>COUNTIF(Input_1!$E151:$CV151,Output_3_Daily_Raw!AA$1)/4</f>
        <v>10</v>
      </c>
      <c r="AB152">
        <f>COUNTIF(Input_1!$E151:$CV151,Output_3_Daily_Raw!AB$1)/4</f>
        <v>0</v>
      </c>
      <c r="AC152">
        <f>COUNTIF(Input_1!$E151:$CV151,Output_3_Daily_Raw!AC$1)/4</f>
        <v>0</v>
      </c>
      <c r="AD152">
        <f>COUNTIF(Input_1!$E151:$CV151,Output_3_Daily_Raw!AD$1)/4</f>
        <v>0</v>
      </c>
      <c r="AE152">
        <f>COUNTIF(Input_1!$E151:$CV151,Output_3_Daily_Raw!AE$1)/4</f>
        <v>1</v>
      </c>
      <c r="AF152">
        <f>COUNTIF(Input_1!$E151:$CV151,Output_3_Daily_Raw!AF$1)/4</f>
        <v>0</v>
      </c>
      <c r="AG152">
        <f>COUNTIF(Input_1!$E151:$CV151,Output_3_Daily_Raw!AG$1)/4</f>
        <v>0</v>
      </c>
      <c r="AH152">
        <f>COUNTIF(Input_1!$E151:$CV151,Output_3_Daily_Raw!AH$1)/4</f>
        <v>0</v>
      </c>
      <c r="AI152">
        <f>COUNTIF(Input_1!$E151:$CV151,Output_3_Daily_Raw!AI$1)/4</f>
        <v>1</v>
      </c>
      <c r="AJ152">
        <f>COUNTIF(Input_1!$E151:$CV151,Output_3_Daily_Raw!AJ$1)/4</f>
        <v>0</v>
      </c>
      <c r="AK152">
        <f>COUNTIF(Input_1!$E151:$CV151,Output_3_Daily_Raw!AK$1)/4</f>
        <v>0</v>
      </c>
      <c r="AL152">
        <f>COUNTIF(Input_1!$E151:$CV151,Output_3_Daily_Raw!AL$1)/4</f>
        <v>0</v>
      </c>
      <c r="AM152">
        <f>COUNTIF(Input_1!$E151:$CV151,Output_3_Daily_Raw!AM$1)/4</f>
        <v>0</v>
      </c>
      <c r="AN152">
        <f>COUNTIF(Input_1!$E151:$CV151,Output_3_Daily_Raw!AN$1)/4</f>
        <v>0</v>
      </c>
      <c r="AO152">
        <f>COUNTIF(Input_1!$E151:$CV151,Output_3_Daily_Raw!AO$1)/4</f>
        <v>0</v>
      </c>
      <c r="AP152">
        <f>COUNTIF(Input_1!$E151:$CV151,Output_3_Daily_Raw!AP$1)/4</f>
        <v>0</v>
      </c>
      <c r="AQ152">
        <f>COUNTIF(Input_1!$E151:$CV151,Output_3_Daily_Raw!AQ$1)/4</f>
        <v>0</v>
      </c>
      <c r="AR152">
        <f>COUNTIF(Input_1!$E151:$CV151,Output_3_Daily_Raw!AR$1)/4</f>
        <v>0</v>
      </c>
      <c r="AS152">
        <f>COUNTIF(Input_1!$E151:$CV151,Output_3_Daily_Raw!AS$1)/4</f>
        <v>0</v>
      </c>
      <c r="AT152">
        <f>COUNTIF(Input_1!$E151:$CV151,Output_3_Daily_Raw!AT$1)/4</f>
        <v>0</v>
      </c>
      <c r="AU152">
        <f>COUNTIF(Input_1!$E151:$CV151,Output_3_Daily_Raw!AU$1)/4</f>
        <v>0.5</v>
      </c>
      <c r="AV152">
        <f>COUNTIF(Input_1!$E151:$CV151,Output_3_Daily_Raw!AV$1)/4</f>
        <v>0</v>
      </c>
      <c r="AW152">
        <f>COUNTIF(Input_1!$E151:$CV151,Output_3_Daily_Raw!AW$1)/4</f>
        <v>0</v>
      </c>
      <c r="AX152">
        <f>COUNTIF(Input_1!$E151:$CV151,Output_3_Daily_Raw!AX$1)/4</f>
        <v>0</v>
      </c>
      <c r="AY152">
        <f>COUNTIF(Input_1!$E151:$CV151,Output_3_Daily_Raw!AY$1)/4</f>
        <v>1.5</v>
      </c>
      <c r="AZ152">
        <f>COUNTIF(Input_1!$E151:$CV151,Output_3_Daily_Raw!AZ$1)/4</f>
        <v>0</v>
      </c>
      <c r="BA152">
        <f>COUNTIF(Input_1!$E151:$CV151,Output_3_Daily_Raw!BA$1)/4</f>
        <v>0</v>
      </c>
      <c r="BB152">
        <f>COUNTIF(Input_1!$E151:$CV151,Output_3_Daily_Raw!BB$1)/4</f>
        <v>0</v>
      </c>
      <c r="BC152">
        <f>COUNTIF(Input_1!$E151:$CV151,Output_3_Daily_Raw!BC$1)/4</f>
        <v>0</v>
      </c>
      <c r="BD152">
        <f>COUNTIF(Input_1!$E151:$CV151,Output_3_Daily_Raw!BD$1)/4</f>
        <v>0</v>
      </c>
      <c r="BE152">
        <f>COUNTIF(Input_1!$E151:$CV151,Output_3_Daily_Raw!BE$1)/4</f>
        <v>1.25</v>
      </c>
      <c r="BF152">
        <f>COUNTIF(Input_1!$E151:$CV151,Output_3_Daily_Raw!BF$1)/4</f>
        <v>5.75</v>
      </c>
      <c r="BG152">
        <f>COUNTIF(Input_1!$E151:$CV151,Output_3_Daily_Raw!BG$1)/4</f>
        <v>0</v>
      </c>
      <c r="BH152">
        <f>COUNTIF(Input_1!$E151:$CV151,Output_3_Daily_Raw!BH$1)/4</f>
        <v>0</v>
      </c>
      <c r="BJ152">
        <f t="shared" si="3"/>
        <v>24</v>
      </c>
    </row>
    <row r="153" spans="1:62" x14ac:dyDescent="0.35">
      <c r="A153" s="259"/>
      <c r="B153" s="249"/>
      <c r="C153" s="11">
        <v>43979</v>
      </c>
      <c r="D153" s="1" t="s">
        <v>7</v>
      </c>
      <c r="E153">
        <f>COUNTIF(Input_1!$E152:$CV152,Output_3_Daily_Raw!E$1)/4</f>
        <v>0</v>
      </c>
      <c r="F153">
        <f>COUNTIF(Input_1!$E152:$CV152,Output_3_Daily_Raw!F$1)/4</f>
        <v>0</v>
      </c>
      <c r="G153">
        <f>COUNTIF(Input_1!$E152:$CV152,Output_3_Daily_Raw!G$1)/4</f>
        <v>0</v>
      </c>
      <c r="H153">
        <f>COUNTIF(Input_1!$E152:$CV152,Output_3_Daily_Raw!H$1)/4</f>
        <v>0</v>
      </c>
      <c r="I153">
        <f>COUNTIF(Input_1!$E152:$CV152,Output_3_Daily_Raw!I$1)/4</f>
        <v>0</v>
      </c>
      <c r="J153">
        <f>COUNTIF(Input_1!$E152:$CV152,Output_3_Daily_Raw!J$1)/4</f>
        <v>1.25</v>
      </c>
      <c r="K153">
        <f>COUNTIF(Input_1!$E152:$CV152,Output_3_Daily_Raw!K$1)/4</f>
        <v>0</v>
      </c>
      <c r="L153">
        <f>COUNTIF(Input_1!$E152:$CV152,Output_3_Daily_Raw!L$1)/4</f>
        <v>0</v>
      </c>
      <c r="M153">
        <f>COUNTIF(Input_1!$E152:$CV152,Output_3_Daily_Raw!M$1)/4</f>
        <v>2.5</v>
      </c>
      <c r="N153">
        <f>COUNTIF(Input_1!$E152:$CV152,Output_3_Daily_Raw!N$1)/4</f>
        <v>0</v>
      </c>
      <c r="O153">
        <f>COUNTIF(Input_1!$E152:$CV152,Output_3_Daily_Raw!O$1)/4</f>
        <v>0</v>
      </c>
      <c r="P153">
        <f>COUNTIF(Input_1!$E152:$CV152,Output_3_Daily_Raw!P$1)/4</f>
        <v>0</v>
      </c>
      <c r="Q153">
        <f>COUNTIF(Input_1!$E152:$CV152,Output_3_Daily_Raw!Q$1)/4</f>
        <v>0</v>
      </c>
      <c r="R153">
        <f>COUNTIF(Input_1!$E152:$CV152,Output_3_Daily_Raw!R$1)/4</f>
        <v>0</v>
      </c>
      <c r="S153">
        <f>COUNTIF(Input_1!$E152:$CV152,Output_3_Daily_Raw!S$1)/4</f>
        <v>0</v>
      </c>
      <c r="T153">
        <f>COUNTIF(Input_1!$E152:$CV152,Output_3_Daily_Raw!T$1)/4</f>
        <v>0</v>
      </c>
      <c r="U153">
        <f>COUNTIF(Input_1!$E152:$CV152,Output_3_Daily_Raw!U$1)/4</f>
        <v>0</v>
      </c>
      <c r="V153">
        <f>COUNTIF(Input_1!$E152:$CV152,Output_3_Daily_Raw!V$1)/4</f>
        <v>0</v>
      </c>
      <c r="W153">
        <f>COUNTIF(Input_1!$E152:$CV152,Output_3_Daily_Raw!W$1)/4</f>
        <v>0</v>
      </c>
      <c r="X153">
        <f>COUNTIF(Input_1!$E152:$CV152,Output_3_Daily_Raw!X$1)/4</f>
        <v>0</v>
      </c>
      <c r="Y153">
        <f>COUNTIF(Input_1!$E152:$CV152,Output_3_Daily_Raw!Y$1)/4</f>
        <v>0</v>
      </c>
      <c r="Z153">
        <f>COUNTIF(Input_1!$E152:$CV152,Output_3_Daily_Raw!Z$1)/4</f>
        <v>0</v>
      </c>
      <c r="AA153">
        <f>COUNTIF(Input_1!$E152:$CV152,Output_3_Daily_Raw!AA$1)/4</f>
        <v>9</v>
      </c>
      <c r="AB153">
        <f>COUNTIF(Input_1!$E152:$CV152,Output_3_Daily_Raw!AB$1)/4</f>
        <v>0</v>
      </c>
      <c r="AC153">
        <f>COUNTIF(Input_1!$E152:$CV152,Output_3_Daily_Raw!AC$1)/4</f>
        <v>0</v>
      </c>
      <c r="AD153">
        <f>COUNTIF(Input_1!$E152:$CV152,Output_3_Daily_Raw!AD$1)/4</f>
        <v>0</v>
      </c>
      <c r="AE153">
        <f>COUNTIF(Input_1!$E152:$CV152,Output_3_Daily_Raw!AE$1)/4</f>
        <v>0</v>
      </c>
      <c r="AF153">
        <f>COUNTIF(Input_1!$E152:$CV152,Output_3_Daily_Raw!AF$1)/4</f>
        <v>0</v>
      </c>
      <c r="AG153">
        <f>COUNTIF(Input_1!$E152:$CV152,Output_3_Daily_Raw!AG$1)/4</f>
        <v>0</v>
      </c>
      <c r="AH153">
        <f>COUNTIF(Input_1!$E152:$CV152,Output_3_Daily_Raw!AH$1)/4</f>
        <v>0.25</v>
      </c>
      <c r="AI153">
        <f>COUNTIF(Input_1!$E152:$CV152,Output_3_Daily_Raw!AI$1)/4</f>
        <v>0.5</v>
      </c>
      <c r="AJ153">
        <f>COUNTIF(Input_1!$E152:$CV152,Output_3_Daily_Raw!AJ$1)/4</f>
        <v>0</v>
      </c>
      <c r="AK153">
        <f>COUNTIF(Input_1!$E152:$CV152,Output_3_Daily_Raw!AK$1)/4</f>
        <v>0</v>
      </c>
      <c r="AL153">
        <f>COUNTIF(Input_1!$E152:$CV152,Output_3_Daily_Raw!AL$1)/4</f>
        <v>1</v>
      </c>
      <c r="AM153">
        <f>COUNTIF(Input_1!$E152:$CV152,Output_3_Daily_Raw!AM$1)/4</f>
        <v>0</v>
      </c>
      <c r="AN153">
        <f>COUNTIF(Input_1!$E152:$CV152,Output_3_Daily_Raw!AN$1)/4</f>
        <v>0</v>
      </c>
      <c r="AO153">
        <f>COUNTIF(Input_1!$E152:$CV152,Output_3_Daily_Raw!AO$1)/4</f>
        <v>0</v>
      </c>
      <c r="AP153">
        <f>COUNTIF(Input_1!$E152:$CV152,Output_3_Daily_Raw!AP$1)/4</f>
        <v>0</v>
      </c>
      <c r="AQ153">
        <f>COUNTIF(Input_1!$E152:$CV152,Output_3_Daily_Raw!AQ$1)/4</f>
        <v>0</v>
      </c>
      <c r="AR153">
        <f>COUNTIF(Input_1!$E152:$CV152,Output_3_Daily_Raw!AR$1)/4</f>
        <v>0.25</v>
      </c>
      <c r="AS153">
        <f>COUNTIF(Input_1!$E152:$CV152,Output_3_Daily_Raw!AS$1)/4</f>
        <v>0</v>
      </c>
      <c r="AT153">
        <f>COUNTIF(Input_1!$E152:$CV152,Output_3_Daily_Raw!AT$1)/4</f>
        <v>0</v>
      </c>
      <c r="AU153">
        <f>COUNTIF(Input_1!$E152:$CV152,Output_3_Daily_Raw!AU$1)/4</f>
        <v>0.5</v>
      </c>
      <c r="AV153">
        <f>COUNTIF(Input_1!$E152:$CV152,Output_3_Daily_Raw!AV$1)/4</f>
        <v>0</v>
      </c>
      <c r="AW153">
        <f>COUNTIF(Input_1!$E152:$CV152,Output_3_Daily_Raw!AW$1)/4</f>
        <v>0</v>
      </c>
      <c r="AX153">
        <f>COUNTIF(Input_1!$E152:$CV152,Output_3_Daily_Raw!AX$1)/4</f>
        <v>0</v>
      </c>
      <c r="AY153">
        <f>COUNTIF(Input_1!$E152:$CV152,Output_3_Daily_Raw!AY$1)/4</f>
        <v>3</v>
      </c>
      <c r="AZ153">
        <f>COUNTIF(Input_1!$E152:$CV152,Output_3_Daily_Raw!AZ$1)/4</f>
        <v>0</v>
      </c>
      <c r="BA153">
        <f>COUNTIF(Input_1!$E152:$CV152,Output_3_Daily_Raw!BA$1)/4</f>
        <v>1</v>
      </c>
      <c r="BB153">
        <f>COUNTIF(Input_1!$E152:$CV152,Output_3_Daily_Raw!BB$1)/4</f>
        <v>0</v>
      </c>
      <c r="BC153">
        <f>COUNTIF(Input_1!$E152:$CV152,Output_3_Daily_Raw!BC$1)/4</f>
        <v>0</v>
      </c>
      <c r="BD153">
        <f>COUNTIF(Input_1!$E152:$CV152,Output_3_Daily_Raw!BD$1)/4</f>
        <v>0</v>
      </c>
      <c r="BE153">
        <f>COUNTIF(Input_1!$E152:$CV152,Output_3_Daily_Raw!BE$1)/4</f>
        <v>0</v>
      </c>
      <c r="BF153">
        <f>COUNTIF(Input_1!$E152:$CV152,Output_3_Daily_Raw!BF$1)/4</f>
        <v>4.75</v>
      </c>
      <c r="BG153">
        <f>COUNTIF(Input_1!$E152:$CV152,Output_3_Daily_Raw!BG$1)/4</f>
        <v>0</v>
      </c>
      <c r="BH153">
        <f>COUNTIF(Input_1!$E152:$CV152,Output_3_Daily_Raw!BH$1)/4</f>
        <v>0</v>
      </c>
      <c r="BJ153">
        <f t="shared" si="3"/>
        <v>24</v>
      </c>
    </row>
    <row r="154" spans="1:62" x14ac:dyDescent="0.35">
      <c r="A154" s="259"/>
      <c r="B154" s="249"/>
      <c r="C154" s="12">
        <v>43980</v>
      </c>
      <c r="D154" s="1" t="s">
        <v>8</v>
      </c>
      <c r="E154">
        <f>COUNTIF(Input_1!$E153:$CV153,Output_3_Daily_Raw!E$1)/4</f>
        <v>0</v>
      </c>
      <c r="F154">
        <f>COUNTIF(Input_1!$E153:$CV153,Output_3_Daily_Raw!F$1)/4</f>
        <v>0</v>
      </c>
      <c r="G154">
        <f>COUNTIF(Input_1!$E153:$CV153,Output_3_Daily_Raw!G$1)/4</f>
        <v>4.5</v>
      </c>
      <c r="H154">
        <f>COUNTIF(Input_1!$E153:$CV153,Output_3_Daily_Raw!H$1)/4</f>
        <v>0</v>
      </c>
      <c r="I154">
        <f>COUNTIF(Input_1!$E153:$CV153,Output_3_Daily_Raw!I$1)/4</f>
        <v>0</v>
      </c>
      <c r="J154">
        <f>COUNTIF(Input_1!$E153:$CV153,Output_3_Daily_Raw!J$1)/4</f>
        <v>0</v>
      </c>
      <c r="K154">
        <f>COUNTIF(Input_1!$E153:$CV153,Output_3_Daily_Raw!K$1)/4</f>
        <v>0</v>
      </c>
      <c r="L154">
        <f>COUNTIF(Input_1!$E153:$CV153,Output_3_Daily_Raw!L$1)/4</f>
        <v>2</v>
      </c>
      <c r="M154">
        <f>COUNTIF(Input_1!$E153:$CV153,Output_3_Daily_Raw!M$1)/4</f>
        <v>0</v>
      </c>
      <c r="N154">
        <f>COUNTIF(Input_1!$E153:$CV153,Output_3_Daily_Raw!N$1)/4</f>
        <v>0</v>
      </c>
      <c r="O154">
        <f>COUNTIF(Input_1!$E153:$CV153,Output_3_Daily_Raw!O$1)/4</f>
        <v>0</v>
      </c>
      <c r="P154">
        <f>COUNTIF(Input_1!$E153:$CV153,Output_3_Daily_Raw!P$1)/4</f>
        <v>0</v>
      </c>
      <c r="Q154">
        <f>COUNTIF(Input_1!$E153:$CV153,Output_3_Daily_Raw!Q$1)/4</f>
        <v>0</v>
      </c>
      <c r="R154">
        <f>COUNTIF(Input_1!$E153:$CV153,Output_3_Daily_Raw!R$1)/4</f>
        <v>0</v>
      </c>
      <c r="S154">
        <f>COUNTIF(Input_1!$E153:$CV153,Output_3_Daily_Raw!S$1)/4</f>
        <v>0</v>
      </c>
      <c r="T154">
        <f>COUNTIF(Input_1!$E153:$CV153,Output_3_Daily_Raw!T$1)/4</f>
        <v>0</v>
      </c>
      <c r="U154">
        <f>COUNTIF(Input_1!$E153:$CV153,Output_3_Daily_Raw!U$1)/4</f>
        <v>0</v>
      </c>
      <c r="V154">
        <f>COUNTIF(Input_1!$E153:$CV153,Output_3_Daily_Raw!V$1)/4</f>
        <v>0</v>
      </c>
      <c r="W154">
        <f>COUNTIF(Input_1!$E153:$CV153,Output_3_Daily_Raw!W$1)/4</f>
        <v>0</v>
      </c>
      <c r="X154">
        <f>COUNTIF(Input_1!$E153:$CV153,Output_3_Daily_Raw!X$1)/4</f>
        <v>0</v>
      </c>
      <c r="Y154">
        <f>COUNTIF(Input_1!$E153:$CV153,Output_3_Daily_Raw!Y$1)/4</f>
        <v>0</v>
      </c>
      <c r="Z154">
        <f>COUNTIF(Input_1!$E153:$CV153,Output_3_Daily_Raw!Z$1)/4</f>
        <v>0</v>
      </c>
      <c r="AA154">
        <f>COUNTIF(Input_1!$E153:$CV153,Output_3_Daily_Raw!AA$1)/4</f>
        <v>8.25</v>
      </c>
      <c r="AB154">
        <f>COUNTIF(Input_1!$E153:$CV153,Output_3_Daily_Raw!AB$1)/4</f>
        <v>0</v>
      </c>
      <c r="AC154">
        <f>COUNTIF(Input_1!$E153:$CV153,Output_3_Daily_Raw!AC$1)/4</f>
        <v>0</v>
      </c>
      <c r="AD154">
        <f>COUNTIF(Input_1!$E153:$CV153,Output_3_Daily_Raw!AD$1)/4</f>
        <v>0</v>
      </c>
      <c r="AE154">
        <f>COUNTIF(Input_1!$E153:$CV153,Output_3_Daily_Raw!AE$1)/4</f>
        <v>0</v>
      </c>
      <c r="AF154">
        <f>COUNTIF(Input_1!$E153:$CV153,Output_3_Daily_Raw!AF$1)/4</f>
        <v>0</v>
      </c>
      <c r="AG154">
        <f>COUNTIF(Input_1!$E153:$CV153,Output_3_Daily_Raw!AG$1)/4</f>
        <v>0</v>
      </c>
      <c r="AH154">
        <f>COUNTIF(Input_1!$E153:$CV153,Output_3_Daily_Raw!AH$1)/4</f>
        <v>0.5</v>
      </c>
      <c r="AI154">
        <f>COUNTIF(Input_1!$E153:$CV153,Output_3_Daily_Raw!AI$1)/4</f>
        <v>0.5</v>
      </c>
      <c r="AJ154">
        <f>COUNTIF(Input_1!$E153:$CV153,Output_3_Daily_Raw!AJ$1)/4</f>
        <v>0</v>
      </c>
      <c r="AK154">
        <f>COUNTIF(Input_1!$E153:$CV153,Output_3_Daily_Raw!AK$1)/4</f>
        <v>0</v>
      </c>
      <c r="AL154">
        <f>COUNTIF(Input_1!$E153:$CV153,Output_3_Daily_Raw!AL$1)/4</f>
        <v>0</v>
      </c>
      <c r="AM154">
        <f>COUNTIF(Input_1!$E153:$CV153,Output_3_Daily_Raw!AM$1)/4</f>
        <v>0</v>
      </c>
      <c r="AN154">
        <f>COUNTIF(Input_1!$E153:$CV153,Output_3_Daily_Raw!AN$1)/4</f>
        <v>0</v>
      </c>
      <c r="AO154">
        <f>COUNTIF(Input_1!$E153:$CV153,Output_3_Daily_Raw!AO$1)/4</f>
        <v>0</v>
      </c>
      <c r="AP154">
        <f>COUNTIF(Input_1!$E153:$CV153,Output_3_Daily_Raw!AP$1)/4</f>
        <v>0</v>
      </c>
      <c r="AQ154">
        <f>COUNTIF(Input_1!$E153:$CV153,Output_3_Daily_Raw!AQ$1)/4</f>
        <v>0</v>
      </c>
      <c r="AR154">
        <f>COUNTIF(Input_1!$E153:$CV153,Output_3_Daily_Raw!AR$1)/4</f>
        <v>0.25</v>
      </c>
      <c r="AS154">
        <f>COUNTIF(Input_1!$E153:$CV153,Output_3_Daily_Raw!AS$1)/4</f>
        <v>0</v>
      </c>
      <c r="AT154">
        <f>COUNTIF(Input_1!$E153:$CV153,Output_3_Daily_Raw!AT$1)/4</f>
        <v>0</v>
      </c>
      <c r="AU154">
        <f>COUNTIF(Input_1!$E153:$CV153,Output_3_Daily_Raw!AU$1)/4</f>
        <v>0.75</v>
      </c>
      <c r="AV154">
        <f>COUNTIF(Input_1!$E153:$CV153,Output_3_Daily_Raw!AV$1)/4</f>
        <v>0</v>
      </c>
      <c r="AW154">
        <f>COUNTIF(Input_1!$E153:$CV153,Output_3_Daily_Raw!AW$1)/4</f>
        <v>0</v>
      </c>
      <c r="AX154">
        <f>COUNTIF(Input_1!$E153:$CV153,Output_3_Daily_Raw!AX$1)/4</f>
        <v>0</v>
      </c>
      <c r="AY154">
        <f>COUNTIF(Input_1!$E153:$CV153,Output_3_Daily_Raw!AY$1)/4</f>
        <v>3.25</v>
      </c>
      <c r="AZ154">
        <f>COUNTIF(Input_1!$E153:$CV153,Output_3_Daily_Raw!AZ$1)/4</f>
        <v>0</v>
      </c>
      <c r="BA154">
        <f>COUNTIF(Input_1!$E153:$CV153,Output_3_Daily_Raw!BA$1)/4</f>
        <v>0.75</v>
      </c>
      <c r="BB154">
        <f>COUNTIF(Input_1!$E153:$CV153,Output_3_Daily_Raw!BB$1)/4</f>
        <v>0</v>
      </c>
      <c r="BC154">
        <f>COUNTIF(Input_1!$E153:$CV153,Output_3_Daily_Raw!BC$1)/4</f>
        <v>0</v>
      </c>
      <c r="BD154">
        <f>COUNTIF(Input_1!$E153:$CV153,Output_3_Daily_Raw!BD$1)/4</f>
        <v>0</v>
      </c>
      <c r="BE154">
        <f>COUNTIF(Input_1!$E153:$CV153,Output_3_Daily_Raw!BE$1)/4</f>
        <v>0</v>
      </c>
      <c r="BF154">
        <f>COUNTIF(Input_1!$E153:$CV153,Output_3_Daily_Raw!BF$1)/4</f>
        <v>2.75</v>
      </c>
      <c r="BG154">
        <f>COUNTIF(Input_1!$E153:$CV153,Output_3_Daily_Raw!BG$1)/4</f>
        <v>0</v>
      </c>
      <c r="BH154">
        <f>COUNTIF(Input_1!$E153:$CV153,Output_3_Daily_Raw!BH$1)/4</f>
        <v>0.5</v>
      </c>
      <c r="BJ154">
        <f t="shared" si="3"/>
        <v>24</v>
      </c>
    </row>
    <row r="155" spans="1:62" x14ac:dyDescent="0.35">
      <c r="A155" s="259"/>
      <c r="B155" s="249"/>
      <c r="C155" s="11">
        <v>43981</v>
      </c>
      <c r="D155" s="1" t="s">
        <v>9</v>
      </c>
      <c r="E155">
        <f>COUNTIF(Input_1!$E154:$CV154,Output_3_Daily_Raw!E$1)/4</f>
        <v>0</v>
      </c>
      <c r="F155">
        <f>COUNTIF(Input_1!$E154:$CV154,Output_3_Daily_Raw!F$1)/4</f>
        <v>0</v>
      </c>
      <c r="G155">
        <f>COUNTIF(Input_1!$E154:$CV154,Output_3_Daily_Raw!G$1)/4</f>
        <v>4.5</v>
      </c>
      <c r="H155">
        <f>COUNTIF(Input_1!$E154:$CV154,Output_3_Daily_Raw!H$1)/4</f>
        <v>0</v>
      </c>
      <c r="I155">
        <f>COUNTIF(Input_1!$E154:$CV154,Output_3_Daily_Raw!I$1)/4</f>
        <v>0</v>
      </c>
      <c r="J155">
        <f>COUNTIF(Input_1!$E154:$CV154,Output_3_Daily_Raw!J$1)/4</f>
        <v>0</v>
      </c>
      <c r="K155">
        <f>COUNTIF(Input_1!$E154:$CV154,Output_3_Daily_Raw!K$1)/4</f>
        <v>0</v>
      </c>
      <c r="L155">
        <f>COUNTIF(Input_1!$E154:$CV154,Output_3_Daily_Raw!L$1)/4</f>
        <v>0</v>
      </c>
      <c r="M155">
        <f>COUNTIF(Input_1!$E154:$CV154,Output_3_Daily_Raw!M$1)/4</f>
        <v>0</v>
      </c>
      <c r="N155">
        <f>COUNTIF(Input_1!$E154:$CV154,Output_3_Daily_Raw!N$1)/4</f>
        <v>0</v>
      </c>
      <c r="O155">
        <f>COUNTIF(Input_1!$E154:$CV154,Output_3_Daily_Raw!O$1)/4</f>
        <v>0</v>
      </c>
      <c r="P155">
        <f>COUNTIF(Input_1!$E154:$CV154,Output_3_Daily_Raw!P$1)/4</f>
        <v>0</v>
      </c>
      <c r="Q155">
        <f>COUNTIF(Input_1!$E154:$CV154,Output_3_Daily_Raw!Q$1)/4</f>
        <v>0</v>
      </c>
      <c r="R155">
        <f>COUNTIF(Input_1!$E154:$CV154,Output_3_Daily_Raw!R$1)/4</f>
        <v>0</v>
      </c>
      <c r="S155">
        <f>COUNTIF(Input_1!$E154:$CV154,Output_3_Daily_Raw!S$1)/4</f>
        <v>0</v>
      </c>
      <c r="T155">
        <f>COUNTIF(Input_1!$E154:$CV154,Output_3_Daily_Raw!T$1)/4</f>
        <v>0</v>
      </c>
      <c r="U155">
        <f>COUNTIF(Input_1!$E154:$CV154,Output_3_Daily_Raw!U$1)/4</f>
        <v>0</v>
      </c>
      <c r="V155">
        <f>COUNTIF(Input_1!$E154:$CV154,Output_3_Daily_Raw!V$1)/4</f>
        <v>0</v>
      </c>
      <c r="W155">
        <f>COUNTIF(Input_1!$E154:$CV154,Output_3_Daily_Raw!W$1)/4</f>
        <v>0</v>
      </c>
      <c r="X155">
        <f>COUNTIF(Input_1!$E154:$CV154,Output_3_Daily_Raw!X$1)/4</f>
        <v>0</v>
      </c>
      <c r="Y155">
        <f>COUNTIF(Input_1!$E154:$CV154,Output_3_Daily_Raw!Y$1)/4</f>
        <v>0</v>
      </c>
      <c r="Z155">
        <f>COUNTIF(Input_1!$E154:$CV154,Output_3_Daily_Raw!Z$1)/4</f>
        <v>0</v>
      </c>
      <c r="AA155">
        <f>COUNTIF(Input_1!$E154:$CV154,Output_3_Daily_Raw!AA$1)/4</f>
        <v>10</v>
      </c>
      <c r="AB155">
        <f>COUNTIF(Input_1!$E154:$CV154,Output_3_Daily_Raw!AB$1)/4</f>
        <v>0</v>
      </c>
      <c r="AC155">
        <f>COUNTIF(Input_1!$E154:$CV154,Output_3_Daily_Raw!AC$1)/4</f>
        <v>0</v>
      </c>
      <c r="AD155">
        <f>COUNTIF(Input_1!$E154:$CV154,Output_3_Daily_Raw!AD$1)/4</f>
        <v>0</v>
      </c>
      <c r="AE155">
        <f>COUNTIF(Input_1!$E154:$CV154,Output_3_Daily_Raw!AE$1)/4</f>
        <v>0</v>
      </c>
      <c r="AF155">
        <f>COUNTIF(Input_1!$E154:$CV154,Output_3_Daily_Raw!AF$1)/4</f>
        <v>0</v>
      </c>
      <c r="AG155">
        <f>COUNTIF(Input_1!$E154:$CV154,Output_3_Daily_Raw!AG$1)/4</f>
        <v>0</v>
      </c>
      <c r="AH155">
        <f>COUNTIF(Input_1!$E154:$CV154,Output_3_Daily_Raw!AH$1)/4</f>
        <v>0.25</v>
      </c>
      <c r="AI155">
        <f>COUNTIF(Input_1!$E154:$CV154,Output_3_Daily_Raw!AI$1)/4</f>
        <v>0.75</v>
      </c>
      <c r="AJ155">
        <f>COUNTIF(Input_1!$E154:$CV154,Output_3_Daily_Raw!AJ$1)/4</f>
        <v>0</v>
      </c>
      <c r="AK155">
        <f>COUNTIF(Input_1!$E154:$CV154,Output_3_Daily_Raw!AK$1)/4</f>
        <v>0</v>
      </c>
      <c r="AL155">
        <f>COUNTIF(Input_1!$E154:$CV154,Output_3_Daily_Raw!AL$1)/4</f>
        <v>0</v>
      </c>
      <c r="AM155">
        <f>COUNTIF(Input_1!$E154:$CV154,Output_3_Daily_Raw!AM$1)/4</f>
        <v>0</v>
      </c>
      <c r="AN155">
        <f>COUNTIF(Input_1!$E154:$CV154,Output_3_Daily_Raw!AN$1)/4</f>
        <v>0</v>
      </c>
      <c r="AO155">
        <f>COUNTIF(Input_1!$E154:$CV154,Output_3_Daily_Raw!AO$1)/4</f>
        <v>0</v>
      </c>
      <c r="AP155">
        <f>COUNTIF(Input_1!$E154:$CV154,Output_3_Daily_Raw!AP$1)/4</f>
        <v>0</v>
      </c>
      <c r="AQ155">
        <f>COUNTIF(Input_1!$E154:$CV154,Output_3_Daily_Raw!AQ$1)/4</f>
        <v>0</v>
      </c>
      <c r="AR155">
        <f>COUNTIF(Input_1!$E154:$CV154,Output_3_Daily_Raw!AR$1)/4</f>
        <v>0.25</v>
      </c>
      <c r="AS155">
        <f>COUNTIF(Input_1!$E154:$CV154,Output_3_Daily_Raw!AS$1)/4</f>
        <v>0</v>
      </c>
      <c r="AT155">
        <f>COUNTIF(Input_1!$E154:$CV154,Output_3_Daily_Raw!AT$1)/4</f>
        <v>0</v>
      </c>
      <c r="AU155">
        <f>COUNTIF(Input_1!$E154:$CV154,Output_3_Daily_Raw!AU$1)/4</f>
        <v>0.25</v>
      </c>
      <c r="AV155">
        <f>COUNTIF(Input_1!$E154:$CV154,Output_3_Daily_Raw!AV$1)/4</f>
        <v>0</v>
      </c>
      <c r="AW155">
        <f>COUNTIF(Input_1!$E154:$CV154,Output_3_Daily_Raw!AW$1)/4</f>
        <v>0</v>
      </c>
      <c r="AX155">
        <f>COUNTIF(Input_1!$E154:$CV154,Output_3_Daily_Raw!AX$1)/4</f>
        <v>0</v>
      </c>
      <c r="AY155">
        <f>COUNTIF(Input_1!$E154:$CV154,Output_3_Daily_Raw!AY$1)/4</f>
        <v>2</v>
      </c>
      <c r="AZ155">
        <f>COUNTIF(Input_1!$E154:$CV154,Output_3_Daily_Raw!AZ$1)/4</f>
        <v>0</v>
      </c>
      <c r="BA155">
        <f>COUNTIF(Input_1!$E154:$CV154,Output_3_Daily_Raw!BA$1)/4</f>
        <v>1.25</v>
      </c>
      <c r="BB155">
        <f>COUNTIF(Input_1!$E154:$CV154,Output_3_Daily_Raw!BB$1)/4</f>
        <v>0</v>
      </c>
      <c r="BC155">
        <f>COUNTIF(Input_1!$E154:$CV154,Output_3_Daily_Raw!BC$1)/4</f>
        <v>0</v>
      </c>
      <c r="BD155">
        <f>COUNTIF(Input_1!$E154:$CV154,Output_3_Daily_Raw!BD$1)/4</f>
        <v>0</v>
      </c>
      <c r="BE155">
        <f>COUNTIF(Input_1!$E154:$CV154,Output_3_Daily_Raw!BE$1)/4</f>
        <v>0</v>
      </c>
      <c r="BF155">
        <f>COUNTIF(Input_1!$E154:$CV154,Output_3_Daily_Raw!BF$1)/4</f>
        <v>4.75</v>
      </c>
      <c r="BG155">
        <f>COUNTIF(Input_1!$E154:$CV154,Output_3_Daily_Raw!BG$1)/4</f>
        <v>0</v>
      </c>
      <c r="BH155">
        <f>COUNTIF(Input_1!$E154:$CV154,Output_3_Daily_Raw!BH$1)/4</f>
        <v>0</v>
      </c>
      <c r="BJ155">
        <f t="shared" si="3"/>
        <v>24</v>
      </c>
    </row>
    <row r="156" spans="1:62" x14ac:dyDescent="0.35">
      <c r="A156" s="260"/>
      <c r="B156" s="250"/>
      <c r="C156" s="14">
        <v>43982</v>
      </c>
      <c r="D156" s="2" t="s">
        <v>10</v>
      </c>
      <c r="E156">
        <f>COUNTIF(Input_1!$E155:$CV155,Output_3_Daily_Raw!E$1)/4</f>
        <v>0</v>
      </c>
      <c r="F156">
        <f>COUNTIF(Input_1!$E155:$CV155,Output_3_Daily_Raw!F$1)/4</f>
        <v>0</v>
      </c>
      <c r="G156">
        <f>COUNTIF(Input_1!$E155:$CV155,Output_3_Daily_Raw!G$1)/4</f>
        <v>2.5</v>
      </c>
      <c r="H156">
        <f>COUNTIF(Input_1!$E155:$CV155,Output_3_Daily_Raw!H$1)/4</f>
        <v>0</v>
      </c>
      <c r="I156">
        <f>COUNTIF(Input_1!$E155:$CV155,Output_3_Daily_Raw!I$1)/4</f>
        <v>0</v>
      </c>
      <c r="J156">
        <f>COUNTIF(Input_1!$E155:$CV155,Output_3_Daily_Raw!J$1)/4</f>
        <v>2.5</v>
      </c>
      <c r="K156">
        <f>COUNTIF(Input_1!$E155:$CV155,Output_3_Daily_Raw!K$1)/4</f>
        <v>0</v>
      </c>
      <c r="L156">
        <f>COUNTIF(Input_1!$E155:$CV155,Output_3_Daily_Raw!L$1)/4</f>
        <v>0</v>
      </c>
      <c r="M156">
        <f>COUNTIF(Input_1!$E155:$CV155,Output_3_Daily_Raw!M$1)/4</f>
        <v>0</v>
      </c>
      <c r="N156">
        <f>COUNTIF(Input_1!$E155:$CV155,Output_3_Daily_Raw!N$1)/4</f>
        <v>0</v>
      </c>
      <c r="O156">
        <f>COUNTIF(Input_1!$E155:$CV155,Output_3_Daily_Raw!O$1)/4</f>
        <v>0</v>
      </c>
      <c r="P156">
        <f>COUNTIF(Input_1!$E155:$CV155,Output_3_Daily_Raw!P$1)/4</f>
        <v>0</v>
      </c>
      <c r="Q156">
        <f>COUNTIF(Input_1!$E155:$CV155,Output_3_Daily_Raw!Q$1)/4</f>
        <v>0</v>
      </c>
      <c r="R156">
        <f>COUNTIF(Input_1!$E155:$CV155,Output_3_Daily_Raw!R$1)/4</f>
        <v>0</v>
      </c>
      <c r="S156">
        <f>COUNTIF(Input_1!$E155:$CV155,Output_3_Daily_Raw!S$1)/4</f>
        <v>0</v>
      </c>
      <c r="T156">
        <f>COUNTIF(Input_1!$E155:$CV155,Output_3_Daily_Raw!T$1)/4</f>
        <v>0</v>
      </c>
      <c r="U156">
        <f>COUNTIF(Input_1!$E155:$CV155,Output_3_Daily_Raw!U$1)/4</f>
        <v>0</v>
      </c>
      <c r="V156">
        <f>COUNTIF(Input_1!$E155:$CV155,Output_3_Daily_Raw!V$1)/4</f>
        <v>0</v>
      </c>
      <c r="W156">
        <f>COUNTIF(Input_1!$E155:$CV155,Output_3_Daily_Raw!W$1)/4</f>
        <v>0</v>
      </c>
      <c r="X156">
        <f>COUNTIF(Input_1!$E155:$CV155,Output_3_Daily_Raw!X$1)/4</f>
        <v>0</v>
      </c>
      <c r="Y156">
        <f>COUNTIF(Input_1!$E155:$CV155,Output_3_Daily_Raw!Y$1)/4</f>
        <v>0</v>
      </c>
      <c r="Z156">
        <f>COUNTIF(Input_1!$E155:$CV155,Output_3_Daily_Raw!Z$1)/4</f>
        <v>0</v>
      </c>
      <c r="AA156">
        <f>COUNTIF(Input_1!$E155:$CV155,Output_3_Daily_Raw!AA$1)/4</f>
        <v>11.5</v>
      </c>
      <c r="AB156">
        <f>COUNTIF(Input_1!$E155:$CV155,Output_3_Daily_Raw!AB$1)/4</f>
        <v>0</v>
      </c>
      <c r="AC156">
        <f>COUNTIF(Input_1!$E155:$CV155,Output_3_Daily_Raw!AC$1)/4</f>
        <v>0</v>
      </c>
      <c r="AD156">
        <f>COUNTIF(Input_1!$E155:$CV155,Output_3_Daily_Raw!AD$1)/4</f>
        <v>0</v>
      </c>
      <c r="AE156">
        <f>COUNTIF(Input_1!$E155:$CV155,Output_3_Daily_Raw!AE$1)/4</f>
        <v>0</v>
      </c>
      <c r="AF156">
        <f>COUNTIF(Input_1!$E155:$CV155,Output_3_Daily_Raw!AF$1)/4</f>
        <v>0</v>
      </c>
      <c r="AG156">
        <f>COUNTIF(Input_1!$E155:$CV155,Output_3_Daily_Raw!AG$1)/4</f>
        <v>0</v>
      </c>
      <c r="AH156">
        <f>COUNTIF(Input_1!$E155:$CV155,Output_3_Daily_Raw!AH$1)/4</f>
        <v>0.25</v>
      </c>
      <c r="AI156">
        <f>COUNTIF(Input_1!$E155:$CV155,Output_3_Daily_Raw!AI$1)/4</f>
        <v>0.5</v>
      </c>
      <c r="AJ156">
        <f>COUNTIF(Input_1!$E155:$CV155,Output_3_Daily_Raw!AJ$1)/4</f>
        <v>1</v>
      </c>
      <c r="AK156">
        <f>COUNTIF(Input_1!$E155:$CV155,Output_3_Daily_Raw!AK$1)/4</f>
        <v>0</v>
      </c>
      <c r="AL156">
        <f>COUNTIF(Input_1!$E155:$CV155,Output_3_Daily_Raw!AL$1)/4</f>
        <v>0</v>
      </c>
      <c r="AM156">
        <f>COUNTIF(Input_1!$E155:$CV155,Output_3_Daily_Raw!AM$1)/4</f>
        <v>0</v>
      </c>
      <c r="AN156">
        <f>COUNTIF(Input_1!$E155:$CV155,Output_3_Daily_Raw!AN$1)/4</f>
        <v>0</v>
      </c>
      <c r="AO156">
        <f>COUNTIF(Input_1!$E155:$CV155,Output_3_Daily_Raw!AO$1)/4</f>
        <v>0</v>
      </c>
      <c r="AP156">
        <f>COUNTIF(Input_1!$E155:$CV155,Output_3_Daily_Raw!AP$1)/4</f>
        <v>0</v>
      </c>
      <c r="AQ156">
        <f>COUNTIF(Input_1!$E155:$CV155,Output_3_Daily_Raw!AQ$1)/4</f>
        <v>0</v>
      </c>
      <c r="AR156">
        <f>COUNTIF(Input_1!$E155:$CV155,Output_3_Daily_Raw!AR$1)/4</f>
        <v>0</v>
      </c>
      <c r="AS156">
        <f>COUNTIF(Input_1!$E155:$CV155,Output_3_Daily_Raw!AS$1)/4</f>
        <v>0</v>
      </c>
      <c r="AT156">
        <f>COUNTIF(Input_1!$E155:$CV155,Output_3_Daily_Raw!AT$1)/4</f>
        <v>0</v>
      </c>
      <c r="AU156">
        <f>COUNTIF(Input_1!$E155:$CV155,Output_3_Daily_Raw!AU$1)/4</f>
        <v>0.5</v>
      </c>
      <c r="AV156">
        <f>COUNTIF(Input_1!$E155:$CV155,Output_3_Daily_Raw!AV$1)/4</f>
        <v>0</v>
      </c>
      <c r="AW156">
        <f>COUNTIF(Input_1!$E155:$CV155,Output_3_Daily_Raw!AW$1)/4</f>
        <v>0</v>
      </c>
      <c r="AX156">
        <f>COUNTIF(Input_1!$E155:$CV155,Output_3_Daily_Raw!AX$1)/4</f>
        <v>0</v>
      </c>
      <c r="AY156">
        <f>COUNTIF(Input_1!$E155:$CV155,Output_3_Daily_Raw!AY$1)/4</f>
        <v>2</v>
      </c>
      <c r="AZ156">
        <f>COUNTIF(Input_1!$E155:$CV155,Output_3_Daily_Raw!AZ$1)/4</f>
        <v>0</v>
      </c>
      <c r="BA156">
        <f>COUNTIF(Input_1!$E155:$CV155,Output_3_Daily_Raw!BA$1)/4</f>
        <v>0.75</v>
      </c>
      <c r="BB156">
        <f>COUNTIF(Input_1!$E155:$CV155,Output_3_Daily_Raw!BB$1)/4</f>
        <v>0</v>
      </c>
      <c r="BC156">
        <f>COUNTIF(Input_1!$E155:$CV155,Output_3_Daily_Raw!BC$1)/4</f>
        <v>0</v>
      </c>
      <c r="BD156">
        <f>COUNTIF(Input_1!$E155:$CV155,Output_3_Daily_Raw!BD$1)/4</f>
        <v>0</v>
      </c>
      <c r="BE156">
        <f>COUNTIF(Input_1!$E155:$CV155,Output_3_Daily_Raw!BE$1)/4</f>
        <v>0</v>
      </c>
      <c r="BF156">
        <f>COUNTIF(Input_1!$E155:$CV155,Output_3_Daily_Raw!BF$1)/4</f>
        <v>2.5</v>
      </c>
      <c r="BG156">
        <f>COUNTIF(Input_1!$E155:$CV155,Output_3_Daily_Raw!BG$1)/4</f>
        <v>0</v>
      </c>
      <c r="BH156">
        <f>COUNTIF(Input_1!$E155:$CV155,Output_3_Daily_Raw!BH$1)/4</f>
        <v>0</v>
      </c>
      <c r="BJ156">
        <f t="shared" si="3"/>
        <v>24</v>
      </c>
    </row>
    <row r="157" spans="1:62" x14ac:dyDescent="0.35">
      <c r="A157" s="255" t="s">
        <v>17</v>
      </c>
      <c r="B157" s="248">
        <v>23</v>
      </c>
      <c r="C157" s="12">
        <v>43983</v>
      </c>
      <c r="D157" s="1" t="s">
        <v>4</v>
      </c>
      <c r="E157">
        <f>COUNTIF(Input_1!$E156:$CV156,Output_3_Daily_Raw!E$1)/4</f>
        <v>0</v>
      </c>
      <c r="F157">
        <f>COUNTIF(Input_1!$E156:$CV156,Output_3_Daily_Raw!F$1)/4</f>
        <v>0</v>
      </c>
      <c r="G157">
        <f>COUNTIF(Input_1!$E156:$CV156,Output_3_Daily_Raw!G$1)/4</f>
        <v>0</v>
      </c>
      <c r="H157">
        <f>COUNTIF(Input_1!$E156:$CV156,Output_3_Daily_Raw!H$1)/4</f>
        <v>0</v>
      </c>
      <c r="I157">
        <f>COUNTIF(Input_1!$E156:$CV156,Output_3_Daily_Raw!I$1)/4</f>
        <v>0</v>
      </c>
      <c r="J157">
        <f>COUNTIF(Input_1!$E156:$CV156,Output_3_Daily_Raw!J$1)/4</f>
        <v>7.25</v>
      </c>
      <c r="K157">
        <f>COUNTIF(Input_1!$E156:$CV156,Output_3_Daily_Raw!K$1)/4</f>
        <v>0</v>
      </c>
      <c r="L157">
        <f>COUNTIF(Input_1!$E156:$CV156,Output_3_Daily_Raw!L$1)/4</f>
        <v>0</v>
      </c>
      <c r="M157">
        <f>COUNTIF(Input_1!$E156:$CV156,Output_3_Daily_Raw!M$1)/4</f>
        <v>0</v>
      </c>
      <c r="N157">
        <f>COUNTIF(Input_1!$E156:$CV156,Output_3_Daily_Raw!N$1)/4</f>
        <v>0</v>
      </c>
      <c r="O157">
        <f>COUNTIF(Input_1!$E156:$CV156,Output_3_Daily_Raw!O$1)/4</f>
        <v>0</v>
      </c>
      <c r="P157">
        <f>COUNTIF(Input_1!$E156:$CV156,Output_3_Daily_Raw!P$1)/4</f>
        <v>0</v>
      </c>
      <c r="Q157">
        <f>COUNTIF(Input_1!$E156:$CV156,Output_3_Daily_Raw!Q$1)/4</f>
        <v>0</v>
      </c>
      <c r="R157">
        <f>COUNTIF(Input_1!$E156:$CV156,Output_3_Daily_Raw!R$1)/4</f>
        <v>0</v>
      </c>
      <c r="S157">
        <f>COUNTIF(Input_1!$E156:$CV156,Output_3_Daily_Raw!S$1)/4</f>
        <v>0</v>
      </c>
      <c r="T157">
        <f>COUNTIF(Input_1!$E156:$CV156,Output_3_Daily_Raw!T$1)/4</f>
        <v>0</v>
      </c>
      <c r="U157">
        <f>COUNTIF(Input_1!$E156:$CV156,Output_3_Daily_Raw!U$1)/4</f>
        <v>0</v>
      </c>
      <c r="V157">
        <f>COUNTIF(Input_1!$E156:$CV156,Output_3_Daily_Raw!V$1)/4</f>
        <v>0</v>
      </c>
      <c r="W157">
        <f>COUNTIF(Input_1!$E156:$CV156,Output_3_Daily_Raw!W$1)/4</f>
        <v>0</v>
      </c>
      <c r="X157">
        <f>COUNTIF(Input_1!$E156:$CV156,Output_3_Daily_Raw!X$1)/4</f>
        <v>0</v>
      </c>
      <c r="Y157">
        <f>COUNTIF(Input_1!$E156:$CV156,Output_3_Daily_Raw!Y$1)/4</f>
        <v>0</v>
      </c>
      <c r="Z157">
        <f>COUNTIF(Input_1!$E156:$CV156,Output_3_Daily_Raw!Z$1)/4</f>
        <v>0</v>
      </c>
      <c r="AA157">
        <f>COUNTIF(Input_1!$E156:$CV156,Output_3_Daily_Raw!AA$1)/4</f>
        <v>7.5</v>
      </c>
      <c r="AB157">
        <f>COUNTIF(Input_1!$E156:$CV156,Output_3_Daily_Raw!AB$1)/4</f>
        <v>0</v>
      </c>
      <c r="AC157">
        <f>COUNTIF(Input_1!$E156:$CV156,Output_3_Daily_Raw!AC$1)/4</f>
        <v>0</v>
      </c>
      <c r="AD157">
        <f>COUNTIF(Input_1!$E156:$CV156,Output_3_Daily_Raw!AD$1)/4</f>
        <v>0</v>
      </c>
      <c r="AE157">
        <f>COUNTIF(Input_1!$E156:$CV156,Output_3_Daily_Raw!AE$1)/4</f>
        <v>0</v>
      </c>
      <c r="AF157">
        <f>COUNTIF(Input_1!$E156:$CV156,Output_3_Daily_Raw!AF$1)/4</f>
        <v>0</v>
      </c>
      <c r="AG157">
        <f>COUNTIF(Input_1!$E156:$CV156,Output_3_Daily_Raw!AG$1)/4</f>
        <v>0</v>
      </c>
      <c r="AH157">
        <f>COUNTIF(Input_1!$E156:$CV156,Output_3_Daily_Raw!AH$1)/4</f>
        <v>0.5</v>
      </c>
      <c r="AI157">
        <f>COUNTIF(Input_1!$E156:$CV156,Output_3_Daily_Raw!AI$1)/4</f>
        <v>0.5</v>
      </c>
      <c r="AJ157">
        <f>COUNTIF(Input_1!$E156:$CV156,Output_3_Daily_Raw!AJ$1)/4</f>
        <v>0</v>
      </c>
      <c r="AK157">
        <f>COUNTIF(Input_1!$E156:$CV156,Output_3_Daily_Raw!AK$1)/4</f>
        <v>0</v>
      </c>
      <c r="AL157">
        <f>COUNTIF(Input_1!$E156:$CV156,Output_3_Daily_Raw!AL$1)/4</f>
        <v>0</v>
      </c>
      <c r="AM157">
        <f>COUNTIF(Input_1!$E156:$CV156,Output_3_Daily_Raw!AM$1)/4</f>
        <v>0</v>
      </c>
      <c r="AN157">
        <f>COUNTIF(Input_1!$E156:$CV156,Output_3_Daily_Raw!AN$1)/4</f>
        <v>0</v>
      </c>
      <c r="AO157">
        <f>COUNTIF(Input_1!$E156:$CV156,Output_3_Daily_Raw!AO$1)/4</f>
        <v>0</v>
      </c>
      <c r="AP157">
        <f>COUNTIF(Input_1!$E156:$CV156,Output_3_Daily_Raw!AP$1)/4</f>
        <v>0</v>
      </c>
      <c r="AQ157">
        <f>COUNTIF(Input_1!$E156:$CV156,Output_3_Daily_Raw!AQ$1)/4</f>
        <v>0</v>
      </c>
      <c r="AR157">
        <f>COUNTIF(Input_1!$E156:$CV156,Output_3_Daily_Raw!AR$1)/4</f>
        <v>0</v>
      </c>
      <c r="AS157">
        <f>COUNTIF(Input_1!$E156:$CV156,Output_3_Daily_Raw!AS$1)/4</f>
        <v>0</v>
      </c>
      <c r="AT157">
        <f>COUNTIF(Input_1!$E156:$CV156,Output_3_Daily_Raw!AT$1)/4</f>
        <v>0</v>
      </c>
      <c r="AU157">
        <f>COUNTIF(Input_1!$E156:$CV156,Output_3_Daily_Raw!AU$1)/4</f>
        <v>0.75</v>
      </c>
      <c r="AV157">
        <f>COUNTIF(Input_1!$E156:$CV156,Output_3_Daily_Raw!AV$1)/4</f>
        <v>0</v>
      </c>
      <c r="AW157">
        <f>COUNTIF(Input_1!$E156:$CV156,Output_3_Daily_Raw!AW$1)/4</f>
        <v>0</v>
      </c>
      <c r="AX157">
        <f>COUNTIF(Input_1!$E156:$CV156,Output_3_Daily_Raw!AX$1)/4</f>
        <v>0</v>
      </c>
      <c r="AY157">
        <f>COUNTIF(Input_1!$E156:$CV156,Output_3_Daily_Raw!AY$1)/4</f>
        <v>3.25</v>
      </c>
      <c r="AZ157">
        <f>COUNTIF(Input_1!$E156:$CV156,Output_3_Daily_Raw!AZ$1)/4</f>
        <v>0</v>
      </c>
      <c r="BA157">
        <f>COUNTIF(Input_1!$E156:$CV156,Output_3_Daily_Raw!BA$1)/4</f>
        <v>0.25</v>
      </c>
      <c r="BB157">
        <f>COUNTIF(Input_1!$E156:$CV156,Output_3_Daily_Raw!BB$1)/4</f>
        <v>0</v>
      </c>
      <c r="BC157">
        <f>COUNTIF(Input_1!$E156:$CV156,Output_3_Daily_Raw!BC$1)/4</f>
        <v>0</v>
      </c>
      <c r="BD157">
        <f>COUNTIF(Input_1!$E156:$CV156,Output_3_Daily_Raw!BD$1)/4</f>
        <v>0</v>
      </c>
      <c r="BE157">
        <f>COUNTIF(Input_1!$E156:$CV156,Output_3_Daily_Raw!BE$1)/4</f>
        <v>0</v>
      </c>
      <c r="BF157">
        <f>COUNTIF(Input_1!$E156:$CV156,Output_3_Daily_Raw!BF$1)/4</f>
        <v>4</v>
      </c>
      <c r="BG157">
        <f>COUNTIF(Input_1!$E156:$CV156,Output_3_Daily_Raw!BG$1)/4</f>
        <v>0</v>
      </c>
      <c r="BH157">
        <f>COUNTIF(Input_1!$E156:$CV156,Output_3_Daily_Raw!BH$1)/4</f>
        <v>0</v>
      </c>
      <c r="BJ157">
        <f t="shared" si="3"/>
        <v>24</v>
      </c>
    </row>
    <row r="158" spans="1:62" x14ac:dyDescent="0.35">
      <c r="A158" s="256"/>
      <c r="B158" s="249"/>
      <c r="C158" s="11">
        <v>43984</v>
      </c>
      <c r="D158" s="1" t="s">
        <v>5</v>
      </c>
      <c r="E158">
        <f>COUNTIF(Input_1!$E157:$CV157,Output_3_Daily_Raw!E$1)/4</f>
        <v>0</v>
      </c>
      <c r="F158">
        <f>COUNTIF(Input_1!$E157:$CV157,Output_3_Daily_Raw!F$1)/4</f>
        <v>1</v>
      </c>
      <c r="G158">
        <f>COUNTIF(Input_1!$E157:$CV157,Output_3_Daily_Raw!G$1)/4</f>
        <v>0.25</v>
      </c>
      <c r="H158">
        <f>COUNTIF(Input_1!$E157:$CV157,Output_3_Daily_Raw!H$1)/4</f>
        <v>0</v>
      </c>
      <c r="I158">
        <f>COUNTIF(Input_1!$E157:$CV157,Output_3_Daily_Raw!I$1)/4</f>
        <v>0</v>
      </c>
      <c r="J158">
        <f>COUNTIF(Input_1!$E157:$CV157,Output_3_Daily_Raw!J$1)/4</f>
        <v>1.5</v>
      </c>
      <c r="K158">
        <f>COUNTIF(Input_1!$E157:$CV157,Output_3_Daily_Raw!K$1)/4</f>
        <v>0</v>
      </c>
      <c r="L158">
        <f>COUNTIF(Input_1!$E157:$CV157,Output_3_Daily_Raw!L$1)/4</f>
        <v>0</v>
      </c>
      <c r="M158">
        <f>COUNTIF(Input_1!$E157:$CV157,Output_3_Daily_Raw!M$1)/4</f>
        <v>3.5</v>
      </c>
      <c r="N158">
        <f>COUNTIF(Input_1!$E157:$CV157,Output_3_Daily_Raw!N$1)/4</f>
        <v>0</v>
      </c>
      <c r="O158">
        <f>COUNTIF(Input_1!$E157:$CV157,Output_3_Daily_Raw!O$1)/4</f>
        <v>0</v>
      </c>
      <c r="P158">
        <f>COUNTIF(Input_1!$E157:$CV157,Output_3_Daily_Raw!P$1)/4</f>
        <v>0</v>
      </c>
      <c r="Q158">
        <f>COUNTIF(Input_1!$E157:$CV157,Output_3_Daily_Raw!Q$1)/4</f>
        <v>0</v>
      </c>
      <c r="R158">
        <f>COUNTIF(Input_1!$E157:$CV157,Output_3_Daily_Raw!R$1)/4</f>
        <v>0</v>
      </c>
      <c r="S158">
        <f>COUNTIF(Input_1!$E157:$CV157,Output_3_Daily_Raw!S$1)/4</f>
        <v>0</v>
      </c>
      <c r="T158">
        <f>COUNTIF(Input_1!$E157:$CV157,Output_3_Daily_Raw!T$1)/4</f>
        <v>0</v>
      </c>
      <c r="U158">
        <f>COUNTIF(Input_1!$E157:$CV157,Output_3_Daily_Raw!U$1)/4</f>
        <v>0</v>
      </c>
      <c r="V158">
        <f>COUNTIF(Input_1!$E157:$CV157,Output_3_Daily_Raw!V$1)/4</f>
        <v>0</v>
      </c>
      <c r="W158">
        <f>COUNTIF(Input_1!$E157:$CV157,Output_3_Daily_Raw!W$1)/4</f>
        <v>0</v>
      </c>
      <c r="X158">
        <f>COUNTIF(Input_1!$E157:$CV157,Output_3_Daily_Raw!X$1)/4</f>
        <v>0</v>
      </c>
      <c r="Y158">
        <f>COUNTIF(Input_1!$E157:$CV157,Output_3_Daily_Raw!Y$1)/4</f>
        <v>0</v>
      </c>
      <c r="Z158">
        <f>COUNTIF(Input_1!$E157:$CV157,Output_3_Daily_Raw!Z$1)/4</f>
        <v>0</v>
      </c>
      <c r="AA158">
        <f>COUNTIF(Input_1!$E157:$CV157,Output_3_Daily_Raw!AA$1)/4</f>
        <v>10</v>
      </c>
      <c r="AB158">
        <f>COUNTIF(Input_1!$E157:$CV157,Output_3_Daily_Raw!AB$1)/4</f>
        <v>0</v>
      </c>
      <c r="AC158">
        <f>COUNTIF(Input_1!$E157:$CV157,Output_3_Daily_Raw!AC$1)/4</f>
        <v>0</v>
      </c>
      <c r="AD158">
        <f>COUNTIF(Input_1!$E157:$CV157,Output_3_Daily_Raw!AD$1)/4</f>
        <v>0</v>
      </c>
      <c r="AE158">
        <f>COUNTIF(Input_1!$E157:$CV157,Output_3_Daily_Raw!AE$1)/4</f>
        <v>0</v>
      </c>
      <c r="AF158">
        <f>COUNTIF(Input_1!$E157:$CV157,Output_3_Daily_Raw!AF$1)/4</f>
        <v>0</v>
      </c>
      <c r="AG158">
        <f>COUNTIF(Input_1!$E157:$CV157,Output_3_Daily_Raw!AG$1)/4</f>
        <v>0.25</v>
      </c>
      <c r="AH158">
        <f>COUNTIF(Input_1!$E157:$CV157,Output_3_Daily_Raw!AH$1)/4</f>
        <v>0.25</v>
      </c>
      <c r="AI158">
        <f>COUNTIF(Input_1!$E157:$CV157,Output_3_Daily_Raw!AI$1)/4</f>
        <v>0.5</v>
      </c>
      <c r="AJ158">
        <f>COUNTIF(Input_1!$E157:$CV157,Output_3_Daily_Raw!AJ$1)/4</f>
        <v>1.25</v>
      </c>
      <c r="AK158">
        <f>COUNTIF(Input_1!$E157:$CV157,Output_3_Daily_Raw!AK$1)/4</f>
        <v>0</v>
      </c>
      <c r="AL158">
        <f>COUNTIF(Input_1!$E157:$CV157,Output_3_Daily_Raw!AL$1)/4</f>
        <v>0</v>
      </c>
      <c r="AM158">
        <f>COUNTIF(Input_1!$E157:$CV157,Output_3_Daily_Raw!AM$1)/4</f>
        <v>0</v>
      </c>
      <c r="AN158">
        <f>COUNTIF(Input_1!$E157:$CV157,Output_3_Daily_Raw!AN$1)/4</f>
        <v>0</v>
      </c>
      <c r="AO158">
        <f>COUNTIF(Input_1!$E157:$CV157,Output_3_Daily_Raw!AO$1)/4</f>
        <v>0</v>
      </c>
      <c r="AP158">
        <f>COUNTIF(Input_1!$E157:$CV157,Output_3_Daily_Raw!AP$1)/4</f>
        <v>0</v>
      </c>
      <c r="AQ158">
        <f>COUNTIF(Input_1!$E157:$CV157,Output_3_Daily_Raw!AQ$1)/4</f>
        <v>0</v>
      </c>
      <c r="AR158">
        <f>COUNTIF(Input_1!$E157:$CV157,Output_3_Daily_Raw!AR$1)/4</f>
        <v>0</v>
      </c>
      <c r="AS158">
        <f>COUNTIF(Input_1!$E157:$CV157,Output_3_Daily_Raw!AS$1)/4</f>
        <v>0</v>
      </c>
      <c r="AT158">
        <f>COUNTIF(Input_1!$E157:$CV157,Output_3_Daily_Raw!AT$1)/4</f>
        <v>0</v>
      </c>
      <c r="AU158">
        <f>COUNTIF(Input_1!$E157:$CV157,Output_3_Daily_Raw!AU$1)/4</f>
        <v>0.5</v>
      </c>
      <c r="AV158">
        <f>COUNTIF(Input_1!$E157:$CV157,Output_3_Daily_Raw!AV$1)/4</f>
        <v>0</v>
      </c>
      <c r="AW158">
        <f>COUNTIF(Input_1!$E157:$CV157,Output_3_Daily_Raw!AW$1)/4</f>
        <v>0</v>
      </c>
      <c r="AX158">
        <f>COUNTIF(Input_1!$E157:$CV157,Output_3_Daily_Raw!AX$1)/4</f>
        <v>0</v>
      </c>
      <c r="AY158">
        <f>COUNTIF(Input_1!$E157:$CV157,Output_3_Daily_Raw!AY$1)/4</f>
        <v>2.25</v>
      </c>
      <c r="AZ158">
        <f>COUNTIF(Input_1!$E157:$CV157,Output_3_Daily_Raw!AZ$1)/4</f>
        <v>0</v>
      </c>
      <c r="BA158">
        <f>COUNTIF(Input_1!$E157:$CV157,Output_3_Daily_Raw!BA$1)/4</f>
        <v>0.25</v>
      </c>
      <c r="BB158">
        <f>COUNTIF(Input_1!$E157:$CV157,Output_3_Daily_Raw!BB$1)/4</f>
        <v>0</v>
      </c>
      <c r="BC158">
        <f>COUNTIF(Input_1!$E157:$CV157,Output_3_Daily_Raw!BC$1)/4</f>
        <v>0</v>
      </c>
      <c r="BD158">
        <f>COUNTIF(Input_1!$E157:$CV157,Output_3_Daily_Raw!BD$1)/4</f>
        <v>0</v>
      </c>
      <c r="BE158">
        <f>COUNTIF(Input_1!$E157:$CV157,Output_3_Daily_Raw!BE$1)/4</f>
        <v>0</v>
      </c>
      <c r="BF158">
        <f>COUNTIF(Input_1!$E157:$CV157,Output_3_Daily_Raw!BF$1)/4</f>
        <v>2.25</v>
      </c>
      <c r="BG158">
        <f>COUNTIF(Input_1!$E157:$CV157,Output_3_Daily_Raw!BG$1)/4</f>
        <v>0</v>
      </c>
      <c r="BH158">
        <f>COUNTIF(Input_1!$E157:$CV157,Output_3_Daily_Raw!BH$1)/4</f>
        <v>0.25</v>
      </c>
      <c r="BJ158">
        <f t="shared" si="3"/>
        <v>24</v>
      </c>
    </row>
    <row r="159" spans="1:62" x14ac:dyDescent="0.35">
      <c r="A159" s="256"/>
      <c r="B159" s="249"/>
      <c r="C159" s="12">
        <v>43985</v>
      </c>
      <c r="D159" s="1" t="s">
        <v>6</v>
      </c>
      <c r="E159">
        <f>COUNTIF(Input_1!$E158:$CV158,Output_3_Daily_Raw!E$1)/4</f>
        <v>0</v>
      </c>
      <c r="F159">
        <f>COUNTIF(Input_1!$E158:$CV158,Output_3_Daily_Raw!F$1)/4</f>
        <v>0</v>
      </c>
      <c r="G159">
        <f>COUNTIF(Input_1!$E158:$CV158,Output_3_Daily_Raw!G$1)/4</f>
        <v>0</v>
      </c>
      <c r="H159">
        <f>COUNTIF(Input_1!$E158:$CV158,Output_3_Daily_Raw!H$1)/4</f>
        <v>0</v>
      </c>
      <c r="I159">
        <f>COUNTIF(Input_1!$E158:$CV158,Output_3_Daily_Raw!I$1)/4</f>
        <v>0</v>
      </c>
      <c r="J159">
        <f>COUNTIF(Input_1!$E158:$CV158,Output_3_Daily_Raw!J$1)/4</f>
        <v>1.5</v>
      </c>
      <c r="K159">
        <f>COUNTIF(Input_1!$E158:$CV158,Output_3_Daily_Raw!K$1)/4</f>
        <v>0</v>
      </c>
      <c r="L159">
        <f>COUNTIF(Input_1!$E158:$CV158,Output_3_Daily_Raw!L$1)/4</f>
        <v>0</v>
      </c>
      <c r="M159">
        <f>COUNTIF(Input_1!$E158:$CV158,Output_3_Daily_Raw!M$1)/4</f>
        <v>5.5</v>
      </c>
      <c r="N159">
        <f>COUNTIF(Input_1!$E158:$CV158,Output_3_Daily_Raw!N$1)/4</f>
        <v>0</v>
      </c>
      <c r="O159">
        <f>COUNTIF(Input_1!$E158:$CV158,Output_3_Daily_Raw!O$1)/4</f>
        <v>0</v>
      </c>
      <c r="P159">
        <f>COUNTIF(Input_1!$E158:$CV158,Output_3_Daily_Raw!P$1)/4</f>
        <v>0</v>
      </c>
      <c r="Q159">
        <f>COUNTIF(Input_1!$E158:$CV158,Output_3_Daily_Raw!Q$1)/4</f>
        <v>0</v>
      </c>
      <c r="R159">
        <f>COUNTIF(Input_1!$E158:$CV158,Output_3_Daily_Raw!R$1)/4</f>
        <v>0</v>
      </c>
      <c r="S159">
        <f>COUNTIF(Input_1!$E158:$CV158,Output_3_Daily_Raw!S$1)/4</f>
        <v>0</v>
      </c>
      <c r="T159">
        <f>COUNTIF(Input_1!$E158:$CV158,Output_3_Daily_Raw!T$1)/4</f>
        <v>0</v>
      </c>
      <c r="U159">
        <f>COUNTIF(Input_1!$E158:$CV158,Output_3_Daily_Raw!U$1)/4</f>
        <v>0</v>
      </c>
      <c r="V159">
        <f>COUNTIF(Input_1!$E158:$CV158,Output_3_Daily_Raw!V$1)/4</f>
        <v>0</v>
      </c>
      <c r="W159">
        <f>COUNTIF(Input_1!$E158:$CV158,Output_3_Daily_Raw!W$1)/4</f>
        <v>0</v>
      </c>
      <c r="X159">
        <f>COUNTIF(Input_1!$E158:$CV158,Output_3_Daily_Raw!X$1)/4</f>
        <v>0</v>
      </c>
      <c r="Y159">
        <f>COUNTIF(Input_1!$E158:$CV158,Output_3_Daily_Raw!Y$1)/4</f>
        <v>0</v>
      </c>
      <c r="Z159">
        <f>COUNTIF(Input_1!$E158:$CV158,Output_3_Daily_Raw!Z$1)/4</f>
        <v>0</v>
      </c>
      <c r="AA159">
        <f>COUNTIF(Input_1!$E158:$CV158,Output_3_Daily_Raw!AA$1)/4</f>
        <v>8</v>
      </c>
      <c r="AB159">
        <f>COUNTIF(Input_1!$E158:$CV158,Output_3_Daily_Raw!AB$1)/4</f>
        <v>0</v>
      </c>
      <c r="AC159">
        <f>COUNTIF(Input_1!$E158:$CV158,Output_3_Daily_Raw!AC$1)/4</f>
        <v>0</v>
      </c>
      <c r="AD159">
        <f>COUNTIF(Input_1!$E158:$CV158,Output_3_Daily_Raw!AD$1)/4</f>
        <v>0</v>
      </c>
      <c r="AE159">
        <f>COUNTIF(Input_1!$E158:$CV158,Output_3_Daily_Raw!AE$1)/4</f>
        <v>0</v>
      </c>
      <c r="AF159">
        <f>COUNTIF(Input_1!$E158:$CV158,Output_3_Daily_Raw!AF$1)/4</f>
        <v>0</v>
      </c>
      <c r="AG159">
        <f>COUNTIF(Input_1!$E158:$CV158,Output_3_Daily_Raw!AG$1)/4</f>
        <v>0.25</v>
      </c>
      <c r="AH159">
        <f>COUNTIF(Input_1!$E158:$CV158,Output_3_Daily_Raw!AH$1)/4</f>
        <v>0</v>
      </c>
      <c r="AI159">
        <f>COUNTIF(Input_1!$E158:$CV158,Output_3_Daily_Raw!AI$1)/4</f>
        <v>0.5</v>
      </c>
      <c r="AJ159">
        <f>COUNTIF(Input_1!$E158:$CV158,Output_3_Daily_Raw!AJ$1)/4</f>
        <v>1.5</v>
      </c>
      <c r="AK159">
        <f>COUNTIF(Input_1!$E158:$CV158,Output_3_Daily_Raw!AK$1)/4</f>
        <v>0</v>
      </c>
      <c r="AL159">
        <f>COUNTIF(Input_1!$E158:$CV158,Output_3_Daily_Raw!AL$1)/4</f>
        <v>0</v>
      </c>
      <c r="AM159">
        <f>COUNTIF(Input_1!$E158:$CV158,Output_3_Daily_Raw!AM$1)/4</f>
        <v>0</v>
      </c>
      <c r="AN159">
        <f>COUNTIF(Input_1!$E158:$CV158,Output_3_Daily_Raw!AN$1)/4</f>
        <v>0</v>
      </c>
      <c r="AO159">
        <f>COUNTIF(Input_1!$E158:$CV158,Output_3_Daily_Raw!AO$1)/4</f>
        <v>0</v>
      </c>
      <c r="AP159">
        <f>COUNTIF(Input_1!$E158:$CV158,Output_3_Daily_Raw!AP$1)/4</f>
        <v>0</v>
      </c>
      <c r="AQ159">
        <f>COUNTIF(Input_1!$E158:$CV158,Output_3_Daily_Raw!AQ$1)/4</f>
        <v>0</v>
      </c>
      <c r="AR159">
        <f>COUNTIF(Input_1!$E158:$CV158,Output_3_Daily_Raw!AR$1)/4</f>
        <v>0</v>
      </c>
      <c r="AS159">
        <f>COUNTIF(Input_1!$E158:$CV158,Output_3_Daily_Raw!AS$1)/4</f>
        <v>0</v>
      </c>
      <c r="AT159">
        <f>COUNTIF(Input_1!$E158:$CV158,Output_3_Daily_Raw!AT$1)/4</f>
        <v>0</v>
      </c>
      <c r="AU159">
        <f>COUNTIF(Input_1!$E158:$CV158,Output_3_Daily_Raw!AU$1)/4</f>
        <v>0.75</v>
      </c>
      <c r="AV159">
        <f>COUNTIF(Input_1!$E158:$CV158,Output_3_Daily_Raw!AV$1)/4</f>
        <v>0</v>
      </c>
      <c r="AW159">
        <f>COUNTIF(Input_1!$E158:$CV158,Output_3_Daily_Raw!AW$1)/4</f>
        <v>0</v>
      </c>
      <c r="AX159">
        <f>COUNTIF(Input_1!$E158:$CV158,Output_3_Daily_Raw!AX$1)/4</f>
        <v>0</v>
      </c>
      <c r="AY159">
        <f>COUNTIF(Input_1!$E158:$CV158,Output_3_Daily_Raw!AY$1)/4</f>
        <v>2.5</v>
      </c>
      <c r="AZ159">
        <f>COUNTIF(Input_1!$E158:$CV158,Output_3_Daily_Raw!AZ$1)/4</f>
        <v>0</v>
      </c>
      <c r="BA159">
        <f>COUNTIF(Input_1!$E158:$CV158,Output_3_Daily_Raw!BA$1)/4</f>
        <v>0.5</v>
      </c>
      <c r="BB159">
        <f>COUNTIF(Input_1!$E158:$CV158,Output_3_Daily_Raw!BB$1)/4</f>
        <v>0</v>
      </c>
      <c r="BC159">
        <f>COUNTIF(Input_1!$E158:$CV158,Output_3_Daily_Raw!BC$1)/4</f>
        <v>0</v>
      </c>
      <c r="BD159">
        <f>COUNTIF(Input_1!$E158:$CV158,Output_3_Daily_Raw!BD$1)/4</f>
        <v>0.25</v>
      </c>
      <c r="BE159">
        <f>COUNTIF(Input_1!$E158:$CV158,Output_3_Daily_Raw!BE$1)/4</f>
        <v>0</v>
      </c>
      <c r="BF159">
        <f>COUNTIF(Input_1!$E158:$CV158,Output_3_Daily_Raw!BF$1)/4</f>
        <v>2.5</v>
      </c>
      <c r="BG159">
        <f>COUNTIF(Input_1!$E158:$CV158,Output_3_Daily_Raw!BG$1)/4</f>
        <v>0</v>
      </c>
      <c r="BH159">
        <f>COUNTIF(Input_1!$E158:$CV158,Output_3_Daily_Raw!BH$1)/4</f>
        <v>0.25</v>
      </c>
      <c r="BJ159">
        <f t="shared" si="3"/>
        <v>24</v>
      </c>
    </row>
    <row r="160" spans="1:62" x14ac:dyDescent="0.35">
      <c r="A160" s="256"/>
      <c r="B160" s="249"/>
      <c r="C160" s="11">
        <v>43986</v>
      </c>
      <c r="D160" s="1" t="s">
        <v>7</v>
      </c>
      <c r="E160">
        <f>COUNTIF(Input_1!$E159:$CV159,Output_3_Daily_Raw!E$1)/4</f>
        <v>0</v>
      </c>
      <c r="F160">
        <f>COUNTIF(Input_1!$E159:$CV159,Output_3_Daily_Raw!F$1)/4</f>
        <v>0</v>
      </c>
      <c r="G160">
        <f>COUNTIF(Input_1!$E159:$CV159,Output_3_Daily_Raw!G$1)/4</f>
        <v>0</v>
      </c>
      <c r="H160">
        <f>COUNTIF(Input_1!$E159:$CV159,Output_3_Daily_Raw!H$1)/4</f>
        <v>0</v>
      </c>
      <c r="I160">
        <f>COUNTIF(Input_1!$E159:$CV159,Output_3_Daily_Raw!I$1)/4</f>
        <v>0</v>
      </c>
      <c r="J160">
        <f>COUNTIF(Input_1!$E159:$CV159,Output_3_Daily_Raw!J$1)/4</f>
        <v>0</v>
      </c>
      <c r="K160">
        <f>COUNTIF(Input_1!$E159:$CV159,Output_3_Daily_Raw!K$1)/4</f>
        <v>0</v>
      </c>
      <c r="L160">
        <f>COUNTIF(Input_1!$E159:$CV159,Output_3_Daily_Raw!L$1)/4</f>
        <v>0</v>
      </c>
      <c r="M160">
        <f>COUNTIF(Input_1!$E159:$CV159,Output_3_Daily_Raw!M$1)/4</f>
        <v>8</v>
      </c>
      <c r="N160">
        <f>COUNTIF(Input_1!$E159:$CV159,Output_3_Daily_Raw!N$1)/4</f>
        <v>0</v>
      </c>
      <c r="O160">
        <f>COUNTIF(Input_1!$E159:$CV159,Output_3_Daily_Raw!O$1)/4</f>
        <v>0</v>
      </c>
      <c r="P160">
        <f>COUNTIF(Input_1!$E159:$CV159,Output_3_Daily_Raw!P$1)/4</f>
        <v>0</v>
      </c>
      <c r="Q160">
        <f>COUNTIF(Input_1!$E159:$CV159,Output_3_Daily_Raw!Q$1)/4</f>
        <v>0</v>
      </c>
      <c r="R160">
        <f>COUNTIF(Input_1!$E159:$CV159,Output_3_Daily_Raw!R$1)/4</f>
        <v>0</v>
      </c>
      <c r="S160">
        <f>COUNTIF(Input_1!$E159:$CV159,Output_3_Daily_Raw!S$1)/4</f>
        <v>0</v>
      </c>
      <c r="T160">
        <f>COUNTIF(Input_1!$E159:$CV159,Output_3_Daily_Raw!T$1)/4</f>
        <v>0</v>
      </c>
      <c r="U160">
        <f>COUNTIF(Input_1!$E159:$CV159,Output_3_Daily_Raw!U$1)/4</f>
        <v>0</v>
      </c>
      <c r="V160">
        <f>COUNTIF(Input_1!$E159:$CV159,Output_3_Daily_Raw!V$1)/4</f>
        <v>0</v>
      </c>
      <c r="W160">
        <f>COUNTIF(Input_1!$E159:$CV159,Output_3_Daily_Raw!W$1)/4</f>
        <v>0</v>
      </c>
      <c r="X160">
        <f>COUNTIF(Input_1!$E159:$CV159,Output_3_Daily_Raw!X$1)/4</f>
        <v>0</v>
      </c>
      <c r="Y160">
        <f>COUNTIF(Input_1!$E159:$CV159,Output_3_Daily_Raw!Y$1)/4</f>
        <v>0</v>
      </c>
      <c r="Z160">
        <f>COUNTIF(Input_1!$E159:$CV159,Output_3_Daily_Raw!Z$1)/4</f>
        <v>0</v>
      </c>
      <c r="AA160">
        <f>COUNTIF(Input_1!$E159:$CV159,Output_3_Daily_Raw!AA$1)/4</f>
        <v>6.75</v>
      </c>
      <c r="AB160">
        <f>COUNTIF(Input_1!$E159:$CV159,Output_3_Daily_Raw!AB$1)/4</f>
        <v>0</v>
      </c>
      <c r="AC160">
        <f>COUNTIF(Input_1!$E159:$CV159,Output_3_Daily_Raw!AC$1)/4</f>
        <v>0</v>
      </c>
      <c r="AD160">
        <f>COUNTIF(Input_1!$E159:$CV159,Output_3_Daily_Raw!AD$1)/4</f>
        <v>0</v>
      </c>
      <c r="AE160">
        <f>COUNTIF(Input_1!$E159:$CV159,Output_3_Daily_Raw!AE$1)/4</f>
        <v>0</v>
      </c>
      <c r="AF160">
        <f>COUNTIF(Input_1!$E159:$CV159,Output_3_Daily_Raw!AF$1)/4</f>
        <v>0</v>
      </c>
      <c r="AG160">
        <f>COUNTIF(Input_1!$E159:$CV159,Output_3_Daily_Raw!AG$1)/4</f>
        <v>0</v>
      </c>
      <c r="AH160">
        <f>COUNTIF(Input_1!$E159:$CV159,Output_3_Daily_Raw!AH$1)/4</f>
        <v>0.25</v>
      </c>
      <c r="AI160">
        <f>COUNTIF(Input_1!$E159:$CV159,Output_3_Daily_Raw!AI$1)/4</f>
        <v>0.75</v>
      </c>
      <c r="AJ160">
        <f>COUNTIF(Input_1!$E159:$CV159,Output_3_Daily_Raw!AJ$1)/4</f>
        <v>0.25</v>
      </c>
      <c r="AK160">
        <f>COUNTIF(Input_1!$E159:$CV159,Output_3_Daily_Raw!AK$1)/4</f>
        <v>0</v>
      </c>
      <c r="AL160">
        <f>COUNTIF(Input_1!$E159:$CV159,Output_3_Daily_Raw!AL$1)/4</f>
        <v>0</v>
      </c>
      <c r="AM160">
        <f>COUNTIF(Input_1!$E159:$CV159,Output_3_Daily_Raw!AM$1)/4</f>
        <v>0</v>
      </c>
      <c r="AN160">
        <f>COUNTIF(Input_1!$E159:$CV159,Output_3_Daily_Raw!AN$1)/4</f>
        <v>0</v>
      </c>
      <c r="AO160">
        <f>COUNTIF(Input_1!$E159:$CV159,Output_3_Daily_Raw!AO$1)/4</f>
        <v>0</v>
      </c>
      <c r="AP160">
        <f>COUNTIF(Input_1!$E159:$CV159,Output_3_Daily_Raw!AP$1)/4</f>
        <v>0</v>
      </c>
      <c r="AQ160">
        <f>COUNTIF(Input_1!$E159:$CV159,Output_3_Daily_Raw!AQ$1)/4</f>
        <v>0</v>
      </c>
      <c r="AR160">
        <f>COUNTIF(Input_1!$E159:$CV159,Output_3_Daily_Raw!AR$1)/4</f>
        <v>0</v>
      </c>
      <c r="AS160">
        <f>COUNTIF(Input_1!$E159:$CV159,Output_3_Daily_Raw!AS$1)/4</f>
        <v>0</v>
      </c>
      <c r="AT160">
        <f>COUNTIF(Input_1!$E159:$CV159,Output_3_Daily_Raw!AT$1)/4</f>
        <v>0</v>
      </c>
      <c r="AU160">
        <f>COUNTIF(Input_1!$E159:$CV159,Output_3_Daily_Raw!AU$1)/4</f>
        <v>0.5</v>
      </c>
      <c r="AV160">
        <f>COUNTIF(Input_1!$E159:$CV159,Output_3_Daily_Raw!AV$1)/4</f>
        <v>0</v>
      </c>
      <c r="AW160">
        <f>COUNTIF(Input_1!$E159:$CV159,Output_3_Daily_Raw!AW$1)/4</f>
        <v>0</v>
      </c>
      <c r="AX160">
        <f>COUNTIF(Input_1!$E159:$CV159,Output_3_Daily_Raw!AX$1)/4</f>
        <v>0</v>
      </c>
      <c r="AY160">
        <f>COUNTIF(Input_1!$E159:$CV159,Output_3_Daily_Raw!AY$1)/4</f>
        <v>3.25</v>
      </c>
      <c r="AZ160">
        <f>COUNTIF(Input_1!$E159:$CV159,Output_3_Daily_Raw!AZ$1)/4</f>
        <v>0</v>
      </c>
      <c r="BA160">
        <f>COUNTIF(Input_1!$E159:$CV159,Output_3_Daily_Raw!BA$1)/4</f>
        <v>0</v>
      </c>
      <c r="BB160">
        <f>COUNTIF(Input_1!$E159:$CV159,Output_3_Daily_Raw!BB$1)/4</f>
        <v>0</v>
      </c>
      <c r="BC160">
        <f>COUNTIF(Input_1!$E159:$CV159,Output_3_Daily_Raw!BC$1)/4</f>
        <v>0</v>
      </c>
      <c r="BD160">
        <f>COUNTIF(Input_1!$E159:$CV159,Output_3_Daily_Raw!BD$1)/4</f>
        <v>0</v>
      </c>
      <c r="BE160">
        <f>COUNTIF(Input_1!$E159:$CV159,Output_3_Daily_Raw!BE$1)/4</f>
        <v>0</v>
      </c>
      <c r="BF160">
        <f>COUNTIF(Input_1!$E159:$CV159,Output_3_Daily_Raw!BF$1)/4</f>
        <v>4</v>
      </c>
      <c r="BG160">
        <f>COUNTIF(Input_1!$E159:$CV159,Output_3_Daily_Raw!BG$1)/4</f>
        <v>0</v>
      </c>
      <c r="BH160">
        <f>COUNTIF(Input_1!$E159:$CV159,Output_3_Daily_Raw!BH$1)/4</f>
        <v>0.25</v>
      </c>
      <c r="BJ160">
        <f t="shared" si="2"/>
        <v>24</v>
      </c>
    </row>
    <row r="161" spans="1:62" x14ac:dyDescent="0.35">
      <c r="A161" s="256"/>
      <c r="B161" s="249"/>
      <c r="C161" s="11">
        <v>43987</v>
      </c>
      <c r="D161" s="1" t="s">
        <v>8</v>
      </c>
      <c r="E161">
        <f>COUNTIF(Input_1!$E160:$CV160,Output_3_Daily_Raw!E$1)/4</f>
        <v>0</v>
      </c>
      <c r="F161">
        <f>COUNTIF(Input_1!$E160:$CV160,Output_3_Daily_Raw!F$1)/4</f>
        <v>0</v>
      </c>
      <c r="G161">
        <f>COUNTIF(Input_1!$E160:$CV160,Output_3_Daily_Raw!G$1)/4</f>
        <v>0</v>
      </c>
      <c r="H161">
        <f>COUNTIF(Input_1!$E160:$CV160,Output_3_Daily_Raw!H$1)/4</f>
        <v>0</v>
      </c>
      <c r="I161">
        <f>COUNTIF(Input_1!$E160:$CV160,Output_3_Daily_Raw!I$1)/4</f>
        <v>0</v>
      </c>
      <c r="J161">
        <f>COUNTIF(Input_1!$E160:$CV160,Output_3_Daily_Raw!J$1)/4</f>
        <v>0</v>
      </c>
      <c r="K161">
        <f>COUNTIF(Input_1!$E160:$CV160,Output_3_Daily_Raw!K$1)/4</f>
        <v>0</v>
      </c>
      <c r="L161">
        <f>COUNTIF(Input_1!$E160:$CV160,Output_3_Daily_Raw!L$1)/4</f>
        <v>2</v>
      </c>
      <c r="M161">
        <f>COUNTIF(Input_1!$E160:$CV160,Output_3_Daily_Raw!M$1)/4</f>
        <v>7.5</v>
      </c>
      <c r="N161">
        <f>COUNTIF(Input_1!$E160:$CV160,Output_3_Daily_Raw!N$1)/4</f>
        <v>0</v>
      </c>
      <c r="O161">
        <f>COUNTIF(Input_1!$E160:$CV160,Output_3_Daily_Raw!O$1)/4</f>
        <v>0</v>
      </c>
      <c r="P161">
        <f>COUNTIF(Input_1!$E160:$CV160,Output_3_Daily_Raw!P$1)/4</f>
        <v>0</v>
      </c>
      <c r="Q161">
        <f>COUNTIF(Input_1!$E160:$CV160,Output_3_Daily_Raw!Q$1)/4</f>
        <v>0</v>
      </c>
      <c r="R161">
        <f>COUNTIF(Input_1!$E160:$CV160,Output_3_Daily_Raw!R$1)/4</f>
        <v>0</v>
      </c>
      <c r="S161">
        <f>COUNTIF(Input_1!$E160:$CV160,Output_3_Daily_Raw!S$1)/4</f>
        <v>0</v>
      </c>
      <c r="T161">
        <f>COUNTIF(Input_1!$E160:$CV160,Output_3_Daily_Raw!T$1)/4</f>
        <v>0</v>
      </c>
      <c r="U161">
        <f>COUNTIF(Input_1!$E160:$CV160,Output_3_Daily_Raw!U$1)/4</f>
        <v>0</v>
      </c>
      <c r="V161">
        <f>COUNTIF(Input_1!$E160:$CV160,Output_3_Daily_Raw!V$1)/4</f>
        <v>0</v>
      </c>
      <c r="W161">
        <f>COUNTIF(Input_1!$E160:$CV160,Output_3_Daily_Raw!W$1)/4</f>
        <v>0</v>
      </c>
      <c r="X161">
        <f>COUNTIF(Input_1!$E160:$CV160,Output_3_Daily_Raw!X$1)/4</f>
        <v>0</v>
      </c>
      <c r="Y161">
        <f>COUNTIF(Input_1!$E160:$CV160,Output_3_Daily_Raw!Y$1)/4</f>
        <v>0</v>
      </c>
      <c r="Z161">
        <f>COUNTIF(Input_1!$E160:$CV160,Output_3_Daily_Raw!Z$1)/4</f>
        <v>0</v>
      </c>
      <c r="AA161">
        <f>COUNTIF(Input_1!$E160:$CV160,Output_3_Daily_Raw!AA$1)/4</f>
        <v>6.75</v>
      </c>
      <c r="AB161">
        <f>COUNTIF(Input_1!$E160:$CV160,Output_3_Daily_Raw!AB$1)/4</f>
        <v>0</v>
      </c>
      <c r="AC161">
        <f>COUNTIF(Input_1!$E160:$CV160,Output_3_Daily_Raw!AC$1)/4</f>
        <v>0</v>
      </c>
      <c r="AD161">
        <f>COUNTIF(Input_1!$E160:$CV160,Output_3_Daily_Raw!AD$1)/4</f>
        <v>0</v>
      </c>
      <c r="AE161">
        <f>COUNTIF(Input_1!$E160:$CV160,Output_3_Daily_Raw!AE$1)/4</f>
        <v>0</v>
      </c>
      <c r="AF161">
        <f>COUNTIF(Input_1!$E160:$CV160,Output_3_Daily_Raw!AF$1)/4</f>
        <v>0</v>
      </c>
      <c r="AG161">
        <f>COUNTIF(Input_1!$E160:$CV160,Output_3_Daily_Raw!AG$1)/4</f>
        <v>0</v>
      </c>
      <c r="AH161">
        <f>COUNTIF(Input_1!$E160:$CV160,Output_3_Daily_Raw!AH$1)/4</f>
        <v>0.75</v>
      </c>
      <c r="AI161">
        <f>COUNTIF(Input_1!$E160:$CV160,Output_3_Daily_Raw!AI$1)/4</f>
        <v>0.5</v>
      </c>
      <c r="AJ161">
        <f>COUNTIF(Input_1!$E160:$CV160,Output_3_Daily_Raw!AJ$1)/4</f>
        <v>0</v>
      </c>
      <c r="AK161">
        <f>COUNTIF(Input_1!$E160:$CV160,Output_3_Daily_Raw!AK$1)/4</f>
        <v>0</v>
      </c>
      <c r="AL161">
        <f>COUNTIF(Input_1!$E160:$CV160,Output_3_Daily_Raw!AL$1)/4</f>
        <v>0</v>
      </c>
      <c r="AM161">
        <f>COUNTIF(Input_1!$E160:$CV160,Output_3_Daily_Raw!AM$1)/4</f>
        <v>0</v>
      </c>
      <c r="AN161">
        <f>COUNTIF(Input_1!$E160:$CV160,Output_3_Daily_Raw!AN$1)/4</f>
        <v>0</v>
      </c>
      <c r="AO161">
        <f>COUNTIF(Input_1!$E160:$CV160,Output_3_Daily_Raw!AO$1)/4</f>
        <v>0</v>
      </c>
      <c r="AP161">
        <f>COUNTIF(Input_1!$E160:$CV160,Output_3_Daily_Raw!AP$1)/4</f>
        <v>0</v>
      </c>
      <c r="AQ161">
        <f>COUNTIF(Input_1!$E160:$CV160,Output_3_Daily_Raw!AQ$1)/4</f>
        <v>0</v>
      </c>
      <c r="AR161">
        <f>COUNTIF(Input_1!$E160:$CV160,Output_3_Daily_Raw!AR$1)/4</f>
        <v>0</v>
      </c>
      <c r="AS161">
        <f>COUNTIF(Input_1!$E160:$CV160,Output_3_Daily_Raw!AS$1)/4</f>
        <v>0</v>
      </c>
      <c r="AT161">
        <f>COUNTIF(Input_1!$E160:$CV160,Output_3_Daily_Raw!AT$1)/4</f>
        <v>0</v>
      </c>
      <c r="AU161">
        <f>COUNTIF(Input_1!$E160:$CV160,Output_3_Daily_Raw!AU$1)/4</f>
        <v>0.25</v>
      </c>
      <c r="AV161">
        <f>COUNTIF(Input_1!$E160:$CV160,Output_3_Daily_Raw!AV$1)/4</f>
        <v>0</v>
      </c>
      <c r="AW161">
        <f>COUNTIF(Input_1!$E160:$CV160,Output_3_Daily_Raw!AW$1)/4</f>
        <v>0</v>
      </c>
      <c r="AX161">
        <f>COUNTIF(Input_1!$E160:$CV160,Output_3_Daily_Raw!AX$1)/4</f>
        <v>0</v>
      </c>
      <c r="AY161">
        <f>COUNTIF(Input_1!$E160:$CV160,Output_3_Daily_Raw!AY$1)/4</f>
        <v>2.75</v>
      </c>
      <c r="AZ161">
        <f>COUNTIF(Input_1!$E160:$CV160,Output_3_Daily_Raw!AZ$1)/4</f>
        <v>0</v>
      </c>
      <c r="BA161">
        <f>COUNTIF(Input_1!$E160:$CV160,Output_3_Daily_Raw!BA$1)/4</f>
        <v>0</v>
      </c>
      <c r="BB161">
        <f>COUNTIF(Input_1!$E160:$CV160,Output_3_Daily_Raw!BB$1)/4</f>
        <v>0</v>
      </c>
      <c r="BC161">
        <f>COUNTIF(Input_1!$E160:$CV160,Output_3_Daily_Raw!BC$1)/4</f>
        <v>0</v>
      </c>
      <c r="BD161">
        <f>COUNTIF(Input_1!$E160:$CV160,Output_3_Daily_Raw!BD$1)/4</f>
        <v>0</v>
      </c>
      <c r="BE161">
        <f>COUNTIF(Input_1!$E160:$CV160,Output_3_Daily_Raw!BE$1)/4</f>
        <v>0</v>
      </c>
      <c r="BF161">
        <f>COUNTIF(Input_1!$E160:$CV160,Output_3_Daily_Raw!BF$1)/4</f>
        <v>3.25</v>
      </c>
      <c r="BG161">
        <f>COUNTIF(Input_1!$E160:$CV160,Output_3_Daily_Raw!BG$1)/4</f>
        <v>0</v>
      </c>
      <c r="BH161">
        <f>COUNTIF(Input_1!$E160:$CV160,Output_3_Daily_Raw!BH$1)/4</f>
        <v>0.25</v>
      </c>
      <c r="BJ161">
        <f t="shared" si="2"/>
        <v>24</v>
      </c>
    </row>
    <row r="162" spans="1:62" x14ac:dyDescent="0.35">
      <c r="A162" s="256"/>
      <c r="B162" s="249"/>
      <c r="C162" s="12">
        <v>43988</v>
      </c>
      <c r="D162" s="1" t="s">
        <v>9</v>
      </c>
      <c r="E162">
        <f>COUNTIF(Input_1!$E161:$CV161,Output_3_Daily_Raw!E$1)/4</f>
        <v>0</v>
      </c>
      <c r="F162">
        <f>COUNTIF(Input_1!$E161:$CV161,Output_3_Daily_Raw!F$1)/4</f>
        <v>0</v>
      </c>
      <c r="G162">
        <f>COUNTIF(Input_1!$E161:$CV161,Output_3_Daily_Raw!G$1)/4</f>
        <v>0</v>
      </c>
      <c r="H162">
        <f>COUNTIF(Input_1!$E161:$CV161,Output_3_Daily_Raw!H$1)/4</f>
        <v>0</v>
      </c>
      <c r="I162">
        <f>COUNTIF(Input_1!$E161:$CV161,Output_3_Daily_Raw!I$1)/4</f>
        <v>0</v>
      </c>
      <c r="J162">
        <f>COUNTIF(Input_1!$E161:$CV161,Output_3_Daily_Raw!J$1)/4</f>
        <v>0</v>
      </c>
      <c r="K162">
        <f>COUNTIF(Input_1!$E161:$CV161,Output_3_Daily_Raw!K$1)/4</f>
        <v>0</v>
      </c>
      <c r="L162">
        <f>COUNTIF(Input_1!$E161:$CV161,Output_3_Daily_Raw!L$1)/4</f>
        <v>0</v>
      </c>
      <c r="M162">
        <f>COUNTIF(Input_1!$E161:$CV161,Output_3_Daily_Raw!M$1)/4</f>
        <v>1.75</v>
      </c>
      <c r="N162">
        <f>COUNTIF(Input_1!$E161:$CV161,Output_3_Daily_Raw!N$1)/4</f>
        <v>0</v>
      </c>
      <c r="O162">
        <f>COUNTIF(Input_1!$E161:$CV161,Output_3_Daily_Raw!O$1)/4</f>
        <v>0</v>
      </c>
      <c r="P162">
        <f>COUNTIF(Input_1!$E161:$CV161,Output_3_Daily_Raw!P$1)/4</f>
        <v>0</v>
      </c>
      <c r="Q162">
        <f>COUNTIF(Input_1!$E161:$CV161,Output_3_Daily_Raw!Q$1)/4</f>
        <v>0</v>
      </c>
      <c r="R162">
        <f>COUNTIF(Input_1!$E161:$CV161,Output_3_Daily_Raw!R$1)/4</f>
        <v>0</v>
      </c>
      <c r="S162">
        <f>COUNTIF(Input_1!$E161:$CV161,Output_3_Daily_Raw!S$1)/4</f>
        <v>0</v>
      </c>
      <c r="T162">
        <f>COUNTIF(Input_1!$E161:$CV161,Output_3_Daily_Raw!T$1)/4</f>
        <v>0</v>
      </c>
      <c r="U162">
        <f>COUNTIF(Input_1!$E161:$CV161,Output_3_Daily_Raw!U$1)/4</f>
        <v>0</v>
      </c>
      <c r="V162">
        <f>COUNTIF(Input_1!$E161:$CV161,Output_3_Daily_Raw!V$1)/4</f>
        <v>0</v>
      </c>
      <c r="W162">
        <f>COUNTIF(Input_1!$E161:$CV161,Output_3_Daily_Raw!W$1)/4</f>
        <v>0</v>
      </c>
      <c r="X162">
        <f>COUNTIF(Input_1!$E161:$CV161,Output_3_Daily_Raw!X$1)/4</f>
        <v>0</v>
      </c>
      <c r="Y162">
        <f>COUNTIF(Input_1!$E161:$CV161,Output_3_Daily_Raw!Y$1)/4</f>
        <v>0</v>
      </c>
      <c r="Z162">
        <f>COUNTIF(Input_1!$E161:$CV161,Output_3_Daily_Raw!Z$1)/4</f>
        <v>2.5</v>
      </c>
      <c r="AA162">
        <f>COUNTIF(Input_1!$E161:$CV161,Output_3_Daily_Raw!AA$1)/4</f>
        <v>8.75</v>
      </c>
      <c r="AB162">
        <f>COUNTIF(Input_1!$E161:$CV161,Output_3_Daily_Raw!AB$1)/4</f>
        <v>0</v>
      </c>
      <c r="AC162">
        <f>COUNTIF(Input_1!$E161:$CV161,Output_3_Daily_Raw!AC$1)/4</f>
        <v>2</v>
      </c>
      <c r="AD162">
        <f>COUNTIF(Input_1!$E161:$CV161,Output_3_Daily_Raw!AD$1)/4</f>
        <v>0</v>
      </c>
      <c r="AE162">
        <f>COUNTIF(Input_1!$E161:$CV161,Output_3_Daily_Raw!AE$1)/4</f>
        <v>0</v>
      </c>
      <c r="AF162">
        <f>COUNTIF(Input_1!$E161:$CV161,Output_3_Daily_Raw!AF$1)/4</f>
        <v>0</v>
      </c>
      <c r="AG162">
        <f>COUNTIF(Input_1!$E161:$CV161,Output_3_Daily_Raw!AG$1)/4</f>
        <v>0</v>
      </c>
      <c r="AH162">
        <f>COUNTIF(Input_1!$E161:$CV161,Output_3_Daily_Raw!AH$1)/4</f>
        <v>0.25</v>
      </c>
      <c r="AI162">
        <f>COUNTIF(Input_1!$E161:$CV161,Output_3_Daily_Raw!AI$1)/4</f>
        <v>0</v>
      </c>
      <c r="AJ162">
        <f>COUNTIF(Input_1!$E161:$CV161,Output_3_Daily_Raw!AJ$1)/4</f>
        <v>0</v>
      </c>
      <c r="AK162">
        <f>COUNTIF(Input_1!$E161:$CV161,Output_3_Daily_Raw!AK$1)/4</f>
        <v>0</v>
      </c>
      <c r="AL162">
        <f>COUNTIF(Input_1!$E161:$CV161,Output_3_Daily_Raw!AL$1)/4</f>
        <v>0</v>
      </c>
      <c r="AM162">
        <f>COUNTIF(Input_1!$E161:$CV161,Output_3_Daily_Raw!AM$1)/4</f>
        <v>0</v>
      </c>
      <c r="AN162">
        <f>COUNTIF(Input_1!$E161:$CV161,Output_3_Daily_Raw!AN$1)/4</f>
        <v>0</v>
      </c>
      <c r="AO162">
        <f>COUNTIF(Input_1!$E161:$CV161,Output_3_Daily_Raw!AO$1)/4</f>
        <v>0</v>
      </c>
      <c r="AP162">
        <f>COUNTIF(Input_1!$E161:$CV161,Output_3_Daily_Raw!AP$1)/4</f>
        <v>0</v>
      </c>
      <c r="AQ162">
        <f>COUNTIF(Input_1!$E161:$CV161,Output_3_Daily_Raw!AQ$1)/4</f>
        <v>0</v>
      </c>
      <c r="AR162">
        <f>COUNTIF(Input_1!$E161:$CV161,Output_3_Daily_Raw!AR$1)/4</f>
        <v>0</v>
      </c>
      <c r="AS162">
        <f>COUNTIF(Input_1!$E161:$CV161,Output_3_Daily_Raw!AS$1)/4</f>
        <v>0</v>
      </c>
      <c r="AT162">
        <f>COUNTIF(Input_1!$E161:$CV161,Output_3_Daily_Raw!AT$1)/4</f>
        <v>0</v>
      </c>
      <c r="AU162">
        <f>COUNTIF(Input_1!$E161:$CV161,Output_3_Daily_Raw!AU$1)/4</f>
        <v>0.5</v>
      </c>
      <c r="AV162">
        <f>COUNTIF(Input_1!$E161:$CV161,Output_3_Daily_Raw!AV$1)/4</f>
        <v>0</v>
      </c>
      <c r="AW162">
        <f>COUNTIF(Input_1!$E161:$CV161,Output_3_Daily_Raw!AW$1)/4</f>
        <v>0</v>
      </c>
      <c r="AX162">
        <f>COUNTIF(Input_1!$E161:$CV161,Output_3_Daily_Raw!AX$1)/4</f>
        <v>0</v>
      </c>
      <c r="AY162">
        <f>COUNTIF(Input_1!$E161:$CV161,Output_3_Daily_Raw!AY$1)/4</f>
        <v>3</v>
      </c>
      <c r="AZ162">
        <f>COUNTIF(Input_1!$E161:$CV161,Output_3_Daily_Raw!AZ$1)/4</f>
        <v>0</v>
      </c>
      <c r="BA162">
        <f>COUNTIF(Input_1!$E161:$CV161,Output_3_Daily_Raw!BA$1)/4</f>
        <v>0</v>
      </c>
      <c r="BB162">
        <f>COUNTIF(Input_1!$E161:$CV161,Output_3_Daily_Raw!BB$1)/4</f>
        <v>0</v>
      </c>
      <c r="BC162">
        <f>COUNTIF(Input_1!$E161:$CV161,Output_3_Daily_Raw!BC$1)/4</f>
        <v>0</v>
      </c>
      <c r="BD162">
        <f>COUNTIF(Input_1!$E161:$CV161,Output_3_Daily_Raw!BD$1)/4</f>
        <v>0</v>
      </c>
      <c r="BE162">
        <f>COUNTIF(Input_1!$E161:$CV161,Output_3_Daily_Raw!BE$1)/4</f>
        <v>0</v>
      </c>
      <c r="BF162">
        <f>COUNTIF(Input_1!$E161:$CV161,Output_3_Daily_Raw!BF$1)/4</f>
        <v>5.25</v>
      </c>
      <c r="BG162">
        <f>COUNTIF(Input_1!$E161:$CV161,Output_3_Daily_Raw!BG$1)/4</f>
        <v>0</v>
      </c>
      <c r="BH162">
        <f>COUNTIF(Input_1!$E161:$CV161,Output_3_Daily_Raw!BH$1)/4</f>
        <v>0</v>
      </c>
      <c r="BJ162">
        <f t="shared" si="2"/>
        <v>24</v>
      </c>
    </row>
    <row r="163" spans="1:62" x14ac:dyDescent="0.35">
      <c r="A163" s="256"/>
      <c r="B163" s="250"/>
      <c r="C163" s="14">
        <v>43989</v>
      </c>
      <c r="D163" s="2" t="s">
        <v>10</v>
      </c>
      <c r="E163">
        <f>COUNTIF(Input_1!$E162:$CV162,Output_3_Daily_Raw!E$1)/4</f>
        <v>0</v>
      </c>
      <c r="F163">
        <f>COUNTIF(Input_1!$E162:$CV162,Output_3_Daily_Raw!F$1)/4</f>
        <v>0</v>
      </c>
      <c r="G163">
        <f>COUNTIF(Input_1!$E162:$CV162,Output_3_Daily_Raw!G$1)/4</f>
        <v>0</v>
      </c>
      <c r="H163">
        <f>COUNTIF(Input_1!$E162:$CV162,Output_3_Daily_Raw!H$1)/4</f>
        <v>0</v>
      </c>
      <c r="I163">
        <f>COUNTIF(Input_1!$E162:$CV162,Output_3_Daily_Raw!I$1)/4</f>
        <v>0</v>
      </c>
      <c r="J163">
        <f>COUNTIF(Input_1!$E162:$CV162,Output_3_Daily_Raw!J$1)/4</f>
        <v>0</v>
      </c>
      <c r="K163">
        <f>COUNTIF(Input_1!$E162:$CV162,Output_3_Daily_Raw!K$1)/4</f>
        <v>0</v>
      </c>
      <c r="L163">
        <f>COUNTIF(Input_1!$E162:$CV162,Output_3_Daily_Raw!L$1)/4</f>
        <v>0</v>
      </c>
      <c r="M163">
        <f>COUNTIF(Input_1!$E162:$CV162,Output_3_Daily_Raw!M$1)/4</f>
        <v>3.5</v>
      </c>
      <c r="N163">
        <f>COUNTIF(Input_1!$E162:$CV162,Output_3_Daily_Raw!N$1)/4</f>
        <v>0</v>
      </c>
      <c r="O163">
        <f>COUNTIF(Input_1!$E162:$CV162,Output_3_Daily_Raw!O$1)/4</f>
        <v>0</v>
      </c>
      <c r="P163">
        <f>COUNTIF(Input_1!$E162:$CV162,Output_3_Daily_Raw!P$1)/4</f>
        <v>0</v>
      </c>
      <c r="Q163">
        <f>COUNTIF(Input_1!$E162:$CV162,Output_3_Daily_Raw!Q$1)/4</f>
        <v>0</v>
      </c>
      <c r="R163">
        <f>COUNTIF(Input_1!$E162:$CV162,Output_3_Daily_Raw!R$1)/4</f>
        <v>0</v>
      </c>
      <c r="S163">
        <f>COUNTIF(Input_1!$E162:$CV162,Output_3_Daily_Raw!S$1)/4</f>
        <v>0</v>
      </c>
      <c r="T163">
        <f>COUNTIF(Input_1!$E162:$CV162,Output_3_Daily_Raw!T$1)/4</f>
        <v>0</v>
      </c>
      <c r="U163">
        <f>COUNTIF(Input_1!$E162:$CV162,Output_3_Daily_Raw!U$1)/4</f>
        <v>0</v>
      </c>
      <c r="V163">
        <f>COUNTIF(Input_1!$E162:$CV162,Output_3_Daily_Raw!V$1)/4</f>
        <v>0</v>
      </c>
      <c r="W163">
        <f>COUNTIF(Input_1!$E162:$CV162,Output_3_Daily_Raw!W$1)/4</f>
        <v>0</v>
      </c>
      <c r="X163">
        <f>COUNTIF(Input_1!$E162:$CV162,Output_3_Daily_Raw!X$1)/4</f>
        <v>0</v>
      </c>
      <c r="Y163">
        <f>COUNTIF(Input_1!$E162:$CV162,Output_3_Daily_Raw!Y$1)/4</f>
        <v>0</v>
      </c>
      <c r="Z163">
        <f>COUNTIF(Input_1!$E162:$CV162,Output_3_Daily_Raw!Z$1)/4</f>
        <v>3</v>
      </c>
      <c r="AA163">
        <f>COUNTIF(Input_1!$E162:$CV162,Output_3_Daily_Raw!AA$1)/4</f>
        <v>9.25</v>
      </c>
      <c r="AB163">
        <f>COUNTIF(Input_1!$E162:$CV162,Output_3_Daily_Raw!AB$1)/4</f>
        <v>0</v>
      </c>
      <c r="AC163">
        <f>COUNTIF(Input_1!$E162:$CV162,Output_3_Daily_Raw!AC$1)/4</f>
        <v>0</v>
      </c>
      <c r="AD163">
        <f>COUNTIF(Input_1!$E162:$CV162,Output_3_Daily_Raw!AD$1)/4</f>
        <v>0</v>
      </c>
      <c r="AE163">
        <f>COUNTIF(Input_1!$E162:$CV162,Output_3_Daily_Raw!AE$1)/4</f>
        <v>0</v>
      </c>
      <c r="AF163">
        <f>COUNTIF(Input_1!$E162:$CV162,Output_3_Daily_Raw!AF$1)/4</f>
        <v>0</v>
      </c>
      <c r="AG163">
        <f>COUNTIF(Input_1!$E162:$CV162,Output_3_Daily_Raw!AG$1)/4</f>
        <v>0</v>
      </c>
      <c r="AH163">
        <f>COUNTIF(Input_1!$E162:$CV162,Output_3_Daily_Raw!AH$1)/4</f>
        <v>0.25</v>
      </c>
      <c r="AI163">
        <f>COUNTIF(Input_1!$E162:$CV162,Output_3_Daily_Raw!AI$1)/4</f>
        <v>0.75</v>
      </c>
      <c r="AJ163">
        <f>COUNTIF(Input_1!$E162:$CV162,Output_3_Daily_Raw!AJ$1)/4</f>
        <v>0</v>
      </c>
      <c r="AK163">
        <f>COUNTIF(Input_1!$E162:$CV162,Output_3_Daily_Raw!AK$1)/4</f>
        <v>0</v>
      </c>
      <c r="AL163">
        <f>COUNTIF(Input_1!$E162:$CV162,Output_3_Daily_Raw!AL$1)/4</f>
        <v>0</v>
      </c>
      <c r="AM163">
        <f>COUNTIF(Input_1!$E162:$CV162,Output_3_Daily_Raw!AM$1)/4</f>
        <v>0</v>
      </c>
      <c r="AN163">
        <f>COUNTIF(Input_1!$E162:$CV162,Output_3_Daily_Raw!AN$1)/4</f>
        <v>0</v>
      </c>
      <c r="AO163">
        <f>COUNTIF(Input_1!$E162:$CV162,Output_3_Daily_Raw!AO$1)/4</f>
        <v>0</v>
      </c>
      <c r="AP163">
        <f>COUNTIF(Input_1!$E162:$CV162,Output_3_Daily_Raw!AP$1)/4</f>
        <v>0</v>
      </c>
      <c r="AQ163">
        <f>COUNTIF(Input_1!$E162:$CV162,Output_3_Daily_Raw!AQ$1)/4</f>
        <v>0</v>
      </c>
      <c r="AR163">
        <f>COUNTIF(Input_1!$E162:$CV162,Output_3_Daily_Raw!AR$1)/4</f>
        <v>0</v>
      </c>
      <c r="AS163">
        <f>COUNTIF(Input_1!$E162:$CV162,Output_3_Daily_Raw!AS$1)/4</f>
        <v>0</v>
      </c>
      <c r="AT163">
        <f>COUNTIF(Input_1!$E162:$CV162,Output_3_Daily_Raw!AT$1)/4</f>
        <v>0</v>
      </c>
      <c r="AU163">
        <f>COUNTIF(Input_1!$E162:$CV162,Output_3_Daily_Raw!AU$1)/4</f>
        <v>0.25</v>
      </c>
      <c r="AV163">
        <f>COUNTIF(Input_1!$E162:$CV162,Output_3_Daily_Raw!AV$1)/4</f>
        <v>0</v>
      </c>
      <c r="AW163">
        <f>COUNTIF(Input_1!$E162:$CV162,Output_3_Daily_Raw!AW$1)/4</f>
        <v>0</v>
      </c>
      <c r="AX163">
        <f>COUNTIF(Input_1!$E162:$CV162,Output_3_Daily_Raw!AX$1)/4</f>
        <v>0</v>
      </c>
      <c r="AY163">
        <f>COUNTIF(Input_1!$E162:$CV162,Output_3_Daily_Raw!AY$1)/4</f>
        <v>2.5</v>
      </c>
      <c r="AZ163">
        <f>COUNTIF(Input_1!$E162:$CV162,Output_3_Daily_Raw!AZ$1)/4</f>
        <v>0</v>
      </c>
      <c r="BA163">
        <f>COUNTIF(Input_1!$E162:$CV162,Output_3_Daily_Raw!BA$1)/4</f>
        <v>1.75</v>
      </c>
      <c r="BB163">
        <f>COUNTIF(Input_1!$E162:$CV162,Output_3_Daily_Raw!BB$1)/4</f>
        <v>0</v>
      </c>
      <c r="BC163">
        <f>COUNTIF(Input_1!$E162:$CV162,Output_3_Daily_Raw!BC$1)/4</f>
        <v>0</v>
      </c>
      <c r="BD163">
        <f>COUNTIF(Input_1!$E162:$CV162,Output_3_Daily_Raw!BD$1)/4</f>
        <v>0</v>
      </c>
      <c r="BE163">
        <f>COUNTIF(Input_1!$E162:$CV162,Output_3_Daily_Raw!BE$1)/4</f>
        <v>0</v>
      </c>
      <c r="BF163">
        <f>COUNTIF(Input_1!$E162:$CV162,Output_3_Daily_Raw!BF$1)/4</f>
        <v>2.5</v>
      </c>
      <c r="BG163">
        <f>COUNTIF(Input_1!$E162:$CV162,Output_3_Daily_Raw!BG$1)/4</f>
        <v>0</v>
      </c>
      <c r="BH163">
        <f>COUNTIF(Input_1!$E162:$CV162,Output_3_Daily_Raw!BH$1)/4</f>
        <v>0.25</v>
      </c>
      <c r="BJ163">
        <f t="shared" si="2"/>
        <v>24</v>
      </c>
    </row>
    <row r="164" spans="1:62" x14ac:dyDescent="0.35">
      <c r="A164" s="256"/>
      <c r="B164" s="248">
        <v>24</v>
      </c>
      <c r="C164" s="12">
        <v>43990</v>
      </c>
      <c r="D164" s="1" t="s">
        <v>4</v>
      </c>
      <c r="E164">
        <f>COUNTIF(Input_1!$E163:$CV163,Output_3_Daily_Raw!E$1)/4</f>
        <v>0</v>
      </c>
      <c r="F164">
        <f>COUNTIF(Input_1!$E163:$CV163,Output_3_Daily_Raw!F$1)/4</f>
        <v>0</v>
      </c>
      <c r="G164">
        <f>COUNTIF(Input_1!$E163:$CV163,Output_3_Daily_Raw!G$1)/4</f>
        <v>0</v>
      </c>
      <c r="H164">
        <f>COUNTIF(Input_1!$E163:$CV163,Output_3_Daily_Raw!H$1)/4</f>
        <v>0</v>
      </c>
      <c r="I164">
        <f>COUNTIF(Input_1!$E163:$CV163,Output_3_Daily_Raw!I$1)/4</f>
        <v>0</v>
      </c>
      <c r="J164">
        <f>COUNTIF(Input_1!$E163:$CV163,Output_3_Daily_Raw!J$1)/4</f>
        <v>0</v>
      </c>
      <c r="K164">
        <f>COUNTIF(Input_1!$E163:$CV163,Output_3_Daily_Raw!K$1)/4</f>
        <v>0</v>
      </c>
      <c r="L164">
        <f>COUNTIF(Input_1!$E163:$CV163,Output_3_Daily_Raw!L$1)/4</f>
        <v>0</v>
      </c>
      <c r="M164">
        <f>COUNTIF(Input_1!$E163:$CV163,Output_3_Daily_Raw!M$1)/4</f>
        <v>6.25</v>
      </c>
      <c r="N164">
        <f>COUNTIF(Input_1!$E163:$CV163,Output_3_Daily_Raw!N$1)/4</f>
        <v>0</v>
      </c>
      <c r="O164">
        <f>COUNTIF(Input_1!$E163:$CV163,Output_3_Daily_Raw!O$1)/4</f>
        <v>0</v>
      </c>
      <c r="P164">
        <f>COUNTIF(Input_1!$E163:$CV163,Output_3_Daily_Raw!P$1)/4</f>
        <v>0</v>
      </c>
      <c r="Q164">
        <f>COUNTIF(Input_1!$E163:$CV163,Output_3_Daily_Raw!Q$1)/4</f>
        <v>0</v>
      </c>
      <c r="R164">
        <f>COUNTIF(Input_1!$E163:$CV163,Output_3_Daily_Raw!R$1)/4</f>
        <v>0</v>
      </c>
      <c r="S164">
        <f>COUNTIF(Input_1!$E163:$CV163,Output_3_Daily_Raw!S$1)/4</f>
        <v>0</v>
      </c>
      <c r="T164">
        <f>COUNTIF(Input_1!$E163:$CV163,Output_3_Daily_Raw!T$1)/4</f>
        <v>0</v>
      </c>
      <c r="U164">
        <f>COUNTIF(Input_1!$E163:$CV163,Output_3_Daily_Raw!U$1)/4</f>
        <v>0</v>
      </c>
      <c r="V164">
        <f>COUNTIF(Input_1!$E163:$CV163,Output_3_Daily_Raw!V$1)/4</f>
        <v>0</v>
      </c>
      <c r="W164">
        <f>COUNTIF(Input_1!$E163:$CV163,Output_3_Daily_Raw!W$1)/4</f>
        <v>0</v>
      </c>
      <c r="X164">
        <f>COUNTIF(Input_1!$E163:$CV163,Output_3_Daily_Raw!X$1)/4</f>
        <v>0</v>
      </c>
      <c r="Y164">
        <f>COUNTIF(Input_1!$E163:$CV163,Output_3_Daily_Raw!Y$1)/4</f>
        <v>0</v>
      </c>
      <c r="Z164">
        <f>COUNTIF(Input_1!$E163:$CV163,Output_3_Daily_Raw!Z$1)/4</f>
        <v>1.5</v>
      </c>
      <c r="AA164">
        <f>COUNTIF(Input_1!$E163:$CV163,Output_3_Daily_Raw!AA$1)/4</f>
        <v>8</v>
      </c>
      <c r="AB164">
        <f>COUNTIF(Input_1!$E163:$CV163,Output_3_Daily_Raw!AB$1)/4</f>
        <v>0</v>
      </c>
      <c r="AC164">
        <f>COUNTIF(Input_1!$E163:$CV163,Output_3_Daily_Raw!AC$1)/4</f>
        <v>0</v>
      </c>
      <c r="AD164">
        <f>COUNTIF(Input_1!$E163:$CV163,Output_3_Daily_Raw!AD$1)/4</f>
        <v>0</v>
      </c>
      <c r="AE164">
        <f>COUNTIF(Input_1!$E163:$CV163,Output_3_Daily_Raw!AE$1)/4</f>
        <v>0</v>
      </c>
      <c r="AF164">
        <f>COUNTIF(Input_1!$E163:$CV163,Output_3_Daily_Raw!AF$1)/4</f>
        <v>0</v>
      </c>
      <c r="AG164">
        <f>COUNTIF(Input_1!$E163:$CV163,Output_3_Daily_Raw!AG$1)/4</f>
        <v>0</v>
      </c>
      <c r="AH164">
        <f>COUNTIF(Input_1!$E163:$CV163,Output_3_Daily_Raw!AH$1)/4</f>
        <v>0.25</v>
      </c>
      <c r="AI164">
        <f>COUNTIF(Input_1!$E163:$CV163,Output_3_Daily_Raw!AI$1)/4</f>
        <v>0.75</v>
      </c>
      <c r="AJ164">
        <f>COUNTIF(Input_1!$E163:$CV163,Output_3_Daily_Raw!AJ$1)/4</f>
        <v>0</v>
      </c>
      <c r="AK164">
        <f>COUNTIF(Input_1!$E163:$CV163,Output_3_Daily_Raw!AK$1)/4</f>
        <v>0</v>
      </c>
      <c r="AL164">
        <f>COUNTIF(Input_1!$E163:$CV163,Output_3_Daily_Raw!AL$1)/4</f>
        <v>0</v>
      </c>
      <c r="AM164">
        <f>COUNTIF(Input_1!$E163:$CV163,Output_3_Daily_Raw!AM$1)/4</f>
        <v>0</v>
      </c>
      <c r="AN164">
        <f>COUNTIF(Input_1!$E163:$CV163,Output_3_Daily_Raw!AN$1)/4</f>
        <v>0</v>
      </c>
      <c r="AO164">
        <f>COUNTIF(Input_1!$E163:$CV163,Output_3_Daily_Raw!AO$1)/4</f>
        <v>0</v>
      </c>
      <c r="AP164">
        <f>COUNTIF(Input_1!$E163:$CV163,Output_3_Daily_Raw!AP$1)/4</f>
        <v>0</v>
      </c>
      <c r="AQ164">
        <f>COUNTIF(Input_1!$E163:$CV163,Output_3_Daily_Raw!AQ$1)/4</f>
        <v>0</v>
      </c>
      <c r="AR164">
        <f>COUNTIF(Input_1!$E163:$CV163,Output_3_Daily_Raw!AR$1)/4</f>
        <v>0</v>
      </c>
      <c r="AS164">
        <f>COUNTIF(Input_1!$E163:$CV163,Output_3_Daily_Raw!AS$1)/4</f>
        <v>0</v>
      </c>
      <c r="AT164">
        <f>COUNTIF(Input_1!$E163:$CV163,Output_3_Daily_Raw!AT$1)/4</f>
        <v>0</v>
      </c>
      <c r="AU164">
        <f>COUNTIF(Input_1!$E163:$CV163,Output_3_Daily_Raw!AU$1)/4</f>
        <v>0.75</v>
      </c>
      <c r="AV164">
        <f>COUNTIF(Input_1!$E163:$CV163,Output_3_Daily_Raw!AV$1)/4</f>
        <v>0</v>
      </c>
      <c r="AW164">
        <f>COUNTIF(Input_1!$E163:$CV163,Output_3_Daily_Raw!AW$1)/4</f>
        <v>0</v>
      </c>
      <c r="AX164">
        <f>COUNTIF(Input_1!$E163:$CV163,Output_3_Daily_Raw!AX$1)/4</f>
        <v>0</v>
      </c>
      <c r="AY164">
        <f>COUNTIF(Input_1!$E163:$CV163,Output_3_Daily_Raw!AY$1)/4</f>
        <v>2</v>
      </c>
      <c r="AZ164">
        <f>COUNTIF(Input_1!$E163:$CV163,Output_3_Daily_Raw!AZ$1)/4</f>
        <v>0</v>
      </c>
      <c r="BA164">
        <f>COUNTIF(Input_1!$E163:$CV163,Output_3_Daily_Raw!BA$1)/4</f>
        <v>0.5</v>
      </c>
      <c r="BB164">
        <f>COUNTIF(Input_1!$E163:$CV163,Output_3_Daily_Raw!BB$1)/4</f>
        <v>0</v>
      </c>
      <c r="BC164">
        <f>COUNTIF(Input_1!$E163:$CV163,Output_3_Daily_Raw!BC$1)/4</f>
        <v>0</v>
      </c>
      <c r="BD164">
        <f>COUNTIF(Input_1!$E163:$CV163,Output_3_Daily_Raw!BD$1)/4</f>
        <v>0</v>
      </c>
      <c r="BE164">
        <f>COUNTIF(Input_1!$E163:$CV163,Output_3_Daily_Raw!BE$1)/4</f>
        <v>0</v>
      </c>
      <c r="BF164">
        <f>COUNTIF(Input_1!$E163:$CV163,Output_3_Daily_Raw!BF$1)/4</f>
        <v>4</v>
      </c>
      <c r="BG164">
        <f>COUNTIF(Input_1!$E163:$CV163,Output_3_Daily_Raw!BG$1)/4</f>
        <v>0</v>
      </c>
      <c r="BH164">
        <f>COUNTIF(Input_1!$E163:$CV163,Output_3_Daily_Raw!BH$1)/4</f>
        <v>0</v>
      </c>
      <c r="BJ164">
        <f t="shared" si="2"/>
        <v>24</v>
      </c>
    </row>
    <row r="165" spans="1:62" x14ac:dyDescent="0.35">
      <c r="A165" s="256"/>
      <c r="B165" s="249"/>
      <c r="C165" s="11">
        <v>43991</v>
      </c>
      <c r="D165" s="1" t="s">
        <v>5</v>
      </c>
      <c r="E165">
        <f>COUNTIF(Input_1!$E164:$CV164,Output_3_Daily_Raw!E$1)/4</f>
        <v>0</v>
      </c>
      <c r="F165">
        <f>COUNTIF(Input_1!$E164:$CV164,Output_3_Daily_Raw!F$1)/4</f>
        <v>0</v>
      </c>
      <c r="G165">
        <f>COUNTIF(Input_1!$E164:$CV164,Output_3_Daily_Raw!G$1)/4</f>
        <v>2.5</v>
      </c>
      <c r="H165">
        <f>COUNTIF(Input_1!$E164:$CV164,Output_3_Daily_Raw!H$1)/4</f>
        <v>0</v>
      </c>
      <c r="I165">
        <f>COUNTIF(Input_1!$E164:$CV164,Output_3_Daily_Raw!I$1)/4</f>
        <v>0</v>
      </c>
      <c r="J165">
        <f>COUNTIF(Input_1!$E164:$CV164,Output_3_Daily_Raw!J$1)/4</f>
        <v>2</v>
      </c>
      <c r="K165">
        <f>COUNTIF(Input_1!$E164:$CV164,Output_3_Daily_Raw!K$1)/4</f>
        <v>0</v>
      </c>
      <c r="L165">
        <f>COUNTIF(Input_1!$E164:$CV164,Output_3_Daily_Raw!L$1)/4</f>
        <v>0</v>
      </c>
      <c r="M165">
        <f>COUNTIF(Input_1!$E164:$CV164,Output_3_Daily_Raw!M$1)/4</f>
        <v>0</v>
      </c>
      <c r="N165">
        <f>COUNTIF(Input_1!$E164:$CV164,Output_3_Daily_Raw!N$1)/4</f>
        <v>0</v>
      </c>
      <c r="O165">
        <f>COUNTIF(Input_1!$E164:$CV164,Output_3_Daily_Raw!O$1)/4</f>
        <v>0</v>
      </c>
      <c r="P165">
        <f>COUNTIF(Input_1!$E164:$CV164,Output_3_Daily_Raw!P$1)/4</f>
        <v>0</v>
      </c>
      <c r="Q165">
        <f>COUNTIF(Input_1!$E164:$CV164,Output_3_Daily_Raw!Q$1)/4</f>
        <v>0</v>
      </c>
      <c r="R165">
        <f>COUNTIF(Input_1!$E164:$CV164,Output_3_Daily_Raw!R$1)/4</f>
        <v>0</v>
      </c>
      <c r="S165">
        <f>COUNTIF(Input_1!$E164:$CV164,Output_3_Daily_Raw!S$1)/4</f>
        <v>0</v>
      </c>
      <c r="T165">
        <f>COUNTIF(Input_1!$E164:$CV164,Output_3_Daily_Raw!T$1)/4</f>
        <v>0</v>
      </c>
      <c r="U165">
        <f>COUNTIF(Input_1!$E164:$CV164,Output_3_Daily_Raw!U$1)/4</f>
        <v>0</v>
      </c>
      <c r="V165">
        <f>COUNTIF(Input_1!$E164:$CV164,Output_3_Daily_Raw!V$1)/4</f>
        <v>0</v>
      </c>
      <c r="W165">
        <f>COUNTIF(Input_1!$E164:$CV164,Output_3_Daily_Raw!W$1)/4</f>
        <v>0</v>
      </c>
      <c r="X165">
        <f>COUNTIF(Input_1!$E164:$CV164,Output_3_Daily_Raw!X$1)/4</f>
        <v>0</v>
      </c>
      <c r="Y165">
        <f>COUNTIF(Input_1!$E164:$CV164,Output_3_Daily_Raw!Y$1)/4</f>
        <v>0</v>
      </c>
      <c r="Z165">
        <f>COUNTIF(Input_1!$E164:$CV164,Output_3_Daily_Raw!Z$1)/4</f>
        <v>0</v>
      </c>
      <c r="AA165">
        <f>COUNTIF(Input_1!$E164:$CV164,Output_3_Daily_Raw!AA$1)/4</f>
        <v>10.25</v>
      </c>
      <c r="AB165">
        <f>COUNTIF(Input_1!$E164:$CV164,Output_3_Daily_Raw!AB$1)/4</f>
        <v>0</v>
      </c>
      <c r="AC165">
        <f>COUNTIF(Input_1!$E164:$CV164,Output_3_Daily_Raw!AC$1)/4</f>
        <v>0</v>
      </c>
      <c r="AD165">
        <f>COUNTIF(Input_1!$E164:$CV164,Output_3_Daily_Raw!AD$1)/4</f>
        <v>0</v>
      </c>
      <c r="AE165">
        <f>COUNTIF(Input_1!$E164:$CV164,Output_3_Daily_Raw!AE$1)/4</f>
        <v>0</v>
      </c>
      <c r="AF165">
        <f>COUNTIF(Input_1!$E164:$CV164,Output_3_Daily_Raw!AF$1)/4</f>
        <v>0</v>
      </c>
      <c r="AG165">
        <f>COUNTIF(Input_1!$E164:$CV164,Output_3_Daily_Raw!AG$1)/4</f>
        <v>0</v>
      </c>
      <c r="AH165">
        <f>COUNTIF(Input_1!$E164:$CV164,Output_3_Daily_Raw!AH$1)/4</f>
        <v>0</v>
      </c>
      <c r="AI165">
        <f>COUNTIF(Input_1!$E164:$CV164,Output_3_Daily_Raw!AI$1)/4</f>
        <v>0.75</v>
      </c>
      <c r="AJ165">
        <f>COUNTIF(Input_1!$E164:$CV164,Output_3_Daily_Raw!AJ$1)/4</f>
        <v>1</v>
      </c>
      <c r="AK165">
        <f>COUNTIF(Input_1!$E164:$CV164,Output_3_Daily_Raw!AK$1)/4</f>
        <v>0</v>
      </c>
      <c r="AL165">
        <f>COUNTIF(Input_1!$E164:$CV164,Output_3_Daily_Raw!AL$1)/4</f>
        <v>0</v>
      </c>
      <c r="AM165">
        <f>COUNTIF(Input_1!$E164:$CV164,Output_3_Daily_Raw!AM$1)/4</f>
        <v>0</v>
      </c>
      <c r="AN165">
        <f>COUNTIF(Input_1!$E164:$CV164,Output_3_Daily_Raw!AN$1)/4</f>
        <v>0</v>
      </c>
      <c r="AO165">
        <f>COUNTIF(Input_1!$E164:$CV164,Output_3_Daily_Raw!AO$1)/4</f>
        <v>0</v>
      </c>
      <c r="AP165">
        <f>COUNTIF(Input_1!$E164:$CV164,Output_3_Daily_Raw!AP$1)/4</f>
        <v>0</v>
      </c>
      <c r="AQ165">
        <f>COUNTIF(Input_1!$E164:$CV164,Output_3_Daily_Raw!AQ$1)/4</f>
        <v>0</v>
      </c>
      <c r="AR165">
        <f>COUNTIF(Input_1!$E164:$CV164,Output_3_Daily_Raw!AR$1)/4</f>
        <v>0</v>
      </c>
      <c r="AS165">
        <f>COUNTIF(Input_1!$E164:$CV164,Output_3_Daily_Raw!AS$1)/4</f>
        <v>0</v>
      </c>
      <c r="AT165">
        <f>COUNTIF(Input_1!$E164:$CV164,Output_3_Daily_Raw!AT$1)/4</f>
        <v>0</v>
      </c>
      <c r="AU165">
        <f>COUNTIF(Input_1!$E164:$CV164,Output_3_Daily_Raw!AU$1)/4</f>
        <v>0.5</v>
      </c>
      <c r="AV165">
        <f>COUNTIF(Input_1!$E164:$CV164,Output_3_Daily_Raw!AV$1)/4</f>
        <v>0</v>
      </c>
      <c r="AW165">
        <f>COUNTIF(Input_1!$E164:$CV164,Output_3_Daily_Raw!AW$1)/4</f>
        <v>0</v>
      </c>
      <c r="AX165">
        <f>COUNTIF(Input_1!$E164:$CV164,Output_3_Daily_Raw!AX$1)/4</f>
        <v>0</v>
      </c>
      <c r="AY165">
        <f>COUNTIF(Input_1!$E164:$CV164,Output_3_Daily_Raw!AY$1)/4</f>
        <v>2</v>
      </c>
      <c r="AZ165">
        <f>COUNTIF(Input_1!$E164:$CV164,Output_3_Daily_Raw!AZ$1)/4</f>
        <v>0</v>
      </c>
      <c r="BA165">
        <f>COUNTIF(Input_1!$E164:$CV164,Output_3_Daily_Raw!BA$1)/4</f>
        <v>0</v>
      </c>
      <c r="BB165">
        <f>COUNTIF(Input_1!$E164:$CV164,Output_3_Daily_Raw!BB$1)/4</f>
        <v>0</v>
      </c>
      <c r="BC165">
        <f>COUNTIF(Input_1!$E164:$CV164,Output_3_Daily_Raw!BC$1)/4</f>
        <v>0</v>
      </c>
      <c r="BD165">
        <f>COUNTIF(Input_1!$E164:$CV164,Output_3_Daily_Raw!BD$1)/4</f>
        <v>0</v>
      </c>
      <c r="BE165">
        <f>COUNTIF(Input_1!$E164:$CV164,Output_3_Daily_Raw!BE$1)/4</f>
        <v>0</v>
      </c>
      <c r="BF165">
        <f>COUNTIF(Input_1!$E164:$CV164,Output_3_Daily_Raw!BF$1)/4</f>
        <v>5</v>
      </c>
      <c r="BG165">
        <f>COUNTIF(Input_1!$E164:$CV164,Output_3_Daily_Raw!BG$1)/4</f>
        <v>0</v>
      </c>
      <c r="BH165">
        <f>COUNTIF(Input_1!$E164:$CV164,Output_3_Daily_Raw!BH$1)/4</f>
        <v>0</v>
      </c>
      <c r="BJ165">
        <f t="shared" si="2"/>
        <v>24</v>
      </c>
    </row>
    <row r="166" spans="1:62" x14ac:dyDescent="0.35">
      <c r="A166" s="256"/>
      <c r="B166" s="249"/>
      <c r="C166" s="11">
        <v>43992</v>
      </c>
      <c r="D166" s="1" t="s">
        <v>6</v>
      </c>
      <c r="E166">
        <f>COUNTIF(Input_1!$E165:$CV165,Output_3_Daily_Raw!E$1)/4</f>
        <v>0</v>
      </c>
      <c r="F166">
        <f>COUNTIF(Input_1!$E165:$CV165,Output_3_Daily_Raw!F$1)/4</f>
        <v>0</v>
      </c>
      <c r="G166">
        <f>COUNTIF(Input_1!$E165:$CV165,Output_3_Daily_Raw!G$1)/4</f>
        <v>0</v>
      </c>
      <c r="H166">
        <f>COUNTIF(Input_1!$E165:$CV165,Output_3_Daily_Raw!H$1)/4</f>
        <v>0</v>
      </c>
      <c r="I166">
        <f>COUNTIF(Input_1!$E165:$CV165,Output_3_Daily_Raw!I$1)/4</f>
        <v>0</v>
      </c>
      <c r="J166">
        <f>COUNTIF(Input_1!$E165:$CV165,Output_3_Daily_Raw!J$1)/4</f>
        <v>0</v>
      </c>
      <c r="K166">
        <f>COUNTIF(Input_1!$E165:$CV165,Output_3_Daily_Raw!K$1)/4</f>
        <v>0</v>
      </c>
      <c r="L166">
        <f>COUNTIF(Input_1!$E165:$CV165,Output_3_Daily_Raw!L$1)/4</f>
        <v>0</v>
      </c>
      <c r="M166">
        <f>COUNTIF(Input_1!$E165:$CV165,Output_3_Daily_Raw!M$1)/4</f>
        <v>4.5</v>
      </c>
      <c r="N166">
        <f>COUNTIF(Input_1!$E165:$CV165,Output_3_Daily_Raw!N$1)/4</f>
        <v>0</v>
      </c>
      <c r="O166">
        <f>COUNTIF(Input_1!$E165:$CV165,Output_3_Daily_Raw!O$1)/4</f>
        <v>0</v>
      </c>
      <c r="P166">
        <f>COUNTIF(Input_1!$E165:$CV165,Output_3_Daily_Raw!P$1)/4</f>
        <v>0</v>
      </c>
      <c r="Q166">
        <f>COUNTIF(Input_1!$E165:$CV165,Output_3_Daily_Raw!Q$1)/4</f>
        <v>0</v>
      </c>
      <c r="R166">
        <f>COUNTIF(Input_1!$E165:$CV165,Output_3_Daily_Raw!R$1)/4</f>
        <v>0</v>
      </c>
      <c r="S166">
        <f>COUNTIF(Input_1!$E165:$CV165,Output_3_Daily_Raw!S$1)/4</f>
        <v>0</v>
      </c>
      <c r="T166">
        <f>COUNTIF(Input_1!$E165:$CV165,Output_3_Daily_Raw!T$1)/4</f>
        <v>0</v>
      </c>
      <c r="U166">
        <f>COUNTIF(Input_1!$E165:$CV165,Output_3_Daily_Raw!U$1)/4</f>
        <v>0</v>
      </c>
      <c r="V166">
        <f>COUNTIF(Input_1!$E165:$CV165,Output_3_Daily_Raw!V$1)/4</f>
        <v>0</v>
      </c>
      <c r="W166">
        <f>COUNTIF(Input_1!$E165:$CV165,Output_3_Daily_Raw!W$1)/4</f>
        <v>0</v>
      </c>
      <c r="X166">
        <f>COUNTIF(Input_1!$E165:$CV165,Output_3_Daily_Raw!X$1)/4</f>
        <v>0</v>
      </c>
      <c r="Y166">
        <f>COUNTIF(Input_1!$E165:$CV165,Output_3_Daily_Raw!Y$1)/4</f>
        <v>0</v>
      </c>
      <c r="Z166">
        <f>COUNTIF(Input_1!$E165:$CV165,Output_3_Daily_Raw!Z$1)/4</f>
        <v>0</v>
      </c>
      <c r="AA166">
        <f>COUNTIF(Input_1!$E165:$CV165,Output_3_Daily_Raw!AA$1)/4</f>
        <v>6.25</v>
      </c>
      <c r="AB166">
        <f>COUNTIF(Input_1!$E165:$CV165,Output_3_Daily_Raw!AB$1)/4</f>
        <v>0</v>
      </c>
      <c r="AC166">
        <f>COUNTIF(Input_1!$E165:$CV165,Output_3_Daily_Raw!AC$1)/4</f>
        <v>0</v>
      </c>
      <c r="AD166">
        <f>COUNTIF(Input_1!$E165:$CV165,Output_3_Daily_Raw!AD$1)/4</f>
        <v>0</v>
      </c>
      <c r="AE166">
        <f>COUNTIF(Input_1!$E165:$CV165,Output_3_Daily_Raw!AE$1)/4</f>
        <v>0</v>
      </c>
      <c r="AF166">
        <f>COUNTIF(Input_1!$E165:$CV165,Output_3_Daily_Raw!AF$1)/4</f>
        <v>0</v>
      </c>
      <c r="AG166">
        <f>COUNTIF(Input_1!$E165:$CV165,Output_3_Daily_Raw!AG$1)/4</f>
        <v>0</v>
      </c>
      <c r="AH166">
        <f>COUNTIF(Input_1!$E165:$CV165,Output_3_Daily_Raw!AH$1)/4</f>
        <v>0.25</v>
      </c>
      <c r="AI166">
        <f>COUNTIF(Input_1!$E165:$CV165,Output_3_Daily_Raw!AI$1)/4</f>
        <v>0.5</v>
      </c>
      <c r="AJ166">
        <f>COUNTIF(Input_1!$E165:$CV165,Output_3_Daily_Raw!AJ$1)/4</f>
        <v>0</v>
      </c>
      <c r="AK166">
        <f>COUNTIF(Input_1!$E165:$CV165,Output_3_Daily_Raw!AK$1)/4</f>
        <v>0</v>
      </c>
      <c r="AL166">
        <f>COUNTIF(Input_1!$E165:$CV165,Output_3_Daily_Raw!AL$1)/4</f>
        <v>0</v>
      </c>
      <c r="AM166">
        <f>COUNTIF(Input_1!$E165:$CV165,Output_3_Daily_Raw!AM$1)/4</f>
        <v>0</v>
      </c>
      <c r="AN166">
        <f>COUNTIF(Input_1!$E165:$CV165,Output_3_Daily_Raw!AN$1)/4</f>
        <v>0</v>
      </c>
      <c r="AO166">
        <f>COUNTIF(Input_1!$E165:$CV165,Output_3_Daily_Raw!AO$1)/4</f>
        <v>0</v>
      </c>
      <c r="AP166">
        <f>COUNTIF(Input_1!$E165:$CV165,Output_3_Daily_Raw!AP$1)/4</f>
        <v>0</v>
      </c>
      <c r="AQ166">
        <f>COUNTIF(Input_1!$E165:$CV165,Output_3_Daily_Raw!AQ$1)/4</f>
        <v>0</v>
      </c>
      <c r="AR166">
        <f>COUNTIF(Input_1!$E165:$CV165,Output_3_Daily_Raw!AR$1)/4</f>
        <v>0</v>
      </c>
      <c r="AS166">
        <f>COUNTIF(Input_1!$E165:$CV165,Output_3_Daily_Raw!AS$1)/4</f>
        <v>0</v>
      </c>
      <c r="AT166">
        <f>COUNTIF(Input_1!$E165:$CV165,Output_3_Daily_Raw!AT$1)/4</f>
        <v>0</v>
      </c>
      <c r="AU166">
        <f>COUNTIF(Input_1!$E165:$CV165,Output_3_Daily_Raw!AU$1)/4</f>
        <v>0.5</v>
      </c>
      <c r="AV166">
        <f>COUNTIF(Input_1!$E165:$CV165,Output_3_Daily_Raw!AV$1)/4</f>
        <v>0</v>
      </c>
      <c r="AW166">
        <f>COUNTIF(Input_1!$E165:$CV165,Output_3_Daily_Raw!AW$1)/4</f>
        <v>0</v>
      </c>
      <c r="AX166">
        <f>COUNTIF(Input_1!$E165:$CV165,Output_3_Daily_Raw!AX$1)/4</f>
        <v>0</v>
      </c>
      <c r="AY166">
        <f>COUNTIF(Input_1!$E165:$CV165,Output_3_Daily_Raw!AY$1)/4</f>
        <v>2.5</v>
      </c>
      <c r="AZ166">
        <f>COUNTIF(Input_1!$E165:$CV165,Output_3_Daily_Raw!AZ$1)/4</f>
        <v>0</v>
      </c>
      <c r="BA166">
        <f>COUNTIF(Input_1!$E165:$CV165,Output_3_Daily_Raw!BA$1)/4</f>
        <v>0</v>
      </c>
      <c r="BB166">
        <f>COUNTIF(Input_1!$E165:$CV165,Output_3_Daily_Raw!BB$1)/4</f>
        <v>0</v>
      </c>
      <c r="BC166">
        <f>COUNTIF(Input_1!$E165:$CV165,Output_3_Daily_Raw!BC$1)/4</f>
        <v>0</v>
      </c>
      <c r="BD166">
        <f>COUNTIF(Input_1!$E165:$CV165,Output_3_Daily_Raw!BD$1)/4</f>
        <v>0</v>
      </c>
      <c r="BE166">
        <f>COUNTIF(Input_1!$E165:$CV165,Output_3_Daily_Raw!BE$1)/4</f>
        <v>0</v>
      </c>
      <c r="BF166">
        <f>COUNTIF(Input_1!$E165:$CV165,Output_3_Daily_Raw!BF$1)/4</f>
        <v>9.25</v>
      </c>
      <c r="BG166">
        <f>COUNTIF(Input_1!$E165:$CV165,Output_3_Daily_Raw!BG$1)/4</f>
        <v>0</v>
      </c>
      <c r="BH166">
        <f>COUNTIF(Input_1!$E165:$CV165,Output_3_Daily_Raw!BH$1)/4</f>
        <v>0.25</v>
      </c>
      <c r="BJ166">
        <f t="shared" si="2"/>
        <v>24</v>
      </c>
    </row>
    <row r="167" spans="1:62" x14ac:dyDescent="0.35">
      <c r="A167" s="256"/>
      <c r="B167" s="249"/>
      <c r="C167" s="12">
        <v>43993</v>
      </c>
      <c r="D167" s="1" t="s">
        <v>7</v>
      </c>
      <c r="E167">
        <f>COUNTIF(Input_1!$E166:$CV166,Output_3_Daily_Raw!E$1)/4</f>
        <v>0</v>
      </c>
      <c r="F167">
        <f>COUNTIF(Input_1!$E166:$CV166,Output_3_Daily_Raw!F$1)/4</f>
        <v>0</v>
      </c>
      <c r="G167">
        <f>COUNTIF(Input_1!$E166:$CV166,Output_3_Daily_Raw!G$1)/4</f>
        <v>0</v>
      </c>
      <c r="H167">
        <f>COUNTIF(Input_1!$E166:$CV166,Output_3_Daily_Raw!H$1)/4</f>
        <v>0</v>
      </c>
      <c r="I167">
        <f>COUNTIF(Input_1!$E166:$CV166,Output_3_Daily_Raw!I$1)/4</f>
        <v>0</v>
      </c>
      <c r="J167">
        <f>COUNTIF(Input_1!$E166:$CV166,Output_3_Daily_Raw!J$1)/4</f>
        <v>0</v>
      </c>
      <c r="K167">
        <f>COUNTIF(Input_1!$E166:$CV166,Output_3_Daily_Raw!K$1)/4</f>
        <v>0</v>
      </c>
      <c r="L167">
        <f>COUNTIF(Input_1!$E166:$CV166,Output_3_Daily_Raw!L$1)/4</f>
        <v>0</v>
      </c>
      <c r="M167">
        <f>COUNTIF(Input_1!$E166:$CV166,Output_3_Daily_Raw!M$1)/4</f>
        <v>5.75</v>
      </c>
      <c r="N167">
        <f>COUNTIF(Input_1!$E166:$CV166,Output_3_Daily_Raw!N$1)/4</f>
        <v>0</v>
      </c>
      <c r="O167">
        <f>COUNTIF(Input_1!$E166:$CV166,Output_3_Daily_Raw!O$1)/4</f>
        <v>0</v>
      </c>
      <c r="P167">
        <f>COUNTIF(Input_1!$E166:$CV166,Output_3_Daily_Raw!P$1)/4</f>
        <v>0</v>
      </c>
      <c r="Q167">
        <f>COUNTIF(Input_1!$E166:$CV166,Output_3_Daily_Raw!Q$1)/4</f>
        <v>0</v>
      </c>
      <c r="R167">
        <f>COUNTIF(Input_1!$E166:$CV166,Output_3_Daily_Raw!R$1)/4</f>
        <v>0</v>
      </c>
      <c r="S167">
        <f>COUNTIF(Input_1!$E166:$CV166,Output_3_Daily_Raw!S$1)/4</f>
        <v>0</v>
      </c>
      <c r="T167">
        <f>COUNTIF(Input_1!$E166:$CV166,Output_3_Daily_Raw!T$1)/4</f>
        <v>0</v>
      </c>
      <c r="U167">
        <f>COUNTIF(Input_1!$E166:$CV166,Output_3_Daily_Raw!U$1)/4</f>
        <v>0</v>
      </c>
      <c r="V167">
        <f>COUNTIF(Input_1!$E166:$CV166,Output_3_Daily_Raw!V$1)/4</f>
        <v>0</v>
      </c>
      <c r="W167">
        <f>COUNTIF(Input_1!$E166:$CV166,Output_3_Daily_Raw!W$1)/4</f>
        <v>0</v>
      </c>
      <c r="X167">
        <f>COUNTIF(Input_1!$E166:$CV166,Output_3_Daily_Raw!X$1)/4</f>
        <v>0</v>
      </c>
      <c r="Y167">
        <f>COUNTIF(Input_1!$E166:$CV166,Output_3_Daily_Raw!Y$1)/4</f>
        <v>0</v>
      </c>
      <c r="Z167">
        <f>COUNTIF(Input_1!$E166:$CV166,Output_3_Daily_Raw!Z$1)/4</f>
        <v>0</v>
      </c>
      <c r="AA167">
        <f>COUNTIF(Input_1!$E166:$CV166,Output_3_Daily_Raw!AA$1)/4</f>
        <v>8.75</v>
      </c>
      <c r="AB167">
        <f>COUNTIF(Input_1!$E166:$CV166,Output_3_Daily_Raw!AB$1)/4</f>
        <v>0</v>
      </c>
      <c r="AC167">
        <f>COUNTIF(Input_1!$E166:$CV166,Output_3_Daily_Raw!AC$1)/4</f>
        <v>0</v>
      </c>
      <c r="AD167">
        <f>COUNTIF(Input_1!$E166:$CV166,Output_3_Daily_Raw!AD$1)/4</f>
        <v>0</v>
      </c>
      <c r="AE167">
        <f>COUNTIF(Input_1!$E166:$CV166,Output_3_Daily_Raw!AE$1)/4</f>
        <v>0</v>
      </c>
      <c r="AF167">
        <f>COUNTIF(Input_1!$E166:$CV166,Output_3_Daily_Raw!AF$1)/4</f>
        <v>0</v>
      </c>
      <c r="AG167">
        <f>COUNTIF(Input_1!$E166:$CV166,Output_3_Daily_Raw!AG$1)/4</f>
        <v>0</v>
      </c>
      <c r="AH167">
        <f>COUNTIF(Input_1!$E166:$CV166,Output_3_Daily_Raw!AH$1)/4</f>
        <v>0.5</v>
      </c>
      <c r="AI167">
        <f>COUNTIF(Input_1!$E166:$CV166,Output_3_Daily_Raw!AI$1)/4</f>
        <v>0.5</v>
      </c>
      <c r="AJ167">
        <f>COUNTIF(Input_1!$E166:$CV166,Output_3_Daily_Raw!AJ$1)/4</f>
        <v>0</v>
      </c>
      <c r="AK167">
        <f>COUNTIF(Input_1!$E166:$CV166,Output_3_Daily_Raw!AK$1)/4</f>
        <v>0</v>
      </c>
      <c r="AL167">
        <f>COUNTIF(Input_1!$E166:$CV166,Output_3_Daily_Raw!AL$1)/4</f>
        <v>0</v>
      </c>
      <c r="AM167">
        <f>COUNTIF(Input_1!$E166:$CV166,Output_3_Daily_Raw!AM$1)/4</f>
        <v>0</v>
      </c>
      <c r="AN167">
        <f>COUNTIF(Input_1!$E166:$CV166,Output_3_Daily_Raw!AN$1)/4</f>
        <v>0</v>
      </c>
      <c r="AO167">
        <f>COUNTIF(Input_1!$E166:$CV166,Output_3_Daily_Raw!AO$1)/4</f>
        <v>0</v>
      </c>
      <c r="AP167">
        <f>COUNTIF(Input_1!$E166:$CV166,Output_3_Daily_Raw!AP$1)/4</f>
        <v>0</v>
      </c>
      <c r="AQ167">
        <f>COUNTIF(Input_1!$E166:$CV166,Output_3_Daily_Raw!AQ$1)/4</f>
        <v>0</v>
      </c>
      <c r="AR167">
        <f>COUNTIF(Input_1!$E166:$CV166,Output_3_Daily_Raw!AR$1)/4</f>
        <v>0</v>
      </c>
      <c r="AS167">
        <f>COUNTIF(Input_1!$E166:$CV166,Output_3_Daily_Raw!AS$1)/4</f>
        <v>0</v>
      </c>
      <c r="AT167">
        <f>COUNTIF(Input_1!$E166:$CV166,Output_3_Daily_Raw!AT$1)/4</f>
        <v>0</v>
      </c>
      <c r="AU167">
        <f>COUNTIF(Input_1!$E166:$CV166,Output_3_Daily_Raw!AU$1)/4</f>
        <v>0.5</v>
      </c>
      <c r="AV167">
        <f>COUNTIF(Input_1!$E166:$CV166,Output_3_Daily_Raw!AV$1)/4</f>
        <v>0</v>
      </c>
      <c r="AW167">
        <f>COUNTIF(Input_1!$E166:$CV166,Output_3_Daily_Raw!AW$1)/4</f>
        <v>0</v>
      </c>
      <c r="AX167">
        <f>COUNTIF(Input_1!$E166:$CV166,Output_3_Daily_Raw!AX$1)/4</f>
        <v>0</v>
      </c>
      <c r="AY167">
        <f>COUNTIF(Input_1!$E166:$CV166,Output_3_Daily_Raw!AY$1)/4</f>
        <v>2.75</v>
      </c>
      <c r="AZ167">
        <f>COUNTIF(Input_1!$E166:$CV166,Output_3_Daily_Raw!AZ$1)/4</f>
        <v>0</v>
      </c>
      <c r="BA167">
        <f>COUNTIF(Input_1!$E166:$CV166,Output_3_Daily_Raw!BA$1)/4</f>
        <v>0</v>
      </c>
      <c r="BB167">
        <f>COUNTIF(Input_1!$E166:$CV166,Output_3_Daily_Raw!BB$1)/4</f>
        <v>0</v>
      </c>
      <c r="BC167">
        <f>COUNTIF(Input_1!$E166:$CV166,Output_3_Daily_Raw!BC$1)/4</f>
        <v>0</v>
      </c>
      <c r="BD167">
        <f>COUNTIF(Input_1!$E166:$CV166,Output_3_Daily_Raw!BD$1)/4</f>
        <v>0</v>
      </c>
      <c r="BE167">
        <f>COUNTIF(Input_1!$E166:$CV166,Output_3_Daily_Raw!BE$1)/4</f>
        <v>0</v>
      </c>
      <c r="BF167">
        <f>COUNTIF(Input_1!$E166:$CV166,Output_3_Daily_Raw!BF$1)/4</f>
        <v>5</v>
      </c>
      <c r="BG167">
        <f>COUNTIF(Input_1!$E166:$CV166,Output_3_Daily_Raw!BG$1)/4</f>
        <v>0</v>
      </c>
      <c r="BH167">
        <f>COUNTIF(Input_1!$E166:$CV166,Output_3_Daily_Raw!BH$1)/4</f>
        <v>0.25</v>
      </c>
      <c r="BJ167">
        <f t="shared" si="2"/>
        <v>24</v>
      </c>
    </row>
    <row r="168" spans="1:62" x14ac:dyDescent="0.35">
      <c r="A168" s="256"/>
      <c r="B168" s="249"/>
      <c r="C168" s="11">
        <v>43994</v>
      </c>
      <c r="D168" s="1" t="s">
        <v>8</v>
      </c>
      <c r="E168">
        <f>COUNTIF(Input_1!$E167:$CV167,Output_3_Daily_Raw!E$1)/4</f>
        <v>0</v>
      </c>
      <c r="F168">
        <f>COUNTIF(Input_1!$E167:$CV167,Output_3_Daily_Raw!F$1)/4</f>
        <v>0</v>
      </c>
      <c r="G168">
        <f>COUNTIF(Input_1!$E167:$CV167,Output_3_Daily_Raw!G$1)/4</f>
        <v>0</v>
      </c>
      <c r="H168">
        <f>COUNTIF(Input_1!$E167:$CV167,Output_3_Daily_Raw!H$1)/4</f>
        <v>0</v>
      </c>
      <c r="I168">
        <f>COUNTIF(Input_1!$E167:$CV167,Output_3_Daily_Raw!I$1)/4</f>
        <v>0</v>
      </c>
      <c r="J168">
        <f>COUNTIF(Input_1!$E167:$CV167,Output_3_Daily_Raw!J$1)/4</f>
        <v>0</v>
      </c>
      <c r="K168">
        <f>COUNTIF(Input_1!$E167:$CV167,Output_3_Daily_Raw!K$1)/4</f>
        <v>0</v>
      </c>
      <c r="L168">
        <f>COUNTIF(Input_1!$E167:$CV167,Output_3_Daily_Raw!L$1)/4</f>
        <v>0</v>
      </c>
      <c r="M168">
        <f>COUNTIF(Input_1!$E167:$CV167,Output_3_Daily_Raw!M$1)/4</f>
        <v>10</v>
      </c>
      <c r="N168">
        <f>COUNTIF(Input_1!$E167:$CV167,Output_3_Daily_Raw!N$1)/4</f>
        <v>0</v>
      </c>
      <c r="O168">
        <f>COUNTIF(Input_1!$E167:$CV167,Output_3_Daily_Raw!O$1)/4</f>
        <v>0</v>
      </c>
      <c r="P168">
        <f>COUNTIF(Input_1!$E167:$CV167,Output_3_Daily_Raw!P$1)/4</f>
        <v>0</v>
      </c>
      <c r="Q168">
        <f>COUNTIF(Input_1!$E167:$CV167,Output_3_Daily_Raw!Q$1)/4</f>
        <v>0</v>
      </c>
      <c r="R168">
        <f>COUNTIF(Input_1!$E167:$CV167,Output_3_Daily_Raw!R$1)/4</f>
        <v>0</v>
      </c>
      <c r="S168">
        <f>COUNTIF(Input_1!$E167:$CV167,Output_3_Daily_Raw!S$1)/4</f>
        <v>0</v>
      </c>
      <c r="T168">
        <f>COUNTIF(Input_1!$E167:$CV167,Output_3_Daily_Raw!T$1)/4</f>
        <v>0</v>
      </c>
      <c r="U168">
        <f>COUNTIF(Input_1!$E167:$CV167,Output_3_Daily_Raw!U$1)/4</f>
        <v>0</v>
      </c>
      <c r="V168">
        <f>COUNTIF(Input_1!$E167:$CV167,Output_3_Daily_Raw!V$1)/4</f>
        <v>0</v>
      </c>
      <c r="W168">
        <f>COUNTIF(Input_1!$E167:$CV167,Output_3_Daily_Raw!W$1)/4</f>
        <v>0</v>
      </c>
      <c r="X168">
        <f>COUNTIF(Input_1!$E167:$CV167,Output_3_Daily_Raw!X$1)/4</f>
        <v>0</v>
      </c>
      <c r="Y168">
        <f>COUNTIF(Input_1!$E167:$CV167,Output_3_Daily_Raw!Y$1)/4</f>
        <v>0</v>
      </c>
      <c r="Z168">
        <f>COUNTIF(Input_1!$E167:$CV167,Output_3_Daily_Raw!Z$1)/4</f>
        <v>0</v>
      </c>
      <c r="AA168">
        <f>COUNTIF(Input_1!$E167:$CV167,Output_3_Daily_Raw!AA$1)/4</f>
        <v>7.75</v>
      </c>
      <c r="AB168">
        <f>COUNTIF(Input_1!$E167:$CV167,Output_3_Daily_Raw!AB$1)/4</f>
        <v>0</v>
      </c>
      <c r="AC168">
        <f>COUNTIF(Input_1!$E167:$CV167,Output_3_Daily_Raw!AC$1)/4</f>
        <v>0</v>
      </c>
      <c r="AD168">
        <f>COUNTIF(Input_1!$E167:$CV167,Output_3_Daily_Raw!AD$1)/4</f>
        <v>0</v>
      </c>
      <c r="AE168">
        <f>COUNTIF(Input_1!$E167:$CV167,Output_3_Daily_Raw!AE$1)/4</f>
        <v>0</v>
      </c>
      <c r="AF168">
        <f>COUNTIF(Input_1!$E167:$CV167,Output_3_Daily_Raw!AF$1)/4</f>
        <v>0</v>
      </c>
      <c r="AG168">
        <f>COUNTIF(Input_1!$E167:$CV167,Output_3_Daily_Raw!AG$1)/4</f>
        <v>0</v>
      </c>
      <c r="AH168">
        <f>COUNTIF(Input_1!$E167:$CV167,Output_3_Daily_Raw!AH$1)/4</f>
        <v>0.25</v>
      </c>
      <c r="AI168">
        <f>COUNTIF(Input_1!$E167:$CV167,Output_3_Daily_Raw!AI$1)/4</f>
        <v>0.5</v>
      </c>
      <c r="AJ168">
        <f>COUNTIF(Input_1!$E167:$CV167,Output_3_Daily_Raw!AJ$1)/4</f>
        <v>0</v>
      </c>
      <c r="AK168">
        <f>COUNTIF(Input_1!$E167:$CV167,Output_3_Daily_Raw!AK$1)/4</f>
        <v>0</v>
      </c>
      <c r="AL168">
        <f>COUNTIF(Input_1!$E167:$CV167,Output_3_Daily_Raw!AL$1)/4</f>
        <v>0</v>
      </c>
      <c r="AM168">
        <f>COUNTIF(Input_1!$E167:$CV167,Output_3_Daily_Raw!AM$1)/4</f>
        <v>0</v>
      </c>
      <c r="AN168">
        <f>COUNTIF(Input_1!$E167:$CV167,Output_3_Daily_Raw!AN$1)/4</f>
        <v>0</v>
      </c>
      <c r="AO168">
        <f>COUNTIF(Input_1!$E167:$CV167,Output_3_Daily_Raw!AO$1)/4</f>
        <v>0</v>
      </c>
      <c r="AP168">
        <f>COUNTIF(Input_1!$E167:$CV167,Output_3_Daily_Raw!AP$1)/4</f>
        <v>0</v>
      </c>
      <c r="AQ168">
        <f>COUNTIF(Input_1!$E167:$CV167,Output_3_Daily_Raw!AQ$1)/4</f>
        <v>0</v>
      </c>
      <c r="AR168">
        <f>COUNTIF(Input_1!$E167:$CV167,Output_3_Daily_Raw!AR$1)/4</f>
        <v>0</v>
      </c>
      <c r="AS168">
        <f>COUNTIF(Input_1!$E167:$CV167,Output_3_Daily_Raw!AS$1)/4</f>
        <v>0</v>
      </c>
      <c r="AT168">
        <f>COUNTIF(Input_1!$E167:$CV167,Output_3_Daily_Raw!AT$1)/4</f>
        <v>0</v>
      </c>
      <c r="AU168">
        <f>COUNTIF(Input_1!$E167:$CV167,Output_3_Daily_Raw!AU$1)/4</f>
        <v>0.25</v>
      </c>
      <c r="AV168">
        <f>COUNTIF(Input_1!$E167:$CV167,Output_3_Daily_Raw!AV$1)/4</f>
        <v>0</v>
      </c>
      <c r="AW168">
        <f>COUNTIF(Input_1!$E167:$CV167,Output_3_Daily_Raw!AW$1)/4</f>
        <v>0</v>
      </c>
      <c r="AX168">
        <f>COUNTIF(Input_1!$E167:$CV167,Output_3_Daily_Raw!AX$1)/4</f>
        <v>0</v>
      </c>
      <c r="AY168">
        <f>COUNTIF(Input_1!$E167:$CV167,Output_3_Daily_Raw!AY$1)/4</f>
        <v>2.5</v>
      </c>
      <c r="AZ168">
        <f>COUNTIF(Input_1!$E167:$CV167,Output_3_Daily_Raw!AZ$1)/4</f>
        <v>0</v>
      </c>
      <c r="BA168">
        <f>COUNTIF(Input_1!$E167:$CV167,Output_3_Daily_Raw!BA$1)/4</f>
        <v>0</v>
      </c>
      <c r="BB168">
        <f>COUNTIF(Input_1!$E167:$CV167,Output_3_Daily_Raw!BB$1)/4</f>
        <v>0</v>
      </c>
      <c r="BC168">
        <f>COUNTIF(Input_1!$E167:$CV167,Output_3_Daily_Raw!BC$1)/4</f>
        <v>0</v>
      </c>
      <c r="BD168">
        <f>COUNTIF(Input_1!$E167:$CV167,Output_3_Daily_Raw!BD$1)/4</f>
        <v>0</v>
      </c>
      <c r="BE168">
        <f>COUNTIF(Input_1!$E167:$CV167,Output_3_Daily_Raw!BE$1)/4</f>
        <v>0</v>
      </c>
      <c r="BF168">
        <f>COUNTIF(Input_1!$E167:$CV167,Output_3_Daily_Raw!BF$1)/4</f>
        <v>2.5</v>
      </c>
      <c r="BG168">
        <f>COUNTIF(Input_1!$E167:$CV167,Output_3_Daily_Raw!BG$1)/4</f>
        <v>0</v>
      </c>
      <c r="BH168">
        <f>COUNTIF(Input_1!$E167:$CV167,Output_3_Daily_Raw!BH$1)/4</f>
        <v>0.25</v>
      </c>
      <c r="BJ168">
        <f t="shared" si="2"/>
        <v>24</v>
      </c>
    </row>
    <row r="169" spans="1:62" x14ac:dyDescent="0.35">
      <c r="A169" s="256"/>
      <c r="B169" s="249"/>
      <c r="C169" s="12">
        <v>43995</v>
      </c>
      <c r="D169" s="1" t="s">
        <v>9</v>
      </c>
      <c r="E169">
        <f>COUNTIF(Input_1!$E168:$CV168,Output_3_Daily_Raw!E$1)/4</f>
        <v>0</v>
      </c>
      <c r="F169">
        <f>COUNTIF(Input_1!$E168:$CV168,Output_3_Daily_Raw!F$1)/4</f>
        <v>0</v>
      </c>
      <c r="G169">
        <f>COUNTIF(Input_1!$E168:$CV168,Output_3_Daily_Raw!G$1)/4</f>
        <v>3.75</v>
      </c>
      <c r="H169">
        <f>COUNTIF(Input_1!$E168:$CV168,Output_3_Daily_Raw!H$1)/4</f>
        <v>0</v>
      </c>
      <c r="I169">
        <f>COUNTIF(Input_1!$E168:$CV168,Output_3_Daily_Raw!I$1)/4</f>
        <v>0</v>
      </c>
      <c r="J169">
        <f>COUNTIF(Input_1!$E168:$CV168,Output_3_Daily_Raw!J$1)/4</f>
        <v>0</v>
      </c>
      <c r="K169">
        <f>COUNTIF(Input_1!$E168:$CV168,Output_3_Daily_Raw!K$1)/4</f>
        <v>0</v>
      </c>
      <c r="L169">
        <f>COUNTIF(Input_1!$E168:$CV168,Output_3_Daily_Raw!L$1)/4</f>
        <v>0</v>
      </c>
      <c r="M169">
        <f>COUNTIF(Input_1!$E168:$CV168,Output_3_Daily_Raw!M$1)/4</f>
        <v>1.5</v>
      </c>
      <c r="N169">
        <f>COUNTIF(Input_1!$E168:$CV168,Output_3_Daily_Raw!N$1)/4</f>
        <v>0</v>
      </c>
      <c r="O169">
        <f>COUNTIF(Input_1!$E168:$CV168,Output_3_Daily_Raw!O$1)/4</f>
        <v>0</v>
      </c>
      <c r="P169">
        <f>COUNTIF(Input_1!$E168:$CV168,Output_3_Daily_Raw!P$1)/4</f>
        <v>0</v>
      </c>
      <c r="Q169">
        <f>COUNTIF(Input_1!$E168:$CV168,Output_3_Daily_Raw!Q$1)/4</f>
        <v>0</v>
      </c>
      <c r="R169">
        <f>COUNTIF(Input_1!$E168:$CV168,Output_3_Daily_Raw!R$1)/4</f>
        <v>0</v>
      </c>
      <c r="S169">
        <f>COUNTIF(Input_1!$E168:$CV168,Output_3_Daily_Raw!S$1)/4</f>
        <v>0</v>
      </c>
      <c r="T169">
        <f>COUNTIF(Input_1!$E168:$CV168,Output_3_Daily_Raw!T$1)/4</f>
        <v>0</v>
      </c>
      <c r="U169">
        <f>COUNTIF(Input_1!$E168:$CV168,Output_3_Daily_Raw!U$1)/4</f>
        <v>0</v>
      </c>
      <c r="V169">
        <f>COUNTIF(Input_1!$E168:$CV168,Output_3_Daily_Raw!V$1)/4</f>
        <v>0</v>
      </c>
      <c r="W169">
        <f>COUNTIF(Input_1!$E168:$CV168,Output_3_Daily_Raw!W$1)/4</f>
        <v>0</v>
      </c>
      <c r="X169">
        <f>COUNTIF(Input_1!$E168:$CV168,Output_3_Daily_Raw!X$1)/4</f>
        <v>0</v>
      </c>
      <c r="Y169">
        <f>COUNTIF(Input_1!$E168:$CV168,Output_3_Daily_Raw!Y$1)/4</f>
        <v>0</v>
      </c>
      <c r="Z169">
        <f>COUNTIF(Input_1!$E168:$CV168,Output_3_Daily_Raw!Z$1)/4</f>
        <v>0</v>
      </c>
      <c r="AA169">
        <f>COUNTIF(Input_1!$E168:$CV168,Output_3_Daily_Raw!AA$1)/4</f>
        <v>9</v>
      </c>
      <c r="AB169">
        <f>COUNTIF(Input_1!$E168:$CV168,Output_3_Daily_Raw!AB$1)/4</f>
        <v>0</v>
      </c>
      <c r="AC169">
        <f>COUNTIF(Input_1!$E168:$CV168,Output_3_Daily_Raw!AC$1)/4</f>
        <v>0</v>
      </c>
      <c r="AD169">
        <f>COUNTIF(Input_1!$E168:$CV168,Output_3_Daily_Raw!AD$1)/4</f>
        <v>0</v>
      </c>
      <c r="AE169">
        <f>COUNTIF(Input_1!$E168:$CV168,Output_3_Daily_Raw!AE$1)/4</f>
        <v>0</v>
      </c>
      <c r="AF169">
        <f>COUNTIF(Input_1!$E168:$CV168,Output_3_Daily_Raw!AF$1)/4</f>
        <v>0</v>
      </c>
      <c r="AG169">
        <f>COUNTIF(Input_1!$E168:$CV168,Output_3_Daily_Raw!AG$1)/4</f>
        <v>0</v>
      </c>
      <c r="AH169">
        <f>COUNTIF(Input_1!$E168:$CV168,Output_3_Daily_Raw!AH$1)/4</f>
        <v>0.25</v>
      </c>
      <c r="AI169">
        <f>COUNTIF(Input_1!$E168:$CV168,Output_3_Daily_Raw!AI$1)/4</f>
        <v>0.5</v>
      </c>
      <c r="AJ169">
        <f>COUNTIF(Input_1!$E168:$CV168,Output_3_Daily_Raw!AJ$1)/4</f>
        <v>0</v>
      </c>
      <c r="AK169">
        <f>COUNTIF(Input_1!$E168:$CV168,Output_3_Daily_Raw!AK$1)/4</f>
        <v>0</v>
      </c>
      <c r="AL169">
        <f>COUNTIF(Input_1!$E168:$CV168,Output_3_Daily_Raw!AL$1)/4</f>
        <v>0</v>
      </c>
      <c r="AM169">
        <f>COUNTIF(Input_1!$E168:$CV168,Output_3_Daily_Raw!AM$1)/4</f>
        <v>0</v>
      </c>
      <c r="AN169">
        <f>COUNTIF(Input_1!$E168:$CV168,Output_3_Daily_Raw!AN$1)/4</f>
        <v>0.5</v>
      </c>
      <c r="AO169">
        <f>COUNTIF(Input_1!$E168:$CV168,Output_3_Daily_Raw!AO$1)/4</f>
        <v>0</v>
      </c>
      <c r="AP169">
        <f>COUNTIF(Input_1!$E168:$CV168,Output_3_Daily_Raw!AP$1)/4</f>
        <v>0</v>
      </c>
      <c r="AQ169">
        <f>COUNTIF(Input_1!$E168:$CV168,Output_3_Daily_Raw!AQ$1)/4</f>
        <v>0</v>
      </c>
      <c r="AR169">
        <f>COUNTIF(Input_1!$E168:$CV168,Output_3_Daily_Raw!AR$1)/4</f>
        <v>0</v>
      </c>
      <c r="AS169">
        <f>COUNTIF(Input_1!$E168:$CV168,Output_3_Daily_Raw!AS$1)/4</f>
        <v>0</v>
      </c>
      <c r="AT169">
        <f>COUNTIF(Input_1!$E168:$CV168,Output_3_Daily_Raw!AT$1)/4</f>
        <v>0</v>
      </c>
      <c r="AU169">
        <f>COUNTIF(Input_1!$E168:$CV168,Output_3_Daily_Raw!AU$1)/4</f>
        <v>0.5</v>
      </c>
      <c r="AV169">
        <f>COUNTIF(Input_1!$E168:$CV168,Output_3_Daily_Raw!AV$1)/4</f>
        <v>0</v>
      </c>
      <c r="AW169">
        <f>COUNTIF(Input_1!$E168:$CV168,Output_3_Daily_Raw!AW$1)/4</f>
        <v>0</v>
      </c>
      <c r="AX169">
        <f>COUNTIF(Input_1!$E168:$CV168,Output_3_Daily_Raw!AX$1)/4</f>
        <v>0</v>
      </c>
      <c r="AY169">
        <f>COUNTIF(Input_1!$E168:$CV168,Output_3_Daily_Raw!AY$1)/4</f>
        <v>2.5</v>
      </c>
      <c r="AZ169">
        <f>COUNTIF(Input_1!$E168:$CV168,Output_3_Daily_Raw!AZ$1)/4</f>
        <v>0</v>
      </c>
      <c r="BA169">
        <f>COUNTIF(Input_1!$E168:$CV168,Output_3_Daily_Raw!BA$1)/4</f>
        <v>1.5</v>
      </c>
      <c r="BB169">
        <f>COUNTIF(Input_1!$E168:$CV168,Output_3_Daily_Raw!BB$1)/4</f>
        <v>0</v>
      </c>
      <c r="BC169">
        <f>COUNTIF(Input_1!$E168:$CV168,Output_3_Daily_Raw!BC$1)/4</f>
        <v>0</v>
      </c>
      <c r="BD169">
        <f>COUNTIF(Input_1!$E168:$CV168,Output_3_Daily_Raw!BD$1)/4</f>
        <v>0</v>
      </c>
      <c r="BE169">
        <f>COUNTIF(Input_1!$E168:$CV168,Output_3_Daily_Raw!BE$1)/4</f>
        <v>0</v>
      </c>
      <c r="BF169">
        <f>COUNTIF(Input_1!$E168:$CV168,Output_3_Daily_Raw!BF$1)/4</f>
        <v>4</v>
      </c>
      <c r="BG169">
        <f>COUNTIF(Input_1!$E168:$CV168,Output_3_Daily_Raw!BG$1)/4</f>
        <v>0</v>
      </c>
      <c r="BH169">
        <f>COUNTIF(Input_1!$E168:$CV168,Output_3_Daily_Raw!BH$1)/4</f>
        <v>0</v>
      </c>
      <c r="BJ169">
        <f t="shared" si="2"/>
        <v>24</v>
      </c>
    </row>
    <row r="170" spans="1:62" x14ac:dyDescent="0.35">
      <c r="A170" s="256"/>
      <c r="B170" s="250"/>
      <c r="C170" s="14">
        <v>43996</v>
      </c>
      <c r="D170" s="2" t="s">
        <v>10</v>
      </c>
      <c r="E170">
        <f>COUNTIF(Input_1!$E169:$CV169,Output_3_Daily_Raw!E$1)/4</f>
        <v>0</v>
      </c>
      <c r="F170">
        <f>COUNTIF(Input_1!$E169:$CV169,Output_3_Daily_Raw!F$1)/4</f>
        <v>0</v>
      </c>
      <c r="G170">
        <f>COUNTIF(Input_1!$E169:$CV169,Output_3_Daily_Raw!G$1)/4</f>
        <v>4.75</v>
      </c>
      <c r="H170">
        <f>COUNTIF(Input_1!$E169:$CV169,Output_3_Daily_Raw!H$1)/4</f>
        <v>0</v>
      </c>
      <c r="I170">
        <f>COUNTIF(Input_1!$E169:$CV169,Output_3_Daily_Raw!I$1)/4</f>
        <v>0</v>
      </c>
      <c r="J170">
        <f>COUNTIF(Input_1!$E169:$CV169,Output_3_Daily_Raw!J$1)/4</f>
        <v>0</v>
      </c>
      <c r="K170">
        <f>COUNTIF(Input_1!$E169:$CV169,Output_3_Daily_Raw!K$1)/4</f>
        <v>0</v>
      </c>
      <c r="L170">
        <f>COUNTIF(Input_1!$E169:$CV169,Output_3_Daily_Raw!L$1)/4</f>
        <v>0</v>
      </c>
      <c r="M170">
        <f>COUNTIF(Input_1!$E169:$CV169,Output_3_Daily_Raw!M$1)/4</f>
        <v>0.75</v>
      </c>
      <c r="N170">
        <f>COUNTIF(Input_1!$E169:$CV169,Output_3_Daily_Raw!N$1)/4</f>
        <v>0</v>
      </c>
      <c r="O170">
        <f>COUNTIF(Input_1!$E169:$CV169,Output_3_Daily_Raw!O$1)/4</f>
        <v>0</v>
      </c>
      <c r="P170">
        <f>COUNTIF(Input_1!$E169:$CV169,Output_3_Daily_Raw!P$1)/4</f>
        <v>0</v>
      </c>
      <c r="Q170">
        <f>COUNTIF(Input_1!$E169:$CV169,Output_3_Daily_Raw!Q$1)/4</f>
        <v>0</v>
      </c>
      <c r="R170">
        <f>COUNTIF(Input_1!$E169:$CV169,Output_3_Daily_Raw!R$1)/4</f>
        <v>0</v>
      </c>
      <c r="S170">
        <f>COUNTIF(Input_1!$E169:$CV169,Output_3_Daily_Raw!S$1)/4</f>
        <v>0</v>
      </c>
      <c r="T170">
        <f>COUNTIF(Input_1!$E169:$CV169,Output_3_Daily_Raw!T$1)/4</f>
        <v>0</v>
      </c>
      <c r="U170">
        <f>COUNTIF(Input_1!$E169:$CV169,Output_3_Daily_Raw!U$1)/4</f>
        <v>0</v>
      </c>
      <c r="V170">
        <f>COUNTIF(Input_1!$E169:$CV169,Output_3_Daily_Raw!V$1)/4</f>
        <v>0</v>
      </c>
      <c r="W170">
        <f>COUNTIF(Input_1!$E169:$CV169,Output_3_Daily_Raw!W$1)/4</f>
        <v>0</v>
      </c>
      <c r="X170">
        <f>COUNTIF(Input_1!$E169:$CV169,Output_3_Daily_Raw!X$1)/4</f>
        <v>0</v>
      </c>
      <c r="Y170">
        <f>COUNTIF(Input_1!$E169:$CV169,Output_3_Daily_Raw!Y$1)/4</f>
        <v>0</v>
      </c>
      <c r="Z170">
        <f>COUNTIF(Input_1!$E169:$CV169,Output_3_Daily_Raw!Z$1)/4</f>
        <v>0</v>
      </c>
      <c r="AA170">
        <f>COUNTIF(Input_1!$E169:$CV169,Output_3_Daily_Raw!AA$1)/4</f>
        <v>8.75</v>
      </c>
      <c r="AB170">
        <f>COUNTIF(Input_1!$E169:$CV169,Output_3_Daily_Raw!AB$1)/4</f>
        <v>0</v>
      </c>
      <c r="AC170">
        <f>COUNTIF(Input_1!$E169:$CV169,Output_3_Daily_Raw!AC$1)/4</f>
        <v>0</v>
      </c>
      <c r="AD170">
        <f>COUNTIF(Input_1!$E169:$CV169,Output_3_Daily_Raw!AD$1)/4</f>
        <v>0</v>
      </c>
      <c r="AE170">
        <f>COUNTIF(Input_1!$E169:$CV169,Output_3_Daily_Raw!AE$1)/4</f>
        <v>0</v>
      </c>
      <c r="AF170">
        <f>COUNTIF(Input_1!$E169:$CV169,Output_3_Daily_Raw!AF$1)/4</f>
        <v>0</v>
      </c>
      <c r="AG170">
        <f>COUNTIF(Input_1!$E169:$CV169,Output_3_Daily_Raw!AG$1)/4</f>
        <v>0</v>
      </c>
      <c r="AH170">
        <f>COUNTIF(Input_1!$E169:$CV169,Output_3_Daily_Raw!AH$1)/4</f>
        <v>0.25</v>
      </c>
      <c r="AI170">
        <f>COUNTIF(Input_1!$E169:$CV169,Output_3_Daily_Raw!AI$1)/4</f>
        <v>0.75</v>
      </c>
      <c r="AJ170">
        <f>COUNTIF(Input_1!$E169:$CV169,Output_3_Daily_Raw!AJ$1)/4</f>
        <v>0</v>
      </c>
      <c r="AK170">
        <f>COUNTIF(Input_1!$E169:$CV169,Output_3_Daily_Raw!AK$1)/4</f>
        <v>0</v>
      </c>
      <c r="AL170">
        <f>COUNTIF(Input_1!$E169:$CV169,Output_3_Daily_Raw!AL$1)/4</f>
        <v>0</v>
      </c>
      <c r="AM170">
        <f>COUNTIF(Input_1!$E169:$CV169,Output_3_Daily_Raw!AM$1)/4</f>
        <v>0</v>
      </c>
      <c r="AN170">
        <f>COUNTIF(Input_1!$E169:$CV169,Output_3_Daily_Raw!AN$1)/4</f>
        <v>0</v>
      </c>
      <c r="AO170">
        <f>COUNTIF(Input_1!$E169:$CV169,Output_3_Daily_Raw!AO$1)/4</f>
        <v>0</v>
      </c>
      <c r="AP170">
        <f>COUNTIF(Input_1!$E169:$CV169,Output_3_Daily_Raw!AP$1)/4</f>
        <v>0</v>
      </c>
      <c r="AQ170">
        <f>COUNTIF(Input_1!$E169:$CV169,Output_3_Daily_Raw!AQ$1)/4</f>
        <v>0</v>
      </c>
      <c r="AR170">
        <f>COUNTIF(Input_1!$E169:$CV169,Output_3_Daily_Raw!AR$1)/4</f>
        <v>0</v>
      </c>
      <c r="AS170">
        <f>COUNTIF(Input_1!$E169:$CV169,Output_3_Daily_Raw!AS$1)/4</f>
        <v>0</v>
      </c>
      <c r="AT170">
        <f>COUNTIF(Input_1!$E169:$CV169,Output_3_Daily_Raw!AT$1)/4</f>
        <v>0</v>
      </c>
      <c r="AU170">
        <f>COUNTIF(Input_1!$E169:$CV169,Output_3_Daily_Raw!AU$1)/4</f>
        <v>0.5</v>
      </c>
      <c r="AV170">
        <f>COUNTIF(Input_1!$E169:$CV169,Output_3_Daily_Raw!AV$1)/4</f>
        <v>0</v>
      </c>
      <c r="AW170">
        <f>COUNTIF(Input_1!$E169:$CV169,Output_3_Daily_Raw!AW$1)/4</f>
        <v>0</v>
      </c>
      <c r="AX170">
        <f>COUNTIF(Input_1!$E169:$CV169,Output_3_Daily_Raw!AX$1)/4</f>
        <v>0</v>
      </c>
      <c r="AY170">
        <f>COUNTIF(Input_1!$E169:$CV169,Output_3_Daily_Raw!AY$1)/4</f>
        <v>3</v>
      </c>
      <c r="AZ170">
        <f>COUNTIF(Input_1!$E169:$CV169,Output_3_Daily_Raw!AZ$1)/4</f>
        <v>0</v>
      </c>
      <c r="BA170">
        <f>COUNTIF(Input_1!$E169:$CV169,Output_3_Daily_Raw!BA$1)/4</f>
        <v>0</v>
      </c>
      <c r="BB170">
        <f>COUNTIF(Input_1!$E169:$CV169,Output_3_Daily_Raw!BB$1)/4</f>
        <v>0</v>
      </c>
      <c r="BC170">
        <f>COUNTIF(Input_1!$E169:$CV169,Output_3_Daily_Raw!BC$1)/4</f>
        <v>0</v>
      </c>
      <c r="BD170">
        <f>COUNTIF(Input_1!$E169:$CV169,Output_3_Daily_Raw!BD$1)/4</f>
        <v>0</v>
      </c>
      <c r="BE170">
        <f>COUNTIF(Input_1!$E169:$CV169,Output_3_Daily_Raw!BE$1)/4</f>
        <v>0</v>
      </c>
      <c r="BF170">
        <f>COUNTIF(Input_1!$E169:$CV169,Output_3_Daily_Raw!BF$1)/4</f>
        <v>5</v>
      </c>
      <c r="BG170">
        <f>COUNTIF(Input_1!$E169:$CV169,Output_3_Daily_Raw!BG$1)/4</f>
        <v>0</v>
      </c>
      <c r="BH170">
        <f>COUNTIF(Input_1!$E169:$CV169,Output_3_Daily_Raw!BH$1)/4</f>
        <v>0.25</v>
      </c>
      <c r="BJ170">
        <f t="shared" si="2"/>
        <v>24</v>
      </c>
    </row>
    <row r="171" spans="1:62" x14ac:dyDescent="0.35">
      <c r="A171" s="256"/>
      <c r="B171" s="248">
        <v>25</v>
      </c>
      <c r="C171" s="11">
        <v>43997</v>
      </c>
      <c r="D171" s="1" t="s">
        <v>4</v>
      </c>
      <c r="E171">
        <f>COUNTIF(Input_1!$E170:$CV170,Output_3_Daily_Raw!E$1)/4</f>
        <v>0</v>
      </c>
      <c r="F171">
        <f>COUNTIF(Input_1!$E170:$CV170,Output_3_Daily_Raw!F$1)/4</f>
        <v>0</v>
      </c>
      <c r="G171">
        <f>COUNTIF(Input_1!$E170:$CV170,Output_3_Daily_Raw!G$1)/4</f>
        <v>0</v>
      </c>
      <c r="H171">
        <f>COUNTIF(Input_1!$E170:$CV170,Output_3_Daily_Raw!H$1)/4</f>
        <v>0</v>
      </c>
      <c r="I171">
        <f>COUNTIF(Input_1!$E170:$CV170,Output_3_Daily_Raw!I$1)/4</f>
        <v>0</v>
      </c>
      <c r="J171">
        <f>COUNTIF(Input_1!$E170:$CV170,Output_3_Daily_Raw!J$1)/4</f>
        <v>0</v>
      </c>
      <c r="K171">
        <f>COUNTIF(Input_1!$E170:$CV170,Output_3_Daily_Raw!K$1)/4</f>
        <v>0</v>
      </c>
      <c r="L171">
        <f>COUNTIF(Input_1!$E170:$CV170,Output_3_Daily_Raw!L$1)/4</f>
        <v>0</v>
      </c>
      <c r="M171">
        <f>COUNTIF(Input_1!$E170:$CV170,Output_3_Daily_Raw!M$1)/4</f>
        <v>6.75</v>
      </c>
      <c r="N171">
        <f>COUNTIF(Input_1!$E170:$CV170,Output_3_Daily_Raw!N$1)/4</f>
        <v>0</v>
      </c>
      <c r="O171">
        <f>COUNTIF(Input_1!$E170:$CV170,Output_3_Daily_Raw!O$1)/4</f>
        <v>0</v>
      </c>
      <c r="P171">
        <f>COUNTIF(Input_1!$E170:$CV170,Output_3_Daily_Raw!P$1)/4</f>
        <v>0</v>
      </c>
      <c r="Q171">
        <f>COUNTIF(Input_1!$E170:$CV170,Output_3_Daily_Raw!Q$1)/4</f>
        <v>0</v>
      </c>
      <c r="R171">
        <f>COUNTIF(Input_1!$E170:$CV170,Output_3_Daily_Raw!R$1)/4</f>
        <v>0</v>
      </c>
      <c r="S171">
        <f>COUNTIF(Input_1!$E170:$CV170,Output_3_Daily_Raw!S$1)/4</f>
        <v>0</v>
      </c>
      <c r="T171">
        <f>COUNTIF(Input_1!$E170:$CV170,Output_3_Daily_Raw!T$1)/4</f>
        <v>0</v>
      </c>
      <c r="U171">
        <f>COUNTIF(Input_1!$E170:$CV170,Output_3_Daily_Raw!U$1)/4</f>
        <v>0</v>
      </c>
      <c r="V171">
        <f>COUNTIF(Input_1!$E170:$CV170,Output_3_Daily_Raw!V$1)/4</f>
        <v>0</v>
      </c>
      <c r="W171">
        <f>COUNTIF(Input_1!$E170:$CV170,Output_3_Daily_Raw!W$1)/4</f>
        <v>0</v>
      </c>
      <c r="X171">
        <f>COUNTIF(Input_1!$E170:$CV170,Output_3_Daily_Raw!X$1)/4</f>
        <v>0</v>
      </c>
      <c r="Y171">
        <f>COUNTIF(Input_1!$E170:$CV170,Output_3_Daily_Raw!Y$1)/4</f>
        <v>0</v>
      </c>
      <c r="Z171">
        <f>COUNTIF(Input_1!$E170:$CV170,Output_3_Daily_Raw!Z$1)/4</f>
        <v>0</v>
      </c>
      <c r="AA171">
        <f>COUNTIF(Input_1!$E170:$CV170,Output_3_Daily_Raw!AA$1)/4</f>
        <v>9</v>
      </c>
      <c r="AB171">
        <f>COUNTIF(Input_1!$E170:$CV170,Output_3_Daily_Raw!AB$1)/4</f>
        <v>0</v>
      </c>
      <c r="AC171">
        <f>COUNTIF(Input_1!$E170:$CV170,Output_3_Daily_Raw!AC$1)/4</f>
        <v>0</v>
      </c>
      <c r="AD171">
        <f>COUNTIF(Input_1!$E170:$CV170,Output_3_Daily_Raw!AD$1)/4</f>
        <v>0</v>
      </c>
      <c r="AE171">
        <f>COUNTIF(Input_1!$E170:$CV170,Output_3_Daily_Raw!AE$1)/4</f>
        <v>0</v>
      </c>
      <c r="AF171">
        <f>COUNTIF(Input_1!$E170:$CV170,Output_3_Daily_Raw!AF$1)/4</f>
        <v>0</v>
      </c>
      <c r="AG171">
        <f>COUNTIF(Input_1!$E170:$CV170,Output_3_Daily_Raw!AG$1)/4</f>
        <v>0</v>
      </c>
      <c r="AH171">
        <f>COUNTIF(Input_1!$E170:$CV170,Output_3_Daily_Raw!AH$1)/4</f>
        <v>0.5</v>
      </c>
      <c r="AI171">
        <f>COUNTIF(Input_1!$E170:$CV170,Output_3_Daily_Raw!AI$1)/4</f>
        <v>0.5</v>
      </c>
      <c r="AJ171">
        <f>COUNTIF(Input_1!$E170:$CV170,Output_3_Daily_Raw!AJ$1)/4</f>
        <v>0</v>
      </c>
      <c r="AK171">
        <f>COUNTIF(Input_1!$E170:$CV170,Output_3_Daily_Raw!AK$1)/4</f>
        <v>0</v>
      </c>
      <c r="AL171">
        <f>COUNTIF(Input_1!$E170:$CV170,Output_3_Daily_Raw!AL$1)/4</f>
        <v>0</v>
      </c>
      <c r="AM171">
        <f>COUNTIF(Input_1!$E170:$CV170,Output_3_Daily_Raw!AM$1)/4</f>
        <v>0</v>
      </c>
      <c r="AN171">
        <f>COUNTIF(Input_1!$E170:$CV170,Output_3_Daily_Raw!AN$1)/4</f>
        <v>0</v>
      </c>
      <c r="AO171">
        <f>COUNTIF(Input_1!$E170:$CV170,Output_3_Daily_Raw!AO$1)/4</f>
        <v>0</v>
      </c>
      <c r="AP171">
        <f>COUNTIF(Input_1!$E170:$CV170,Output_3_Daily_Raw!AP$1)/4</f>
        <v>0</v>
      </c>
      <c r="AQ171">
        <f>COUNTIF(Input_1!$E170:$CV170,Output_3_Daily_Raw!AQ$1)/4</f>
        <v>0</v>
      </c>
      <c r="AR171">
        <f>COUNTIF(Input_1!$E170:$CV170,Output_3_Daily_Raw!AR$1)/4</f>
        <v>0</v>
      </c>
      <c r="AS171">
        <f>COUNTIF(Input_1!$E170:$CV170,Output_3_Daily_Raw!AS$1)/4</f>
        <v>0</v>
      </c>
      <c r="AT171">
        <f>COUNTIF(Input_1!$E170:$CV170,Output_3_Daily_Raw!AT$1)/4</f>
        <v>0</v>
      </c>
      <c r="AU171">
        <f>COUNTIF(Input_1!$E170:$CV170,Output_3_Daily_Raw!AU$1)/4</f>
        <v>0.5</v>
      </c>
      <c r="AV171">
        <f>COUNTIF(Input_1!$E170:$CV170,Output_3_Daily_Raw!AV$1)/4</f>
        <v>0</v>
      </c>
      <c r="AW171">
        <f>COUNTIF(Input_1!$E170:$CV170,Output_3_Daily_Raw!AW$1)/4</f>
        <v>0</v>
      </c>
      <c r="AX171">
        <f>COUNTIF(Input_1!$E170:$CV170,Output_3_Daily_Raw!AX$1)/4</f>
        <v>0</v>
      </c>
      <c r="AY171">
        <f>COUNTIF(Input_1!$E170:$CV170,Output_3_Daily_Raw!AY$1)/4</f>
        <v>3</v>
      </c>
      <c r="AZ171">
        <f>COUNTIF(Input_1!$E170:$CV170,Output_3_Daily_Raw!AZ$1)/4</f>
        <v>0</v>
      </c>
      <c r="BA171">
        <f>COUNTIF(Input_1!$E170:$CV170,Output_3_Daily_Raw!BA$1)/4</f>
        <v>0</v>
      </c>
      <c r="BB171">
        <f>COUNTIF(Input_1!$E170:$CV170,Output_3_Daily_Raw!BB$1)/4</f>
        <v>0</v>
      </c>
      <c r="BC171">
        <f>COUNTIF(Input_1!$E170:$CV170,Output_3_Daily_Raw!BC$1)/4</f>
        <v>0</v>
      </c>
      <c r="BD171">
        <f>COUNTIF(Input_1!$E170:$CV170,Output_3_Daily_Raw!BD$1)/4</f>
        <v>0</v>
      </c>
      <c r="BE171">
        <f>COUNTIF(Input_1!$E170:$CV170,Output_3_Daily_Raw!BE$1)/4</f>
        <v>0</v>
      </c>
      <c r="BF171">
        <f>COUNTIF(Input_1!$E170:$CV170,Output_3_Daily_Raw!BF$1)/4</f>
        <v>3.5</v>
      </c>
      <c r="BG171">
        <f>COUNTIF(Input_1!$E170:$CV170,Output_3_Daily_Raw!BG$1)/4</f>
        <v>0</v>
      </c>
      <c r="BH171">
        <f>COUNTIF(Input_1!$E170:$CV170,Output_3_Daily_Raw!BH$1)/4</f>
        <v>0.25</v>
      </c>
      <c r="BJ171">
        <f t="shared" si="2"/>
        <v>24</v>
      </c>
    </row>
    <row r="172" spans="1:62" x14ac:dyDescent="0.35">
      <c r="A172" s="256"/>
      <c r="B172" s="249"/>
      <c r="C172" s="12">
        <v>43998</v>
      </c>
      <c r="D172" s="1" t="s">
        <v>5</v>
      </c>
      <c r="E172">
        <f>COUNTIF(Input_1!$E171:$CV171,Output_3_Daily_Raw!E$1)/4</f>
        <v>0</v>
      </c>
      <c r="F172">
        <f>COUNTIF(Input_1!$E171:$CV171,Output_3_Daily_Raw!F$1)/4</f>
        <v>0</v>
      </c>
      <c r="G172">
        <f>COUNTIF(Input_1!$E171:$CV171,Output_3_Daily_Raw!G$1)/4</f>
        <v>0</v>
      </c>
      <c r="H172">
        <f>COUNTIF(Input_1!$E171:$CV171,Output_3_Daily_Raw!H$1)/4</f>
        <v>0</v>
      </c>
      <c r="I172">
        <f>COUNTIF(Input_1!$E171:$CV171,Output_3_Daily_Raw!I$1)/4</f>
        <v>0</v>
      </c>
      <c r="J172">
        <f>COUNTIF(Input_1!$E171:$CV171,Output_3_Daily_Raw!J$1)/4</f>
        <v>0</v>
      </c>
      <c r="K172">
        <f>COUNTIF(Input_1!$E171:$CV171,Output_3_Daily_Raw!K$1)/4</f>
        <v>0</v>
      </c>
      <c r="L172">
        <f>COUNTIF(Input_1!$E171:$CV171,Output_3_Daily_Raw!L$1)/4</f>
        <v>0</v>
      </c>
      <c r="M172">
        <f>COUNTIF(Input_1!$E171:$CV171,Output_3_Daily_Raw!M$1)/4</f>
        <v>7.75</v>
      </c>
      <c r="N172">
        <f>COUNTIF(Input_1!$E171:$CV171,Output_3_Daily_Raw!N$1)/4</f>
        <v>0</v>
      </c>
      <c r="O172">
        <f>COUNTIF(Input_1!$E171:$CV171,Output_3_Daily_Raw!O$1)/4</f>
        <v>0</v>
      </c>
      <c r="P172">
        <f>COUNTIF(Input_1!$E171:$CV171,Output_3_Daily_Raw!P$1)/4</f>
        <v>0</v>
      </c>
      <c r="Q172">
        <f>COUNTIF(Input_1!$E171:$CV171,Output_3_Daily_Raw!Q$1)/4</f>
        <v>0</v>
      </c>
      <c r="R172">
        <f>COUNTIF(Input_1!$E171:$CV171,Output_3_Daily_Raw!R$1)/4</f>
        <v>0</v>
      </c>
      <c r="S172">
        <f>COUNTIF(Input_1!$E171:$CV171,Output_3_Daily_Raw!S$1)/4</f>
        <v>0</v>
      </c>
      <c r="T172">
        <f>COUNTIF(Input_1!$E171:$CV171,Output_3_Daily_Raw!T$1)/4</f>
        <v>0</v>
      </c>
      <c r="U172">
        <f>COUNTIF(Input_1!$E171:$CV171,Output_3_Daily_Raw!U$1)/4</f>
        <v>0</v>
      </c>
      <c r="V172">
        <f>COUNTIF(Input_1!$E171:$CV171,Output_3_Daily_Raw!V$1)/4</f>
        <v>0</v>
      </c>
      <c r="W172">
        <f>COUNTIF(Input_1!$E171:$CV171,Output_3_Daily_Raw!W$1)/4</f>
        <v>0</v>
      </c>
      <c r="X172">
        <f>COUNTIF(Input_1!$E171:$CV171,Output_3_Daily_Raw!X$1)/4</f>
        <v>0</v>
      </c>
      <c r="Y172">
        <f>COUNTIF(Input_1!$E171:$CV171,Output_3_Daily_Raw!Y$1)/4</f>
        <v>0</v>
      </c>
      <c r="Z172">
        <f>COUNTIF(Input_1!$E171:$CV171,Output_3_Daily_Raw!Z$1)/4</f>
        <v>0</v>
      </c>
      <c r="AA172">
        <f>COUNTIF(Input_1!$E171:$CV171,Output_3_Daily_Raw!AA$1)/4</f>
        <v>7.75</v>
      </c>
      <c r="AB172">
        <f>COUNTIF(Input_1!$E171:$CV171,Output_3_Daily_Raw!AB$1)/4</f>
        <v>0</v>
      </c>
      <c r="AC172">
        <f>COUNTIF(Input_1!$E171:$CV171,Output_3_Daily_Raw!AC$1)/4</f>
        <v>0</v>
      </c>
      <c r="AD172">
        <f>COUNTIF(Input_1!$E171:$CV171,Output_3_Daily_Raw!AD$1)/4</f>
        <v>0</v>
      </c>
      <c r="AE172">
        <f>COUNTIF(Input_1!$E171:$CV171,Output_3_Daily_Raw!AE$1)/4</f>
        <v>0</v>
      </c>
      <c r="AF172">
        <f>COUNTIF(Input_1!$E171:$CV171,Output_3_Daily_Raw!AF$1)/4</f>
        <v>0</v>
      </c>
      <c r="AG172">
        <f>COUNTIF(Input_1!$E171:$CV171,Output_3_Daily_Raw!AG$1)/4</f>
        <v>0</v>
      </c>
      <c r="AH172">
        <f>COUNTIF(Input_1!$E171:$CV171,Output_3_Daily_Raw!AH$1)/4</f>
        <v>0.25</v>
      </c>
      <c r="AI172">
        <f>COUNTIF(Input_1!$E171:$CV171,Output_3_Daily_Raw!AI$1)/4</f>
        <v>0.5</v>
      </c>
      <c r="AJ172">
        <f>COUNTIF(Input_1!$E171:$CV171,Output_3_Daily_Raw!AJ$1)/4</f>
        <v>1.25</v>
      </c>
      <c r="AK172">
        <f>COUNTIF(Input_1!$E171:$CV171,Output_3_Daily_Raw!AK$1)/4</f>
        <v>0</v>
      </c>
      <c r="AL172">
        <f>COUNTIF(Input_1!$E171:$CV171,Output_3_Daily_Raw!AL$1)/4</f>
        <v>0</v>
      </c>
      <c r="AM172">
        <f>COUNTIF(Input_1!$E171:$CV171,Output_3_Daily_Raw!AM$1)/4</f>
        <v>0</v>
      </c>
      <c r="AN172">
        <f>COUNTIF(Input_1!$E171:$CV171,Output_3_Daily_Raw!AN$1)/4</f>
        <v>0</v>
      </c>
      <c r="AO172">
        <f>COUNTIF(Input_1!$E171:$CV171,Output_3_Daily_Raw!AO$1)/4</f>
        <v>0</v>
      </c>
      <c r="AP172">
        <f>COUNTIF(Input_1!$E171:$CV171,Output_3_Daily_Raw!AP$1)/4</f>
        <v>0</v>
      </c>
      <c r="AQ172">
        <f>COUNTIF(Input_1!$E171:$CV171,Output_3_Daily_Raw!AQ$1)/4</f>
        <v>0</v>
      </c>
      <c r="AR172">
        <f>COUNTIF(Input_1!$E171:$CV171,Output_3_Daily_Raw!AR$1)/4</f>
        <v>0</v>
      </c>
      <c r="AS172">
        <f>COUNTIF(Input_1!$E171:$CV171,Output_3_Daily_Raw!AS$1)/4</f>
        <v>0</v>
      </c>
      <c r="AT172">
        <f>COUNTIF(Input_1!$E171:$CV171,Output_3_Daily_Raw!AT$1)/4</f>
        <v>0</v>
      </c>
      <c r="AU172">
        <f>COUNTIF(Input_1!$E171:$CV171,Output_3_Daily_Raw!AU$1)/4</f>
        <v>0.75</v>
      </c>
      <c r="AV172">
        <f>COUNTIF(Input_1!$E171:$CV171,Output_3_Daily_Raw!AV$1)/4</f>
        <v>0</v>
      </c>
      <c r="AW172">
        <f>COUNTIF(Input_1!$E171:$CV171,Output_3_Daily_Raw!AW$1)/4</f>
        <v>0</v>
      </c>
      <c r="AX172">
        <f>COUNTIF(Input_1!$E171:$CV171,Output_3_Daily_Raw!AX$1)/4</f>
        <v>0</v>
      </c>
      <c r="AY172">
        <f>COUNTIF(Input_1!$E171:$CV171,Output_3_Daily_Raw!AY$1)/4</f>
        <v>1.75</v>
      </c>
      <c r="AZ172">
        <f>COUNTIF(Input_1!$E171:$CV171,Output_3_Daily_Raw!AZ$1)/4</f>
        <v>0</v>
      </c>
      <c r="BA172">
        <f>COUNTIF(Input_1!$E171:$CV171,Output_3_Daily_Raw!BA$1)/4</f>
        <v>0</v>
      </c>
      <c r="BB172">
        <f>COUNTIF(Input_1!$E171:$CV171,Output_3_Daily_Raw!BB$1)/4</f>
        <v>0</v>
      </c>
      <c r="BC172">
        <f>COUNTIF(Input_1!$E171:$CV171,Output_3_Daily_Raw!BC$1)/4</f>
        <v>0</v>
      </c>
      <c r="BD172">
        <f>COUNTIF(Input_1!$E171:$CV171,Output_3_Daily_Raw!BD$1)/4</f>
        <v>0</v>
      </c>
      <c r="BE172">
        <f>COUNTIF(Input_1!$E171:$CV171,Output_3_Daily_Raw!BE$1)/4</f>
        <v>0</v>
      </c>
      <c r="BF172">
        <f>COUNTIF(Input_1!$E171:$CV171,Output_3_Daily_Raw!BF$1)/4</f>
        <v>3.75</v>
      </c>
      <c r="BG172">
        <f>COUNTIF(Input_1!$E171:$CV171,Output_3_Daily_Raw!BG$1)/4</f>
        <v>0</v>
      </c>
      <c r="BH172">
        <f>COUNTIF(Input_1!$E171:$CV171,Output_3_Daily_Raw!BH$1)/4</f>
        <v>0.25</v>
      </c>
      <c r="BJ172">
        <f t="shared" si="2"/>
        <v>24</v>
      </c>
    </row>
    <row r="173" spans="1:62" x14ac:dyDescent="0.35">
      <c r="A173" s="256"/>
      <c r="B173" s="249"/>
      <c r="C173" s="11">
        <v>43999</v>
      </c>
      <c r="D173" s="1" t="s">
        <v>6</v>
      </c>
      <c r="E173">
        <f>COUNTIF(Input_1!$E172:$CV172,Output_3_Daily_Raw!E$1)/4</f>
        <v>0</v>
      </c>
      <c r="F173">
        <f>COUNTIF(Input_1!$E172:$CV172,Output_3_Daily_Raw!F$1)/4</f>
        <v>0</v>
      </c>
      <c r="G173">
        <f>COUNTIF(Input_1!$E172:$CV172,Output_3_Daily_Raw!G$1)/4</f>
        <v>0</v>
      </c>
      <c r="H173">
        <f>COUNTIF(Input_1!$E172:$CV172,Output_3_Daily_Raw!H$1)/4</f>
        <v>0</v>
      </c>
      <c r="I173">
        <f>COUNTIF(Input_1!$E172:$CV172,Output_3_Daily_Raw!I$1)/4</f>
        <v>0</v>
      </c>
      <c r="J173">
        <f>COUNTIF(Input_1!$E172:$CV172,Output_3_Daily_Raw!J$1)/4</f>
        <v>0</v>
      </c>
      <c r="K173">
        <f>COUNTIF(Input_1!$E172:$CV172,Output_3_Daily_Raw!K$1)/4</f>
        <v>0</v>
      </c>
      <c r="L173">
        <f>COUNTIF(Input_1!$E172:$CV172,Output_3_Daily_Raw!L$1)/4</f>
        <v>0</v>
      </c>
      <c r="M173">
        <f>COUNTIF(Input_1!$E172:$CV172,Output_3_Daily_Raw!M$1)/4</f>
        <v>5.75</v>
      </c>
      <c r="N173">
        <f>COUNTIF(Input_1!$E172:$CV172,Output_3_Daily_Raw!N$1)/4</f>
        <v>0</v>
      </c>
      <c r="O173">
        <f>COUNTIF(Input_1!$E172:$CV172,Output_3_Daily_Raw!O$1)/4</f>
        <v>0</v>
      </c>
      <c r="P173">
        <f>COUNTIF(Input_1!$E172:$CV172,Output_3_Daily_Raw!P$1)/4</f>
        <v>0</v>
      </c>
      <c r="Q173">
        <f>COUNTIF(Input_1!$E172:$CV172,Output_3_Daily_Raw!Q$1)/4</f>
        <v>0</v>
      </c>
      <c r="R173">
        <f>COUNTIF(Input_1!$E172:$CV172,Output_3_Daily_Raw!R$1)/4</f>
        <v>0</v>
      </c>
      <c r="S173">
        <f>COUNTIF(Input_1!$E172:$CV172,Output_3_Daily_Raw!S$1)/4</f>
        <v>0</v>
      </c>
      <c r="T173">
        <f>COUNTIF(Input_1!$E172:$CV172,Output_3_Daily_Raw!T$1)/4</f>
        <v>0</v>
      </c>
      <c r="U173">
        <f>COUNTIF(Input_1!$E172:$CV172,Output_3_Daily_Raw!U$1)/4</f>
        <v>0</v>
      </c>
      <c r="V173">
        <f>COUNTIF(Input_1!$E172:$CV172,Output_3_Daily_Raw!V$1)/4</f>
        <v>0</v>
      </c>
      <c r="W173">
        <f>COUNTIF(Input_1!$E172:$CV172,Output_3_Daily_Raw!W$1)/4</f>
        <v>0</v>
      </c>
      <c r="X173">
        <f>COUNTIF(Input_1!$E172:$CV172,Output_3_Daily_Raw!X$1)/4</f>
        <v>0</v>
      </c>
      <c r="Y173">
        <f>COUNTIF(Input_1!$E172:$CV172,Output_3_Daily_Raw!Y$1)/4</f>
        <v>0</v>
      </c>
      <c r="Z173">
        <f>COUNTIF(Input_1!$E172:$CV172,Output_3_Daily_Raw!Z$1)/4</f>
        <v>0</v>
      </c>
      <c r="AA173">
        <f>COUNTIF(Input_1!$E172:$CV172,Output_3_Daily_Raw!AA$1)/4</f>
        <v>7.75</v>
      </c>
      <c r="AB173">
        <f>COUNTIF(Input_1!$E172:$CV172,Output_3_Daily_Raw!AB$1)/4</f>
        <v>0</v>
      </c>
      <c r="AC173">
        <f>COUNTIF(Input_1!$E172:$CV172,Output_3_Daily_Raw!AC$1)/4</f>
        <v>0</v>
      </c>
      <c r="AD173">
        <f>COUNTIF(Input_1!$E172:$CV172,Output_3_Daily_Raw!AD$1)/4</f>
        <v>0</v>
      </c>
      <c r="AE173">
        <f>COUNTIF(Input_1!$E172:$CV172,Output_3_Daily_Raw!AE$1)/4</f>
        <v>0</v>
      </c>
      <c r="AF173">
        <f>COUNTIF(Input_1!$E172:$CV172,Output_3_Daily_Raw!AF$1)/4</f>
        <v>0</v>
      </c>
      <c r="AG173">
        <f>COUNTIF(Input_1!$E172:$CV172,Output_3_Daily_Raw!AG$1)/4</f>
        <v>0</v>
      </c>
      <c r="AH173">
        <f>COUNTIF(Input_1!$E172:$CV172,Output_3_Daily_Raw!AH$1)/4</f>
        <v>0.75</v>
      </c>
      <c r="AI173">
        <f>COUNTIF(Input_1!$E172:$CV172,Output_3_Daily_Raw!AI$1)/4</f>
        <v>0.5</v>
      </c>
      <c r="AJ173">
        <f>COUNTIF(Input_1!$E172:$CV172,Output_3_Daily_Raw!AJ$1)/4</f>
        <v>0</v>
      </c>
      <c r="AK173">
        <f>COUNTIF(Input_1!$E172:$CV172,Output_3_Daily_Raw!AK$1)/4</f>
        <v>0</v>
      </c>
      <c r="AL173">
        <f>COUNTIF(Input_1!$E172:$CV172,Output_3_Daily_Raw!AL$1)/4</f>
        <v>0</v>
      </c>
      <c r="AM173">
        <f>COUNTIF(Input_1!$E172:$CV172,Output_3_Daily_Raw!AM$1)/4</f>
        <v>0</v>
      </c>
      <c r="AN173">
        <f>COUNTIF(Input_1!$E172:$CV172,Output_3_Daily_Raw!AN$1)/4</f>
        <v>0</v>
      </c>
      <c r="AO173">
        <f>COUNTIF(Input_1!$E172:$CV172,Output_3_Daily_Raw!AO$1)/4</f>
        <v>0</v>
      </c>
      <c r="AP173">
        <f>COUNTIF(Input_1!$E172:$CV172,Output_3_Daily_Raw!AP$1)/4</f>
        <v>0</v>
      </c>
      <c r="AQ173">
        <f>COUNTIF(Input_1!$E172:$CV172,Output_3_Daily_Raw!AQ$1)/4</f>
        <v>0</v>
      </c>
      <c r="AR173">
        <f>COUNTIF(Input_1!$E172:$CV172,Output_3_Daily_Raw!AR$1)/4</f>
        <v>0</v>
      </c>
      <c r="AS173">
        <f>COUNTIF(Input_1!$E172:$CV172,Output_3_Daily_Raw!AS$1)/4</f>
        <v>0</v>
      </c>
      <c r="AT173">
        <f>COUNTIF(Input_1!$E172:$CV172,Output_3_Daily_Raw!AT$1)/4</f>
        <v>0</v>
      </c>
      <c r="AU173">
        <f>COUNTIF(Input_1!$E172:$CV172,Output_3_Daily_Raw!AU$1)/4</f>
        <v>0.5</v>
      </c>
      <c r="AV173">
        <f>COUNTIF(Input_1!$E172:$CV172,Output_3_Daily_Raw!AV$1)/4</f>
        <v>0</v>
      </c>
      <c r="AW173">
        <f>COUNTIF(Input_1!$E172:$CV172,Output_3_Daily_Raw!AW$1)/4</f>
        <v>0</v>
      </c>
      <c r="AX173">
        <f>COUNTIF(Input_1!$E172:$CV172,Output_3_Daily_Raw!AX$1)/4</f>
        <v>0</v>
      </c>
      <c r="AY173">
        <f>COUNTIF(Input_1!$E172:$CV172,Output_3_Daily_Raw!AY$1)/4</f>
        <v>2.75</v>
      </c>
      <c r="AZ173">
        <f>COUNTIF(Input_1!$E172:$CV172,Output_3_Daily_Raw!AZ$1)/4</f>
        <v>0</v>
      </c>
      <c r="BA173">
        <f>COUNTIF(Input_1!$E172:$CV172,Output_3_Daily_Raw!BA$1)/4</f>
        <v>0.75</v>
      </c>
      <c r="BB173">
        <f>COUNTIF(Input_1!$E172:$CV172,Output_3_Daily_Raw!BB$1)/4</f>
        <v>0</v>
      </c>
      <c r="BC173">
        <f>COUNTIF(Input_1!$E172:$CV172,Output_3_Daily_Raw!BC$1)/4</f>
        <v>0</v>
      </c>
      <c r="BD173">
        <f>COUNTIF(Input_1!$E172:$CV172,Output_3_Daily_Raw!BD$1)/4</f>
        <v>0</v>
      </c>
      <c r="BE173">
        <f>COUNTIF(Input_1!$E172:$CV172,Output_3_Daily_Raw!BE$1)/4</f>
        <v>0</v>
      </c>
      <c r="BF173">
        <f>COUNTIF(Input_1!$E172:$CV172,Output_3_Daily_Raw!BF$1)/4</f>
        <v>5</v>
      </c>
      <c r="BG173">
        <f>COUNTIF(Input_1!$E172:$CV172,Output_3_Daily_Raw!BG$1)/4</f>
        <v>0</v>
      </c>
      <c r="BH173">
        <f>COUNTIF(Input_1!$E172:$CV172,Output_3_Daily_Raw!BH$1)/4</f>
        <v>0.25</v>
      </c>
      <c r="BJ173">
        <f t="shared" si="2"/>
        <v>24</v>
      </c>
    </row>
    <row r="174" spans="1:62" x14ac:dyDescent="0.35">
      <c r="A174" s="256"/>
      <c r="B174" s="249"/>
      <c r="C174" s="12">
        <v>44000</v>
      </c>
      <c r="D174" s="1" t="s">
        <v>7</v>
      </c>
      <c r="E174">
        <f>COUNTIF(Input_1!$E173:$CV173,Output_3_Daily_Raw!E$1)/4</f>
        <v>0</v>
      </c>
      <c r="F174">
        <f>COUNTIF(Input_1!$E173:$CV173,Output_3_Daily_Raw!F$1)/4</f>
        <v>0</v>
      </c>
      <c r="G174">
        <f>COUNTIF(Input_1!$E173:$CV173,Output_3_Daily_Raw!G$1)/4</f>
        <v>2.25</v>
      </c>
      <c r="H174">
        <f>COUNTIF(Input_1!$E173:$CV173,Output_3_Daily_Raw!H$1)/4</f>
        <v>0</v>
      </c>
      <c r="I174">
        <f>COUNTIF(Input_1!$E173:$CV173,Output_3_Daily_Raw!I$1)/4</f>
        <v>0</v>
      </c>
      <c r="J174">
        <f>COUNTIF(Input_1!$E173:$CV173,Output_3_Daily_Raw!J$1)/4</f>
        <v>0</v>
      </c>
      <c r="K174">
        <f>COUNTIF(Input_1!$E173:$CV173,Output_3_Daily_Raw!K$1)/4</f>
        <v>0</v>
      </c>
      <c r="L174">
        <f>COUNTIF(Input_1!$E173:$CV173,Output_3_Daily_Raw!L$1)/4</f>
        <v>0</v>
      </c>
      <c r="M174">
        <f>COUNTIF(Input_1!$E173:$CV173,Output_3_Daily_Raw!M$1)/4</f>
        <v>2.5</v>
      </c>
      <c r="N174">
        <f>COUNTIF(Input_1!$E173:$CV173,Output_3_Daily_Raw!N$1)/4</f>
        <v>0</v>
      </c>
      <c r="O174">
        <f>COUNTIF(Input_1!$E173:$CV173,Output_3_Daily_Raw!O$1)/4</f>
        <v>0</v>
      </c>
      <c r="P174">
        <f>COUNTIF(Input_1!$E173:$CV173,Output_3_Daily_Raw!P$1)/4</f>
        <v>0</v>
      </c>
      <c r="Q174">
        <f>COUNTIF(Input_1!$E173:$CV173,Output_3_Daily_Raw!Q$1)/4</f>
        <v>0</v>
      </c>
      <c r="R174">
        <f>COUNTIF(Input_1!$E173:$CV173,Output_3_Daily_Raw!R$1)/4</f>
        <v>0</v>
      </c>
      <c r="S174">
        <f>COUNTIF(Input_1!$E173:$CV173,Output_3_Daily_Raw!S$1)/4</f>
        <v>0</v>
      </c>
      <c r="T174">
        <f>COUNTIF(Input_1!$E173:$CV173,Output_3_Daily_Raw!T$1)/4</f>
        <v>0</v>
      </c>
      <c r="U174">
        <f>COUNTIF(Input_1!$E173:$CV173,Output_3_Daily_Raw!U$1)/4</f>
        <v>0</v>
      </c>
      <c r="V174">
        <f>COUNTIF(Input_1!$E173:$CV173,Output_3_Daily_Raw!V$1)/4</f>
        <v>0</v>
      </c>
      <c r="W174">
        <f>COUNTIF(Input_1!$E173:$CV173,Output_3_Daily_Raw!W$1)/4</f>
        <v>0</v>
      </c>
      <c r="X174">
        <f>COUNTIF(Input_1!$E173:$CV173,Output_3_Daily_Raw!X$1)/4</f>
        <v>0</v>
      </c>
      <c r="Y174">
        <f>COUNTIF(Input_1!$E173:$CV173,Output_3_Daily_Raw!Y$1)/4</f>
        <v>0</v>
      </c>
      <c r="Z174">
        <f>COUNTIF(Input_1!$E173:$CV173,Output_3_Daily_Raw!Z$1)/4</f>
        <v>0</v>
      </c>
      <c r="AA174">
        <f>COUNTIF(Input_1!$E173:$CV173,Output_3_Daily_Raw!AA$1)/4</f>
        <v>10</v>
      </c>
      <c r="AB174">
        <f>COUNTIF(Input_1!$E173:$CV173,Output_3_Daily_Raw!AB$1)/4</f>
        <v>0</v>
      </c>
      <c r="AC174">
        <f>COUNTIF(Input_1!$E173:$CV173,Output_3_Daily_Raw!AC$1)/4</f>
        <v>0</v>
      </c>
      <c r="AD174">
        <f>COUNTIF(Input_1!$E173:$CV173,Output_3_Daily_Raw!AD$1)/4</f>
        <v>0</v>
      </c>
      <c r="AE174">
        <f>COUNTIF(Input_1!$E173:$CV173,Output_3_Daily_Raw!AE$1)/4</f>
        <v>0</v>
      </c>
      <c r="AF174">
        <f>COUNTIF(Input_1!$E173:$CV173,Output_3_Daily_Raw!AF$1)/4</f>
        <v>0</v>
      </c>
      <c r="AG174">
        <f>COUNTIF(Input_1!$E173:$CV173,Output_3_Daily_Raw!AG$1)/4</f>
        <v>0</v>
      </c>
      <c r="AH174">
        <f>COUNTIF(Input_1!$E173:$CV173,Output_3_Daily_Raw!AH$1)/4</f>
        <v>0</v>
      </c>
      <c r="AI174">
        <f>COUNTIF(Input_1!$E173:$CV173,Output_3_Daily_Raw!AI$1)/4</f>
        <v>0.5</v>
      </c>
      <c r="AJ174">
        <f>COUNTIF(Input_1!$E173:$CV173,Output_3_Daily_Raw!AJ$1)/4</f>
        <v>1</v>
      </c>
      <c r="AK174">
        <f>COUNTIF(Input_1!$E173:$CV173,Output_3_Daily_Raw!AK$1)/4</f>
        <v>0</v>
      </c>
      <c r="AL174">
        <f>COUNTIF(Input_1!$E173:$CV173,Output_3_Daily_Raw!AL$1)/4</f>
        <v>0</v>
      </c>
      <c r="AM174">
        <f>COUNTIF(Input_1!$E173:$CV173,Output_3_Daily_Raw!AM$1)/4</f>
        <v>0</v>
      </c>
      <c r="AN174">
        <f>COUNTIF(Input_1!$E173:$CV173,Output_3_Daily_Raw!AN$1)/4</f>
        <v>0</v>
      </c>
      <c r="AO174">
        <f>COUNTIF(Input_1!$E173:$CV173,Output_3_Daily_Raw!AO$1)/4</f>
        <v>0</v>
      </c>
      <c r="AP174">
        <f>COUNTIF(Input_1!$E173:$CV173,Output_3_Daily_Raw!AP$1)/4</f>
        <v>0</v>
      </c>
      <c r="AQ174">
        <f>COUNTIF(Input_1!$E173:$CV173,Output_3_Daily_Raw!AQ$1)/4</f>
        <v>0</v>
      </c>
      <c r="AR174">
        <f>COUNTIF(Input_1!$E173:$CV173,Output_3_Daily_Raw!AR$1)/4</f>
        <v>0</v>
      </c>
      <c r="AS174">
        <f>COUNTIF(Input_1!$E173:$CV173,Output_3_Daily_Raw!AS$1)/4</f>
        <v>0</v>
      </c>
      <c r="AT174">
        <f>COUNTIF(Input_1!$E173:$CV173,Output_3_Daily_Raw!AT$1)/4</f>
        <v>0</v>
      </c>
      <c r="AU174">
        <f>COUNTIF(Input_1!$E173:$CV173,Output_3_Daily_Raw!AU$1)/4</f>
        <v>0.5</v>
      </c>
      <c r="AV174">
        <f>COUNTIF(Input_1!$E173:$CV173,Output_3_Daily_Raw!AV$1)/4</f>
        <v>0</v>
      </c>
      <c r="AW174">
        <f>COUNTIF(Input_1!$E173:$CV173,Output_3_Daily_Raw!AW$1)/4</f>
        <v>0</v>
      </c>
      <c r="AX174">
        <f>COUNTIF(Input_1!$E173:$CV173,Output_3_Daily_Raw!AX$1)/4</f>
        <v>0</v>
      </c>
      <c r="AY174">
        <f>COUNTIF(Input_1!$E173:$CV173,Output_3_Daily_Raw!AY$1)/4</f>
        <v>2.5</v>
      </c>
      <c r="AZ174">
        <f>COUNTIF(Input_1!$E173:$CV173,Output_3_Daily_Raw!AZ$1)/4</f>
        <v>0</v>
      </c>
      <c r="BA174">
        <f>COUNTIF(Input_1!$E173:$CV173,Output_3_Daily_Raw!BA$1)/4</f>
        <v>0</v>
      </c>
      <c r="BB174">
        <f>COUNTIF(Input_1!$E173:$CV173,Output_3_Daily_Raw!BB$1)/4</f>
        <v>0</v>
      </c>
      <c r="BC174">
        <f>COUNTIF(Input_1!$E173:$CV173,Output_3_Daily_Raw!BC$1)/4</f>
        <v>0</v>
      </c>
      <c r="BD174">
        <f>COUNTIF(Input_1!$E173:$CV173,Output_3_Daily_Raw!BD$1)/4</f>
        <v>0</v>
      </c>
      <c r="BE174">
        <f>COUNTIF(Input_1!$E173:$CV173,Output_3_Daily_Raw!BE$1)/4</f>
        <v>0</v>
      </c>
      <c r="BF174">
        <f>COUNTIF(Input_1!$E173:$CV173,Output_3_Daily_Raw!BF$1)/4</f>
        <v>4.75</v>
      </c>
      <c r="BG174">
        <f>COUNTIF(Input_1!$E173:$CV173,Output_3_Daily_Raw!BG$1)/4</f>
        <v>0</v>
      </c>
      <c r="BH174">
        <f>COUNTIF(Input_1!$E173:$CV173,Output_3_Daily_Raw!BH$1)/4</f>
        <v>0</v>
      </c>
      <c r="BJ174">
        <f t="shared" si="2"/>
        <v>24</v>
      </c>
    </row>
    <row r="175" spans="1:62" x14ac:dyDescent="0.35">
      <c r="A175" s="256"/>
      <c r="B175" s="249"/>
      <c r="C175" s="11">
        <v>44001</v>
      </c>
      <c r="D175" s="1" t="s">
        <v>8</v>
      </c>
      <c r="E175">
        <f>COUNTIF(Input_1!$E174:$CV174,Output_3_Daily_Raw!E$1)/4</f>
        <v>0</v>
      </c>
      <c r="F175">
        <f>COUNTIF(Input_1!$E174:$CV174,Output_3_Daily_Raw!F$1)/4</f>
        <v>0</v>
      </c>
      <c r="G175">
        <f>COUNTIF(Input_1!$E174:$CV174,Output_3_Daily_Raw!G$1)/4</f>
        <v>5.25</v>
      </c>
      <c r="H175">
        <f>COUNTIF(Input_1!$E174:$CV174,Output_3_Daily_Raw!H$1)/4</f>
        <v>0</v>
      </c>
      <c r="I175">
        <f>COUNTIF(Input_1!$E174:$CV174,Output_3_Daily_Raw!I$1)/4</f>
        <v>0</v>
      </c>
      <c r="J175">
        <f>COUNTIF(Input_1!$E174:$CV174,Output_3_Daily_Raw!J$1)/4</f>
        <v>0</v>
      </c>
      <c r="K175">
        <f>COUNTIF(Input_1!$E174:$CV174,Output_3_Daily_Raw!K$1)/4</f>
        <v>0</v>
      </c>
      <c r="L175">
        <f>COUNTIF(Input_1!$E174:$CV174,Output_3_Daily_Raw!L$1)/4</f>
        <v>0</v>
      </c>
      <c r="M175">
        <f>COUNTIF(Input_1!$E174:$CV174,Output_3_Daily_Raw!M$1)/4</f>
        <v>0</v>
      </c>
      <c r="N175">
        <f>COUNTIF(Input_1!$E174:$CV174,Output_3_Daily_Raw!N$1)/4</f>
        <v>0</v>
      </c>
      <c r="O175">
        <f>COUNTIF(Input_1!$E174:$CV174,Output_3_Daily_Raw!O$1)/4</f>
        <v>0</v>
      </c>
      <c r="P175">
        <f>COUNTIF(Input_1!$E174:$CV174,Output_3_Daily_Raw!P$1)/4</f>
        <v>0</v>
      </c>
      <c r="Q175">
        <f>COUNTIF(Input_1!$E174:$CV174,Output_3_Daily_Raw!Q$1)/4</f>
        <v>0</v>
      </c>
      <c r="R175">
        <f>COUNTIF(Input_1!$E174:$CV174,Output_3_Daily_Raw!R$1)/4</f>
        <v>0</v>
      </c>
      <c r="S175">
        <f>COUNTIF(Input_1!$E174:$CV174,Output_3_Daily_Raw!S$1)/4</f>
        <v>0</v>
      </c>
      <c r="T175">
        <f>COUNTIF(Input_1!$E174:$CV174,Output_3_Daily_Raw!T$1)/4</f>
        <v>0</v>
      </c>
      <c r="U175">
        <f>COUNTIF(Input_1!$E174:$CV174,Output_3_Daily_Raw!U$1)/4</f>
        <v>0</v>
      </c>
      <c r="V175">
        <f>COUNTIF(Input_1!$E174:$CV174,Output_3_Daily_Raw!V$1)/4</f>
        <v>0</v>
      </c>
      <c r="W175">
        <f>COUNTIF(Input_1!$E174:$CV174,Output_3_Daily_Raw!W$1)/4</f>
        <v>0</v>
      </c>
      <c r="X175">
        <f>COUNTIF(Input_1!$E174:$CV174,Output_3_Daily_Raw!X$1)/4</f>
        <v>0</v>
      </c>
      <c r="Y175">
        <f>COUNTIF(Input_1!$E174:$CV174,Output_3_Daily_Raw!Y$1)/4</f>
        <v>0</v>
      </c>
      <c r="Z175">
        <f>COUNTIF(Input_1!$E174:$CV174,Output_3_Daily_Raw!Z$1)/4</f>
        <v>0</v>
      </c>
      <c r="AA175">
        <f>COUNTIF(Input_1!$E174:$CV174,Output_3_Daily_Raw!AA$1)/4</f>
        <v>9</v>
      </c>
      <c r="AB175">
        <f>COUNTIF(Input_1!$E174:$CV174,Output_3_Daily_Raw!AB$1)/4</f>
        <v>0</v>
      </c>
      <c r="AC175">
        <f>COUNTIF(Input_1!$E174:$CV174,Output_3_Daily_Raw!AC$1)/4</f>
        <v>0</v>
      </c>
      <c r="AD175">
        <f>COUNTIF(Input_1!$E174:$CV174,Output_3_Daily_Raw!AD$1)/4</f>
        <v>0</v>
      </c>
      <c r="AE175">
        <f>COUNTIF(Input_1!$E174:$CV174,Output_3_Daily_Raw!AE$1)/4</f>
        <v>0</v>
      </c>
      <c r="AF175">
        <f>COUNTIF(Input_1!$E174:$CV174,Output_3_Daily_Raw!AF$1)/4</f>
        <v>0</v>
      </c>
      <c r="AG175">
        <f>COUNTIF(Input_1!$E174:$CV174,Output_3_Daily_Raw!AG$1)/4</f>
        <v>0</v>
      </c>
      <c r="AH175">
        <f>COUNTIF(Input_1!$E174:$CV174,Output_3_Daily_Raw!AH$1)/4</f>
        <v>0.5</v>
      </c>
      <c r="AI175">
        <f>COUNTIF(Input_1!$E174:$CV174,Output_3_Daily_Raw!AI$1)/4</f>
        <v>0.5</v>
      </c>
      <c r="AJ175">
        <f>COUNTIF(Input_1!$E174:$CV174,Output_3_Daily_Raw!AJ$1)/4</f>
        <v>0</v>
      </c>
      <c r="AK175">
        <f>COUNTIF(Input_1!$E174:$CV174,Output_3_Daily_Raw!AK$1)/4</f>
        <v>0</v>
      </c>
      <c r="AL175">
        <f>COUNTIF(Input_1!$E174:$CV174,Output_3_Daily_Raw!AL$1)/4</f>
        <v>0</v>
      </c>
      <c r="AM175">
        <f>COUNTIF(Input_1!$E174:$CV174,Output_3_Daily_Raw!AM$1)/4</f>
        <v>0</v>
      </c>
      <c r="AN175">
        <f>COUNTIF(Input_1!$E174:$CV174,Output_3_Daily_Raw!AN$1)/4</f>
        <v>0</v>
      </c>
      <c r="AO175">
        <f>COUNTIF(Input_1!$E174:$CV174,Output_3_Daily_Raw!AO$1)/4</f>
        <v>0</v>
      </c>
      <c r="AP175">
        <f>COUNTIF(Input_1!$E174:$CV174,Output_3_Daily_Raw!AP$1)/4</f>
        <v>0</v>
      </c>
      <c r="AQ175">
        <f>COUNTIF(Input_1!$E174:$CV174,Output_3_Daily_Raw!AQ$1)/4</f>
        <v>0</v>
      </c>
      <c r="AR175">
        <f>COUNTIF(Input_1!$E174:$CV174,Output_3_Daily_Raw!AR$1)/4</f>
        <v>0</v>
      </c>
      <c r="AS175">
        <f>COUNTIF(Input_1!$E174:$CV174,Output_3_Daily_Raw!AS$1)/4</f>
        <v>0</v>
      </c>
      <c r="AT175">
        <f>COUNTIF(Input_1!$E174:$CV174,Output_3_Daily_Raw!AT$1)/4</f>
        <v>0</v>
      </c>
      <c r="AU175">
        <f>COUNTIF(Input_1!$E174:$CV174,Output_3_Daily_Raw!AU$1)/4</f>
        <v>0.75</v>
      </c>
      <c r="AV175">
        <f>COUNTIF(Input_1!$E174:$CV174,Output_3_Daily_Raw!AV$1)/4</f>
        <v>0</v>
      </c>
      <c r="AW175">
        <f>COUNTIF(Input_1!$E174:$CV174,Output_3_Daily_Raw!AW$1)/4</f>
        <v>0</v>
      </c>
      <c r="AX175">
        <f>COUNTIF(Input_1!$E174:$CV174,Output_3_Daily_Raw!AX$1)/4</f>
        <v>0</v>
      </c>
      <c r="AY175">
        <f>COUNTIF(Input_1!$E174:$CV174,Output_3_Daily_Raw!AY$1)/4</f>
        <v>2.75</v>
      </c>
      <c r="AZ175">
        <f>COUNTIF(Input_1!$E174:$CV174,Output_3_Daily_Raw!AZ$1)/4</f>
        <v>0</v>
      </c>
      <c r="BA175">
        <f>COUNTIF(Input_1!$E174:$CV174,Output_3_Daily_Raw!BA$1)/4</f>
        <v>1.25</v>
      </c>
      <c r="BB175">
        <f>COUNTIF(Input_1!$E174:$CV174,Output_3_Daily_Raw!BB$1)/4</f>
        <v>0</v>
      </c>
      <c r="BC175">
        <f>COUNTIF(Input_1!$E174:$CV174,Output_3_Daily_Raw!BC$1)/4</f>
        <v>0</v>
      </c>
      <c r="BD175">
        <f>COUNTIF(Input_1!$E174:$CV174,Output_3_Daily_Raw!BD$1)/4</f>
        <v>0</v>
      </c>
      <c r="BE175">
        <f>COUNTIF(Input_1!$E174:$CV174,Output_3_Daily_Raw!BE$1)/4</f>
        <v>0</v>
      </c>
      <c r="BF175">
        <f>COUNTIF(Input_1!$E174:$CV174,Output_3_Daily_Raw!BF$1)/4</f>
        <v>3.75</v>
      </c>
      <c r="BG175">
        <f>COUNTIF(Input_1!$E174:$CV174,Output_3_Daily_Raw!BG$1)/4</f>
        <v>0</v>
      </c>
      <c r="BH175">
        <f>COUNTIF(Input_1!$E174:$CV174,Output_3_Daily_Raw!BH$1)/4</f>
        <v>0.25</v>
      </c>
      <c r="BJ175">
        <f t="shared" si="2"/>
        <v>24</v>
      </c>
    </row>
    <row r="176" spans="1:62" x14ac:dyDescent="0.35">
      <c r="A176" s="256"/>
      <c r="B176" s="249"/>
      <c r="C176" s="11">
        <v>44002</v>
      </c>
      <c r="D176" s="1" t="s">
        <v>9</v>
      </c>
      <c r="E176">
        <f>COUNTIF(Input_1!$E175:$CV175,Output_3_Daily_Raw!E$1)/4</f>
        <v>0</v>
      </c>
      <c r="F176">
        <f>COUNTIF(Input_1!$E175:$CV175,Output_3_Daily_Raw!F$1)/4</f>
        <v>0</v>
      </c>
      <c r="G176">
        <f>COUNTIF(Input_1!$E175:$CV175,Output_3_Daily_Raw!G$1)/4</f>
        <v>7</v>
      </c>
      <c r="H176">
        <f>COUNTIF(Input_1!$E175:$CV175,Output_3_Daily_Raw!H$1)/4</f>
        <v>0</v>
      </c>
      <c r="I176">
        <f>COUNTIF(Input_1!$E175:$CV175,Output_3_Daily_Raw!I$1)/4</f>
        <v>0</v>
      </c>
      <c r="J176">
        <f>COUNTIF(Input_1!$E175:$CV175,Output_3_Daily_Raw!J$1)/4</f>
        <v>0</v>
      </c>
      <c r="K176">
        <f>COUNTIF(Input_1!$E175:$CV175,Output_3_Daily_Raw!K$1)/4</f>
        <v>0</v>
      </c>
      <c r="L176">
        <f>COUNTIF(Input_1!$E175:$CV175,Output_3_Daily_Raw!L$1)/4</f>
        <v>0</v>
      </c>
      <c r="M176">
        <f>COUNTIF(Input_1!$E175:$CV175,Output_3_Daily_Raw!M$1)/4</f>
        <v>0</v>
      </c>
      <c r="N176">
        <f>COUNTIF(Input_1!$E175:$CV175,Output_3_Daily_Raw!N$1)/4</f>
        <v>0</v>
      </c>
      <c r="O176">
        <f>COUNTIF(Input_1!$E175:$CV175,Output_3_Daily_Raw!O$1)/4</f>
        <v>0</v>
      </c>
      <c r="P176">
        <f>COUNTIF(Input_1!$E175:$CV175,Output_3_Daily_Raw!P$1)/4</f>
        <v>0</v>
      </c>
      <c r="Q176">
        <f>COUNTIF(Input_1!$E175:$CV175,Output_3_Daily_Raw!Q$1)/4</f>
        <v>0</v>
      </c>
      <c r="R176">
        <f>COUNTIF(Input_1!$E175:$CV175,Output_3_Daily_Raw!R$1)/4</f>
        <v>0</v>
      </c>
      <c r="S176">
        <f>COUNTIF(Input_1!$E175:$CV175,Output_3_Daily_Raw!S$1)/4</f>
        <v>0</v>
      </c>
      <c r="T176">
        <f>COUNTIF(Input_1!$E175:$CV175,Output_3_Daily_Raw!T$1)/4</f>
        <v>0</v>
      </c>
      <c r="U176">
        <f>COUNTIF(Input_1!$E175:$CV175,Output_3_Daily_Raw!U$1)/4</f>
        <v>0</v>
      </c>
      <c r="V176">
        <f>COUNTIF(Input_1!$E175:$CV175,Output_3_Daily_Raw!V$1)/4</f>
        <v>0</v>
      </c>
      <c r="W176">
        <f>COUNTIF(Input_1!$E175:$CV175,Output_3_Daily_Raw!W$1)/4</f>
        <v>0</v>
      </c>
      <c r="X176">
        <f>COUNTIF(Input_1!$E175:$CV175,Output_3_Daily_Raw!X$1)/4</f>
        <v>0</v>
      </c>
      <c r="Y176">
        <f>COUNTIF(Input_1!$E175:$CV175,Output_3_Daily_Raw!Y$1)/4</f>
        <v>0</v>
      </c>
      <c r="Z176">
        <f>COUNTIF(Input_1!$E175:$CV175,Output_3_Daily_Raw!Z$1)/4</f>
        <v>0</v>
      </c>
      <c r="AA176">
        <f>COUNTIF(Input_1!$E175:$CV175,Output_3_Daily_Raw!AA$1)/4</f>
        <v>9</v>
      </c>
      <c r="AB176">
        <f>COUNTIF(Input_1!$E175:$CV175,Output_3_Daily_Raw!AB$1)/4</f>
        <v>0</v>
      </c>
      <c r="AC176">
        <f>COUNTIF(Input_1!$E175:$CV175,Output_3_Daily_Raw!AC$1)/4</f>
        <v>0</v>
      </c>
      <c r="AD176">
        <f>COUNTIF(Input_1!$E175:$CV175,Output_3_Daily_Raw!AD$1)/4</f>
        <v>0</v>
      </c>
      <c r="AE176">
        <f>COUNTIF(Input_1!$E175:$CV175,Output_3_Daily_Raw!AE$1)/4</f>
        <v>0</v>
      </c>
      <c r="AF176">
        <f>COUNTIF(Input_1!$E175:$CV175,Output_3_Daily_Raw!AF$1)/4</f>
        <v>0</v>
      </c>
      <c r="AG176">
        <f>COUNTIF(Input_1!$E175:$CV175,Output_3_Daily_Raw!AG$1)/4</f>
        <v>0</v>
      </c>
      <c r="AH176">
        <f>COUNTIF(Input_1!$E175:$CV175,Output_3_Daily_Raw!AH$1)/4</f>
        <v>0.25</v>
      </c>
      <c r="AI176">
        <f>COUNTIF(Input_1!$E175:$CV175,Output_3_Daily_Raw!AI$1)/4</f>
        <v>0.5</v>
      </c>
      <c r="AJ176">
        <f>COUNTIF(Input_1!$E175:$CV175,Output_3_Daily_Raw!AJ$1)/4</f>
        <v>0</v>
      </c>
      <c r="AK176">
        <f>COUNTIF(Input_1!$E175:$CV175,Output_3_Daily_Raw!AK$1)/4</f>
        <v>0</v>
      </c>
      <c r="AL176">
        <f>COUNTIF(Input_1!$E175:$CV175,Output_3_Daily_Raw!AL$1)/4</f>
        <v>0</v>
      </c>
      <c r="AM176">
        <f>COUNTIF(Input_1!$E175:$CV175,Output_3_Daily_Raw!AM$1)/4</f>
        <v>0</v>
      </c>
      <c r="AN176">
        <f>COUNTIF(Input_1!$E175:$CV175,Output_3_Daily_Raw!AN$1)/4</f>
        <v>0</v>
      </c>
      <c r="AO176">
        <f>COUNTIF(Input_1!$E175:$CV175,Output_3_Daily_Raw!AO$1)/4</f>
        <v>0</v>
      </c>
      <c r="AP176">
        <f>COUNTIF(Input_1!$E175:$CV175,Output_3_Daily_Raw!AP$1)/4</f>
        <v>0</v>
      </c>
      <c r="AQ176">
        <f>COUNTIF(Input_1!$E175:$CV175,Output_3_Daily_Raw!AQ$1)/4</f>
        <v>0</v>
      </c>
      <c r="AR176">
        <f>COUNTIF(Input_1!$E175:$CV175,Output_3_Daily_Raw!AR$1)/4</f>
        <v>0</v>
      </c>
      <c r="AS176">
        <f>COUNTIF(Input_1!$E175:$CV175,Output_3_Daily_Raw!AS$1)/4</f>
        <v>0</v>
      </c>
      <c r="AT176">
        <f>COUNTIF(Input_1!$E175:$CV175,Output_3_Daily_Raw!AT$1)/4</f>
        <v>0</v>
      </c>
      <c r="AU176">
        <f>COUNTIF(Input_1!$E175:$CV175,Output_3_Daily_Raw!AU$1)/4</f>
        <v>0.5</v>
      </c>
      <c r="AV176">
        <f>COUNTIF(Input_1!$E175:$CV175,Output_3_Daily_Raw!AV$1)/4</f>
        <v>0</v>
      </c>
      <c r="AW176">
        <f>COUNTIF(Input_1!$E175:$CV175,Output_3_Daily_Raw!AW$1)/4</f>
        <v>0</v>
      </c>
      <c r="AX176">
        <f>COUNTIF(Input_1!$E175:$CV175,Output_3_Daily_Raw!AX$1)/4</f>
        <v>0</v>
      </c>
      <c r="AY176">
        <f>COUNTIF(Input_1!$E175:$CV175,Output_3_Daily_Raw!AY$1)/4</f>
        <v>2.75</v>
      </c>
      <c r="AZ176">
        <f>COUNTIF(Input_1!$E175:$CV175,Output_3_Daily_Raw!AZ$1)/4</f>
        <v>0</v>
      </c>
      <c r="BA176">
        <f>COUNTIF(Input_1!$E175:$CV175,Output_3_Daily_Raw!BA$1)/4</f>
        <v>0</v>
      </c>
      <c r="BB176">
        <f>COUNTIF(Input_1!$E175:$CV175,Output_3_Daily_Raw!BB$1)/4</f>
        <v>0</v>
      </c>
      <c r="BC176">
        <f>COUNTIF(Input_1!$E175:$CV175,Output_3_Daily_Raw!BC$1)/4</f>
        <v>0</v>
      </c>
      <c r="BD176">
        <f>COUNTIF(Input_1!$E175:$CV175,Output_3_Daily_Raw!BD$1)/4</f>
        <v>0</v>
      </c>
      <c r="BE176">
        <f>COUNTIF(Input_1!$E175:$CV175,Output_3_Daily_Raw!BE$1)/4</f>
        <v>0</v>
      </c>
      <c r="BF176">
        <f>COUNTIF(Input_1!$E175:$CV175,Output_3_Daily_Raw!BF$1)/4</f>
        <v>3.75</v>
      </c>
      <c r="BG176">
        <f>COUNTIF(Input_1!$E175:$CV175,Output_3_Daily_Raw!BG$1)/4</f>
        <v>0</v>
      </c>
      <c r="BH176">
        <f>COUNTIF(Input_1!$E175:$CV175,Output_3_Daily_Raw!BH$1)/4</f>
        <v>0.25</v>
      </c>
      <c r="BJ176">
        <f t="shared" si="2"/>
        <v>24</v>
      </c>
    </row>
    <row r="177" spans="1:62" x14ac:dyDescent="0.35">
      <c r="A177" s="256"/>
      <c r="B177" s="250"/>
      <c r="C177" s="13">
        <v>44003</v>
      </c>
      <c r="D177" s="2" t="s">
        <v>10</v>
      </c>
      <c r="E177">
        <f>COUNTIF(Input_1!$E176:$CV176,Output_3_Daily_Raw!E$1)/4</f>
        <v>0</v>
      </c>
      <c r="F177">
        <f>COUNTIF(Input_1!$E176:$CV176,Output_3_Daily_Raw!F$1)/4</f>
        <v>0</v>
      </c>
      <c r="G177">
        <f>COUNTIF(Input_1!$E176:$CV176,Output_3_Daily_Raw!G$1)/4</f>
        <v>7.5</v>
      </c>
      <c r="H177">
        <f>COUNTIF(Input_1!$E176:$CV176,Output_3_Daily_Raw!H$1)/4</f>
        <v>0</v>
      </c>
      <c r="I177">
        <f>COUNTIF(Input_1!$E176:$CV176,Output_3_Daily_Raw!I$1)/4</f>
        <v>0</v>
      </c>
      <c r="J177">
        <f>COUNTIF(Input_1!$E176:$CV176,Output_3_Daily_Raw!J$1)/4</f>
        <v>0</v>
      </c>
      <c r="K177">
        <f>COUNTIF(Input_1!$E176:$CV176,Output_3_Daily_Raw!K$1)/4</f>
        <v>0</v>
      </c>
      <c r="L177">
        <f>COUNTIF(Input_1!$E176:$CV176,Output_3_Daily_Raw!L$1)/4</f>
        <v>0</v>
      </c>
      <c r="M177">
        <f>COUNTIF(Input_1!$E176:$CV176,Output_3_Daily_Raw!M$1)/4</f>
        <v>0</v>
      </c>
      <c r="N177">
        <f>COUNTIF(Input_1!$E176:$CV176,Output_3_Daily_Raw!N$1)/4</f>
        <v>0</v>
      </c>
      <c r="O177">
        <f>COUNTIF(Input_1!$E176:$CV176,Output_3_Daily_Raw!O$1)/4</f>
        <v>0</v>
      </c>
      <c r="P177">
        <f>COUNTIF(Input_1!$E176:$CV176,Output_3_Daily_Raw!P$1)/4</f>
        <v>0</v>
      </c>
      <c r="Q177">
        <f>COUNTIF(Input_1!$E176:$CV176,Output_3_Daily_Raw!Q$1)/4</f>
        <v>0</v>
      </c>
      <c r="R177">
        <f>COUNTIF(Input_1!$E176:$CV176,Output_3_Daily_Raw!R$1)/4</f>
        <v>0</v>
      </c>
      <c r="S177">
        <f>COUNTIF(Input_1!$E176:$CV176,Output_3_Daily_Raw!S$1)/4</f>
        <v>0</v>
      </c>
      <c r="T177">
        <f>COUNTIF(Input_1!$E176:$CV176,Output_3_Daily_Raw!T$1)/4</f>
        <v>0</v>
      </c>
      <c r="U177">
        <f>COUNTIF(Input_1!$E176:$CV176,Output_3_Daily_Raw!U$1)/4</f>
        <v>0</v>
      </c>
      <c r="V177">
        <f>COUNTIF(Input_1!$E176:$CV176,Output_3_Daily_Raw!V$1)/4</f>
        <v>0</v>
      </c>
      <c r="W177">
        <f>COUNTIF(Input_1!$E176:$CV176,Output_3_Daily_Raw!W$1)/4</f>
        <v>0</v>
      </c>
      <c r="X177">
        <f>COUNTIF(Input_1!$E176:$CV176,Output_3_Daily_Raw!X$1)/4</f>
        <v>0</v>
      </c>
      <c r="Y177">
        <f>COUNTIF(Input_1!$E176:$CV176,Output_3_Daily_Raw!Y$1)/4</f>
        <v>0</v>
      </c>
      <c r="Z177">
        <f>COUNTIF(Input_1!$E176:$CV176,Output_3_Daily_Raw!Z$1)/4</f>
        <v>0</v>
      </c>
      <c r="AA177">
        <f>COUNTIF(Input_1!$E176:$CV176,Output_3_Daily_Raw!AA$1)/4</f>
        <v>7.75</v>
      </c>
      <c r="AB177">
        <f>COUNTIF(Input_1!$E176:$CV176,Output_3_Daily_Raw!AB$1)/4</f>
        <v>0</v>
      </c>
      <c r="AC177">
        <f>COUNTIF(Input_1!$E176:$CV176,Output_3_Daily_Raw!AC$1)/4</f>
        <v>0</v>
      </c>
      <c r="AD177">
        <f>COUNTIF(Input_1!$E176:$CV176,Output_3_Daily_Raw!AD$1)/4</f>
        <v>0</v>
      </c>
      <c r="AE177">
        <f>COUNTIF(Input_1!$E176:$CV176,Output_3_Daily_Raw!AE$1)/4</f>
        <v>0</v>
      </c>
      <c r="AF177">
        <f>COUNTIF(Input_1!$E176:$CV176,Output_3_Daily_Raw!AF$1)/4</f>
        <v>0</v>
      </c>
      <c r="AG177">
        <f>COUNTIF(Input_1!$E176:$CV176,Output_3_Daily_Raw!AG$1)/4</f>
        <v>0</v>
      </c>
      <c r="AH177">
        <f>COUNTIF(Input_1!$E176:$CV176,Output_3_Daily_Raw!AH$1)/4</f>
        <v>0.25</v>
      </c>
      <c r="AI177">
        <f>COUNTIF(Input_1!$E176:$CV176,Output_3_Daily_Raw!AI$1)/4</f>
        <v>0.5</v>
      </c>
      <c r="AJ177">
        <f>COUNTIF(Input_1!$E176:$CV176,Output_3_Daily_Raw!AJ$1)/4</f>
        <v>0</v>
      </c>
      <c r="AK177">
        <f>COUNTIF(Input_1!$E176:$CV176,Output_3_Daily_Raw!AK$1)/4</f>
        <v>0</v>
      </c>
      <c r="AL177">
        <f>COUNTIF(Input_1!$E176:$CV176,Output_3_Daily_Raw!AL$1)/4</f>
        <v>0</v>
      </c>
      <c r="AM177">
        <f>COUNTIF(Input_1!$E176:$CV176,Output_3_Daily_Raw!AM$1)/4</f>
        <v>0</v>
      </c>
      <c r="AN177">
        <f>COUNTIF(Input_1!$E176:$CV176,Output_3_Daily_Raw!AN$1)/4</f>
        <v>0</v>
      </c>
      <c r="AO177">
        <f>COUNTIF(Input_1!$E176:$CV176,Output_3_Daily_Raw!AO$1)/4</f>
        <v>0</v>
      </c>
      <c r="AP177">
        <f>COUNTIF(Input_1!$E176:$CV176,Output_3_Daily_Raw!AP$1)/4</f>
        <v>0</v>
      </c>
      <c r="AQ177">
        <f>COUNTIF(Input_1!$E176:$CV176,Output_3_Daily_Raw!AQ$1)/4</f>
        <v>0</v>
      </c>
      <c r="AR177">
        <f>COUNTIF(Input_1!$E176:$CV176,Output_3_Daily_Raw!AR$1)/4</f>
        <v>0</v>
      </c>
      <c r="AS177">
        <f>COUNTIF(Input_1!$E176:$CV176,Output_3_Daily_Raw!AS$1)/4</f>
        <v>0</v>
      </c>
      <c r="AT177">
        <f>COUNTIF(Input_1!$E176:$CV176,Output_3_Daily_Raw!AT$1)/4</f>
        <v>0</v>
      </c>
      <c r="AU177">
        <f>COUNTIF(Input_1!$E176:$CV176,Output_3_Daily_Raw!AU$1)/4</f>
        <v>0.75</v>
      </c>
      <c r="AV177">
        <f>COUNTIF(Input_1!$E176:$CV176,Output_3_Daily_Raw!AV$1)/4</f>
        <v>0</v>
      </c>
      <c r="AW177">
        <f>COUNTIF(Input_1!$E176:$CV176,Output_3_Daily_Raw!AW$1)/4</f>
        <v>0</v>
      </c>
      <c r="AX177">
        <f>COUNTIF(Input_1!$E176:$CV176,Output_3_Daily_Raw!AX$1)/4</f>
        <v>0</v>
      </c>
      <c r="AY177">
        <f>COUNTIF(Input_1!$E176:$CV176,Output_3_Daily_Raw!AY$1)/4</f>
        <v>2.5</v>
      </c>
      <c r="AZ177">
        <f>COUNTIF(Input_1!$E176:$CV176,Output_3_Daily_Raw!AZ$1)/4</f>
        <v>0</v>
      </c>
      <c r="BA177">
        <f>COUNTIF(Input_1!$E176:$CV176,Output_3_Daily_Raw!BA$1)/4</f>
        <v>0</v>
      </c>
      <c r="BB177">
        <f>COUNTIF(Input_1!$E176:$CV176,Output_3_Daily_Raw!BB$1)/4</f>
        <v>0</v>
      </c>
      <c r="BC177">
        <f>COUNTIF(Input_1!$E176:$CV176,Output_3_Daily_Raw!BC$1)/4</f>
        <v>0</v>
      </c>
      <c r="BD177">
        <f>COUNTIF(Input_1!$E176:$CV176,Output_3_Daily_Raw!BD$1)/4</f>
        <v>0</v>
      </c>
      <c r="BE177">
        <f>COUNTIF(Input_1!$E176:$CV176,Output_3_Daily_Raw!BE$1)/4</f>
        <v>0</v>
      </c>
      <c r="BF177">
        <f>COUNTIF(Input_1!$E176:$CV176,Output_3_Daily_Raw!BF$1)/4</f>
        <v>4.75</v>
      </c>
      <c r="BG177">
        <f>COUNTIF(Input_1!$E176:$CV176,Output_3_Daily_Raw!BG$1)/4</f>
        <v>0</v>
      </c>
      <c r="BH177">
        <f>COUNTIF(Input_1!$E176:$CV176,Output_3_Daily_Raw!BH$1)/4</f>
        <v>0</v>
      </c>
      <c r="BJ177">
        <f t="shared" si="2"/>
        <v>24</v>
      </c>
    </row>
    <row r="178" spans="1:62" x14ac:dyDescent="0.35">
      <c r="A178" s="256"/>
      <c r="B178" s="248">
        <v>26</v>
      </c>
      <c r="C178" s="11">
        <v>44004</v>
      </c>
      <c r="D178" s="1" t="s">
        <v>4</v>
      </c>
      <c r="E178">
        <f>COUNTIF(Input_1!$E177:$CV177,Output_3_Daily_Raw!E$1)/4</f>
        <v>0</v>
      </c>
      <c r="F178">
        <f>COUNTIF(Input_1!$E177:$CV177,Output_3_Daily_Raw!F$1)/4</f>
        <v>0</v>
      </c>
      <c r="G178">
        <f>COUNTIF(Input_1!$E177:$CV177,Output_3_Daily_Raw!G$1)/4</f>
        <v>6</v>
      </c>
      <c r="H178">
        <f>COUNTIF(Input_1!$E177:$CV177,Output_3_Daily_Raw!H$1)/4</f>
        <v>0</v>
      </c>
      <c r="I178">
        <f>COUNTIF(Input_1!$E177:$CV177,Output_3_Daily_Raw!I$1)/4</f>
        <v>0</v>
      </c>
      <c r="J178">
        <f>COUNTIF(Input_1!$E177:$CV177,Output_3_Daily_Raw!J$1)/4</f>
        <v>0</v>
      </c>
      <c r="K178">
        <f>COUNTIF(Input_1!$E177:$CV177,Output_3_Daily_Raw!K$1)/4</f>
        <v>0</v>
      </c>
      <c r="L178">
        <f>COUNTIF(Input_1!$E177:$CV177,Output_3_Daily_Raw!L$1)/4</f>
        <v>0</v>
      </c>
      <c r="M178">
        <f>COUNTIF(Input_1!$E177:$CV177,Output_3_Daily_Raw!M$1)/4</f>
        <v>0</v>
      </c>
      <c r="N178">
        <f>COUNTIF(Input_1!$E177:$CV177,Output_3_Daily_Raw!N$1)/4</f>
        <v>0</v>
      </c>
      <c r="O178">
        <f>COUNTIF(Input_1!$E177:$CV177,Output_3_Daily_Raw!O$1)/4</f>
        <v>0</v>
      </c>
      <c r="P178">
        <f>COUNTIF(Input_1!$E177:$CV177,Output_3_Daily_Raw!P$1)/4</f>
        <v>0</v>
      </c>
      <c r="Q178">
        <f>COUNTIF(Input_1!$E177:$CV177,Output_3_Daily_Raw!Q$1)/4</f>
        <v>0</v>
      </c>
      <c r="R178">
        <f>COUNTIF(Input_1!$E177:$CV177,Output_3_Daily_Raw!R$1)/4</f>
        <v>0</v>
      </c>
      <c r="S178">
        <f>COUNTIF(Input_1!$E177:$CV177,Output_3_Daily_Raw!S$1)/4</f>
        <v>0</v>
      </c>
      <c r="T178">
        <f>COUNTIF(Input_1!$E177:$CV177,Output_3_Daily_Raw!T$1)/4</f>
        <v>0</v>
      </c>
      <c r="U178">
        <f>COUNTIF(Input_1!$E177:$CV177,Output_3_Daily_Raw!U$1)/4</f>
        <v>0</v>
      </c>
      <c r="V178">
        <f>COUNTIF(Input_1!$E177:$CV177,Output_3_Daily_Raw!V$1)/4</f>
        <v>0</v>
      </c>
      <c r="W178">
        <f>COUNTIF(Input_1!$E177:$CV177,Output_3_Daily_Raw!W$1)/4</f>
        <v>0</v>
      </c>
      <c r="X178">
        <f>COUNTIF(Input_1!$E177:$CV177,Output_3_Daily_Raw!X$1)/4</f>
        <v>0</v>
      </c>
      <c r="Y178">
        <f>COUNTIF(Input_1!$E177:$CV177,Output_3_Daily_Raw!Y$1)/4</f>
        <v>0</v>
      </c>
      <c r="Z178">
        <f>COUNTIF(Input_1!$E177:$CV177,Output_3_Daily_Raw!Z$1)/4</f>
        <v>0</v>
      </c>
      <c r="AA178">
        <f>COUNTIF(Input_1!$E177:$CV177,Output_3_Daily_Raw!AA$1)/4</f>
        <v>8</v>
      </c>
      <c r="AB178">
        <f>COUNTIF(Input_1!$E177:$CV177,Output_3_Daily_Raw!AB$1)/4</f>
        <v>0</v>
      </c>
      <c r="AC178">
        <f>COUNTIF(Input_1!$E177:$CV177,Output_3_Daily_Raw!AC$1)/4</f>
        <v>0</v>
      </c>
      <c r="AD178">
        <f>COUNTIF(Input_1!$E177:$CV177,Output_3_Daily_Raw!AD$1)/4</f>
        <v>0</v>
      </c>
      <c r="AE178">
        <f>COUNTIF(Input_1!$E177:$CV177,Output_3_Daily_Raw!AE$1)/4</f>
        <v>0</v>
      </c>
      <c r="AF178">
        <f>COUNTIF(Input_1!$E177:$CV177,Output_3_Daily_Raw!AF$1)/4</f>
        <v>0</v>
      </c>
      <c r="AG178">
        <f>COUNTIF(Input_1!$E177:$CV177,Output_3_Daily_Raw!AG$1)/4</f>
        <v>0</v>
      </c>
      <c r="AH178">
        <f>COUNTIF(Input_1!$E177:$CV177,Output_3_Daily_Raw!AH$1)/4</f>
        <v>0</v>
      </c>
      <c r="AI178">
        <f>COUNTIF(Input_1!$E177:$CV177,Output_3_Daily_Raw!AI$1)/4</f>
        <v>0.5</v>
      </c>
      <c r="AJ178">
        <f>COUNTIF(Input_1!$E177:$CV177,Output_3_Daily_Raw!AJ$1)/4</f>
        <v>0</v>
      </c>
      <c r="AK178">
        <f>COUNTIF(Input_1!$E177:$CV177,Output_3_Daily_Raw!AK$1)/4</f>
        <v>0</v>
      </c>
      <c r="AL178">
        <f>COUNTIF(Input_1!$E177:$CV177,Output_3_Daily_Raw!AL$1)/4</f>
        <v>0</v>
      </c>
      <c r="AM178">
        <f>COUNTIF(Input_1!$E177:$CV177,Output_3_Daily_Raw!AM$1)/4</f>
        <v>0</v>
      </c>
      <c r="AN178">
        <f>COUNTIF(Input_1!$E177:$CV177,Output_3_Daily_Raw!AN$1)/4</f>
        <v>0</v>
      </c>
      <c r="AO178">
        <f>COUNTIF(Input_1!$E177:$CV177,Output_3_Daily_Raw!AO$1)/4</f>
        <v>0</v>
      </c>
      <c r="AP178">
        <f>COUNTIF(Input_1!$E177:$CV177,Output_3_Daily_Raw!AP$1)/4</f>
        <v>0</v>
      </c>
      <c r="AQ178">
        <f>COUNTIF(Input_1!$E177:$CV177,Output_3_Daily_Raw!AQ$1)/4</f>
        <v>0</v>
      </c>
      <c r="AR178">
        <f>COUNTIF(Input_1!$E177:$CV177,Output_3_Daily_Raw!AR$1)/4</f>
        <v>0</v>
      </c>
      <c r="AS178">
        <f>COUNTIF(Input_1!$E177:$CV177,Output_3_Daily_Raw!AS$1)/4</f>
        <v>0</v>
      </c>
      <c r="AT178">
        <f>COUNTIF(Input_1!$E177:$CV177,Output_3_Daily_Raw!AT$1)/4</f>
        <v>0</v>
      </c>
      <c r="AU178">
        <f>COUNTIF(Input_1!$E177:$CV177,Output_3_Daily_Raw!AU$1)/4</f>
        <v>0.75</v>
      </c>
      <c r="AV178">
        <f>COUNTIF(Input_1!$E177:$CV177,Output_3_Daily_Raw!AV$1)/4</f>
        <v>0</v>
      </c>
      <c r="AW178">
        <f>COUNTIF(Input_1!$E177:$CV177,Output_3_Daily_Raw!AW$1)/4</f>
        <v>0</v>
      </c>
      <c r="AX178">
        <f>COUNTIF(Input_1!$E177:$CV177,Output_3_Daily_Raw!AX$1)/4</f>
        <v>0</v>
      </c>
      <c r="AY178">
        <f>COUNTIF(Input_1!$E177:$CV177,Output_3_Daily_Raw!AY$1)/4</f>
        <v>2.75</v>
      </c>
      <c r="AZ178">
        <f>COUNTIF(Input_1!$E177:$CV177,Output_3_Daily_Raw!AZ$1)/4</f>
        <v>0</v>
      </c>
      <c r="BA178">
        <f>COUNTIF(Input_1!$E177:$CV177,Output_3_Daily_Raw!BA$1)/4</f>
        <v>1.25</v>
      </c>
      <c r="BB178">
        <f>COUNTIF(Input_1!$E177:$CV177,Output_3_Daily_Raw!BB$1)/4</f>
        <v>0</v>
      </c>
      <c r="BC178">
        <f>COUNTIF(Input_1!$E177:$CV177,Output_3_Daily_Raw!BC$1)/4</f>
        <v>0</v>
      </c>
      <c r="BD178">
        <f>COUNTIF(Input_1!$E177:$CV177,Output_3_Daily_Raw!BD$1)/4</f>
        <v>0</v>
      </c>
      <c r="BE178">
        <f>COUNTIF(Input_1!$E177:$CV177,Output_3_Daily_Raw!BE$1)/4</f>
        <v>0</v>
      </c>
      <c r="BF178">
        <f>COUNTIF(Input_1!$E177:$CV177,Output_3_Daily_Raw!BF$1)/4</f>
        <v>4.5</v>
      </c>
      <c r="BG178">
        <f>COUNTIF(Input_1!$E177:$CV177,Output_3_Daily_Raw!BG$1)/4</f>
        <v>0</v>
      </c>
      <c r="BH178">
        <f>COUNTIF(Input_1!$E177:$CV177,Output_3_Daily_Raw!BH$1)/4</f>
        <v>0.25</v>
      </c>
      <c r="BJ178">
        <f t="shared" si="2"/>
        <v>24</v>
      </c>
    </row>
    <row r="179" spans="1:62" x14ac:dyDescent="0.35">
      <c r="A179" s="256"/>
      <c r="B179" s="249"/>
      <c r="C179" s="12">
        <v>44005</v>
      </c>
      <c r="D179" s="1" t="s">
        <v>5</v>
      </c>
      <c r="E179">
        <f>COUNTIF(Input_1!$E178:$CV178,Output_3_Daily_Raw!E$1)/4</f>
        <v>0</v>
      </c>
      <c r="F179">
        <f>COUNTIF(Input_1!$E178:$CV178,Output_3_Daily_Raw!F$1)/4</f>
        <v>0</v>
      </c>
      <c r="G179">
        <f>COUNTIF(Input_1!$E178:$CV178,Output_3_Daily_Raw!G$1)/4</f>
        <v>4</v>
      </c>
      <c r="H179">
        <f>COUNTIF(Input_1!$E178:$CV178,Output_3_Daily_Raw!H$1)/4</f>
        <v>0</v>
      </c>
      <c r="I179">
        <f>COUNTIF(Input_1!$E178:$CV178,Output_3_Daily_Raw!I$1)/4</f>
        <v>0</v>
      </c>
      <c r="J179">
        <f>COUNTIF(Input_1!$E178:$CV178,Output_3_Daily_Raw!J$1)/4</f>
        <v>0</v>
      </c>
      <c r="K179">
        <f>COUNTIF(Input_1!$E178:$CV178,Output_3_Daily_Raw!K$1)/4</f>
        <v>0</v>
      </c>
      <c r="L179">
        <f>COUNTIF(Input_1!$E178:$CV178,Output_3_Daily_Raw!L$1)/4</f>
        <v>0</v>
      </c>
      <c r="M179">
        <f>COUNTIF(Input_1!$E178:$CV178,Output_3_Daily_Raw!M$1)/4</f>
        <v>0</v>
      </c>
      <c r="N179">
        <f>COUNTIF(Input_1!$E178:$CV178,Output_3_Daily_Raw!N$1)/4</f>
        <v>0</v>
      </c>
      <c r="O179">
        <f>COUNTIF(Input_1!$E178:$CV178,Output_3_Daily_Raw!O$1)/4</f>
        <v>0</v>
      </c>
      <c r="P179">
        <f>COUNTIF(Input_1!$E178:$CV178,Output_3_Daily_Raw!P$1)/4</f>
        <v>0</v>
      </c>
      <c r="Q179">
        <f>COUNTIF(Input_1!$E178:$CV178,Output_3_Daily_Raw!Q$1)/4</f>
        <v>0</v>
      </c>
      <c r="R179">
        <f>COUNTIF(Input_1!$E178:$CV178,Output_3_Daily_Raw!R$1)/4</f>
        <v>0</v>
      </c>
      <c r="S179">
        <f>COUNTIF(Input_1!$E178:$CV178,Output_3_Daily_Raw!S$1)/4</f>
        <v>0</v>
      </c>
      <c r="T179">
        <f>COUNTIF(Input_1!$E178:$CV178,Output_3_Daily_Raw!T$1)/4</f>
        <v>0</v>
      </c>
      <c r="U179">
        <f>COUNTIF(Input_1!$E178:$CV178,Output_3_Daily_Raw!U$1)/4</f>
        <v>0</v>
      </c>
      <c r="V179">
        <f>COUNTIF(Input_1!$E178:$CV178,Output_3_Daily_Raw!V$1)/4</f>
        <v>0</v>
      </c>
      <c r="W179">
        <f>COUNTIF(Input_1!$E178:$CV178,Output_3_Daily_Raw!W$1)/4</f>
        <v>0</v>
      </c>
      <c r="X179">
        <f>COUNTIF(Input_1!$E178:$CV178,Output_3_Daily_Raw!X$1)/4</f>
        <v>0</v>
      </c>
      <c r="Y179">
        <f>COUNTIF(Input_1!$E178:$CV178,Output_3_Daily_Raw!Y$1)/4</f>
        <v>0</v>
      </c>
      <c r="Z179">
        <f>COUNTIF(Input_1!$E178:$CV178,Output_3_Daily_Raw!Z$1)/4</f>
        <v>0</v>
      </c>
      <c r="AA179">
        <f>COUNTIF(Input_1!$E178:$CV178,Output_3_Daily_Raw!AA$1)/4</f>
        <v>9</v>
      </c>
      <c r="AB179">
        <f>COUNTIF(Input_1!$E178:$CV178,Output_3_Daily_Raw!AB$1)/4</f>
        <v>0</v>
      </c>
      <c r="AC179">
        <f>COUNTIF(Input_1!$E178:$CV178,Output_3_Daily_Raw!AC$1)/4</f>
        <v>0</v>
      </c>
      <c r="AD179">
        <f>COUNTIF(Input_1!$E178:$CV178,Output_3_Daily_Raw!AD$1)/4</f>
        <v>0</v>
      </c>
      <c r="AE179">
        <f>COUNTIF(Input_1!$E178:$CV178,Output_3_Daily_Raw!AE$1)/4</f>
        <v>0</v>
      </c>
      <c r="AF179">
        <f>COUNTIF(Input_1!$E178:$CV178,Output_3_Daily_Raw!AF$1)/4</f>
        <v>0</v>
      </c>
      <c r="AG179">
        <f>COUNTIF(Input_1!$E178:$CV178,Output_3_Daily_Raw!AG$1)/4</f>
        <v>0</v>
      </c>
      <c r="AH179">
        <f>COUNTIF(Input_1!$E178:$CV178,Output_3_Daily_Raw!AH$1)/4</f>
        <v>0</v>
      </c>
      <c r="AI179">
        <f>COUNTIF(Input_1!$E178:$CV178,Output_3_Daily_Raw!AI$1)/4</f>
        <v>0.5</v>
      </c>
      <c r="AJ179">
        <f>COUNTIF(Input_1!$E178:$CV178,Output_3_Daily_Raw!AJ$1)/4</f>
        <v>0</v>
      </c>
      <c r="AK179">
        <f>COUNTIF(Input_1!$E178:$CV178,Output_3_Daily_Raw!AK$1)/4</f>
        <v>0</v>
      </c>
      <c r="AL179">
        <f>COUNTIF(Input_1!$E178:$CV178,Output_3_Daily_Raw!AL$1)/4</f>
        <v>0</v>
      </c>
      <c r="AM179">
        <f>COUNTIF(Input_1!$E178:$CV178,Output_3_Daily_Raw!AM$1)/4</f>
        <v>0</v>
      </c>
      <c r="AN179">
        <f>COUNTIF(Input_1!$E178:$CV178,Output_3_Daily_Raw!AN$1)/4</f>
        <v>0</v>
      </c>
      <c r="AO179">
        <f>COUNTIF(Input_1!$E178:$CV178,Output_3_Daily_Raw!AO$1)/4</f>
        <v>0</v>
      </c>
      <c r="AP179">
        <f>COUNTIF(Input_1!$E178:$CV178,Output_3_Daily_Raw!AP$1)/4</f>
        <v>0</v>
      </c>
      <c r="AQ179">
        <f>COUNTIF(Input_1!$E178:$CV178,Output_3_Daily_Raw!AQ$1)/4</f>
        <v>0</v>
      </c>
      <c r="AR179">
        <f>COUNTIF(Input_1!$E178:$CV178,Output_3_Daily_Raw!AR$1)/4</f>
        <v>0</v>
      </c>
      <c r="AS179">
        <f>COUNTIF(Input_1!$E178:$CV178,Output_3_Daily_Raw!AS$1)/4</f>
        <v>0</v>
      </c>
      <c r="AT179">
        <f>COUNTIF(Input_1!$E178:$CV178,Output_3_Daily_Raw!AT$1)/4</f>
        <v>0</v>
      </c>
      <c r="AU179">
        <f>COUNTIF(Input_1!$E178:$CV178,Output_3_Daily_Raw!AU$1)/4</f>
        <v>0.5</v>
      </c>
      <c r="AV179">
        <f>COUNTIF(Input_1!$E178:$CV178,Output_3_Daily_Raw!AV$1)/4</f>
        <v>0</v>
      </c>
      <c r="AW179">
        <f>COUNTIF(Input_1!$E178:$CV178,Output_3_Daily_Raw!AW$1)/4</f>
        <v>0</v>
      </c>
      <c r="AX179">
        <f>COUNTIF(Input_1!$E178:$CV178,Output_3_Daily_Raw!AX$1)/4</f>
        <v>0</v>
      </c>
      <c r="AY179">
        <f>COUNTIF(Input_1!$E178:$CV178,Output_3_Daily_Raw!AY$1)/4</f>
        <v>4.5</v>
      </c>
      <c r="AZ179">
        <f>COUNTIF(Input_1!$E178:$CV178,Output_3_Daily_Raw!AZ$1)/4</f>
        <v>0</v>
      </c>
      <c r="BA179">
        <f>COUNTIF(Input_1!$E178:$CV178,Output_3_Daily_Raw!BA$1)/4</f>
        <v>0.5</v>
      </c>
      <c r="BB179">
        <f>COUNTIF(Input_1!$E178:$CV178,Output_3_Daily_Raw!BB$1)/4</f>
        <v>0</v>
      </c>
      <c r="BC179">
        <f>COUNTIF(Input_1!$E178:$CV178,Output_3_Daily_Raw!BC$1)/4</f>
        <v>0</v>
      </c>
      <c r="BD179">
        <f>COUNTIF(Input_1!$E178:$CV178,Output_3_Daily_Raw!BD$1)/4</f>
        <v>0</v>
      </c>
      <c r="BE179">
        <f>COUNTIF(Input_1!$E178:$CV178,Output_3_Daily_Raw!BE$1)/4</f>
        <v>0</v>
      </c>
      <c r="BF179">
        <f>COUNTIF(Input_1!$E178:$CV178,Output_3_Daily_Raw!BF$1)/4</f>
        <v>5</v>
      </c>
      <c r="BG179">
        <f>COUNTIF(Input_1!$E178:$CV178,Output_3_Daily_Raw!BG$1)/4</f>
        <v>0</v>
      </c>
      <c r="BH179">
        <f>COUNTIF(Input_1!$E178:$CV178,Output_3_Daily_Raw!BH$1)/4</f>
        <v>0</v>
      </c>
      <c r="BJ179">
        <f t="shared" si="2"/>
        <v>24</v>
      </c>
    </row>
    <row r="180" spans="1:62" x14ac:dyDescent="0.35">
      <c r="A180" s="256"/>
      <c r="B180" s="249"/>
      <c r="C180" s="11">
        <v>44006</v>
      </c>
      <c r="D180" s="1" t="s">
        <v>6</v>
      </c>
      <c r="E180">
        <f>COUNTIF(Input_1!$E179:$CV179,Output_3_Daily_Raw!E$1)/4</f>
        <v>0</v>
      </c>
      <c r="F180">
        <f>COUNTIF(Input_1!$E179:$CV179,Output_3_Daily_Raw!F$1)/4</f>
        <v>0</v>
      </c>
      <c r="G180">
        <f>COUNTIF(Input_1!$E179:$CV179,Output_3_Daily_Raw!G$1)/4</f>
        <v>0</v>
      </c>
      <c r="H180">
        <f>COUNTIF(Input_1!$E179:$CV179,Output_3_Daily_Raw!H$1)/4</f>
        <v>0</v>
      </c>
      <c r="I180">
        <f>COUNTIF(Input_1!$E179:$CV179,Output_3_Daily_Raw!I$1)/4</f>
        <v>0</v>
      </c>
      <c r="J180">
        <f>COUNTIF(Input_1!$E179:$CV179,Output_3_Daily_Raw!J$1)/4</f>
        <v>1.25</v>
      </c>
      <c r="K180">
        <f>COUNTIF(Input_1!$E179:$CV179,Output_3_Daily_Raw!K$1)/4</f>
        <v>0</v>
      </c>
      <c r="L180">
        <f>COUNTIF(Input_1!$E179:$CV179,Output_3_Daily_Raw!L$1)/4</f>
        <v>0</v>
      </c>
      <c r="M180">
        <f>COUNTIF(Input_1!$E179:$CV179,Output_3_Daily_Raw!M$1)/4</f>
        <v>0</v>
      </c>
      <c r="N180">
        <f>COUNTIF(Input_1!$E179:$CV179,Output_3_Daily_Raw!N$1)/4</f>
        <v>0</v>
      </c>
      <c r="O180">
        <f>COUNTIF(Input_1!$E179:$CV179,Output_3_Daily_Raw!O$1)/4</f>
        <v>0</v>
      </c>
      <c r="P180">
        <f>COUNTIF(Input_1!$E179:$CV179,Output_3_Daily_Raw!P$1)/4</f>
        <v>0</v>
      </c>
      <c r="Q180">
        <f>COUNTIF(Input_1!$E179:$CV179,Output_3_Daily_Raw!Q$1)/4</f>
        <v>0</v>
      </c>
      <c r="R180">
        <f>COUNTIF(Input_1!$E179:$CV179,Output_3_Daily_Raw!R$1)/4</f>
        <v>0</v>
      </c>
      <c r="S180">
        <f>COUNTIF(Input_1!$E179:$CV179,Output_3_Daily_Raw!S$1)/4</f>
        <v>0</v>
      </c>
      <c r="T180">
        <f>COUNTIF(Input_1!$E179:$CV179,Output_3_Daily_Raw!T$1)/4</f>
        <v>0</v>
      </c>
      <c r="U180">
        <f>COUNTIF(Input_1!$E179:$CV179,Output_3_Daily_Raw!U$1)/4</f>
        <v>0</v>
      </c>
      <c r="V180">
        <f>COUNTIF(Input_1!$E179:$CV179,Output_3_Daily_Raw!V$1)/4</f>
        <v>0</v>
      </c>
      <c r="W180">
        <f>COUNTIF(Input_1!$E179:$CV179,Output_3_Daily_Raw!W$1)/4</f>
        <v>0</v>
      </c>
      <c r="X180">
        <f>COUNTIF(Input_1!$E179:$CV179,Output_3_Daily_Raw!X$1)/4</f>
        <v>0</v>
      </c>
      <c r="Y180">
        <f>COUNTIF(Input_1!$E179:$CV179,Output_3_Daily_Raw!Y$1)/4</f>
        <v>0</v>
      </c>
      <c r="Z180">
        <f>COUNTIF(Input_1!$E179:$CV179,Output_3_Daily_Raw!Z$1)/4</f>
        <v>0</v>
      </c>
      <c r="AA180">
        <f>COUNTIF(Input_1!$E179:$CV179,Output_3_Daily_Raw!AA$1)/4</f>
        <v>12</v>
      </c>
      <c r="AB180">
        <f>COUNTIF(Input_1!$E179:$CV179,Output_3_Daily_Raw!AB$1)/4</f>
        <v>0</v>
      </c>
      <c r="AC180">
        <f>COUNTIF(Input_1!$E179:$CV179,Output_3_Daily_Raw!AC$1)/4</f>
        <v>0</v>
      </c>
      <c r="AD180">
        <f>COUNTIF(Input_1!$E179:$CV179,Output_3_Daily_Raw!AD$1)/4</f>
        <v>0</v>
      </c>
      <c r="AE180">
        <f>COUNTIF(Input_1!$E179:$CV179,Output_3_Daily_Raw!AE$1)/4</f>
        <v>0</v>
      </c>
      <c r="AF180">
        <f>COUNTIF(Input_1!$E179:$CV179,Output_3_Daily_Raw!AF$1)/4</f>
        <v>0</v>
      </c>
      <c r="AG180">
        <f>COUNTIF(Input_1!$E179:$CV179,Output_3_Daily_Raw!AG$1)/4</f>
        <v>0</v>
      </c>
      <c r="AH180">
        <f>COUNTIF(Input_1!$E179:$CV179,Output_3_Daily_Raw!AH$1)/4</f>
        <v>0.25</v>
      </c>
      <c r="AI180">
        <f>COUNTIF(Input_1!$E179:$CV179,Output_3_Daily_Raw!AI$1)/4</f>
        <v>0.5</v>
      </c>
      <c r="AJ180">
        <f>COUNTIF(Input_1!$E179:$CV179,Output_3_Daily_Raw!AJ$1)/4</f>
        <v>0</v>
      </c>
      <c r="AK180">
        <f>COUNTIF(Input_1!$E179:$CV179,Output_3_Daily_Raw!AK$1)/4</f>
        <v>0</v>
      </c>
      <c r="AL180">
        <f>COUNTIF(Input_1!$E179:$CV179,Output_3_Daily_Raw!AL$1)/4</f>
        <v>0</v>
      </c>
      <c r="AM180">
        <f>COUNTIF(Input_1!$E179:$CV179,Output_3_Daily_Raw!AM$1)/4</f>
        <v>0</v>
      </c>
      <c r="AN180">
        <f>COUNTIF(Input_1!$E179:$CV179,Output_3_Daily_Raw!AN$1)/4</f>
        <v>0</v>
      </c>
      <c r="AO180">
        <f>COUNTIF(Input_1!$E179:$CV179,Output_3_Daily_Raw!AO$1)/4</f>
        <v>0</v>
      </c>
      <c r="AP180">
        <f>COUNTIF(Input_1!$E179:$CV179,Output_3_Daily_Raw!AP$1)/4</f>
        <v>0</v>
      </c>
      <c r="AQ180">
        <f>COUNTIF(Input_1!$E179:$CV179,Output_3_Daily_Raw!AQ$1)/4</f>
        <v>0</v>
      </c>
      <c r="AR180">
        <f>COUNTIF(Input_1!$E179:$CV179,Output_3_Daily_Raw!AR$1)/4</f>
        <v>0</v>
      </c>
      <c r="AS180">
        <f>COUNTIF(Input_1!$E179:$CV179,Output_3_Daily_Raw!AS$1)/4</f>
        <v>0</v>
      </c>
      <c r="AT180">
        <f>COUNTIF(Input_1!$E179:$CV179,Output_3_Daily_Raw!AT$1)/4</f>
        <v>0</v>
      </c>
      <c r="AU180">
        <f>COUNTIF(Input_1!$E179:$CV179,Output_3_Daily_Raw!AU$1)/4</f>
        <v>0.5</v>
      </c>
      <c r="AV180">
        <f>COUNTIF(Input_1!$E179:$CV179,Output_3_Daily_Raw!AV$1)/4</f>
        <v>0</v>
      </c>
      <c r="AW180">
        <f>COUNTIF(Input_1!$E179:$CV179,Output_3_Daily_Raw!AW$1)/4</f>
        <v>0</v>
      </c>
      <c r="AX180">
        <f>COUNTIF(Input_1!$E179:$CV179,Output_3_Daily_Raw!AX$1)/4</f>
        <v>0</v>
      </c>
      <c r="AY180">
        <f>COUNTIF(Input_1!$E179:$CV179,Output_3_Daily_Raw!AY$1)/4</f>
        <v>2.75</v>
      </c>
      <c r="AZ180">
        <f>COUNTIF(Input_1!$E179:$CV179,Output_3_Daily_Raw!AZ$1)/4</f>
        <v>0</v>
      </c>
      <c r="BA180">
        <f>COUNTIF(Input_1!$E179:$CV179,Output_3_Daily_Raw!BA$1)/4</f>
        <v>1</v>
      </c>
      <c r="BB180">
        <f>COUNTIF(Input_1!$E179:$CV179,Output_3_Daily_Raw!BB$1)/4</f>
        <v>0</v>
      </c>
      <c r="BC180">
        <f>COUNTIF(Input_1!$E179:$CV179,Output_3_Daily_Raw!BC$1)/4</f>
        <v>0</v>
      </c>
      <c r="BD180">
        <f>COUNTIF(Input_1!$E179:$CV179,Output_3_Daily_Raw!BD$1)/4</f>
        <v>0</v>
      </c>
      <c r="BE180">
        <f>COUNTIF(Input_1!$E179:$CV179,Output_3_Daily_Raw!BE$1)/4</f>
        <v>0</v>
      </c>
      <c r="BF180">
        <f>COUNTIF(Input_1!$E179:$CV179,Output_3_Daily_Raw!BF$1)/4</f>
        <v>5.25</v>
      </c>
      <c r="BG180">
        <f>COUNTIF(Input_1!$E179:$CV179,Output_3_Daily_Raw!BG$1)/4</f>
        <v>0.5</v>
      </c>
      <c r="BH180">
        <f>COUNTIF(Input_1!$E179:$CV179,Output_3_Daily_Raw!BH$1)/4</f>
        <v>0</v>
      </c>
      <c r="BJ180">
        <f t="shared" si="2"/>
        <v>24</v>
      </c>
    </row>
    <row r="181" spans="1:62" x14ac:dyDescent="0.35">
      <c r="A181" s="256"/>
      <c r="B181" s="249"/>
      <c r="C181" s="11">
        <v>44007</v>
      </c>
      <c r="D181" s="1" t="s">
        <v>7</v>
      </c>
      <c r="E181">
        <f>COUNTIF(Input_1!$E180:$CV180,Output_3_Daily_Raw!E$1)/4</f>
        <v>0</v>
      </c>
      <c r="F181">
        <f>COUNTIF(Input_1!$E180:$CV180,Output_3_Daily_Raw!F$1)/4</f>
        <v>0</v>
      </c>
      <c r="G181">
        <f>COUNTIF(Input_1!$E180:$CV180,Output_3_Daily_Raw!G$1)/4</f>
        <v>0</v>
      </c>
      <c r="H181">
        <f>COUNTIF(Input_1!$E180:$CV180,Output_3_Daily_Raw!H$1)/4</f>
        <v>0</v>
      </c>
      <c r="I181">
        <f>COUNTIF(Input_1!$E180:$CV180,Output_3_Daily_Raw!I$1)/4</f>
        <v>0</v>
      </c>
      <c r="J181">
        <f>COUNTIF(Input_1!$E180:$CV180,Output_3_Daily_Raw!J$1)/4</f>
        <v>7.5</v>
      </c>
      <c r="K181">
        <f>COUNTIF(Input_1!$E180:$CV180,Output_3_Daily_Raw!K$1)/4</f>
        <v>0</v>
      </c>
      <c r="L181">
        <f>COUNTIF(Input_1!$E180:$CV180,Output_3_Daily_Raw!L$1)/4</f>
        <v>0</v>
      </c>
      <c r="M181">
        <f>COUNTIF(Input_1!$E180:$CV180,Output_3_Daily_Raw!M$1)/4</f>
        <v>0</v>
      </c>
      <c r="N181">
        <f>COUNTIF(Input_1!$E180:$CV180,Output_3_Daily_Raw!N$1)/4</f>
        <v>0</v>
      </c>
      <c r="O181">
        <f>COUNTIF(Input_1!$E180:$CV180,Output_3_Daily_Raw!O$1)/4</f>
        <v>0</v>
      </c>
      <c r="P181">
        <f>COUNTIF(Input_1!$E180:$CV180,Output_3_Daily_Raw!P$1)/4</f>
        <v>0</v>
      </c>
      <c r="Q181">
        <f>COUNTIF(Input_1!$E180:$CV180,Output_3_Daily_Raw!Q$1)/4</f>
        <v>0</v>
      </c>
      <c r="R181">
        <f>COUNTIF(Input_1!$E180:$CV180,Output_3_Daily_Raw!R$1)/4</f>
        <v>0</v>
      </c>
      <c r="S181">
        <f>COUNTIF(Input_1!$E180:$CV180,Output_3_Daily_Raw!S$1)/4</f>
        <v>0</v>
      </c>
      <c r="T181">
        <f>COUNTIF(Input_1!$E180:$CV180,Output_3_Daily_Raw!T$1)/4</f>
        <v>0</v>
      </c>
      <c r="U181">
        <f>COUNTIF(Input_1!$E180:$CV180,Output_3_Daily_Raw!U$1)/4</f>
        <v>0</v>
      </c>
      <c r="V181">
        <f>COUNTIF(Input_1!$E180:$CV180,Output_3_Daily_Raw!V$1)/4</f>
        <v>0</v>
      </c>
      <c r="W181">
        <f>COUNTIF(Input_1!$E180:$CV180,Output_3_Daily_Raw!W$1)/4</f>
        <v>0</v>
      </c>
      <c r="X181">
        <f>COUNTIF(Input_1!$E180:$CV180,Output_3_Daily_Raw!X$1)/4</f>
        <v>0</v>
      </c>
      <c r="Y181">
        <f>COUNTIF(Input_1!$E180:$CV180,Output_3_Daily_Raw!Y$1)/4</f>
        <v>0</v>
      </c>
      <c r="Z181">
        <f>COUNTIF(Input_1!$E180:$CV180,Output_3_Daily_Raw!Z$1)/4</f>
        <v>0</v>
      </c>
      <c r="AA181">
        <f>COUNTIF(Input_1!$E180:$CV180,Output_3_Daily_Raw!AA$1)/4</f>
        <v>9.5</v>
      </c>
      <c r="AB181">
        <f>COUNTIF(Input_1!$E180:$CV180,Output_3_Daily_Raw!AB$1)/4</f>
        <v>0</v>
      </c>
      <c r="AC181">
        <f>COUNTIF(Input_1!$E180:$CV180,Output_3_Daily_Raw!AC$1)/4</f>
        <v>0</v>
      </c>
      <c r="AD181">
        <f>COUNTIF(Input_1!$E180:$CV180,Output_3_Daily_Raw!AD$1)/4</f>
        <v>0</v>
      </c>
      <c r="AE181">
        <f>COUNTIF(Input_1!$E180:$CV180,Output_3_Daily_Raw!AE$1)/4</f>
        <v>0</v>
      </c>
      <c r="AF181">
        <f>COUNTIF(Input_1!$E180:$CV180,Output_3_Daily_Raw!AF$1)/4</f>
        <v>0</v>
      </c>
      <c r="AG181">
        <f>COUNTIF(Input_1!$E180:$CV180,Output_3_Daily_Raw!AG$1)/4</f>
        <v>0</v>
      </c>
      <c r="AH181">
        <f>COUNTIF(Input_1!$E180:$CV180,Output_3_Daily_Raw!AH$1)/4</f>
        <v>0.25</v>
      </c>
      <c r="AI181">
        <f>COUNTIF(Input_1!$E180:$CV180,Output_3_Daily_Raw!AI$1)/4</f>
        <v>0.25</v>
      </c>
      <c r="AJ181">
        <f>COUNTIF(Input_1!$E180:$CV180,Output_3_Daily_Raw!AJ$1)/4</f>
        <v>0</v>
      </c>
      <c r="AK181">
        <f>COUNTIF(Input_1!$E180:$CV180,Output_3_Daily_Raw!AK$1)/4</f>
        <v>0</v>
      </c>
      <c r="AL181">
        <f>COUNTIF(Input_1!$E180:$CV180,Output_3_Daily_Raw!AL$1)/4</f>
        <v>0</v>
      </c>
      <c r="AM181">
        <f>COUNTIF(Input_1!$E180:$CV180,Output_3_Daily_Raw!AM$1)/4</f>
        <v>0</v>
      </c>
      <c r="AN181">
        <f>COUNTIF(Input_1!$E180:$CV180,Output_3_Daily_Raw!AN$1)/4</f>
        <v>0</v>
      </c>
      <c r="AO181">
        <f>COUNTIF(Input_1!$E180:$CV180,Output_3_Daily_Raw!AO$1)/4</f>
        <v>0</v>
      </c>
      <c r="AP181">
        <f>COUNTIF(Input_1!$E180:$CV180,Output_3_Daily_Raw!AP$1)/4</f>
        <v>0</v>
      </c>
      <c r="AQ181">
        <f>COUNTIF(Input_1!$E180:$CV180,Output_3_Daily_Raw!AQ$1)/4</f>
        <v>0</v>
      </c>
      <c r="AR181">
        <f>COUNTIF(Input_1!$E180:$CV180,Output_3_Daily_Raw!AR$1)/4</f>
        <v>0</v>
      </c>
      <c r="AS181">
        <f>COUNTIF(Input_1!$E180:$CV180,Output_3_Daily_Raw!AS$1)/4</f>
        <v>0</v>
      </c>
      <c r="AT181">
        <f>COUNTIF(Input_1!$E180:$CV180,Output_3_Daily_Raw!AT$1)/4</f>
        <v>0</v>
      </c>
      <c r="AU181">
        <f>COUNTIF(Input_1!$E180:$CV180,Output_3_Daily_Raw!AU$1)/4</f>
        <v>0.5</v>
      </c>
      <c r="AV181">
        <f>COUNTIF(Input_1!$E180:$CV180,Output_3_Daily_Raw!AV$1)/4</f>
        <v>0</v>
      </c>
      <c r="AW181">
        <f>COUNTIF(Input_1!$E180:$CV180,Output_3_Daily_Raw!AW$1)/4</f>
        <v>0</v>
      </c>
      <c r="AX181">
        <f>COUNTIF(Input_1!$E180:$CV180,Output_3_Daily_Raw!AX$1)/4</f>
        <v>0</v>
      </c>
      <c r="AY181">
        <f>COUNTIF(Input_1!$E180:$CV180,Output_3_Daily_Raw!AY$1)/4</f>
        <v>2</v>
      </c>
      <c r="AZ181">
        <f>COUNTIF(Input_1!$E180:$CV180,Output_3_Daily_Raw!AZ$1)/4</f>
        <v>0</v>
      </c>
      <c r="BA181">
        <f>COUNTIF(Input_1!$E180:$CV180,Output_3_Daily_Raw!BA$1)/4</f>
        <v>0</v>
      </c>
      <c r="BB181">
        <f>COUNTIF(Input_1!$E180:$CV180,Output_3_Daily_Raw!BB$1)/4</f>
        <v>0</v>
      </c>
      <c r="BC181">
        <f>COUNTIF(Input_1!$E180:$CV180,Output_3_Daily_Raw!BC$1)/4</f>
        <v>0</v>
      </c>
      <c r="BD181">
        <f>COUNTIF(Input_1!$E180:$CV180,Output_3_Daily_Raw!BD$1)/4</f>
        <v>0</v>
      </c>
      <c r="BE181">
        <f>COUNTIF(Input_1!$E180:$CV180,Output_3_Daily_Raw!BE$1)/4</f>
        <v>0</v>
      </c>
      <c r="BF181">
        <f>COUNTIF(Input_1!$E180:$CV180,Output_3_Daily_Raw!BF$1)/4</f>
        <v>3.5</v>
      </c>
      <c r="BG181">
        <f>COUNTIF(Input_1!$E180:$CV180,Output_3_Daily_Raw!BG$1)/4</f>
        <v>0</v>
      </c>
      <c r="BH181">
        <f>COUNTIF(Input_1!$E180:$CV180,Output_3_Daily_Raw!BH$1)/4</f>
        <v>0.5</v>
      </c>
      <c r="BJ181">
        <f t="shared" si="2"/>
        <v>24</v>
      </c>
    </row>
    <row r="182" spans="1:62" x14ac:dyDescent="0.35">
      <c r="A182" s="256"/>
      <c r="B182" s="249"/>
      <c r="C182" s="12">
        <v>44008</v>
      </c>
      <c r="D182" s="1" t="s">
        <v>8</v>
      </c>
      <c r="E182">
        <f>COUNTIF(Input_1!$E181:$CV181,Output_3_Daily_Raw!E$1)/4</f>
        <v>0</v>
      </c>
      <c r="F182">
        <f>COUNTIF(Input_1!$E181:$CV181,Output_3_Daily_Raw!F$1)/4</f>
        <v>0</v>
      </c>
      <c r="G182">
        <f>COUNTIF(Input_1!$E181:$CV181,Output_3_Daily_Raw!G$1)/4</f>
        <v>0</v>
      </c>
      <c r="H182">
        <f>COUNTIF(Input_1!$E181:$CV181,Output_3_Daily_Raw!H$1)/4</f>
        <v>0</v>
      </c>
      <c r="I182">
        <f>COUNTIF(Input_1!$E181:$CV181,Output_3_Daily_Raw!I$1)/4</f>
        <v>0</v>
      </c>
      <c r="J182">
        <f>COUNTIF(Input_1!$E181:$CV181,Output_3_Daily_Raw!J$1)/4</f>
        <v>7</v>
      </c>
      <c r="K182">
        <f>COUNTIF(Input_1!$E181:$CV181,Output_3_Daily_Raw!K$1)/4</f>
        <v>0</v>
      </c>
      <c r="L182">
        <f>COUNTIF(Input_1!$E181:$CV181,Output_3_Daily_Raw!L$1)/4</f>
        <v>0</v>
      </c>
      <c r="M182">
        <f>COUNTIF(Input_1!$E181:$CV181,Output_3_Daily_Raw!M$1)/4</f>
        <v>0</v>
      </c>
      <c r="N182">
        <f>COUNTIF(Input_1!$E181:$CV181,Output_3_Daily_Raw!N$1)/4</f>
        <v>0</v>
      </c>
      <c r="O182">
        <f>COUNTIF(Input_1!$E181:$CV181,Output_3_Daily_Raw!O$1)/4</f>
        <v>0</v>
      </c>
      <c r="P182">
        <f>COUNTIF(Input_1!$E181:$CV181,Output_3_Daily_Raw!P$1)/4</f>
        <v>0</v>
      </c>
      <c r="Q182">
        <f>COUNTIF(Input_1!$E181:$CV181,Output_3_Daily_Raw!Q$1)/4</f>
        <v>0</v>
      </c>
      <c r="R182">
        <f>COUNTIF(Input_1!$E181:$CV181,Output_3_Daily_Raw!R$1)/4</f>
        <v>0</v>
      </c>
      <c r="S182">
        <f>COUNTIF(Input_1!$E181:$CV181,Output_3_Daily_Raw!S$1)/4</f>
        <v>0</v>
      </c>
      <c r="T182">
        <f>COUNTIF(Input_1!$E181:$CV181,Output_3_Daily_Raw!T$1)/4</f>
        <v>0</v>
      </c>
      <c r="U182">
        <f>COUNTIF(Input_1!$E181:$CV181,Output_3_Daily_Raw!U$1)/4</f>
        <v>0</v>
      </c>
      <c r="V182">
        <f>COUNTIF(Input_1!$E181:$CV181,Output_3_Daily_Raw!V$1)/4</f>
        <v>0</v>
      </c>
      <c r="W182">
        <f>COUNTIF(Input_1!$E181:$CV181,Output_3_Daily_Raw!W$1)/4</f>
        <v>0</v>
      </c>
      <c r="X182">
        <f>COUNTIF(Input_1!$E181:$CV181,Output_3_Daily_Raw!X$1)/4</f>
        <v>0</v>
      </c>
      <c r="Y182">
        <f>COUNTIF(Input_1!$E181:$CV181,Output_3_Daily_Raw!Y$1)/4</f>
        <v>0</v>
      </c>
      <c r="Z182">
        <f>COUNTIF(Input_1!$E181:$CV181,Output_3_Daily_Raw!Z$1)/4</f>
        <v>0</v>
      </c>
      <c r="AA182">
        <f>COUNTIF(Input_1!$E181:$CV181,Output_3_Daily_Raw!AA$1)/4</f>
        <v>8.5</v>
      </c>
      <c r="AB182">
        <f>COUNTIF(Input_1!$E181:$CV181,Output_3_Daily_Raw!AB$1)/4</f>
        <v>0</v>
      </c>
      <c r="AC182">
        <f>COUNTIF(Input_1!$E181:$CV181,Output_3_Daily_Raw!AC$1)/4</f>
        <v>0</v>
      </c>
      <c r="AD182">
        <f>COUNTIF(Input_1!$E181:$CV181,Output_3_Daily_Raw!AD$1)/4</f>
        <v>0</v>
      </c>
      <c r="AE182">
        <f>COUNTIF(Input_1!$E181:$CV181,Output_3_Daily_Raw!AE$1)/4</f>
        <v>0</v>
      </c>
      <c r="AF182">
        <f>COUNTIF(Input_1!$E181:$CV181,Output_3_Daily_Raw!AF$1)/4</f>
        <v>0</v>
      </c>
      <c r="AG182">
        <f>COUNTIF(Input_1!$E181:$CV181,Output_3_Daily_Raw!AG$1)/4</f>
        <v>0</v>
      </c>
      <c r="AH182">
        <f>COUNTIF(Input_1!$E181:$CV181,Output_3_Daily_Raw!AH$1)/4</f>
        <v>0.25</v>
      </c>
      <c r="AI182">
        <f>COUNTIF(Input_1!$E181:$CV181,Output_3_Daily_Raw!AI$1)/4</f>
        <v>0.5</v>
      </c>
      <c r="AJ182">
        <f>COUNTIF(Input_1!$E181:$CV181,Output_3_Daily_Raw!AJ$1)/4</f>
        <v>0</v>
      </c>
      <c r="AK182">
        <f>COUNTIF(Input_1!$E181:$CV181,Output_3_Daily_Raw!AK$1)/4</f>
        <v>0</v>
      </c>
      <c r="AL182">
        <f>COUNTIF(Input_1!$E181:$CV181,Output_3_Daily_Raw!AL$1)/4</f>
        <v>0</v>
      </c>
      <c r="AM182">
        <f>COUNTIF(Input_1!$E181:$CV181,Output_3_Daily_Raw!AM$1)/4</f>
        <v>0</v>
      </c>
      <c r="AN182">
        <f>COUNTIF(Input_1!$E181:$CV181,Output_3_Daily_Raw!AN$1)/4</f>
        <v>0</v>
      </c>
      <c r="AO182">
        <f>COUNTIF(Input_1!$E181:$CV181,Output_3_Daily_Raw!AO$1)/4</f>
        <v>0</v>
      </c>
      <c r="AP182">
        <f>COUNTIF(Input_1!$E181:$CV181,Output_3_Daily_Raw!AP$1)/4</f>
        <v>0</v>
      </c>
      <c r="AQ182">
        <f>COUNTIF(Input_1!$E181:$CV181,Output_3_Daily_Raw!AQ$1)/4</f>
        <v>0</v>
      </c>
      <c r="AR182">
        <f>COUNTIF(Input_1!$E181:$CV181,Output_3_Daily_Raw!AR$1)/4</f>
        <v>0</v>
      </c>
      <c r="AS182">
        <f>COUNTIF(Input_1!$E181:$CV181,Output_3_Daily_Raw!AS$1)/4</f>
        <v>0</v>
      </c>
      <c r="AT182">
        <f>COUNTIF(Input_1!$E181:$CV181,Output_3_Daily_Raw!AT$1)/4</f>
        <v>0</v>
      </c>
      <c r="AU182">
        <f>COUNTIF(Input_1!$E181:$CV181,Output_3_Daily_Raw!AU$1)/4</f>
        <v>0.5</v>
      </c>
      <c r="AV182">
        <f>COUNTIF(Input_1!$E181:$CV181,Output_3_Daily_Raw!AV$1)/4</f>
        <v>0</v>
      </c>
      <c r="AW182">
        <f>COUNTIF(Input_1!$E181:$CV181,Output_3_Daily_Raw!AW$1)/4</f>
        <v>0</v>
      </c>
      <c r="AX182">
        <f>COUNTIF(Input_1!$E181:$CV181,Output_3_Daily_Raw!AX$1)/4</f>
        <v>0</v>
      </c>
      <c r="AY182">
        <f>COUNTIF(Input_1!$E181:$CV181,Output_3_Daily_Raw!AY$1)/4</f>
        <v>2.5</v>
      </c>
      <c r="AZ182">
        <f>COUNTIF(Input_1!$E181:$CV181,Output_3_Daily_Raw!AZ$1)/4</f>
        <v>0</v>
      </c>
      <c r="BA182">
        <f>COUNTIF(Input_1!$E181:$CV181,Output_3_Daily_Raw!BA$1)/4</f>
        <v>0.25</v>
      </c>
      <c r="BB182">
        <f>COUNTIF(Input_1!$E181:$CV181,Output_3_Daily_Raw!BB$1)/4</f>
        <v>0</v>
      </c>
      <c r="BC182">
        <f>COUNTIF(Input_1!$E181:$CV181,Output_3_Daily_Raw!BC$1)/4</f>
        <v>0</v>
      </c>
      <c r="BD182">
        <f>COUNTIF(Input_1!$E181:$CV181,Output_3_Daily_Raw!BD$1)/4</f>
        <v>0</v>
      </c>
      <c r="BE182">
        <f>COUNTIF(Input_1!$E181:$CV181,Output_3_Daily_Raw!BE$1)/4</f>
        <v>0</v>
      </c>
      <c r="BF182">
        <f>COUNTIF(Input_1!$E181:$CV181,Output_3_Daily_Raw!BF$1)/4</f>
        <v>4.25</v>
      </c>
      <c r="BG182">
        <f>COUNTIF(Input_1!$E181:$CV181,Output_3_Daily_Raw!BG$1)/4</f>
        <v>0</v>
      </c>
      <c r="BH182">
        <f>COUNTIF(Input_1!$E181:$CV181,Output_3_Daily_Raw!BH$1)/4</f>
        <v>0.25</v>
      </c>
      <c r="BJ182">
        <f t="shared" si="2"/>
        <v>24</v>
      </c>
    </row>
    <row r="183" spans="1:62" x14ac:dyDescent="0.35">
      <c r="A183" s="256"/>
      <c r="B183" s="249"/>
      <c r="C183" s="11">
        <v>44009</v>
      </c>
      <c r="D183" s="1" t="s">
        <v>9</v>
      </c>
      <c r="E183">
        <f>COUNTIF(Input_1!$E182:$CV182,Output_3_Daily_Raw!E$1)/4</f>
        <v>0</v>
      </c>
      <c r="F183">
        <f>COUNTIF(Input_1!$E182:$CV182,Output_3_Daily_Raw!F$1)/4</f>
        <v>0</v>
      </c>
      <c r="G183">
        <f>COUNTIF(Input_1!$E182:$CV182,Output_3_Daily_Raw!G$1)/4</f>
        <v>0</v>
      </c>
      <c r="H183">
        <f>COUNTIF(Input_1!$E182:$CV182,Output_3_Daily_Raw!H$1)/4</f>
        <v>0</v>
      </c>
      <c r="I183">
        <f>COUNTIF(Input_1!$E182:$CV182,Output_3_Daily_Raw!I$1)/4</f>
        <v>0</v>
      </c>
      <c r="J183">
        <f>COUNTIF(Input_1!$E182:$CV182,Output_3_Daily_Raw!J$1)/4</f>
        <v>5</v>
      </c>
      <c r="K183">
        <f>COUNTIF(Input_1!$E182:$CV182,Output_3_Daily_Raw!K$1)/4</f>
        <v>0</v>
      </c>
      <c r="L183">
        <f>COUNTIF(Input_1!$E182:$CV182,Output_3_Daily_Raw!L$1)/4</f>
        <v>0</v>
      </c>
      <c r="M183">
        <f>COUNTIF(Input_1!$E182:$CV182,Output_3_Daily_Raw!M$1)/4</f>
        <v>0</v>
      </c>
      <c r="N183">
        <f>COUNTIF(Input_1!$E182:$CV182,Output_3_Daily_Raw!N$1)/4</f>
        <v>0</v>
      </c>
      <c r="O183">
        <f>COUNTIF(Input_1!$E182:$CV182,Output_3_Daily_Raw!O$1)/4</f>
        <v>0</v>
      </c>
      <c r="P183">
        <f>COUNTIF(Input_1!$E182:$CV182,Output_3_Daily_Raw!P$1)/4</f>
        <v>0</v>
      </c>
      <c r="Q183">
        <f>COUNTIF(Input_1!$E182:$CV182,Output_3_Daily_Raw!Q$1)/4</f>
        <v>0</v>
      </c>
      <c r="R183">
        <f>COUNTIF(Input_1!$E182:$CV182,Output_3_Daily_Raw!R$1)/4</f>
        <v>0</v>
      </c>
      <c r="S183">
        <f>COUNTIF(Input_1!$E182:$CV182,Output_3_Daily_Raw!S$1)/4</f>
        <v>0</v>
      </c>
      <c r="T183">
        <f>COUNTIF(Input_1!$E182:$CV182,Output_3_Daily_Raw!T$1)/4</f>
        <v>0</v>
      </c>
      <c r="U183">
        <f>COUNTIF(Input_1!$E182:$CV182,Output_3_Daily_Raw!U$1)/4</f>
        <v>0</v>
      </c>
      <c r="V183">
        <f>COUNTIF(Input_1!$E182:$CV182,Output_3_Daily_Raw!V$1)/4</f>
        <v>0</v>
      </c>
      <c r="W183">
        <f>COUNTIF(Input_1!$E182:$CV182,Output_3_Daily_Raw!W$1)/4</f>
        <v>0</v>
      </c>
      <c r="X183">
        <f>COUNTIF(Input_1!$E182:$CV182,Output_3_Daily_Raw!X$1)/4</f>
        <v>0</v>
      </c>
      <c r="Y183">
        <f>COUNTIF(Input_1!$E182:$CV182,Output_3_Daily_Raw!Y$1)/4</f>
        <v>0</v>
      </c>
      <c r="Z183">
        <f>COUNTIF(Input_1!$E182:$CV182,Output_3_Daily_Raw!Z$1)/4</f>
        <v>0</v>
      </c>
      <c r="AA183">
        <f>COUNTIF(Input_1!$E182:$CV182,Output_3_Daily_Raw!AA$1)/4</f>
        <v>8.75</v>
      </c>
      <c r="AB183">
        <f>COUNTIF(Input_1!$E182:$CV182,Output_3_Daily_Raw!AB$1)/4</f>
        <v>0</v>
      </c>
      <c r="AC183">
        <f>COUNTIF(Input_1!$E182:$CV182,Output_3_Daily_Raw!AC$1)/4</f>
        <v>0</v>
      </c>
      <c r="AD183">
        <f>COUNTIF(Input_1!$E182:$CV182,Output_3_Daily_Raw!AD$1)/4</f>
        <v>0</v>
      </c>
      <c r="AE183">
        <f>COUNTIF(Input_1!$E182:$CV182,Output_3_Daily_Raw!AE$1)/4</f>
        <v>0</v>
      </c>
      <c r="AF183">
        <f>COUNTIF(Input_1!$E182:$CV182,Output_3_Daily_Raw!AF$1)/4</f>
        <v>0</v>
      </c>
      <c r="AG183">
        <f>COUNTIF(Input_1!$E182:$CV182,Output_3_Daily_Raw!AG$1)/4</f>
        <v>0</v>
      </c>
      <c r="AH183">
        <f>COUNTIF(Input_1!$E182:$CV182,Output_3_Daily_Raw!AH$1)/4</f>
        <v>0</v>
      </c>
      <c r="AI183">
        <f>COUNTIF(Input_1!$E182:$CV182,Output_3_Daily_Raw!AI$1)/4</f>
        <v>0</v>
      </c>
      <c r="AJ183">
        <f>COUNTIF(Input_1!$E182:$CV182,Output_3_Daily_Raw!AJ$1)/4</f>
        <v>0</v>
      </c>
      <c r="AK183">
        <f>COUNTIF(Input_1!$E182:$CV182,Output_3_Daily_Raw!AK$1)/4</f>
        <v>0</v>
      </c>
      <c r="AL183">
        <f>COUNTIF(Input_1!$E182:$CV182,Output_3_Daily_Raw!AL$1)/4</f>
        <v>0</v>
      </c>
      <c r="AM183">
        <f>COUNTIF(Input_1!$E182:$CV182,Output_3_Daily_Raw!AM$1)/4</f>
        <v>0</v>
      </c>
      <c r="AN183">
        <f>COUNTIF(Input_1!$E182:$CV182,Output_3_Daily_Raw!AN$1)/4</f>
        <v>0</v>
      </c>
      <c r="AO183">
        <f>COUNTIF(Input_1!$E182:$CV182,Output_3_Daily_Raw!AO$1)/4</f>
        <v>0</v>
      </c>
      <c r="AP183">
        <f>COUNTIF(Input_1!$E182:$CV182,Output_3_Daily_Raw!AP$1)/4</f>
        <v>0</v>
      </c>
      <c r="AQ183">
        <f>COUNTIF(Input_1!$E182:$CV182,Output_3_Daily_Raw!AQ$1)/4</f>
        <v>0</v>
      </c>
      <c r="AR183">
        <f>COUNTIF(Input_1!$E182:$CV182,Output_3_Daily_Raw!AR$1)/4</f>
        <v>0</v>
      </c>
      <c r="AS183">
        <f>COUNTIF(Input_1!$E182:$CV182,Output_3_Daily_Raw!AS$1)/4</f>
        <v>0</v>
      </c>
      <c r="AT183">
        <f>COUNTIF(Input_1!$E182:$CV182,Output_3_Daily_Raw!AT$1)/4</f>
        <v>0</v>
      </c>
      <c r="AU183">
        <f>COUNTIF(Input_1!$E182:$CV182,Output_3_Daily_Raw!AU$1)/4</f>
        <v>0.25</v>
      </c>
      <c r="AV183">
        <f>COUNTIF(Input_1!$E182:$CV182,Output_3_Daily_Raw!AV$1)/4</f>
        <v>0</v>
      </c>
      <c r="AW183">
        <f>COUNTIF(Input_1!$E182:$CV182,Output_3_Daily_Raw!AW$1)/4</f>
        <v>0</v>
      </c>
      <c r="AX183">
        <f>COUNTIF(Input_1!$E182:$CV182,Output_3_Daily_Raw!AX$1)/4</f>
        <v>0</v>
      </c>
      <c r="AY183">
        <f>COUNTIF(Input_1!$E182:$CV182,Output_3_Daily_Raw!AY$1)/4</f>
        <v>2.75</v>
      </c>
      <c r="AZ183">
        <f>COUNTIF(Input_1!$E182:$CV182,Output_3_Daily_Raw!AZ$1)/4</f>
        <v>0</v>
      </c>
      <c r="BA183">
        <f>COUNTIF(Input_1!$E182:$CV182,Output_3_Daily_Raw!BA$1)/4</f>
        <v>0</v>
      </c>
      <c r="BB183">
        <f>COUNTIF(Input_1!$E182:$CV182,Output_3_Daily_Raw!BB$1)/4</f>
        <v>0</v>
      </c>
      <c r="BC183">
        <f>COUNTIF(Input_1!$E182:$CV182,Output_3_Daily_Raw!BC$1)/4</f>
        <v>0</v>
      </c>
      <c r="BD183">
        <f>COUNTIF(Input_1!$E182:$CV182,Output_3_Daily_Raw!BD$1)/4</f>
        <v>0</v>
      </c>
      <c r="BE183">
        <f>COUNTIF(Input_1!$E182:$CV182,Output_3_Daily_Raw!BE$1)/4</f>
        <v>0</v>
      </c>
      <c r="BF183">
        <f>COUNTIF(Input_1!$E182:$CV182,Output_3_Daily_Raw!BF$1)/4</f>
        <v>7</v>
      </c>
      <c r="BG183">
        <f>COUNTIF(Input_1!$E182:$CV182,Output_3_Daily_Raw!BG$1)/4</f>
        <v>0</v>
      </c>
      <c r="BH183">
        <f>COUNTIF(Input_1!$E182:$CV182,Output_3_Daily_Raw!BH$1)/4</f>
        <v>0.25</v>
      </c>
      <c r="BJ183">
        <f t="shared" si="2"/>
        <v>24</v>
      </c>
    </row>
    <row r="184" spans="1:62" x14ac:dyDescent="0.35">
      <c r="A184" s="256"/>
      <c r="B184" s="250"/>
      <c r="C184" s="13">
        <v>44010</v>
      </c>
      <c r="D184" s="2" t="s">
        <v>10</v>
      </c>
      <c r="E184">
        <f>COUNTIF(Input_1!$E183:$CV183,Output_3_Daily_Raw!E$1)/4</f>
        <v>0</v>
      </c>
      <c r="F184">
        <f>COUNTIF(Input_1!$E183:$CV183,Output_3_Daily_Raw!F$1)/4</f>
        <v>0</v>
      </c>
      <c r="G184">
        <f>COUNTIF(Input_1!$E183:$CV183,Output_3_Daily_Raw!G$1)/4</f>
        <v>0</v>
      </c>
      <c r="H184">
        <f>COUNTIF(Input_1!$E183:$CV183,Output_3_Daily_Raw!H$1)/4</f>
        <v>0</v>
      </c>
      <c r="I184">
        <f>COUNTIF(Input_1!$E183:$CV183,Output_3_Daily_Raw!I$1)/4</f>
        <v>0</v>
      </c>
      <c r="J184">
        <f>COUNTIF(Input_1!$E183:$CV183,Output_3_Daily_Raw!J$1)/4</f>
        <v>2.75</v>
      </c>
      <c r="K184">
        <f>COUNTIF(Input_1!$E183:$CV183,Output_3_Daily_Raw!K$1)/4</f>
        <v>0</v>
      </c>
      <c r="L184">
        <f>COUNTIF(Input_1!$E183:$CV183,Output_3_Daily_Raw!L$1)/4</f>
        <v>0</v>
      </c>
      <c r="M184">
        <f>COUNTIF(Input_1!$E183:$CV183,Output_3_Daily_Raw!M$1)/4</f>
        <v>0</v>
      </c>
      <c r="N184">
        <f>COUNTIF(Input_1!$E183:$CV183,Output_3_Daily_Raw!N$1)/4</f>
        <v>0</v>
      </c>
      <c r="O184">
        <f>COUNTIF(Input_1!$E183:$CV183,Output_3_Daily_Raw!O$1)/4</f>
        <v>0</v>
      </c>
      <c r="P184">
        <f>COUNTIF(Input_1!$E183:$CV183,Output_3_Daily_Raw!P$1)/4</f>
        <v>0</v>
      </c>
      <c r="Q184">
        <f>COUNTIF(Input_1!$E183:$CV183,Output_3_Daily_Raw!Q$1)/4</f>
        <v>0</v>
      </c>
      <c r="R184">
        <f>COUNTIF(Input_1!$E183:$CV183,Output_3_Daily_Raw!R$1)/4</f>
        <v>0</v>
      </c>
      <c r="S184">
        <f>COUNTIF(Input_1!$E183:$CV183,Output_3_Daily_Raw!S$1)/4</f>
        <v>0</v>
      </c>
      <c r="T184">
        <f>COUNTIF(Input_1!$E183:$CV183,Output_3_Daily_Raw!T$1)/4</f>
        <v>0</v>
      </c>
      <c r="U184">
        <f>COUNTIF(Input_1!$E183:$CV183,Output_3_Daily_Raw!U$1)/4</f>
        <v>0</v>
      </c>
      <c r="V184">
        <f>COUNTIF(Input_1!$E183:$CV183,Output_3_Daily_Raw!V$1)/4</f>
        <v>0</v>
      </c>
      <c r="W184">
        <f>COUNTIF(Input_1!$E183:$CV183,Output_3_Daily_Raw!W$1)/4</f>
        <v>0</v>
      </c>
      <c r="X184">
        <f>COUNTIF(Input_1!$E183:$CV183,Output_3_Daily_Raw!X$1)/4</f>
        <v>0</v>
      </c>
      <c r="Y184">
        <f>COUNTIF(Input_1!$E183:$CV183,Output_3_Daily_Raw!Y$1)/4</f>
        <v>0</v>
      </c>
      <c r="Z184">
        <f>COUNTIF(Input_1!$E183:$CV183,Output_3_Daily_Raw!Z$1)/4</f>
        <v>0</v>
      </c>
      <c r="AA184">
        <f>COUNTIF(Input_1!$E183:$CV183,Output_3_Daily_Raw!AA$1)/4</f>
        <v>11</v>
      </c>
      <c r="AB184">
        <f>COUNTIF(Input_1!$E183:$CV183,Output_3_Daily_Raw!AB$1)/4</f>
        <v>0</v>
      </c>
      <c r="AC184">
        <f>COUNTIF(Input_1!$E183:$CV183,Output_3_Daily_Raw!AC$1)/4</f>
        <v>0</v>
      </c>
      <c r="AD184">
        <f>COUNTIF(Input_1!$E183:$CV183,Output_3_Daily_Raw!AD$1)/4</f>
        <v>0</v>
      </c>
      <c r="AE184">
        <f>COUNTIF(Input_1!$E183:$CV183,Output_3_Daily_Raw!AE$1)/4</f>
        <v>0</v>
      </c>
      <c r="AF184">
        <f>COUNTIF(Input_1!$E183:$CV183,Output_3_Daily_Raw!AF$1)/4</f>
        <v>0</v>
      </c>
      <c r="AG184">
        <f>COUNTIF(Input_1!$E183:$CV183,Output_3_Daily_Raw!AG$1)/4</f>
        <v>0</v>
      </c>
      <c r="AH184">
        <f>COUNTIF(Input_1!$E183:$CV183,Output_3_Daily_Raw!AH$1)/4</f>
        <v>0</v>
      </c>
      <c r="AI184">
        <f>COUNTIF(Input_1!$E183:$CV183,Output_3_Daily_Raw!AI$1)/4</f>
        <v>0.5</v>
      </c>
      <c r="AJ184">
        <f>COUNTIF(Input_1!$E183:$CV183,Output_3_Daily_Raw!AJ$1)/4</f>
        <v>0</v>
      </c>
      <c r="AK184">
        <f>COUNTIF(Input_1!$E183:$CV183,Output_3_Daily_Raw!AK$1)/4</f>
        <v>0</v>
      </c>
      <c r="AL184">
        <f>COUNTIF(Input_1!$E183:$CV183,Output_3_Daily_Raw!AL$1)/4</f>
        <v>0</v>
      </c>
      <c r="AM184">
        <f>COUNTIF(Input_1!$E183:$CV183,Output_3_Daily_Raw!AM$1)/4</f>
        <v>0</v>
      </c>
      <c r="AN184">
        <f>COUNTIF(Input_1!$E183:$CV183,Output_3_Daily_Raw!AN$1)/4</f>
        <v>0</v>
      </c>
      <c r="AO184">
        <f>COUNTIF(Input_1!$E183:$CV183,Output_3_Daily_Raw!AO$1)/4</f>
        <v>0</v>
      </c>
      <c r="AP184">
        <f>COUNTIF(Input_1!$E183:$CV183,Output_3_Daily_Raw!AP$1)/4</f>
        <v>0</v>
      </c>
      <c r="AQ184">
        <f>COUNTIF(Input_1!$E183:$CV183,Output_3_Daily_Raw!AQ$1)/4</f>
        <v>0</v>
      </c>
      <c r="AR184">
        <f>COUNTIF(Input_1!$E183:$CV183,Output_3_Daily_Raw!AR$1)/4</f>
        <v>0</v>
      </c>
      <c r="AS184">
        <f>COUNTIF(Input_1!$E183:$CV183,Output_3_Daily_Raw!AS$1)/4</f>
        <v>0</v>
      </c>
      <c r="AT184">
        <f>COUNTIF(Input_1!$E183:$CV183,Output_3_Daily_Raw!AT$1)/4</f>
        <v>0</v>
      </c>
      <c r="AU184">
        <f>COUNTIF(Input_1!$E183:$CV183,Output_3_Daily_Raw!AU$1)/4</f>
        <v>0.5</v>
      </c>
      <c r="AV184">
        <f>COUNTIF(Input_1!$E183:$CV183,Output_3_Daily_Raw!AV$1)/4</f>
        <v>0</v>
      </c>
      <c r="AW184">
        <f>COUNTIF(Input_1!$E183:$CV183,Output_3_Daily_Raw!AW$1)/4</f>
        <v>0</v>
      </c>
      <c r="AX184">
        <f>COUNTIF(Input_1!$E183:$CV183,Output_3_Daily_Raw!AX$1)/4</f>
        <v>0</v>
      </c>
      <c r="AY184">
        <f>COUNTIF(Input_1!$E183:$CV183,Output_3_Daily_Raw!AY$1)/4</f>
        <v>1.5</v>
      </c>
      <c r="AZ184">
        <f>COUNTIF(Input_1!$E183:$CV183,Output_3_Daily_Raw!AZ$1)/4</f>
        <v>0</v>
      </c>
      <c r="BA184">
        <f>COUNTIF(Input_1!$E183:$CV183,Output_3_Daily_Raw!BA$1)/4</f>
        <v>1</v>
      </c>
      <c r="BB184">
        <f>COUNTIF(Input_1!$E183:$CV183,Output_3_Daily_Raw!BB$1)/4</f>
        <v>0.25</v>
      </c>
      <c r="BC184">
        <f>COUNTIF(Input_1!$E183:$CV183,Output_3_Daily_Raw!BC$1)/4</f>
        <v>0</v>
      </c>
      <c r="BD184">
        <f>COUNTIF(Input_1!$E183:$CV183,Output_3_Daily_Raw!BD$1)/4</f>
        <v>0</v>
      </c>
      <c r="BE184">
        <f>COUNTIF(Input_1!$E183:$CV183,Output_3_Daily_Raw!BE$1)/4</f>
        <v>0</v>
      </c>
      <c r="BF184">
        <f>COUNTIF(Input_1!$E183:$CV183,Output_3_Daily_Raw!BF$1)/4</f>
        <v>6.25</v>
      </c>
      <c r="BG184">
        <f>COUNTIF(Input_1!$E183:$CV183,Output_3_Daily_Raw!BG$1)/4</f>
        <v>0</v>
      </c>
      <c r="BH184">
        <f>COUNTIF(Input_1!$E183:$CV183,Output_3_Daily_Raw!BH$1)/4</f>
        <v>0.25</v>
      </c>
      <c r="BJ184">
        <f t="shared" si="2"/>
        <v>24</v>
      </c>
    </row>
    <row r="185" spans="1:62" x14ac:dyDescent="0.35">
      <c r="A185" s="256"/>
      <c r="B185" s="248">
        <v>27</v>
      </c>
      <c r="C185" s="11">
        <v>44011</v>
      </c>
      <c r="D185" s="1" t="s">
        <v>4</v>
      </c>
      <c r="E185">
        <f>COUNTIF(Input_1!$E184:$CV184,Output_3_Daily_Raw!E$1)/4</f>
        <v>0</v>
      </c>
      <c r="F185">
        <f>COUNTIF(Input_1!$E184:$CV184,Output_3_Daily_Raw!F$1)/4</f>
        <v>0</v>
      </c>
      <c r="G185">
        <f>COUNTIF(Input_1!$E184:$CV184,Output_3_Daily_Raw!G$1)/4</f>
        <v>0</v>
      </c>
      <c r="H185">
        <f>COUNTIF(Input_1!$E184:$CV184,Output_3_Daily_Raw!H$1)/4</f>
        <v>0</v>
      </c>
      <c r="I185">
        <f>COUNTIF(Input_1!$E184:$CV184,Output_3_Daily_Raw!I$1)/4</f>
        <v>0</v>
      </c>
      <c r="J185">
        <f>COUNTIF(Input_1!$E184:$CV184,Output_3_Daily_Raw!J$1)/4</f>
        <v>5.5</v>
      </c>
      <c r="K185">
        <f>COUNTIF(Input_1!$E184:$CV184,Output_3_Daily_Raw!K$1)/4</f>
        <v>0</v>
      </c>
      <c r="L185">
        <f>COUNTIF(Input_1!$E184:$CV184,Output_3_Daily_Raw!L$1)/4</f>
        <v>0</v>
      </c>
      <c r="M185">
        <f>COUNTIF(Input_1!$E184:$CV184,Output_3_Daily_Raw!M$1)/4</f>
        <v>0</v>
      </c>
      <c r="N185">
        <f>COUNTIF(Input_1!$E184:$CV184,Output_3_Daily_Raw!N$1)/4</f>
        <v>0</v>
      </c>
      <c r="O185">
        <f>COUNTIF(Input_1!$E184:$CV184,Output_3_Daily_Raw!O$1)/4</f>
        <v>0</v>
      </c>
      <c r="P185">
        <f>COUNTIF(Input_1!$E184:$CV184,Output_3_Daily_Raw!P$1)/4</f>
        <v>0</v>
      </c>
      <c r="Q185">
        <f>COUNTIF(Input_1!$E184:$CV184,Output_3_Daily_Raw!Q$1)/4</f>
        <v>0</v>
      </c>
      <c r="R185">
        <f>COUNTIF(Input_1!$E184:$CV184,Output_3_Daily_Raw!R$1)/4</f>
        <v>0</v>
      </c>
      <c r="S185">
        <f>COUNTIF(Input_1!$E184:$CV184,Output_3_Daily_Raw!S$1)/4</f>
        <v>0</v>
      </c>
      <c r="T185">
        <f>COUNTIF(Input_1!$E184:$CV184,Output_3_Daily_Raw!T$1)/4</f>
        <v>0</v>
      </c>
      <c r="U185">
        <f>COUNTIF(Input_1!$E184:$CV184,Output_3_Daily_Raw!U$1)/4</f>
        <v>0</v>
      </c>
      <c r="V185">
        <f>COUNTIF(Input_1!$E184:$CV184,Output_3_Daily_Raw!V$1)/4</f>
        <v>0</v>
      </c>
      <c r="W185">
        <f>COUNTIF(Input_1!$E184:$CV184,Output_3_Daily_Raw!W$1)/4</f>
        <v>0</v>
      </c>
      <c r="X185">
        <f>COUNTIF(Input_1!$E184:$CV184,Output_3_Daily_Raw!X$1)/4</f>
        <v>0</v>
      </c>
      <c r="Y185">
        <f>COUNTIF(Input_1!$E184:$CV184,Output_3_Daily_Raw!Y$1)/4</f>
        <v>0</v>
      </c>
      <c r="Z185">
        <f>COUNTIF(Input_1!$E184:$CV184,Output_3_Daily_Raw!Z$1)/4</f>
        <v>0</v>
      </c>
      <c r="AA185">
        <f>COUNTIF(Input_1!$E184:$CV184,Output_3_Daily_Raw!AA$1)/4</f>
        <v>7.75</v>
      </c>
      <c r="AB185">
        <f>COUNTIF(Input_1!$E184:$CV184,Output_3_Daily_Raw!AB$1)/4</f>
        <v>0</v>
      </c>
      <c r="AC185">
        <f>COUNTIF(Input_1!$E184:$CV184,Output_3_Daily_Raw!AC$1)/4</f>
        <v>0</v>
      </c>
      <c r="AD185">
        <f>COUNTIF(Input_1!$E184:$CV184,Output_3_Daily_Raw!AD$1)/4</f>
        <v>0</v>
      </c>
      <c r="AE185">
        <f>COUNTIF(Input_1!$E184:$CV184,Output_3_Daily_Raw!AE$1)/4</f>
        <v>0</v>
      </c>
      <c r="AF185">
        <f>COUNTIF(Input_1!$E184:$CV184,Output_3_Daily_Raw!AF$1)/4</f>
        <v>0</v>
      </c>
      <c r="AG185">
        <f>COUNTIF(Input_1!$E184:$CV184,Output_3_Daily_Raw!AG$1)/4</f>
        <v>0</v>
      </c>
      <c r="AH185">
        <f>COUNTIF(Input_1!$E184:$CV184,Output_3_Daily_Raw!AH$1)/4</f>
        <v>0.25</v>
      </c>
      <c r="AI185">
        <f>COUNTIF(Input_1!$E184:$CV184,Output_3_Daily_Raw!AI$1)/4</f>
        <v>0.5</v>
      </c>
      <c r="AJ185">
        <f>COUNTIF(Input_1!$E184:$CV184,Output_3_Daily_Raw!AJ$1)/4</f>
        <v>0</v>
      </c>
      <c r="AK185">
        <f>COUNTIF(Input_1!$E184:$CV184,Output_3_Daily_Raw!AK$1)/4</f>
        <v>0</v>
      </c>
      <c r="AL185">
        <f>COUNTIF(Input_1!$E184:$CV184,Output_3_Daily_Raw!AL$1)/4</f>
        <v>0</v>
      </c>
      <c r="AM185">
        <f>COUNTIF(Input_1!$E184:$CV184,Output_3_Daily_Raw!AM$1)/4</f>
        <v>0</v>
      </c>
      <c r="AN185">
        <f>COUNTIF(Input_1!$E184:$CV184,Output_3_Daily_Raw!AN$1)/4</f>
        <v>0</v>
      </c>
      <c r="AO185">
        <f>COUNTIF(Input_1!$E184:$CV184,Output_3_Daily_Raw!AO$1)/4</f>
        <v>0</v>
      </c>
      <c r="AP185">
        <f>COUNTIF(Input_1!$E184:$CV184,Output_3_Daily_Raw!AP$1)/4</f>
        <v>0</v>
      </c>
      <c r="AQ185">
        <f>COUNTIF(Input_1!$E184:$CV184,Output_3_Daily_Raw!AQ$1)/4</f>
        <v>0</v>
      </c>
      <c r="AR185">
        <f>COUNTIF(Input_1!$E184:$CV184,Output_3_Daily_Raw!AR$1)/4</f>
        <v>0</v>
      </c>
      <c r="AS185">
        <f>COUNTIF(Input_1!$E184:$CV184,Output_3_Daily_Raw!AS$1)/4</f>
        <v>0</v>
      </c>
      <c r="AT185">
        <f>COUNTIF(Input_1!$E184:$CV184,Output_3_Daily_Raw!AT$1)/4</f>
        <v>0</v>
      </c>
      <c r="AU185">
        <f>COUNTIF(Input_1!$E184:$CV184,Output_3_Daily_Raw!AU$1)/4</f>
        <v>0.5</v>
      </c>
      <c r="AV185">
        <f>COUNTIF(Input_1!$E184:$CV184,Output_3_Daily_Raw!AV$1)/4</f>
        <v>0</v>
      </c>
      <c r="AW185">
        <f>COUNTIF(Input_1!$E184:$CV184,Output_3_Daily_Raw!AW$1)/4</f>
        <v>0</v>
      </c>
      <c r="AX185">
        <f>COUNTIF(Input_1!$E184:$CV184,Output_3_Daily_Raw!AX$1)/4</f>
        <v>0</v>
      </c>
      <c r="AY185">
        <f>COUNTIF(Input_1!$E184:$CV184,Output_3_Daily_Raw!AY$1)/4</f>
        <v>2</v>
      </c>
      <c r="AZ185">
        <f>COUNTIF(Input_1!$E184:$CV184,Output_3_Daily_Raw!AZ$1)/4</f>
        <v>0</v>
      </c>
      <c r="BA185">
        <f>COUNTIF(Input_1!$E184:$CV184,Output_3_Daily_Raw!BA$1)/4</f>
        <v>0.25</v>
      </c>
      <c r="BB185">
        <f>COUNTIF(Input_1!$E184:$CV184,Output_3_Daily_Raw!BB$1)/4</f>
        <v>0</v>
      </c>
      <c r="BC185">
        <f>COUNTIF(Input_1!$E184:$CV184,Output_3_Daily_Raw!BC$1)/4</f>
        <v>0</v>
      </c>
      <c r="BD185">
        <f>COUNTIF(Input_1!$E184:$CV184,Output_3_Daily_Raw!BD$1)/4</f>
        <v>0</v>
      </c>
      <c r="BE185">
        <f>COUNTIF(Input_1!$E184:$CV184,Output_3_Daily_Raw!BE$1)/4</f>
        <v>0</v>
      </c>
      <c r="BF185">
        <f>COUNTIF(Input_1!$E184:$CV184,Output_3_Daily_Raw!BF$1)/4</f>
        <v>7</v>
      </c>
      <c r="BG185">
        <f>COUNTIF(Input_1!$E184:$CV184,Output_3_Daily_Raw!BG$1)/4</f>
        <v>0</v>
      </c>
      <c r="BH185">
        <f>COUNTIF(Input_1!$E184:$CV184,Output_3_Daily_Raw!BH$1)/4</f>
        <v>0.25</v>
      </c>
      <c r="BJ185">
        <f t="shared" si="2"/>
        <v>24</v>
      </c>
    </row>
    <row r="186" spans="1:62" x14ac:dyDescent="0.35">
      <c r="A186" s="257"/>
      <c r="B186" s="249"/>
      <c r="C186" s="11">
        <v>44012</v>
      </c>
      <c r="D186" s="1" t="s">
        <v>5</v>
      </c>
      <c r="E186">
        <f>COUNTIF(Input_1!$E185:$CV185,Output_3_Daily_Raw!E$1)/4</f>
        <v>0</v>
      </c>
      <c r="F186">
        <f>COUNTIF(Input_1!$E185:$CV185,Output_3_Daily_Raw!F$1)/4</f>
        <v>0</v>
      </c>
      <c r="G186">
        <f>COUNTIF(Input_1!$E185:$CV185,Output_3_Daily_Raw!G$1)/4</f>
        <v>0</v>
      </c>
      <c r="H186">
        <f>COUNTIF(Input_1!$E185:$CV185,Output_3_Daily_Raw!H$1)/4</f>
        <v>0</v>
      </c>
      <c r="I186">
        <f>COUNTIF(Input_1!$E185:$CV185,Output_3_Daily_Raw!I$1)/4</f>
        <v>0</v>
      </c>
      <c r="J186">
        <f>COUNTIF(Input_1!$E185:$CV185,Output_3_Daily_Raw!J$1)/4</f>
        <v>4.75</v>
      </c>
      <c r="K186">
        <f>COUNTIF(Input_1!$E185:$CV185,Output_3_Daily_Raw!K$1)/4</f>
        <v>0</v>
      </c>
      <c r="L186">
        <f>COUNTIF(Input_1!$E185:$CV185,Output_3_Daily_Raw!L$1)/4</f>
        <v>0</v>
      </c>
      <c r="M186">
        <f>COUNTIF(Input_1!$E185:$CV185,Output_3_Daily_Raw!M$1)/4</f>
        <v>0</v>
      </c>
      <c r="N186">
        <f>COUNTIF(Input_1!$E185:$CV185,Output_3_Daily_Raw!N$1)/4</f>
        <v>0</v>
      </c>
      <c r="O186">
        <f>COUNTIF(Input_1!$E185:$CV185,Output_3_Daily_Raw!O$1)/4</f>
        <v>0</v>
      </c>
      <c r="P186">
        <f>COUNTIF(Input_1!$E185:$CV185,Output_3_Daily_Raw!P$1)/4</f>
        <v>0</v>
      </c>
      <c r="Q186">
        <f>COUNTIF(Input_1!$E185:$CV185,Output_3_Daily_Raw!Q$1)/4</f>
        <v>0</v>
      </c>
      <c r="R186">
        <f>COUNTIF(Input_1!$E185:$CV185,Output_3_Daily_Raw!R$1)/4</f>
        <v>0</v>
      </c>
      <c r="S186">
        <f>COUNTIF(Input_1!$E185:$CV185,Output_3_Daily_Raw!S$1)/4</f>
        <v>0</v>
      </c>
      <c r="T186">
        <f>COUNTIF(Input_1!$E185:$CV185,Output_3_Daily_Raw!T$1)/4</f>
        <v>0</v>
      </c>
      <c r="U186">
        <f>COUNTIF(Input_1!$E185:$CV185,Output_3_Daily_Raw!U$1)/4</f>
        <v>0</v>
      </c>
      <c r="V186">
        <f>COUNTIF(Input_1!$E185:$CV185,Output_3_Daily_Raw!V$1)/4</f>
        <v>0</v>
      </c>
      <c r="W186">
        <f>COUNTIF(Input_1!$E185:$CV185,Output_3_Daily_Raw!W$1)/4</f>
        <v>0</v>
      </c>
      <c r="X186">
        <f>COUNTIF(Input_1!$E185:$CV185,Output_3_Daily_Raw!X$1)/4</f>
        <v>0</v>
      </c>
      <c r="Y186">
        <f>COUNTIF(Input_1!$E185:$CV185,Output_3_Daily_Raw!Y$1)/4</f>
        <v>0</v>
      </c>
      <c r="Z186">
        <f>COUNTIF(Input_1!$E185:$CV185,Output_3_Daily_Raw!Z$1)/4</f>
        <v>0</v>
      </c>
      <c r="AA186">
        <f>COUNTIF(Input_1!$E185:$CV185,Output_3_Daily_Raw!AA$1)/4</f>
        <v>8.5</v>
      </c>
      <c r="AB186">
        <f>COUNTIF(Input_1!$E185:$CV185,Output_3_Daily_Raw!AB$1)/4</f>
        <v>0</v>
      </c>
      <c r="AC186">
        <f>COUNTIF(Input_1!$E185:$CV185,Output_3_Daily_Raw!AC$1)/4</f>
        <v>0</v>
      </c>
      <c r="AD186">
        <f>COUNTIF(Input_1!$E185:$CV185,Output_3_Daily_Raw!AD$1)/4</f>
        <v>0</v>
      </c>
      <c r="AE186">
        <f>COUNTIF(Input_1!$E185:$CV185,Output_3_Daily_Raw!AE$1)/4</f>
        <v>0</v>
      </c>
      <c r="AF186">
        <f>COUNTIF(Input_1!$E185:$CV185,Output_3_Daily_Raw!AF$1)/4</f>
        <v>0</v>
      </c>
      <c r="AG186">
        <f>COUNTIF(Input_1!$E185:$CV185,Output_3_Daily_Raw!AG$1)/4</f>
        <v>0</v>
      </c>
      <c r="AH186">
        <f>COUNTIF(Input_1!$E185:$CV185,Output_3_Daily_Raw!AH$1)/4</f>
        <v>0.25</v>
      </c>
      <c r="AI186">
        <f>COUNTIF(Input_1!$E185:$CV185,Output_3_Daily_Raw!AI$1)/4</f>
        <v>0.5</v>
      </c>
      <c r="AJ186">
        <f>COUNTIF(Input_1!$E185:$CV185,Output_3_Daily_Raw!AJ$1)/4</f>
        <v>0</v>
      </c>
      <c r="AK186">
        <f>COUNTIF(Input_1!$E185:$CV185,Output_3_Daily_Raw!AK$1)/4</f>
        <v>0</v>
      </c>
      <c r="AL186">
        <f>COUNTIF(Input_1!$E185:$CV185,Output_3_Daily_Raw!AL$1)/4</f>
        <v>0.75</v>
      </c>
      <c r="AM186">
        <f>COUNTIF(Input_1!$E185:$CV185,Output_3_Daily_Raw!AM$1)/4</f>
        <v>0</v>
      </c>
      <c r="AN186">
        <f>COUNTIF(Input_1!$E185:$CV185,Output_3_Daily_Raw!AN$1)/4</f>
        <v>0</v>
      </c>
      <c r="AO186">
        <f>COUNTIF(Input_1!$E185:$CV185,Output_3_Daily_Raw!AO$1)/4</f>
        <v>0</v>
      </c>
      <c r="AP186">
        <f>COUNTIF(Input_1!$E185:$CV185,Output_3_Daily_Raw!AP$1)/4</f>
        <v>0</v>
      </c>
      <c r="AQ186">
        <f>COUNTIF(Input_1!$E185:$CV185,Output_3_Daily_Raw!AQ$1)/4</f>
        <v>0</v>
      </c>
      <c r="AR186">
        <f>COUNTIF(Input_1!$E185:$CV185,Output_3_Daily_Raw!AR$1)/4</f>
        <v>0</v>
      </c>
      <c r="AS186">
        <f>COUNTIF(Input_1!$E185:$CV185,Output_3_Daily_Raw!AS$1)/4</f>
        <v>0</v>
      </c>
      <c r="AT186">
        <f>COUNTIF(Input_1!$E185:$CV185,Output_3_Daily_Raw!AT$1)/4</f>
        <v>0</v>
      </c>
      <c r="AU186">
        <f>COUNTIF(Input_1!$E185:$CV185,Output_3_Daily_Raw!AU$1)/4</f>
        <v>0.25</v>
      </c>
      <c r="AV186">
        <f>COUNTIF(Input_1!$E185:$CV185,Output_3_Daily_Raw!AV$1)/4</f>
        <v>0</v>
      </c>
      <c r="AW186">
        <f>COUNTIF(Input_1!$E185:$CV185,Output_3_Daily_Raw!AW$1)/4</f>
        <v>0</v>
      </c>
      <c r="AX186">
        <f>COUNTIF(Input_1!$E185:$CV185,Output_3_Daily_Raw!AX$1)/4</f>
        <v>0</v>
      </c>
      <c r="AY186">
        <f>COUNTIF(Input_1!$E185:$CV185,Output_3_Daily_Raw!AY$1)/4</f>
        <v>2</v>
      </c>
      <c r="AZ186">
        <f>COUNTIF(Input_1!$E185:$CV185,Output_3_Daily_Raw!AZ$1)/4</f>
        <v>0</v>
      </c>
      <c r="BA186">
        <f>COUNTIF(Input_1!$E185:$CV185,Output_3_Daily_Raw!BA$1)/4</f>
        <v>1</v>
      </c>
      <c r="BB186">
        <f>COUNTIF(Input_1!$E185:$CV185,Output_3_Daily_Raw!BB$1)/4</f>
        <v>0</v>
      </c>
      <c r="BC186">
        <f>COUNTIF(Input_1!$E185:$CV185,Output_3_Daily_Raw!BC$1)/4</f>
        <v>0</v>
      </c>
      <c r="BD186">
        <f>COUNTIF(Input_1!$E185:$CV185,Output_3_Daily_Raw!BD$1)/4</f>
        <v>0</v>
      </c>
      <c r="BE186">
        <f>COUNTIF(Input_1!$E185:$CV185,Output_3_Daily_Raw!BE$1)/4</f>
        <v>0</v>
      </c>
      <c r="BF186">
        <f>COUNTIF(Input_1!$E185:$CV185,Output_3_Daily_Raw!BF$1)/4</f>
        <v>5.75</v>
      </c>
      <c r="BG186">
        <f>COUNTIF(Input_1!$E185:$CV185,Output_3_Daily_Raw!BG$1)/4</f>
        <v>0</v>
      </c>
      <c r="BH186">
        <f>COUNTIF(Input_1!$E185:$CV185,Output_3_Daily_Raw!BH$1)/4</f>
        <v>0.25</v>
      </c>
      <c r="BJ186">
        <f t="shared" si="2"/>
        <v>24</v>
      </c>
    </row>
    <row r="187" spans="1:62" x14ac:dyDescent="0.35">
      <c r="A187" s="255" t="s">
        <v>18</v>
      </c>
      <c r="B187" s="249"/>
      <c r="C187" s="12">
        <v>44013</v>
      </c>
      <c r="D187" s="1" t="s">
        <v>6</v>
      </c>
      <c r="E187">
        <f>COUNTIF(Input_1!$E186:$CV186,Output_3_Daily_Raw!E$1)/4</f>
        <v>0</v>
      </c>
      <c r="F187">
        <f>COUNTIF(Input_1!$E186:$CV186,Output_3_Daily_Raw!F$1)/4</f>
        <v>0</v>
      </c>
      <c r="G187">
        <f>COUNTIF(Input_1!$E186:$CV186,Output_3_Daily_Raw!G$1)/4</f>
        <v>0</v>
      </c>
      <c r="H187">
        <f>COUNTIF(Input_1!$E186:$CV186,Output_3_Daily_Raw!H$1)/4</f>
        <v>0</v>
      </c>
      <c r="I187">
        <f>COUNTIF(Input_1!$E186:$CV186,Output_3_Daily_Raw!I$1)/4</f>
        <v>0</v>
      </c>
      <c r="J187">
        <f>COUNTIF(Input_1!$E186:$CV186,Output_3_Daily_Raw!J$1)/4</f>
        <v>5</v>
      </c>
      <c r="K187">
        <f>COUNTIF(Input_1!$E186:$CV186,Output_3_Daily_Raw!K$1)/4</f>
        <v>0</v>
      </c>
      <c r="L187">
        <f>COUNTIF(Input_1!$E186:$CV186,Output_3_Daily_Raw!L$1)/4</f>
        <v>0</v>
      </c>
      <c r="M187">
        <f>COUNTIF(Input_1!$E186:$CV186,Output_3_Daily_Raw!M$1)/4</f>
        <v>0</v>
      </c>
      <c r="N187">
        <f>COUNTIF(Input_1!$E186:$CV186,Output_3_Daily_Raw!N$1)/4</f>
        <v>0</v>
      </c>
      <c r="O187">
        <f>COUNTIF(Input_1!$E186:$CV186,Output_3_Daily_Raw!O$1)/4</f>
        <v>0</v>
      </c>
      <c r="P187">
        <f>COUNTIF(Input_1!$E186:$CV186,Output_3_Daily_Raw!P$1)/4</f>
        <v>0</v>
      </c>
      <c r="Q187">
        <f>COUNTIF(Input_1!$E186:$CV186,Output_3_Daily_Raw!Q$1)/4</f>
        <v>0</v>
      </c>
      <c r="R187">
        <f>COUNTIF(Input_1!$E186:$CV186,Output_3_Daily_Raw!R$1)/4</f>
        <v>0</v>
      </c>
      <c r="S187">
        <f>COUNTIF(Input_1!$E186:$CV186,Output_3_Daily_Raw!S$1)/4</f>
        <v>0</v>
      </c>
      <c r="T187">
        <f>COUNTIF(Input_1!$E186:$CV186,Output_3_Daily_Raw!T$1)/4</f>
        <v>0</v>
      </c>
      <c r="U187">
        <f>COUNTIF(Input_1!$E186:$CV186,Output_3_Daily_Raw!U$1)/4</f>
        <v>0</v>
      </c>
      <c r="V187">
        <f>COUNTIF(Input_1!$E186:$CV186,Output_3_Daily_Raw!V$1)/4</f>
        <v>0</v>
      </c>
      <c r="W187">
        <f>COUNTIF(Input_1!$E186:$CV186,Output_3_Daily_Raw!W$1)/4</f>
        <v>0</v>
      </c>
      <c r="X187">
        <f>COUNTIF(Input_1!$E186:$CV186,Output_3_Daily_Raw!X$1)/4</f>
        <v>0</v>
      </c>
      <c r="Y187">
        <f>COUNTIF(Input_1!$E186:$CV186,Output_3_Daily_Raw!Y$1)/4</f>
        <v>0</v>
      </c>
      <c r="Z187">
        <f>COUNTIF(Input_1!$E186:$CV186,Output_3_Daily_Raw!Z$1)/4</f>
        <v>0</v>
      </c>
      <c r="AA187">
        <f>COUNTIF(Input_1!$E186:$CV186,Output_3_Daily_Raw!AA$1)/4</f>
        <v>9</v>
      </c>
      <c r="AB187">
        <f>COUNTIF(Input_1!$E186:$CV186,Output_3_Daily_Raw!AB$1)/4</f>
        <v>0</v>
      </c>
      <c r="AC187">
        <f>COUNTIF(Input_1!$E186:$CV186,Output_3_Daily_Raw!AC$1)/4</f>
        <v>0</v>
      </c>
      <c r="AD187">
        <f>COUNTIF(Input_1!$E186:$CV186,Output_3_Daily_Raw!AD$1)/4</f>
        <v>0</v>
      </c>
      <c r="AE187">
        <f>COUNTIF(Input_1!$E186:$CV186,Output_3_Daily_Raw!AE$1)/4</f>
        <v>0</v>
      </c>
      <c r="AF187">
        <f>COUNTIF(Input_1!$E186:$CV186,Output_3_Daily_Raw!AF$1)/4</f>
        <v>0</v>
      </c>
      <c r="AG187">
        <f>COUNTIF(Input_1!$E186:$CV186,Output_3_Daily_Raw!AG$1)/4</f>
        <v>0</v>
      </c>
      <c r="AH187">
        <f>COUNTIF(Input_1!$E186:$CV186,Output_3_Daily_Raw!AH$1)/4</f>
        <v>0</v>
      </c>
      <c r="AI187">
        <f>COUNTIF(Input_1!$E186:$CV186,Output_3_Daily_Raw!AI$1)/4</f>
        <v>0.5</v>
      </c>
      <c r="AJ187">
        <f>COUNTIF(Input_1!$E186:$CV186,Output_3_Daily_Raw!AJ$1)/4</f>
        <v>0</v>
      </c>
      <c r="AK187">
        <f>COUNTIF(Input_1!$E186:$CV186,Output_3_Daily_Raw!AK$1)/4</f>
        <v>0</v>
      </c>
      <c r="AL187">
        <f>COUNTIF(Input_1!$E186:$CV186,Output_3_Daily_Raw!AL$1)/4</f>
        <v>1</v>
      </c>
      <c r="AM187">
        <f>COUNTIF(Input_1!$E186:$CV186,Output_3_Daily_Raw!AM$1)/4</f>
        <v>0</v>
      </c>
      <c r="AN187">
        <f>COUNTIF(Input_1!$E186:$CV186,Output_3_Daily_Raw!AN$1)/4</f>
        <v>0</v>
      </c>
      <c r="AO187">
        <f>COUNTIF(Input_1!$E186:$CV186,Output_3_Daily_Raw!AO$1)/4</f>
        <v>0</v>
      </c>
      <c r="AP187">
        <f>COUNTIF(Input_1!$E186:$CV186,Output_3_Daily_Raw!AP$1)/4</f>
        <v>0</v>
      </c>
      <c r="AQ187">
        <f>COUNTIF(Input_1!$E186:$CV186,Output_3_Daily_Raw!AQ$1)/4</f>
        <v>0</v>
      </c>
      <c r="AR187">
        <f>COUNTIF(Input_1!$E186:$CV186,Output_3_Daily_Raw!AR$1)/4</f>
        <v>0</v>
      </c>
      <c r="AS187">
        <f>COUNTIF(Input_1!$E186:$CV186,Output_3_Daily_Raw!AS$1)/4</f>
        <v>0</v>
      </c>
      <c r="AT187">
        <f>COUNTIF(Input_1!$E186:$CV186,Output_3_Daily_Raw!AT$1)/4</f>
        <v>0</v>
      </c>
      <c r="AU187">
        <f>COUNTIF(Input_1!$E186:$CV186,Output_3_Daily_Raw!AU$1)/4</f>
        <v>0</v>
      </c>
      <c r="AV187">
        <f>COUNTIF(Input_1!$E186:$CV186,Output_3_Daily_Raw!AV$1)/4</f>
        <v>0</v>
      </c>
      <c r="AW187">
        <f>COUNTIF(Input_1!$E186:$CV186,Output_3_Daily_Raw!AW$1)/4</f>
        <v>0</v>
      </c>
      <c r="AX187">
        <f>COUNTIF(Input_1!$E186:$CV186,Output_3_Daily_Raw!AX$1)/4</f>
        <v>0</v>
      </c>
      <c r="AY187">
        <f>COUNTIF(Input_1!$E186:$CV186,Output_3_Daily_Raw!AY$1)/4</f>
        <v>2.75</v>
      </c>
      <c r="AZ187">
        <f>COUNTIF(Input_1!$E186:$CV186,Output_3_Daily_Raw!AZ$1)/4</f>
        <v>0</v>
      </c>
      <c r="BA187">
        <f>COUNTIF(Input_1!$E186:$CV186,Output_3_Daily_Raw!BA$1)/4</f>
        <v>1</v>
      </c>
      <c r="BB187">
        <f>COUNTIF(Input_1!$E186:$CV186,Output_3_Daily_Raw!BB$1)/4</f>
        <v>0</v>
      </c>
      <c r="BC187">
        <f>COUNTIF(Input_1!$E186:$CV186,Output_3_Daily_Raw!BC$1)/4</f>
        <v>0</v>
      </c>
      <c r="BD187">
        <f>COUNTIF(Input_1!$E186:$CV186,Output_3_Daily_Raw!BD$1)/4</f>
        <v>0</v>
      </c>
      <c r="BE187">
        <f>COUNTIF(Input_1!$E186:$CV186,Output_3_Daily_Raw!BE$1)/4</f>
        <v>0</v>
      </c>
      <c r="BF187">
        <f>COUNTIF(Input_1!$E186:$CV186,Output_3_Daily_Raw!BF$1)/4</f>
        <v>4.75</v>
      </c>
      <c r="BG187">
        <f>COUNTIF(Input_1!$E186:$CV186,Output_3_Daily_Raw!BG$1)/4</f>
        <v>0</v>
      </c>
      <c r="BH187">
        <f>COUNTIF(Input_1!$E186:$CV186,Output_3_Daily_Raw!BH$1)/4</f>
        <v>0</v>
      </c>
      <c r="BJ187">
        <f t="shared" si="2"/>
        <v>24</v>
      </c>
    </row>
    <row r="188" spans="1:62" x14ac:dyDescent="0.35">
      <c r="A188" s="256"/>
      <c r="B188" s="249"/>
      <c r="C188" s="11">
        <v>44014</v>
      </c>
      <c r="D188" s="1" t="s">
        <v>7</v>
      </c>
      <c r="E188">
        <f>COUNTIF(Input_1!$E187:$CV187,Output_3_Daily_Raw!E$1)/4</f>
        <v>0</v>
      </c>
      <c r="F188">
        <f>COUNTIF(Input_1!$E187:$CV187,Output_3_Daily_Raw!F$1)/4</f>
        <v>0</v>
      </c>
      <c r="G188">
        <f>COUNTIF(Input_1!$E187:$CV187,Output_3_Daily_Raw!G$1)/4</f>
        <v>0</v>
      </c>
      <c r="H188">
        <f>COUNTIF(Input_1!$E187:$CV187,Output_3_Daily_Raw!H$1)/4</f>
        <v>0</v>
      </c>
      <c r="I188">
        <f>COUNTIF(Input_1!$E187:$CV187,Output_3_Daily_Raw!I$1)/4</f>
        <v>0</v>
      </c>
      <c r="J188">
        <f>COUNTIF(Input_1!$E187:$CV187,Output_3_Daily_Raw!J$1)/4</f>
        <v>0</v>
      </c>
      <c r="K188">
        <f>COUNTIF(Input_1!$E187:$CV187,Output_3_Daily_Raw!K$1)/4</f>
        <v>0</v>
      </c>
      <c r="L188">
        <f>COUNTIF(Input_1!$E187:$CV187,Output_3_Daily_Raw!L$1)/4</f>
        <v>0</v>
      </c>
      <c r="M188">
        <f>COUNTIF(Input_1!$E187:$CV187,Output_3_Daily_Raw!M$1)/4</f>
        <v>0</v>
      </c>
      <c r="N188">
        <f>COUNTIF(Input_1!$E187:$CV187,Output_3_Daily_Raw!N$1)/4</f>
        <v>0</v>
      </c>
      <c r="O188">
        <f>COUNTIF(Input_1!$E187:$CV187,Output_3_Daily_Raw!O$1)/4</f>
        <v>0</v>
      </c>
      <c r="P188">
        <f>COUNTIF(Input_1!$E187:$CV187,Output_3_Daily_Raw!P$1)/4</f>
        <v>0</v>
      </c>
      <c r="Q188">
        <f>COUNTIF(Input_1!$E187:$CV187,Output_3_Daily_Raw!Q$1)/4</f>
        <v>0</v>
      </c>
      <c r="R188">
        <f>COUNTIF(Input_1!$E187:$CV187,Output_3_Daily_Raw!R$1)/4</f>
        <v>0</v>
      </c>
      <c r="S188">
        <f>COUNTIF(Input_1!$E187:$CV187,Output_3_Daily_Raw!S$1)/4</f>
        <v>0</v>
      </c>
      <c r="T188">
        <f>COUNTIF(Input_1!$E187:$CV187,Output_3_Daily_Raw!T$1)/4</f>
        <v>0</v>
      </c>
      <c r="U188">
        <f>COUNTIF(Input_1!$E187:$CV187,Output_3_Daily_Raw!U$1)/4</f>
        <v>0</v>
      </c>
      <c r="V188">
        <f>COUNTIF(Input_1!$E187:$CV187,Output_3_Daily_Raw!V$1)/4</f>
        <v>2.25</v>
      </c>
      <c r="W188">
        <f>COUNTIF(Input_1!$E187:$CV187,Output_3_Daily_Raw!W$1)/4</f>
        <v>0</v>
      </c>
      <c r="X188">
        <f>COUNTIF(Input_1!$E187:$CV187,Output_3_Daily_Raw!X$1)/4</f>
        <v>0</v>
      </c>
      <c r="Y188">
        <f>COUNTIF(Input_1!$E187:$CV187,Output_3_Daily_Raw!Y$1)/4</f>
        <v>0</v>
      </c>
      <c r="Z188">
        <f>COUNTIF(Input_1!$E187:$CV187,Output_3_Daily_Raw!Z$1)/4</f>
        <v>0.75</v>
      </c>
      <c r="AA188">
        <f>COUNTIF(Input_1!$E187:$CV187,Output_3_Daily_Raw!AA$1)/4</f>
        <v>9.25</v>
      </c>
      <c r="AB188">
        <f>COUNTIF(Input_1!$E187:$CV187,Output_3_Daily_Raw!AB$1)/4</f>
        <v>0</v>
      </c>
      <c r="AC188">
        <f>COUNTIF(Input_1!$E187:$CV187,Output_3_Daily_Raw!AC$1)/4</f>
        <v>0</v>
      </c>
      <c r="AD188">
        <f>COUNTIF(Input_1!$E187:$CV187,Output_3_Daily_Raw!AD$1)/4</f>
        <v>0</v>
      </c>
      <c r="AE188">
        <f>COUNTIF(Input_1!$E187:$CV187,Output_3_Daily_Raw!AE$1)/4</f>
        <v>0</v>
      </c>
      <c r="AF188">
        <f>COUNTIF(Input_1!$E187:$CV187,Output_3_Daily_Raw!AF$1)/4</f>
        <v>0</v>
      </c>
      <c r="AG188">
        <f>COUNTIF(Input_1!$E187:$CV187,Output_3_Daily_Raw!AG$1)/4</f>
        <v>0</v>
      </c>
      <c r="AH188">
        <f>COUNTIF(Input_1!$E187:$CV187,Output_3_Daily_Raw!AH$1)/4</f>
        <v>0.25</v>
      </c>
      <c r="AI188">
        <f>COUNTIF(Input_1!$E187:$CV187,Output_3_Daily_Raw!AI$1)/4</f>
        <v>0.5</v>
      </c>
      <c r="AJ188">
        <f>COUNTIF(Input_1!$E187:$CV187,Output_3_Daily_Raw!AJ$1)/4</f>
        <v>0</v>
      </c>
      <c r="AK188">
        <f>COUNTIF(Input_1!$E187:$CV187,Output_3_Daily_Raw!AK$1)/4</f>
        <v>0</v>
      </c>
      <c r="AL188">
        <f>COUNTIF(Input_1!$E187:$CV187,Output_3_Daily_Raw!AL$1)/4</f>
        <v>0</v>
      </c>
      <c r="AM188">
        <f>COUNTIF(Input_1!$E187:$CV187,Output_3_Daily_Raw!AM$1)/4</f>
        <v>0</v>
      </c>
      <c r="AN188">
        <f>COUNTIF(Input_1!$E187:$CV187,Output_3_Daily_Raw!AN$1)/4</f>
        <v>0</v>
      </c>
      <c r="AO188">
        <f>COUNTIF(Input_1!$E187:$CV187,Output_3_Daily_Raw!AO$1)/4</f>
        <v>0</v>
      </c>
      <c r="AP188">
        <f>COUNTIF(Input_1!$E187:$CV187,Output_3_Daily_Raw!AP$1)/4</f>
        <v>0</v>
      </c>
      <c r="AQ188">
        <f>COUNTIF(Input_1!$E187:$CV187,Output_3_Daily_Raw!AQ$1)/4</f>
        <v>0</v>
      </c>
      <c r="AR188">
        <f>COUNTIF(Input_1!$E187:$CV187,Output_3_Daily_Raw!AR$1)/4</f>
        <v>0</v>
      </c>
      <c r="AS188">
        <f>COUNTIF(Input_1!$E187:$CV187,Output_3_Daily_Raw!AS$1)/4</f>
        <v>0</v>
      </c>
      <c r="AT188">
        <f>COUNTIF(Input_1!$E187:$CV187,Output_3_Daily_Raw!AT$1)/4</f>
        <v>0</v>
      </c>
      <c r="AU188">
        <f>COUNTIF(Input_1!$E187:$CV187,Output_3_Daily_Raw!AU$1)/4</f>
        <v>1.25</v>
      </c>
      <c r="AV188">
        <f>COUNTIF(Input_1!$E187:$CV187,Output_3_Daily_Raw!AV$1)/4</f>
        <v>0</v>
      </c>
      <c r="AW188">
        <f>COUNTIF(Input_1!$E187:$CV187,Output_3_Daily_Raw!AW$1)/4</f>
        <v>0</v>
      </c>
      <c r="AX188">
        <f>COUNTIF(Input_1!$E187:$CV187,Output_3_Daily_Raw!AX$1)/4</f>
        <v>0</v>
      </c>
      <c r="AY188">
        <f>COUNTIF(Input_1!$E187:$CV187,Output_3_Daily_Raw!AY$1)/4</f>
        <v>2.5</v>
      </c>
      <c r="AZ188">
        <f>COUNTIF(Input_1!$E187:$CV187,Output_3_Daily_Raw!AZ$1)/4</f>
        <v>0</v>
      </c>
      <c r="BA188">
        <f>COUNTIF(Input_1!$E187:$CV187,Output_3_Daily_Raw!BA$1)/4</f>
        <v>2.75</v>
      </c>
      <c r="BB188">
        <f>COUNTIF(Input_1!$E187:$CV187,Output_3_Daily_Raw!BB$1)/4</f>
        <v>0</v>
      </c>
      <c r="BC188">
        <f>COUNTIF(Input_1!$E187:$CV187,Output_3_Daily_Raw!BC$1)/4</f>
        <v>0</v>
      </c>
      <c r="BD188">
        <f>COUNTIF(Input_1!$E187:$CV187,Output_3_Daily_Raw!BD$1)/4</f>
        <v>0</v>
      </c>
      <c r="BE188">
        <f>COUNTIF(Input_1!$E187:$CV187,Output_3_Daily_Raw!BE$1)/4</f>
        <v>0</v>
      </c>
      <c r="BF188">
        <f>COUNTIF(Input_1!$E187:$CV187,Output_3_Daily_Raw!BF$1)/4</f>
        <v>4.5</v>
      </c>
      <c r="BG188">
        <f>COUNTIF(Input_1!$E187:$CV187,Output_3_Daily_Raw!BG$1)/4</f>
        <v>0</v>
      </c>
      <c r="BH188">
        <f>COUNTIF(Input_1!$E187:$CV187,Output_3_Daily_Raw!BH$1)/4</f>
        <v>0</v>
      </c>
      <c r="BJ188">
        <f t="shared" si="2"/>
        <v>24</v>
      </c>
    </row>
    <row r="189" spans="1:62" x14ac:dyDescent="0.35">
      <c r="A189" s="256"/>
      <c r="B189" s="249"/>
      <c r="C189" s="12">
        <v>44015</v>
      </c>
      <c r="D189" s="1" t="s">
        <v>8</v>
      </c>
      <c r="E189">
        <f>COUNTIF(Input_1!$E188:$CV188,Output_3_Daily_Raw!E$1)/4</f>
        <v>0</v>
      </c>
      <c r="F189">
        <f>COUNTIF(Input_1!$E188:$CV188,Output_3_Daily_Raw!F$1)/4</f>
        <v>0</v>
      </c>
      <c r="G189">
        <f>COUNTIF(Input_1!$E188:$CV188,Output_3_Daily_Raw!G$1)/4</f>
        <v>0</v>
      </c>
      <c r="H189">
        <f>COUNTIF(Input_1!$E188:$CV188,Output_3_Daily_Raw!H$1)/4</f>
        <v>0</v>
      </c>
      <c r="I189">
        <f>COUNTIF(Input_1!$E188:$CV188,Output_3_Daily_Raw!I$1)/4</f>
        <v>0</v>
      </c>
      <c r="J189">
        <f>COUNTIF(Input_1!$E188:$CV188,Output_3_Daily_Raw!J$1)/4</f>
        <v>0</v>
      </c>
      <c r="K189">
        <f>COUNTIF(Input_1!$E188:$CV188,Output_3_Daily_Raw!K$1)/4</f>
        <v>0</v>
      </c>
      <c r="L189">
        <f>COUNTIF(Input_1!$E188:$CV188,Output_3_Daily_Raw!L$1)/4</f>
        <v>0</v>
      </c>
      <c r="M189">
        <f>COUNTIF(Input_1!$E188:$CV188,Output_3_Daily_Raw!M$1)/4</f>
        <v>0</v>
      </c>
      <c r="N189">
        <f>COUNTIF(Input_1!$E188:$CV188,Output_3_Daily_Raw!N$1)/4</f>
        <v>0</v>
      </c>
      <c r="O189">
        <f>COUNTIF(Input_1!$E188:$CV188,Output_3_Daily_Raw!O$1)/4</f>
        <v>0</v>
      </c>
      <c r="P189">
        <f>COUNTIF(Input_1!$E188:$CV188,Output_3_Daily_Raw!P$1)/4</f>
        <v>0</v>
      </c>
      <c r="Q189">
        <f>COUNTIF(Input_1!$E188:$CV188,Output_3_Daily_Raw!Q$1)/4</f>
        <v>0</v>
      </c>
      <c r="R189">
        <f>COUNTIF(Input_1!$E188:$CV188,Output_3_Daily_Raw!R$1)/4</f>
        <v>0</v>
      </c>
      <c r="S189">
        <f>COUNTIF(Input_1!$E188:$CV188,Output_3_Daily_Raw!S$1)/4</f>
        <v>0</v>
      </c>
      <c r="T189">
        <f>COUNTIF(Input_1!$E188:$CV188,Output_3_Daily_Raw!T$1)/4</f>
        <v>0</v>
      </c>
      <c r="U189">
        <f>COUNTIF(Input_1!$E188:$CV188,Output_3_Daily_Raw!U$1)/4</f>
        <v>0</v>
      </c>
      <c r="V189">
        <f>COUNTIF(Input_1!$E188:$CV188,Output_3_Daily_Raw!V$1)/4</f>
        <v>0</v>
      </c>
      <c r="W189">
        <f>COUNTIF(Input_1!$E188:$CV188,Output_3_Daily_Raw!W$1)/4</f>
        <v>0</v>
      </c>
      <c r="X189">
        <f>COUNTIF(Input_1!$E188:$CV188,Output_3_Daily_Raw!X$1)/4</f>
        <v>0</v>
      </c>
      <c r="Y189">
        <f>COUNTIF(Input_1!$E188:$CV188,Output_3_Daily_Raw!Y$1)/4</f>
        <v>0</v>
      </c>
      <c r="Z189">
        <f>COUNTIF(Input_1!$E188:$CV188,Output_3_Daily_Raw!Z$1)/4</f>
        <v>0</v>
      </c>
      <c r="AA189">
        <f>COUNTIF(Input_1!$E188:$CV188,Output_3_Daily_Raw!AA$1)/4</f>
        <v>11.75</v>
      </c>
      <c r="AB189">
        <f>COUNTIF(Input_1!$E188:$CV188,Output_3_Daily_Raw!AB$1)/4</f>
        <v>0</v>
      </c>
      <c r="AC189">
        <f>COUNTIF(Input_1!$E188:$CV188,Output_3_Daily_Raw!AC$1)/4</f>
        <v>0</v>
      </c>
      <c r="AD189">
        <f>COUNTIF(Input_1!$E188:$CV188,Output_3_Daily_Raw!AD$1)/4</f>
        <v>0</v>
      </c>
      <c r="AE189">
        <f>COUNTIF(Input_1!$E188:$CV188,Output_3_Daily_Raw!AE$1)/4</f>
        <v>0</v>
      </c>
      <c r="AF189">
        <f>COUNTIF(Input_1!$E188:$CV188,Output_3_Daily_Raw!AF$1)/4</f>
        <v>0</v>
      </c>
      <c r="AG189">
        <f>COUNTIF(Input_1!$E188:$CV188,Output_3_Daily_Raw!AG$1)/4</f>
        <v>0</v>
      </c>
      <c r="AH189">
        <f>COUNTIF(Input_1!$E188:$CV188,Output_3_Daily_Raw!AH$1)/4</f>
        <v>0.25</v>
      </c>
      <c r="AI189">
        <f>COUNTIF(Input_1!$E188:$CV188,Output_3_Daily_Raw!AI$1)/4</f>
        <v>0</v>
      </c>
      <c r="AJ189">
        <f>COUNTIF(Input_1!$E188:$CV188,Output_3_Daily_Raw!AJ$1)/4</f>
        <v>0</v>
      </c>
      <c r="AK189">
        <f>COUNTIF(Input_1!$E188:$CV188,Output_3_Daily_Raw!AK$1)/4</f>
        <v>0</v>
      </c>
      <c r="AL189">
        <f>COUNTIF(Input_1!$E188:$CV188,Output_3_Daily_Raw!AL$1)/4</f>
        <v>6.75</v>
      </c>
      <c r="AM189">
        <f>COUNTIF(Input_1!$E188:$CV188,Output_3_Daily_Raw!AM$1)/4</f>
        <v>0</v>
      </c>
      <c r="AN189">
        <f>COUNTIF(Input_1!$E188:$CV188,Output_3_Daily_Raw!AN$1)/4</f>
        <v>1.75</v>
      </c>
      <c r="AO189">
        <f>COUNTIF(Input_1!$E188:$CV188,Output_3_Daily_Raw!AO$1)/4</f>
        <v>0</v>
      </c>
      <c r="AP189">
        <f>COUNTIF(Input_1!$E188:$CV188,Output_3_Daily_Raw!AP$1)/4</f>
        <v>0</v>
      </c>
      <c r="AQ189">
        <f>COUNTIF(Input_1!$E188:$CV188,Output_3_Daily_Raw!AQ$1)/4</f>
        <v>0</v>
      </c>
      <c r="AR189">
        <f>COUNTIF(Input_1!$E188:$CV188,Output_3_Daily_Raw!AR$1)/4</f>
        <v>0</v>
      </c>
      <c r="AS189">
        <f>COUNTIF(Input_1!$E188:$CV188,Output_3_Daily_Raw!AS$1)/4</f>
        <v>0</v>
      </c>
      <c r="AT189">
        <f>COUNTIF(Input_1!$E188:$CV188,Output_3_Daily_Raw!AT$1)/4</f>
        <v>0</v>
      </c>
      <c r="AU189">
        <f>COUNTIF(Input_1!$E188:$CV188,Output_3_Daily_Raw!AU$1)/4</f>
        <v>0.25</v>
      </c>
      <c r="AV189">
        <f>COUNTIF(Input_1!$E188:$CV188,Output_3_Daily_Raw!AV$1)/4</f>
        <v>0</v>
      </c>
      <c r="AW189">
        <f>COUNTIF(Input_1!$E188:$CV188,Output_3_Daily_Raw!AW$1)/4</f>
        <v>0</v>
      </c>
      <c r="AX189">
        <f>COUNTIF(Input_1!$E188:$CV188,Output_3_Daily_Raw!AX$1)/4</f>
        <v>0</v>
      </c>
      <c r="AY189">
        <f>COUNTIF(Input_1!$E188:$CV188,Output_3_Daily_Raw!AY$1)/4</f>
        <v>0</v>
      </c>
      <c r="AZ189">
        <f>COUNTIF(Input_1!$E188:$CV188,Output_3_Daily_Raw!AZ$1)/4</f>
        <v>0</v>
      </c>
      <c r="BA189">
        <f>COUNTIF(Input_1!$E188:$CV188,Output_3_Daily_Raw!BA$1)/4</f>
        <v>1</v>
      </c>
      <c r="BB189">
        <f>COUNTIF(Input_1!$E188:$CV188,Output_3_Daily_Raw!BB$1)/4</f>
        <v>0</v>
      </c>
      <c r="BC189">
        <f>COUNTIF(Input_1!$E188:$CV188,Output_3_Daily_Raw!BC$1)/4</f>
        <v>0</v>
      </c>
      <c r="BD189">
        <f>COUNTIF(Input_1!$E188:$CV188,Output_3_Daily_Raw!BD$1)/4</f>
        <v>0</v>
      </c>
      <c r="BE189">
        <f>COUNTIF(Input_1!$E188:$CV188,Output_3_Daily_Raw!BE$1)/4</f>
        <v>0</v>
      </c>
      <c r="BF189">
        <f>COUNTIF(Input_1!$E188:$CV188,Output_3_Daily_Raw!BF$1)/4</f>
        <v>2.25</v>
      </c>
      <c r="BG189">
        <f>COUNTIF(Input_1!$E188:$CV188,Output_3_Daily_Raw!BG$1)/4</f>
        <v>0</v>
      </c>
      <c r="BH189">
        <f>COUNTIF(Input_1!$E188:$CV188,Output_3_Daily_Raw!BH$1)/4</f>
        <v>0</v>
      </c>
      <c r="BJ189">
        <f t="shared" si="2"/>
        <v>24</v>
      </c>
    </row>
    <row r="190" spans="1:62" x14ac:dyDescent="0.35">
      <c r="A190" s="256"/>
      <c r="B190" s="249"/>
      <c r="C190" s="11">
        <v>44016</v>
      </c>
      <c r="D190" s="1" t="s">
        <v>9</v>
      </c>
      <c r="E190">
        <f>COUNTIF(Input_1!$E189:$CV189,Output_3_Daily_Raw!E$1)/4</f>
        <v>0</v>
      </c>
      <c r="F190">
        <f>COUNTIF(Input_1!$E189:$CV189,Output_3_Daily_Raw!F$1)/4</f>
        <v>0</v>
      </c>
      <c r="G190">
        <f>COUNTIF(Input_1!$E189:$CV189,Output_3_Daily_Raw!G$1)/4</f>
        <v>0</v>
      </c>
      <c r="H190">
        <f>COUNTIF(Input_1!$E189:$CV189,Output_3_Daily_Raw!H$1)/4</f>
        <v>0</v>
      </c>
      <c r="I190">
        <f>COUNTIF(Input_1!$E189:$CV189,Output_3_Daily_Raw!I$1)/4</f>
        <v>0</v>
      </c>
      <c r="J190">
        <f>COUNTIF(Input_1!$E189:$CV189,Output_3_Daily_Raw!J$1)/4</f>
        <v>0</v>
      </c>
      <c r="K190">
        <f>COUNTIF(Input_1!$E189:$CV189,Output_3_Daily_Raw!K$1)/4</f>
        <v>0</v>
      </c>
      <c r="L190">
        <f>COUNTIF(Input_1!$E189:$CV189,Output_3_Daily_Raw!L$1)/4</f>
        <v>0</v>
      </c>
      <c r="M190">
        <f>COUNTIF(Input_1!$E189:$CV189,Output_3_Daily_Raw!M$1)/4</f>
        <v>0</v>
      </c>
      <c r="N190">
        <f>COUNTIF(Input_1!$E189:$CV189,Output_3_Daily_Raw!N$1)/4</f>
        <v>0</v>
      </c>
      <c r="O190">
        <f>COUNTIF(Input_1!$E189:$CV189,Output_3_Daily_Raw!O$1)/4</f>
        <v>0</v>
      </c>
      <c r="P190">
        <f>COUNTIF(Input_1!$E189:$CV189,Output_3_Daily_Raw!P$1)/4</f>
        <v>0</v>
      </c>
      <c r="Q190">
        <f>COUNTIF(Input_1!$E189:$CV189,Output_3_Daily_Raw!Q$1)/4</f>
        <v>0</v>
      </c>
      <c r="R190">
        <f>COUNTIF(Input_1!$E189:$CV189,Output_3_Daily_Raw!R$1)/4</f>
        <v>0</v>
      </c>
      <c r="S190">
        <f>COUNTIF(Input_1!$E189:$CV189,Output_3_Daily_Raw!S$1)/4</f>
        <v>0</v>
      </c>
      <c r="T190">
        <f>COUNTIF(Input_1!$E189:$CV189,Output_3_Daily_Raw!T$1)/4</f>
        <v>0</v>
      </c>
      <c r="U190">
        <f>COUNTIF(Input_1!$E189:$CV189,Output_3_Daily_Raw!U$1)/4</f>
        <v>0</v>
      </c>
      <c r="V190">
        <f>COUNTIF(Input_1!$E189:$CV189,Output_3_Daily_Raw!V$1)/4</f>
        <v>0</v>
      </c>
      <c r="W190">
        <f>COUNTIF(Input_1!$E189:$CV189,Output_3_Daily_Raw!W$1)/4</f>
        <v>0</v>
      </c>
      <c r="X190">
        <f>COUNTIF(Input_1!$E189:$CV189,Output_3_Daily_Raw!X$1)/4</f>
        <v>0</v>
      </c>
      <c r="Y190">
        <f>COUNTIF(Input_1!$E189:$CV189,Output_3_Daily_Raw!Y$1)/4</f>
        <v>0</v>
      </c>
      <c r="Z190">
        <f>COUNTIF(Input_1!$E189:$CV189,Output_3_Daily_Raw!Z$1)/4</f>
        <v>1</v>
      </c>
      <c r="AA190">
        <f>COUNTIF(Input_1!$E189:$CV189,Output_3_Daily_Raw!AA$1)/4</f>
        <v>6.75</v>
      </c>
      <c r="AB190">
        <f>COUNTIF(Input_1!$E189:$CV189,Output_3_Daily_Raw!AB$1)/4</f>
        <v>0</v>
      </c>
      <c r="AC190">
        <f>COUNTIF(Input_1!$E189:$CV189,Output_3_Daily_Raw!AC$1)/4</f>
        <v>0</v>
      </c>
      <c r="AD190">
        <f>COUNTIF(Input_1!$E189:$CV189,Output_3_Daily_Raw!AD$1)/4</f>
        <v>0</v>
      </c>
      <c r="AE190">
        <f>COUNTIF(Input_1!$E189:$CV189,Output_3_Daily_Raw!AE$1)/4</f>
        <v>0</v>
      </c>
      <c r="AF190">
        <f>COUNTIF(Input_1!$E189:$CV189,Output_3_Daily_Raw!AF$1)/4</f>
        <v>0</v>
      </c>
      <c r="AG190">
        <f>COUNTIF(Input_1!$E189:$CV189,Output_3_Daily_Raw!AG$1)/4</f>
        <v>0</v>
      </c>
      <c r="AH190">
        <f>COUNTIF(Input_1!$E189:$CV189,Output_3_Daily_Raw!AH$1)/4</f>
        <v>0</v>
      </c>
      <c r="AI190">
        <f>COUNTIF(Input_1!$E189:$CV189,Output_3_Daily_Raw!AI$1)/4</f>
        <v>1</v>
      </c>
      <c r="AJ190">
        <f>COUNTIF(Input_1!$E189:$CV189,Output_3_Daily_Raw!AJ$1)/4</f>
        <v>4.5</v>
      </c>
      <c r="AK190">
        <f>COUNTIF(Input_1!$E189:$CV189,Output_3_Daily_Raw!AK$1)/4</f>
        <v>0</v>
      </c>
      <c r="AL190">
        <f>COUNTIF(Input_1!$E189:$CV189,Output_3_Daily_Raw!AL$1)/4</f>
        <v>3.75</v>
      </c>
      <c r="AM190">
        <f>COUNTIF(Input_1!$E189:$CV189,Output_3_Daily_Raw!AM$1)/4</f>
        <v>0</v>
      </c>
      <c r="AN190">
        <f>COUNTIF(Input_1!$E189:$CV189,Output_3_Daily_Raw!AN$1)/4</f>
        <v>0.75</v>
      </c>
      <c r="AO190">
        <f>COUNTIF(Input_1!$E189:$CV189,Output_3_Daily_Raw!AO$1)/4</f>
        <v>0</v>
      </c>
      <c r="AP190">
        <f>COUNTIF(Input_1!$E189:$CV189,Output_3_Daily_Raw!AP$1)/4</f>
        <v>0</v>
      </c>
      <c r="AQ190">
        <f>COUNTIF(Input_1!$E189:$CV189,Output_3_Daily_Raw!AQ$1)/4</f>
        <v>0</v>
      </c>
      <c r="AR190">
        <f>COUNTIF(Input_1!$E189:$CV189,Output_3_Daily_Raw!AR$1)/4</f>
        <v>0</v>
      </c>
      <c r="AS190">
        <f>COUNTIF(Input_1!$E189:$CV189,Output_3_Daily_Raw!AS$1)/4</f>
        <v>0</v>
      </c>
      <c r="AT190">
        <f>COUNTIF(Input_1!$E189:$CV189,Output_3_Daily_Raw!AT$1)/4</f>
        <v>0</v>
      </c>
      <c r="AU190">
        <f>COUNTIF(Input_1!$E189:$CV189,Output_3_Daily_Raw!AU$1)/4</f>
        <v>0.75</v>
      </c>
      <c r="AV190">
        <f>COUNTIF(Input_1!$E189:$CV189,Output_3_Daily_Raw!AV$1)/4</f>
        <v>0</v>
      </c>
      <c r="AW190">
        <f>COUNTIF(Input_1!$E189:$CV189,Output_3_Daily_Raw!AW$1)/4</f>
        <v>0</v>
      </c>
      <c r="AX190">
        <f>COUNTIF(Input_1!$E189:$CV189,Output_3_Daily_Raw!AX$1)/4</f>
        <v>0</v>
      </c>
      <c r="AY190">
        <f>COUNTIF(Input_1!$E189:$CV189,Output_3_Daily_Raw!AY$1)/4</f>
        <v>2.75</v>
      </c>
      <c r="AZ190">
        <f>COUNTIF(Input_1!$E189:$CV189,Output_3_Daily_Raw!AZ$1)/4</f>
        <v>0</v>
      </c>
      <c r="BA190">
        <f>COUNTIF(Input_1!$E189:$CV189,Output_3_Daily_Raw!BA$1)/4</f>
        <v>1</v>
      </c>
      <c r="BB190">
        <f>COUNTIF(Input_1!$E189:$CV189,Output_3_Daily_Raw!BB$1)/4</f>
        <v>0.25</v>
      </c>
      <c r="BC190">
        <f>COUNTIF(Input_1!$E189:$CV189,Output_3_Daily_Raw!BC$1)/4</f>
        <v>0</v>
      </c>
      <c r="BD190">
        <f>COUNTIF(Input_1!$E189:$CV189,Output_3_Daily_Raw!BD$1)/4</f>
        <v>0</v>
      </c>
      <c r="BE190">
        <f>COUNTIF(Input_1!$E189:$CV189,Output_3_Daily_Raw!BE$1)/4</f>
        <v>0</v>
      </c>
      <c r="BF190">
        <f>COUNTIF(Input_1!$E189:$CV189,Output_3_Daily_Raw!BF$1)/4</f>
        <v>1.5</v>
      </c>
      <c r="BG190">
        <f>COUNTIF(Input_1!$E189:$CV189,Output_3_Daily_Raw!BG$1)/4</f>
        <v>0</v>
      </c>
      <c r="BH190">
        <f>COUNTIF(Input_1!$E189:$CV189,Output_3_Daily_Raw!BH$1)/4</f>
        <v>0</v>
      </c>
      <c r="BJ190">
        <f t="shared" si="2"/>
        <v>24</v>
      </c>
    </row>
    <row r="191" spans="1:62" x14ac:dyDescent="0.35">
      <c r="A191" s="256"/>
      <c r="B191" s="250"/>
      <c r="C191" s="13">
        <v>44017</v>
      </c>
      <c r="D191" s="2" t="s">
        <v>10</v>
      </c>
      <c r="E191">
        <f>COUNTIF(Input_1!$E190:$CV190,Output_3_Daily_Raw!E$1)/4</f>
        <v>0</v>
      </c>
      <c r="F191">
        <f>COUNTIF(Input_1!$E190:$CV190,Output_3_Daily_Raw!F$1)/4</f>
        <v>0</v>
      </c>
      <c r="G191">
        <f>COUNTIF(Input_1!$E190:$CV190,Output_3_Daily_Raw!G$1)/4</f>
        <v>0</v>
      </c>
      <c r="H191">
        <f>COUNTIF(Input_1!$E190:$CV190,Output_3_Daily_Raw!H$1)/4</f>
        <v>0</v>
      </c>
      <c r="I191">
        <f>COUNTIF(Input_1!$E190:$CV190,Output_3_Daily_Raw!I$1)/4</f>
        <v>0</v>
      </c>
      <c r="J191">
        <f>COUNTIF(Input_1!$E190:$CV190,Output_3_Daily_Raw!J$1)/4</f>
        <v>0</v>
      </c>
      <c r="K191">
        <f>COUNTIF(Input_1!$E190:$CV190,Output_3_Daily_Raw!K$1)/4</f>
        <v>0</v>
      </c>
      <c r="L191">
        <f>COUNTIF(Input_1!$E190:$CV190,Output_3_Daily_Raw!L$1)/4</f>
        <v>0</v>
      </c>
      <c r="M191">
        <f>COUNTIF(Input_1!$E190:$CV190,Output_3_Daily_Raw!M$1)/4</f>
        <v>0</v>
      </c>
      <c r="N191">
        <f>COUNTIF(Input_1!$E190:$CV190,Output_3_Daily_Raw!N$1)/4</f>
        <v>0</v>
      </c>
      <c r="O191">
        <f>COUNTIF(Input_1!$E190:$CV190,Output_3_Daily_Raw!O$1)/4</f>
        <v>0</v>
      </c>
      <c r="P191">
        <f>COUNTIF(Input_1!$E190:$CV190,Output_3_Daily_Raw!P$1)/4</f>
        <v>0</v>
      </c>
      <c r="Q191">
        <f>COUNTIF(Input_1!$E190:$CV190,Output_3_Daily_Raw!Q$1)/4</f>
        <v>0</v>
      </c>
      <c r="R191">
        <f>COUNTIF(Input_1!$E190:$CV190,Output_3_Daily_Raw!R$1)/4</f>
        <v>0</v>
      </c>
      <c r="S191">
        <f>COUNTIF(Input_1!$E190:$CV190,Output_3_Daily_Raw!S$1)/4</f>
        <v>0</v>
      </c>
      <c r="T191">
        <f>COUNTIF(Input_1!$E190:$CV190,Output_3_Daily_Raw!T$1)/4</f>
        <v>0</v>
      </c>
      <c r="U191">
        <f>COUNTIF(Input_1!$E190:$CV190,Output_3_Daily_Raw!U$1)/4</f>
        <v>0</v>
      </c>
      <c r="V191">
        <f>COUNTIF(Input_1!$E190:$CV190,Output_3_Daily_Raw!V$1)/4</f>
        <v>4.5</v>
      </c>
      <c r="W191">
        <f>COUNTIF(Input_1!$E190:$CV190,Output_3_Daily_Raw!W$1)/4</f>
        <v>0</v>
      </c>
      <c r="X191">
        <f>COUNTIF(Input_1!$E190:$CV190,Output_3_Daily_Raw!X$1)/4</f>
        <v>0</v>
      </c>
      <c r="Y191">
        <f>COUNTIF(Input_1!$E190:$CV190,Output_3_Daily_Raw!Y$1)/4</f>
        <v>0</v>
      </c>
      <c r="Z191">
        <f>COUNTIF(Input_1!$E190:$CV190,Output_3_Daily_Raw!Z$1)/4</f>
        <v>0</v>
      </c>
      <c r="AA191">
        <f>COUNTIF(Input_1!$E190:$CV190,Output_3_Daily_Raw!AA$1)/4</f>
        <v>7.25</v>
      </c>
      <c r="AB191">
        <f>COUNTIF(Input_1!$E190:$CV190,Output_3_Daily_Raw!AB$1)/4</f>
        <v>0</v>
      </c>
      <c r="AC191">
        <f>COUNTIF(Input_1!$E190:$CV190,Output_3_Daily_Raw!AC$1)/4</f>
        <v>0</v>
      </c>
      <c r="AD191">
        <f>COUNTIF(Input_1!$E190:$CV190,Output_3_Daily_Raw!AD$1)/4</f>
        <v>0</v>
      </c>
      <c r="AE191">
        <f>COUNTIF(Input_1!$E190:$CV190,Output_3_Daily_Raw!AE$1)/4</f>
        <v>0</v>
      </c>
      <c r="AF191">
        <f>COUNTIF(Input_1!$E190:$CV190,Output_3_Daily_Raw!AF$1)/4</f>
        <v>0</v>
      </c>
      <c r="AG191">
        <f>COUNTIF(Input_1!$E190:$CV190,Output_3_Daily_Raw!AG$1)/4</f>
        <v>0</v>
      </c>
      <c r="AH191">
        <f>COUNTIF(Input_1!$E190:$CV190,Output_3_Daily_Raw!AH$1)/4</f>
        <v>0.25</v>
      </c>
      <c r="AI191">
        <f>COUNTIF(Input_1!$E190:$CV190,Output_3_Daily_Raw!AI$1)/4</f>
        <v>0.5</v>
      </c>
      <c r="AJ191">
        <f>COUNTIF(Input_1!$E190:$CV190,Output_3_Daily_Raw!AJ$1)/4</f>
        <v>0</v>
      </c>
      <c r="AK191">
        <f>COUNTIF(Input_1!$E190:$CV190,Output_3_Daily_Raw!AK$1)/4</f>
        <v>0</v>
      </c>
      <c r="AL191">
        <f>COUNTIF(Input_1!$E190:$CV190,Output_3_Daily_Raw!AL$1)/4</f>
        <v>0</v>
      </c>
      <c r="AM191">
        <f>COUNTIF(Input_1!$E190:$CV190,Output_3_Daily_Raw!AM$1)/4</f>
        <v>0</v>
      </c>
      <c r="AN191">
        <f>COUNTIF(Input_1!$E190:$CV190,Output_3_Daily_Raw!AN$1)/4</f>
        <v>0</v>
      </c>
      <c r="AO191">
        <f>COUNTIF(Input_1!$E190:$CV190,Output_3_Daily_Raw!AO$1)/4</f>
        <v>0</v>
      </c>
      <c r="AP191">
        <f>COUNTIF(Input_1!$E190:$CV190,Output_3_Daily_Raw!AP$1)/4</f>
        <v>0</v>
      </c>
      <c r="AQ191">
        <f>COUNTIF(Input_1!$E190:$CV190,Output_3_Daily_Raw!AQ$1)/4</f>
        <v>0</v>
      </c>
      <c r="AR191">
        <f>COUNTIF(Input_1!$E190:$CV190,Output_3_Daily_Raw!AR$1)/4</f>
        <v>0</v>
      </c>
      <c r="AS191">
        <f>COUNTIF(Input_1!$E190:$CV190,Output_3_Daily_Raw!AS$1)/4</f>
        <v>0</v>
      </c>
      <c r="AT191">
        <f>COUNTIF(Input_1!$E190:$CV190,Output_3_Daily_Raw!AT$1)/4</f>
        <v>0</v>
      </c>
      <c r="AU191">
        <f>COUNTIF(Input_1!$E190:$CV190,Output_3_Daily_Raw!AU$1)/4</f>
        <v>1</v>
      </c>
      <c r="AV191">
        <f>COUNTIF(Input_1!$E190:$CV190,Output_3_Daily_Raw!AV$1)/4</f>
        <v>0</v>
      </c>
      <c r="AW191">
        <f>COUNTIF(Input_1!$E190:$CV190,Output_3_Daily_Raw!AW$1)/4</f>
        <v>0</v>
      </c>
      <c r="AX191">
        <f>COUNTIF(Input_1!$E190:$CV190,Output_3_Daily_Raw!AX$1)/4</f>
        <v>0</v>
      </c>
      <c r="AY191">
        <f>COUNTIF(Input_1!$E190:$CV190,Output_3_Daily_Raw!AY$1)/4</f>
        <v>1</v>
      </c>
      <c r="AZ191">
        <f>COUNTIF(Input_1!$E190:$CV190,Output_3_Daily_Raw!AZ$1)/4</f>
        <v>0</v>
      </c>
      <c r="BA191">
        <f>COUNTIF(Input_1!$E190:$CV190,Output_3_Daily_Raw!BA$1)/4</f>
        <v>1</v>
      </c>
      <c r="BB191">
        <f>COUNTIF(Input_1!$E190:$CV190,Output_3_Daily_Raw!BB$1)/4</f>
        <v>0</v>
      </c>
      <c r="BC191">
        <f>COUNTIF(Input_1!$E190:$CV190,Output_3_Daily_Raw!BC$1)/4</f>
        <v>0</v>
      </c>
      <c r="BD191">
        <f>COUNTIF(Input_1!$E190:$CV190,Output_3_Daily_Raw!BD$1)/4</f>
        <v>0</v>
      </c>
      <c r="BE191">
        <f>COUNTIF(Input_1!$E190:$CV190,Output_3_Daily_Raw!BE$1)/4</f>
        <v>0</v>
      </c>
      <c r="BF191">
        <f>COUNTIF(Input_1!$E190:$CV190,Output_3_Daily_Raw!BF$1)/4</f>
        <v>8.5</v>
      </c>
      <c r="BG191">
        <f>COUNTIF(Input_1!$E190:$CV190,Output_3_Daily_Raw!BG$1)/4</f>
        <v>0</v>
      </c>
      <c r="BH191">
        <f>COUNTIF(Input_1!$E190:$CV190,Output_3_Daily_Raw!BH$1)/4</f>
        <v>0</v>
      </c>
      <c r="BJ191">
        <f t="shared" si="2"/>
        <v>24</v>
      </c>
    </row>
    <row r="192" spans="1:62" x14ac:dyDescent="0.35">
      <c r="A192" s="256"/>
      <c r="B192" s="248">
        <v>28</v>
      </c>
      <c r="C192" s="11">
        <v>44018</v>
      </c>
      <c r="D192" s="1" t="s">
        <v>4</v>
      </c>
      <c r="E192">
        <f>COUNTIF(Input_1!$E191:$CV191,Output_3_Daily_Raw!E$1)/4</f>
        <v>0</v>
      </c>
      <c r="F192">
        <f>COUNTIF(Input_1!$E191:$CV191,Output_3_Daily_Raw!F$1)/4</f>
        <v>0</v>
      </c>
      <c r="G192">
        <f>COUNTIF(Input_1!$E191:$CV191,Output_3_Daily_Raw!G$1)/4</f>
        <v>0</v>
      </c>
      <c r="H192">
        <f>COUNTIF(Input_1!$E191:$CV191,Output_3_Daily_Raw!H$1)/4</f>
        <v>0</v>
      </c>
      <c r="I192">
        <f>COUNTIF(Input_1!$E191:$CV191,Output_3_Daily_Raw!I$1)/4</f>
        <v>0</v>
      </c>
      <c r="J192">
        <f>COUNTIF(Input_1!$E191:$CV191,Output_3_Daily_Raw!J$1)/4</f>
        <v>0</v>
      </c>
      <c r="K192">
        <f>COUNTIF(Input_1!$E191:$CV191,Output_3_Daily_Raw!K$1)/4</f>
        <v>0</v>
      </c>
      <c r="L192">
        <f>COUNTIF(Input_1!$E191:$CV191,Output_3_Daily_Raw!L$1)/4</f>
        <v>0</v>
      </c>
      <c r="M192">
        <f>COUNTIF(Input_1!$E191:$CV191,Output_3_Daily_Raw!M$1)/4</f>
        <v>0</v>
      </c>
      <c r="N192">
        <f>COUNTIF(Input_1!$E191:$CV191,Output_3_Daily_Raw!N$1)/4</f>
        <v>0</v>
      </c>
      <c r="O192">
        <f>COUNTIF(Input_1!$E191:$CV191,Output_3_Daily_Raw!O$1)/4</f>
        <v>0</v>
      </c>
      <c r="P192">
        <f>COUNTIF(Input_1!$E191:$CV191,Output_3_Daily_Raw!P$1)/4</f>
        <v>0</v>
      </c>
      <c r="Q192">
        <f>COUNTIF(Input_1!$E191:$CV191,Output_3_Daily_Raw!Q$1)/4</f>
        <v>0</v>
      </c>
      <c r="R192">
        <f>COUNTIF(Input_1!$E191:$CV191,Output_3_Daily_Raw!R$1)/4</f>
        <v>0</v>
      </c>
      <c r="S192">
        <f>COUNTIF(Input_1!$E191:$CV191,Output_3_Daily_Raw!S$1)/4</f>
        <v>0</v>
      </c>
      <c r="T192">
        <f>COUNTIF(Input_1!$E191:$CV191,Output_3_Daily_Raw!T$1)/4</f>
        <v>0</v>
      </c>
      <c r="U192">
        <f>COUNTIF(Input_1!$E191:$CV191,Output_3_Daily_Raw!U$1)/4</f>
        <v>0</v>
      </c>
      <c r="V192">
        <f>COUNTIF(Input_1!$E191:$CV191,Output_3_Daily_Raw!V$1)/4</f>
        <v>0</v>
      </c>
      <c r="W192">
        <f>COUNTIF(Input_1!$E191:$CV191,Output_3_Daily_Raw!W$1)/4</f>
        <v>0</v>
      </c>
      <c r="X192">
        <f>COUNTIF(Input_1!$E191:$CV191,Output_3_Daily_Raw!X$1)/4</f>
        <v>0</v>
      </c>
      <c r="Y192">
        <f>COUNTIF(Input_1!$E191:$CV191,Output_3_Daily_Raw!Y$1)/4</f>
        <v>0</v>
      </c>
      <c r="Z192">
        <f>COUNTIF(Input_1!$E191:$CV191,Output_3_Daily_Raw!Z$1)/4</f>
        <v>0</v>
      </c>
      <c r="AA192">
        <f>COUNTIF(Input_1!$E191:$CV191,Output_3_Daily_Raw!AA$1)/4</f>
        <v>8.25</v>
      </c>
      <c r="AB192">
        <f>COUNTIF(Input_1!$E191:$CV191,Output_3_Daily_Raw!AB$1)/4</f>
        <v>0</v>
      </c>
      <c r="AC192">
        <f>COUNTIF(Input_1!$E191:$CV191,Output_3_Daily_Raw!AC$1)/4</f>
        <v>0</v>
      </c>
      <c r="AD192">
        <f>COUNTIF(Input_1!$E191:$CV191,Output_3_Daily_Raw!AD$1)/4</f>
        <v>0</v>
      </c>
      <c r="AE192">
        <f>COUNTIF(Input_1!$E191:$CV191,Output_3_Daily_Raw!AE$1)/4</f>
        <v>0</v>
      </c>
      <c r="AF192">
        <f>COUNTIF(Input_1!$E191:$CV191,Output_3_Daily_Raw!AF$1)/4</f>
        <v>0</v>
      </c>
      <c r="AG192">
        <f>COUNTIF(Input_1!$E191:$CV191,Output_3_Daily_Raw!AG$1)/4</f>
        <v>0</v>
      </c>
      <c r="AH192">
        <f>COUNTIF(Input_1!$E191:$CV191,Output_3_Daily_Raw!AH$1)/4</f>
        <v>0</v>
      </c>
      <c r="AI192">
        <f>COUNTIF(Input_1!$E191:$CV191,Output_3_Daily_Raw!AI$1)/4</f>
        <v>0.5</v>
      </c>
      <c r="AJ192">
        <f>COUNTIF(Input_1!$E191:$CV191,Output_3_Daily_Raw!AJ$1)/4</f>
        <v>0</v>
      </c>
      <c r="AK192">
        <f>COUNTIF(Input_1!$E191:$CV191,Output_3_Daily_Raw!AK$1)/4</f>
        <v>0</v>
      </c>
      <c r="AL192">
        <f>COUNTIF(Input_1!$E191:$CV191,Output_3_Daily_Raw!AL$1)/4</f>
        <v>0</v>
      </c>
      <c r="AM192">
        <f>COUNTIF(Input_1!$E191:$CV191,Output_3_Daily_Raw!AM$1)/4</f>
        <v>0</v>
      </c>
      <c r="AN192">
        <f>COUNTIF(Input_1!$E191:$CV191,Output_3_Daily_Raw!AN$1)/4</f>
        <v>5</v>
      </c>
      <c r="AO192">
        <f>COUNTIF(Input_1!$E191:$CV191,Output_3_Daily_Raw!AO$1)/4</f>
        <v>0</v>
      </c>
      <c r="AP192">
        <f>COUNTIF(Input_1!$E191:$CV191,Output_3_Daily_Raw!AP$1)/4</f>
        <v>0</v>
      </c>
      <c r="AQ192">
        <f>COUNTIF(Input_1!$E191:$CV191,Output_3_Daily_Raw!AQ$1)/4</f>
        <v>0</v>
      </c>
      <c r="AR192">
        <f>COUNTIF(Input_1!$E191:$CV191,Output_3_Daily_Raw!AR$1)/4</f>
        <v>0</v>
      </c>
      <c r="AS192">
        <f>COUNTIF(Input_1!$E191:$CV191,Output_3_Daily_Raw!AS$1)/4</f>
        <v>0</v>
      </c>
      <c r="AT192">
        <f>COUNTIF(Input_1!$E191:$CV191,Output_3_Daily_Raw!AT$1)/4</f>
        <v>0</v>
      </c>
      <c r="AU192">
        <f>COUNTIF(Input_1!$E191:$CV191,Output_3_Daily_Raw!AU$1)/4</f>
        <v>0</v>
      </c>
      <c r="AV192">
        <f>COUNTIF(Input_1!$E191:$CV191,Output_3_Daily_Raw!AV$1)/4</f>
        <v>0</v>
      </c>
      <c r="AW192">
        <f>COUNTIF(Input_1!$E191:$CV191,Output_3_Daily_Raw!AW$1)/4</f>
        <v>0</v>
      </c>
      <c r="AX192">
        <f>COUNTIF(Input_1!$E191:$CV191,Output_3_Daily_Raw!AX$1)/4</f>
        <v>0</v>
      </c>
      <c r="AY192">
        <f>COUNTIF(Input_1!$E191:$CV191,Output_3_Daily_Raw!AY$1)/4</f>
        <v>1.5</v>
      </c>
      <c r="AZ192">
        <f>COUNTIF(Input_1!$E191:$CV191,Output_3_Daily_Raw!AZ$1)/4</f>
        <v>0</v>
      </c>
      <c r="BA192">
        <f>COUNTIF(Input_1!$E191:$CV191,Output_3_Daily_Raw!BA$1)/4</f>
        <v>1</v>
      </c>
      <c r="BB192">
        <f>COUNTIF(Input_1!$E191:$CV191,Output_3_Daily_Raw!BB$1)/4</f>
        <v>0</v>
      </c>
      <c r="BC192">
        <f>COUNTIF(Input_1!$E191:$CV191,Output_3_Daily_Raw!BC$1)/4</f>
        <v>0</v>
      </c>
      <c r="BD192">
        <f>COUNTIF(Input_1!$E191:$CV191,Output_3_Daily_Raw!BD$1)/4</f>
        <v>0</v>
      </c>
      <c r="BE192">
        <f>COUNTIF(Input_1!$E191:$CV191,Output_3_Daily_Raw!BE$1)/4</f>
        <v>0</v>
      </c>
      <c r="BF192">
        <f>COUNTIF(Input_1!$E191:$CV191,Output_3_Daily_Raw!BF$1)/4</f>
        <v>7.75</v>
      </c>
      <c r="BG192">
        <f>COUNTIF(Input_1!$E191:$CV191,Output_3_Daily_Raw!BG$1)/4</f>
        <v>0</v>
      </c>
      <c r="BH192">
        <f>COUNTIF(Input_1!$E191:$CV191,Output_3_Daily_Raw!BH$1)/4</f>
        <v>0</v>
      </c>
      <c r="BJ192">
        <f t="shared" si="2"/>
        <v>24</v>
      </c>
    </row>
    <row r="193" spans="1:62" x14ac:dyDescent="0.35">
      <c r="A193" s="256"/>
      <c r="B193" s="249"/>
      <c r="C193" s="11">
        <v>44019</v>
      </c>
      <c r="D193" s="1" t="s">
        <v>5</v>
      </c>
      <c r="E193">
        <f>COUNTIF(Input_1!$E192:$CV192,Output_3_Daily_Raw!E$1)/4</f>
        <v>0</v>
      </c>
      <c r="F193">
        <f>COUNTIF(Input_1!$E192:$CV192,Output_3_Daily_Raw!F$1)/4</f>
        <v>0</v>
      </c>
      <c r="G193">
        <f>COUNTIF(Input_1!$E192:$CV192,Output_3_Daily_Raw!G$1)/4</f>
        <v>0</v>
      </c>
      <c r="H193">
        <f>COUNTIF(Input_1!$E192:$CV192,Output_3_Daily_Raw!H$1)/4</f>
        <v>0</v>
      </c>
      <c r="I193">
        <f>COUNTIF(Input_1!$E192:$CV192,Output_3_Daily_Raw!I$1)/4</f>
        <v>0</v>
      </c>
      <c r="J193">
        <f>COUNTIF(Input_1!$E192:$CV192,Output_3_Daily_Raw!J$1)/4</f>
        <v>0</v>
      </c>
      <c r="K193">
        <f>COUNTIF(Input_1!$E192:$CV192,Output_3_Daily_Raw!K$1)/4</f>
        <v>0</v>
      </c>
      <c r="L193">
        <f>COUNTIF(Input_1!$E192:$CV192,Output_3_Daily_Raw!L$1)/4</f>
        <v>0</v>
      </c>
      <c r="M193">
        <f>COUNTIF(Input_1!$E192:$CV192,Output_3_Daily_Raw!M$1)/4</f>
        <v>0</v>
      </c>
      <c r="N193">
        <f>COUNTIF(Input_1!$E192:$CV192,Output_3_Daily_Raw!N$1)/4</f>
        <v>0</v>
      </c>
      <c r="O193">
        <f>COUNTIF(Input_1!$E192:$CV192,Output_3_Daily_Raw!O$1)/4</f>
        <v>0</v>
      </c>
      <c r="P193">
        <f>COUNTIF(Input_1!$E192:$CV192,Output_3_Daily_Raw!P$1)/4</f>
        <v>0</v>
      </c>
      <c r="Q193">
        <f>COUNTIF(Input_1!$E192:$CV192,Output_3_Daily_Raw!Q$1)/4</f>
        <v>0</v>
      </c>
      <c r="R193">
        <f>COUNTIF(Input_1!$E192:$CV192,Output_3_Daily_Raw!R$1)/4</f>
        <v>0</v>
      </c>
      <c r="S193">
        <f>COUNTIF(Input_1!$E192:$CV192,Output_3_Daily_Raw!S$1)/4</f>
        <v>0</v>
      </c>
      <c r="T193">
        <f>COUNTIF(Input_1!$E192:$CV192,Output_3_Daily_Raw!T$1)/4</f>
        <v>0</v>
      </c>
      <c r="U193">
        <f>COUNTIF(Input_1!$E192:$CV192,Output_3_Daily_Raw!U$1)/4</f>
        <v>0</v>
      </c>
      <c r="V193">
        <f>COUNTIF(Input_1!$E192:$CV192,Output_3_Daily_Raw!V$1)/4</f>
        <v>0</v>
      </c>
      <c r="W193">
        <f>COUNTIF(Input_1!$E192:$CV192,Output_3_Daily_Raw!W$1)/4</f>
        <v>0</v>
      </c>
      <c r="X193">
        <f>COUNTIF(Input_1!$E192:$CV192,Output_3_Daily_Raw!X$1)/4</f>
        <v>0</v>
      </c>
      <c r="Y193">
        <f>COUNTIF(Input_1!$E192:$CV192,Output_3_Daily_Raw!Y$1)/4</f>
        <v>0</v>
      </c>
      <c r="Z193">
        <f>COUNTIF(Input_1!$E192:$CV192,Output_3_Daily_Raw!Z$1)/4</f>
        <v>0</v>
      </c>
      <c r="AA193">
        <f>COUNTIF(Input_1!$E192:$CV192,Output_3_Daily_Raw!AA$1)/4</f>
        <v>6.5</v>
      </c>
      <c r="AB193">
        <f>COUNTIF(Input_1!$E192:$CV192,Output_3_Daily_Raw!AB$1)/4</f>
        <v>0</v>
      </c>
      <c r="AC193">
        <f>COUNTIF(Input_1!$E192:$CV192,Output_3_Daily_Raw!AC$1)/4</f>
        <v>0</v>
      </c>
      <c r="AD193">
        <f>COUNTIF(Input_1!$E192:$CV192,Output_3_Daily_Raw!AD$1)/4</f>
        <v>0</v>
      </c>
      <c r="AE193">
        <f>COUNTIF(Input_1!$E192:$CV192,Output_3_Daily_Raw!AE$1)/4</f>
        <v>0</v>
      </c>
      <c r="AF193">
        <f>COUNTIF(Input_1!$E192:$CV192,Output_3_Daily_Raw!AF$1)/4</f>
        <v>0</v>
      </c>
      <c r="AG193">
        <f>COUNTIF(Input_1!$E192:$CV192,Output_3_Daily_Raw!AG$1)/4</f>
        <v>0</v>
      </c>
      <c r="AH193">
        <f>COUNTIF(Input_1!$E192:$CV192,Output_3_Daily_Raw!AH$1)/4</f>
        <v>0.5</v>
      </c>
      <c r="AI193">
        <f>COUNTIF(Input_1!$E192:$CV192,Output_3_Daily_Raw!AI$1)/4</f>
        <v>0</v>
      </c>
      <c r="AJ193">
        <f>COUNTIF(Input_1!$E192:$CV192,Output_3_Daily_Raw!AJ$1)/4</f>
        <v>0</v>
      </c>
      <c r="AK193">
        <f>COUNTIF(Input_1!$E192:$CV192,Output_3_Daily_Raw!AK$1)/4</f>
        <v>0</v>
      </c>
      <c r="AL193">
        <f>COUNTIF(Input_1!$E192:$CV192,Output_3_Daily_Raw!AL$1)/4</f>
        <v>0</v>
      </c>
      <c r="AM193">
        <f>COUNTIF(Input_1!$E192:$CV192,Output_3_Daily_Raw!AM$1)/4</f>
        <v>0</v>
      </c>
      <c r="AN193">
        <f>COUNTIF(Input_1!$E192:$CV192,Output_3_Daily_Raw!AN$1)/4</f>
        <v>0.25</v>
      </c>
      <c r="AO193">
        <f>COUNTIF(Input_1!$E192:$CV192,Output_3_Daily_Raw!AO$1)/4</f>
        <v>0</v>
      </c>
      <c r="AP193">
        <f>COUNTIF(Input_1!$E192:$CV192,Output_3_Daily_Raw!AP$1)/4</f>
        <v>0</v>
      </c>
      <c r="AQ193">
        <f>COUNTIF(Input_1!$E192:$CV192,Output_3_Daily_Raw!AQ$1)/4</f>
        <v>0</v>
      </c>
      <c r="AR193">
        <f>COUNTIF(Input_1!$E192:$CV192,Output_3_Daily_Raw!AR$1)/4</f>
        <v>0</v>
      </c>
      <c r="AS193">
        <f>COUNTIF(Input_1!$E192:$CV192,Output_3_Daily_Raw!AS$1)/4</f>
        <v>0</v>
      </c>
      <c r="AT193">
        <f>COUNTIF(Input_1!$E192:$CV192,Output_3_Daily_Raw!AT$1)/4</f>
        <v>0</v>
      </c>
      <c r="AU193">
        <f>COUNTIF(Input_1!$E192:$CV192,Output_3_Daily_Raw!AU$1)/4</f>
        <v>8.5</v>
      </c>
      <c r="AV193">
        <f>COUNTIF(Input_1!$E192:$CV192,Output_3_Daily_Raw!AV$1)/4</f>
        <v>0</v>
      </c>
      <c r="AW193">
        <f>COUNTIF(Input_1!$E192:$CV192,Output_3_Daily_Raw!AW$1)/4</f>
        <v>0</v>
      </c>
      <c r="AX193">
        <f>COUNTIF(Input_1!$E192:$CV192,Output_3_Daily_Raw!AX$1)/4</f>
        <v>0</v>
      </c>
      <c r="AY193">
        <f>COUNTIF(Input_1!$E192:$CV192,Output_3_Daily_Raw!AY$1)/4</f>
        <v>1.25</v>
      </c>
      <c r="AZ193">
        <f>COUNTIF(Input_1!$E192:$CV192,Output_3_Daily_Raw!AZ$1)/4</f>
        <v>0</v>
      </c>
      <c r="BA193">
        <f>COUNTIF(Input_1!$E192:$CV192,Output_3_Daily_Raw!BA$1)/4</f>
        <v>3.5</v>
      </c>
      <c r="BB193">
        <f>COUNTIF(Input_1!$E192:$CV192,Output_3_Daily_Raw!BB$1)/4</f>
        <v>0</v>
      </c>
      <c r="BC193">
        <f>COUNTIF(Input_1!$E192:$CV192,Output_3_Daily_Raw!BC$1)/4</f>
        <v>0</v>
      </c>
      <c r="BD193">
        <f>COUNTIF(Input_1!$E192:$CV192,Output_3_Daily_Raw!BD$1)/4</f>
        <v>0</v>
      </c>
      <c r="BE193">
        <f>COUNTIF(Input_1!$E192:$CV192,Output_3_Daily_Raw!BE$1)/4</f>
        <v>0.5</v>
      </c>
      <c r="BF193">
        <f>COUNTIF(Input_1!$E192:$CV192,Output_3_Daily_Raw!BF$1)/4</f>
        <v>3</v>
      </c>
      <c r="BG193">
        <f>COUNTIF(Input_1!$E192:$CV192,Output_3_Daily_Raw!BG$1)/4</f>
        <v>0</v>
      </c>
      <c r="BH193">
        <f>COUNTIF(Input_1!$E192:$CV192,Output_3_Daily_Raw!BH$1)/4</f>
        <v>0</v>
      </c>
      <c r="BJ193">
        <f t="shared" si="2"/>
        <v>24</v>
      </c>
    </row>
    <row r="194" spans="1:62" x14ac:dyDescent="0.35">
      <c r="A194" s="256"/>
      <c r="B194" s="249"/>
      <c r="C194" s="12">
        <v>44020</v>
      </c>
      <c r="D194" s="1" t="s">
        <v>6</v>
      </c>
      <c r="E194">
        <f>COUNTIF(Input_1!$E193:$CV193,Output_3_Daily_Raw!E$1)/4</f>
        <v>0</v>
      </c>
      <c r="F194">
        <f>COUNTIF(Input_1!$E193:$CV193,Output_3_Daily_Raw!F$1)/4</f>
        <v>0</v>
      </c>
      <c r="G194">
        <f>COUNTIF(Input_1!$E193:$CV193,Output_3_Daily_Raw!G$1)/4</f>
        <v>0</v>
      </c>
      <c r="H194">
        <f>COUNTIF(Input_1!$E193:$CV193,Output_3_Daily_Raw!H$1)/4</f>
        <v>0</v>
      </c>
      <c r="I194">
        <f>COUNTIF(Input_1!$E193:$CV193,Output_3_Daily_Raw!I$1)/4</f>
        <v>0</v>
      </c>
      <c r="J194">
        <f>COUNTIF(Input_1!$E193:$CV193,Output_3_Daily_Raw!J$1)/4</f>
        <v>0</v>
      </c>
      <c r="K194">
        <f>COUNTIF(Input_1!$E193:$CV193,Output_3_Daily_Raw!K$1)/4</f>
        <v>0</v>
      </c>
      <c r="L194">
        <f>COUNTIF(Input_1!$E193:$CV193,Output_3_Daily_Raw!L$1)/4</f>
        <v>0</v>
      </c>
      <c r="M194">
        <f>COUNTIF(Input_1!$E193:$CV193,Output_3_Daily_Raw!M$1)/4</f>
        <v>0</v>
      </c>
      <c r="N194">
        <f>COUNTIF(Input_1!$E193:$CV193,Output_3_Daily_Raw!N$1)/4</f>
        <v>0</v>
      </c>
      <c r="O194">
        <f>COUNTIF(Input_1!$E193:$CV193,Output_3_Daily_Raw!O$1)/4</f>
        <v>0</v>
      </c>
      <c r="P194">
        <f>COUNTIF(Input_1!$E193:$CV193,Output_3_Daily_Raw!P$1)/4</f>
        <v>0</v>
      </c>
      <c r="Q194">
        <f>COUNTIF(Input_1!$E193:$CV193,Output_3_Daily_Raw!Q$1)/4</f>
        <v>0</v>
      </c>
      <c r="R194">
        <f>COUNTIF(Input_1!$E193:$CV193,Output_3_Daily_Raw!R$1)/4</f>
        <v>0</v>
      </c>
      <c r="S194">
        <f>COUNTIF(Input_1!$E193:$CV193,Output_3_Daily_Raw!S$1)/4</f>
        <v>0</v>
      </c>
      <c r="T194">
        <f>COUNTIF(Input_1!$E193:$CV193,Output_3_Daily_Raw!T$1)/4</f>
        <v>0</v>
      </c>
      <c r="U194">
        <f>COUNTIF(Input_1!$E193:$CV193,Output_3_Daily_Raw!U$1)/4</f>
        <v>0</v>
      </c>
      <c r="V194">
        <f>COUNTIF(Input_1!$E193:$CV193,Output_3_Daily_Raw!V$1)/4</f>
        <v>1.75</v>
      </c>
      <c r="W194">
        <f>COUNTIF(Input_1!$E193:$CV193,Output_3_Daily_Raw!W$1)/4</f>
        <v>0</v>
      </c>
      <c r="X194">
        <f>COUNTIF(Input_1!$E193:$CV193,Output_3_Daily_Raw!X$1)/4</f>
        <v>0</v>
      </c>
      <c r="Y194">
        <f>COUNTIF(Input_1!$E193:$CV193,Output_3_Daily_Raw!Y$1)/4</f>
        <v>0</v>
      </c>
      <c r="Z194">
        <f>COUNTIF(Input_1!$E193:$CV193,Output_3_Daily_Raw!Z$1)/4</f>
        <v>0</v>
      </c>
      <c r="AA194">
        <f>COUNTIF(Input_1!$E193:$CV193,Output_3_Daily_Raw!AA$1)/4</f>
        <v>9.5</v>
      </c>
      <c r="AB194">
        <f>COUNTIF(Input_1!$E193:$CV193,Output_3_Daily_Raw!AB$1)/4</f>
        <v>0</v>
      </c>
      <c r="AC194">
        <f>COUNTIF(Input_1!$E193:$CV193,Output_3_Daily_Raw!AC$1)/4</f>
        <v>0</v>
      </c>
      <c r="AD194">
        <f>COUNTIF(Input_1!$E193:$CV193,Output_3_Daily_Raw!AD$1)/4</f>
        <v>0</v>
      </c>
      <c r="AE194">
        <f>COUNTIF(Input_1!$E193:$CV193,Output_3_Daily_Raw!AE$1)/4</f>
        <v>0</v>
      </c>
      <c r="AF194">
        <f>COUNTIF(Input_1!$E193:$CV193,Output_3_Daily_Raw!AF$1)/4</f>
        <v>0</v>
      </c>
      <c r="AG194">
        <f>COUNTIF(Input_1!$E193:$CV193,Output_3_Daily_Raw!AG$1)/4</f>
        <v>0</v>
      </c>
      <c r="AH194">
        <f>COUNTIF(Input_1!$E193:$CV193,Output_3_Daily_Raw!AH$1)/4</f>
        <v>0.25</v>
      </c>
      <c r="AI194">
        <f>COUNTIF(Input_1!$E193:$CV193,Output_3_Daily_Raw!AI$1)/4</f>
        <v>0.5</v>
      </c>
      <c r="AJ194">
        <f>COUNTIF(Input_1!$E193:$CV193,Output_3_Daily_Raw!AJ$1)/4</f>
        <v>0</v>
      </c>
      <c r="AK194">
        <f>COUNTIF(Input_1!$E193:$CV193,Output_3_Daily_Raw!AK$1)/4</f>
        <v>0</v>
      </c>
      <c r="AL194">
        <f>COUNTIF(Input_1!$E193:$CV193,Output_3_Daily_Raw!AL$1)/4</f>
        <v>0</v>
      </c>
      <c r="AM194">
        <f>COUNTIF(Input_1!$E193:$CV193,Output_3_Daily_Raw!AM$1)/4</f>
        <v>0</v>
      </c>
      <c r="AN194">
        <f>COUNTIF(Input_1!$E193:$CV193,Output_3_Daily_Raw!AN$1)/4</f>
        <v>0</v>
      </c>
      <c r="AO194">
        <f>COUNTIF(Input_1!$E193:$CV193,Output_3_Daily_Raw!AO$1)/4</f>
        <v>0</v>
      </c>
      <c r="AP194">
        <f>COUNTIF(Input_1!$E193:$CV193,Output_3_Daily_Raw!AP$1)/4</f>
        <v>0</v>
      </c>
      <c r="AQ194">
        <f>COUNTIF(Input_1!$E193:$CV193,Output_3_Daily_Raw!AQ$1)/4</f>
        <v>0</v>
      </c>
      <c r="AR194">
        <f>COUNTIF(Input_1!$E193:$CV193,Output_3_Daily_Raw!AR$1)/4</f>
        <v>0</v>
      </c>
      <c r="AS194">
        <f>COUNTIF(Input_1!$E193:$CV193,Output_3_Daily_Raw!AS$1)/4</f>
        <v>0</v>
      </c>
      <c r="AT194">
        <f>COUNTIF(Input_1!$E193:$CV193,Output_3_Daily_Raw!AT$1)/4</f>
        <v>0</v>
      </c>
      <c r="AU194">
        <f>COUNTIF(Input_1!$E193:$CV193,Output_3_Daily_Raw!AU$1)/4</f>
        <v>4.25</v>
      </c>
      <c r="AV194">
        <f>COUNTIF(Input_1!$E193:$CV193,Output_3_Daily_Raw!AV$1)/4</f>
        <v>0</v>
      </c>
      <c r="AW194">
        <f>COUNTIF(Input_1!$E193:$CV193,Output_3_Daily_Raw!AW$1)/4</f>
        <v>0</v>
      </c>
      <c r="AX194">
        <f>COUNTIF(Input_1!$E193:$CV193,Output_3_Daily_Raw!AX$1)/4</f>
        <v>0</v>
      </c>
      <c r="AY194">
        <f>COUNTIF(Input_1!$E193:$CV193,Output_3_Daily_Raw!AY$1)/4</f>
        <v>1</v>
      </c>
      <c r="AZ194">
        <f>COUNTIF(Input_1!$E193:$CV193,Output_3_Daily_Raw!AZ$1)/4</f>
        <v>0</v>
      </c>
      <c r="BA194">
        <f>COUNTIF(Input_1!$E193:$CV193,Output_3_Daily_Raw!BA$1)/4</f>
        <v>0.75</v>
      </c>
      <c r="BB194">
        <f>COUNTIF(Input_1!$E193:$CV193,Output_3_Daily_Raw!BB$1)/4</f>
        <v>1.25</v>
      </c>
      <c r="BC194">
        <f>COUNTIF(Input_1!$E193:$CV193,Output_3_Daily_Raw!BC$1)/4</f>
        <v>0</v>
      </c>
      <c r="BD194">
        <f>COUNTIF(Input_1!$E193:$CV193,Output_3_Daily_Raw!BD$1)/4</f>
        <v>0</v>
      </c>
      <c r="BE194">
        <f>COUNTIF(Input_1!$E193:$CV193,Output_3_Daily_Raw!BE$1)/4</f>
        <v>0</v>
      </c>
      <c r="BF194">
        <f>COUNTIF(Input_1!$E193:$CV193,Output_3_Daily_Raw!BF$1)/4</f>
        <v>4.75</v>
      </c>
      <c r="BG194">
        <f>COUNTIF(Input_1!$E193:$CV193,Output_3_Daily_Raw!BG$1)/4</f>
        <v>0</v>
      </c>
      <c r="BH194">
        <f>COUNTIF(Input_1!$E193:$CV193,Output_3_Daily_Raw!BH$1)/4</f>
        <v>0</v>
      </c>
      <c r="BJ194">
        <f t="shared" si="2"/>
        <v>24</v>
      </c>
    </row>
    <row r="195" spans="1:62" x14ac:dyDescent="0.35">
      <c r="A195" s="256"/>
      <c r="B195" s="249"/>
      <c r="C195" s="11">
        <v>44021</v>
      </c>
      <c r="D195" s="1" t="s">
        <v>7</v>
      </c>
      <c r="E195">
        <f>COUNTIF(Input_1!$E194:$CV194,Output_3_Daily_Raw!E$1)/4</f>
        <v>0</v>
      </c>
      <c r="F195">
        <f>COUNTIF(Input_1!$E194:$CV194,Output_3_Daily_Raw!F$1)/4</f>
        <v>0</v>
      </c>
      <c r="G195">
        <f>COUNTIF(Input_1!$E194:$CV194,Output_3_Daily_Raw!G$1)/4</f>
        <v>0</v>
      </c>
      <c r="H195">
        <f>COUNTIF(Input_1!$E194:$CV194,Output_3_Daily_Raw!H$1)/4</f>
        <v>0</v>
      </c>
      <c r="I195">
        <f>COUNTIF(Input_1!$E194:$CV194,Output_3_Daily_Raw!I$1)/4</f>
        <v>0</v>
      </c>
      <c r="J195">
        <f>COUNTIF(Input_1!$E194:$CV194,Output_3_Daily_Raw!J$1)/4</f>
        <v>0</v>
      </c>
      <c r="K195">
        <f>COUNTIF(Input_1!$E194:$CV194,Output_3_Daily_Raw!K$1)/4</f>
        <v>0</v>
      </c>
      <c r="L195">
        <f>COUNTIF(Input_1!$E194:$CV194,Output_3_Daily_Raw!L$1)/4</f>
        <v>0</v>
      </c>
      <c r="M195">
        <f>COUNTIF(Input_1!$E194:$CV194,Output_3_Daily_Raw!M$1)/4</f>
        <v>0</v>
      </c>
      <c r="N195">
        <f>COUNTIF(Input_1!$E194:$CV194,Output_3_Daily_Raw!N$1)/4</f>
        <v>0</v>
      </c>
      <c r="O195">
        <f>COUNTIF(Input_1!$E194:$CV194,Output_3_Daily_Raw!O$1)/4</f>
        <v>0</v>
      </c>
      <c r="P195">
        <f>COUNTIF(Input_1!$E194:$CV194,Output_3_Daily_Raw!P$1)/4</f>
        <v>0</v>
      </c>
      <c r="Q195">
        <f>COUNTIF(Input_1!$E194:$CV194,Output_3_Daily_Raw!Q$1)/4</f>
        <v>0</v>
      </c>
      <c r="R195">
        <f>COUNTIF(Input_1!$E194:$CV194,Output_3_Daily_Raw!R$1)/4</f>
        <v>0</v>
      </c>
      <c r="S195">
        <f>COUNTIF(Input_1!$E194:$CV194,Output_3_Daily_Raw!S$1)/4</f>
        <v>0</v>
      </c>
      <c r="T195">
        <f>COUNTIF(Input_1!$E194:$CV194,Output_3_Daily_Raw!T$1)/4</f>
        <v>0</v>
      </c>
      <c r="U195">
        <f>COUNTIF(Input_1!$E194:$CV194,Output_3_Daily_Raw!U$1)/4</f>
        <v>0</v>
      </c>
      <c r="V195">
        <f>COUNTIF(Input_1!$E194:$CV194,Output_3_Daily_Raw!V$1)/4</f>
        <v>0</v>
      </c>
      <c r="W195">
        <f>COUNTIF(Input_1!$E194:$CV194,Output_3_Daily_Raw!W$1)/4</f>
        <v>0</v>
      </c>
      <c r="X195">
        <f>COUNTIF(Input_1!$E194:$CV194,Output_3_Daily_Raw!X$1)/4</f>
        <v>0</v>
      </c>
      <c r="Y195">
        <f>COUNTIF(Input_1!$E194:$CV194,Output_3_Daily_Raw!Y$1)/4</f>
        <v>0</v>
      </c>
      <c r="Z195">
        <f>COUNTIF(Input_1!$E194:$CV194,Output_3_Daily_Raw!Z$1)/4</f>
        <v>0</v>
      </c>
      <c r="AA195">
        <f>COUNTIF(Input_1!$E194:$CV194,Output_3_Daily_Raw!AA$1)/4</f>
        <v>9.75</v>
      </c>
      <c r="AB195">
        <f>COUNTIF(Input_1!$E194:$CV194,Output_3_Daily_Raw!AB$1)/4</f>
        <v>0</v>
      </c>
      <c r="AC195">
        <f>COUNTIF(Input_1!$E194:$CV194,Output_3_Daily_Raw!AC$1)/4</f>
        <v>1.5</v>
      </c>
      <c r="AD195">
        <f>COUNTIF(Input_1!$E194:$CV194,Output_3_Daily_Raw!AD$1)/4</f>
        <v>0</v>
      </c>
      <c r="AE195">
        <f>COUNTIF(Input_1!$E194:$CV194,Output_3_Daily_Raw!AE$1)/4</f>
        <v>0</v>
      </c>
      <c r="AF195">
        <f>COUNTIF(Input_1!$E194:$CV194,Output_3_Daily_Raw!AF$1)/4</f>
        <v>0</v>
      </c>
      <c r="AG195">
        <f>COUNTIF(Input_1!$E194:$CV194,Output_3_Daily_Raw!AG$1)/4</f>
        <v>0</v>
      </c>
      <c r="AH195">
        <f>COUNTIF(Input_1!$E194:$CV194,Output_3_Daily_Raw!AH$1)/4</f>
        <v>0</v>
      </c>
      <c r="AI195">
        <f>COUNTIF(Input_1!$E194:$CV194,Output_3_Daily_Raw!AI$1)/4</f>
        <v>0</v>
      </c>
      <c r="AJ195">
        <f>COUNTIF(Input_1!$E194:$CV194,Output_3_Daily_Raw!AJ$1)/4</f>
        <v>0</v>
      </c>
      <c r="AK195">
        <f>COUNTIF(Input_1!$E194:$CV194,Output_3_Daily_Raw!AK$1)/4</f>
        <v>0</v>
      </c>
      <c r="AL195">
        <f>COUNTIF(Input_1!$E194:$CV194,Output_3_Daily_Raw!AL$1)/4</f>
        <v>0</v>
      </c>
      <c r="AM195">
        <f>COUNTIF(Input_1!$E194:$CV194,Output_3_Daily_Raw!AM$1)/4</f>
        <v>0</v>
      </c>
      <c r="AN195">
        <f>COUNTIF(Input_1!$E194:$CV194,Output_3_Daily_Raw!AN$1)/4</f>
        <v>3.75</v>
      </c>
      <c r="AO195">
        <f>COUNTIF(Input_1!$E194:$CV194,Output_3_Daily_Raw!AO$1)/4</f>
        <v>0</v>
      </c>
      <c r="AP195">
        <f>COUNTIF(Input_1!$E194:$CV194,Output_3_Daily_Raw!AP$1)/4</f>
        <v>0</v>
      </c>
      <c r="AQ195">
        <f>COUNTIF(Input_1!$E194:$CV194,Output_3_Daily_Raw!AQ$1)/4</f>
        <v>0</v>
      </c>
      <c r="AR195">
        <f>COUNTIF(Input_1!$E194:$CV194,Output_3_Daily_Raw!AR$1)/4</f>
        <v>0</v>
      </c>
      <c r="AS195">
        <f>COUNTIF(Input_1!$E194:$CV194,Output_3_Daily_Raw!AS$1)/4</f>
        <v>0</v>
      </c>
      <c r="AT195">
        <f>COUNTIF(Input_1!$E194:$CV194,Output_3_Daily_Raw!AT$1)/4</f>
        <v>0</v>
      </c>
      <c r="AU195">
        <f>COUNTIF(Input_1!$E194:$CV194,Output_3_Daily_Raw!AU$1)/4</f>
        <v>0</v>
      </c>
      <c r="AV195">
        <f>COUNTIF(Input_1!$E194:$CV194,Output_3_Daily_Raw!AV$1)/4</f>
        <v>0</v>
      </c>
      <c r="AW195">
        <f>COUNTIF(Input_1!$E194:$CV194,Output_3_Daily_Raw!AW$1)/4</f>
        <v>0</v>
      </c>
      <c r="AX195">
        <f>COUNTIF(Input_1!$E194:$CV194,Output_3_Daily_Raw!AX$1)/4</f>
        <v>0</v>
      </c>
      <c r="AY195">
        <f>COUNTIF(Input_1!$E194:$CV194,Output_3_Daily_Raw!AY$1)/4</f>
        <v>1.5</v>
      </c>
      <c r="AZ195">
        <f>COUNTIF(Input_1!$E194:$CV194,Output_3_Daily_Raw!AZ$1)/4</f>
        <v>0</v>
      </c>
      <c r="BA195">
        <f>COUNTIF(Input_1!$E194:$CV194,Output_3_Daily_Raw!BA$1)/4</f>
        <v>1</v>
      </c>
      <c r="BB195">
        <f>COUNTIF(Input_1!$E194:$CV194,Output_3_Daily_Raw!BB$1)/4</f>
        <v>0</v>
      </c>
      <c r="BC195">
        <f>COUNTIF(Input_1!$E194:$CV194,Output_3_Daily_Raw!BC$1)/4</f>
        <v>0</v>
      </c>
      <c r="BD195">
        <f>COUNTIF(Input_1!$E194:$CV194,Output_3_Daily_Raw!BD$1)/4</f>
        <v>0</v>
      </c>
      <c r="BE195">
        <f>COUNTIF(Input_1!$E194:$CV194,Output_3_Daily_Raw!BE$1)/4</f>
        <v>0</v>
      </c>
      <c r="BF195">
        <f>COUNTIF(Input_1!$E194:$CV194,Output_3_Daily_Raw!BF$1)/4</f>
        <v>6.5</v>
      </c>
      <c r="BG195">
        <f>COUNTIF(Input_1!$E194:$CV194,Output_3_Daily_Raw!BG$1)/4</f>
        <v>0</v>
      </c>
      <c r="BH195">
        <f>COUNTIF(Input_1!$E194:$CV194,Output_3_Daily_Raw!BH$1)/4</f>
        <v>0</v>
      </c>
      <c r="BJ195">
        <f t="shared" si="2"/>
        <v>24</v>
      </c>
    </row>
    <row r="196" spans="1:62" x14ac:dyDescent="0.35">
      <c r="A196" s="256"/>
      <c r="B196" s="249"/>
      <c r="C196" s="12">
        <v>44022</v>
      </c>
      <c r="D196" s="1" t="s">
        <v>8</v>
      </c>
      <c r="E196">
        <f>COUNTIF(Input_1!$E195:$CV195,Output_3_Daily_Raw!E$1)/4</f>
        <v>0</v>
      </c>
      <c r="F196">
        <f>COUNTIF(Input_1!$E195:$CV195,Output_3_Daily_Raw!F$1)/4</f>
        <v>0</v>
      </c>
      <c r="G196">
        <f>COUNTIF(Input_1!$E195:$CV195,Output_3_Daily_Raw!G$1)/4</f>
        <v>0</v>
      </c>
      <c r="H196">
        <f>COUNTIF(Input_1!$E195:$CV195,Output_3_Daily_Raw!H$1)/4</f>
        <v>0</v>
      </c>
      <c r="I196">
        <f>COUNTIF(Input_1!$E195:$CV195,Output_3_Daily_Raw!I$1)/4</f>
        <v>0</v>
      </c>
      <c r="J196">
        <f>COUNTIF(Input_1!$E195:$CV195,Output_3_Daily_Raw!J$1)/4</f>
        <v>0</v>
      </c>
      <c r="K196">
        <f>COUNTIF(Input_1!$E195:$CV195,Output_3_Daily_Raw!K$1)/4</f>
        <v>0</v>
      </c>
      <c r="L196">
        <f>COUNTIF(Input_1!$E195:$CV195,Output_3_Daily_Raw!L$1)/4</f>
        <v>0</v>
      </c>
      <c r="M196">
        <f>COUNTIF(Input_1!$E195:$CV195,Output_3_Daily_Raw!M$1)/4</f>
        <v>0</v>
      </c>
      <c r="N196">
        <f>COUNTIF(Input_1!$E195:$CV195,Output_3_Daily_Raw!N$1)/4</f>
        <v>0</v>
      </c>
      <c r="O196">
        <f>COUNTIF(Input_1!$E195:$CV195,Output_3_Daily_Raw!O$1)/4</f>
        <v>0</v>
      </c>
      <c r="P196">
        <f>COUNTIF(Input_1!$E195:$CV195,Output_3_Daily_Raw!P$1)/4</f>
        <v>0</v>
      </c>
      <c r="Q196">
        <f>COUNTIF(Input_1!$E195:$CV195,Output_3_Daily_Raw!Q$1)/4</f>
        <v>0</v>
      </c>
      <c r="R196">
        <f>COUNTIF(Input_1!$E195:$CV195,Output_3_Daily_Raw!R$1)/4</f>
        <v>0</v>
      </c>
      <c r="S196">
        <f>COUNTIF(Input_1!$E195:$CV195,Output_3_Daily_Raw!S$1)/4</f>
        <v>0</v>
      </c>
      <c r="T196">
        <f>COUNTIF(Input_1!$E195:$CV195,Output_3_Daily_Raw!T$1)/4</f>
        <v>0</v>
      </c>
      <c r="U196">
        <f>COUNTIF(Input_1!$E195:$CV195,Output_3_Daily_Raw!U$1)/4</f>
        <v>0</v>
      </c>
      <c r="V196">
        <f>COUNTIF(Input_1!$E195:$CV195,Output_3_Daily_Raw!V$1)/4</f>
        <v>1.75</v>
      </c>
      <c r="W196">
        <f>COUNTIF(Input_1!$E195:$CV195,Output_3_Daily_Raw!W$1)/4</f>
        <v>0</v>
      </c>
      <c r="X196">
        <f>COUNTIF(Input_1!$E195:$CV195,Output_3_Daily_Raw!X$1)/4</f>
        <v>0</v>
      </c>
      <c r="Y196">
        <f>COUNTIF(Input_1!$E195:$CV195,Output_3_Daily_Raw!Y$1)/4</f>
        <v>0</v>
      </c>
      <c r="Z196">
        <f>COUNTIF(Input_1!$E195:$CV195,Output_3_Daily_Raw!Z$1)/4</f>
        <v>0</v>
      </c>
      <c r="AA196">
        <f>COUNTIF(Input_1!$E195:$CV195,Output_3_Daily_Raw!AA$1)/4</f>
        <v>7</v>
      </c>
      <c r="AB196">
        <f>COUNTIF(Input_1!$E195:$CV195,Output_3_Daily_Raw!AB$1)/4</f>
        <v>0</v>
      </c>
      <c r="AC196">
        <f>COUNTIF(Input_1!$E195:$CV195,Output_3_Daily_Raw!AC$1)/4</f>
        <v>0</v>
      </c>
      <c r="AD196">
        <f>COUNTIF(Input_1!$E195:$CV195,Output_3_Daily_Raw!AD$1)/4</f>
        <v>0</v>
      </c>
      <c r="AE196">
        <f>COUNTIF(Input_1!$E195:$CV195,Output_3_Daily_Raw!AE$1)/4</f>
        <v>0</v>
      </c>
      <c r="AF196">
        <f>COUNTIF(Input_1!$E195:$CV195,Output_3_Daily_Raw!AF$1)/4</f>
        <v>0</v>
      </c>
      <c r="AG196">
        <f>COUNTIF(Input_1!$E195:$CV195,Output_3_Daily_Raw!AG$1)/4</f>
        <v>0</v>
      </c>
      <c r="AH196">
        <f>COUNTIF(Input_1!$E195:$CV195,Output_3_Daily_Raw!AH$1)/4</f>
        <v>0.25</v>
      </c>
      <c r="AI196">
        <f>COUNTIF(Input_1!$E195:$CV195,Output_3_Daily_Raw!AI$1)/4</f>
        <v>0</v>
      </c>
      <c r="AJ196">
        <f>COUNTIF(Input_1!$E195:$CV195,Output_3_Daily_Raw!AJ$1)/4</f>
        <v>0</v>
      </c>
      <c r="AK196">
        <f>COUNTIF(Input_1!$E195:$CV195,Output_3_Daily_Raw!AK$1)/4</f>
        <v>0</v>
      </c>
      <c r="AL196">
        <f>COUNTIF(Input_1!$E195:$CV195,Output_3_Daily_Raw!AL$1)/4</f>
        <v>1</v>
      </c>
      <c r="AM196">
        <f>COUNTIF(Input_1!$E195:$CV195,Output_3_Daily_Raw!AM$1)/4</f>
        <v>0</v>
      </c>
      <c r="AN196">
        <f>COUNTIF(Input_1!$E195:$CV195,Output_3_Daily_Raw!AN$1)/4</f>
        <v>0</v>
      </c>
      <c r="AO196">
        <f>COUNTIF(Input_1!$E195:$CV195,Output_3_Daily_Raw!AO$1)/4</f>
        <v>0</v>
      </c>
      <c r="AP196">
        <f>COUNTIF(Input_1!$E195:$CV195,Output_3_Daily_Raw!AP$1)/4</f>
        <v>0</v>
      </c>
      <c r="AQ196">
        <f>COUNTIF(Input_1!$E195:$CV195,Output_3_Daily_Raw!AQ$1)/4</f>
        <v>0</v>
      </c>
      <c r="AR196">
        <f>COUNTIF(Input_1!$E195:$CV195,Output_3_Daily_Raw!AR$1)/4</f>
        <v>0</v>
      </c>
      <c r="AS196">
        <f>COUNTIF(Input_1!$E195:$CV195,Output_3_Daily_Raw!AS$1)/4</f>
        <v>0</v>
      </c>
      <c r="AT196">
        <f>COUNTIF(Input_1!$E195:$CV195,Output_3_Daily_Raw!AT$1)/4</f>
        <v>0</v>
      </c>
      <c r="AU196">
        <f>COUNTIF(Input_1!$E195:$CV195,Output_3_Daily_Raw!AU$1)/4</f>
        <v>1.25</v>
      </c>
      <c r="AV196">
        <f>COUNTIF(Input_1!$E195:$CV195,Output_3_Daily_Raw!AV$1)/4</f>
        <v>0</v>
      </c>
      <c r="AW196">
        <f>COUNTIF(Input_1!$E195:$CV195,Output_3_Daily_Raw!AW$1)/4</f>
        <v>0</v>
      </c>
      <c r="AX196">
        <f>COUNTIF(Input_1!$E195:$CV195,Output_3_Daily_Raw!AX$1)/4</f>
        <v>0</v>
      </c>
      <c r="AY196">
        <f>COUNTIF(Input_1!$E195:$CV195,Output_3_Daily_Raw!AY$1)/4</f>
        <v>2.5</v>
      </c>
      <c r="AZ196">
        <f>COUNTIF(Input_1!$E195:$CV195,Output_3_Daily_Raw!AZ$1)/4</f>
        <v>0</v>
      </c>
      <c r="BA196">
        <f>COUNTIF(Input_1!$E195:$CV195,Output_3_Daily_Raw!BA$1)/4</f>
        <v>1</v>
      </c>
      <c r="BB196">
        <f>COUNTIF(Input_1!$E195:$CV195,Output_3_Daily_Raw!BB$1)/4</f>
        <v>0.5</v>
      </c>
      <c r="BC196">
        <f>COUNTIF(Input_1!$E195:$CV195,Output_3_Daily_Raw!BC$1)/4</f>
        <v>0</v>
      </c>
      <c r="BD196">
        <f>COUNTIF(Input_1!$E195:$CV195,Output_3_Daily_Raw!BD$1)/4</f>
        <v>0</v>
      </c>
      <c r="BE196">
        <f>COUNTIF(Input_1!$E195:$CV195,Output_3_Daily_Raw!BE$1)/4</f>
        <v>3.25</v>
      </c>
      <c r="BF196">
        <f>COUNTIF(Input_1!$E195:$CV195,Output_3_Daily_Raw!BF$1)/4</f>
        <v>5.5</v>
      </c>
      <c r="BG196">
        <f>COUNTIF(Input_1!$E195:$CV195,Output_3_Daily_Raw!BG$1)/4</f>
        <v>0</v>
      </c>
      <c r="BH196">
        <f>COUNTIF(Input_1!$E195:$CV195,Output_3_Daily_Raw!BH$1)/4</f>
        <v>0</v>
      </c>
      <c r="BJ196">
        <f t="shared" ref="BJ196:BJ259" si="4">SUM(E196:BH196)</f>
        <v>24</v>
      </c>
    </row>
    <row r="197" spans="1:62" x14ac:dyDescent="0.35">
      <c r="A197" s="256"/>
      <c r="B197" s="249"/>
      <c r="C197" s="11">
        <v>44023</v>
      </c>
      <c r="D197" s="1" t="s">
        <v>9</v>
      </c>
      <c r="E197">
        <f>COUNTIF(Input_1!$E196:$CV196,Output_3_Daily_Raw!E$1)/4</f>
        <v>0</v>
      </c>
      <c r="F197">
        <f>COUNTIF(Input_1!$E196:$CV196,Output_3_Daily_Raw!F$1)/4</f>
        <v>0</v>
      </c>
      <c r="G197">
        <f>COUNTIF(Input_1!$E196:$CV196,Output_3_Daily_Raw!G$1)/4</f>
        <v>0</v>
      </c>
      <c r="H197">
        <f>COUNTIF(Input_1!$E196:$CV196,Output_3_Daily_Raw!H$1)/4</f>
        <v>0</v>
      </c>
      <c r="I197">
        <f>COUNTIF(Input_1!$E196:$CV196,Output_3_Daily_Raw!I$1)/4</f>
        <v>0</v>
      </c>
      <c r="J197">
        <f>COUNTIF(Input_1!$E196:$CV196,Output_3_Daily_Raw!J$1)/4</f>
        <v>0</v>
      </c>
      <c r="K197">
        <f>COUNTIF(Input_1!$E196:$CV196,Output_3_Daily_Raw!K$1)/4</f>
        <v>0</v>
      </c>
      <c r="L197">
        <f>COUNTIF(Input_1!$E196:$CV196,Output_3_Daily_Raw!L$1)/4</f>
        <v>0</v>
      </c>
      <c r="M197">
        <f>COUNTIF(Input_1!$E196:$CV196,Output_3_Daily_Raw!M$1)/4</f>
        <v>0</v>
      </c>
      <c r="N197">
        <f>COUNTIF(Input_1!$E196:$CV196,Output_3_Daily_Raw!N$1)/4</f>
        <v>0</v>
      </c>
      <c r="O197">
        <f>COUNTIF(Input_1!$E196:$CV196,Output_3_Daily_Raw!O$1)/4</f>
        <v>0</v>
      </c>
      <c r="P197">
        <f>COUNTIF(Input_1!$E196:$CV196,Output_3_Daily_Raw!P$1)/4</f>
        <v>0</v>
      </c>
      <c r="Q197">
        <f>COUNTIF(Input_1!$E196:$CV196,Output_3_Daily_Raw!Q$1)/4</f>
        <v>0</v>
      </c>
      <c r="R197">
        <f>COUNTIF(Input_1!$E196:$CV196,Output_3_Daily_Raw!R$1)/4</f>
        <v>0</v>
      </c>
      <c r="S197">
        <f>COUNTIF(Input_1!$E196:$CV196,Output_3_Daily_Raw!S$1)/4</f>
        <v>0</v>
      </c>
      <c r="T197">
        <f>COUNTIF(Input_1!$E196:$CV196,Output_3_Daily_Raw!T$1)/4</f>
        <v>0</v>
      </c>
      <c r="U197">
        <f>COUNTIF(Input_1!$E196:$CV196,Output_3_Daily_Raw!U$1)/4</f>
        <v>0</v>
      </c>
      <c r="V197">
        <f>COUNTIF(Input_1!$E196:$CV196,Output_3_Daily_Raw!V$1)/4</f>
        <v>2</v>
      </c>
      <c r="W197">
        <f>COUNTIF(Input_1!$E196:$CV196,Output_3_Daily_Raw!W$1)/4</f>
        <v>0</v>
      </c>
      <c r="X197">
        <f>COUNTIF(Input_1!$E196:$CV196,Output_3_Daily_Raw!X$1)/4</f>
        <v>0</v>
      </c>
      <c r="Y197">
        <f>COUNTIF(Input_1!$E196:$CV196,Output_3_Daily_Raw!Y$1)/4</f>
        <v>0</v>
      </c>
      <c r="Z197">
        <f>COUNTIF(Input_1!$E196:$CV196,Output_3_Daily_Raw!Z$1)/4</f>
        <v>0</v>
      </c>
      <c r="AA197">
        <f>COUNTIF(Input_1!$E196:$CV196,Output_3_Daily_Raw!AA$1)/4</f>
        <v>9.75</v>
      </c>
      <c r="AB197">
        <f>COUNTIF(Input_1!$E196:$CV196,Output_3_Daily_Raw!AB$1)/4</f>
        <v>0</v>
      </c>
      <c r="AC197">
        <f>COUNTIF(Input_1!$E196:$CV196,Output_3_Daily_Raw!AC$1)/4</f>
        <v>0</v>
      </c>
      <c r="AD197">
        <f>COUNTIF(Input_1!$E196:$CV196,Output_3_Daily_Raw!AD$1)/4</f>
        <v>0</v>
      </c>
      <c r="AE197">
        <f>COUNTIF(Input_1!$E196:$CV196,Output_3_Daily_Raw!AE$1)/4</f>
        <v>0</v>
      </c>
      <c r="AF197">
        <f>COUNTIF(Input_1!$E196:$CV196,Output_3_Daily_Raw!AF$1)/4</f>
        <v>0</v>
      </c>
      <c r="AG197">
        <f>COUNTIF(Input_1!$E196:$CV196,Output_3_Daily_Raw!AG$1)/4</f>
        <v>0.25</v>
      </c>
      <c r="AH197">
        <f>COUNTIF(Input_1!$E196:$CV196,Output_3_Daily_Raw!AH$1)/4</f>
        <v>0</v>
      </c>
      <c r="AI197">
        <f>COUNTIF(Input_1!$E196:$CV196,Output_3_Daily_Raw!AI$1)/4</f>
        <v>0.5</v>
      </c>
      <c r="AJ197">
        <f>COUNTIF(Input_1!$E196:$CV196,Output_3_Daily_Raw!AJ$1)/4</f>
        <v>0</v>
      </c>
      <c r="AK197">
        <f>COUNTIF(Input_1!$E196:$CV196,Output_3_Daily_Raw!AK$1)/4</f>
        <v>0</v>
      </c>
      <c r="AL197">
        <f>COUNTIF(Input_1!$E196:$CV196,Output_3_Daily_Raw!AL$1)/4</f>
        <v>0</v>
      </c>
      <c r="AM197">
        <f>COUNTIF(Input_1!$E196:$CV196,Output_3_Daily_Raw!AM$1)/4</f>
        <v>0</v>
      </c>
      <c r="AN197">
        <f>COUNTIF(Input_1!$E196:$CV196,Output_3_Daily_Raw!AN$1)/4</f>
        <v>0</v>
      </c>
      <c r="AO197">
        <f>COUNTIF(Input_1!$E196:$CV196,Output_3_Daily_Raw!AO$1)/4</f>
        <v>0</v>
      </c>
      <c r="AP197">
        <f>COUNTIF(Input_1!$E196:$CV196,Output_3_Daily_Raw!AP$1)/4</f>
        <v>0</v>
      </c>
      <c r="AQ197">
        <f>COUNTIF(Input_1!$E196:$CV196,Output_3_Daily_Raw!AQ$1)/4</f>
        <v>0</v>
      </c>
      <c r="AR197">
        <f>COUNTIF(Input_1!$E196:$CV196,Output_3_Daily_Raw!AR$1)/4</f>
        <v>0</v>
      </c>
      <c r="AS197">
        <f>COUNTIF(Input_1!$E196:$CV196,Output_3_Daily_Raw!AS$1)/4</f>
        <v>0</v>
      </c>
      <c r="AT197">
        <f>COUNTIF(Input_1!$E196:$CV196,Output_3_Daily_Raw!AT$1)/4</f>
        <v>0</v>
      </c>
      <c r="AU197">
        <f>COUNTIF(Input_1!$E196:$CV196,Output_3_Daily_Raw!AU$1)/4</f>
        <v>0.75</v>
      </c>
      <c r="AV197">
        <f>COUNTIF(Input_1!$E196:$CV196,Output_3_Daily_Raw!AV$1)/4</f>
        <v>0</v>
      </c>
      <c r="AW197">
        <f>COUNTIF(Input_1!$E196:$CV196,Output_3_Daily_Raw!AW$1)/4</f>
        <v>0</v>
      </c>
      <c r="AX197">
        <f>COUNTIF(Input_1!$E196:$CV196,Output_3_Daily_Raw!AX$1)/4</f>
        <v>0</v>
      </c>
      <c r="AY197">
        <f>COUNTIF(Input_1!$E196:$CV196,Output_3_Daily_Raw!AY$1)/4</f>
        <v>1</v>
      </c>
      <c r="AZ197">
        <f>COUNTIF(Input_1!$E196:$CV196,Output_3_Daily_Raw!AZ$1)/4</f>
        <v>0</v>
      </c>
      <c r="BA197">
        <f>COUNTIF(Input_1!$E196:$CV196,Output_3_Daily_Raw!BA$1)/4</f>
        <v>3.25</v>
      </c>
      <c r="BB197">
        <f>COUNTIF(Input_1!$E196:$CV196,Output_3_Daily_Raw!BB$1)/4</f>
        <v>0</v>
      </c>
      <c r="BC197">
        <f>COUNTIF(Input_1!$E196:$CV196,Output_3_Daily_Raw!BC$1)/4</f>
        <v>0</v>
      </c>
      <c r="BD197">
        <f>COUNTIF(Input_1!$E196:$CV196,Output_3_Daily_Raw!BD$1)/4</f>
        <v>0</v>
      </c>
      <c r="BE197">
        <f>COUNTIF(Input_1!$E196:$CV196,Output_3_Daily_Raw!BE$1)/4</f>
        <v>0</v>
      </c>
      <c r="BF197">
        <f>COUNTIF(Input_1!$E196:$CV196,Output_3_Daily_Raw!BF$1)/4</f>
        <v>6.5</v>
      </c>
      <c r="BG197">
        <f>COUNTIF(Input_1!$E196:$CV196,Output_3_Daily_Raw!BG$1)/4</f>
        <v>0</v>
      </c>
      <c r="BH197">
        <f>COUNTIF(Input_1!$E196:$CV196,Output_3_Daily_Raw!BH$1)/4</f>
        <v>0</v>
      </c>
      <c r="BJ197">
        <f t="shared" si="4"/>
        <v>24</v>
      </c>
    </row>
    <row r="198" spans="1:62" x14ac:dyDescent="0.35">
      <c r="A198" s="256"/>
      <c r="B198" s="250"/>
      <c r="C198" s="14">
        <v>44024</v>
      </c>
      <c r="D198" s="2" t="s">
        <v>10</v>
      </c>
      <c r="E198">
        <f>COUNTIF(Input_1!$E197:$CV197,Output_3_Daily_Raw!E$1)/4</f>
        <v>0</v>
      </c>
      <c r="F198">
        <f>COUNTIF(Input_1!$E197:$CV197,Output_3_Daily_Raw!F$1)/4</f>
        <v>0</v>
      </c>
      <c r="G198">
        <f>COUNTIF(Input_1!$E197:$CV197,Output_3_Daily_Raw!G$1)/4</f>
        <v>0</v>
      </c>
      <c r="H198">
        <f>COUNTIF(Input_1!$E197:$CV197,Output_3_Daily_Raw!H$1)/4</f>
        <v>0</v>
      </c>
      <c r="I198">
        <f>COUNTIF(Input_1!$E197:$CV197,Output_3_Daily_Raw!I$1)/4</f>
        <v>0</v>
      </c>
      <c r="J198">
        <f>COUNTIF(Input_1!$E197:$CV197,Output_3_Daily_Raw!J$1)/4</f>
        <v>0</v>
      </c>
      <c r="K198">
        <f>COUNTIF(Input_1!$E197:$CV197,Output_3_Daily_Raw!K$1)/4</f>
        <v>0</v>
      </c>
      <c r="L198">
        <f>COUNTIF(Input_1!$E197:$CV197,Output_3_Daily_Raw!L$1)/4</f>
        <v>0</v>
      </c>
      <c r="M198">
        <f>COUNTIF(Input_1!$E197:$CV197,Output_3_Daily_Raw!M$1)/4</f>
        <v>0</v>
      </c>
      <c r="N198">
        <f>COUNTIF(Input_1!$E197:$CV197,Output_3_Daily_Raw!N$1)/4</f>
        <v>0</v>
      </c>
      <c r="O198">
        <f>COUNTIF(Input_1!$E197:$CV197,Output_3_Daily_Raw!O$1)/4</f>
        <v>0</v>
      </c>
      <c r="P198">
        <f>COUNTIF(Input_1!$E197:$CV197,Output_3_Daily_Raw!P$1)/4</f>
        <v>0</v>
      </c>
      <c r="Q198">
        <f>COUNTIF(Input_1!$E197:$CV197,Output_3_Daily_Raw!Q$1)/4</f>
        <v>0</v>
      </c>
      <c r="R198">
        <f>COUNTIF(Input_1!$E197:$CV197,Output_3_Daily_Raw!R$1)/4</f>
        <v>0</v>
      </c>
      <c r="S198">
        <f>COUNTIF(Input_1!$E197:$CV197,Output_3_Daily_Raw!S$1)/4</f>
        <v>0</v>
      </c>
      <c r="T198">
        <f>COUNTIF(Input_1!$E197:$CV197,Output_3_Daily_Raw!T$1)/4</f>
        <v>0</v>
      </c>
      <c r="U198">
        <f>COUNTIF(Input_1!$E197:$CV197,Output_3_Daily_Raw!U$1)/4</f>
        <v>0</v>
      </c>
      <c r="V198">
        <f>COUNTIF(Input_1!$E197:$CV197,Output_3_Daily_Raw!V$1)/4</f>
        <v>0</v>
      </c>
      <c r="W198">
        <f>COUNTIF(Input_1!$E197:$CV197,Output_3_Daily_Raw!W$1)/4</f>
        <v>0</v>
      </c>
      <c r="X198">
        <f>COUNTIF(Input_1!$E197:$CV197,Output_3_Daily_Raw!X$1)/4</f>
        <v>0</v>
      </c>
      <c r="Y198">
        <f>COUNTIF(Input_1!$E197:$CV197,Output_3_Daily_Raw!Y$1)/4</f>
        <v>0</v>
      </c>
      <c r="Z198">
        <f>COUNTIF(Input_1!$E197:$CV197,Output_3_Daily_Raw!Z$1)/4</f>
        <v>0</v>
      </c>
      <c r="AA198">
        <f>COUNTIF(Input_1!$E197:$CV197,Output_3_Daily_Raw!AA$1)/4</f>
        <v>7.25</v>
      </c>
      <c r="AB198">
        <f>COUNTIF(Input_1!$E197:$CV197,Output_3_Daily_Raw!AB$1)/4</f>
        <v>0</v>
      </c>
      <c r="AC198">
        <f>COUNTIF(Input_1!$E197:$CV197,Output_3_Daily_Raw!AC$1)/4</f>
        <v>2.25</v>
      </c>
      <c r="AD198">
        <f>COUNTIF(Input_1!$E197:$CV197,Output_3_Daily_Raw!AD$1)/4</f>
        <v>0</v>
      </c>
      <c r="AE198">
        <f>COUNTIF(Input_1!$E197:$CV197,Output_3_Daily_Raw!AE$1)/4</f>
        <v>0</v>
      </c>
      <c r="AF198">
        <f>COUNTIF(Input_1!$E197:$CV197,Output_3_Daily_Raw!AF$1)/4</f>
        <v>0</v>
      </c>
      <c r="AG198">
        <f>COUNTIF(Input_1!$E197:$CV197,Output_3_Daily_Raw!AG$1)/4</f>
        <v>0</v>
      </c>
      <c r="AH198">
        <f>COUNTIF(Input_1!$E197:$CV197,Output_3_Daily_Raw!AH$1)/4</f>
        <v>0</v>
      </c>
      <c r="AI198">
        <f>COUNTIF(Input_1!$E197:$CV197,Output_3_Daily_Raw!AI$1)/4</f>
        <v>0.5</v>
      </c>
      <c r="AJ198">
        <f>COUNTIF(Input_1!$E197:$CV197,Output_3_Daily_Raw!AJ$1)/4</f>
        <v>0</v>
      </c>
      <c r="AK198">
        <f>COUNTIF(Input_1!$E197:$CV197,Output_3_Daily_Raw!AK$1)/4</f>
        <v>0</v>
      </c>
      <c r="AL198">
        <f>COUNTIF(Input_1!$E197:$CV197,Output_3_Daily_Raw!AL$1)/4</f>
        <v>0</v>
      </c>
      <c r="AM198">
        <f>COUNTIF(Input_1!$E197:$CV197,Output_3_Daily_Raw!AM$1)/4</f>
        <v>0</v>
      </c>
      <c r="AN198">
        <f>COUNTIF(Input_1!$E197:$CV197,Output_3_Daily_Raw!AN$1)/4</f>
        <v>0</v>
      </c>
      <c r="AO198">
        <f>COUNTIF(Input_1!$E197:$CV197,Output_3_Daily_Raw!AO$1)/4</f>
        <v>0</v>
      </c>
      <c r="AP198">
        <f>COUNTIF(Input_1!$E197:$CV197,Output_3_Daily_Raw!AP$1)/4</f>
        <v>0</v>
      </c>
      <c r="AQ198">
        <f>COUNTIF(Input_1!$E197:$CV197,Output_3_Daily_Raw!AQ$1)/4</f>
        <v>0</v>
      </c>
      <c r="AR198">
        <f>COUNTIF(Input_1!$E197:$CV197,Output_3_Daily_Raw!AR$1)/4</f>
        <v>0</v>
      </c>
      <c r="AS198">
        <f>COUNTIF(Input_1!$E197:$CV197,Output_3_Daily_Raw!AS$1)/4</f>
        <v>0</v>
      </c>
      <c r="AT198">
        <f>COUNTIF(Input_1!$E197:$CV197,Output_3_Daily_Raw!AT$1)/4</f>
        <v>0</v>
      </c>
      <c r="AU198">
        <f>COUNTIF(Input_1!$E197:$CV197,Output_3_Daily_Raw!AU$1)/4</f>
        <v>1.5</v>
      </c>
      <c r="AV198">
        <f>COUNTIF(Input_1!$E197:$CV197,Output_3_Daily_Raw!AV$1)/4</f>
        <v>0</v>
      </c>
      <c r="AW198">
        <f>COUNTIF(Input_1!$E197:$CV197,Output_3_Daily_Raw!AW$1)/4</f>
        <v>0</v>
      </c>
      <c r="AX198">
        <f>COUNTIF(Input_1!$E197:$CV197,Output_3_Daily_Raw!AX$1)/4</f>
        <v>0</v>
      </c>
      <c r="AY198">
        <f>COUNTIF(Input_1!$E197:$CV197,Output_3_Daily_Raw!AY$1)/4</f>
        <v>2</v>
      </c>
      <c r="AZ198">
        <f>COUNTIF(Input_1!$E197:$CV197,Output_3_Daily_Raw!AZ$1)/4</f>
        <v>0</v>
      </c>
      <c r="BA198">
        <f>COUNTIF(Input_1!$E197:$CV197,Output_3_Daily_Raw!BA$1)/4</f>
        <v>1.5</v>
      </c>
      <c r="BB198">
        <f>COUNTIF(Input_1!$E197:$CV197,Output_3_Daily_Raw!BB$1)/4</f>
        <v>0</v>
      </c>
      <c r="BC198">
        <f>COUNTIF(Input_1!$E197:$CV197,Output_3_Daily_Raw!BC$1)/4</f>
        <v>0</v>
      </c>
      <c r="BD198">
        <f>COUNTIF(Input_1!$E197:$CV197,Output_3_Daily_Raw!BD$1)/4</f>
        <v>0</v>
      </c>
      <c r="BE198">
        <f>COUNTIF(Input_1!$E197:$CV197,Output_3_Daily_Raw!BE$1)/4</f>
        <v>0</v>
      </c>
      <c r="BF198">
        <f>COUNTIF(Input_1!$E197:$CV197,Output_3_Daily_Raw!BF$1)/4</f>
        <v>8</v>
      </c>
      <c r="BG198">
        <f>COUNTIF(Input_1!$E197:$CV197,Output_3_Daily_Raw!BG$1)/4</f>
        <v>1</v>
      </c>
      <c r="BH198">
        <f>COUNTIF(Input_1!$E197:$CV197,Output_3_Daily_Raw!BH$1)/4</f>
        <v>0</v>
      </c>
      <c r="BJ198">
        <f t="shared" si="4"/>
        <v>24</v>
      </c>
    </row>
    <row r="199" spans="1:62" x14ac:dyDescent="0.35">
      <c r="A199" s="256"/>
      <c r="B199" s="248">
        <v>29</v>
      </c>
      <c r="C199" s="12">
        <v>44025</v>
      </c>
      <c r="D199" s="3" t="s">
        <v>4</v>
      </c>
      <c r="E199">
        <f>COUNTIF(Input_1!$E198:$CV198,Output_3_Daily_Raw!E$1)/4</f>
        <v>0</v>
      </c>
      <c r="F199">
        <f>COUNTIF(Input_1!$E198:$CV198,Output_3_Daily_Raw!F$1)/4</f>
        <v>0</v>
      </c>
      <c r="G199">
        <f>COUNTIF(Input_1!$E198:$CV198,Output_3_Daily_Raw!G$1)/4</f>
        <v>0</v>
      </c>
      <c r="H199">
        <f>COUNTIF(Input_1!$E198:$CV198,Output_3_Daily_Raw!H$1)/4</f>
        <v>0</v>
      </c>
      <c r="I199">
        <f>COUNTIF(Input_1!$E198:$CV198,Output_3_Daily_Raw!I$1)/4</f>
        <v>0</v>
      </c>
      <c r="J199">
        <f>COUNTIF(Input_1!$E198:$CV198,Output_3_Daily_Raw!J$1)/4</f>
        <v>0</v>
      </c>
      <c r="K199">
        <f>COUNTIF(Input_1!$E198:$CV198,Output_3_Daily_Raw!K$1)/4</f>
        <v>0</v>
      </c>
      <c r="L199">
        <f>COUNTIF(Input_1!$E198:$CV198,Output_3_Daily_Raw!L$1)/4</f>
        <v>0</v>
      </c>
      <c r="M199">
        <f>COUNTIF(Input_1!$E198:$CV198,Output_3_Daily_Raw!M$1)/4</f>
        <v>0</v>
      </c>
      <c r="N199">
        <f>COUNTIF(Input_1!$E198:$CV198,Output_3_Daily_Raw!N$1)/4</f>
        <v>0</v>
      </c>
      <c r="O199">
        <f>COUNTIF(Input_1!$E198:$CV198,Output_3_Daily_Raw!O$1)/4</f>
        <v>0</v>
      </c>
      <c r="P199">
        <f>COUNTIF(Input_1!$E198:$CV198,Output_3_Daily_Raw!P$1)/4</f>
        <v>0</v>
      </c>
      <c r="Q199">
        <f>COUNTIF(Input_1!$E198:$CV198,Output_3_Daily_Raw!Q$1)/4</f>
        <v>0</v>
      </c>
      <c r="R199">
        <f>COUNTIF(Input_1!$E198:$CV198,Output_3_Daily_Raw!R$1)/4</f>
        <v>0</v>
      </c>
      <c r="S199">
        <f>COUNTIF(Input_1!$E198:$CV198,Output_3_Daily_Raw!S$1)/4</f>
        <v>0</v>
      </c>
      <c r="T199">
        <f>COUNTIF(Input_1!$E198:$CV198,Output_3_Daily_Raw!T$1)/4</f>
        <v>0</v>
      </c>
      <c r="U199">
        <f>COUNTIF(Input_1!$E198:$CV198,Output_3_Daily_Raw!U$1)/4</f>
        <v>0</v>
      </c>
      <c r="V199">
        <f>COUNTIF(Input_1!$E198:$CV198,Output_3_Daily_Raw!V$1)/4</f>
        <v>0</v>
      </c>
      <c r="W199">
        <f>COUNTIF(Input_1!$E198:$CV198,Output_3_Daily_Raw!W$1)/4</f>
        <v>0</v>
      </c>
      <c r="X199">
        <f>COUNTIF(Input_1!$E198:$CV198,Output_3_Daily_Raw!X$1)/4</f>
        <v>0</v>
      </c>
      <c r="Y199">
        <f>COUNTIF(Input_1!$E198:$CV198,Output_3_Daily_Raw!Y$1)/4</f>
        <v>0</v>
      </c>
      <c r="Z199">
        <f>COUNTIF(Input_1!$E198:$CV198,Output_3_Daily_Raw!Z$1)/4</f>
        <v>0</v>
      </c>
      <c r="AA199">
        <f>COUNTIF(Input_1!$E198:$CV198,Output_3_Daily_Raw!AA$1)/4</f>
        <v>11.5</v>
      </c>
      <c r="AB199">
        <f>COUNTIF(Input_1!$E198:$CV198,Output_3_Daily_Raw!AB$1)/4</f>
        <v>0</v>
      </c>
      <c r="AC199">
        <f>COUNTIF(Input_1!$E198:$CV198,Output_3_Daily_Raw!AC$1)/4</f>
        <v>0</v>
      </c>
      <c r="AD199">
        <f>COUNTIF(Input_1!$E198:$CV198,Output_3_Daily_Raw!AD$1)/4</f>
        <v>0</v>
      </c>
      <c r="AE199">
        <f>COUNTIF(Input_1!$E198:$CV198,Output_3_Daily_Raw!AE$1)/4</f>
        <v>0</v>
      </c>
      <c r="AF199">
        <f>COUNTIF(Input_1!$E198:$CV198,Output_3_Daily_Raw!AF$1)/4</f>
        <v>0</v>
      </c>
      <c r="AG199">
        <f>COUNTIF(Input_1!$E198:$CV198,Output_3_Daily_Raw!AG$1)/4</f>
        <v>0.25</v>
      </c>
      <c r="AH199">
        <f>COUNTIF(Input_1!$E198:$CV198,Output_3_Daily_Raw!AH$1)/4</f>
        <v>0</v>
      </c>
      <c r="AI199">
        <f>COUNTIF(Input_1!$E198:$CV198,Output_3_Daily_Raw!AI$1)/4</f>
        <v>0</v>
      </c>
      <c r="AJ199">
        <f>COUNTIF(Input_1!$E198:$CV198,Output_3_Daily_Raw!AJ$1)/4</f>
        <v>0.75</v>
      </c>
      <c r="AK199">
        <f>COUNTIF(Input_1!$E198:$CV198,Output_3_Daily_Raw!AK$1)/4</f>
        <v>0</v>
      </c>
      <c r="AL199">
        <f>COUNTIF(Input_1!$E198:$CV198,Output_3_Daily_Raw!AL$1)/4</f>
        <v>1.5</v>
      </c>
      <c r="AM199">
        <f>COUNTIF(Input_1!$E198:$CV198,Output_3_Daily_Raw!AM$1)/4</f>
        <v>0</v>
      </c>
      <c r="AN199">
        <f>COUNTIF(Input_1!$E198:$CV198,Output_3_Daily_Raw!AN$1)/4</f>
        <v>1.5</v>
      </c>
      <c r="AO199">
        <f>COUNTIF(Input_1!$E198:$CV198,Output_3_Daily_Raw!AO$1)/4</f>
        <v>0</v>
      </c>
      <c r="AP199">
        <f>COUNTIF(Input_1!$E198:$CV198,Output_3_Daily_Raw!AP$1)/4</f>
        <v>0</v>
      </c>
      <c r="AQ199">
        <f>COUNTIF(Input_1!$E198:$CV198,Output_3_Daily_Raw!AQ$1)/4</f>
        <v>0.25</v>
      </c>
      <c r="AR199">
        <f>COUNTIF(Input_1!$E198:$CV198,Output_3_Daily_Raw!AR$1)/4</f>
        <v>0</v>
      </c>
      <c r="AS199">
        <f>COUNTIF(Input_1!$E198:$CV198,Output_3_Daily_Raw!AS$1)/4</f>
        <v>0</v>
      </c>
      <c r="AT199">
        <f>COUNTIF(Input_1!$E198:$CV198,Output_3_Daily_Raw!AT$1)/4</f>
        <v>0</v>
      </c>
      <c r="AU199">
        <f>COUNTIF(Input_1!$E198:$CV198,Output_3_Daily_Raw!AU$1)/4</f>
        <v>0</v>
      </c>
      <c r="AV199">
        <f>COUNTIF(Input_1!$E198:$CV198,Output_3_Daily_Raw!AV$1)/4</f>
        <v>0</v>
      </c>
      <c r="AW199">
        <f>COUNTIF(Input_1!$E198:$CV198,Output_3_Daily_Raw!AW$1)/4</f>
        <v>0</v>
      </c>
      <c r="AX199">
        <f>COUNTIF(Input_1!$E198:$CV198,Output_3_Daily_Raw!AX$1)/4</f>
        <v>0</v>
      </c>
      <c r="AY199">
        <f>COUNTIF(Input_1!$E198:$CV198,Output_3_Daily_Raw!AY$1)/4</f>
        <v>0.5</v>
      </c>
      <c r="AZ199">
        <f>COUNTIF(Input_1!$E198:$CV198,Output_3_Daily_Raw!AZ$1)/4</f>
        <v>0</v>
      </c>
      <c r="BA199">
        <f>COUNTIF(Input_1!$E198:$CV198,Output_3_Daily_Raw!BA$1)/4</f>
        <v>3</v>
      </c>
      <c r="BB199">
        <f>COUNTIF(Input_1!$E198:$CV198,Output_3_Daily_Raw!BB$1)/4</f>
        <v>0</v>
      </c>
      <c r="BC199">
        <f>COUNTIF(Input_1!$E198:$CV198,Output_3_Daily_Raw!BC$1)/4</f>
        <v>0</v>
      </c>
      <c r="BD199">
        <f>COUNTIF(Input_1!$E198:$CV198,Output_3_Daily_Raw!BD$1)/4</f>
        <v>0</v>
      </c>
      <c r="BE199">
        <f>COUNTIF(Input_1!$E198:$CV198,Output_3_Daily_Raw!BE$1)/4</f>
        <v>0</v>
      </c>
      <c r="BF199">
        <f>COUNTIF(Input_1!$E198:$CV198,Output_3_Daily_Raw!BF$1)/4</f>
        <v>4.75</v>
      </c>
      <c r="BG199">
        <f>COUNTIF(Input_1!$E198:$CV198,Output_3_Daily_Raw!BG$1)/4</f>
        <v>0</v>
      </c>
      <c r="BH199">
        <f>COUNTIF(Input_1!$E198:$CV198,Output_3_Daily_Raw!BH$1)/4</f>
        <v>0</v>
      </c>
      <c r="BJ199">
        <f t="shared" si="4"/>
        <v>24</v>
      </c>
    </row>
    <row r="200" spans="1:62" x14ac:dyDescent="0.35">
      <c r="A200" s="256"/>
      <c r="B200" s="249"/>
      <c r="C200" s="11">
        <v>44026</v>
      </c>
      <c r="D200" s="1" t="s">
        <v>5</v>
      </c>
      <c r="E200">
        <f>COUNTIF(Input_1!$E199:$CV199,Output_3_Daily_Raw!E$1)/4</f>
        <v>0</v>
      </c>
      <c r="F200">
        <f>COUNTIF(Input_1!$E199:$CV199,Output_3_Daily_Raw!F$1)/4</f>
        <v>0</v>
      </c>
      <c r="G200">
        <f>COUNTIF(Input_1!$E199:$CV199,Output_3_Daily_Raw!G$1)/4</f>
        <v>0</v>
      </c>
      <c r="H200">
        <f>COUNTIF(Input_1!$E199:$CV199,Output_3_Daily_Raw!H$1)/4</f>
        <v>0</v>
      </c>
      <c r="I200">
        <f>COUNTIF(Input_1!$E199:$CV199,Output_3_Daily_Raw!I$1)/4</f>
        <v>0</v>
      </c>
      <c r="J200">
        <f>COUNTIF(Input_1!$E199:$CV199,Output_3_Daily_Raw!J$1)/4</f>
        <v>0</v>
      </c>
      <c r="K200">
        <f>COUNTIF(Input_1!$E199:$CV199,Output_3_Daily_Raw!K$1)/4</f>
        <v>0</v>
      </c>
      <c r="L200">
        <f>COUNTIF(Input_1!$E199:$CV199,Output_3_Daily_Raw!L$1)/4</f>
        <v>0</v>
      </c>
      <c r="M200">
        <f>COUNTIF(Input_1!$E199:$CV199,Output_3_Daily_Raw!M$1)/4</f>
        <v>0</v>
      </c>
      <c r="N200">
        <f>COUNTIF(Input_1!$E199:$CV199,Output_3_Daily_Raw!N$1)/4</f>
        <v>0</v>
      </c>
      <c r="O200">
        <f>COUNTIF(Input_1!$E199:$CV199,Output_3_Daily_Raw!O$1)/4</f>
        <v>0</v>
      </c>
      <c r="P200">
        <f>COUNTIF(Input_1!$E199:$CV199,Output_3_Daily_Raw!P$1)/4</f>
        <v>0</v>
      </c>
      <c r="Q200">
        <f>COUNTIF(Input_1!$E199:$CV199,Output_3_Daily_Raw!Q$1)/4</f>
        <v>0</v>
      </c>
      <c r="R200">
        <f>COUNTIF(Input_1!$E199:$CV199,Output_3_Daily_Raw!R$1)/4</f>
        <v>0</v>
      </c>
      <c r="S200">
        <f>COUNTIF(Input_1!$E199:$CV199,Output_3_Daily_Raw!S$1)/4</f>
        <v>0</v>
      </c>
      <c r="T200">
        <f>COUNTIF(Input_1!$E199:$CV199,Output_3_Daily_Raw!T$1)/4</f>
        <v>0</v>
      </c>
      <c r="U200">
        <f>COUNTIF(Input_1!$E199:$CV199,Output_3_Daily_Raw!U$1)/4</f>
        <v>0</v>
      </c>
      <c r="V200">
        <f>COUNTIF(Input_1!$E199:$CV199,Output_3_Daily_Raw!V$1)/4</f>
        <v>4.25</v>
      </c>
      <c r="W200">
        <f>COUNTIF(Input_1!$E199:$CV199,Output_3_Daily_Raw!W$1)/4</f>
        <v>0</v>
      </c>
      <c r="X200">
        <f>COUNTIF(Input_1!$E199:$CV199,Output_3_Daily_Raw!X$1)/4</f>
        <v>0</v>
      </c>
      <c r="Y200">
        <f>COUNTIF(Input_1!$E199:$CV199,Output_3_Daily_Raw!Y$1)/4</f>
        <v>0</v>
      </c>
      <c r="Z200">
        <f>COUNTIF(Input_1!$E199:$CV199,Output_3_Daily_Raw!Z$1)/4</f>
        <v>0</v>
      </c>
      <c r="AA200">
        <f>COUNTIF(Input_1!$E199:$CV199,Output_3_Daily_Raw!AA$1)/4</f>
        <v>7.75</v>
      </c>
      <c r="AB200">
        <f>COUNTIF(Input_1!$E199:$CV199,Output_3_Daily_Raw!AB$1)/4</f>
        <v>0</v>
      </c>
      <c r="AC200">
        <f>COUNTIF(Input_1!$E199:$CV199,Output_3_Daily_Raw!AC$1)/4</f>
        <v>0</v>
      </c>
      <c r="AD200">
        <f>COUNTIF(Input_1!$E199:$CV199,Output_3_Daily_Raw!AD$1)/4</f>
        <v>0</v>
      </c>
      <c r="AE200">
        <f>COUNTIF(Input_1!$E199:$CV199,Output_3_Daily_Raw!AE$1)/4</f>
        <v>0</v>
      </c>
      <c r="AF200">
        <f>COUNTIF(Input_1!$E199:$CV199,Output_3_Daily_Raw!AF$1)/4</f>
        <v>0</v>
      </c>
      <c r="AG200">
        <f>COUNTIF(Input_1!$E199:$CV199,Output_3_Daily_Raw!AG$1)/4</f>
        <v>0</v>
      </c>
      <c r="AH200">
        <f>COUNTIF(Input_1!$E199:$CV199,Output_3_Daily_Raw!AH$1)/4</f>
        <v>0.25</v>
      </c>
      <c r="AI200">
        <f>COUNTIF(Input_1!$E199:$CV199,Output_3_Daily_Raw!AI$1)/4</f>
        <v>0.5</v>
      </c>
      <c r="AJ200">
        <f>COUNTIF(Input_1!$E199:$CV199,Output_3_Daily_Raw!AJ$1)/4</f>
        <v>0</v>
      </c>
      <c r="AK200">
        <f>COUNTIF(Input_1!$E199:$CV199,Output_3_Daily_Raw!AK$1)/4</f>
        <v>0</v>
      </c>
      <c r="AL200">
        <f>COUNTIF(Input_1!$E199:$CV199,Output_3_Daily_Raw!AL$1)/4</f>
        <v>0</v>
      </c>
      <c r="AM200">
        <f>COUNTIF(Input_1!$E199:$CV199,Output_3_Daily_Raw!AM$1)/4</f>
        <v>0</v>
      </c>
      <c r="AN200">
        <f>COUNTIF(Input_1!$E199:$CV199,Output_3_Daily_Raw!AN$1)/4</f>
        <v>0</v>
      </c>
      <c r="AO200">
        <f>COUNTIF(Input_1!$E199:$CV199,Output_3_Daily_Raw!AO$1)/4</f>
        <v>0</v>
      </c>
      <c r="AP200">
        <f>COUNTIF(Input_1!$E199:$CV199,Output_3_Daily_Raw!AP$1)/4</f>
        <v>0</v>
      </c>
      <c r="AQ200">
        <f>COUNTIF(Input_1!$E199:$CV199,Output_3_Daily_Raw!AQ$1)/4</f>
        <v>0</v>
      </c>
      <c r="AR200">
        <f>COUNTIF(Input_1!$E199:$CV199,Output_3_Daily_Raw!AR$1)/4</f>
        <v>0</v>
      </c>
      <c r="AS200">
        <f>COUNTIF(Input_1!$E199:$CV199,Output_3_Daily_Raw!AS$1)/4</f>
        <v>0</v>
      </c>
      <c r="AT200">
        <f>COUNTIF(Input_1!$E199:$CV199,Output_3_Daily_Raw!AT$1)/4</f>
        <v>0</v>
      </c>
      <c r="AU200">
        <f>COUNTIF(Input_1!$E199:$CV199,Output_3_Daily_Raw!AU$1)/4</f>
        <v>1</v>
      </c>
      <c r="AV200">
        <f>COUNTIF(Input_1!$E199:$CV199,Output_3_Daily_Raw!AV$1)/4</f>
        <v>0</v>
      </c>
      <c r="AW200">
        <f>COUNTIF(Input_1!$E199:$CV199,Output_3_Daily_Raw!AW$1)/4</f>
        <v>0</v>
      </c>
      <c r="AX200">
        <f>COUNTIF(Input_1!$E199:$CV199,Output_3_Daily_Raw!AX$1)/4</f>
        <v>0</v>
      </c>
      <c r="AY200">
        <f>COUNTIF(Input_1!$E199:$CV199,Output_3_Daily_Raw!AY$1)/4</f>
        <v>1</v>
      </c>
      <c r="AZ200">
        <f>COUNTIF(Input_1!$E199:$CV199,Output_3_Daily_Raw!AZ$1)/4</f>
        <v>0</v>
      </c>
      <c r="BA200">
        <f>COUNTIF(Input_1!$E199:$CV199,Output_3_Daily_Raw!BA$1)/4</f>
        <v>2.75</v>
      </c>
      <c r="BB200">
        <f>COUNTIF(Input_1!$E199:$CV199,Output_3_Daily_Raw!BB$1)/4</f>
        <v>0</v>
      </c>
      <c r="BC200">
        <f>COUNTIF(Input_1!$E199:$CV199,Output_3_Daily_Raw!BC$1)/4</f>
        <v>0</v>
      </c>
      <c r="BD200">
        <f>COUNTIF(Input_1!$E199:$CV199,Output_3_Daily_Raw!BD$1)/4</f>
        <v>0</v>
      </c>
      <c r="BE200">
        <f>COUNTIF(Input_1!$E199:$CV199,Output_3_Daily_Raw!BE$1)/4</f>
        <v>0</v>
      </c>
      <c r="BF200">
        <f>COUNTIF(Input_1!$E199:$CV199,Output_3_Daily_Raw!BF$1)/4</f>
        <v>6.5</v>
      </c>
      <c r="BG200">
        <f>COUNTIF(Input_1!$E199:$CV199,Output_3_Daily_Raw!BG$1)/4</f>
        <v>0</v>
      </c>
      <c r="BH200">
        <f>COUNTIF(Input_1!$E199:$CV199,Output_3_Daily_Raw!BH$1)/4</f>
        <v>0</v>
      </c>
      <c r="BJ200">
        <f t="shared" si="4"/>
        <v>24</v>
      </c>
    </row>
    <row r="201" spans="1:62" x14ac:dyDescent="0.35">
      <c r="A201" s="256"/>
      <c r="B201" s="249"/>
      <c r="C201" s="12">
        <v>44027</v>
      </c>
      <c r="D201" s="1" t="s">
        <v>6</v>
      </c>
      <c r="E201">
        <f>COUNTIF(Input_1!$E200:$CV200,Output_3_Daily_Raw!E$1)/4</f>
        <v>0</v>
      </c>
      <c r="F201">
        <f>COUNTIF(Input_1!$E200:$CV200,Output_3_Daily_Raw!F$1)/4</f>
        <v>0</v>
      </c>
      <c r="G201">
        <f>COUNTIF(Input_1!$E200:$CV200,Output_3_Daily_Raw!G$1)/4</f>
        <v>0</v>
      </c>
      <c r="H201">
        <f>COUNTIF(Input_1!$E200:$CV200,Output_3_Daily_Raw!H$1)/4</f>
        <v>0</v>
      </c>
      <c r="I201">
        <f>COUNTIF(Input_1!$E200:$CV200,Output_3_Daily_Raw!I$1)/4</f>
        <v>0</v>
      </c>
      <c r="J201">
        <f>COUNTIF(Input_1!$E200:$CV200,Output_3_Daily_Raw!J$1)/4</f>
        <v>0</v>
      </c>
      <c r="K201">
        <f>COUNTIF(Input_1!$E200:$CV200,Output_3_Daily_Raw!K$1)/4</f>
        <v>0</v>
      </c>
      <c r="L201">
        <f>COUNTIF(Input_1!$E200:$CV200,Output_3_Daily_Raw!L$1)/4</f>
        <v>0</v>
      </c>
      <c r="M201">
        <f>COUNTIF(Input_1!$E200:$CV200,Output_3_Daily_Raw!M$1)/4</f>
        <v>0</v>
      </c>
      <c r="N201">
        <f>COUNTIF(Input_1!$E200:$CV200,Output_3_Daily_Raw!N$1)/4</f>
        <v>0</v>
      </c>
      <c r="O201">
        <f>COUNTIF(Input_1!$E200:$CV200,Output_3_Daily_Raw!O$1)/4</f>
        <v>0</v>
      </c>
      <c r="P201">
        <f>COUNTIF(Input_1!$E200:$CV200,Output_3_Daily_Raw!P$1)/4</f>
        <v>0</v>
      </c>
      <c r="Q201">
        <f>COUNTIF(Input_1!$E200:$CV200,Output_3_Daily_Raw!Q$1)/4</f>
        <v>0</v>
      </c>
      <c r="R201">
        <f>COUNTIF(Input_1!$E200:$CV200,Output_3_Daily_Raw!R$1)/4</f>
        <v>0</v>
      </c>
      <c r="S201">
        <f>COUNTIF(Input_1!$E200:$CV200,Output_3_Daily_Raw!S$1)/4</f>
        <v>0</v>
      </c>
      <c r="T201">
        <f>COUNTIF(Input_1!$E200:$CV200,Output_3_Daily_Raw!T$1)/4</f>
        <v>0</v>
      </c>
      <c r="U201">
        <f>COUNTIF(Input_1!$E200:$CV200,Output_3_Daily_Raw!U$1)/4</f>
        <v>0</v>
      </c>
      <c r="V201">
        <f>COUNTIF(Input_1!$E200:$CV200,Output_3_Daily_Raw!V$1)/4</f>
        <v>2.25</v>
      </c>
      <c r="W201">
        <f>COUNTIF(Input_1!$E200:$CV200,Output_3_Daily_Raw!W$1)/4</f>
        <v>0</v>
      </c>
      <c r="X201">
        <f>COUNTIF(Input_1!$E200:$CV200,Output_3_Daily_Raw!X$1)/4</f>
        <v>0</v>
      </c>
      <c r="Y201">
        <f>COUNTIF(Input_1!$E200:$CV200,Output_3_Daily_Raw!Y$1)/4</f>
        <v>0</v>
      </c>
      <c r="Z201">
        <f>COUNTIF(Input_1!$E200:$CV200,Output_3_Daily_Raw!Z$1)/4</f>
        <v>0</v>
      </c>
      <c r="AA201">
        <f>COUNTIF(Input_1!$E200:$CV200,Output_3_Daily_Raw!AA$1)/4</f>
        <v>9</v>
      </c>
      <c r="AB201">
        <f>COUNTIF(Input_1!$E200:$CV200,Output_3_Daily_Raw!AB$1)/4</f>
        <v>0</v>
      </c>
      <c r="AC201">
        <f>COUNTIF(Input_1!$E200:$CV200,Output_3_Daily_Raw!AC$1)/4</f>
        <v>2.75</v>
      </c>
      <c r="AD201">
        <f>COUNTIF(Input_1!$E200:$CV200,Output_3_Daily_Raw!AD$1)/4</f>
        <v>0</v>
      </c>
      <c r="AE201">
        <f>COUNTIF(Input_1!$E200:$CV200,Output_3_Daily_Raw!AE$1)/4</f>
        <v>0</v>
      </c>
      <c r="AF201">
        <f>COUNTIF(Input_1!$E200:$CV200,Output_3_Daily_Raw!AF$1)/4</f>
        <v>0</v>
      </c>
      <c r="AG201">
        <f>COUNTIF(Input_1!$E200:$CV200,Output_3_Daily_Raw!AG$1)/4</f>
        <v>0</v>
      </c>
      <c r="AH201">
        <f>COUNTIF(Input_1!$E200:$CV200,Output_3_Daily_Raw!AH$1)/4</f>
        <v>0.75</v>
      </c>
      <c r="AI201">
        <f>COUNTIF(Input_1!$E200:$CV200,Output_3_Daily_Raw!AI$1)/4</f>
        <v>0.5</v>
      </c>
      <c r="AJ201">
        <f>COUNTIF(Input_1!$E200:$CV200,Output_3_Daily_Raw!AJ$1)/4</f>
        <v>0</v>
      </c>
      <c r="AK201">
        <f>COUNTIF(Input_1!$E200:$CV200,Output_3_Daily_Raw!AK$1)/4</f>
        <v>0</v>
      </c>
      <c r="AL201">
        <f>COUNTIF(Input_1!$E200:$CV200,Output_3_Daily_Raw!AL$1)/4</f>
        <v>0</v>
      </c>
      <c r="AM201">
        <f>COUNTIF(Input_1!$E200:$CV200,Output_3_Daily_Raw!AM$1)/4</f>
        <v>0</v>
      </c>
      <c r="AN201">
        <f>COUNTIF(Input_1!$E200:$CV200,Output_3_Daily_Raw!AN$1)/4</f>
        <v>0</v>
      </c>
      <c r="AO201">
        <f>COUNTIF(Input_1!$E200:$CV200,Output_3_Daily_Raw!AO$1)/4</f>
        <v>0</v>
      </c>
      <c r="AP201">
        <f>COUNTIF(Input_1!$E200:$CV200,Output_3_Daily_Raw!AP$1)/4</f>
        <v>0</v>
      </c>
      <c r="AQ201">
        <f>COUNTIF(Input_1!$E200:$CV200,Output_3_Daily_Raw!AQ$1)/4</f>
        <v>0</v>
      </c>
      <c r="AR201">
        <f>COUNTIF(Input_1!$E200:$CV200,Output_3_Daily_Raw!AR$1)/4</f>
        <v>0</v>
      </c>
      <c r="AS201">
        <f>COUNTIF(Input_1!$E200:$CV200,Output_3_Daily_Raw!AS$1)/4</f>
        <v>0</v>
      </c>
      <c r="AT201">
        <f>COUNTIF(Input_1!$E200:$CV200,Output_3_Daily_Raw!AT$1)/4</f>
        <v>0</v>
      </c>
      <c r="AU201">
        <f>COUNTIF(Input_1!$E200:$CV200,Output_3_Daily_Raw!AU$1)/4</f>
        <v>1.75</v>
      </c>
      <c r="AV201">
        <f>COUNTIF(Input_1!$E200:$CV200,Output_3_Daily_Raw!AV$1)/4</f>
        <v>0</v>
      </c>
      <c r="AW201">
        <f>COUNTIF(Input_1!$E200:$CV200,Output_3_Daily_Raw!AW$1)/4</f>
        <v>0</v>
      </c>
      <c r="AX201">
        <f>COUNTIF(Input_1!$E200:$CV200,Output_3_Daily_Raw!AX$1)/4</f>
        <v>0</v>
      </c>
      <c r="AY201">
        <f>COUNTIF(Input_1!$E200:$CV200,Output_3_Daily_Raw!AY$1)/4</f>
        <v>1</v>
      </c>
      <c r="AZ201">
        <f>COUNTIF(Input_1!$E200:$CV200,Output_3_Daily_Raw!AZ$1)/4</f>
        <v>0</v>
      </c>
      <c r="BA201">
        <f>COUNTIF(Input_1!$E200:$CV200,Output_3_Daily_Raw!BA$1)/4</f>
        <v>1.75</v>
      </c>
      <c r="BB201">
        <f>COUNTIF(Input_1!$E200:$CV200,Output_3_Daily_Raw!BB$1)/4</f>
        <v>0.25</v>
      </c>
      <c r="BC201">
        <f>COUNTIF(Input_1!$E200:$CV200,Output_3_Daily_Raw!BC$1)/4</f>
        <v>0</v>
      </c>
      <c r="BD201">
        <f>COUNTIF(Input_1!$E200:$CV200,Output_3_Daily_Raw!BD$1)/4</f>
        <v>0</v>
      </c>
      <c r="BE201">
        <f>COUNTIF(Input_1!$E200:$CV200,Output_3_Daily_Raw!BE$1)/4</f>
        <v>0</v>
      </c>
      <c r="BF201">
        <f>COUNTIF(Input_1!$E200:$CV200,Output_3_Daily_Raw!BF$1)/4</f>
        <v>4</v>
      </c>
      <c r="BG201">
        <f>COUNTIF(Input_1!$E200:$CV200,Output_3_Daily_Raw!BG$1)/4</f>
        <v>0</v>
      </c>
      <c r="BH201">
        <f>COUNTIF(Input_1!$E200:$CV200,Output_3_Daily_Raw!BH$1)/4</f>
        <v>0</v>
      </c>
      <c r="BJ201">
        <f t="shared" si="4"/>
        <v>24</v>
      </c>
    </row>
    <row r="202" spans="1:62" x14ac:dyDescent="0.35">
      <c r="A202" s="256"/>
      <c r="B202" s="249"/>
      <c r="C202" s="11">
        <v>44028</v>
      </c>
      <c r="D202" s="1" t="s">
        <v>7</v>
      </c>
      <c r="E202">
        <f>COUNTIF(Input_1!$E201:$CV201,Output_3_Daily_Raw!E$1)/4</f>
        <v>0</v>
      </c>
      <c r="F202">
        <f>COUNTIF(Input_1!$E201:$CV201,Output_3_Daily_Raw!F$1)/4</f>
        <v>0</v>
      </c>
      <c r="G202">
        <f>COUNTIF(Input_1!$E201:$CV201,Output_3_Daily_Raw!G$1)/4</f>
        <v>0</v>
      </c>
      <c r="H202">
        <f>COUNTIF(Input_1!$E201:$CV201,Output_3_Daily_Raw!H$1)/4</f>
        <v>0</v>
      </c>
      <c r="I202">
        <f>COUNTIF(Input_1!$E201:$CV201,Output_3_Daily_Raw!I$1)/4</f>
        <v>0</v>
      </c>
      <c r="J202">
        <f>COUNTIF(Input_1!$E201:$CV201,Output_3_Daily_Raw!J$1)/4</f>
        <v>0</v>
      </c>
      <c r="K202">
        <f>COUNTIF(Input_1!$E201:$CV201,Output_3_Daily_Raw!K$1)/4</f>
        <v>0</v>
      </c>
      <c r="L202">
        <f>COUNTIF(Input_1!$E201:$CV201,Output_3_Daily_Raw!L$1)/4</f>
        <v>0</v>
      </c>
      <c r="M202">
        <f>COUNTIF(Input_1!$E201:$CV201,Output_3_Daily_Raw!M$1)/4</f>
        <v>0</v>
      </c>
      <c r="N202">
        <f>COUNTIF(Input_1!$E201:$CV201,Output_3_Daily_Raw!N$1)/4</f>
        <v>0</v>
      </c>
      <c r="O202">
        <f>COUNTIF(Input_1!$E201:$CV201,Output_3_Daily_Raw!O$1)/4</f>
        <v>0</v>
      </c>
      <c r="P202">
        <f>COUNTIF(Input_1!$E201:$CV201,Output_3_Daily_Raw!P$1)/4</f>
        <v>0</v>
      </c>
      <c r="Q202">
        <f>COUNTIF(Input_1!$E201:$CV201,Output_3_Daily_Raw!Q$1)/4</f>
        <v>0</v>
      </c>
      <c r="R202">
        <f>COUNTIF(Input_1!$E201:$CV201,Output_3_Daily_Raw!R$1)/4</f>
        <v>0</v>
      </c>
      <c r="S202">
        <f>COUNTIF(Input_1!$E201:$CV201,Output_3_Daily_Raw!S$1)/4</f>
        <v>0</v>
      </c>
      <c r="T202">
        <f>COUNTIF(Input_1!$E201:$CV201,Output_3_Daily_Raw!T$1)/4</f>
        <v>0</v>
      </c>
      <c r="U202">
        <f>COUNTIF(Input_1!$E201:$CV201,Output_3_Daily_Raw!U$1)/4</f>
        <v>0</v>
      </c>
      <c r="V202">
        <f>COUNTIF(Input_1!$E201:$CV201,Output_3_Daily_Raw!V$1)/4</f>
        <v>0</v>
      </c>
      <c r="W202">
        <f>COUNTIF(Input_1!$E201:$CV201,Output_3_Daily_Raw!W$1)/4</f>
        <v>0</v>
      </c>
      <c r="X202">
        <f>COUNTIF(Input_1!$E201:$CV201,Output_3_Daily_Raw!X$1)/4</f>
        <v>0</v>
      </c>
      <c r="Y202">
        <f>COUNTIF(Input_1!$E201:$CV201,Output_3_Daily_Raw!Y$1)/4</f>
        <v>0</v>
      </c>
      <c r="Z202">
        <f>COUNTIF(Input_1!$E201:$CV201,Output_3_Daily_Raw!Z$1)/4</f>
        <v>0</v>
      </c>
      <c r="AA202">
        <f>COUNTIF(Input_1!$E201:$CV201,Output_3_Daily_Raw!AA$1)/4</f>
        <v>9.75</v>
      </c>
      <c r="AB202">
        <f>COUNTIF(Input_1!$E201:$CV201,Output_3_Daily_Raw!AB$1)/4</f>
        <v>0</v>
      </c>
      <c r="AC202">
        <f>COUNTIF(Input_1!$E201:$CV201,Output_3_Daily_Raw!AC$1)/4</f>
        <v>0</v>
      </c>
      <c r="AD202">
        <f>COUNTIF(Input_1!$E201:$CV201,Output_3_Daily_Raw!AD$1)/4</f>
        <v>0</v>
      </c>
      <c r="AE202">
        <f>COUNTIF(Input_1!$E201:$CV201,Output_3_Daily_Raw!AE$1)/4</f>
        <v>0</v>
      </c>
      <c r="AF202">
        <f>COUNTIF(Input_1!$E201:$CV201,Output_3_Daily_Raw!AF$1)/4</f>
        <v>0</v>
      </c>
      <c r="AG202">
        <f>COUNTIF(Input_1!$E201:$CV201,Output_3_Daily_Raw!AG$1)/4</f>
        <v>0</v>
      </c>
      <c r="AH202">
        <f>COUNTIF(Input_1!$E201:$CV201,Output_3_Daily_Raw!AH$1)/4</f>
        <v>0.25</v>
      </c>
      <c r="AI202">
        <f>COUNTIF(Input_1!$E201:$CV201,Output_3_Daily_Raw!AI$1)/4</f>
        <v>0.5</v>
      </c>
      <c r="AJ202">
        <f>COUNTIF(Input_1!$E201:$CV201,Output_3_Daily_Raw!AJ$1)/4</f>
        <v>0</v>
      </c>
      <c r="AK202">
        <f>COUNTIF(Input_1!$E201:$CV201,Output_3_Daily_Raw!AK$1)/4</f>
        <v>0</v>
      </c>
      <c r="AL202">
        <f>COUNTIF(Input_1!$E201:$CV201,Output_3_Daily_Raw!AL$1)/4</f>
        <v>0</v>
      </c>
      <c r="AM202">
        <f>COUNTIF(Input_1!$E201:$CV201,Output_3_Daily_Raw!AM$1)/4</f>
        <v>0</v>
      </c>
      <c r="AN202">
        <f>COUNTIF(Input_1!$E201:$CV201,Output_3_Daily_Raw!AN$1)/4</f>
        <v>0</v>
      </c>
      <c r="AO202">
        <f>COUNTIF(Input_1!$E201:$CV201,Output_3_Daily_Raw!AO$1)/4</f>
        <v>0</v>
      </c>
      <c r="AP202">
        <f>COUNTIF(Input_1!$E201:$CV201,Output_3_Daily_Raw!AP$1)/4</f>
        <v>0</v>
      </c>
      <c r="AQ202">
        <f>COUNTIF(Input_1!$E201:$CV201,Output_3_Daily_Raw!AQ$1)/4</f>
        <v>0</v>
      </c>
      <c r="AR202">
        <f>COUNTIF(Input_1!$E201:$CV201,Output_3_Daily_Raw!AR$1)/4</f>
        <v>0</v>
      </c>
      <c r="AS202">
        <f>COUNTIF(Input_1!$E201:$CV201,Output_3_Daily_Raw!AS$1)/4</f>
        <v>0</v>
      </c>
      <c r="AT202">
        <f>COUNTIF(Input_1!$E201:$CV201,Output_3_Daily_Raw!AT$1)/4</f>
        <v>0</v>
      </c>
      <c r="AU202">
        <f>COUNTIF(Input_1!$E201:$CV201,Output_3_Daily_Raw!AU$1)/4</f>
        <v>1</v>
      </c>
      <c r="AV202">
        <f>COUNTIF(Input_1!$E201:$CV201,Output_3_Daily_Raw!AV$1)/4</f>
        <v>0</v>
      </c>
      <c r="AW202">
        <f>COUNTIF(Input_1!$E201:$CV201,Output_3_Daily_Raw!AW$1)/4</f>
        <v>0</v>
      </c>
      <c r="AX202">
        <f>COUNTIF(Input_1!$E201:$CV201,Output_3_Daily_Raw!AX$1)/4</f>
        <v>0</v>
      </c>
      <c r="AY202">
        <f>COUNTIF(Input_1!$E201:$CV201,Output_3_Daily_Raw!AY$1)/4</f>
        <v>2</v>
      </c>
      <c r="AZ202">
        <f>COUNTIF(Input_1!$E201:$CV201,Output_3_Daily_Raw!AZ$1)/4</f>
        <v>0</v>
      </c>
      <c r="BA202">
        <f>COUNTIF(Input_1!$E201:$CV201,Output_3_Daily_Raw!BA$1)/4</f>
        <v>2</v>
      </c>
      <c r="BB202">
        <f>COUNTIF(Input_1!$E201:$CV201,Output_3_Daily_Raw!BB$1)/4</f>
        <v>0</v>
      </c>
      <c r="BC202">
        <f>COUNTIF(Input_1!$E201:$CV201,Output_3_Daily_Raw!BC$1)/4</f>
        <v>0</v>
      </c>
      <c r="BD202">
        <f>COUNTIF(Input_1!$E201:$CV201,Output_3_Daily_Raw!BD$1)/4</f>
        <v>0</v>
      </c>
      <c r="BE202">
        <f>COUNTIF(Input_1!$E201:$CV201,Output_3_Daily_Raw!BE$1)/4</f>
        <v>0</v>
      </c>
      <c r="BF202">
        <f>COUNTIF(Input_1!$E201:$CV201,Output_3_Daily_Raw!BF$1)/4</f>
        <v>6.5</v>
      </c>
      <c r="BG202">
        <f>COUNTIF(Input_1!$E201:$CV201,Output_3_Daily_Raw!BG$1)/4</f>
        <v>0</v>
      </c>
      <c r="BH202">
        <f>COUNTIF(Input_1!$E201:$CV201,Output_3_Daily_Raw!BH$1)/4</f>
        <v>2</v>
      </c>
      <c r="BJ202">
        <f t="shared" si="4"/>
        <v>24</v>
      </c>
    </row>
    <row r="203" spans="1:62" x14ac:dyDescent="0.35">
      <c r="A203" s="256"/>
      <c r="B203" s="249"/>
      <c r="C203" s="11">
        <v>44029</v>
      </c>
      <c r="D203" s="1" t="s">
        <v>8</v>
      </c>
      <c r="E203">
        <f>COUNTIF(Input_1!$E202:$CV202,Output_3_Daily_Raw!E$1)/4</f>
        <v>0</v>
      </c>
      <c r="F203">
        <f>COUNTIF(Input_1!$E202:$CV202,Output_3_Daily_Raw!F$1)/4</f>
        <v>0</v>
      </c>
      <c r="G203">
        <f>COUNTIF(Input_1!$E202:$CV202,Output_3_Daily_Raw!G$1)/4</f>
        <v>0</v>
      </c>
      <c r="H203">
        <f>COUNTIF(Input_1!$E202:$CV202,Output_3_Daily_Raw!H$1)/4</f>
        <v>0</v>
      </c>
      <c r="I203">
        <f>COUNTIF(Input_1!$E202:$CV202,Output_3_Daily_Raw!I$1)/4</f>
        <v>0</v>
      </c>
      <c r="J203">
        <f>COUNTIF(Input_1!$E202:$CV202,Output_3_Daily_Raw!J$1)/4</f>
        <v>0</v>
      </c>
      <c r="K203">
        <f>COUNTIF(Input_1!$E202:$CV202,Output_3_Daily_Raw!K$1)/4</f>
        <v>0</v>
      </c>
      <c r="L203">
        <f>COUNTIF(Input_1!$E202:$CV202,Output_3_Daily_Raw!L$1)/4</f>
        <v>0</v>
      </c>
      <c r="M203">
        <f>COUNTIF(Input_1!$E202:$CV202,Output_3_Daily_Raw!M$1)/4</f>
        <v>0</v>
      </c>
      <c r="N203">
        <f>COUNTIF(Input_1!$E202:$CV202,Output_3_Daily_Raw!N$1)/4</f>
        <v>0</v>
      </c>
      <c r="O203">
        <f>COUNTIF(Input_1!$E202:$CV202,Output_3_Daily_Raw!O$1)/4</f>
        <v>0</v>
      </c>
      <c r="P203">
        <f>COUNTIF(Input_1!$E202:$CV202,Output_3_Daily_Raw!P$1)/4</f>
        <v>0</v>
      </c>
      <c r="Q203">
        <f>COUNTIF(Input_1!$E202:$CV202,Output_3_Daily_Raw!Q$1)/4</f>
        <v>0</v>
      </c>
      <c r="R203">
        <f>COUNTIF(Input_1!$E202:$CV202,Output_3_Daily_Raw!R$1)/4</f>
        <v>0</v>
      </c>
      <c r="S203">
        <f>COUNTIF(Input_1!$E202:$CV202,Output_3_Daily_Raw!S$1)/4</f>
        <v>0</v>
      </c>
      <c r="T203">
        <f>COUNTIF(Input_1!$E202:$CV202,Output_3_Daily_Raw!T$1)/4</f>
        <v>0</v>
      </c>
      <c r="U203">
        <f>COUNTIF(Input_1!$E202:$CV202,Output_3_Daily_Raw!U$1)/4</f>
        <v>0</v>
      </c>
      <c r="V203">
        <f>COUNTIF(Input_1!$E202:$CV202,Output_3_Daily_Raw!V$1)/4</f>
        <v>0</v>
      </c>
      <c r="W203">
        <f>COUNTIF(Input_1!$E202:$CV202,Output_3_Daily_Raw!W$1)/4</f>
        <v>0</v>
      </c>
      <c r="X203">
        <f>COUNTIF(Input_1!$E202:$CV202,Output_3_Daily_Raw!X$1)/4</f>
        <v>0</v>
      </c>
      <c r="Y203">
        <f>COUNTIF(Input_1!$E202:$CV202,Output_3_Daily_Raw!Y$1)/4</f>
        <v>0</v>
      </c>
      <c r="Z203">
        <f>COUNTIF(Input_1!$E202:$CV202,Output_3_Daily_Raw!Z$1)/4</f>
        <v>0</v>
      </c>
      <c r="AA203">
        <f>COUNTIF(Input_1!$E202:$CV202,Output_3_Daily_Raw!AA$1)/4</f>
        <v>10.5</v>
      </c>
      <c r="AB203">
        <f>COUNTIF(Input_1!$E202:$CV202,Output_3_Daily_Raw!AB$1)/4</f>
        <v>0</v>
      </c>
      <c r="AC203">
        <f>COUNTIF(Input_1!$E202:$CV202,Output_3_Daily_Raw!AC$1)/4</f>
        <v>0</v>
      </c>
      <c r="AD203">
        <f>COUNTIF(Input_1!$E202:$CV202,Output_3_Daily_Raw!AD$1)/4</f>
        <v>0</v>
      </c>
      <c r="AE203">
        <f>COUNTIF(Input_1!$E202:$CV202,Output_3_Daily_Raw!AE$1)/4</f>
        <v>0</v>
      </c>
      <c r="AF203">
        <f>COUNTIF(Input_1!$E202:$CV202,Output_3_Daily_Raw!AF$1)/4</f>
        <v>0</v>
      </c>
      <c r="AG203">
        <f>COUNTIF(Input_1!$E202:$CV202,Output_3_Daily_Raw!AG$1)/4</f>
        <v>0</v>
      </c>
      <c r="AH203">
        <f>COUNTIF(Input_1!$E202:$CV202,Output_3_Daily_Raw!AH$1)/4</f>
        <v>0.25</v>
      </c>
      <c r="AI203">
        <f>COUNTIF(Input_1!$E202:$CV202,Output_3_Daily_Raw!AI$1)/4</f>
        <v>0.5</v>
      </c>
      <c r="AJ203">
        <f>COUNTIF(Input_1!$E202:$CV202,Output_3_Daily_Raw!AJ$1)/4</f>
        <v>0.5</v>
      </c>
      <c r="AK203">
        <f>COUNTIF(Input_1!$E202:$CV202,Output_3_Daily_Raw!AK$1)/4</f>
        <v>0</v>
      </c>
      <c r="AL203">
        <f>COUNTIF(Input_1!$E202:$CV202,Output_3_Daily_Raw!AL$1)/4</f>
        <v>0</v>
      </c>
      <c r="AM203">
        <f>COUNTIF(Input_1!$E202:$CV202,Output_3_Daily_Raw!AM$1)/4</f>
        <v>0</v>
      </c>
      <c r="AN203">
        <f>COUNTIF(Input_1!$E202:$CV202,Output_3_Daily_Raw!AN$1)/4</f>
        <v>0</v>
      </c>
      <c r="AO203">
        <f>COUNTIF(Input_1!$E202:$CV202,Output_3_Daily_Raw!AO$1)/4</f>
        <v>0</v>
      </c>
      <c r="AP203">
        <f>COUNTIF(Input_1!$E202:$CV202,Output_3_Daily_Raw!AP$1)/4</f>
        <v>0</v>
      </c>
      <c r="AQ203">
        <f>COUNTIF(Input_1!$E202:$CV202,Output_3_Daily_Raw!AQ$1)/4</f>
        <v>0</v>
      </c>
      <c r="AR203">
        <f>COUNTIF(Input_1!$E202:$CV202,Output_3_Daily_Raw!AR$1)/4</f>
        <v>0</v>
      </c>
      <c r="AS203">
        <f>COUNTIF(Input_1!$E202:$CV202,Output_3_Daily_Raw!AS$1)/4</f>
        <v>0</v>
      </c>
      <c r="AT203">
        <f>COUNTIF(Input_1!$E202:$CV202,Output_3_Daily_Raw!AT$1)/4</f>
        <v>0</v>
      </c>
      <c r="AU203">
        <f>COUNTIF(Input_1!$E202:$CV202,Output_3_Daily_Raw!AU$1)/4</f>
        <v>0.5</v>
      </c>
      <c r="AV203">
        <f>COUNTIF(Input_1!$E202:$CV202,Output_3_Daily_Raw!AV$1)/4</f>
        <v>0</v>
      </c>
      <c r="AW203">
        <f>COUNTIF(Input_1!$E202:$CV202,Output_3_Daily_Raw!AW$1)/4</f>
        <v>0</v>
      </c>
      <c r="AX203">
        <f>COUNTIF(Input_1!$E202:$CV202,Output_3_Daily_Raw!AX$1)/4</f>
        <v>0</v>
      </c>
      <c r="AY203">
        <f>COUNTIF(Input_1!$E202:$CV202,Output_3_Daily_Raw!AY$1)/4</f>
        <v>1</v>
      </c>
      <c r="AZ203">
        <f>COUNTIF(Input_1!$E202:$CV202,Output_3_Daily_Raw!AZ$1)/4</f>
        <v>0</v>
      </c>
      <c r="BA203">
        <f>COUNTIF(Input_1!$E202:$CV202,Output_3_Daily_Raw!BA$1)/4</f>
        <v>5.5</v>
      </c>
      <c r="BB203">
        <f>COUNTIF(Input_1!$E202:$CV202,Output_3_Daily_Raw!BB$1)/4</f>
        <v>0.5</v>
      </c>
      <c r="BC203">
        <f>COUNTIF(Input_1!$E202:$CV202,Output_3_Daily_Raw!BC$1)/4</f>
        <v>0</v>
      </c>
      <c r="BD203">
        <f>COUNTIF(Input_1!$E202:$CV202,Output_3_Daily_Raw!BD$1)/4</f>
        <v>0</v>
      </c>
      <c r="BE203">
        <f>COUNTIF(Input_1!$E202:$CV202,Output_3_Daily_Raw!BE$1)/4</f>
        <v>0</v>
      </c>
      <c r="BF203">
        <f>COUNTIF(Input_1!$E202:$CV202,Output_3_Daily_Raw!BF$1)/4</f>
        <v>4.75</v>
      </c>
      <c r="BG203">
        <f>COUNTIF(Input_1!$E202:$CV202,Output_3_Daily_Raw!BG$1)/4</f>
        <v>0</v>
      </c>
      <c r="BH203">
        <f>COUNTIF(Input_1!$E202:$CV202,Output_3_Daily_Raw!BH$1)/4</f>
        <v>0</v>
      </c>
      <c r="BJ203">
        <f t="shared" si="4"/>
        <v>24</v>
      </c>
    </row>
    <row r="204" spans="1:62" x14ac:dyDescent="0.35">
      <c r="A204" s="256"/>
      <c r="B204" s="249"/>
      <c r="C204" s="12">
        <v>44030</v>
      </c>
      <c r="D204" s="1" t="s">
        <v>9</v>
      </c>
      <c r="E204">
        <f>COUNTIF(Input_1!$E203:$CV203,Output_3_Daily_Raw!E$1)/4</f>
        <v>0</v>
      </c>
      <c r="F204">
        <f>COUNTIF(Input_1!$E203:$CV203,Output_3_Daily_Raw!F$1)/4</f>
        <v>0</v>
      </c>
      <c r="G204">
        <f>COUNTIF(Input_1!$E203:$CV203,Output_3_Daily_Raw!G$1)/4</f>
        <v>0</v>
      </c>
      <c r="H204">
        <f>COUNTIF(Input_1!$E203:$CV203,Output_3_Daily_Raw!H$1)/4</f>
        <v>0</v>
      </c>
      <c r="I204">
        <f>COUNTIF(Input_1!$E203:$CV203,Output_3_Daily_Raw!I$1)/4</f>
        <v>0</v>
      </c>
      <c r="J204">
        <f>COUNTIF(Input_1!$E203:$CV203,Output_3_Daily_Raw!J$1)/4</f>
        <v>0</v>
      </c>
      <c r="K204">
        <f>COUNTIF(Input_1!$E203:$CV203,Output_3_Daily_Raw!K$1)/4</f>
        <v>0</v>
      </c>
      <c r="L204">
        <f>COUNTIF(Input_1!$E203:$CV203,Output_3_Daily_Raw!L$1)/4</f>
        <v>0</v>
      </c>
      <c r="M204">
        <f>COUNTIF(Input_1!$E203:$CV203,Output_3_Daily_Raw!M$1)/4</f>
        <v>0</v>
      </c>
      <c r="N204">
        <f>COUNTIF(Input_1!$E203:$CV203,Output_3_Daily_Raw!N$1)/4</f>
        <v>0</v>
      </c>
      <c r="O204">
        <f>COUNTIF(Input_1!$E203:$CV203,Output_3_Daily_Raw!O$1)/4</f>
        <v>0</v>
      </c>
      <c r="P204">
        <f>COUNTIF(Input_1!$E203:$CV203,Output_3_Daily_Raw!P$1)/4</f>
        <v>0</v>
      </c>
      <c r="Q204">
        <f>COUNTIF(Input_1!$E203:$CV203,Output_3_Daily_Raw!Q$1)/4</f>
        <v>0</v>
      </c>
      <c r="R204">
        <f>COUNTIF(Input_1!$E203:$CV203,Output_3_Daily_Raw!R$1)/4</f>
        <v>0</v>
      </c>
      <c r="S204">
        <f>COUNTIF(Input_1!$E203:$CV203,Output_3_Daily_Raw!S$1)/4</f>
        <v>0</v>
      </c>
      <c r="T204">
        <f>COUNTIF(Input_1!$E203:$CV203,Output_3_Daily_Raw!T$1)/4</f>
        <v>0</v>
      </c>
      <c r="U204">
        <f>COUNTIF(Input_1!$E203:$CV203,Output_3_Daily_Raw!U$1)/4</f>
        <v>0</v>
      </c>
      <c r="V204">
        <f>COUNTIF(Input_1!$E203:$CV203,Output_3_Daily_Raw!V$1)/4</f>
        <v>2.25</v>
      </c>
      <c r="W204">
        <f>COUNTIF(Input_1!$E203:$CV203,Output_3_Daily_Raw!W$1)/4</f>
        <v>0</v>
      </c>
      <c r="X204">
        <f>COUNTIF(Input_1!$E203:$CV203,Output_3_Daily_Raw!X$1)/4</f>
        <v>0</v>
      </c>
      <c r="Y204">
        <f>COUNTIF(Input_1!$E203:$CV203,Output_3_Daily_Raw!Y$1)/4</f>
        <v>0</v>
      </c>
      <c r="Z204">
        <f>COUNTIF(Input_1!$E203:$CV203,Output_3_Daily_Raw!Z$1)/4</f>
        <v>0</v>
      </c>
      <c r="AA204">
        <f>COUNTIF(Input_1!$E203:$CV203,Output_3_Daily_Raw!AA$1)/4</f>
        <v>9.75</v>
      </c>
      <c r="AB204">
        <f>COUNTIF(Input_1!$E203:$CV203,Output_3_Daily_Raw!AB$1)/4</f>
        <v>0</v>
      </c>
      <c r="AC204">
        <f>COUNTIF(Input_1!$E203:$CV203,Output_3_Daily_Raw!AC$1)/4</f>
        <v>0</v>
      </c>
      <c r="AD204">
        <f>COUNTIF(Input_1!$E203:$CV203,Output_3_Daily_Raw!AD$1)/4</f>
        <v>0</v>
      </c>
      <c r="AE204">
        <f>COUNTIF(Input_1!$E203:$CV203,Output_3_Daily_Raw!AE$1)/4</f>
        <v>0</v>
      </c>
      <c r="AF204">
        <f>COUNTIF(Input_1!$E203:$CV203,Output_3_Daily_Raw!AF$1)/4</f>
        <v>0</v>
      </c>
      <c r="AG204">
        <f>COUNTIF(Input_1!$E203:$CV203,Output_3_Daily_Raw!AG$1)/4</f>
        <v>0</v>
      </c>
      <c r="AH204">
        <f>COUNTIF(Input_1!$E203:$CV203,Output_3_Daily_Raw!AH$1)/4</f>
        <v>0.5</v>
      </c>
      <c r="AI204">
        <f>COUNTIF(Input_1!$E203:$CV203,Output_3_Daily_Raw!AI$1)/4</f>
        <v>0.75</v>
      </c>
      <c r="AJ204">
        <f>COUNTIF(Input_1!$E203:$CV203,Output_3_Daily_Raw!AJ$1)/4</f>
        <v>0</v>
      </c>
      <c r="AK204">
        <f>COUNTIF(Input_1!$E203:$CV203,Output_3_Daily_Raw!AK$1)/4</f>
        <v>0</v>
      </c>
      <c r="AL204">
        <f>COUNTIF(Input_1!$E203:$CV203,Output_3_Daily_Raw!AL$1)/4</f>
        <v>0</v>
      </c>
      <c r="AM204">
        <f>COUNTIF(Input_1!$E203:$CV203,Output_3_Daily_Raw!AM$1)/4</f>
        <v>0</v>
      </c>
      <c r="AN204">
        <f>COUNTIF(Input_1!$E203:$CV203,Output_3_Daily_Raw!AN$1)/4</f>
        <v>0</v>
      </c>
      <c r="AO204">
        <f>COUNTIF(Input_1!$E203:$CV203,Output_3_Daily_Raw!AO$1)/4</f>
        <v>0</v>
      </c>
      <c r="AP204">
        <f>COUNTIF(Input_1!$E203:$CV203,Output_3_Daily_Raw!AP$1)/4</f>
        <v>0</v>
      </c>
      <c r="AQ204">
        <f>COUNTIF(Input_1!$E203:$CV203,Output_3_Daily_Raw!AQ$1)/4</f>
        <v>0</v>
      </c>
      <c r="AR204">
        <f>COUNTIF(Input_1!$E203:$CV203,Output_3_Daily_Raw!AR$1)/4</f>
        <v>0</v>
      </c>
      <c r="AS204">
        <f>COUNTIF(Input_1!$E203:$CV203,Output_3_Daily_Raw!AS$1)/4</f>
        <v>0</v>
      </c>
      <c r="AT204">
        <f>COUNTIF(Input_1!$E203:$CV203,Output_3_Daily_Raw!AT$1)/4</f>
        <v>0</v>
      </c>
      <c r="AU204">
        <f>COUNTIF(Input_1!$E203:$CV203,Output_3_Daily_Raw!AU$1)/4</f>
        <v>1.25</v>
      </c>
      <c r="AV204">
        <f>COUNTIF(Input_1!$E203:$CV203,Output_3_Daily_Raw!AV$1)/4</f>
        <v>0</v>
      </c>
      <c r="AW204">
        <f>COUNTIF(Input_1!$E203:$CV203,Output_3_Daily_Raw!AW$1)/4</f>
        <v>0</v>
      </c>
      <c r="AX204">
        <f>COUNTIF(Input_1!$E203:$CV203,Output_3_Daily_Raw!AX$1)/4</f>
        <v>0</v>
      </c>
      <c r="AY204">
        <f>COUNTIF(Input_1!$E203:$CV203,Output_3_Daily_Raw!AY$1)/4</f>
        <v>1</v>
      </c>
      <c r="AZ204">
        <f>COUNTIF(Input_1!$E203:$CV203,Output_3_Daily_Raw!AZ$1)/4</f>
        <v>0</v>
      </c>
      <c r="BA204">
        <f>COUNTIF(Input_1!$E203:$CV203,Output_3_Daily_Raw!BA$1)/4</f>
        <v>3.25</v>
      </c>
      <c r="BB204">
        <f>COUNTIF(Input_1!$E203:$CV203,Output_3_Daily_Raw!BB$1)/4</f>
        <v>0</v>
      </c>
      <c r="BC204">
        <f>COUNTIF(Input_1!$E203:$CV203,Output_3_Daily_Raw!BC$1)/4</f>
        <v>0</v>
      </c>
      <c r="BD204">
        <f>COUNTIF(Input_1!$E203:$CV203,Output_3_Daily_Raw!BD$1)/4</f>
        <v>0</v>
      </c>
      <c r="BE204">
        <f>COUNTIF(Input_1!$E203:$CV203,Output_3_Daily_Raw!BE$1)/4</f>
        <v>0</v>
      </c>
      <c r="BF204">
        <f>COUNTIF(Input_1!$E203:$CV203,Output_3_Daily_Raw!BF$1)/4</f>
        <v>5.25</v>
      </c>
      <c r="BG204">
        <f>COUNTIF(Input_1!$E203:$CV203,Output_3_Daily_Raw!BG$1)/4</f>
        <v>0</v>
      </c>
      <c r="BH204">
        <f>COUNTIF(Input_1!$E203:$CV203,Output_3_Daily_Raw!BH$1)/4</f>
        <v>0</v>
      </c>
      <c r="BJ204">
        <f t="shared" si="4"/>
        <v>24</v>
      </c>
    </row>
    <row r="205" spans="1:62" x14ac:dyDescent="0.35">
      <c r="A205" s="256"/>
      <c r="B205" s="250"/>
      <c r="C205" s="14">
        <v>44031</v>
      </c>
      <c r="D205" s="2" t="s">
        <v>10</v>
      </c>
      <c r="E205">
        <f>COUNTIF(Input_1!$E204:$CV204,Output_3_Daily_Raw!E$1)/4</f>
        <v>0</v>
      </c>
      <c r="F205">
        <f>COUNTIF(Input_1!$E204:$CV204,Output_3_Daily_Raw!F$1)/4</f>
        <v>0</v>
      </c>
      <c r="G205">
        <f>COUNTIF(Input_1!$E204:$CV204,Output_3_Daily_Raw!G$1)/4</f>
        <v>0</v>
      </c>
      <c r="H205">
        <f>COUNTIF(Input_1!$E204:$CV204,Output_3_Daily_Raw!H$1)/4</f>
        <v>0</v>
      </c>
      <c r="I205">
        <f>COUNTIF(Input_1!$E204:$CV204,Output_3_Daily_Raw!I$1)/4</f>
        <v>0</v>
      </c>
      <c r="J205">
        <f>COUNTIF(Input_1!$E204:$CV204,Output_3_Daily_Raw!J$1)/4</f>
        <v>0</v>
      </c>
      <c r="K205">
        <f>COUNTIF(Input_1!$E204:$CV204,Output_3_Daily_Raw!K$1)/4</f>
        <v>0</v>
      </c>
      <c r="L205">
        <f>COUNTIF(Input_1!$E204:$CV204,Output_3_Daily_Raw!L$1)/4</f>
        <v>0</v>
      </c>
      <c r="M205">
        <f>COUNTIF(Input_1!$E204:$CV204,Output_3_Daily_Raw!M$1)/4</f>
        <v>0</v>
      </c>
      <c r="N205">
        <f>COUNTIF(Input_1!$E204:$CV204,Output_3_Daily_Raw!N$1)/4</f>
        <v>0</v>
      </c>
      <c r="O205">
        <f>COUNTIF(Input_1!$E204:$CV204,Output_3_Daily_Raw!O$1)/4</f>
        <v>0</v>
      </c>
      <c r="P205">
        <f>COUNTIF(Input_1!$E204:$CV204,Output_3_Daily_Raw!P$1)/4</f>
        <v>0</v>
      </c>
      <c r="Q205">
        <f>COUNTIF(Input_1!$E204:$CV204,Output_3_Daily_Raw!Q$1)/4</f>
        <v>0</v>
      </c>
      <c r="R205">
        <f>COUNTIF(Input_1!$E204:$CV204,Output_3_Daily_Raw!R$1)/4</f>
        <v>0</v>
      </c>
      <c r="S205">
        <f>COUNTIF(Input_1!$E204:$CV204,Output_3_Daily_Raw!S$1)/4</f>
        <v>0</v>
      </c>
      <c r="T205">
        <f>COUNTIF(Input_1!$E204:$CV204,Output_3_Daily_Raw!T$1)/4</f>
        <v>0</v>
      </c>
      <c r="U205">
        <f>COUNTIF(Input_1!$E204:$CV204,Output_3_Daily_Raw!U$1)/4</f>
        <v>0</v>
      </c>
      <c r="V205">
        <f>COUNTIF(Input_1!$E204:$CV204,Output_3_Daily_Raw!V$1)/4</f>
        <v>0</v>
      </c>
      <c r="W205">
        <f>COUNTIF(Input_1!$E204:$CV204,Output_3_Daily_Raw!W$1)/4</f>
        <v>0</v>
      </c>
      <c r="X205">
        <f>COUNTIF(Input_1!$E204:$CV204,Output_3_Daily_Raw!X$1)/4</f>
        <v>0</v>
      </c>
      <c r="Y205">
        <f>COUNTIF(Input_1!$E204:$CV204,Output_3_Daily_Raw!Y$1)/4</f>
        <v>0</v>
      </c>
      <c r="Z205">
        <f>COUNTIF(Input_1!$E204:$CV204,Output_3_Daily_Raw!Z$1)/4</f>
        <v>0</v>
      </c>
      <c r="AA205">
        <f>COUNTIF(Input_1!$E204:$CV204,Output_3_Daily_Raw!AA$1)/4</f>
        <v>11.5</v>
      </c>
      <c r="AB205">
        <f>COUNTIF(Input_1!$E204:$CV204,Output_3_Daily_Raw!AB$1)/4</f>
        <v>0</v>
      </c>
      <c r="AC205">
        <f>COUNTIF(Input_1!$E204:$CV204,Output_3_Daily_Raw!AC$1)/4</f>
        <v>0</v>
      </c>
      <c r="AD205">
        <f>COUNTIF(Input_1!$E204:$CV204,Output_3_Daily_Raw!AD$1)/4</f>
        <v>0</v>
      </c>
      <c r="AE205">
        <f>COUNTIF(Input_1!$E204:$CV204,Output_3_Daily_Raw!AE$1)/4</f>
        <v>0</v>
      </c>
      <c r="AF205">
        <f>COUNTIF(Input_1!$E204:$CV204,Output_3_Daily_Raw!AF$1)/4</f>
        <v>0</v>
      </c>
      <c r="AG205">
        <f>COUNTIF(Input_1!$E204:$CV204,Output_3_Daily_Raw!AG$1)/4</f>
        <v>0.25</v>
      </c>
      <c r="AH205">
        <f>COUNTIF(Input_1!$E204:$CV204,Output_3_Daily_Raw!AH$1)/4</f>
        <v>0</v>
      </c>
      <c r="AI205">
        <f>COUNTIF(Input_1!$E204:$CV204,Output_3_Daily_Raw!AI$1)/4</f>
        <v>0.5</v>
      </c>
      <c r="AJ205">
        <f>COUNTIF(Input_1!$E204:$CV204,Output_3_Daily_Raw!AJ$1)/4</f>
        <v>1.5</v>
      </c>
      <c r="AK205">
        <f>COUNTIF(Input_1!$E204:$CV204,Output_3_Daily_Raw!AK$1)/4</f>
        <v>0</v>
      </c>
      <c r="AL205">
        <f>COUNTIF(Input_1!$E204:$CV204,Output_3_Daily_Raw!AL$1)/4</f>
        <v>0.75</v>
      </c>
      <c r="AM205">
        <f>COUNTIF(Input_1!$E204:$CV204,Output_3_Daily_Raw!AM$1)/4</f>
        <v>0</v>
      </c>
      <c r="AN205">
        <f>COUNTIF(Input_1!$E204:$CV204,Output_3_Daily_Raw!AN$1)/4</f>
        <v>0</v>
      </c>
      <c r="AO205">
        <f>COUNTIF(Input_1!$E204:$CV204,Output_3_Daily_Raw!AO$1)/4</f>
        <v>0</v>
      </c>
      <c r="AP205">
        <f>COUNTIF(Input_1!$E204:$CV204,Output_3_Daily_Raw!AP$1)/4</f>
        <v>0</v>
      </c>
      <c r="AQ205">
        <f>COUNTIF(Input_1!$E204:$CV204,Output_3_Daily_Raw!AQ$1)/4</f>
        <v>0.25</v>
      </c>
      <c r="AR205">
        <f>COUNTIF(Input_1!$E204:$CV204,Output_3_Daily_Raw!AR$1)/4</f>
        <v>0</v>
      </c>
      <c r="AS205">
        <f>COUNTIF(Input_1!$E204:$CV204,Output_3_Daily_Raw!AS$1)/4</f>
        <v>0</v>
      </c>
      <c r="AT205">
        <f>COUNTIF(Input_1!$E204:$CV204,Output_3_Daily_Raw!AT$1)/4</f>
        <v>0</v>
      </c>
      <c r="AU205">
        <f>COUNTIF(Input_1!$E204:$CV204,Output_3_Daily_Raw!AU$1)/4</f>
        <v>0.25</v>
      </c>
      <c r="AV205">
        <f>COUNTIF(Input_1!$E204:$CV204,Output_3_Daily_Raw!AV$1)/4</f>
        <v>0</v>
      </c>
      <c r="AW205">
        <f>COUNTIF(Input_1!$E204:$CV204,Output_3_Daily_Raw!AW$1)/4</f>
        <v>0</v>
      </c>
      <c r="AX205">
        <f>COUNTIF(Input_1!$E204:$CV204,Output_3_Daily_Raw!AX$1)/4</f>
        <v>0</v>
      </c>
      <c r="AY205">
        <f>COUNTIF(Input_1!$E204:$CV204,Output_3_Daily_Raw!AY$1)/4</f>
        <v>1.5</v>
      </c>
      <c r="AZ205">
        <f>COUNTIF(Input_1!$E204:$CV204,Output_3_Daily_Raw!AZ$1)/4</f>
        <v>0</v>
      </c>
      <c r="BA205">
        <f>COUNTIF(Input_1!$E204:$CV204,Output_3_Daily_Raw!BA$1)/4</f>
        <v>4</v>
      </c>
      <c r="BB205">
        <f>COUNTIF(Input_1!$E204:$CV204,Output_3_Daily_Raw!BB$1)/4</f>
        <v>0</v>
      </c>
      <c r="BC205">
        <f>COUNTIF(Input_1!$E204:$CV204,Output_3_Daily_Raw!BC$1)/4</f>
        <v>0</v>
      </c>
      <c r="BD205">
        <f>COUNTIF(Input_1!$E204:$CV204,Output_3_Daily_Raw!BD$1)/4</f>
        <v>0</v>
      </c>
      <c r="BE205">
        <f>COUNTIF(Input_1!$E204:$CV204,Output_3_Daily_Raw!BE$1)/4</f>
        <v>0</v>
      </c>
      <c r="BF205">
        <f>COUNTIF(Input_1!$E204:$CV204,Output_3_Daily_Raw!BF$1)/4</f>
        <v>3.5</v>
      </c>
      <c r="BG205">
        <f>COUNTIF(Input_1!$E204:$CV204,Output_3_Daily_Raw!BG$1)/4</f>
        <v>0</v>
      </c>
      <c r="BH205">
        <f>COUNTIF(Input_1!$E204:$CV204,Output_3_Daily_Raw!BH$1)/4</f>
        <v>0</v>
      </c>
      <c r="BJ205">
        <f t="shared" si="4"/>
        <v>24</v>
      </c>
    </row>
    <row r="206" spans="1:62" x14ac:dyDescent="0.35">
      <c r="A206" s="256"/>
      <c r="B206" s="248">
        <v>30</v>
      </c>
      <c r="C206" s="12">
        <v>44032</v>
      </c>
      <c r="D206" s="1" t="s">
        <v>4</v>
      </c>
      <c r="E206">
        <f>COUNTIF(Input_1!$E205:$CV205,Output_3_Daily_Raw!E$1)/4</f>
        <v>0</v>
      </c>
      <c r="F206">
        <f>COUNTIF(Input_1!$E205:$CV205,Output_3_Daily_Raw!F$1)/4</f>
        <v>0</v>
      </c>
      <c r="G206">
        <f>COUNTIF(Input_1!$E205:$CV205,Output_3_Daily_Raw!G$1)/4</f>
        <v>0</v>
      </c>
      <c r="H206">
        <f>COUNTIF(Input_1!$E205:$CV205,Output_3_Daily_Raw!H$1)/4</f>
        <v>0</v>
      </c>
      <c r="I206">
        <f>COUNTIF(Input_1!$E205:$CV205,Output_3_Daily_Raw!I$1)/4</f>
        <v>0</v>
      </c>
      <c r="J206">
        <f>COUNTIF(Input_1!$E205:$CV205,Output_3_Daily_Raw!J$1)/4</f>
        <v>0</v>
      </c>
      <c r="K206">
        <f>COUNTIF(Input_1!$E205:$CV205,Output_3_Daily_Raw!K$1)/4</f>
        <v>0</v>
      </c>
      <c r="L206">
        <f>COUNTIF(Input_1!$E205:$CV205,Output_3_Daily_Raw!L$1)/4</f>
        <v>0</v>
      </c>
      <c r="M206">
        <f>COUNTIF(Input_1!$E205:$CV205,Output_3_Daily_Raw!M$1)/4</f>
        <v>0</v>
      </c>
      <c r="N206">
        <f>COUNTIF(Input_1!$E205:$CV205,Output_3_Daily_Raw!N$1)/4</f>
        <v>0</v>
      </c>
      <c r="O206">
        <f>COUNTIF(Input_1!$E205:$CV205,Output_3_Daily_Raw!O$1)/4</f>
        <v>0</v>
      </c>
      <c r="P206">
        <f>COUNTIF(Input_1!$E205:$CV205,Output_3_Daily_Raw!P$1)/4</f>
        <v>0</v>
      </c>
      <c r="Q206">
        <f>COUNTIF(Input_1!$E205:$CV205,Output_3_Daily_Raw!Q$1)/4</f>
        <v>0</v>
      </c>
      <c r="R206">
        <f>COUNTIF(Input_1!$E205:$CV205,Output_3_Daily_Raw!R$1)/4</f>
        <v>0</v>
      </c>
      <c r="S206">
        <f>COUNTIF(Input_1!$E205:$CV205,Output_3_Daily_Raw!S$1)/4</f>
        <v>0</v>
      </c>
      <c r="T206">
        <f>COUNTIF(Input_1!$E205:$CV205,Output_3_Daily_Raw!T$1)/4</f>
        <v>0</v>
      </c>
      <c r="U206">
        <f>COUNTIF(Input_1!$E205:$CV205,Output_3_Daily_Raw!U$1)/4</f>
        <v>0</v>
      </c>
      <c r="V206">
        <f>COUNTIF(Input_1!$E205:$CV205,Output_3_Daily_Raw!V$1)/4</f>
        <v>0</v>
      </c>
      <c r="W206">
        <f>COUNTIF(Input_1!$E205:$CV205,Output_3_Daily_Raw!W$1)/4</f>
        <v>0</v>
      </c>
      <c r="X206">
        <f>COUNTIF(Input_1!$E205:$CV205,Output_3_Daily_Raw!X$1)/4</f>
        <v>0</v>
      </c>
      <c r="Y206">
        <f>COUNTIF(Input_1!$E205:$CV205,Output_3_Daily_Raw!Y$1)/4</f>
        <v>0</v>
      </c>
      <c r="Z206">
        <f>COUNTIF(Input_1!$E205:$CV205,Output_3_Daily_Raw!Z$1)/4</f>
        <v>1</v>
      </c>
      <c r="AA206">
        <f>COUNTIF(Input_1!$E205:$CV205,Output_3_Daily_Raw!AA$1)/4</f>
        <v>11</v>
      </c>
      <c r="AB206">
        <f>COUNTIF(Input_1!$E205:$CV205,Output_3_Daily_Raw!AB$1)/4</f>
        <v>0</v>
      </c>
      <c r="AC206">
        <f>COUNTIF(Input_1!$E205:$CV205,Output_3_Daily_Raw!AC$1)/4</f>
        <v>0</v>
      </c>
      <c r="AD206">
        <f>COUNTIF(Input_1!$E205:$CV205,Output_3_Daily_Raw!AD$1)/4</f>
        <v>0</v>
      </c>
      <c r="AE206">
        <f>COUNTIF(Input_1!$E205:$CV205,Output_3_Daily_Raw!AE$1)/4</f>
        <v>0</v>
      </c>
      <c r="AF206">
        <f>COUNTIF(Input_1!$E205:$CV205,Output_3_Daily_Raw!AF$1)/4</f>
        <v>0</v>
      </c>
      <c r="AG206">
        <f>COUNTIF(Input_1!$E205:$CV205,Output_3_Daily_Raw!AG$1)/4</f>
        <v>0</v>
      </c>
      <c r="AH206">
        <f>COUNTIF(Input_1!$E205:$CV205,Output_3_Daily_Raw!AH$1)/4</f>
        <v>0.25</v>
      </c>
      <c r="AI206">
        <f>COUNTIF(Input_1!$E205:$CV205,Output_3_Daily_Raw!AI$1)/4</f>
        <v>0.5</v>
      </c>
      <c r="AJ206">
        <f>COUNTIF(Input_1!$E205:$CV205,Output_3_Daily_Raw!AJ$1)/4</f>
        <v>0</v>
      </c>
      <c r="AK206">
        <f>COUNTIF(Input_1!$E205:$CV205,Output_3_Daily_Raw!AK$1)/4</f>
        <v>0</v>
      </c>
      <c r="AL206">
        <f>COUNTIF(Input_1!$E205:$CV205,Output_3_Daily_Raw!AL$1)/4</f>
        <v>0</v>
      </c>
      <c r="AM206">
        <f>COUNTIF(Input_1!$E205:$CV205,Output_3_Daily_Raw!AM$1)/4</f>
        <v>0</v>
      </c>
      <c r="AN206">
        <f>COUNTIF(Input_1!$E205:$CV205,Output_3_Daily_Raw!AN$1)/4</f>
        <v>0</v>
      </c>
      <c r="AO206">
        <f>COUNTIF(Input_1!$E205:$CV205,Output_3_Daily_Raw!AO$1)/4</f>
        <v>0</v>
      </c>
      <c r="AP206">
        <f>COUNTIF(Input_1!$E205:$CV205,Output_3_Daily_Raw!AP$1)/4</f>
        <v>0</v>
      </c>
      <c r="AQ206">
        <f>COUNTIF(Input_1!$E205:$CV205,Output_3_Daily_Raw!AQ$1)/4</f>
        <v>0</v>
      </c>
      <c r="AR206">
        <f>COUNTIF(Input_1!$E205:$CV205,Output_3_Daily_Raw!AR$1)/4</f>
        <v>0</v>
      </c>
      <c r="AS206">
        <f>COUNTIF(Input_1!$E205:$CV205,Output_3_Daily_Raw!AS$1)/4</f>
        <v>0</v>
      </c>
      <c r="AT206">
        <f>COUNTIF(Input_1!$E205:$CV205,Output_3_Daily_Raw!AT$1)/4</f>
        <v>0</v>
      </c>
      <c r="AU206">
        <f>COUNTIF(Input_1!$E205:$CV205,Output_3_Daily_Raw!AU$1)/4</f>
        <v>1</v>
      </c>
      <c r="AV206">
        <f>COUNTIF(Input_1!$E205:$CV205,Output_3_Daily_Raw!AV$1)/4</f>
        <v>0</v>
      </c>
      <c r="AW206">
        <f>COUNTIF(Input_1!$E205:$CV205,Output_3_Daily_Raw!AW$1)/4</f>
        <v>0</v>
      </c>
      <c r="AX206">
        <f>COUNTIF(Input_1!$E205:$CV205,Output_3_Daily_Raw!AX$1)/4</f>
        <v>0</v>
      </c>
      <c r="AY206">
        <f>COUNTIF(Input_1!$E205:$CV205,Output_3_Daily_Raw!AY$1)/4</f>
        <v>2.5</v>
      </c>
      <c r="AZ206">
        <f>COUNTIF(Input_1!$E205:$CV205,Output_3_Daily_Raw!AZ$1)/4</f>
        <v>0</v>
      </c>
      <c r="BA206">
        <f>COUNTIF(Input_1!$E205:$CV205,Output_3_Daily_Raw!BA$1)/4</f>
        <v>2.5</v>
      </c>
      <c r="BB206">
        <f>COUNTIF(Input_1!$E205:$CV205,Output_3_Daily_Raw!BB$1)/4</f>
        <v>0</v>
      </c>
      <c r="BC206">
        <f>COUNTIF(Input_1!$E205:$CV205,Output_3_Daily_Raw!BC$1)/4</f>
        <v>0</v>
      </c>
      <c r="BD206">
        <f>COUNTIF(Input_1!$E205:$CV205,Output_3_Daily_Raw!BD$1)/4</f>
        <v>0</v>
      </c>
      <c r="BE206">
        <f>COUNTIF(Input_1!$E205:$CV205,Output_3_Daily_Raw!BE$1)/4</f>
        <v>0</v>
      </c>
      <c r="BF206">
        <f>COUNTIF(Input_1!$E205:$CV205,Output_3_Daily_Raw!BF$1)/4</f>
        <v>5.25</v>
      </c>
      <c r="BG206">
        <f>COUNTIF(Input_1!$E205:$CV205,Output_3_Daily_Raw!BG$1)/4</f>
        <v>0</v>
      </c>
      <c r="BH206">
        <f>COUNTIF(Input_1!$E205:$CV205,Output_3_Daily_Raw!BH$1)/4</f>
        <v>0</v>
      </c>
      <c r="BJ206">
        <f t="shared" si="4"/>
        <v>24</v>
      </c>
    </row>
    <row r="207" spans="1:62" x14ac:dyDescent="0.35">
      <c r="A207" s="256"/>
      <c r="B207" s="249"/>
      <c r="C207" s="11">
        <v>44033</v>
      </c>
      <c r="D207" s="1" t="s">
        <v>5</v>
      </c>
      <c r="E207">
        <f>COUNTIF(Input_1!$E206:$CV206,Output_3_Daily_Raw!E$1)/4</f>
        <v>0</v>
      </c>
      <c r="F207">
        <f>COUNTIF(Input_1!$E206:$CV206,Output_3_Daily_Raw!F$1)/4</f>
        <v>0</v>
      </c>
      <c r="G207">
        <f>COUNTIF(Input_1!$E206:$CV206,Output_3_Daily_Raw!G$1)/4</f>
        <v>0</v>
      </c>
      <c r="H207">
        <f>COUNTIF(Input_1!$E206:$CV206,Output_3_Daily_Raw!H$1)/4</f>
        <v>0</v>
      </c>
      <c r="I207">
        <f>COUNTIF(Input_1!$E206:$CV206,Output_3_Daily_Raw!I$1)/4</f>
        <v>0</v>
      </c>
      <c r="J207">
        <f>COUNTIF(Input_1!$E206:$CV206,Output_3_Daily_Raw!J$1)/4</f>
        <v>0</v>
      </c>
      <c r="K207">
        <f>COUNTIF(Input_1!$E206:$CV206,Output_3_Daily_Raw!K$1)/4</f>
        <v>0</v>
      </c>
      <c r="L207">
        <f>COUNTIF(Input_1!$E206:$CV206,Output_3_Daily_Raw!L$1)/4</f>
        <v>0</v>
      </c>
      <c r="M207">
        <f>COUNTIF(Input_1!$E206:$CV206,Output_3_Daily_Raw!M$1)/4</f>
        <v>0</v>
      </c>
      <c r="N207">
        <f>COUNTIF(Input_1!$E206:$CV206,Output_3_Daily_Raw!N$1)/4</f>
        <v>0</v>
      </c>
      <c r="O207">
        <f>COUNTIF(Input_1!$E206:$CV206,Output_3_Daily_Raw!O$1)/4</f>
        <v>0</v>
      </c>
      <c r="P207">
        <f>COUNTIF(Input_1!$E206:$CV206,Output_3_Daily_Raw!P$1)/4</f>
        <v>0</v>
      </c>
      <c r="Q207">
        <f>COUNTIF(Input_1!$E206:$CV206,Output_3_Daily_Raw!Q$1)/4</f>
        <v>0</v>
      </c>
      <c r="R207">
        <f>COUNTIF(Input_1!$E206:$CV206,Output_3_Daily_Raw!R$1)/4</f>
        <v>0</v>
      </c>
      <c r="S207">
        <f>COUNTIF(Input_1!$E206:$CV206,Output_3_Daily_Raw!S$1)/4</f>
        <v>0</v>
      </c>
      <c r="T207">
        <f>COUNTIF(Input_1!$E206:$CV206,Output_3_Daily_Raw!T$1)/4</f>
        <v>0</v>
      </c>
      <c r="U207">
        <f>COUNTIF(Input_1!$E206:$CV206,Output_3_Daily_Raw!U$1)/4</f>
        <v>0</v>
      </c>
      <c r="V207">
        <f>COUNTIF(Input_1!$E206:$CV206,Output_3_Daily_Raw!V$1)/4</f>
        <v>0</v>
      </c>
      <c r="W207">
        <f>COUNTIF(Input_1!$E206:$CV206,Output_3_Daily_Raw!W$1)/4</f>
        <v>0</v>
      </c>
      <c r="X207">
        <f>COUNTIF(Input_1!$E206:$CV206,Output_3_Daily_Raw!X$1)/4</f>
        <v>0</v>
      </c>
      <c r="Y207">
        <f>COUNTIF(Input_1!$E206:$CV206,Output_3_Daily_Raw!Y$1)/4</f>
        <v>0</v>
      </c>
      <c r="Z207">
        <f>COUNTIF(Input_1!$E206:$CV206,Output_3_Daily_Raw!Z$1)/4</f>
        <v>2.5</v>
      </c>
      <c r="AA207">
        <f>COUNTIF(Input_1!$E206:$CV206,Output_3_Daily_Raw!AA$1)/4</f>
        <v>8.75</v>
      </c>
      <c r="AB207">
        <f>COUNTIF(Input_1!$E206:$CV206,Output_3_Daily_Raw!AB$1)/4</f>
        <v>0</v>
      </c>
      <c r="AC207">
        <f>COUNTIF(Input_1!$E206:$CV206,Output_3_Daily_Raw!AC$1)/4</f>
        <v>0</v>
      </c>
      <c r="AD207">
        <f>COUNTIF(Input_1!$E206:$CV206,Output_3_Daily_Raw!AD$1)/4</f>
        <v>0</v>
      </c>
      <c r="AE207">
        <f>COUNTIF(Input_1!$E206:$CV206,Output_3_Daily_Raw!AE$1)/4</f>
        <v>0</v>
      </c>
      <c r="AF207">
        <f>COUNTIF(Input_1!$E206:$CV206,Output_3_Daily_Raw!AF$1)/4</f>
        <v>0</v>
      </c>
      <c r="AG207">
        <f>COUNTIF(Input_1!$E206:$CV206,Output_3_Daily_Raw!AG$1)/4</f>
        <v>0.25</v>
      </c>
      <c r="AH207">
        <f>COUNTIF(Input_1!$E206:$CV206,Output_3_Daily_Raw!AH$1)/4</f>
        <v>0.25</v>
      </c>
      <c r="AI207">
        <f>COUNTIF(Input_1!$E206:$CV206,Output_3_Daily_Raw!AI$1)/4</f>
        <v>0.5</v>
      </c>
      <c r="AJ207">
        <f>COUNTIF(Input_1!$E206:$CV206,Output_3_Daily_Raw!AJ$1)/4</f>
        <v>0</v>
      </c>
      <c r="AK207">
        <f>COUNTIF(Input_1!$E206:$CV206,Output_3_Daily_Raw!AK$1)/4</f>
        <v>0</v>
      </c>
      <c r="AL207">
        <f>COUNTIF(Input_1!$E206:$CV206,Output_3_Daily_Raw!AL$1)/4</f>
        <v>0</v>
      </c>
      <c r="AM207">
        <f>COUNTIF(Input_1!$E206:$CV206,Output_3_Daily_Raw!AM$1)/4</f>
        <v>0</v>
      </c>
      <c r="AN207">
        <f>COUNTIF(Input_1!$E206:$CV206,Output_3_Daily_Raw!AN$1)/4</f>
        <v>0</v>
      </c>
      <c r="AO207">
        <f>COUNTIF(Input_1!$E206:$CV206,Output_3_Daily_Raw!AO$1)/4</f>
        <v>0</v>
      </c>
      <c r="AP207">
        <f>COUNTIF(Input_1!$E206:$CV206,Output_3_Daily_Raw!AP$1)/4</f>
        <v>0</v>
      </c>
      <c r="AQ207">
        <f>COUNTIF(Input_1!$E206:$CV206,Output_3_Daily_Raw!AQ$1)/4</f>
        <v>0.25</v>
      </c>
      <c r="AR207">
        <f>COUNTIF(Input_1!$E206:$CV206,Output_3_Daily_Raw!AR$1)/4</f>
        <v>0</v>
      </c>
      <c r="AS207">
        <f>COUNTIF(Input_1!$E206:$CV206,Output_3_Daily_Raw!AS$1)/4</f>
        <v>0</v>
      </c>
      <c r="AT207">
        <f>COUNTIF(Input_1!$E206:$CV206,Output_3_Daily_Raw!AT$1)/4</f>
        <v>0</v>
      </c>
      <c r="AU207">
        <f>COUNTIF(Input_1!$E206:$CV206,Output_3_Daily_Raw!AU$1)/4</f>
        <v>0.5</v>
      </c>
      <c r="AV207">
        <f>COUNTIF(Input_1!$E206:$CV206,Output_3_Daily_Raw!AV$1)/4</f>
        <v>0</v>
      </c>
      <c r="AW207">
        <f>COUNTIF(Input_1!$E206:$CV206,Output_3_Daily_Raw!AW$1)/4</f>
        <v>0</v>
      </c>
      <c r="AX207">
        <f>COUNTIF(Input_1!$E206:$CV206,Output_3_Daily_Raw!AX$1)/4</f>
        <v>0</v>
      </c>
      <c r="AY207">
        <f>COUNTIF(Input_1!$E206:$CV206,Output_3_Daily_Raw!AY$1)/4</f>
        <v>2</v>
      </c>
      <c r="AZ207">
        <f>COUNTIF(Input_1!$E206:$CV206,Output_3_Daily_Raw!AZ$1)/4</f>
        <v>0</v>
      </c>
      <c r="BA207">
        <f>COUNTIF(Input_1!$E206:$CV206,Output_3_Daily_Raw!BA$1)/4</f>
        <v>1.5</v>
      </c>
      <c r="BB207">
        <f>COUNTIF(Input_1!$E206:$CV206,Output_3_Daily_Raw!BB$1)/4</f>
        <v>0</v>
      </c>
      <c r="BC207">
        <f>COUNTIF(Input_1!$E206:$CV206,Output_3_Daily_Raw!BC$1)/4</f>
        <v>0</v>
      </c>
      <c r="BD207">
        <f>COUNTIF(Input_1!$E206:$CV206,Output_3_Daily_Raw!BD$1)/4</f>
        <v>0</v>
      </c>
      <c r="BE207">
        <f>COUNTIF(Input_1!$E206:$CV206,Output_3_Daily_Raw!BE$1)/4</f>
        <v>0</v>
      </c>
      <c r="BF207">
        <f>COUNTIF(Input_1!$E206:$CV206,Output_3_Daily_Raw!BF$1)/4</f>
        <v>7.5</v>
      </c>
      <c r="BG207">
        <f>COUNTIF(Input_1!$E206:$CV206,Output_3_Daily_Raw!BG$1)/4</f>
        <v>0</v>
      </c>
      <c r="BH207">
        <f>COUNTIF(Input_1!$E206:$CV206,Output_3_Daily_Raw!BH$1)/4</f>
        <v>0</v>
      </c>
      <c r="BJ207">
        <f t="shared" si="4"/>
        <v>24</v>
      </c>
    </row>
    <row r="208" spans="1:62" x14ac:dyDescent="0.35">
      <c r="A208" s="256"/>
      <c r="B208" s="249"/>
      <c r="C208" s="11">
        <v>44034</v>
      </c>
      <c r="D208" s="1" t="s">
        <v>6</v>
      </c>
      <c r="E208">
        <f>COUNTIF(Input_1!$E207:$CV207,Output_3_Daily_Raw!E$1)/4</f>
        <v>0</v>
      </c>
      <c r="F208">
        <f>COUNTIF(Input_1!$E207:$CV207,Output_3_Daily_Raw!F$1)/4</f>
        <v>0</v>
      </c>
      <c r="G208">
        <f>COUNTIF(Input_1!$E207:$CV207,Output_3_Daily_Raw!G$1)/4</f>
        <v>0</v>
      </c>
      <c r="H208">
        <f>COUNTIF(Input_1!$E207:$CV207,Output_3_Daily_Raw!H$1)/4</f>
        <v>0</v>
      </c>
      <c r="I208">
        <f>COUNTIF(Input_1!$E207:$CV207,Output_3_Daily_Raw!I$1)/4</f>
        <v>0</v>
      </c>
      <c r="J208">
        <f>COUNTIF(Input_1!$E207:$CV207,Output_3_Daily_Raw!J$1)/4</f>
        <v>0</v>
      </c>
      <c r="K208">
        <f>COUNTIF(Input_1!$E207:$CV207,Output_3_Daily_Raw!K$1)/4</f>
        <v>0</v>
      </c>
      <c r="L208">
        <f>COUNTIF(Input_1!$E207:$CV207,Output_3_Daily_Raw!L$1)/4</f>
        <v>0</v>
      </c>
      <c r="M208">
        <f>COUNTIF(Input_1!$E207:$CV207,Output_3_Daily_Raw!M$1)/4</f>
        <v>0</v>
      </c>
      <c r="N208">
        <f>COUNTIF(Input_1!$E207:$CV207,Output_3_Daily_Raw!N$1)/4</f>
        <v>0</v>
      </c>
      <c r="O208">
        <f>COUNTIF(Input_1!$E207:$CV207,Output_3_Daily_Raw!O$1)/4</f>
        <v>0</v>
      </c>
      <c r="P208">
        <f>COUNTIF(Input_1!$E207:$CV207,Output_3_Daily_Raw!P$1)/4</f>
        <v>0</v>
      </c>
      <c r="Q208">
        <f>COUNTIF(Input_1!$E207:$CV207,Output_3_Daily_Raw!Q$1)/4</f>
        <v>0</v>
      </c>
      <c r="R208">
        <f>COUNTIF(Input_1!$E207:$CV207,Output_3_Daily_Raw!R$1)/4</f>
        <v>0</v>
      </c>
      <c r="S208">
        <f>COUNTIF(Input_1!$E207:$CV207,Output_3_Daily_Raw!S$1)/4</f>
        <v>0</v>
      </c>
      <c r="T208">
        <f>COUNTIF(Input_1!$E207:$CV207,Output_3_Daily_Raw!T$1)/4</f>
        <v>0</v>
      </c>
      <c r="U208">
        <f>COUNTIF(Input_1!$E207:$CV207,Output_3_Daily_Raw!U$1)/4</f>
        <v>0</v>
      </c>
      <c r="V208">
        <f>COUNTIF(Input_1!$E207:$CV207,Output_3_Daily_Raw!V$1)/4</f>
        <v>2.75</v>
      </c>
      <c r="W208">
        <f>COUNTIF(Input_1!$E207:$CV207,Output_3_Daily_Raw!W$1)/4</f>
        <v>0</v>
      </c>
      <c r="X208">
        <f>COUNTIF(Input_1!$E207:$CV207,Output_3_Daily_Raw!X$1)/4</f>
        <v>0</v>
      </c>
      <c r="Y208">
        <f>COUNTIF(Input_1!$E207:$CV207,Output_3_Daily_Raw!Y$1)/4</f>
        <v>0</v>
      </c>
      <c r="Z208">
        <f>COUNTIF(Input_1!$E207:$CV207,Output_3_Daily_Raw!Z$1)/4</f>
        <v>0</v>
      </c>
      <c r="AA208">
        <f>COUNTIF(Input_1!$E207:$CV207,Output_3_Daily_Raw!AA$1)/4</f>
        <v>7.25</v>
      </c>
      <c r="AB208">
        <f>COUNTIF(Input_1!$E207:$CV207,Output_3_Daily_Raw!AB$1)/4</f>
        <v>0</v>
      </c>
      <c r="AC208">
        <f>COUNTIF(Input_1!$E207:$CV207,Output_3_Daily_Raw!AC$1)/4</f>
        <v>0</v>
      </c>
      <c r="AD208">
        <f>COUNTIF(Input_1!$E207:$CV207,Output_3_Daily_Raw!AD$1)/4</f>
        <v>0</v>
      </c>
      <c r="AE208">
        <f>COUNTIF(Input_1!$E207:$CV207,Output_3_Daily_Raw!AE$1)/4</f>
        <v>0</v>
      </c>
      <c r="AF208">
        <f>COUNTIF(Input_1!$E207:$CV207,Output_3_Daily_Raw!AF$1)/4</f>
        <v>0</v>
      </c>
      <c r="AG208">
        <f>COUNTIF(Input_1!$E207:$CV207,Output_3_Daily_Raw!AG$1)/4</f>
        <v>0</v>
      </c>
      <c r="AH208">
        <f>COUNTIF(Input_1!$E207:$CV207,Output_3_Daily_Raw!AH$1)/4</f>
        <v>0.25</v>
      </c>
      <c r="AI208">
        <f>COUNTIF(Input_1!$E207:$CV207,Output_3_Daily_Raw!AI$1)/4</f>
        <v>0.5</v>
      </c>
      <c r="AJ208">
        <f>COUNTIF(Input_1!$E207:$CV207,Output_3_Daily_Raw!AJ$1)/4</f>
        <v>0</v>
      </c>
      <c r="AK208">
        <f>COUNTIF(Input_1!$E207:$CV207,Output_3_Daily_Raw!AK$1)/4</f>
        <v>0</v>
      </c>
      <c r="AL208">
        <f>COUNTIF(Input_1!$E207:$CV207,Output_3_Daily_Raw!AL$1)/4</f>
        <v>0</v>
      </c>
      <c r="AM208">
        <f>COUNTIF(Input_1!$E207:$CV207,Output_3_Daily_Raw!AM$1)/4</f>
        <v>0</v>
      </c>
      <c r="AN208">
        <f>COUNTIF(Input_1!$E207:$CV207,Output_3_Daily_Raw!AN$1)/4</f>
        <v>0</v>
      </c>
      <c r="AO208">
        <f>COUNTIF(Input_1!$E207:$CV207,Output_3_Daily_Raw!AO$1)/4</f>
        <v>0</v>
      </c>
      <c r="AP208">
        <f>COUNTIF(Input_1!$E207:$CV207,Output_3_Daily_Raw!AP$1)/4</f>
        <v>0</v>
      </c>
      <c r="AQ208">
        <f>COUNTIF(Input_1!$E207:$CV207,Output_3_Daily_Raw!AQ$1)/4</f>
        <v>0</v>
      </c>
      <c r="AR208">
        <f>COUNTIF(Input_1!$E207:$CV207,Output_3_Daily_Raw!AR$1)/4</f>
        <v>0</v>
      </c>
      <c r="AS208">
        <f>COUNTIF(Input_1!$E207:$CV207,Output_3_Daily_Raw!AS$1)/4</f>
        <v>0</v>
      </c>
      <c r="AT208">
        <f>COUNTIF(Input_1!$E207:$CV207,Output_3_Daily_Raw!AT$1)/4</f>
        <v>0</v>
      </c>
      <c r="AU208">
        <f>COUNTIF(Input_1!$E207:$CV207,Output_3_Daily_Raw!AU$1)/4</f>
        <v>1.5</v>
      </c>
      <c r="AV208">
        <f>COUNTIF(Input_1!$E207:$CV207,Output_3_Daily_Raw!AV$1)/4</f>
        <v>0</v>
      </c>
      <c r="AW208">
        <f>COUNTIF(Input_1!$E207:$CV207,Output_3_Daily_Raw!AW$1)/4</f>
        <v>0</v>
      </c>
      <c r="AX208">
        <f>COUNTIF(Input_1!$E207:$CV207,Output_3_Daily_Raw!AX$1)/4</f>
        <v>0</v>
      </c>
      <c r="AY208">
        <f>COUNTIF(Input_1!$E207:$CV207,Output_3_Daily_Raw!AY$1)/4</f>
        <v>4.25</v>
      </c>
      <c r="AZ208">
        <f>COUNTIF(Input_1!$E207:$CV207,Output_3_Daily_Raw!AZ$1)/4</f>
        <v>1</v>
      </c>
      <c r="BA208">
        <f>COUNTIF(Input_1!$E207:$CV207,Output_3_Daily_Raw!BA$1)/4</f>
        <v>0.75</v>
      </c>
      <c r="BB208">
        <f>COUNTIF(Input_1!$E207:$CV207,Output_3_Daily_Raw!BB$1)/4</f>
        <v>0</v>
      </c>
      <c r="BC208">
        <f>COUNTIF(Input_1!$E207:$CV207,Output_3_Daily_Raw!BC$1)/4</f>
        <v>0</v>
      </c>
      <c r="BD208">
        <f>COUNTIF(Input_1!$E207:$CV207,Output_3_Daily_Raw!BD$1)/4</f>
        <v>0</v>
      </c>
      <c r="BE208">
        <f>COUNTIF(Input_1!$E207:$CV207,Output_3_Daily_Raw!BE$1)/4</f>
        <v>0</v>
      </c>
      <c r="BF208">
        <f>COUNTIF(Input_1!$E207:$CV207,Output_3_Daily_Raw!BF$1)/4</f>
        <v>5.75</v>
      </c>
      <c r="BG208">
        <f>COUNTIF(Input_1!$E207:$CV207,Output_3_Daily_Raw!BG$1)/4</f>
        <v>0</v>
      </c>
      <c r="BH208">
        <f>COUNTIF(Input_1!$E207:$CV207,Output_3_Daily_Raw!BH$1)/4</f>
        <v>0</v>
      </c>
      <c r="BJ208">
        <f t="shared" si="4"/>
        <v>24</v>
      </c>
    </row>
    <row r="209" spans="1:62" x14ac:dyDescent="0.35">
      <c r="A209" s="256"/>
      <c r="B209" s="249"/>
      <c r="C209" s="12">
        <v>44035</v>
      </c>
      <c r="D209" s="1" t="s">
        <v>7</v>
      </c>
      <c r="E209">
        <f>COUNTIF(Input_1!$E208:$CV208,Output_3_Daily_Raw!E$1)/4</f>
        <v>0</v>
      </c>
      <c r="F209">
        <f>COUNTIF(Input_1!$E208:$CV208,Output_3_Daily_Raw!F$1)/4</f>
        <v>0</v>
      </c>
      <c r="G209">
        <f>COUNTIF(Input_1!$E208:$CV208,Output_3_Daily_Raw!G$1)/4</f>
        <v>0</v>
      </c>
      <c r="H209">
        <f>COUNTIF(Input_1!$E208:$CV208,Output_3_Daily_Raw!H$1)/4</f>
        <v>0</v>
      </c>
      <c r="I209">
        <f>COUNTIF(Input_1!$E208:$CV208,Output_3_Daily_Raw!I$1)/4</f>
        <v>0</v>
      </c>
      <c r="J209">
        <f>COUNTIF(Input_1!$E208:$CV208,Output_3_Daily_Raw!J$1)/4</f>
        <v>0</v>
      </c>
      <c r="K209">
        <f>COUNTIF(Input_1!$E208:$CV208,Output_3_Daily_Raw!K$1)/4</f>
        <v>0</v>
      </c>
      <c r="L209">
        <f>COUNTIF(Input_1!$E208:$CV208,Output_3_Daily_Raw!L$1)/4</f>
        <v>0</v>
      </c>
      <c r="M209">
        <f>COUNTIF(Input_1!$E208:$CV208,Output_3_Daily_Raw!M$1)/4</f>
        <v>0</v>
      </c>
      <c r="N209">
        <f>COUNTIF(Input_1!$E208:$CV208,Output_3_Daily_Raw!N$1)/4</f>
        <v>0</v>
      </c>
      <c r="O209">
        <f>COUNTIF(Input_1!$E208:$CV208,Output_3_Daily_Raw!O$1)/4</f>
        <v>0</v>
      </c>
      <c r="P209">
        <f>COUNTIF(Input_1!$E208:$CV208,Output_3_Daily_Raw!P$1)/4</f>
        <v>0</v>
      </c>
      <c r="Q209">
        <f>COUNTIF(Input_1!$E208:$CV208,Output_3_Daily_Raw!Q$1)/4</f>
        <v>0</v>
      </c>
      <c r="R209">
        <f>COUNTIF(Input_1!$E208:$CV208,Output_3_Daily_Raw!R$1)/4</f>
        <v>0</v>
      </c>
      <c r="S209">
        <f>COUNTIF(Input_1!$E208:$CV208,Output_3_Daily_Raw!S$1)/4</f>
        <v>0</v>
      </c>
      <c r="T209">
        <f>COUNTIF(Input_1!$E208:$CV208,Output_3_Daily_Raw!T$1)/4</f>
        <v>0</v>
      </c>
      <c r="U209">
        <f>COUNTIF(Input_1!$E208:$CV208,Output_3_Daily_Raw!U$1)/4</f>
        <v>0</v>
      </c>
      <c r="V209">
        <f>COUNTIF(Input_1!$E208:$CV208,Output_3_Daily_Raw!V$1)/4</f>
        <v>3.25</v>
      </c>
      <c r="W209">
        <f>COUNTIF(Input_1!$E208:$CV208,Output_3_Daily_Raw!W$1)/4</f>
        <v>0</v>
      </c>
      <c r="X209">
        <f>COUNTIF(Input_1!$E208:$CV208,Output_3_Daily_Raw!X$1)/4</f>
        <v>0</v>
      </c>
      <c r="Y209">
        <f>COUNTIF(Input_1!$E208:$CV208,Output_3_Daily_Raw!Y$1)/4</f>
        <v>0</v>
      </c>
      <c r="Z209">
        <f>COUNTIF(Input_1!$E208:$CV208,Output_3_Daily_Raw!Z$1)/4</f>
        <v>1</v>
      </c>
      <c r="AA209">
        <f>COUNTIF(Input_1!$E208:$CV208,Output_3_Daily_Raw!AA$1)/4</f>
        <v>10.5</v>
      </c>
      <c r="AB209">
        <f>COUNTIF(Input_1!$E208:$CV208,Output_3_Daily_Raw!AB$1)/4</f>
        <v>0</v>
      </c>
      <c r="AC209">
        <f>COUNTIF(Input_1!$E208:$CV208,Output_3_Daily_Raw!AC$1)/4</f>
        <v>0</v>
      </c>
      <c r="AD209">
        <f>COUNTIF(Input_1!$E208:$CV208,Output_3_Daily_Raw!AD$1)/4</f>
        <v>0</v>
      </c>
      <c r="AE209">
        <f>COUNTIF(Input_1!$E208:$CV208,Output_3_Daily_Raw!AE$1)/4</f>
        <v>0</v>
      </c>
      <c r="AF209">
        <f>COUNTIF(Input_1!$E208:$CV208,Output_3_Daily_Raw!AF$1)/4</f>
        <v>0</v>
      </c>
      <c r="AG209">
        <f>COUNTIF(Input_1!$E208:$CV208,Output_3_Daily_Raw!AG$1)/4</f>
        <v>0</v>
      </c>
      <c r="AH209">
        <f>COUNTIF(Input_1!$E208:$CV208,Output_3_Daily_Raw!AH$1)/4</f>
        <v>0.25</v>
      </c>
      <c r="AI209">
        <f>COUNTIF(Input_1!$E208:$CV208,Output_3_Daily_Raw!AI$1)/4</f>
        <v>0.5</v>
      </c>
      <c r="AJ209">
        <f>COUNTIF(Input_1!$E208:$CV208,Output_3_Daily_Raw!AJ$1)/4</f>
        <v>0.25</v>
      </c>
      <c r="AK209">
        <f>COUNTIF(Input_1!$E208:$CV208,Output_3_Daily_Raw!AK$1)/4</f>
        <v>0</v>
      </c>
      <c r="AL209">
        <f>COUNTIF(Input_1!$E208:$CV208,Output_3_Daily_Raw!AL$1)/4</f>
        <v>0</v>
      </c>
      <c r="AM209">
        <f>COUNTIF(Input_1!$E208:$CV208,Output_3_Daily_Raw!AM$1)/4</f>
        <v>0</v>
      </c>
      <c r="AN209">
        <f>COUNTIF(Input_1!$E208:$CV208,Output_3_Daily_Raw!AN$1)/4</f>
        <v>0</v>
      </c>
      <c r="AO209">
        <f>COUNTIF(Input_1!$E208:$CV208,Output_3_Daily_Raw!AO$1)/4</f>
        <v>0</v>
      </c>
      <c r="AP209">
        <f>COUNTIF(Input_1!$E208:$CV208,Output_3_Daily_Raw!AP$1)/4</f>
        <v>0</v>
      </c>
      <c r="AQ209">
        <f>COUNTIF(Input_1!$E208:$CV208,Output_3_Daily_Raw!AQ$1)/4</f>
        <v>0</v>
      </c>
      <c r="AR209">
        <f>COUNTIF(Input_1!$E208:$CV208,Output_3_Daily_Raw!AR$1)/4</f>
        <v>0</v>
      </c>
      <c r="AS209">
        <f>COUNTIF(Input_1!$E208:$CV208,Output_3_Daily_Raw!AS$1)/4</f>
        <v>0</v>
      </c>
      <c r="AT209">
        <f>COUNTIF(Input_1!$E208:$CV208,Output_3_Daily_Raw!AT$1)/4</f>
        <v>0</v>
      </c>
      <c r="AU209">
        <f>COUNTIF(Input_1!$E208:$CV208,Output_3_Daily_Raw!AU$1)/4</f>
        <v>0.75</v>
      </c>
      <c r="AV209">
        <f>COUNTIF(Input_1!$E208:$CV208,Output_3_Daily_Raw!AV$1)/4</f>
        <v>0</v>
      </c>
      <c r="AW209">
        <f>COUNTIF(Input_1!$E208:$CV208,Output_3_Daily_Raw!AW$1)/4</f>
        <v>0</v>
      </c>
      <c r="AX209">
        <f>COUNTIF(Input_1!$E208:$CV208,Output_3_Daily_Raw!AX$1)/4</f>
        <v>0</v>
      </c>
      <c r="AY209">
        <f>COUNTIF(Input_1!$E208:$CV208,Output_3_Daily_Raw!AY$1)/4</f>
        <v>1.5</v>
      </c>
      <c r="AZ209">
        <f>COUNTIF(Input_1!$E208:$CV208,Output_3_Daily_Raw!AZ$1)/4</f>
        <v>0</v>
      </c>
      <c r="BA209">
        <f>COUNTIF(Input_1!$E208:$CV208,Output_3_Daily_Raw!BA$1)/4</f>
        <v>1.75</v>
      </c>
      <c r="BB209">
        <f>COUNTIF(Input_1!$E208:$CV208,Output_3_Daily_Raw!BB$1)/4</f>
        <v>0</v>
      </c>
      <c r="BC209">
        <f>COUNTIF(Input_1!$E208:$CV208,Output_3_Daily_Raw!BC$1)/4</f>
        <v>0</v>
      </c>
      <c r="BD209">
        <f>COUNTIF(Input_1!$E208:$CV208,Output_3_Daily_Raw!BD$1)/4</f>
        <v>0</v>
      </c>
      <c r="BE209">
        <f>COUNTIF(Input_1!$E208:$CV208,Output_3_Daily_Raw!BE$1)/4</f>
        <v>0</v>
      </c>
      <c r="BF209">
        <f>COUNTIF(Input_1!$E208:$CV208,Output_3_Daily_Raw!BF$1)/4</f>
        <v>3.5</v>
      </c>
      <c r="BG209">
        <f>COUNTIF(Input_1!$E208:$CV208,Output_3_Daily_Raw!BG$1)/4</f>
        <v>0.75</v>
      </c>
      <c r="BH209">
        <f>COUNTIF(Input_1!$E208:$CV208,Output_3_Daily_Raw!BH$1)/4</f>
        <v>0</v>
      </c>
      <c r="BJ209">
        <f t="shared" si="4"/>
        <v>24</v>
      </c>
    </row>
    <row r="210" spans="1:62" x14ac:dyDescent="0.35">
      <c r="A210" s="256"/>
      <c r="B210" s="249"/>
      <c r="C210" s="11">
        <v>44036</v>
      </c>
      <c r="D210" s="1" t="s">
        <v>8</v>
      </c>
      <c r="E210">
        <f>COUNTIF(Input_1!$E209:$CV209,Output_3_Daily_Raw!E$1)/4</f>
        <v>0</v>
      </c>
      <c r="F210">
        <f>COUNTIF(Input_1!$E209:$CV209,Output_3_Daily_Raw!F$1)/4</f>
        <v>0</v>
      </c>
      <c r="G210">
        <f>COUNTIF(Input_1!$E209:$CV209,Output_3_Daily_Raw!G$1)/4</f>
        <v>0</v>
      </c>
      <c r="H210">
        <f>COUNTIF(Input_1!$E209:$CV209,Output_3_Daily_Raw!H$1)/4</f>
        <v>0</v>
      </c>
      <c r="I210">
        <f>COUNTIF(Input_1!$E209:$CV209,Output_3_Daily_Raw!I$1)/4</f>
        <v>0</v>
      </c>
      <c r="J210">
        <f>COUNTIF(Input_1!$E209:$CV209,Output_3_Daily_Raw!J$1)/4</f>
        <v>0</v>
      </c>
      <c r="K210">
        <f>COUNTIF(Input_1!$E209:$CV209,Output_3_Daily_Raw!K$1)/4</f>
        <v>0</v>
      </c>
      <c r="L210">
        <f>COUNTIF(Input_1!$E209:$CV209,Output_3_Daily_Raw!L$1)/4</f>
        <v>0</v>
      </c>
      <c r="M210">
        <f>COUNTIF(Input_1!$E209:$CV209,Output_3_Daily_Raw!M$1)/4</f>
        <v>0</v>
      </c>
      <c r="N210">
        <f>COUNTIF(Input_1!$E209:$CV209,Output_3_Daily_Raw!N$1)/4</f>
        <v>0</v>
      </c>
      <c r="O210">
        <f>COUNTIF(Input_1!$E209:$CV209,Output_3_Daily_Raw!O$1)/4</f>
        <v>0</v>
      </c>
      <c r="P210">
        <f>COUNTIF(Input_1!$E209:$CV209,Output_3_Daily_Raw!P$1)/4</f>
        <v>0</v>
      </c>
      <c r="Q210">
        <f>COUNTIF(Input_1!$E209:$CV209,Output_3_Daily_Raw!Q$1)/4</f>
        <v>0</v>
      </c>
      <c r="R210">
        <f>COUNTIF(Input_1!$E209:$CV209,Output_3_Daily_Raw!R$1)/4</f>
        <v>0</v>
      </c>
      <c r="S210">
        <f>COUNTIF(Input_1!$E209:$CV209,Output_3_Daily_Raw!S$1)/4</f>
        <v>0</v>
      </c>
      <c r="T210">
        <f>COUNTIF(Input_1!$E209:$CV209,Output_3_Daily_Raw!T$1)/4</f>
        <v>0</v>
      </c>
      <c r="U210">
        <f>COUNTIF(Input_1!$E209:$CV209,Output_3_Daily_Raw!U$1)/4</f>
        <v>0</v>
      </c>
      <c r="V210">
        <f>COUNTIF(Input_1!$E209:$CV209,Output_3_Daily_Raw!V$1)/4</f>
        <v>0</v>
      </c>
      <c r="W210">
        <f>COUNTIF(Input_1!$E209:$CV209,Output_3_Daily_Raw!W$1)/4</f>
        <v>0</v>
      </c>
      <c r="X210">
        <f>COUNTIF(Input_1!$E209:$CV209,Output_3_Daily_Raw!X$1)/4</f>
        <v>0</v>
      </c>
      <c r="Y210">
        <f>COUNTIF(Input_1!$E209:$CV209,Output_3_Daily_Raw!Y$1)/4</f>
        <v>0</v>
      </c>
      <c r="Z210">
        <f>COUNTIF(Input_1!$E209:$CV209,Output_3_Daily_Raw!Z$1)/4</f>
        <v>0</v>
      </c>
      <c r="AA210">
        <f>COUNTIF(Input_1!$E209:$CV209,Output_3_Daily_Raw!AA$1)/4</f>
        <v>7</v>
      </c>
      <c r="AB210">
        <f>COUNTIF(Input_1!$E209:$CV209,Output_3_Daily_Raw!AB$1)/4</f>
        <v>0</v>
      </c>
      <c r="AC210">
        <f>COUNTIF(Input_1!$E209:$CV209,Output_3_Daily_Raw!AC$1)/4</f>
        <v>1.5</v>
      </c>
      <c r="AD210">
        <f>COUNTIF(Input_1!$E209:$CV209,Output_3_Daily_Raw!AD$1)/4</f>
        <v>0</v>
      </c>
      <c r="AE210">
        <f>COUNTIF(Input_1!$E209:$CV209,Output_3_Daily_Raw!AE$1)/4</f>
        <v>0</v>
      </c>
      <c r="AF210">
        <f>COUNTIF(Input_1!$E209:$CV209,Output_3_Daily_Raw!AF$1)/4</f>
        <v>0</v>
      </c>
      <c r="AG210">
        <f>COUNTIF(Input_1!$E209:$CV209,Output_3_Daily_Raw!AG$1)/4</f>
        <v>0.25</v>
      </c>
      <c r="AH210">
        <f>COUNTIF(Input_1!$E209:$CV209,Output_3_Daily_Raw!AH$1)/4</f>
        <v>0.25</v>
      </c>
      <c r="AI210">
        <f>COUNTIF(Input_1!$E209:$CV209,Output_3_Daily_Raw!AI$1)/4</f>
        <v>0.5</v>
      </c>
      <c r="AJ210">
        <f>COUNTIF(Input_1!$E209:$CV209,Output_3_Daily_Raw!AJ$1)/4</f>
        <v>2</v>
      </c>
      <c r="AK210">
        <f>COUNTIF(Input_1!$E209:$CV209,Output_3_Daily_Raw!AK$1)/4</f>
        <v>0</v>
      </c>
      <c r="AL210">
        <f>COUNTIF(Input_1!$E209:$CV209,Output_3_Daily_Raw!AL$1)/4</f>
        <v>0</v>
      </c>
      <c r="AM210">
        <f>COUNTIF(Input_1!$E209:$CV209,Output_3_Daily_Raw!AM$1)/4</f>
        <v>0</v>
      </c>
      <c r="AN210">
        <f>COUNTIF(Input_1!$E209:$CV209,Output_3_Daily_Raw!AN$1)/4</f>
        <v>0.75</v>
      </c>
      <c r="AO210">
        <f>COUNTIF(Input_1!$E209:$CV209,Output_3_Daily_Raw!AO$1)/4</f>
        <v>0</v>
      </c>
      <c r="AP210">
        <f>COUNTIF(Input_1!$E209:$CV209,Output_3_Daily_Raw!AP$1)/4</f>
        <v>0</v>
      </c>
      <c r="AQ210">
        <f>COUNTIF(Input_1!$E209:$CV209,Output_3_Daily_Raw!AQ$1)/4</f>
        <v>0.5</v>
      </c>
      <c r="AR210">
        <f>COUNTIF(Input_1!$E209:$CV209,Output_3_Daily_Raw!AR$1)/4</f>
        <v>0</v>
      </c>
      <c r="AS210">
        <f>COUNTIF(Input_1!$E209:$CV209,Output_3_Daily_Raw!AS$1)/4</f>
        <v>0</v>
      </c>
      <c r="AT210">
        <f>COUNTIF(Input_1!$E209:$CV209,Output_3_Daily_Raw!AT$1)/4</f>
        <v>0</v>
      </c>
      <c r="AU210">
        <f>COUNTIF(Input_1!$E209:$CV209,Output_3_Daily_Raw!AU$1)/4</f>
        <v>1.75</v>
      </c>
      <c r="AV210">
        <f>COUNTIF(Input_1!$E209:$CV209,Output_3_Daily_Raw!AV$1)/4</f>
        <v>0</v>
      </c>
      <c r="AW210">
        <f>COUNTIF(Input_1!$E209:$CV209,Output_3_Daily_Raw!AW$1)/4</f>
        <v>0</v>
      </c>
      <c r="AX210">
        <f>COUNTIF(Input_1!$E209:$CV209,Output_3_Daily_Raw!AX$1)/4</f>
        <v>0</v>
      </c>
      <c r="AY210">
        <f>COUNTIF(Input_1!$E209:$CV209,Output_3_Daily_Raw!AY$1)/4</f>
        <v>1.75</v>
      </c>
      <c r="AZ210">
        <f>COUNTIF(Input_1!$E209:$CV209,Output_3_Daily_Raw!AZ$1)/4</f>
        <v>0</v>
      </c>
      <c r="BA210">
        <f>COUNTIF(Input_1!$E209:$CV209,Output_3_Daily_Raw!BA$1)/4</f>
        <v>2.5</v>
      </c>
      <c r="BB210">
        <f>COUNTIF(Input_1!$E209:$CV209,Output_3_Daily_Raw!BB$1)/4</f>
        <v>0.25</v>
      </c>
      <c r="BC210">
        <f>COUNTIF(Input_1!$E209:$CV209,Output_3_Daily_Raw!BC$1)/4</f>
        <v>0</v>
      </c>
      <c r="BD210">
        <f>COUNTIF(Input_1!$E209:$CV209,Output_3_Daily_Raw!BD$1)/4</f>
        <v>0</v>
      </c>
      <c r="BE210">
        <f>COUNTIF(Input_1!$E209:$CV209,Output_3_Daily_Raw!BE$1)/4</f>
        <v>0</v>
      </c>
      <c r="BF210">
        <f>COUNTIF(Input_1!$E209:$CV209,Output_3_Daily_Raw!BF$1)/4</f>
        <v>5</v>
      </c>
      <c r="BG210">
        <f>COUNTIF(Input_1!$E209:$CV209,Output_3_Daily_Raw!BG$1)/4</f>
        <v>0</v>
      </c>
      <c r="BH210">
        <f>COUNTIF(Input_1!$E209:$CV209,Output_3_Daily_Raw!BH$1)/4</f>
        <v>0</v>
      </c>
      <c r="BJ210">
        <f t="shared" si="4"/>
        <v>24</v>
      </c>
    </row>
    <row r="211" spans="1:62" x14ac:dyDescent="0.35">
      <c r="A211" s="256"/>
      <c r="B211" s="249"/>
      <c r="C211" s="12">
        <v>44037</v>
      </c>
      <c r="D211" s="1" t="s">
        <v>9</v>
      </c>
      <c r="E211">
        <f>COUNTIF(Input_1!$E210:$CV210,Output_3_Daily_Raw!E$1)/4</f>
        <v>0</v>
      </c>
      <c r="F211">
        <f>COUNTIF(Input_1!$E210:$CV210,Output_3_Daily_Raw!F$1)/4</f>
        <v>0</v>
      </c>
      <c r="G211">
        <f>COUNTIF(Input_1!$E210:$CV210,Output_3_Daily_Raw!G$1)/4</f>
        <v>0</v>
      </c>
      <c r="H211">
        <f>COUNTIF(Input_1!$E210:$CV210,Output_3_Daily_Raw!H$1)/4</f>
        <v>0</v>
      </c>
      <c r="I211">
        <f>COUNTIF(Input_1!$E210:$CV210,Output_3_Daily_Raw!I$1)/4</f>
        <v>0</v>
      </c>
      <c r="J211">
        <f>COUNTIF(Input_1!$E210:$CV210,Output_3_Daily_Raw!J$1)/4</f>
        <v>0</v>
      </c>
      <c r="K211">
        <f>COUNTIF(Input_1!$E210:$CV210,Output_3_Daily_Raw!K$1)/4</f>
        <v>0</v>
      </c>
      <c r="L211">
        <f>COUNTIF(Input_1!$E210:$CV210,Output_3_Daily_Raw!L$1)/4</f>
        <v>0</v>
      </c>
      <c r="M211">
        <f>COUNTIF(Input_1!$E210:$CV210,Output_3_Daily_Raw!M$1)/4</f>
        <v>0</v>
      </c>
      <c r="N211">
        <f>COUNTIF(Input_1!$E210:$CV210,Output_3_Daily_Raw!N$1)/4</f>
        <v>0</v>
      </c>
      <c r="O211">
        <f>COUNTIF(Input_1!$E210:$CV210,Output_3_Daily_Raw!O$1)/4</f>
        <v>0</v>
      </c>
      <c r="P211">
        <f>COUNTIF(Input_1!$E210:$CV210,Output_3_Daily_Raw!P$1)/4</f>
        <v>0</v>
      </c>
      <c r="Q211">
        <f>COUNTIF(Input_1!$E210:$CV210,Output_3_Daily_Raw!Q$1)/4</f>
        <v>0</v>
      </c>
      <c r="R211">
        <f>COUNTIF(Input_1!$E210:$CV210,Output_3_Daily_Raw!R$1)/4</f>
        <v>0</v>
      </c>
      <c r="S211">
        <f>COUNTIF(Input_1!$E210:$CV210,Output_3_Daily_Raw!S$1)/4</f>
        <v>0</v>
      </c>
      <c r="T211">
        <f>COUNTIF(Input_1!$E210:$CV210,Output_3_Daily_Raw!T$1)/4</f>
        <v>0</v>
      </c>
      <c r="U211">
        <f>COUNTIF(Input_1!$E210:$CV210,Output_3_Daily_Raw!U$1)/4</f>
        <v>0</v>
      </c>
      <c r="V211">
        <f>COUNTIF(Input_1!$E210:$CV210,Output_3_Daily_Raw!V$1)/4</f>
        <v>0</v>
      </c>
      <c r="W211">
        <f>COUNTIF(Input_1!$E210:$CV210,Output_3_Daily_Raw!W$1)/4</f>
        <v>0</v>
      </c>
      <c r="X211">
        <f>COUNTIF(Input_1!$E210:$CV210,Output_3_Daily_Raw!X$1)/4</f>
        <v>0</v>
      </c>
      <c r="Y211">
        <f>COUNTIF(Input_1!$E210:$CV210,Output_3_Daily_Raw!Y$1)/4</f>
        <v>0</v>
      </c>
      <c r="Z211">
        <f>COUNTIF(Input_1!$E210:$CV210,Output_3_Daily_Raw!Z$1)/4</f>
        <v>0</v>
      </c>
      <c r="AA211">
        <f>COUNTIF(Input_1!$E210:$CV210,Output_3_Daily_Raw!AA$1)/4</f>
        <v>8.5</v>
      </c>
      <c r="AB211">
        <f>COUNTIF(Input_1!$E210:$CV210,Output_3_Daily_Raw!AB$1)/4</f>
        <v>0</v>
      </c>
      <c r="AC211">
        <f>COUNTIF(Input_1!$E210:$CV210,Output_3_Daily_Raw!AC$1)/4</f>
        <v>1.5</v>
      </c>
      <c r="AD211">
        <f>COUNTIF(Input_1!$E210:$CV210,Output_3_Daily_Raw!AD$1)/4</f>
        <v>0</v>
      </c>
      <c r="AE211">
        <f>COUNTIF(Input_1!$E210:$CV210,Output_3_Daily_Raw!AE$1)/4</f>
        <v>0</v>
      </c>
      <c r="AF211">
        <f>COUNTIF(Input_1!$E210:$CV210,Output_3_Daily_Raw!AF$1)/4</f>
        <v>0</v>
      </c>
      <c r="AG211">
        <f>COUNTIF(Input_1!$E210:$CV210,Output_3_Daily_Raw!AG$1)/4</f>
        <v>0.25</v>
      </c>
      <c r="AH211">
        <f>COUNTIF(Input_1!$E210:$CV210,Output_3_Daily_Raw!AH$1)/4</f>
        <v>0.25</v>
      </c>
      <c r="AI211">
        <f>COUNTIF(Input_1!$E210:$CV210,Output_3_Daily_Raw!AI$1)/4</f>
        <v>0.5</v>
      </c>
      <c r="AJ211">
        <f>COUNTIF(Input_1!$E210:$CV210,Output_3_Daily_Raw!AJ$1)/4</f>
        <v>2.25</v>
      </c>
      <c r="AK211">
        <f>COUNTIF(Input_1!$E210:$CV210,Output_3_Daily_Raw!AK$1)/4</f>
        <v>0</v>
      </c>
      <c r="AL211">
        <f>COUNTIF(Input_1!$E210:$CV210,Output_3_Daily_Raw!AL$1)/4</f>
        <v>0</v>
      </c>
      <c r="AM211">
        <f>COUNTIF(Input_1!$E210:$CV210,Output_3_Daily_Raw!AM$1)/4</f>
        <v>0</v>
      </c>
      <c r="AN211">
        <f>COUNTIF(Input_1!$E210:$CV210,Output_3_Daily_Raw!AN$1)/4</f>
        <v>0</v>
      </c>
      <c r="AO211">
        <f>COUNTIF(Input_1!$E210:$CV210,Output_3_Daily_Raw!AO$1)/4</f>
        <v>0</v>
      </c>
      <c r="AP211">
        <f>COUNTIF(Input_1!$E210:$CV210,Output_3_Daily_Raw!AP$1)/4</f>
        <v>0</v>
      </c>
      <c r="AQ211">
        <f>COUNTIF(Input_1!$E210:$CV210,Output_3_Daily_Raw!AQ$1)/4</f>
        <v>0.5</v>
      </c>
      <c r="AR211">
        <f>COUNTIF(Input_1!$E210:$CV210,Output_3_Daily_Raw!AR$1)/4</f>
        <v>0</v>
      </c>
      <c r="AS211">
        <f>COUNTIF(Input_1!$E210:$CV210,Output_3_Daily_Raw!AS$1)/4</f>
        <v>0</v>
      </c>
      <c r="AT211">
        <f>COUNTIF(Input_1!$E210:$CV210,Output_3_Daily_Raw!AT$1)/4</f>
        <v>0</v>
      </c>
      <c r="AU211">
        <f>COUNTIF(Input_1!$E210:$CV210,Output_3_Daily_Raw!AU$1)/4</f>
        <v>1.5</v>
      </c>
      <c r="AV211">
        <f>COUNTIF(Input_1!$E210:$CV210,Output_3_Daily_Raw!AV$1)/4</f>
        <v>0</v>
      </c>
      <c r="AW211">
        <f>COUNTIF(Input_1!$E210:$CV210,Output_3_Daily_Raw!AW$1)/4</f>
        <v>0</v>
      </c>
      <c r="AX211">
        <f>COUNTIF(Input_1!$E210:$CV210,Output_3_Daily_Raw!AX$1)/4</f>
        <v>0</v>
      </c>
      <c r="AY211">
        <f>COUNTIF(Input_1!$E210:$CV210,Output_3_Daily_Raw!AY$1)/4</f>
        <v>2.25</v>
      </c>
      <c r="AZ211">
        <f>COUNTIF(Input_1!$E210:$CV210,Output_3_Daily_Raw!AZ$1)/4</f>
        <v>0</v>
      </c>
      <c r="BA211">
        <f>COUNTIF(Input_1!$E210:$CV210,Output_3_Daily_Raw!BA$1)/4</f>
        <v>2.25</v>
      </c>
      <c r="BB211">
        <f>COUNTIF(Input_1!$E210:$CV210,Output_3_Daily_Raw!BB$1)/4</f>
        <v>0.75</v>
      </c>
      <c r="BC211">
        <f>COUNTIF(Input_1!$E210:$CV210,Output_3_Daily_Raw!BC$1)/4</f>
        <v>0</v>
      </c>
      <c r="BD211">
        <f>COUNTIF(Input_1!$E210:$CV210,Output_3_Daily_Raw!BD$1)/4</f>
        <v>0</v>
      </c>
      <c r="BE211">
        <f>COUNTIF(Input_1!$E210:$CV210,Output_3_Daily_Raw!BE$1)/4</f>
        <v>0</v>
      </c>
      <c r="BF211">
        <f>COUNTIF(Input_1!$E210:$CV210,Output_3_Daily_Raw!BF$1)/4</f>
        <v>3.5</v>
      </c>
      <c r="BG211">
        <f>COUNTIF(Input_1!$E210:$CV210,Output_3_Daily_Raw!BG$1)/4</f>
        <v>0</v>
      </c>
      <c r="BH211">
        <f>COUNTIF(Input_1!$E210:$CV210,Output_3_Daily_Raw!BH$1)/4</f>
        <v>0</v>
      </c>
      <c r="BJ211">
        <f t="shared" si="4"/>
        <v>24</v>
      </c>
    </row>
    <row r="212" spans="1:62" x14ac:dyDescent="0.35">
      <c r="A212" s="256"/>
      <c r="B212" s="250"/>
      <c r="C212" s="14">
        <v>44038</v>
      </c>
      <c r="D212" s="2" t="s">
        <v>10</v>
      </c>
      <c r="E212">
        <f>COUNTIF(Input_1!$E211:$CV211,Output_3_Daily_Raw!E$1)/4</f>
        <v>0</v>
      </c>
      <c r="F212">
        <f>COUNTIF(Input_1!$E211:$CV211,Output_3_Daily_Raw!F$1)/4</f>
        <v>0</v>
      </c>
      <c r="G212">
        <f>COUNTIF(Input_1!$E211:$CV211,Output_3_Daily_Raw!G$1)/4</f>
        <v>0</v>
      </c>
      <c r="H212">
        <f>COUNTIF(Input_1!$E211:$CV211,Output_3_Daily_Raw!H$1)/4</f>
        <v>0</v>
      </c>
      <c r="I212">
        <f>COUNTIF(Input_1!$E211:$CV211,Output_3_Daily_Raw!I$1)/4</f>
        <v>0</v>
      </c>
      <c r="J212">
        <f>COUNTIF(Input_1!$E211:$CV211,Output_3_Daily_Raw!J$1)/4</f>
        <v>0</v>
      </c>
      <c r="K212">
        <f>COUNTIF(Input_1!$E211:$CV211,Output_3_Daily_Raw!K$1)/4</f>
        <v>0</v>
      </c>
      <c r="L212">
        <f>COUNTIF(Input_1!$E211:$CV211,Output_3_Daily_Raw!L$1)/4</f>
        <v>0</v>
      </c>
      <c r="M212">
        <f>COUNTIF(Input_1!$E211:$CV211,Output_3_Daily_Raw!M$1)/4</f>
        <v>0</v>
      </c>
      <c r="N212">
        <f>COUNTIF(Input_1!$E211:$CV211,Output_3_Daily_Raw!N$1)/4</f>
        <v>0</v>
      </c>
      <c r="O212">
        <f>COUNTIF(Input_1!$E211:$CV211,Output_3_Daily_Raw!O$1)/4</f>
        <v>0</v>
      </c>
      <c r="P212">
        <f>COUNTIF(Input_1!$E211:$CV211,Output_3_Daily_Raw!P$1)/4</f>
        <v>0</v>
      </c>
      <c r="Q212">
        <f>COUNTIF(Input_1!$E211:$CV211,Output_3_Daily_Raw!Q$1)/4</f>
        <v>0</v>
      </c>
      <c r="R212">
        <f>COUNTIF(Input_1!$E211:$CV211,Output_3_Daily_Raw!R$1)/4</f>
        <v>0</v>
      </c>
      <c r="S212">
        <f>COUNTIF(Input_1!$E211:$CV211,Output_3_Daily_Raw!S$1)/4</f>
        <v>0</v>
      </c>
      <c r="T212">
        <f>COUNTIF(Input_1!$E211:$CV211,Output_3_Daily_Raw!T$1)/4</f>
        <v>0</v>
      </c>
      <c r="U212">
        <f>COUNTIF(Input_1!$E211:$CV211,Output_3_Daily_Raw!U$1)/4</f>
        <v>0</v>
      </c>
      <c r="V212">
        <f>COUNTIF(Input_1!$E211:$CV211,Output_3_Daily_Raw!V$1)/4</f>
        <v>2.75</v>
      </c>
      <c r="W212">
        <f>COUNTIF(Input_1!$E211:$CV211,Output_3_Daily_Raw!W$1)/4</f>
        <v>0</v>
      </c>
      <c r="X212">
        <f>COUNTIF(Input_1!$E211:$CV211,Output_3_Daily_Raw!X$1)/4</f>
        <v>0</v>
      </c>
      <c r="Y212">
        <f>COUNTIF(Input_1!$E211:$CV211,Output_3_Daily_Raw!Y$1)/4</f>
        <v>0</v>
      </c>
      <c r="Z212">
        <f>COUNTIF(Input_1!$E211:$CV211,Output_3_Daily_Raw!Z$1)/4</f>
        <v>0</v>
      </c>
      <c r="AA212">
        <f>COUNTIF(Input_1!$E211:$CV211,Output_3_Daily_Raw!AA$1)/4</f>
        <v>8.75</v>
      </c>
      <c r="AB212">
        <f>COUNTIF(Input_1!$E211:$CV211,Output_3_Daily_Raw!AB$1)/4</f>
        <v>0</v>
      </c>
      <c r="AC212">
        <f>COUNTIF(Input_1!$E211:$CV211,Output_3_Daily_Raw!AC$1)/4</f>
        <v>0</v>
      </c>
      <c r="AD212">
        <f>COUNTIF(Input_1!$E211:$CV211,Output_3_Daily_Raw!AD$1)/4</f>
        <v>0</v>
      </c>
      <c r="AE212">
        <f>COUNTIF(Input_1!$E211:$CV211,Output_3_Daily_Raw!AE$1)/4</f>
        <v>0</v>
      </c>
      <c r="AF212">
        <f>COUNTIF(Input_1!$E211:$CV211,Output_3_Daily_Raw!AF$1)/4</f>
        <v>0</v>
      </c>
      <c r="AG212">
        <f>COUNTIF(Input_1!$E211:$CV211,Output_3_Daily_Raw!AG$1)/4</f>
        <v>0</v>
      </c>
      <c r="AH212">
        <f>COUNTIF(Input_1!$E211:$CV211,Output_3_Daily_Raw!AH$1)/4</f>
        <v>0.25</v>
      </c>
      <c r="AI212">
        <f>COUNTIF(Input_1!$E211:$CV211,Output_3_Daily_Raw!AI$1)/4</f>
        <v>0.5</v>
      </c>
      <c r="AJ212">
        <f>COUNTIF(Input_1!$E211:$CV211,Output_3_Daily_Raw!AJ$1)/4</f>
        <v>0</v>
      </c>
      <c r="AK212">
        <f>COUNTIF(Input_1!$E211:$CV211,Output_3_Daily_Raw!AK$1)/4</f>
        <v>0</v>
      </c>
      <c r="AL212">
        <f>COUNTIF(Input_1!$E211:$CV211,Output_3_Daily_Raw!AL$1)/4</f>
        <v>0</v>
      </c>
      <c r="AM212">
        <f>COUNTIF(Input_1!$E211:$CV211,Output_3_Daily_Raw!AM$1)/4</f>
        <v>0</v>
      </c>
      <c r="AN212">
        <f>COUNTIF(Input_1!$E211:$CV211,Output_3_Daily_Raw!AN$1)/4</f>
        <v>0</v>
      </c>
      <c r="AO212">
        <f>COUNTIF(Input_1!$E211:$CV211,Output_3_Daily_Raw!AO$1)/4</f>
        <v>0</v>
      </c>
      <c r="AP212">
        <f>COUNTIF(Input_1!$E211:$CV211,Output_3_Daily_Raw!AP$1)/4</f>
        <v>0</v>
      </c>
      <c r="AQ212">
        <f>COUNTIF(Input_1!$E211:$CV211,Output_3_Daily_Raw!AQ$1)/4</f>
        <v>0</v>
      </c>
      <c r="AR212">
        <f>COUNTIF(Input_1!$E211:$CV211,Output_3_Daily_Raw!AR$1)/4</f>
        <v>0</v>
      </c>
      <c r="AS212">
        <f>COUNTIF(Input_1!$E211:$CV211,Output_3_Daily_Raw!AS$1)/4</f>
        <v>0</v>
      </c>
      <c r="AT212">
        <f>COUNTIF(Input_1!$E211:$CV211,Output_3_Daily_Raw!AT$1)/4</f>
        <v>0</v>
      </c>
      <c r="AU212">
        <f>COUNTIF(Input_1!$E211:$CV211,Output_3_Daily_Raw!AU$1)/4</f>
        <v>1.25</v>
      </c>
      <c r="AV212">
        <f>COUNTIF(Input_1!$E211:$CV211,Output_3_Daily_Raw!AV$1)/4</f>
        <v>0</v>
      </c>
      <c r="AW212">
        <f>COUNTIF(Input_1!$E211:$CV211,Output_3_Daily_Raw!AW$1)/4</f>
        <v>0</v>
      </c>
      <c r="AX212">
        <f>COUNTIF(Input_1!$E211:$CV211,Output_3_Daily_Raw!AX$1)/4</f>
        <v>0</v>
      </c>
      <c r="AY212">
        <f>COUNTIF(Input_1!$E211:$CV211,Output_3_Daily_Raw!AY$1)/4</f>
        <v>1.25</v>
      </c>
      <c r="AZ212">
        <f>COUNTIF(Input_1!$E211:$CV211,Output_3_Daily_Raw!AZ$1)/4</f>
        <v>0</v>
      </c>
      <c r="BA212">
        <f>COUNTIF(Input_1!$E211:$CV211,Output_3_Daily_Raw!BA$1)/4</f>
        <v>4</v>
      </c>
      <c r="BB212">
        <f>COUNTIF(Input_1!$E211:$CV211,Output_3_Daily_Raw!BB$1)/4</f>
        <v>0</v>
      </c>
      <c r="BC212">
        <f>COUNTIF(Input_1!$E211:$CV211,Output_3_Daily_Raw!BC$1)/4</f>
        <v>0</v>
      </c>
      <c r="BD212">
        <f>COUNTIF(Input_1!$E211:$CV211,Output_3_Daily_Raw!BD$1)/4</f>
        <v>0</v>
      </c>
      <c r="BE212">
        <f>COUNTIF(Input_1!$E211:$CV211,Output_3_Daily_Raw!BE$1)/4</f>
        <v>0</v>
      </c>
      <c r="BF212">
        <f>COUNTIF(Input_1!$E211:$CV211,Output_3_Daily_Raw!BF$1)/4</f>
        <v>5.25</v>
      </c>
      <c r="BG212">
        <f>COUNTIF(Input_1!$E211:$CV211,Output_3_Daily_Raw!BG$1)/4</f>
        <v>0</v>
      </c>
      <c r="BH212">
        <f>COUNTIF(Input_1!$E211:$CV211,Output_3_Daily_Raw!BH$1)/4</f>
        <v>0</v>
      </c>
      <c r="BJ212">
        <f t="shared" si="4"/>
        <v>24</v>
      </c>
    </row>
    <row r="213" spans="1:62" x14ac:dyDescent="0.35">
      <c r="A213" s="256"/>
      <c r="B213" s="248">
        <v>31</v>
      </c>
      <c r="C213" s="11">
        <v>44039</v>
      </c>
      <c r="D213" s="3" t="s">
        <v>4</v>
      </c>
      <c r="E213">
        <f>COUNTIF(Input_1!$E212:$CV212,Output_3_Daily_Raw!E$1)/4</f>
        <v>0</v>
      </c>
      <c r="F213">
        <f>COUNTIF(Input_1!$E212:$CV212,Output_3_Daily_Raw!F$1)/4</f>
        <v>0</v>
      </c>
      <c r="G213">
        <f>COUNTIF(Input_1!$E212:$CV212,Output_3_Daily_Raw!G$1)/4</f>
        <v>0</v>
      </c>
      <c r="H213">
        <f>COUNTIF(Input_1!$E212:$CV212,Output_3_Daily_Raw!H$1)/4</f>
        <v>0</v>
      </c>
      <c r="I213">
        <f>COUNTIF(Input_1!$E212:$CV212,Output_3_Daily_Raw!I$1)/4</f>
        <v>0</v>
      </c>
      <c r="J213">
        <f>COUNTIF(Input_1!$E212:$CV212,Output_3_Daily_Raw!J$1)/4</f>
        <v>0</v>
      </c>
      <c r="K213">
        <f>COUNTIF(Input_1!$E212:$CV212,Output_3_Daily_Raw!K$1)/4</f>
        <v>0</v>
      </c>
      <c r="L213">
        <f>COUNTIF(Input_1!$E212:$CV212,Output_3_Daily_Raw!L$1)/4</f>
        <v>0</v>
      </c>
      <c r="M213">
        <f>COUNTIF(Input_1!$E212:$CV212,Output_3_Daily_Raw!M$1)/4</f>
        <v>0</v>
      </c>
      <c r="N213">
        <f>COUNTIF(Input_1!$E212:$CV212,Output_3_Daily_Raw!N$1)/4</f>
        <v>0</v>
      </c>
      <c r="O213">
        <f>COUNTIF(Input_1!$E212:$CV212,Output_3_Daily_Raw!O$1)/4</f>
        <v>0</v>
      </c>
      <c r="P213">
        <f>COUNTIF(Input_1!$E212:$CV212,Output_3_Daily_Raw!P$1)/4</f>
        <v>0</v>
      </c>
      <c r="Q213">
        <f>COUNTIF(Input_1!$E212:$CV212,Output_3_Daily_Raw!Q$1)/4</f>
        <v>0</v>
      </c>
      <c r="R213">
        <f>COUNTIF(Input_1!$E212:$CV212,Output_3_Daily_Raw!R$1)/4</f>
        <v>0</v>
      </c>
      <c r="S213">
        <f>COUNTIF(Input_1!$E212:$CV212,Output_3_Daily_Raw!S$1)/4</f>
        <v>0</v>
      </c>
      <c r="T213">
        <f>COUNTIF(Input_1!$E212:$CV212,Output_3_Daily_Raw!T$1)/4</f>
        <v>0</v>
      </c>
      <c r="U213">
        <f>COUNTIF(Input_1!$E212:$CV212,Output_3_Daily_Raw!U$1)/4</f>
        <v>0</v>
      </c>
      <c r="V213">
        <f>COUNTIF(Input_1!$E212:$CV212,Output_3_Daily_Raw!V$1)/4</f>
        <v>0</v>
      </c>
      <c r="W213">
        <f>COUNTIF(Input_1!$E212:$CV212,Output_3_Daily_Raw!W$1)/4</f>
        <v>0</v>
      </c>
      <c r="X213">
        <f>COUNTIF(Input_1!$E212:$CV212,Output_3_Daily_Raw!X$1)/4</f>
        <v>0</v>
      </c>
      <c r="Y213">
        <f>COUNTIF(Input_1!$E212:$CV212,Output_3_Daily_Raw!Y$1)/4</f>
        <v>0</v>
      </c>
      <c r="Z213">
        <f>COUNTIF(Input_1!$E212:$CV212,Output_3_Daily_Raw!Z$1)/4</f>
        <v>0</v>
      </c>
      <c r="AA213">
        <f>COUNTIF(Input_1!$E212:$CV212,Output_3_Daily_Raw!AA$1)/4</f>
        <v>10.25</v>
      </c>
      <c r="AB213">
        <f>COUNTIF(Input_1!$E212:$CV212,Output_3_Daily_Raw!AB$1)/4</f>
        <v>0</v>
      </c>
      <c r="AC213">
        <f>COUNTIF(Input_1!$E212:$CV212,Output_3_Daily_Raw!AC$1)/4</f>
        <v>0.75</v>
      </c>
      <c r="AD213">
        <f>COUNTIF(Input_1!$E212:$CV212,Output_3_Daily_Raw!AD$1)/4</f>
        <v>0</v>
      </c>
      <c r="AE213">
        <f>COUNTIF(Input_1!$E212:$CV212,Output_3_Daily_Raw!AE$1)/4</f>
        <v>0</v>
      </c>
      <c r="AF213">
        <f>COUNTIF(Input_1!$E212:$CV212,Output_3_Daily_Raw!AF$1)/4</f>
        <v>0</v>
      </c>
      <c r="AG213">
        <f>COUNTIF(Input_1!$E212:$CV212,Output_3_Daily_Raw!AG$1)/4</f>
        <v>0</v>
      </c>
      <c r="AH213">
        <f>COUNTIF(Input_1!$E212:$CV212,Output_3_Daily_Raw!AH$1)/4</f>
        <v>0.25</v>
      </c>
      <c r="AI213">
        <f>COUNTIF(Input_1!$E212:$CV212,Output_3_Daily_Raw!AI$1)/4</f>
        <v>0.5</v>
      </c>
      <c r="AJ213">
        <f>COUNTIF(Input_1!$E212:$CV212,Output_3_Daily_Raw!AJ$1)/4</f>
        <v>0.5</v>
      </c>
      <c r="AK213">
        <f>COUNTIF(Input_1!$E212:$CV212,Output_3_Daily_Raw!AK$1)/4</f>
        <v>0</v>
      </c>
      <c r="AL213">
        <f>COUNTIF(Input_1!$E212:$CV212,Output_3_Daily_Raw!AL$1)/4</f>
        <v>0.5</v>
      </c>
      <c r="AM213">
        <f>COUNTIF(Input_1!$E212:$CV212,Output_3_Daily_Raw!AM$1)/4</f>
        <v>0</v>
      </c>
      <c r="AN213">
        <f>COUNTIF(Input_1!$E212:$CV212,Output_3_Daily_Raw!AN$1)/4</f>
        <v>0.25</v>
      </c>
      <c r="AO213">
        <f>COUNTIF(Input_1!$E212:$CV212,Output_3_Daily_Raw!AO$1)/4</f>
        <v>0</v>
      </c>
      <c r="AP213">
        <f>COUNTIF(Input_1!$E212:$CV212,Output_3_Daily_Raw!AP$1)/4</f>
        <v>0.5</v>
      </c>
      <c r="AQ213">
        <f>COUNTIF(Input_1!$E212:$CV212,Output_3_Daily_Raw!AQ$1)/4</f>
        <v>0</v>
      </c>
      <c r="AR213">
        <f>COUNTIF(Input_1!$E212:$CV212,Output_3_Daily_Raw!AR$1)/4</f>
        <v>0</v>
      </c>
      <c r="AS213">
        <f>COUNTIF(Input_1!$E212:$CV212,Output_3_Daily_Raw!AS$1)/4</f>
        <v>0</v>
      </c>
      <c r="AT213">
        <f>COUNTIF(Input_1!$E212:$CV212,Output_3_Daily_Raw!AT$1)/4</f>
        <v>0</v>
      </c>
      <c r="AU213">
        <f>COUNTIF(Input_1!$E212:$CV212,Output_3_Daily_Raw!AU$1)/4</f>
        <v>1.75</v>
      </c>
      <c r="AV213">
        <f>COUNTIF(Input_1!$E212:$CV212,Output_3_Daily_Raw!AV$1)/4</f>
        <v>0</v>
      </c>
      <c r="AW213">
        <f>COUNTIF(Input_1!$E212:$CV212,Output_3_Daily_Raw!AW$1)/4</f>
        <v>0</v>
      </c>
      <c r="AX213">
        <f>COUNTIF(Input_1!$E212:$CV212,Output_3_Daily_Raw!AX$1)/4</f>
        <v>0</v>
      </c>
      <c r="AY213">
        <f>COUNTIF(Input_1!$E212:$CV212,Output_3_Daily_Raw!AY$1)/4</f>
        <v>2</v>
      </c>
      <c r="AZ213">
        <f>COUNTIF(Input_1!$E212:$CV212,Output_3_Daily_Raw!AZ$1)/4</f>
        <v>0</v>
      </c>
      <c r="BA213">
        <f>COUNTIF(Input_1!$E212:$CV212,Output_3_Daily_Raw!BA$1)/4</f>
        <v>2</v>
      </c>
      <c r="BB213">
        <f>COUNTIF(Input_1!$E212:$CV212,Output_3_Daily_Raw!BB$1)/4</f>
        <v>0</v>
      </c>
      <c r="BC213">
        <f>COUNTIF(Input_1!$E212:$CV212,Output_3_Daily_Raw!BC$1)/4</f>
        <v>0</v>
      </c>
      <c r="BD213">
        <f>COUNTIF(Input_1!$E212:$CV212,Output_3_Daily_Raw!BD$1)/4</f>
        <v>0</v>
      </c>
      <c r="BE213">
        <f>COUNTIF(Input_1!$E212:$CV212,Output_3_Daily_Raw!BE$1)/4</f>
        <v>0</v>
      </c>
      <c r="BF213">
        <f>COUNTIF(Input_1!$E212:$CV212,Output_3_Daily_Raw!BF$1)/4</f>
        <v>4.25</v>
      </c>
      <c r="BG213">
        <f>COUNTIF(Input_1!$E212:$CV212,Output_3_Daily_Raw!BG$1)/4</f>
        <v>0.5</v>
      </c>
      <c r="BH213">
        <f>COUNTIF(Input_1!$E212:$CV212,Output_3_Daily_Raw!BH$1)/4</f>
        <v>0</v>
      </c>
      <c r="BJ213">
        <f t="shared" si="4"/>
        <v>24</v>
      </c>
    </row>
    <row r="214" spans="1:62" x14ac:dyDescent="0.35">
      <c r="A214" s="256"/>
      <c r="B214" s="249"/>
      <c r="C214" s="12">
        <v>44040</v>
      </c>
      <c r="D214" s="1" t="s">
        <v>5</v>
      </c>
      <c r="E214">
        <f>COUNTIF(Input_1!$E213:$CV213,Output_3_Daily_Raw!E$1)/4</f>
        <v>0</v>
      </c>
      <c r="F214">
        <f>COUNTIF(Input_1!$E213:$CV213,Output_3_Daily_Raw!F$1)/4</f>
        <v>0</v>
      </c>
      <c r="G214">
        <f>COUNTIF(Input_1!$E213:$CV213,Output_3_Daily_Raw!G$1)/4</f>
        <v>0</v>
      </c>
      <c r="H214">
        <f>COUNTIF(Input_1!$E213:$CV213,Output_3_Daily_Raw!H$1)/4</f>
        <v>0</v>
      </c>
      <c r="I214">
        <f>COUNTIF(Input_1!$E213:$CV213,Output_3_Daily_Raw!I$1)/4</f>
        <v>0</v>
      </c>
      <c r="J214">
        <f>COUNTIF(Input_1!$E213:$CV213,Output_3_Daily_Raw!J$1)/4</f>
        <v>0</v>
      </c>
      <c r="K214">
        <f>COUNTIF(Input_1!$E213:$CV213,Output_3_Daily_Raw!K$1)/4</f>
        <v>0</v>
      </c>
      <c r="L214">
        <f>COUNTIF(Input_1!$E213:$CV213,Output_3_Daily_Raw!L$1)/4</f>
        <v>0</v>
      </c>
      <c r="M214">
        <f>COUNTIF(Input_1!$E213:$CV213,Output_3_Daily_Raw!M$1)/4</f>
        <v>0</v>
      </c>
      <c r="N214">
        <f>COUNTIF(Input_1!$E213:$CV213,Output_3_Daily_Raw!N$1)/4</f>
        <v>0</v>
      </c>
      <c r="O214">
        <f>COUNTIF(Input_1!$E213:$CV213,Output_3_Daily_Raw!O$1)/4</f>
        <v>0</v>
      </c>
      <c r="P214">
        <f>COUNTIF(Input_1!$E213:$CV213,Output_3_Daily_Raw!P$1)/4</f>
        <v>0</v>
      </c>
      <c r="Q214">
        <f>COUNTIF(Input_1!$E213:$CV213,Output_3_Daily_Raw!Q$1)/4</f>
        <v>0</v>
      </c>
      <c r="R214">
        <f>COUNTIF(Input_1!$E213:$CV213,Output_3_Daily_Raw!R$1)/4</f>
        <v>0</v>
      </c>
      <c r="S214">
        <f>COUNTIF(Input_1!$E213:$CV213,Output_3_Daily_Raw!S$1)/4</f>
        <v>0</v>
      </c>
      <c r="T214">
        <f>COUNTIF(Input_1!$E213:$CV213,Output_3_Daily_Raw!T$1)/4</f>
        <v>0</v>
      </c>
      <c r="U214">
        <f>COUNTIF(Input_1!$E213:$CV213,Output_3_Daily_Raw!U$1)/4</f>
        <v>0</v>
      </c>
      <c r="V214">
        <f>COUNTIF(Input_1!$E213:$CV213,Output_3_Daily_Raw!V$1)/4</f>
        <v>0</v>
      </c>
      <c r="W214">
        <f>COUNTIF(Input_1!$E213:$CV213,Output_3_Daily_Raw!W$1)/4</f>
        <v>0</v>
      </c>
      <c r="X214">
        <f>COUNTIF(Input_1!$E213:$CV213,Output_3_Daily_Raw!X$1)/4</f>
        <v>0</v>
      </c>
      <c r="Y214">
        <f>COUNTIF(Input_1!$E213:$CV213,Output_3_Daily_Raw!Y$1)/4</f>
        <v>0</v>
      </c>
      <c r="Z214">
        <f>COUNTIF(Input_1!$E213:$CV213,Output_3_Daily_Raw!Z$1)/4</f>
        <v>0</v>
      </c>
      <c r="AA214">
        <f>COUNTIF(Input_1!$E213:$CV213,Output_3_Daily_Raw!AA$1)/4</f>
        <v>7.5</v>
      </c>
      <c r="AB214">
        <f>COUNTIF(Input_1!$E213:$CV213,Output_3_Daily_Raw!AB$1)/4</f>
        <v>0</v>
      </c>
      <c r="AC214">
        <f>COUNTIF(Input_1!$E213:$CV213,Output_3_Daily_Raw!AC$1)/4</f>
        <v>0</v>
      </c>
      <c r="AD214">
        <f>COUNTIF(Input_1!$E213:$CV213,Output_3_Daily_Raw!AD$1)/4</f>
        <v>0</v>
      </c>
      <c r="AE214">
        <f>COUNTIF(Input_1!$E213:$CV213,Output_3_Daily_Raw!AE$1)/4</f>
        <v>0</v>
      </c>
      <c r="AF214">
        <f>COUNTIF(Input_1!$E213:$CV213,Output_3_Daily_Raw!AF$1)/4</f>
        <v>0</v>
      </c>
      <c r="AG214">
        <f>COUNTIF(Input_1!$E213:$CV213,Output_3_Daily_Raw!AG$1)/4</f>
        <v>0.25</v>
      </c>
      <c r="AH214">
        <f>COUNTIF(Input_1!$E213:$CV213,Output_3_Daily_Raw!AH$1)/4</f>
        <v>0.25</v>
      </c>
      <c r="AI214">
        <f>COUNTIF(Input_1!$E213:$CV213,Output_3_Daily_Raw!AI$1)/4</f>
        <v>0.5</v>
      </c>
      <c r="AJ214">
        <f>COUNTIF(Input_1!$E213:$CV213,Output_3_Daily_Raw!AJ$1)/4</f>
        <v>3</v>
      </c>
      <c r="AK214">
        <f>COUNTIF(Input_1!$E213:$CV213,Output_3_Daily_Raw!AK$1)/4</f>
        <v>0</v>
      </c>
      <c r="AL214">
        <f>COUNTIF(Input_1!$E213:$CV213,Output_3_Daily_Raw!AL$1)/4</f>
        <v>0</v>
      </c>
      <c r="AM214">
        <f>COUNTIF(Input_1!$E213:$CV213,Output_3_Daily_Raw!AM$1)/4</f>
        <v>0</v>
      </c>
      <c r="AN214">
        <f>COUNTIF(Input_1!$E213:$CV213,Output_3_Daily_Raw!AN$1)/4</f>
        <v>0.5</v>
      </c>
      <c r="AO214">
        <f>COUNTIF(Input_1!$E213:$CV213,Output_3_Daily_Raw!AO$1)/4</f>
        <v>0</v>
      </c>
      <c r="AP214">
        <f>COUNTIF(Input_1!$E213:$CV213,Output_3_Daily_Raw!AP$1)/4</f>
        <v>0</v>
      </c>
      <c r="AQ214">
        <f>COUNTIF(Input_1!$E213:$CV213,Output_3_Daily_Raw!AQ$1)/4</f>
        <v>0.5</v>
      </c>
      <c r="AR214">
        <f>COUNTIF(Input_1!$E213:$CV213,Output_3_Daily_Raw!AR$1)/4</f>
        <v>0</v>
      </c>
      <c r="AS214">
        <f>COUNTIF(Input_1!$E213:$CV213,Output_3_Daily_Raw!AS$1)/4</f>
        <v>0</v>
      </c>
      <c r="AT214">
        <f>COUNTIF(Input_1!$E213:$CV213,Output_3_Daily_Raw!AT$1)/4</f>
        <v>0</v>
      </c>
      <c r="AU214">
        <f>COUNTIF(Input_1!$E213:$CV213,Output_3_Daily_Raw!AU$1)/4</f>
        <v>0.5</v>
      </c>
      <c r="AV214">
        <f>COUNTIF(Input_1!$E213:$CV213,Output_3_Daily_Raw!AV$1)/4</f>
        <v>0</v>
      </c>
      <c r="AW214">
        <f>COUNTIF(Input_1!$E213:$CV213,Output_3_Daily_Raw!AW$1)/4</f>
        <v>0</v>
      </c>
      <c r="AX214">
        <f>COUNTIF(Input_1!$E213:$CV213,Output_3_Daily_Raw!AX$1)/4</f>
        <v>0</v>
      </c>
      <c r="AY214">
        <f>COUNTIF(Input_1!$E213:$CV213,Output_3_Daily_Raw!AY$1)/4</f>
        <v>3.5</v>
      </c>
      <c r="AZ214">
        <f>COUNTIF(Input_1!$E213:$CV213,Output_3_Daily_Raw!AZ$1)/4</f>
        <v>0</v>
      </c>
      <c r="BA214">
        <f>COUNTIF(Input_1!$E213:$CV213,Output_3_Daily_Raw!BA$1)/4</f>
        <v>2.5</v>
      </c>
      <c r="BB214">
        <f>COUNTIF(Input_1!$E213:$CV213,Output_3_Daily_Raw!BB$1)/4</f>
        <v>0.5</v>
      </c>
      <c r="BC214">
        <f>COUNTIF(Input_1!$E213:$CV213,Output_3_Daily_Raw!BC$1)/4</f>
        <v>0</v>
      </c>
      <c r="BD214">
        <f>COUNTIF(Input_1!$E213:$CV213,Output_3_Daily_Raw!BD$1)/4</f>
        <v>0</v>
      </c>
      <c r="BE214">
        <f>COUNTIF(Input_1!$E213:$CV213,Output_3_Daily_Raw!BE$1)/4</f>
        <v>0</v>
      </c>
      <c r="BF214">
        <f>COUNTIF(Input_1!$E213:$CV213,Output_3_Daily_Raw!BF$1)/4</f>
        <v>4.5</v>
      </c>
      <c r="BG214">
        <f>COUNTIF(Input_1!$E213:$CV213,Output_3_Daily_Raw!BG$1)/4</f>
        <v>0</v>
      </c>
      <c r="BH214">
        <f>COUNTIF(Input_1!$E213:$CV213,Output_3_Daily_Raw!BH$1)/4</f>
        <v>0</v>
      </c>
      <c r="BJ214">
        <f t="shared" si="4"/>
        <v>24</v>
      </c>
    </row>
    <row r="215" spans="1:62" x14ac:dyDescent="0.35">
      <c r="A215" s="256"/>
      <c r="B215" s="249"/>
      <c r="C215" s="11">
        <v>44041</v>
      </c>
      <c r="D215" s="1" t="s">
        <v>6</v>
      </c>
      <c r="E215">
        <f>COUNTIF(Input_1!$E214:$CV214,Output_3_Daily_Raw!E$1)/4</f>
        <v>0</v>
      </c>
      <c r="F215">
        <f>COUNTIF(Input_1!$E214:$CV214,Output_3_Daily_Raw!F$1)/4</f>
        <v>0</v>
      </c>
      <c r="G215">
        <f>COUNTIF(Input_1!$E214:$CV214,Output_3_Daily_Raw!G$1)/4</f>
        <v>0</v>
      </c>
      <c r="H215">
        <f>COUNTIF(Input_1!$E214:$CV214,Output_3_Daily_Raw!H$1)/4</f>
        <v>0</v>
      </c>
      <c r="I215">
        <f>COUNTIF(Input_1!$E214:$CV214,Output_3_Daily_Raw!I$1)/4</f>
        <v>0</v>
      </c>
      <c r="J215">
        <f>COUNTIF(Input_1!$E214:$CV214,Output_3_Daily_Raw!J$1)/4</f>
        <v>0</v>
      </c>
      <c r="K215">
        <f>COUNTIF(Input_1!$E214:$CV214,Output_3_Daily_Raw!K$1)/4</f>
        <v>0</v>
      </c>
      <c r="L215">
        <f>COUNTIF(Input_1!$E214:$CV214,Output_3_Daily_Raw!L$1)/4</f>
        <v>0</v>
      </c>
      <c r="M215">
        <f>COUNTIF(Input_1!$E214:$CV214,Output_3_Daily_Raw!M$1)/4</f>
        <v>0</v>
      </c>
      <c r="N215">
        <f>COUNTIF(Input_1!$E214:$CV214,Output_3_Daily_Raw!N$1)/4</f>
        <v>0</v>
      </c>
      <c r="O215">
        <f>COUNTIF(Input_1!$E214:$CV214,Output_3_Daily_Raw!O$1)/4</f>
        <v>0</v>
      </c>
      <c r="P215">
        <f>COUNTIF(Input_1!$E214:$CV214,Output_3_Daily_Raw!P$1)/4</f>
        <v>0</v>
      </c>
      <c r="Q215">
        <f>COUNTIF(Input_1!$E214:$CV214,Output_3_Daily_Raw!Q$1)/4</f>
        <v>0</v>
      </c>
      <c r="R215">
        <f>COUNTIF(Input_1!$E214:$CV214,Output_3_Daily_Raw!R$1)/4</f>
        <v>0</v>
      </c>
      <c r="S215">
        <f>COUNTIF(Input_1!$E214:$CV214,Output_3_Daily_Raw!S$1)/4</f>
        <v>0</v>
      </c>
      <c r="T215">
        <f>COUNTIF(Input_1!$E214:$CV214,Output_3_Daily_Raw!T$1)/4</f>
        <v>0</v>
      </c>
      <c r="U215">
        <f>COUNTIF(Input_1!$E214:$CV214,Output_3_Daily_Raw!U$1)/4</f>
        <v>0</v>
      </c>
      <c r="V215">
        <f>COUNTIF(Input_1!$E214:$CV214,Output_3_Daily_Raw!V$1)/4</f>
        <v>0</v>
      </c>
      <c r="W215">
        <f>COUNTIF(Input_1!$E214:$CV214,Output_3_Daily_Raw!W$1)/4</f>
        <v>0</v>
      </c>
      <c r="X215">
        <f>COUNTIF(Input_1!$E214:$CV214,Output_3_Daily_Raw!X$1)/4</f>
        <v>0</v>
      </c>
      <c r="Y215">
        <f>COUNTIF(Input_1!$E214:$CV214,Output_3_Daily_Raw!Y$1)/4</f>
        <v>0</v>
      </c>
      <c r="Z215">
        <f>COUNTIF(Input_1!$E214:$CV214,Output_3_Daily_Raw!Z$1)/4</f>
        <v>2.5</v>
      </c>
      <c r="AA215">
        <f>COUNTIF(Input_1!$E214:$CV214,Output_3_Daily_Raw!AA$1)/4</f>
        <v>10.75</v>
      </c>
      <c r="AB215">
        <f>COUNTIF(Input_1!$E214:$CV214,Output_3_Daily_Raw!AB$1)/4</f>
        <v>0</v>
      </c>
      <c r="AC215">
        <f>COUNTIF(Input_1!$E214:$CV214,Output_3_Daily_Raw!AC$1)/4</f>
        <v>0</v>
      </c>
      <c r="AD215">
        <f>COUNTIF(Input_1!$E214:$CV214,Output_3_Daily_Raw!AD$1)/4</f>
        <v>0</v>
      </c>
      <c r="AE215">
        <f>COUNTIF(Input_1!$E214:$CV214,Output_3_Daily_Raw!AE$1)/4</f>
        <v>0</v>
      </c>
      <c r="AF215">
        <f>COUNTIF(Input_1!$E214:$CV214,Output_3_Daily_Raw!AF$1)/4</f>
        <v>0</v>
      </c>
      <c r="AG215">
        <f>COUNTIF(Input_1!$E214:$CV214,Output_3_Daily_Raw!AG$1)/4</f>
        <v>0</v>
      </c>
      <c r="AH215">
        <f>COUNTIF(Input_1!$E214:$CV214,Output_3_Daily_Raw!AH$1)/4</f>
        <v>0.25</v>
      </c>
      <c r="AI215">
        <f>COUNTIF(Input_1!$E214:$CV214,Output_3_Daily_Raw!AI$1)/4</f>
        <v>0.5</v>
      </c>
      <c r="AJ215">
        <f>COUNTIF(Input_1!$E214:$CV214,Output_3_Daily_Raw!AJ$1)/4</f>
        <v>0</v>
      </c>
      <c r="AK215">
        <f>COUNTIF(Input_1!$E214:$CV214,Output_3_Daily_Raw!AK$1)/4</f>
        <v>0</v>
      </c>
      <c r="AL215">
        <f>COUNTIF(Input_1!$E214:$CV214,Output_3_Daily_Raw!AL$1)/4</f>
        <v>0</v>
      </c>
      <c r="AM215">
        <f>COUNTIF(Input_1!$E214:$CV214,Output_3_Daily_Raw!AM$1)/4</f>
        <v>0</v>
      </c>
      <c r="AN215">
        <f>COUNTIF(Input_1!$E214:$CV214,Output_3_Daily_Raw!AN$1)/4</f>
        <v>1.75</v>
      </c>
      <c r="AO215">
        <f>COUNTIF(Input_1!$E214:$CV214,Output_3_Daily_Raw!AO$1)/4</f>
        <v>0</v>
      </c>
      <c r="AP215">
        <f>COUNTIF(Input_1!$E214:$CV214,Output_3_Daily_Raw!AP$1)/4</f>
        <v>0</v>
      </c>
      <c r="AQ215">
        <f>COUNTIF(Input_1!$E214:$CV214,Output_3_Daily_Raw!AQ$1)/4</f>
        <v>0</v>
      </c>
      <c r="AR215">
        <f>COUNTIF(Input_1!$E214:$CV214,Output_3_Daily_Raw!AR$1)/4</f>
        <v>0</v>
      </c>
      <c r="AS215">
        <f>COUNTIF(Input_1!$E214:$CV214,Output_3_Daily_Raw!AS$1)/4</f>
        <v>0</v>
      </c>
      <c r="AT215">
        <f>COUNTIF(Input_1!$E214:$CV214,Output_3_Daily_Raw!AT$1)/4</f>
        <v>0</v>
      </c>
      <c r="AU215">
        <f>COUNTIF(Input_1!$E214:$CV214,Output_3_Daily_Raw!AU$1)/4</f>
        <v>0.75</v>
      </c>
      <c r="AV215">
        <f>COUNTIF(Input_1!$E214:$CV214,Output_3_Daily_Raw!AV$1)/4</f>
        <v>0</v>
      </c>
      <c r="AW215">
        <f>COUNTIF(Input_1!$E214:$CV214,Output_3_Daily_Raw!AW$1)/4</f>
        <v>0</v>
      </c>
      <c r="AX215">
        <f>COUNTIF(Input_1!$E214:$CV214,Output_3_Daily_Raw!AX$1)/4</f>
        <v>0</v>
      </c>
      <c r="AY215">
        <f>COUNTIF(Input_1!$E214:$CV214,Output_3_Daily_Raw!AY$1)/4</f>
        <v>1.75</v>
      </c>
      <c r="AZ215">
        <f>COUNTIF(Input_1!$E214:$CV214,Output_3_Daily_Raw!AZ$1)/4</f>
        <v>0</v>
      </c>
      <c r="BA215">
        <f>COUNTIF(Input_1!$E214:$CV214,Output_3_Daily_Raw!BA$1)/4</f>
        <v>2</v>
      </c>
      <c r="BB215">
        <f>COUNTIF(Input_1!$E214:$CV214,Output_3_Daily_Raw!BB$1)/4</f>
        <v>0</v>
      </c>
      <c r="BC215">
        <f>COUNTIF(Input_1!$E214:$CV214,Output_3_Daily_Raw!BC$1)/4</f>
        <v>0</v>
      </c>
      <c r="BD215">
        <f>COUNTIF(Input_1!$E214:$CV214,Output_3_Daily_Raw!BD$1)/4</f>
        <v>0</v>
      </c>
      <c r="BE215">
        <f>COUNTIF(Input_1!$E214:$CV214,Output_3_Daily_Raw!BE$1)/4</f>
        <v>0</v>
      </c>
      <c r="BF215">
        <f>COUNTIF(Input_1!$E214:$CV214,Output_3_Daily_Raw!BF$1)/4</f>
        <v>3.5</v>
      </c>
      <c r="BG215">
        <f>COUNTIF(Input_1!$E214:$CV214,Output_3_Daily_Raw!BG$1)/4</f>
        <v>0</v>
      </c>
      <c r="BH215">
        <f>COUNTIF(Input_1!$E214:$CV214,Output_3_Daily_Raw!BH$1)/4</f>
        <v>0.25</v>
      </c>
      <c r="BJ215">
        <f t="shared" si="4"/>
        <v>24</v>
      </c>
    </row>
    <row r="216" spans="1:62" x14ac:dyDescent="0.35">
      <c r="A216" s="256"/>
      <c r="B216" s="249"/>
      <c r="C216" s="12">
        <v>44042</v>
      </c>
      <c r="D216" s="1" t="s">
        <v>7</v>
      </c>
      <c r="E216">
        <f>COUNTIF(Input_1!$E215:$CV215,Output_3_Daily_Raw!E$1)/4</f>
        <v>0</v>
      </c>
      <c r="F216">
        <f>COUNTIF(Input_1!$E215:$CV215,Output_3_Daily_Raw!F$1)/4</f>
        <v>0</v>
      </c>
      <c r="G216">
        <f>COUNTIF(Input_1!$E215:$CV215,Output_3_Daily_Raw!G$1)/4</f>
        <v>0</v>
      </c>
      <c r="H216">
        <f>COUNTIF(Input_1!$E215:$CV215,Output_3_Daily_Raw!H$1)/4</f>
        <v>0</v>
      </c>
      <c r="I216">
        <f>COUNTIF(Input_1!$E215:$CV215,Output_3_Daily_Raw!I$1)/4</f>
        <v>0</v>
      </c>
      <c r="J216">
        <f>COUNTIF(Input_1!$E215:$CV215,Output_3_Daily_Raw!J$1)/4</f>
        <v>0</v>
      </c>
      <c r="K216">
        <f>COUNTIF(Input_1!$E215:$CV215,Output_3_Daily_Raw!K$1)/4</f>
        <v>0</v>
      </c>
      <c r="L216">
        <f>COUNTIF(Input_1!$E215:$CV215,Output_3_Daily_Raw!L$1)/4</f>
        <v>0</v>
      </c>
      <c r="M216">
        <f>COUNTIF(Input_1!$E215:$CV215,Output_3_Daily_Raw!M$1)/4</f>
        <v>0</v>
      </c>
      <c r="N216">
        <f>COUNTIF(Input_1!$E215:$CV215,Output_3_Daily_Raw!N$1)/4</f>
        <v>0</v>
      </c>
      <c r="O216">
        <f>COUNTIF(Input_1!$E215:$CV215,Output_3_Daily_Raw!O$1)/4</f>
        <v>0</v>
      </c>
      <c r="P216">
        <f>COUNTIF(Input_1!$E215:$CV215,Output_3_Daily_Raw!P$1)/4</f>
        <v>0</v>
      </c>
      <c r="Q216">
        <f>COUNTIF(Input_1!$E215:$CV215,Output_3_Daily_Raw!Q$1)/4</f>
        <v>0</v>
      </c>
      <c r="R216">
        <f>COUNTIF(Input_1!$E215:$CV215,Output_3_Daily_Raw!R$1)/4</f>
        <v>0</v>
      </c>
      <c r="S216">
        <f>COUNTIF(Input_1!$E215:$CV215,Output_3_Daily_Raw!S$1)/4</f>
        <v>0</v>
      </c>
      <c r="T216">
        <f>COUNTIF(Input_1!$E215:$CV215,Output_3_Daily_Raw!T$1)/4</f>
        <v>0</v>
      </c>
      <c r="U216">
        <f>COUNTIF(Input_1!$E215:$CV215,Output_3_Daily_Raw!U$1)/4</f>
        <v>0</v>
      </c>
      <c r="V216">
        <f>COUNTIF(Input_1!$E215:$CV215,Output_3_Daily_Raw!V$1)/4</f>
        <v>0</v>
      </c>
      <c r="W216">
        <f>COUNTIF(Input_1!$E215:$CV215,Output_3_Daily_Raw!W$1)/4</f>
        <v>0</v>
      </c>
      <c r="X216">
        <f>COUNTIF(Input_1!$E215:$CV215,Output_3_Daily_Raw!X$1)/4</f>
        <v>0</v>
      </c>
      <c r="Y216">
        <f>COUNTIF(Input_1!$E215:$CV215,Output_3_Daily_Raw!Y$1)/4</f>
        <v>0</v>
      </c>
      <c r="Z216">
        <f>COUNTIF(Input_1!$E215:$CV215,Output_3_Daily_Raw!Z$1)/4</f>
        <v>0</v>
      </c>
      <c r="AA216">
        <f>COUNTIF(Input_1!$E215:$CV215,Output_3_Daily_Raw!AA$1)/4</f>
        <v>7.5</v>
      </c>
      <c r="AB216">
        <f>COUNTIF(Input_1!$E215:$CV215,Output_3_Daily_Raw!AB$1)/4</f>
        <v>0</v>
      </c>
      <c r="AC216">
        <f>COUNTIF(Input_1!$E215:$CV215,Output_3_Daily_Raw!AC$1)/4</f>
        <v>0</v>
      </c>
      <c r="AD216">
        <f>COUNTIF(Input_1!$E215:$CV215,Output_3_Daily_Raw!AD$1)/4</f>
        <v>0</v>
      </c>
      <c r="AE216">
        <f>COUNTIF(Input_1!$E215:$CV215,Output_3_Daily_Raw!AE$1)/4</f>
        <v>0</v>
      </c>
      <c r="AF216">
        <f>COUNTIF(Input_1!$E215:$CV215,Output_3_Daily_Raw!AF$1)/4</f>
        <v>0</v>
      </c>
      <c r="AG216">
        <f>COUNTIF(Input_1!$E215:$CV215,Output_3_Daily_Raw!AG$1)/4</f>
        <v>0</v>
      </c>
      <c r="AH216">
        <f>COUNTIF(Input_1!$E215:$CV215,Output_3_Daily_Raw!AH$1)/4</f>
        <v>0</v>
      </c>
      <c r="AI216">
        <f>COUNTIF(Input_1!$E215:$CV215,Output_3_Daily_Raw!AI$1)/4</f>
        <v>0.5</v>
      </c>
      <c r="AJ216">
        <f>COUNTIF(Input_1!$E215:$CV215,Output_3_Daily_Raw!AJ$1)/4</f>
        <v>1.25</v>
      </c>
      <c r="AK216">
        <f>COUNTIF(Input_1!$E215:$CV215,Output_3_Daily_Raw!AK$1)/4</f>
        <v>0</v>
      </c>
      <c r="AL216">
        <f>COUNTIF(Input_1!$E215:$CV215,Output_3_Daily_Raw!AL$1)/4</f>
        <v>0</v>
      </c>
      <c r="AM216">
        <f>COUNTIF(Input_1!$E215:$CV215,Output_3_Daily_Raw!AM$1)/4</f>
        <v>0</v>
      </c>
      <c r="AN216">
        <f>COUNTIF(Input_1!$E215:$CV215,Output_3_Daily_Raw!AN$1)/4</f>
        <v>0.5</v>
      </c>
      <c r="AO216">
        <f>COUNTIF(Input_1!$E215:$CV215,Output_3_Daily_Raw!AO$1)/4</f>
        <v>0</v>
      </c>
      <c r="AP216">
        <f>COUNTIF(Input_1!$E215:$CV215,Output_3_Daily_Raw!AP$1)/4</f>
        <v>0</v>
      </c>
      <c r="AQ216">
        <f>COUNTIF(Input_1!$E215:$CV215,Output_3_Daily_Raw!AQ$1)/4</f>
        <v>0</v>
      </c>
      <c r="AR216">
        <f>COUNTIF(Input_1!$E215:$CV215,Output_3_Daily_Raw!AR$1)/4</f>
        <v>0</v>
      </c>
      <c r="AS216">
        <f>COUNTIF(Input_1!$E215:$CV215,Output_3_Daily_Raw!AS$1)/4</f>
        <v>0</v>
      </c>
      <c r="AT216">
        <f>COUNTIF(Input_1!$E215:$CV215,Output_3_Daily_Raw!AT$1)/4</f>
        <v>0</v>
      </c>
      <c r="AU216">
        <f>COUNTIF(Input_1!$E215:$CV215,Output_3_Daily_Raw!AU$1)/4</f>
        <v>0.75</v>
      </c>
      <c r="AV216">
        <f>COUNTIF(Input_1!$E215:$CV215,Output_3_Daily_Raw!AV$1)/4</f>
        <v>0</v>
      </c>
      <c r="AW216">
        <f>COUNTIF(Input_1!$E215:$CV215,Output_3_Daily_Raw!AW$1)/4</f>
        <v>0</v>
      </c>
      <c r="AX216">
        <f>COUNTIF(Input_1!$E215:$CV215,Output_3_Daily_Raw!AX$1)/4</f>
        <v>0</v>
      </c>
      <c r="AY216">
        <f>COUNTIF(Input_1!$E215:$CV215,Output_3_Daily_Raw!AY$1)/4</f>
        <v>2.25</v>
      </c>
      <c r="AZ216">
        <f>COUNTIF(Input_1!$E215:$CV215,Output_3_Daily_Raw!AZ$1)/4</f>
        <v>0</v>
      </c>
      <c r="BA216">
        <f>COUNTIF(Input_1!$E215:$CV215,Output_3_Daily_Raw!BA$1)/4</f>
        <v>5.5</v>
      </c>
      <c r="BB216">
        <f>COUNTIF(Input_1!$E215:$CV215,Output_3_Daily_Raw!BB$1)/4</f>
        <v>0</v>
      </c>
      <c r="BC216">
        <f>COUNTIF(Input_1!$E215:$CV215,Output_3_Daily_Raw!BC$1)/4</f>
        <v>0</v>
      </c>
      <c r="BD216">
        <f>COUNTIF(Input_1!$E215:$CV215,Output_3_Daily_Raw!BD$1)/4</f>
        <v>0</v>
      </c>
      <c r="BE216">
        <f>COUNTIF(Input_1!$E215:$CV215,Output_3_Daily_Raw!BE$1)/4</f>
        <v>0</v>
      </c>
      <c r="BF216">
        <f>COUNTIF(Input_1!$E215:$CV215,Output_3_Daily_Raw!BF$1)/4</f>
        <v>4.5</v>
      </c>
      <c r="BG216">
        <f>COUNTIF(Input_1!$E215:$CV215,Output_3_Daily_Raw!BG$1)/4</f>
        <v>0</v>
      </c>
      <c r="BH216">
        <f>COUNTIF(Input_1!$E215:$CV215,Output_3_Daily_Raw!BH$1)/4</f>
        <v>1.25</v>
      </c>
      <c r="BJ216">
        <f t="shared" si="4"/>
        <v>24</v>
      </c>
    </row>
    <row r="217" spans="1:62" x14ac:dyDescent="0.35">
      <c r="A217" s="257"/>
      <c r="B217" s="249"/>
      <c r="C217" s="11">
        <v>44043</v>
      </c>
      <c r="D217" s="1" t="s">
        <v>8</v>
      </c>
      <c r="E217">
        <f>COUNTIF(Input_1!$E216:$CV216,Output_3_Daily_Raw!E$1)/4</f>
        <v>0</v>
      </c>
      <c r="F217">
        <f>COUNTIF(Input_1!$E216:$CV216,Output_3_Daily_Raw!F$1)/4</f>
        <v>0</v>
      </c>
      <c r="G217">
        <f>COUNTIF(Input_1!$E216:$CV216,Output_3_Daily_Raw!G$1)/4</f>
        <v>0</v>
      </c>
      <c r="H217">
        <f>COUNTIF(Input_1!$E216:$CV216,Output_3_Daily_Raw!H$1)/4</f>
        <v>0</v>
      </c>
      <c r="I217">
        <f>COUNTIF(Input_1!$E216:$CV216,Output_3_Daily_Raw!I$1)/4</f>
        <v>0</v>
      </c>
      <c r="J217">
        <f>COUNTIF(Input_1!$E216:$CV216,Output_3_Daily_Raw!J$1)/4</f>
        <v>0</v>
      </c>
      <c r="K217">
        <f>COUNTIF(Input_1!$E216:$CV216,Output_3_Daily_Raw!K$1)/4</f>
        <v>0</v>
      </c>
      <c r="L217">
        <f>COUNTIF(Input_1!$E216:$CV216,Output_3_Daily_Raw!L$1)/4</f>
        <v>0</v>
      </c>
      <c r="M217">
        <f>COUNTIF(Input_1!$E216:$CV216,Output_3_Daily_Raw!M$1)/4</f>
        <v>0</v>
      </c>
      <c r="N217">
        <f>COUNTIF(Input_1!$E216:$CV216,Output_3_Daily_Raw!N$1)/4</f>
        <v>0</v>
      </c>
      <c r="O217">
        <f>COUNTIF(Input_1!$E216:$CV216,Output_3_Daily_Raw!O$1)/4</f>
        <v>0</v>
      </c>
      <c r="P217">
        <f>COUNTIF(Input_1!$E216:$CV216,Output_3_Daily_Raw!P$1)/4</f>
        <v>0</v>
      </c>
      <c r="Q217">
        <f>COUNTIF(Input_1!$E216:$CV216,Output_3_Daily_Raw!Q$1)/4</f>
        <v>0</v>
      </c>
      <c r="R217">
        <f>COUNTIF(Input_1!$E216:$CV216,Output_3_Daily_Raw!R$1)/4</f>
        <v>0</v>
      </c>
      <c r="S217">
        <f>COUNTIF(Input_1!$E216:$CV216,Output_3_Daily_Raw!S$1)/4</f>
        <v>0</v>
      </c>
      <c r="T217">
        <f>COUNTIF(Input_1!$E216:$CV216,Output_3_Daily_Raw!T$1)/4</f>
        <v>0</v>
      </c>
      <c r="U217">
        <f>COUNTIF(Input_1!$E216:$CV216,Output_3_Daily_Raw!U$1)/4</f>
        <v>0</v>
      </c>
      <c r="V217">
        <f>COUNTIF(Input_1!$E216:$CV216,Output_3_Daily_Raw!V$1)/4</f>
        <v>1.5</v>
      </c>
      <c r="W217">
        <f>COUNTIF(Input_1!$E216:$CV216,Output_3_Daily_Raw!W$1)/4</f>
        <v>0</v>
      </c>
      <c r="X217">
        <f>COUNTIF(Input_1!$E216:$CV216,Output_3_Daily_Raw!X$1)/4</f>
        <v>0</v>
      </c>
      <c r="Y217">
        <f>COUNTIF(Input_1!$E216:$CV216,Output_3_Daily_Raw!Y$1)/4</f>
        <v>0</v>
      </c>
      <c r="Z217">
        <f>COUNTIF(Input_1!$E216:$CV216,Output_3_Daily_Raw!Z$1)/4</f>
        <v>0.75</v>
      </c>
      <c r="AA217">
        <f>COUNTIF(Input_1!$E216:$CV216,Output_3_Daily_Raw!AA$1)/4</f>
        <v>7.25</v>
      </c>
      <c r="AB217">
        <f>COUNTIF(Input_1!$E216:$CV216,Output_3_Daily_Raw!AB$1)/4</f>
        <v>0</v>
      </c>
      <c r="AC217">
        <f>COUNTIF(Input_1!$E216:$CV216,Output_3_Daily_Raw!AC$1)/4</f>
        <v>0</v>
      </c>
      <c r="AD217">
        <f>COUNTIF(Input_1!$E216:$CV216,Output_3_Daily_Raw!AD$1)/4</f>
        <v>0</v>
      </c>
      <c r="AE217">
        <f>COUNTIF(Input_1!$E216:$CV216,Output_3_Daily_Raw!AE$1)/4</f>
        <v>0</v>
      </c>
      <c r="AF217">
        <f>COUNTIF(Input_1!$E216:$CV216,Output_3_Daily_Raw!AF$1)/4</f>
        <v>0</v>
      </c>
      <c r="AG217">
        <f>COUNTIF(Input_1!$E216:$CV216,Output_3_Daily_Raw!AG$1)/4</f>
        <v>0</v>
      </c>
      <c r="AH217">
        <f>COUNTIF(Input_1!$E216:$CV216,Output_3_Daily_Raw!AH$1)/4</f>
        <v>0.25</v>
      </c>
      <c r="AI217">
        <f>COUNTIF(Input_1!$E216:$CV216,Output_3_Daily_Raw!AI$1)/4</f>
        <v>0.5</v>
      </c>
      <c r="AJ217">
        <f>COUNTIF(Input_1!$E216:$CV216,Output_3_Daily_Raw!AJ$1)/4</f>
        <v>1.75</v>
      </c>
      <c r="AK217">
        <f>COUNTIF(Input_1!$E216:$CV216,Output_3_Daily_Raw!AK$1)/4</f>
        <v>0</v>
      </c>
      <c r="AL217">
        <f>COUNTIF(Input_1!$E216:$CV216,Output_3_Daily_Raw!AL$1)/4</f>
        <v>0</v>
      </c>
      <c r="AM217">
        <f>COUNTIF(Input_1!$E216:$CV216,Output_3_Daily_Raw!AM$1)/4</f>
        <v>0</v>
      </c>
      <c r="AN217">
        <f>COUNTIF(Input_1!$E216:$CV216,Output_3_Daily_Raw!AN$1)/4</f>
        <v>1.75</v>
      </c>
      <c r="AO217">
        <f>COUNTIF(Input_1!$E216:$CV216,Output_3_Daily_Raw!AO$1)/4</f>
        <v>0</v>
      </c>
      <c r="AP217">
        <f>COUNTIF(Input_1!$E216:$CV216,Output_3_Daily_Raw!AP$1)/4</f>
        <v>0</v>
      </c>
      <c r="AQ217">
        <f>COUNTIF(Input_1!$E216:$CV216,Output_3_Daily_Raw!AQ$1)/4</f>
        <v>0</v>
      </c>
      <c r="AR217">
        <f>COUNTIF(Input_1!$E216:$CV216,Output_3_Daily_Raw!AR$1)/4</f>
        <v>0</v>
      </c>
      <c r="AS217">
        <f>COUNTIF(Input_1!$E216:$CV216,Output_3_Daily_Raw!AS$1)/4</f>
        <v>0</v>
      </c>
      <c r="AT217">
        <f>COUNTIF(Input_1!$E216:$CV216,Output_3_Daily_Raw!AT$1)/4</f>
        <v>0</v>
      </c>
      <c r="AU217">
        <f>COUNTIF(Input_1!$E216:$CV216,Output_3_Daily_Raw!AU$1)/4</f>
        <v>1.5</v>
      </c>
      <c r="AV217">
        <f>COUNTIF(Input_1!$E216:$CV216,Output_3_Daily_Raw!AV$1)/4</f>
        <v>0</v>
      </c>
      <c r="AW217">
        <f>COUNTIF(Input_1!$E216:$CV216,Output_3_Daily_Raw!AW$1)/4</f>
        <v>0</v>
      </c>
      <c r="AX217">
        <f>COUNTIF(Input_1!$E216:$CV216,Output_3_Daily_Raw!AX$1)/4</f>
        <v>0</v>
      </c>
      <c r="AY217">
        <f>COUNTIF(Input_1!$E216:$CV216,Output_3_Daily_Raw!AY$1)/4</f>
        <v>3</v>
      </c>
      <c r="AZ217">
        <f>COUNTIF(Input_1!$E216:$CV216,Output_3_Daily_Raw!AZ$1)/4</f>
        <v>0</v>
      </c>
      <c r="BA217">
        <f>COUNTIF(Input_1!$E216:$CV216,Output_3_Daily_Raw!BA$1)/4</f>
        <v>1.5</v>
      </c>
      <c r="BB217">
        <f>COUNTIF(Input_1!$E216:$CV216,Output_3_Daily_Raw!BB$1)/4</f>
        <v>0</v>
      </c>
      <c r="BC217">
        <f>COUNTIF(Input_1!$E216:$CV216,Output_3_Daily_Raw!BC$1)/4</f>
        <v>0</v>
      </c>
      <c r="BD217">
        <f>COUNTIF(Input_1!$E216:$CV216,Output_3_Daily_Raw!BD$1)/4</f>
        <v>0</v>
      </c>
      <c r="BE217">
        <f>COUNTIF(Input_1!$E216:$CV216,Output_3_Daily_Raw!BE$1)/4</f>
        <v>0</v>
      </c>
      <c r="BF217">
        <f>COUNTIF(Input_1!$E216:$CV216,Output_3_Daily_Raw!BF$1)/4</f>
        <v>4</v>
      </c>
      <c r="BG217">
        <f>COUNTIF(Input_1!$E216:$CV216,Output_3_Daily_Raw!BG$1)/4</f>
        <v>0</v>
      </c>
      <c r="BH217">
        <f>COUNTIF(Input_1!$E216:$CV216,Output_3_Daily_Raw!BH$1)/4</f>
        <v>0.25</v>
      </c>
      <c r="BJ217">
        <f t="shared" si="4"/>
        <v>24</v>
      </c>
    </row>
    <row r="218" spans="1:62" x14ac:dyDescent="0.35">
      <c r="A218" s="255" t="s">
        <v>19</v>
      </c>
      <c r="B218" s="249"/>
      <c r="C218" s="11">
        <v>44044</v>
      </c>
      <c r="D218" s="1" t="s">
        <v>9</v>
      </c>
      <c r="E218">
        <f>COUNTIF(Input_1!$E217:$CV217,Output_3_Daily_Raw!E$1)/4</f>
        <v>0</v>
      </c>
      <c r="F218">
        <f>COUNTIF(Input_1!$E217:$CV217,Output_3_Daily_Raw!F$1)/4</f>
        <v>0</v>
      </c>
      <c r="G218">
        <f>COUNTIF(Input_1!$E217:$CV217,Output_3_Daily_Raw!G$1)/4</f>
        <v>0</v>
      </c>
      <c r="H218">
        <f>COUNTIF(Input_1!$E217:$CV217,Output_3_Daily_Raw!H$1)/4</f>
        <v>0</v>
      </c>
      <c r="I218">
        <f>COUNTIF(Input_1!$E217:$CV217,Output_3_Daily_Raw!I$1)/4</f>
        <v>0</v>
      </c>
      <c r="J218">
        <f>COUNTIF(Input_1!$E217:$CV217,Output_3_Daily_Raw!J$1)/4</f>
        <v>0</v>
      </c>
      <c r="K218">
        <f>COUNTIF(Input_1!$E217:$CV217,Output_3_Daily_Raw!K$1)/4</f>
        <v>0</v>
      </c>
      <c r="L218">
        <f>COUNTIF(Input_1!$E217:$CV217,Output_3_Daily_Raw!L$1)/4</f>
        <v>0</v>
      </c>
      <c r="M218">
        <f>COUNTIF(Input_1!$E217:$CV217,Output_3_Daily_Raw!M$1)/4</f>
        <v>0</v>
      </c>
      <c r="N218">
        <f>COUNTIF(Input_1!$E217:$CV217,Output_3_Daily_Raw!N$1)/4</f>
        <v>0</v>
      </c>
      <c r="O218">
        <f>COUNTIF(Input_1!$E217:$CV217,Output_3_Daily_Raw!O$1)/4</f>
        <v>0</v>
      </c>
      <c r="P218">
        <f>COUNTIF(Input_1!$E217:$CV217,Output_3_Daily_Raw!P$1)/4</f>
        <v>0</v>
      </c>
      <c r="Q218">
        <f>COUNTIF(Input_1!$E217:$CV217,Output_3_Daily_Raw!Q$1)/4</f>
        <v>0</v>
      </c>
      <c r="R218">
        <f>COUNTIF(Input_1!$E217:$CV217,Output_3_Daily_Raw!R$1)/4</f>
        <v>0</v>
      </c>
      <c r="S218">
        <f>COUNTIF(Input_1!$E217:$CV217,Output_3_Daily_Raw!S$1)/4</f>
        <v>0</v>
      </c>
      <c r="T218">
        <f>COUNTIF(Input_1!$E217:$CV217,Output_3_Daily_Raw!T$1)/4</f>
        <v>0</v>
      </c>
      <c r="U218">
        <f>COUNTIF(Input_1!$E217:$CV217,Output_3_Daily_Raw!U$1)/4</f>
        <v>0</v>
      </c>
      <c r="V218">
        <f>COUNTIF(Input_1!$E217:$CV217,Output_3_Daily_Raw!V$1)/4</f>
        <v>2.25</v>
      </c>
      <c r="W218">
        <f>COUNTIF(Input_1!$E217:$CV217,Output_3_Daily_Raw!W$1)/4</f>
        <v>0</v>
      </c>
      <c r="X218">
        <f>COUNTIF(Input_1!$E217:$CV217,Output_3_Daily_Raw!X$1)/4</f>
        <v>0</v>
      </c>
      <c r="Y218">
        <f>COUNTIF(Input_1!$E217:$CV217,Output_3_Daily_Raw!Y$1)/4</f>
        <v>0</v>
      </c>
      <c r="Z218">
        <f>COUNTIF(Input_1!$E217:$CV217,Output_3_Daily_Raw!Z$1)/4</f>
        <v>1.25</v>
      </c>
      <c r="AA218">
        <f>COUNTIF(Input_1!$E217:$CV217,Output_3_Daily_Raw!AA$1)/4</f>
        <v>10.75</v>
      </c>
      <c r="AB218">
        <f>COUNTIF(Input_1!$E217:$CV217,Output_3_Daily_Raw!AB$1)/4</f>
        <v>0</v>
      </c>
      <c r="AC218">
        <f>COUNTIF(Input_1!$E217:$CV217,Output_3_Daily_Raw!AC$1)/4</f>
        <v>2</v>
      </c>
      <c r="AD218">
        <f>COUNTIF(Input_1!$E217:$CV217,Output_3_Daily_Raw!AD$1)/4</f>
        <v>0</v>
      </c>
      <c r="AE218">
        <f>COUNTIF(Input_1!$E217:$CV217,Output_3_Daily_Raw!AE$1)/4</f>
        <v>0</v>
      </c>
      <c r="AF218">
        <f>COUNTIF(Input_1!$E217:$CV217,Output_3_Daily_Raw!AF$1)/4</f>
        <v>0</v>
      </c>
      <c r="AG218">
        <f>COUNTIF(Input_1!$E217:$CV217,Output_3_Daily_Raw!AG$1)/4</f>
        <v>0</v>
      </c>
      <c r="AH218">
        <f>COUNTIF(Input_1!$E217:$CV217,Output_3_Daily_Raw!AH$1)/4</f>
        <v>0.25</v>
      </c>
      <c r="AI218">
        <f>COUNTIF(Input_1!$E217:$CV217,Output_3_Daily_Raw!AI$1)/4</f>
        <v>0</v>
      </c>
      <c r="AJ218">
        <f>COUNTIF(Input_1!$E217:$CV217,Output_3_Daily_Raw!AJ$1)/4</f>
        <v>0</v>
      </c>
      <c r="AK218">
        <f>COUNTIF(Input_1!$E217:$CV217,Output_3_Daily_Raw!AK$1)/4</f>
        <v>0</v>
      </c>
      <c r="AL218">
        <f>COUNTIF(Input_1!$E217:$CV217,Output_3_Daily_Raw!AL$1)/4</f>
        <v>0</v>
      </c>
      <c r="AM218">
        <f>COUNTIF(Input_1!$E217:$CV217,Output_3_Daily_Raw!AM$1)/4</f>
        <v>0</v>
      </c>
      <c r="AN218">
        <f>COUNTIF(Input_1!$E217:$CV217,Output_3_Daily_Raw!AN$1)/4</f>
        <v>0</v>
      </c>
      <c r="AO218">
        <f>COUNTIF(Input_1!$E217:$CV217,Output_3_Daily_Raw!AO$1)/4</f>
        <v>0</v>
      </c>
      <c r="AP218">
        <f>COUNTIF(Input_1!$E217:$CV217,Output_3_Daily_Raw!AP$1)/4</f>
        <v>0</v>
      </c>
      <c r="AQ218">
        <f>COUNTIF(Input_1!$E217:$CV217,Output_3_Daily_Raw!AQ$1)/4</f>
        <v>0</v>
      </c>
      <c r="AR218">
        <f>COUNTIF(Input_1!$E217:$CV217,Output_3_Daily_Raw!AR$1)/4</f>
        <v>0</v>
      </c>
      <c r="AS218">
        <f>COUNTIF(Input_1!$E217:$CV217,Output_3_Daily_Raw!AS$1)/4</f>
        <v>0</v>
      </c>
      <c r="AT218">
        <f>COUNTIF(Input_1!$E217:$CV217,Output_3_Daily_Raw!AT$1)/4</f>
        <v>0</v>
      </c>
      <c r="AU218">
        <f>COUNTIF(Input_1!$E217:$CV217,Output_3_Daily_Raw!AU$1)/4</f>
        <v>1.25</v>
      </c>
      <c r="AV218">
        <f>COUNTIF(Input_1!$E217:$CV217,Output_3_Daily_Raw!AV$1)/4</f>
        <v>0</v>
      </c>
      <c r="AW218">
        <f>COUNTIF(Input_1!$E217:$CV217,Output_3_Daily_Raw!AW$1)/4</f>
        <v>0</v>
      </c>
      <c r="AX218">
        <f>COUNTIF(Input_1!$E217:$CV217,Output_3_Daily_Raw!AX$1)/4</f>
        <v>0</v>
      </c>
      <c r="AY218">
        <f>COUNTIF(Input_1!$E217:$CV217,Output_3_Daily_Raw!AY$1)/4</f>
        <v>1.25</v>
      </c>
      <c r="AZ218">
        <f>COUNTIF(Input_1!$E217:$CV217,Output_3_Daily_Raw!AZ$1)/4</f>
        <v>0</v>
      </c>
      <c r="BA218">
        <f>COUNTIF(Input_1!$E217:$CV217,Output_3_Daily_Raw!BA$1)/4</f>
        <v>2.25</v>
      </c>
      <c r="BB218">
        <f>COUNTIF(Input_1!$E217:$CV217,Output_3_Daily_Raw!BB$1)/4</f>
        <v>0</v>
      </c>
      <c r="BC218">
        <f>COUNTIF(Input_1!$E217:$CV217,Output_3_Daily_Raw!BC$1)/4</f>
        <v>0</v>
      </c>
      <c r="BD218">
        <f>COUNTIF(Input_1!$E217:$CV217,Output_3_Daily_Raw!BD$1)/4</f>
        <v>0</v>
      </c>
      <c r="BE218">
        <f>COUNTIF(Input_1!$E217:$CV217,Output_3_Daily_Raw!BE$1)/4</f>
        <v>0</v>
      </c>
      <c r="BF218">
        <f>COUNTIF(Input_1!$E217:$CV217,Output_3_Daily_Raw!BF$1)/4</f>
        <v>2.75</v>
      </c>
      <c r="BG218">
        <f>COUNTIF(Input_1!$E217:$CV217,Output_3_Daily_Raw!BG$1)/4</f>
        <v>0</v>
      </c>
      <c r="BH218">
        <f>COUNTIF(Input_1!$E217:$CV217,Output_3_Daily_Raw!BH$1)/4</f>
        <v>0</v>
      </c>
      <c r="BJ218">
        <f t="shared" si="4"/>
        <v>24</v>
      </c>
    </row>
    <row r="219" spans="1:62" x14ac:dyDescent="0.35">
      <c r="A219" s="256"/>
      <c r="B219" s="250"/>
      <c r="C219" s="13">
        <v>44045</v>
      </c>
      <c r="D219" s="2" t="s">
        <v>10</v>
      </c>
      <c r="E219">
        <f>COUNTIF(Input_1!$E218:$CV218,Output_3_Daily_Raw!E$1)/4</f>
        <v>0</v>
      </c>
      <c r="F219">
        <f>COUNTIF(Input_1!$E218:$CV218,Output_3_Daily_Raw!F$1)/4</f>
        <v>0</v>
      </c>
      <c r="G219">
        <f>COUNTIF(Input_1!$E218:$CV218,Output_3_Daily_Raw!G$1)/4</f>
        <v>0</v>
      </c>
      <c r="H219">
        <f>COUNTIF(Input_1!$E218:$CV218,Output_3_Daily_Raw!H$1)/4</f>
        <v>0</v>
      </c>
      <c r="I219">
        <f>COUNTIF(Input_1!$E218:$CV218,Output_3_Daily_Raw!I$1)/4</f>
        <v>0</v>
      </c>
      <c r="J219">
        <f>COUNTIF(Input_1!$E218:$CV218,Output_3_Daily_Raw!J$1)/4</f>
        <v>0</v>
      </c>
      <c r="K219">
        <f>COUNTIF(Input_1!$E218:$CV218,Output_3_Daily_Raw!K$1)/4</f>
        <v>0</v>
      </c>
      <c r="L219">
        <f>COUNTIF(Input_1!$E218:$CV218,Output_3_Daily_Raw!L$1)/4</f>
        <v>0</v>
      </c>
      <c r="M219">
        <f>COUNTIF(Input_1!$E218:$CV218,Output_3_Daily_Raw!M$1)/4</f>
        <v>0</v>
      </c>
      <c r="N219">
        <f>COUNTIF(Input_1!$E218:$CV218,Output_3_Daily_Raw!N$1)/4</f>
        <v>0</v>
      </c>
      <c r="O219">
        <f>COUNTIF(Input_1!$E218:$CV218,Output_3_Daily_Raw!O$1)/4</f>
        <v>0</v>
      </c>
      <c r="P219">
        <f>COUNTIF(Input_1!$E218:$CV218,Output_3_Daily_Raw!P$1)/4</f>
        <v>0</v>
      </c>
      <c r="Q219">
        <f>COUNTIF(Input_1!$E218:$CV218,Output_3_Daily_Raw!Q$1)/4</f>
        <v>0</v>
      </c>
      <c r="R219">
        <f>COUNTIF(Input_1!$E218:$CV218,Output_3_Daily_Raw!R$1)/4</f>
        <v>0</v>
      </c>
      <c r="S219">
        <f>COUNTIF(Input_1!$E218:$CV218,Output_3_Daily_Raw!S$1)/4</f>
        <v>0</v>
      </c>
      <c r="T219">
        <f>COUNTIF(Input_1!$E218:$CV218,Output_3_Daily_Raw!T$1)/4</f>
        <v>0</v>
      </c>
      <c r="U219">
        <f>COUNTIF(Input_1!$E218:$CV218,Output_3_Daily_Raw!U$1)/4</f>
        <v>0</v>
      </c>
      <c r="V219">
        <f>COUNTIF(Input_1!$E218:$CV218,Output_3_Daily_Raw!V$1)/4</f>
        <v>0</v>
      </c>
      <c r="W219">
        <f>COUNTIF(Input_1!$E218:$CV218,Output_3_Daily_Raw!W$1)/4</f>
        <v>0</v>
      </c>
      <c r="X219">
        <f>COUNTIF(Input_1!$E218:$CV218,Output_3_Daily_Raw!X$1)/4</f>
        <v>0</v>
      </c>
      <c r="Y219">
        <f>COUNTIF(Input_1!$E218:$CV218,Output_3_Daily_Raw!Y$1)/4</f>
        <v>0</v>
      </c>
      <c r="Z219">
        <f>COUNTIF(Input_1!$E218:$CV218,Output_3_Daily_Raw!Z$1)/4</f>
        <v>6.75</v>
      </c>
      <c r="AA219">
        <f>COUNTIF(Input_1!$E218:$CV218,Output_3_Daily_Raw!AA$1)/4</f>
        <v>10.25</v>
      </c>
      <c r="AB219">
        <f>COUNTIF(Input_1!$E218:$CV218,Output_3_Daily_Raw!AB$1)/4</f>
        <v>0</v>
      </c>
      <c r="AC219">
        <f>COUNTIF(Input_1!$E218:$CV218,Output_3_Daily_Raw!AC$1)/4</f>
        <v>0</v>
      </c>
      <c r="AD219">
        <f>COUNTIF(Input_1!$E218:$CV218,Output_3_Daily_Raw!AD$1)/4</f>
        <v>0</v>
      </c>
      <c r="AE219">
        <f>COUNTIF(Input_1!$E218:$CV218,Output_3_Daily_Raw!AE$1)/4</f>
        <v>0</v>
      </c>
      <c r="AF219">
        <f>COUNTIF(Input_1!$E218:$CV218,Output_3_Daily_Raw!AF$1)/4</f>
        <v>0</v>
      </c>
      <c r="AG219">
        <f>COUNTIF(Input_1!$E218:$CV218,Output_3_Daily_Raw!AG$1)/4</f>
        <v>0</v>
      </c>
      <c r="AH219">
        <f>COUNTIF(Input_1!$E218:$CV218,Output_3_Daily_Raw!AH$1)/4</f>
        <v>0</v>
      </c>
      <c r="AI219">
        <f>COUNTIF(Input_1!$E218:$CV218,Output_3_Daily_Raw!AI$1)/4</f>
        <v>0.5</v>
      </c>
      <c r="AJ219">
        <f>COUNTIF(Input_1!$E218:$CV218,Output_3_Daily_Raw!AJ$1)/4</f>
        <v>0.25</v>
      </c>
      <c r="AK219">
        <f>COUNTIF(Input_1!$E218:$CV218,Output_3_Daily_Raw!AK$1)/4</f>
        <v>0</v>
      </c>
      <c r="AL219">
        <f>COUNTIF(Input_1!$E218:$CV218,Output_3_Daily_Raw!AL$1)/4</f>
        <v>0</v>
      </c>
      <c r="AM219">
        <f>COUNTIF(Input_1!$E218:$CV218,Output_3_Daily_Raw!AM$1)/4</f>
        <v>0</v>
      </c>
      <c r="AN219">
        <f>COUNTIF(Input_1!$E218:$CV218,Output_3_Daily_Raw!AN$1)/4</f>
        <v>0</v>
      </c>
      <c r="AO219">
        <f>COUNTIF(Input_1!$E218:$CV218,Output_3_Daily_Raw!AO$1)/4</f>
        <v>0</v>
      </c>
      <c r="AP219">
        <f>COUNTIF(Input_1!$E218:$CV218,Output_3_Daily_Raw!AP$1)/4</f>
        <v>0</v>
      </c>
      <c r="AQ219">
        <f>COUNTIF(Input_1!$E218:$CV218,Output_3_Daily_Raw!AQ$1)/4</f>
        <v>0</v>
      </c>
      <c r="AR219">
        <f>COUNTIF(Input_1!$E218:$CV218,Output_3_Daily_Raw!AR$1)/4</f>
        <v>0</v>
      </c>
      <c r="AS219">
        <f>COUNTIF(Input_1!$E218:$CV218,Output_3_Daily_Raw!AS$1)/4</f>
        <v>0</v>
      </c>
      <c r="AT219">
        <f>COUNTIF(Input_1!$E218:$CV218,Output_3_Daily_Raw!AT$1)/4</f>
        <v>0</v>
      </c>
      <c r="AU219">
        <f>COUNTIF(Input_1!$E218:$CV218,Output_3_Daily_Raw!AU$1)/4</f>
        <v>0</v>
      </c>
      <c r="AV219">
        <f>COUNTIF(Input_1!$E218:$CV218,Output_3_Daily_Raw!AV$1)/4</f>
        <v>0</v>
      </c>
      <c r="AW219">
        <f>COUNTIF(Input_1!$E218:$CV218,Output_3_Daily_Raw!AW$1)/4</f>
        <v>0</v>
      </c>
      <c r="AX219">
        <f>COUNTIF(Input_1!$E218:$CV218,Output_3_Daily_Raw!AX$1)/4</f>
        <v>0</v>
      </c>
      <c r="AY219">
        <f>COUNTIF(Input_1!$E218:$CV218,Output_3_Daily_Raw!AY$1)/4</f>
        <v>2</v>
      </c>
      <c r="AZ219">
        <f>COUNTIF(Input_1!$E218:$CV218,Output_3_Daily_Raw!AZ$1)/4</f>
        <v>0</v>
      </c>
      <c r="BA219">
        <f>COUNTIF(Input_1!$E218:$CV218,Output_3_Daily_Raw!BA$1)/4</f>
        <v>0.75</v>
      </c>
      <c r="BB219">
        <f>COUNTIF(Input_1!$E218:$CV218,Output_3_Daily_Raw!BB$1)/4</f>
        <v>0</v>
      </c>
      <c r="BC219">
        <f>COUNTIF(Input_1!$E218:$CV218,Output_3_Daily_Raw!BC$1)/4</f>
        <v>0</v>
      </c>
      <c r="BD219">
        <f>COUNTIF(Input_1!$E218:$CV218,Output_3_Daily_Raw!BD$1)/4</f>
        <v>0</v>
      </c>
      <c r="BE219">
        <f>COUNTIF(Input_1!$E218:$CV218,Output_3_Daily_Raw!BE$1)/4</f>
        <v>0</v>
      </c>
      <c r="BF219">
        <f>COUNTIF(Input_1!$E218:$CV218,Output_3_Daily_Raw!BF$1)/4</f>
        <v>3</v>
      </c>
      <c r="BG219">
        <f>COUNTIF(Input_1!$E218:$CV218,Output_3_Daily_Raw!BG$1)/4</f>
        <v>0</v>
      </c>
      <c r="BH219">
        <f>COUNTIF(Input_1!$E218:$CV218,Output_3_Daily_Raw!BH$1)/4</f>
        <v>0.5</v>
      </c>
      <c r="BJ219">
        <f t="shared" si="4"/>
        <v>24</v>
      </c>
    </row>
    <row r="220" spans="1:62" x14ac:dyDescent="0.35">
      <c r="A220" s="256"/>
      <c r="B220" s="248">
        <v>32</v>
      </c>
      <c r="C220" s="11">
        <v>44046</v>
      </c>
      <c r="D220" s="1" t="s">
        <v>4</v>
      </c>
      <c r="E220">
        <f>COUNTIF(Input_1!$E219:$CV219,Output_3_Daily_Raw!E$1)/4</f>
        <v>0</v>
      </c>
      <c r="F220">
        <f>COUNTIF(Input_1!$E219:$CV219,Output_3_Daily_Raw!F$1)/4</f>
        <v>0</v>
      </c>
      <c r="G220">
        <f>COUNTIF(Input_1!$E219:$CV219,Output_3_Daily_Raw!G$1)/4</f>
        <v>0</v>
      </c>
      <c r="H220">
        <f>COUNTIF(Input_1!$E219:$CV219,Output_3_Daily_Raw!H$1)/4</f>
        <v>0</v>
      </c>
      <c r="I220">
        <f>COUNTIF(Input_1!$E219:$CV219,Output_3_Daily_Raw!I$1)/4</f>
        <v>0</v>
      </c>
      <c r="J220">
        <f>COUNTIF(Input_1!$E219:$CV219,Output_3_Daily_Raw!J$1)/4</f>
        <v>0</v>
      </c>
      <c r="K220">
        <f>COUNTIF(Input_1!$E219:$CV219,Output_3_Daily_Raw!K$1)/4</f>
        <v>0</v>
      </c>
      <c r="L220">
        <f>COUNTIF(Input_1!$E219:$CV219,Output_3_Daily_Raw!L$1)/4</f>
        <v>0</v>
      </c>
      <c r="M220">
        <f>COUNTIF(Input_1!$E219:$CV219,Output_3_Daily_Raw!M$1)/4</f>
        <v>0</v>
      </c>
      <c r="N220">
        <f>COUNTIF(Input_1!$E219:$CV219,Output_3_Daily_Raw!N$1)/4</f>
        <v>0</v>
      </c>
      <c r="O220">
        <f>COUNTIF(Input_1!$E219:$CV219,Output_3_Daily_Raw!O$1)/4</f>
        <v>1.25</v>
      </c>
      <c r="P220">
        <f>COUNTIF(Input_1!$E219:$CV219,Output_3_Daily_Raw!P$1)/4</f>
        <v>0</v>
      </c>
      <c r="Q220">
        <f>COUNTIF(Input_1!$E219:$CV219,Output_3_Daily_Raw!Q$1)/4</f>
        <v>0</v>
      </c>
      <c r="R220">
        <f>COUNTIF(Input_1!$E219:$CV219,Output_3_Daily_Raw!R$1)/4</f>
        <v>0</v>
      </c>
      <c r="S220">
        <f>COUNTIF(Input_1!$E219:$CV219,Output_3_Daily_Raw!S$1)/4</f>
        <v>0</v>
      </c>
      <c r="T220">
        <f>COUNTIF(Input_1!$E219:$CV219,Output_3_Daily_Raw!T$1)/4</f>
        <v>0</v>
      </c>
      <c r="U220">
        <f>COUNTIF(Input_1!$E219:$CV219,Output_3_Daily_Raw!U$1)/4</f>
        <v>0</v>
      </c>
      <c r="V220">
        <f>COUNTIF(Input_1!$E219:$CV219,Output_3_Daily_Raw!V$1)/4</f>
        <v>0</v>
      </c>
      <c r="W220">
        <f>COUNTIF(Input_1!$E219:$CV219,Output_3_Daily_Raw!W$1)/4</f>
        <v>0</v>
      </c>
      <c r="X220">
        <f>COUNTIF(Input_1!$E219:$CV219,Output_3_Daily_Raw!X$1)/4</f>
        <v>0</v>
      </c>
      <c r="Y220">
        <f>COUNTIF(Input_1!$E219:$CV219,Output_3_Daily_Raw!Y$1)/4</f>
        <v>0</v>
      </c>
      <c r="Z220">
        <f>COUNTIF(Input_1!$E219:$CV219,Output_3_Daily_Raw!Z$1)/4</f>
        <v>0.5</v>
      </c>
      <c r="AA220">
        <f>COUNTIF(Input_1!$E219:$CV219,Output_3_Daily_Raw!AA$1)/4</f>
        <v>10.25</v>
      </c>
      <c r="AB220">
        <f>COUNTIF(Input_1!$E219:$CV219,Output_3_Daily_Raw!AB$1)/4</f>
        <v>0</v>
      </c>
      <c r="AC220">
        <f>COUNTIF(Input_1!$E219:$CV219,Output_3_Daily_Raw!AC$1)/4</f>
        <v>0</v>
      </c>
      <c r="AD220">
        <f>COUNTIF(Input_1!$E219:$CV219,Output_3_Daily_Raw!AD$1)/4</f>
        <v>0</v>
      </c>
      <c r="AE220">
        <f>COUNTIF(Input_1!$E219:$CV219,Output_3_Daily_Raw!AE$1)/4</f>
        <v>0</v>
      </c>
      <c r="AF220">
        <f>COUNTIF(Input_1!$E219:$CV219,Output_3_Daily_Raw!AF$1)/4</f>
        <v>0</v>
      </c>
      <c r="AG220">
        <f>COUNTIF(Input_1!$E219:$CV219,Output_3_Daily_Raw!AG$1)/4</f>
        <v>0.25</v>
      </c>
      <c r="AH220">
        <f>COUNTIF(Input_1!$E219:$CV219,Output_3_Daily_Raw!AH$1)/4</f>
        <v>0</v>
      </c>
      <c r="AI220">
        <f>COUNTIF(Input_1!$E219:$CV219,Output_3_Daily_Raw!AI$1)/4</f>
        <v>0.25</v>
      </c>
      <c r="AJ220">
        <f>COUNTIF(Input_1!$E219:$CV219,Output_3_Daily_Raw!AJ$1)/4</f>
        <v>3</v>
      </c>
      <c r="AK220">
        <f>COUNTIF(Input_1!$E219:$CV219,Output_3_Daily_Raw!AK$1)/4</f>
        <v>0</v>
      </c>
      <c r="AL220">
        <f>COUNTIF(Input_1!$E219:$CV219,Output_3_Daily_Raw!AL$1)/4</f>
        <v>0.5</v>
      </c>
      <c r="AM220">
        <f>COUNTIF(Input_1!$E219:$CV219,Output_3_Daily_Raw!AM$1)/4</f>
        <v>0</v>
      </c>
      <c r="AN220">
        <f>COUNTIF(Input_1!$E219:$CV219,Output_3_Daily_Raw!AN$1)/4</f>
        <v>0</v>
      </c>
      <c r="AO220">
        <f>COUNTIF(Input_1!$E219:$CV219,Output_3_Daily_Raw!AO$1)/4</f>
        <v>0</v>
      </c>
      <c r="AP220">
        <f>COUNTIF(Input_1!$E219:$CV219,Output_3_Daily_Raw!AP$1)/4</f>
        <v>0</v>
      </c>
      <c r="AQ220">
        <f>COUNTIF(Input_1!$E219:$CV219,Output_3_Daily_Raw!AQ$1)/4</f>
        <v>0.25</v>
      </c>
      <c r="AR220">
        <f>COUNTIF(Input_1!$E219:$CV219,Output_3_Daily_Raw!AR$1)/4</f>
        <v>0</v>
      </c>
      <c r="AS220">
        <f>COUNTIF(Input_1!$E219:$CV219,Output_3_Daily_Raw!AS$1)/4</f>
        <v>0</v>
      </c>
      <c r="AT220">
        <f>COUNTIF(Input_1!$E219:$CV219,Output_3_Daily_Raw!AT$1)/4</f>
        <v>0</v>
      </c>
      <c r="AU220">
        <f>COUNTIF(Input_1!$E219:$CV219,Output_3_Daily_Raw!AU$1)/4</f>
        <v>0.75</v>
      </c>
      <c r="AV220">
        <f>COUNTIF(Input_1!$E219:$CV219,Output_3_Daily_Raw!AV$1)/4</f>
        <v>0</v>
      </c>
      <c r="AW220">
        <f>COUNTIF(Input_1!$E219:$CV219,Output_3_Daily_Raw!AW$1)/4</f>
        <v>0</v>
      </c>
      <c r="AX220">
        <f>COUNTIF(Input_1!$E219:$CV219,Output_3_Daily_Raw!AX$1)/4</f>
        <v>0</v>
      </c>
      <c r="AY220">
        <f>COUNTIF(Input_1!$E219:$CV219,Output_3_Daily_Raw!AY$1)/4</f>
        <v>2.25</v>
      </c>
      <c r="AZ220">
        <f>COUNTIF(Input_1!$E219:$CV219,Output_3_Daily_Raw!AZ$1)/4</f>
        <v>0</v>
      </c>
      <c r="BA220">
        <f>COUNTIF(Input_1!$E219:$CV219,Output_3_Daily_Raw!BA$1)/4</f>
        <v>1</v>
      </c>
      <c r="BB220">
        <f>COUNTIF(Input_1!$E219:$CV219,Output_3_Daily_Raw!BB$1)/4</f>
        <v>0</v>
      </c>
      <c r="BC220">
        <f>COUNTIF(Input_1!$E219:$CV219,Output_3_Daily_Raw!BC$1)/4</f>
        <v>0</v>
      </c>
      <c r="BD220">
        <f>COUNTIF(Input_1!$E219:$CV219,Output_3_Daily_Raw!BD$1)/4</f>
        <v>0</v>
      </c>
      <c r="BE220">
        <f>COUNTIF(Input_1!$E219:$CV219,Output_3_Daily_Raw!BE$1)/4</f>
        <v>0</v>
      </c>
      <c r="BF220">
        <f>COUNTIF(Input_1!$E219:$CV219,Output_3_Daily_Raw!BF$1)/4</f>
        <v>3.75</v>
      </c>
      <c r="BG220">
        <f>COUNTIF(Input_1!$E219:$CV219,Output_3_Daily_Raw!BG$1)/4</f>
        <v>0</v>
      </c>
      <c r="BH220">
        <f>COUNTIF(Input_1!$E219:$CV219,Output_3_Daily_Raw!BH$1)/4</f>
        <v>0</v>
      </c>
      <c r="BJ220">
        <f t="shared" si="4"/>
        <v>24</v>
      </c>
    </row>
    <row r="221" spans="1:62" x14ac:dyDescent="0.35">
      <c r="A221" s="256"/>
      <c r="B221" s="249"/>
      <c r="C221" s="12">
        <v>44047</v>
      </c>
      <c r="D221" s="1" t="s">
        <v>5</v>
      </c>
      <c r="E221">
        <f>COUNTIF(Input_1!$E220:$CV220,Output_3_Daily_Raw!E$1)/4</f>
        <v>0</v>
      </c>
      <c r="F221">
        <f>COUNTIF(Input_1!$E220:$CV220,Output_3_Daily_Raw!F$1)/4</f>
        <v>0</v>
      </c>
      <c r="G221">
        <f>COUNTIF(Input_1!$E220:$CV220,Output_3_Daily_Raw!G$1)/4</f>
        <v>0</v>
      </c>
      <c r="H221">
        <f>COUNTIF(Input_1!$E220:$CV220,Output_3_Daily_Raw!H$1)/4</f>
        <v>0</v>
      </c>
      <c r="I221">
        <f>COUNTIF(Input_1!$E220:$CV220,Output_3_Daily_Raw!I$1)/4</f>
        <v>0</v>
      </c>
      <c r="J221">
        <f>COUNTIF(Input_1!$E220:$CV220,Output_3_Daily_Raw!J$1)/4</f>
        <v>0</v>
      </c>
      <c r="K221">
        <f>COUNTIF(Input_1!$E220:$CV220,Output_3_Daily_Raw!K$1)/4</f>
        <v>0</v>
      </c>
      <c r="L221">
        <f>COUNTIF(Input_1!$E220:$CV220,Output_3_Daily_Raw!L$1)/4</f>
        <v>0</v>
      </c>
      <c r="M221">
        <f>COUNTIF(Input_1!$E220:$CV220,Output_3_Daily_Raw!M$1)/4</f>
        <v>0</v>
      </c>
      <c r="N221">
        <f>COUNTIF(Input_1!$E220:$CV220,Output_3_Daily_Raw!N$1)/4</f>
        <v>0</v>
      </c>
      <c r="O221">
        <f>COUNTIF(Input_1!$E220:$CV220,Output_3_Daily_Raw!O$1)/4</f>
        <v>0</v>
      </c>
      <c r="P221">
        <f>COUNTIF(Input_1!$E220:$CV220,Output_3_Daily_Raw!P$1)/4</f>
        <v>1.5</v>
      </c>
      <c r="Q221">
        <f>COUNTIF(Input_1!$E220:$CV220,Output_3_Daily_Raw!Q$1)/4</f>
        <v>0</v>
      </c>
      <c r="R221">
        <f>COUNTIF(Input_1!$E220:$CV220,Output_3_Daily_Raw!R$1)/4</f>
        <v>0</v>
      </c>
      <c r="S221">
        <f>COUNTIF(Input_1!$E220:$CV220,Output_3_Daily_Raw!S$1)/4</f>
        <v>0</v>
      </c>
      <c r="T221">
        <f>COUNTIF(Input_1!$E220:$CV220,Output_3_Daily_Raw!T$1)/4</f>
        <v>0</v>
      </c>
      <c r="U221">
        <f>COUNTIF(Input_1!$E220:$CV220,Output_3_Daily_Raw!U$1)/4</f>
        <v>1</v>
      </c>
      <c r="V221">
        <f>COUNTIF(Input_1!$E220:$CV220,Output_3_Daily_Raw!V$1)/4</f>
        <v>0</v>
      </c>
      <c r="W221">
        <f>COUNTIF(Input_1!$E220:$CV220,Output_3_Daily_Raw!W$1)/4</f>
        <v>0</v>
      </c>
      <c r="X221">
        <f>COUNTIF(Input_1!$E220:$CV220,Output_3_Daily_Raw!X$1)/4</f>
        <v>0</v>
      </c>
      <c r="Y221">
        <f>COUNTIF(Input_1!$E220:$CV220,Output_3_Daily_Raw!Y$1)/4</f>
        <v>0</v>
      </c>
      <c r="Z221">
        <f>COUNTIF(Input_1!$E220:$CV220,Output_3_Daily_Raw!Z$1)/4</f>
        <v>1</v>
      </c>
      <c r="AA221">
        <f>COUNTIF(Input_1!$E220:$CV220,Output_3_Daily_Raw!AA$1)/4</f>
        <v>7</v>
      </c>
      <c r="AB221">
        <f>COUNTIF(Input_1!$E220:$CV220,Output_3_Daily_Raw!AB$1)/4</f>
        <v>0</v>
      </c>
      <c r="AC221">
        <f>COUNTIF(Input_1!$E220:$CV220,Output_3_Daily_Raw!AC$1)/4</f>
        <v>0</v>
      </c>
      <c r="AD221">
        <f>COUNTIF(Input_1!$E220:$CV220,Output_3_Daily_Raw!AD$1)/4</f>
        <v>0</v>
      </c>
      <c r="AE221">
        <f>COUNTIF(Input_1!$E220:$CV220,Output_3_Daily_Raw!AE$1)/4</f>
        <v>0</v>
      </c>
      <c r="AF221">
        <f>COUNTIF(Input_1!$E220:$CV220,Output_3_Daily_Raw!AF$1)/4</f>
        <v>0</v>
      </c>
      <c r="AG221">
        <f>COUNTIF(Input_1!$E220:$CV220,Output_3_Daily_Raw!AG$1)/4</f>
        <v>0</v>
      </c>
      <c r="AH221">
        <f>COUNTIF(Input_1!$E220:$CV220,Output_3_Daily_Raw!AH$1)/4</f>
        <v>0</v>
      </c>
      <c r="AI221">
        <f>COUNTIF(Input_1!$E220:$CV220,Output_3_Daily_Raw!AI$1)/4</f>
        <v>0.5</v>
      </c>
      <c r="AJ221">
        <f>COUNTIF(Input_1!$E220:$CV220,Output_3_Daily_Raw!AJ$1)/4</f>
        <v>2.25</v>
      </c>
      <c r="AK221">
        <f>COUNTIF(Input_1!$E220:$CV220,Output_3_Daily_Raw!AK$1)/4</f>
        <v>0</v>
      </c>
      <c r="AL221">
        <f>COUNTIF(Input_1!$E220:$CV220,Output_3_Daily_Raw!AL$1)/4</f>
        <v>0</v>
      </c>
      <c r="AM221">
        <f>COUNTIF(Input_1!$E220:$CV220,Output_3_Daily_Raw!AM$1)/4</f>
        <v>0</v>
      </c>
      <c r="AN221">
        <f>COUNTIF(Input_1!$E220:$CV220,Output_3_Daily_Raw!AN$1)/4</f>
        <v>0</v>
      </c>
      <c r="AO221">
        <f>COUNTIF(Input_1!$E220:$CV220,Output_3_Daily_Raw!AO$1)/4</f>
        <v>0</v>
      </c>
      <c r="AP221">
        <f>COUNTIF(Input_1!$E220:$CV220,Output_3_Daily_Raw!AP$1)/4</f>
        <v>0</v>
      </c>
      <c r="AQ221">
        <f>COUNTIF(Input_1!$E220:$CV220,Output_3_Daily_Raw!AQ$1)/4</f>
        <v>0</v>
      </c>
      <c r="AR221">
        <f>COUNTIF(Input_1!$E220:$CV220,Output_3_Daily_Raw!AR$1)/4</f>
        <v>0</v>
      </c>
      <c r="AS221">
        <f>COUNTIF(Input_1!$E220:$CV220,Output_3_Daily_Raw!AS$1)/4</f>
        <v>0</v>
      </c>
      <c r="AT221">
        <f>COUNTIF(Input_1!$E220:$CV220,Output_3_Daily_Raw!AT$1)/4</f>
        <v>0</v>
      </c>
      <c r="AU221">
        <f>COUNTIF(Input_1!$E220:$CV220,Output_3_Daily_Raw!AU$1)/4</f>
        <v>0.25</v>
      </c>
      <c r="AV221">
        <f>COUNTIF(Input_1!$E220:$CV220,Output_3_Daily_Raw!AV$1)/4</f>
        <v>0</v>
      </c>
      <c r="AW221">
        <f>COUNTIF(Input_1!$E220:$CV220,Output_3_Daily_Raw!AW$1)/4</f>
        <v>0</v>
      </c>
      <c r="AX221">
        <f>COUNTIF(Input_1!$E220:$CV220,Output_3_Daily_Raw!AX$1)/4</f>
        <v>0</v>
      </c>
      <c r="AY221">
        <f>COUNTIF(Input_1!$E220:$CV220,Output_3_Daily_Raw!AY$1)/4</f>
        <v>2.25</v>
      </c>
      <c r="AZ221">
        <f>COUNTIF(Input_1!$E220:$CV220,Output_3_Daily_Raw!AZ$1)/4</f>
        <v>0</v>
      </c>
      <c r="BA221">
        <f>COUNTIF(Input_1!$E220:$CV220,Output_3_Daily_Raw!BA$1)/4</f>
        <v>1.75</v>
      </c>
      <c r="BB221">
        <f>COUNTIF(Input_1!$E220:$CV220,Output_3_Daily_Raw!BB$1)/4</f>
        <v>0</v>
      </c>
      <c r="BC221">
        <f>COUNTIF(Input_1!$E220:$CV220,Output_3_Daily_Raw!BC$1)/4</f>
        <v>0</v>
      </c>
      <c r="BD221">
        <f>COUNTIF(Input_1!$E220:$CV220,Output_3_Daily_Raw!BD$1)/4</f>
        <v>0</v>
      </c>
      <c r="BE221">
        <f>COUNTIF(Input_1!$E220:$CV220,Output_3_Daily_Raw!BE$1)/4</f>
        <v>0</v>
      </c>
      <c r="BF221">
        <f>COUNTIF(Input_1!$E220:$CV220,Output_3_Daily_Raw!BF$1)/4</f>
        <v>6.25</v>
      </c>
      <c r="BG221">
        <f>COUNTIF(Input_1!$E220:$CV220,Output_3_Daily_Raw!BG$1)/4</f>
        <v>0</v>
      </c>
      <c r="BH221">
        <f>COUNTIF(Input_1!$E220:$CV220,Output_3_Daily_Raw!BH$1)/4</f>
        <v>0.25</v>
      </c>
      <c r="BJ221">
        <f t="shared" si="4"/>
        <v>24</v>
      </c>
    </row>
    <row r="222" spans="1:62" x14ac:dyDescent="0.35">
      <c r="A222" s="256"/>
      <c r="B222" s="249"/>
      <c r="C222" s="11">
        <v>44048</v>
      </c>
      <c r="D222" s="1" t="s">
        <v>6</v>
      </c>
      <c r="E222">
        <f>COUNTIF(Input_1!$E221:$CV221,Output_3_Daily_Raw!E$1)/4</f>
        <v>0</v>
      </c>
      <c r="F222">
        <f>COUNTIF(Input_1!$E221:$CV221,Output_3_Daily_Raw!F$1)/4</f>
        <v>0</v>
      </c>
      <c r="G222">
        <f>COUNTIF(Input_1!$E221:$CV221,Output_3_Daily_Raw!G$1)/4</f>
        <v>0</v>
      </c>
      <c r="H222">
        <f>COUNTIF(Input_1!$E221:$CV221,Output_3_Daily_Raw!H$1)/4</f>
        <v>0</v>
      </c>
      <c r="I222">
        <f>COUNTIF(Input_1!$E221:$CV221,Output_3_Daily_Raw!I$1)/4</f>
        <v>0</v>
      </c>
      <c r="J222">
        <f>COUNTIF(Input_1!$E221:$CV221,Output_3_Daily_Raw!J$1)/4</f>
        <v>0</v>
      </c>
      <c r="K222">
        <f>COUNTIF(Input_1!$E221:$CV221,Output_3_Daily_Raw!K$1)/4</f>
        <v>0</v>
      </c>
      <c r="L222">
        <f>COUNTIF(Input_1!$E221:$CV221,Output_3_Daily_Raw!L$1)/4</f>
        <v>0</v>
      </c>
      <c r="M222">
        <f>COUNTIF(Input_1!$E221:$CV221,Output_3_Daily_Raw!M$1)/4</f>
        <v>0</v>
      </c>
      <c r="N222">
        <f>COUNTIF(Input_1!$E221:$CV221,Output_3_Daily_Raw!N$1)/4</f>
        <v>0</v>
      </c>
      <c r="O222">
        <f>COUNTIF(Input_1!$E221:$CV221,Output_3_Daily_Raw!O$1)/4</f>
        <v>0</v>
      </c>
      <c r="P222">
        <f>COUNTIF(Input_1!$E221:$CV221,Output_3_Daily_Raw!P$1)/4</f>
        <v>0</v>
      </c>
      <c r="Q222">
        <f>COUNTIF(Input_1!$E221:$CV221,Output_3_Daily_Raw!Q$1)/4</f>
        <v>0</v>
      </c>
      <c r="R222">
        <f>COUNTIF(Input_1!$E221:$CV221,Output_3_Daily_Raw!R$1)/4</f>
        <v>3</v>
      </c>
      <c r="S222">
        <f>COUNTIF(Input_1!$E221:$CV221,Output_3_Daily_Raw!S$1)/4</f>
        <v>0</v>
      </c>
      <c r="T222">
        <f>COUNTIF(Input_1!$E221:$CV221,Output_3_Daily_Raw!T$1)/4</f>
        <v>0</v>
      </c>
      <c r="U222">
        <f>COUNTIF(Input_1!$E221:$CV221,Output_3_Daily_Raw!U$1)/4</f>
        <v>0</v>
      </c>
      <c r="V222">
        <f>COUNTIF(Input_1!$E221:$CV221,Output_3_Daily_Raw!V$1)/4</f>
        <v>0</v>
      </c>
      <c r="W222">
        <f>COUNTIF(Input_1!$E221:$CV221,Output_3_Daily_Raw!W$1)/4</f>
        <v>0</v>
      </c>
      <c r="X222">
        <f>COUNTIF(Input_1!$E221:$CV221,Output_3_Daily_Raw!X$1)/4</f>
        <v>0</v>
      </c>
      <c r="Y222">
        <f>COUNTIF(Input_1!$E221:$CV221,Output_3_Daily_Raw!Y$1)/4</f>
        <v>0</v>
      </c>
      <c r="Z222">
        <f>COUNTIF(Input_1!$E221:$CV221,Output_3_Daily_Raw!Z$1)/4</f>
        <v>1.5</v>
      </c>
      <c r="AA222">
        <f>COUNTIF(Input_1!$E221:$CV221,Output_3_Daily_Raw!AA$1)/4</f>
        <v>8.5</v>
      </c>
      <c r="AB222">
        <f>COUNTIF(Input_1!$E221:$CV221,Output_3_Daily_Raw!AB$1)/4</f>
        <v>0</v>
      </c>
      <c r="AC222">
        <f>COUNTIF(Input_1!$E221:$CV221,Output_3_Daily_Raw!AC$1)/4</f>
        <v>0</v>
      </c>
      <c r="AD222">
        <f>COUNTIF(Input_1!$E221:$CV221,Output_3_Daily_Raw!AD$1)/4</f>
        <v>0</v>
      </c>
      <c r="AE222">
        <f>COUNTIF(Input_1!$E221:$CV221,Output_3_Daily_Raw!AE$1)/4</f>
        <v>0</v>
      </c>
      <c r="AF222">
        <f>COUNTIF(Input_1!$E221:$CV221,Output_3_Daily_Raw!AF$1)/4</f>
        <v>0</v>
      </c>
      <c r="AG222">
        <f>COUNTIF(Input_1!$E221:$CV221,Output_3_Daily_Raw!AG$1)/4</f>
        <v>0</v>
      </c>
      <c r="AH222">
        <f>COUNTIF(Input_1!$E221:$CV221,Output_3_Daily_Raw!AH$1)/4</f>
        <v>0</v>
      </c>
      <c r="AI222">
        <f>COUNTIF(Input_1!$E221:$CV221,Output_3_Daily_Raw!AI$1)/4</f>
        <v>0.5</v>
      </c>
      <c r="AJ222">
        <f>COUNTIF(Input_1!$E221:$CV221,Output_3_Daily_Raw!AJ$1)/4</f>
        <v>0.5</v>
      </c>
      <c r="AK222">
        <f>COUNTIF(Input_1!$E221:$CV221,Output_3_Daily_Raw!AK$1)/4</f>
        <v>0</v>
      </c>
      <c r="AL222">
        <f>COUNTIF(Input_1!$E221:$CV221,Output_3_Daily_Raw!AL$1)/4</f>
        <v>0</v>
      </c>
      <c r="AM222">
        <f>COUNTIF(Input_1!$E221:$CV221,Output_3_Daily_Raw!AM$1)/4</f>
        <v>0</v>
      </c>
      <c r="AN222">
        <f>COUNTIF(Input_1!$E221:$CV221,Output_3_Daily_Raw!AN$1)/4</f>
        <v>0</v>
      </c>
      <c r="AO222">
        <f>COUNTIF(Input_1!$E221:$CV221,Output_3_Daily_Raw!AO$1)/4</f>
        <v>0</v>
      </c>
      <c r="AP222">
        <f>COUNTIF(Input_1!$E221:$CV221,Output_3_Daily_Raw!AP$1)/4</f>
        <v>0</v>
      </c>
      <c r="AQ222">
        <f>COUNTIF(Input_1!$E221:$CV221,Output_3_Daily_Raw!AQ$1)/4</f>
        <v>0</v>
      </c>
      <c r="AR222">
        <f>COUNTIF(Input_1!$E221:$CV221,Output_3_Daily_Raw!AR$1)/4</f>
        <v>0</v>
      </c>
      <c r="AS222">
        <f>COUNTIF(Input_1!$E221:$CV221,Output_3_Daily_Raw!AS$1)/4</f>
        <v>0</v>
      </c>
      <c r="AT222">
        <f>COUNTIF(Input_1!$E221:$CV221,Output_3_Daily_Raw!AT$1)/4</f>
        <v>0</v>
      </c>
      <c r="AU222">
        <f>COUNTIF(Input_1!$E221:$CV221,Output_3_Daily_Raw!AU$1)/4</f>
        <v>0</v>
      </c>
      <c r="AV222">
        <f>COUNTIF(Input_1!$E221:$CV221,Output_3_Daily_Raw!AV$1)/4</f>
        <v>0</v>
      </c>
      <c r="AW222">
        <f>COUNTIF(Input_1!$E221:$CV221,Output_3_Daily_Raw!AW$1)/4</f>
        <v>0</v>
      </c>
      <c r="AX222">
        <f>COUNTIF(Input_1!$E221:$CV221,Output_3_Daily_Raw!AX$1)/4</f>
        <v>0</v>
      </c>
      <c r="AY222">
        <f>COUNTIF(Input_1!$E221:$CV221,Output_3_Daily_Raw!AY$1)/4</f>
        <v>2.25</v>
      </c>
      <c r="AZ222">
        <f>COUNTIF(Input_1!$E221:$CV221,Output_3_Daily_Raw!AZ$1)/4</f>
        <v>0</v>
      </c>
      <c r="BA222">
        <f>COUNTIF(Input_1!$E221:$CV221,Output_3_Daily_Raw!BA$1)/4</f>
        <v>1.5</v>
      </c>
      <c r="BB222">
        <f>COUNTIF(Input_1!$E221:$CV221,Output_3_Daily_Raw!BB$1)/4</f>
        <v>0</v>
      </c>
      <c r="BC222">
        <f>COUNTIF(Input_1!$E221:$CV221,Output_3_Daily_Raw!BC$1)/4</f>
        <v>0</v>
      </c>
      <c r="BD222">
        <f>COUNTIF(Input_1!$E221:$CV221,Output_3_Daily_Raw!BD$1)/4</f>
        <v>0</v>
      </c>
      <c r="BE222">
        <f>COUNTIF(Input_1!$E221:$CV221,Output_3_Daily_Raw!BE$1)/4</f>
        <v>0</v>
      </c>
      <c r="BF222">
        <f>COUNTIF(Input_1!$E221:$CV221,Output_3_Daily_Raw!BF$1)/4</f>
        <v>6</v>
      </c>
      <c r="BG222">
        <f>COUNTIF(Input_1!$E221:$CV221,Output_3_Daily_Raw!BG$1)/4</f>
        <v>0</v>
      </c>
      <c r="BH222">
        <f>COUNTIF(Input_1!$E221:$CV221,Output_3_Daily_Raw!BH$1)/4</f>
        <v>0.25</v>
      </c>
      <c r="BJ222">
        <f t="shared" si="4"/>
        <v>24</v>
      </c>
    </row>
    <row r="223" spans="1:62" x14ac:dyDescent="0.35">
      <c r="A223" s="256"/>
      <c r="B223" s="249"/>
      <c r="C223" s="11">
        <v>44049</v>
      </c>
      <c r="D223" s="1" t="s">
        <v>7</v>
      </c>
      <c r="E223">
        <f>COUNTIF(Input_1!$E222:$CV222,Output_3_Daily_Raw!E$1)/4</f>
        <v>0</v>
      </c>
      <c r="F223">
        <f>COUNTIF(Input_1!$E222:$CV222,Output_3_Daily_Raw!F$1)/4</f>
        <v>0</v>
      </c>
      <c r="G223">
        <f>COUNTIF(Input_1!$E222:$CV222,Output_3_Daily_Raw!G$1)/4</f>
        <v>0</v>
      </c>
      <c r="H223">
        <f>COUNTIF(Input_1!$E222:$CV222,Output_3_Daily_Raw!H$1)/4</f>
        <v>0</v>
      </c>
      <c r="I223">
        <f>COUNTIF(Input_1!$E222:$CV222,Output_3_Daily_Raw!I$1)/4</f>
        <v>0</v>
      </c>
      <c r="J223">
        <f>COUNTIF(Input_1!$E222:$CV222,Output_3_Daily_Raw!J$1)/4</f>
        <v>0</v>
      </c>
      <c r="K223">
        <f>COUNTIF(Input_1!$E222:$CV222,Output_3_Daily_Raw!K$1)/4</f>
        <v>0</v>
      </c>
      <c r="L223">
        <f>COUNTIF(Input_1!$E222:$CV222,Output_3_Daily_Raw!L$1)/4</f>
        <v>0</v>
      </c>
      <c r="M223">
        <f>COUNTIF(Input_1!$E222:$CV222,Output_3_Daily_Raw!M$1)/4</f>
        <v>0</v>
      </c>
      <c r="N223">
        <f>COUNTIF(Input_1!$E222:$CV222,Output_3_Daily_Raw!N$1)/4</f>
        <v>0</v>
      </c>
      <c r="O223">
        <f>COUNTIF(Input_1!$E222:$CV222,Output_3_Daily_Raw!O$1)/4</f>
        <v>0</v>
      </c>
      <c r="P223">
        <f>COUNTIF(Input_1!$E222:$CV222,Output_3_Daily_Raw!P$1)/4</f>
        <v>0</v>
      </c>
      <c r="Q223">
        <f>COUNTIF(Input_1!$E222:$CV222,Output_3_Daily_Raw!Q$1)/4</f>
        <v>0</v>
      </c>
      <c r="R223">
        <f>COUNTIF(Input_1!$E222:$CV222,Output_3_Daily_Raw!R$1)/4</f>
        <v>0</v>
      </c>
      <c r="S223">
        <f>COUNTIF(Input_1!$E222:$CV222,Output_3_Daily_Raw!S$1)/4</f>
        <v>0</v>
      </c>
      <c r="T223">
        <f>COUNTIF(Input_1!$E222:$CV222,Output_3_Daily_Raw!T$1)/4</f>
        <v>0</v>
      </c>
      <c r="U223">
        <f>COUNTIF(Input_1!$E222:$CV222,Output_3_Daily_Raw!U$1)/4</f>
        <v>0</v>
      </c>
      <c r="V223">
        <f>COUNTIF(Input_1!$E222:$CV222,Output_3_Daily_Raw!V$1)/4</f>
        <v>0</v>
      </c>
      <c r="W223">
        <f>COUNTIF(Input_1!$E222:$CV222,Output_3_Daily_Raw!W$1)/4</f>
        <v>0</v>
      </c>
      <c r="X223">
        <f>COUNTIF(Input_1!$E222:$CV222,Output_3_Daily_Raw!X$1)/4</f>
        <v>0</v>
      </c>
      <c r="Y223">
        <f>COUNTIF(Input_1!$E222:$CV222,Output_3_Daily_Raw!Y$1)/4</f>
        <v>0</v>
      </c>
      <c r="Z223">
        <f>COUNTIF(Input_1!$E222:$CV222,Output_3_Daily_Raw!Z$1)/4</f>
        <v>5.25</v>
      </c>
      <c r="AA223">
        <f>COUNTIF(Input_1!$E222:$CV222,Output_3_Daily_Raw!AA$1)/4</f>
        <v>7.75</v>
      </c>
      <c r="AB223">
        <f>COUNTIF(Input_1!$E222:$CV222,Output_3_Daily_Raw!AB$1)/4</f>
        <v>0</v>
      </c>
      <c r="AC223">
        <f>COUNTIF(Input_1!$E222:$CV222,Output_3_Daily_Raw!AC$1)/4</f>
        <v>0</v>
      </c>
      <c r="AD223">
        <f>COUNTIF(Input_1!$E222:$CV222,Output_3_Daily_Raw!AD$1)/4</f>
        <v>0</v>
      </c>
      <c r="AE223">
        <f>COUNTIF(Input_1!$E222:$CV222,Output_3_Daily_Raw!AE$1)/4</f>
        <v>0</v>
      </c>
      <c r="AF223">
        <f>COUNTIF(Input_1!$E222:$CV222,Output_3_Daily_Raw!AF$1)/4</f>
        <v>0</v>
      </c>
      <c r="AG223">
        <f>COUNTIF(Input_1!$E222:$CV222,Output_3_Daily_Raw!AG$1)/4</f>
        <v>0</v>
      </c>
      <c r="AH223">
        <f>COUNTIF(Input_1!$E222:$CV222,Output_3_Daily_Raw!AH$1)/4</f>
        <v>0.25</v>
      </c>
      <c r="AI223">
        <f>COUNTIF(Input_1!$E222:$CV222,Output_3_Daily_Raw!AI$1)/4</f>
        <v>0.75</v>
      </c>
      <c r="AJ223">
        <f>COUNTIF(Input_1!$E222:$CV222,Output_3_Daily_Raw!AJ$1)/4</f>
        <v>0</v>
      </c>
      <c r="AK223">
        <f>COUNTIF(Input_1!$E222:$CV222,Output_3_Daily_Raw!AK$1)/4</f>
        <v>0</v>
      </c>
      <c r="AL223">
        <f>COUNTIF(Input_1!$E222:$CV222,Output_3_Daily_Raw!AL$1)/4</f>
        <v>0.5</v>
      </c>
      <c r="AM223">
        <f>COUNTIF(Input_1!$E222:$CV222,Output_3_Daily_Raw!AM$1)/4</f>
        <v>0</v>
      </c>
      <c r="AN223">
        <f>COUNTIF(Input_1!$E222:$CV222,Output_3_Daily_Raw!AN$1)/4</f>
        <v>0</v>
      </c>
      <c r="AO223">
        <f>COUNTIF(Input_1!$E222:$CV222,Output_3_Daily_Raw!AO$1)/4</f>
        <v>0</v>
      </c>
      <c r="AP223">
        <f>COUNTIF(Input_1!$E222:$CV222,Output_3_Daily_Raw!AP$1)/4</f>
        <v>0</v>
      </c>
      <c r="AQ223">
        <f>COUNTIF(Input_1!$E222:$CV222,Output_3_Daily_Raw!AQ$1)/4</f>
        <v>0</v>
      </c>
      <c r="AR223">
        <f>COUNTIF(Input_1!$E222:$CV222,Output_3_Daily_Raw!AR$1)/4</f>
        <v>0</v>
      </c>
      <c r="AS223">
        <f>COUNTIF(Input_1!$E222:$CV222,Output_3_Daily_Raw!AS$1)/4</f>
        <v>0</v>
      </c>
      <c r="AT223">
        <f>COUNTIF(Input_1!$E222:$CV222,Output_3_Daily_Raw!AT$1)/4</f>
        <v>0</v>
      </c>
      <c r="AU223">
        <f>COUNTIF(Input_1!$E222:$CV222,Output_3_Daily_Raw!AU$1)/4</f>
        <v>0</v>
      </c>
      <c r="AV223">
        <f>COUNTIF(Input_1!$E222:$CV222,Output_3_Daily_Raw!AV$1)/4</f>
        <v>0</v>
      </c>
      <c r="AW223">
        <f>COUNTIF(Input_1!$E222:$CV222,Output_3_Daily_Raw!AW$1)/4</f>
        <v>0</v>
      </c>
      <c r="AX223">
        <f>COUNTIF(Input_1!$E222:$CV222,Output_3_Daily_Raw!AX$1)/4</f>
        <v>0</v>
      </c>
      <c r="AY223">
        <f>COUNTIF(Input_1!$E222:$CV222,Output_3_Daily_Raw!AY$1)/4</f>
        <v>2</v>
      </c>
      <c r="AZ223">
        <f>COUNTIF(Input_1!$E222:$CV222,Output_3_Daily_Raw!AZ$1)/4</f>
        <v>0</v>
      </c>
      <c r="BA223">
        <f>COUNTIF(Input_1!$E222:$CV222,Output_3_Daily_Raw!BA$1)/4</f>
        <v>1.25</v>
      </c>
      <c r="BB223">
        <f>COUNTIF(Input_1!$E222:$CV222,Output_3_Daily_Raw!BB$1)/4</f>
        <v>0</v>
      </c>
      <c r="BC223">
        <f>COUNTIF(Input_1!$E222:$CV222,Output_3_Daily_Raw!BC$1)/4</f>
        <v>0</v>
      </c>
      <c r="BD223">
        <f>COUNTIF(Input_1!$E222:$CV222,Output_3_Daily_Raw!BD$1)/4</f>
        <v>1</v>
      </c>
      <c r="BE223">
        <f>COUNTIF(Input_1!$E222:$CV222,Output_3_Daily_Raw!BE$1)/4</f>
        <v>0</v>
      </c>
      <c r="BF223">
        <f>COUNTIF(Input_1!$E222:$CV222,Output_3_Daily_Raw!BF$1)/4</f>
        <v>4.5</v>
      </c>
      <c r="BG223">
        <f>COUNTIF(Input_1!$E222:$CV222,Output_3_Daily_Raw!BG$1)/4</f>
        <v>0</v>
      </c>
      <c r="BH223">
        <f>COUNTIF(Input_1!$E222:$CV222,Output_3_Daily_Raw!BH$1)/4</f>
        <v>0.75</v>
      </c>
      <c r="BJ223">
        <f t="shared" si="4"/>
        <v>24</v>
      </c>
    </row>
    <row r="224" spans="1:62" x14ac:dyDescent="0.35">
      <c r="A224" s="256"/>
      <c r="B224" s="249"/>
      <c r="C224" s="12">
        <v>44050</v>
      </c>
      <c r="D224" s="1" t="s">
        <v>8</v>
      </c>
      <c r="E224">
        <f>COUNTIF(Input_1!$E223:$CV223,Output_3_Daily_Raw!E$1)/4</f>
        <v>0</v>
      </c>
      <c r="F224">
        <f>COUNTIF(Input_1!$E223:$CV223,Output_3_Daily_Raw!F$1)/4</f>
        <v>0</v>
      </c>
      <c r="G224">
        <f>COUNTIF(Input_1!$E223:$CV223,Output_3_Daily_Raw!G$1)/4</f>
        <v>0</v>
      </c>
      <c r="H224">
        <f>COUNTIF(Input_1!$E223:$CV223,Output_3_Daily_Raw!H$1)/4</f>
        <v>0</v>
      </c>
      <c r="I224">
        <f>COUNTIF(Input_1!$E223:$CV223,Output_3_Daily_Raw!I$1)/4</f>
        <v>0</v>
      </c>
      <c r="J224">
        <f>COUNTIF(Input_1!$E223:$CV223,Output_3_Daily_Raw!J$1)/4</f>
        <v>0</v>
      </c>
      <c r="K224">
        <f>COUNTIF(Input_1!$E223:$CV223,Output_3_Daily_Raw!K$1)/4</f>
        <v>0</v>
      </c>
      <c r="L224">
        <f>COUNTIF(Input_1!$E223:$CV223,Output_3_Daily_Raw!L$1)/4</f>
        <v>0</v>
      </c>
      <c r="M224">
        <f>COUNTIF(Input_1!$E223:$CV223,Output_3_Daily_Raw!M$1)/4</f>
        <v>0</v>
      </c>
      <c r="N224">
        <f>COUNTIF(Input_1!$E223:$CV223,Output_3_Daily_Raw!N$1)/4</f>
        <v>0</v>
      </c>
      <c r="O224">
        <f>COUNTIF(Input_1!$E223:$CV223,Output_3_Daily_Raw!O$1)/4</f>
        <v>0</v>
      </c>
      <c r="P224">
        <f>COUNTIF(Input_1!$E223:$CV223,Output_3_Daily_Raw!P$1)/4</f>
        <v>0</v>
      </c>
      <c r="Q224">
        <f>COUNTIF(Input_1!$E223:$CV223,Output_3_Daily_Raw!Q$1)/4</f>
        <v>0</v>
      </c>
      <c r="R224">
        <f>COUNTIF(Input_1!$E223:$CV223,Output_3_Daily_Raw!R$1)/4</f>
        <v>0</v>
      </c>
      <c r="S224">
        <f>COUNTIF(Input_1!$E223:$CV223,Output_3_Daily_Raw!S$1)/4</f>
        <v>0</v>
      </c>
      <c r="T224">
        <f>COUNTIF(Input_1!$E223:$CV223,Output_3_Daily_Raw!T$1)/4</f>
        <v>0</v>
      </c>
      <c r="U224">
        <f>COUNTIF(Input_1!$E223:$CV223,Output_3_Daily_Raw!U$1)/4</f>
        <v>0</v>
      </c>
      <c r="V224">
        <f>COUNTIF(Input_1!$E223:$CV223,Output_3_Daily_Raw!V$1)/4</f>
        <v>1.5</v>
      </c>
      <c r="W224">
        <f>COUNTIF(Input_1!$E223:$CV223,Output_3_Daily_Raw!W$1)/4</f>
        <v>0</v>
      </c>
      <c r="X224">
        <f>COUNTIF(Input_1!$E223:$CV223,Output_3_Daily_Raw!X$1)/4</f>
        <v>0</v>
      </c>
      <c r="Y224">
        <f>COUNTIF(Input_1!$E223:$CV223,Output_3_Daily_Raw!Y$1)/4</f>
        <v>0</v>
      </c>
      <c r="Z224">
        <f>COUNTIF(Input_1!$E223:$CV223,Output_3_Daily_Raw!Z$1)/4</f>
        <v>0</v>
      </c>
      <c r="AA224">
        <f>COUNTIF(Input_1!$E223:$CV223,Output_3_Daily_Raw!AA$1)/4</f>
        <v>11</v>
      </c>
      <c r="AB224">
        <f>COUNTIF(Input_1!$E223:$CV223,Output_3_Daily_Raw!AB$1)/4</f>
        <v>0</v>
      </c>
      <c r="AC224">
        <f>COUNTIF(Input_1!$E223:$CV223,Output_3_Daily_Raw!AC$1)/4</f>
        <v>1.25</v>
      </c>
      <c r="AD224">
        <f>COUNTIF(Input_1!$E223:$CV223,Output_3_Daily_Raw!AD$1)/4</f>
        <v>0</v>
      </c>
      <c r="AE224">
        <f>COUNTIF(Input_1!$E223:$CV223,Output_3_Daily_Raw!AE$1)/4</f>
        <v>0</v>
      </c>
      <c r="AF224">
        <f>COUNTIF(Input_1!$E223:$CV223,Output_3_Daily_Raw!AF$1)/4</f>
        <v>0</v>
      </c>
      <c r="AG224">
        <f>COUNTIF(Input_1!$E223:$CV223,Output_3_Daily_Raw!AG$1)/4</f>
        <v>0.5</v>
      </c>
      <c r="AH224">
        <f>COUNTIF(Input_1!$E223:$CV223,Output_3_Daily_Raw!AH$1)/4</f>
        <v>0</v>
      </c>
      <c r="AI224">
        <f>COUNTIF(Input_1!$E223:$CV223,Output_3_Daily_Raw!AI$1)/4</f>
        <v>0.5</v>
      </c>
      <c r="AJ224">
        <f>COUNTIF(Input_1!$E223:$CV223,Output_3_Daily_Raw!AJ$1)/4</f>
        <v>0.5</v>
      </c>
      <c r="AK224">
        <f>COUNTIF(Input_1!$E223:$CV223,Output_3_Daily_Raw!AK$1)/4</f>
        <v>0</v>
      </c>
      <c r="AL224">
        <f>COUNTIF(Input_1!$E223:$CV223,Output_3_Daily_Raw!AL$1)/4</f>
        <v>0</v>
      </c>
      <c r="AM224">
        <f>COUNTIF(Input_1!$E223:$CV223,Output_3_Daily_Raw!AM$1)/4</f>
        <v>0</v>
      </c>
      <c r="AN224">
        <f>COUNTIF(Input_1!$E223:$CV223,Output_3_Daily_Raw!AN$1)/4</f>
        <v>0</v>
      </c>
      <c r="AO224">
        <f>COUNTIF(Input_1!$E223:$CV223,Output_3_Daily_Raw!AO$1)/4</f>
        <v>0</v>
      </c>
      <c r="AP224">
        <f>COUNTIF(Input_1!$E223:$CV223,Output_3_Daily_Raw!AP$1)/4</f>
        <v>0</v>
      </c>
      <c r="AQ224">
        <f>COUNTIF(Input_1!$E223:$CV223,Output_3_Daily_Raw!AQ$1)/4</f>
        <v>0.5</v>
      </c>
      <c r="AR224">
        <f>COUNTIF(Input_1!$E223:$CV223,Output_3_Daily_Raw!AR$1)/4</f>
        <v>0</v>
      </c>
      <c r="AS224">
        <f>COUNTIF(Input_1!$E223:$CV223,Output_3_Daily_Raw!AS$1)/4</f>
        <v>0</v>
      </c>
      <c r="AT224">
        <f>COUNTIF(Input_1!$E223:$CV223,Output_3_Daily_Raw!AT$1)/4</f>
        <v>0</v>
      </c>
      <c r="AU224">
        <f>COUNTIF(Input_1!$E223:$CV223,Output_3_Daily_Raw!AU$1)/4</f>
        <v>0</v>
      </c>
      <c r="AV224">
        <f>COUNTIF(Input_1!$E223:$CV223,Output_3_Daily_Raw!AV$1)/4</f>
        <v>0</v>
      </c>
      <c r="AW224">
        <f>COUNTIF(Input_1!$E223:$CV223,Output_3_Daily_Raw!AW$1)/4</f>
        <v>0</v>
      </c>
      <c r="AX224">
        <f>COUNTIF(Input_1!$E223:$CV223,Output_3_Daily_Raw!AX$1)/4</f>
        <v>0</v>
      </c>
      <c r="AY224">
        <f>COUNTIF(Input_1!$E223:$CV223,Output_3_Daily_Raw!AY$1)/4</f>
        <v>2.25</v>
      </c>
      <c r="AZ224">
        <f>COUNTIF(Input_1!$E223:$CV223,Output_3_Daily_Raw!AZ$1)/4</f>
        <v>0</v>
      </c>
      <c r="BA224">
        <f>COUNTIF(Input_1!$E223:$CV223,Output_3_Daily_Raw!BA$1)/4</f>
        <v>2.5</v>
      </c>
      <c r="BB224">
        <f>COUNTIF(Input_1!$E223:$CV223,Output_3_Daily_Raw!BB$1)/4</f>
        <v>0</v>
      </c>
      <c r="BC224">
        <f>COUNTIF(Input_1!$E223:$CV223,Output_3_Daily_Raw!BC$1)/4</f>
        <v>0</v>
      </c>
      <c r="BD224">
        <f>COUNTIF(Input_1!$E223:$CV223,Output_3_Daily_Raw!BD$1)/4</f>
        <v>0</v>
      </c>
      <c r="BE224">
        <f>COUNTIF(Input_1!$E223:$CV223,Output_3_Daily_Raw!BE$1)/4</f>
        <v>0</v>
      </c>
      <c r="BF224">
        <f>COUNTIF(Input_1!$E223:$CV223,Output_3_Daily_Raw!BF$1)/4</f>
        <v>3.5</v>
      </c>
      <c r="BG224">
        <f>COUNTIF(Input_1!$E223:$CV223,Output_3_Daily_Raw!BG$1)/4</f>
        <v>0</v>
      </c>
      <c r="BH224">
        <f>COUNTIF(Input_1!$E223:$CV223,Output_3_Daily_Raw!BH$1)/4</f>
        <v>0</v>
      </c>
      <c r="BJ224">
        <f t="shared" si="4"/>
        <v>24</v>
      </c>
    </row>
    <row r="225" spans="1:62" x14ac:dyDescent="0.35">
      <c r="A225" s="256"/>
      <c r="B225" s="249"/>
      <c r="C225" s="11">
        <v>44051</v>
      </c>
      <c r="D225" s="1" t="s">
        <v>9</v>
      </c>
      <c r="E225">
        <f>COUNTIF(Input_1!$E224:$CV224,Output_3_Daily_Raw!E$1)/4</f>
        <v>0</v>
      </c>
      <c r="F225">
        <f>COUNTIF(Input_1!$E224:$CV224,Output_3_Daily_Raw!F$1)/4</f>
        <v>0</v>
      </c>
      <c r="G225">
        <f>COUNTIF(Input_1!$E224:$CV224,Output_3_Daily_Raw!G$1)/4</f>
        <v>0</v>
      </c>
      <c r="H225">
        <f>COUNTIF(Input_1!$E224:$CV224,Output_3_Daily_Raw!H$1)/4</f>
        <v>0</v>
      </c>
      <c r="I225">
        <f>COUNTIF(Input_1!$E224:$CV224,Output_3_Daily_Raw!I$1)/4</f>
        <v>0</v>
      </c>
      <c r="J225">
        <f>COUNTIF(Input_1!$E224:$CV224,Output_3_Daily_Raw!J$1)/4</f>
        <v>0</v>
      </c>
      <c r="K225">
        <f>COUNTIF(Input_1!$E224:$CV224,Output_3_Daily_Raw!K$1)/4</f>
        <v>0</v>
      </c>
      <c r="L225">
        <f>COUNTIF(Input_1!$E224:$CV224,Output_3_Daily_Raw!L$1)/4</f>
        <v>0</v>
      </c>
      <c r="M225">
        <f>COUNTIF(Input_1!$E224:$CV224,Output_3_Daily_Raw!M$1)/4</f>
        <v>0</v>
      </c>
      <c r="N225">
        <f>COUNTIF(Input_1!$E224:$CV224,Output_3_Daily_Raw!N$1)/4</f>
        <v>0</v>
      </c>
      <c r="O225">
        <f>COUNTIF(Input_1!$E224:$CV224,Output_3_Daily_Raw!O$1)/4</f>
        <v>0</v>
      </c>
      <c r="P225">
        <f>COUNTIF(Input_1!$E224:$CV224,Output_3_Daily_Raw!P$1)/4</f>
        <v>1.5</v>
      </c>
      <c r="Q225">
        <f>COUNTIF(Input_1!$E224:$CV224,Output_3_Daily_Raw!Q$1)/4</f>
        <v>0</v>
      </c>
      <c r="R225">
        <f>COUNTIF(Input_1!$E224:$CV224,Output_3_Daily_Raw!R$1)/4</f>
        <v>0</v>
      </c>
      <c r="S225">
        <f>COUNTIF(Input_1!$E224:$CV224,Output_3_Daily_Raw!S$1)/4</f>
        <v>0</v>
      </c>
      <c r="T225">
        <f>COUNTIF(Input_1!$E224:$CV224,Output_3_Daily_Raw!T$1)/4</f>
        <v>0</v>
      </c>
      <c r="U225">
        <f>COUNTIF(Input_1!$E224:$CV224,Output_3_Daily_Raw!U$1)/4</f>
        <v>0</v>
      </c>
      <c r="V225">
        <f>COUNTIF(Input_1!$E224:$CV224,Output_3_Daily_Raw!V$1)/4</f>
        <v>2.25</v>
      </c>
      <c r="W225">
        <f>COUNTIF(Input_1!$E224:$CV224,Output_3_Daily_Raw!W$1)/4</f>
        <v>0</v>
      </c>
      <c r="X225">
        <f>COUNTIF(Input_1!$E224:$CV224,Output_3_Daily_Raw!X$1)/4</f>
        <v>0</v>
      </c>
      <c r="Y225">
        <f>COUNTIF(Input_1!$E224:$CV224,Output_3_Daily_Raw!Y$1)/4</f>
        <v>0</v>
      </c>
      <c r="Z225">
        <f>COUNTIF(Input_1!$E224:$CV224,Output_3_Daily_Raw!Z$1)/4</f>
        <v>2</v>
      </c>
      <c r="AA225">
        <f>COUNTIF(Input_1!$E224:$CV224,Output_3_Daily_Raw!AA$1)/4</f>
        <v>10</v>
      </c>
      <c r="AB225">
        <f>COUNTIF(Input_1!$E224:$CV224,Output_3_Daily_Raw!AB$1)/4</f>
        <v>0</v>
      </c>
      <c r="AC225">
        <f>COUNTIF(Input_1!$E224:$CV224,Output_3_Daily_Raw!AC$1)/4</f>
        <v>0</v>
      </c>
      <c r="AD225">
        <f>COUNTIF(Input_1!$E224:$CV224,Output_3_Daily_Raw!AD$1)/4</f>
        <v>0</v>
      </c>
      <c r="AE225">
        <f>COUNTIF(Input_1!$E224:$CV224,Output_3_Daily_Raw!AE$1)/4</f>
        <v>0</v>
      </c>
      <c r="AF225">
        <f>COUNTIF(Input_1!$E224:$CV224,Output_3_Daily_Raw!AF$1)/4</f>
        <v>0</v>
      </c>
      <c r="AG225">
        <f>COUNTIF(Input_1!$E224:$CV224,Output_3_Daily_Raw!AG$1)/4</f>
        <v>0.25</v>
      </c>
      <c r="AH225">
        <f>COUNTIF(Input_1!$E224:$CV224,Output_3_Daily_Raw!AH$1)/4</f>
        <v>0</v>
      </c>
      <c r="AI225">
        <f>COUNTIF(Input_1!$E224:$CV224,Output_3_Daily_Raw!AI$1)/4</f>
        <v>0.5</v>
      </c>
      <c r="AJ225">
        <f>COUNTIF(Input_1!$E224:$CV224,Output_3_Daily_Raw!AJ$1)/4</f>
        <v>0</v>
      </c>
      <c r="AK225">
        <f>COUNTIF(Input_1!$E224:$CV224,Output_3_Daily_Raw!AK$1)/4</f>
        <v>0</v>
      </c>
      <c r="AL225">
        <f>COUNTIF(Input_1!$E224:$CV224,Output_3_Daily_Raw!AL$1)/4</f>
        <v>0.25</v>
      </c>
      <c r="AM225">
        <f>COUNTIF(Input_1!$E224:$CV224,Output_3_Daily_Raw!AM$1)/4</f>
        <v>0</v>
      </c>
      <c r="AN225">
        <f>COUNTIF(Input_1!$E224:$CV224,Output_3_Daily_Raw!AN$1)/4</f>
        <v>0</v>
      </c>
      <c r="AO225">
        <f>COUNTIF(Input_1!$E224:$CV224,Output_3_Daily_Raw!AO$1)/4</f>
        <v>0</v>
      </c>
      <c r="AP225">
        <f>COUNTIF(Input_1!$E224:$CV224,Output_3_Daily_Raw!AP$1)/4</f>
        <v>0</v>
      </c>
      <c r="AQ225">
        <f>COUNTIF(Input_1!$E224:$CV224,Output_3_Daily_Raw!AQ$1)/4</f>
        <v>0.25</v>
      </c>
      <c r="AR225">
        <f>COUNTIF(Input_1!$E224:$CV224,Output_3_Daily_Raw!AR$1)/4</f>
        <v>0</v>
      </c>
      <c r="AS225">
        <f>COUNTIF(Input_1!$E224:$CV224,Output_3_Daily_Raw!AS$1)/4</f>
        <v>0</v>
      </c>
      <c r="AT225">
        <f>COUNTIF(Input_1!$E224:$CV224,Output_3_Daily_Raw!AT$1)/4</f>
        <v>0</v>
      </c>
      <c r="AU225">
        <f>COUNTIF(Input_1!$E224:$CV224,Output_3_Daily_Raw!AU$1)/4</f>
        <v>0</v>
      </c>
      <c r="AV225">
        <f>COUNTIF(Input_1!$E224:$CV224,Output_3_Daily_Raw!AV$1)/4</f>
        <v>0</v>
      </c>
      <c r="AW225">
        <f>COUNTIF(Input_1!$E224:$CV224,Output_3_Daily_Raw!AW$1)/4</f>
        <v>0</v>
      </c>
      <c r="AX225">
        <f>COUNTIF(Input_1!$E224:$CV224,Output_3_Daily_Raw!AX$1)/4</f>
        <v>0</v>
      </c>
      <c r="AY225">
        <f>COUNTIF(Input_1!$E224:$CV224,Output_3_Daily_Raw!AY$1)/4</f>
        <v>1.5</v>
      </c>
      <c r="AZ225">
        <f>COUNTIF(Input_1!$E224:$CV224,Output_3_Daily_Raw!AZ$1)/4</f>
        <v>0</v>
      </c>
      <c r="BA225">
        <f>COUNTIF(Input_1!$E224:$CV224,Output_3_Daily_Raw!BA$1)/4</f>
        <v>1</v>
      </c>
      <c r="BB225">
        <f>COUNTIF(Input_1!$E224:$CV224,Output_3_Daily_Raw!BB$1)/4</f>
        <v>0</v>
      </c>
      <c r="BC225">
        <f>COUNTIF(Input_1!$E224:$CV224,Output_3_Daily_Raw!BC$1)/4</f>
        <v>0</v>
      </c>
      <c r="BD225">
        <f>COUNTIF(Input_1!$E224:$CV224,Output_3_Daily_Raw!BD$1)/4</f>
        <v>0</v>
      </c>
      <c r="BE225">
        <f>COUNTIF(Input_1!$E224:$CV224,Output_3_Daily_Raw!BE$1)/4</f>
        <v>0</v>
      </c>
      <c r="BF225">
        <f>COUNTIF(Input_1!$E224:$CV224,Output_3_Daily_Raw!BF$1)/4</f>
        <v>4.5</v>
      </c>
      <c r="BG225">
        <f>COUNTIF(Input_1!$E224:$CV224,Output_3_Daily_Raw!BG$1)/4</f>
        <v>0</v>
      </c>
      <c r="BH225">
        <f>COUNTIF(Input_1!$E224:$CV224,Output_3_Daily_Raw!BH$1)/4</f>
        <v>0</v>
      </c>
      <c r="BJ225">
        <f t="shared" si="4"/>
        <v>24</v>
      </c>
    </row>
    <row r="226" spans="1:62" x14ac:dyDescent="0.35">
      <c r="A226" s="256"/>
      <c r="B226" s="250"/>
      <c r="C226" s="13">
        <v>44052</v>
      </c>
      <c r="D226" s="2" t="s">
        <v>10</v>
      </c>
      <c r="E226">
        <f>COUNTIF(Input_1!$E225:$CV225,Output_3_Daily_Raw!E$1)/4</f>
        <v>0</v>
      </c>
      <c r="F226">
        <f>COUNTIF(Input_1!$E225:$CV225,Output_3_Daily_Raw!F$1)/4</f>
        <v>0</v>
      </c>
      <c r="G226">
        <f>COUNTIF(Input_1!$E225:$CV225,Output_3_Daily_Raw!G$1)/4</f>
        <v>0</v>
      </c>
      <c r="H226">
        <f>COUNTIF(Input_1!$E225:$CV225,Output_3_Daily_Raw!H$1)/4</f>
        <v>0</v>
      </c>
      <c r="I226">
        <f>COUNTIF(Input_1!$E225:$CV225,Output_3_Daily_Raw!I$1)/4</f>
        <v>0</v>
      </c>
      <c r="J226">
        <f>COUNTIF(Input_1!$E225:$CV225,Output_3_Daily_Raw!J$1)/4</f>
        <v>0</v>
      </c>
      <c r="K226">
        <f>COUNTIF(Input_1!$E225:$CV225,Output_3_Daily_Raw!K$1)/4</f>
        <v>0</v>
      </c>
      <c r="L226">
        <f>COUNTIF(Input_1!$E225:$CV225,Output_3_Daily_Raw!L$1)/4</f>
        <v>0</v>
      </c>
      <c r="M226">
        <f>COUNTIF(Input_1!$E225:$CV225,Output_3_Daily_Raw!M$1)/4</f>
        <v>0</v>
      </c>
      <c r="N226">
        <f>COUNTIF(Input_1!$E225:$CV225,Output_3_Daily_Raw!N$1)/4</f>
        <v>0</v>
      </c>
      <c r="O226">
        <f>COUNTIF(Input_1!$E225:$CV225,Output_3_Daily_Raw!O$1)/4</f>
        <v>0</v>
      </c>
      <c r="P226">
        <f>COUNTIF(Input_1!$E225:$CV225,Output_3_Daily_Raw!P$1)/4</f>
        <v>0</v>
      </c>
      <c r="Q226">
        <f>COUNTIF(Input_1!$E225:$CV225,Output_3_Daily_Raw!Q$1)/4</f>
        <v>0</v>
      </c>
      <c r="R226">
        <f>COUNTIF(Input_1!$E225:$CV225,Output_3_Daily_Raw!R$1)/4</f>
        <v>0</v>
      </c>
      <c r="S226">
        <f>COUNTIF(Input_1!$E225:$CV225,Output_3_Daily_Raw!S$1)/4</f>
        <v>1.75</v>
      </c>
      <c r="T226">
        <f>COUNTIF(Input_1!$E225:$CV225,Output_3_Daily_Raw!T$1)/4</f>
        <v>0</v>
      </c>
      <c r="U226">
        <f>COUNTIF(Input_1!$E225:$CV225,Output_3_Daily_Raw!U$1)/4</f>
        <v>0</v>
      </c>
      <c r="V226">
        <f>COUNTIF(Input_1!$E225:$CV225,Output_3_Daily_Raw!V$1)/4</f>
        <v>0</v>
      </c>
      <c r="W226">
        <f>COUNTIF(Input_1!$E225:$CV225,Output_3_Daily_Raw!W$1)/4</f>
        <v>0</v>
      </c>
      <c r="X226">
        <f>COUNTIF(Input_1!$E225:$CV225,Output_3_Daily_Raw!X$1)/4</f>
        <v>0</v>
      </c>
      <c r="Y226">
        <f>COUNTIF(Input_1!$E225:$CV225,Output_3_Daily_Raw!Y$1)/4</f>
        <v>0</v>
      </c>
      <c r="Z226">
        <f>COUNTIF(Input_1!$E225:$CV225,Output_3_Daily_Raw!Z$1)/4</f>
        <v>0</v>
      </c>
      <c r="AA226">
        <f>COUNTIF(Input_1!$E225:$CV225,Output_3_Daily_Raw!AA$1)/4</f>
        <v>9</v>
      </c>
      <c r="AB226">
        <f>COUNTIF(Input_1!$E225:$CV225,Output_3_Daily_Raw!AB$1)/4</f>
        <v>0</v>
      </c>
      <c r="AC226">
        <f>COUNTIF(Input_1!$E225:$CV225,Output_3_Daily_Raw!AC$1)/4</f>
        <v>0</v>
      </c>
      <c r="AD226">
        <f>COUNTIF(Input_1!$E225:$CV225,Output_3_Daily_Raw!AD$1)/4</f>
        <v>0</v>
      </c>
      <c r="AE226">
        <f>COUNTIF(Input_1!$E225:$CV225,Output_3_Daily_Raw!AE$1)/4</f>
        <v>0</v>
      </c>
      <c r="AF226">
        <f>COUNTIF(Input_1!$E225:$CV225,Output_3_Daily_Raw!AF$1)/4</f>
        <v>0</v>
      </c>
      <c r="AG226">
        <f>COUNTIF(Input_1!$E225:$CV225,Output_3_Daily_Raw!AG$1)/4</f>
        <v>0</v>
      </c>
      <c r="AH226">
        <f>COUNTIF(Input_1!$E225:$CV225,Output_3_Daily_Raw!AH$1)/4</f>
        <v>0.25</v>
      </c>
      <c r="AI226">
        <f>COUNTIF(Input_1!$E225:$CV225,Output_3_Daily_Raw!AI$1)/4</f>
        <v>0.5</v>
      </c>
      <c r="AJ226">
        <f>COUNTIF(Input_1!$E225:$CV225,Output_3_Daily_Raw!AJ$1)/4</f>
        <v>0.25</v>
      </c>
      <c r="AK226">
        <f>COUNTIF(Input_1!$E225:$CV225,Output_3_Daily_Raw!AK$1)/4</f>
        <v>0</v>
      </c>
      <c r="AL226">
        <f>COUNTIF(Input_1!$E225:$CV225,Output_3_Daily_Raw!AL$1)/4</f>
        <v>0</v>
      </c>
      <c r="AM226">
        <f>COUNTIF(Input_1!$E225:$CV225,Output_3_Daily_Raw!AM$1)/4</f>
        <v>0</v>
      </c>
      <c r="AN226">
        <f>COUNTIF(Input_1!$E225:$CV225,Output_3_Daily_Raw!AN$1)/4</f>
        <v>0</v>
      </c>
      <c r="AO226">
        <f>COUNTIF(Input_1!$E225:$CV225,Output_3_Daily_Raw!AO$1)/4</f>
        <v>0</v>
      </c>
      <c r="AP226">
        <f>COUNTIF(Input_1!$E225:$CV225,Output_3_Daily_Raw!AP$1)/4</f>
        <v>0</v>
      </c>
      <c r="AQ226">
        <f>COUNTIF(Input_1!$E225:$CV225,Output_3_Daily_Raw!AQ$1)/4</f>
        <v>0</v>
      </c>
      <c r="AR226">
        <f>COUNTIF(Input_1!$E225:$CV225,Output_3_Daily_Raw!AR$1)/4</f>
        <v>0</v>
      </c>
      <c r="AS226">
        <f>COUNTIF(Input_1!$E225:$CV225,Output_3_Daily_Raw!AS$1)/4</f>
        <v>0</v>
      </c>
      <c r="AT226">
        <f>COUNTIF(Input_1!$E225:$CV225,Output_3_Daily_Raw!AT$1)/4</f>
        <v>0</v>
      </c>
      <c r="AU226">
        <f>COUNTIF(Input_1!$E225:$CV225,Output_3_Daily_Raw!AU$1)/4</f>
        <v>0.5</v>
      </c>
      <c r="AV226">
        <f>COUNTIF(Input_1!$E225:$CV225,Output_3_Daily_Raw!AV$1)/4</f>
        <v>0</v>
      </c>
      <c r="AW226">
        <f>COUNTIF(Input_1!$E225:$CV225,Output_3_Daily_Raw!AW$1)/4</f>
        <v>0</v>
      </c>
      <c r="AX226">
        <f>COUNTIF(Input_1!$E225:$CV225,Output_3_Daily_Raw!AX$1)/4</f>
        <v>0</v>
      </c>
      <c r="AY226">
        <f>COUNTIF(Input_1!$E225:$CV225,Output_3_Daily_Raw!AY$1)/4</f>
        <v>1.75</v>
      </c>
      <c r="AZ226">
        <f>COUNTIF(Input_1!$E225:$CV225,Output_3_Daily_Raw!AZ$1)/4</f>
        <v>0</v>
      </c>
      <c r="BA226">
        <f>COUNTIF(Input_1!$E225:$CV225,Output_3_Daily_Raw!BA$1)/4</f>
        <v>0.75</v>
      </c>
      <c r="BB226">
        <f>COUNTIF(Input_1!$E225:$CV225,Output_3_Daily_Raw!BB$1)/4</f>
        <v>0</v>
      </c>
      <c r="BC226">
        <f>COUNTIF(Input_1!$E225:$CV225,Output_3_Daily_Raw!BC$1)/4</f>
        <v>0</v>
      </c>
      <c r="BD226">
        <f>COUNTIF(Input_1!$E225:$CV225,Output_3_Daily_Raw!BD$1)/4</f>
        <v>0.25</v>
      </c>
      <c r="BE226">
        <f>COUNTIF(Input_1!$E225:$CV225,Output_3_Daily_Raw!BE$1)/4</f>
        <v>0</v>
      </c>
      <c r="BF226">
        <f>COUNTIF(Input_1!$E225:$CV225,Output_3_Daily_Raw!BF$1)/4</f>
        <v>7.75</v>
      </c>
      <c r="BG226">
        <f>COUNTIF(Input_1!$E225:$CV225,Output_3_Daily_Raw!BG$1)/4</f>
        <v>1.25</v>
      </c>
      <c r="BH226">
        <f>COUNTIF(Input_1!$E225:$CV225,Output_3_Daily_Raw!BH$1)/4</f>
        <v>0</v>
      </c>
      <c r="BJ226">
        <f t="shared" si="4"/>
        <v>24</v>
      </c>
    </row>
    <row r="227" spans="1:62" x14ac:dyDescent="0.35">
      <c r="A227" s="256"/>
      <c r="B227" s="248">
        <v>33</v>
      </c>
      <c r="C227" s="11">
        <v>44053</v>
      </c>
      <c r="D227" s="1" t="s">
        <v>4</v>
      </c>
      <c r="E227">
        <f>COUNTIF(Input_1!$E226:$CV226,Output_3_Daily_Raw!E$1)/4</f>
        <v>0</v>
      </c>
      <c r="F227">
        <f>COUNTIF(Input_1!$E226:$CV226,Output_3_Daily_Raw!F$1)/4</f>
        <v>0</v>
      </c>
      <c r="G227">
        <f>COUNTIF(Input_1!$E226:$CV226,Output_3_Daily_Raw!G$1)/4</f>
        <v>0</v>
      </c>
      <c r="H227">
        <f>COUNTIF(Input_1!$E226:$CV226,Output_3_Daily_Raw!H$1)/4</f>
        <v>0</v>
      </c>
      <c r="I227">
        <f>COUNTIF(Input_1!$E226:$CV226,Output_3_Daily_Raw!I$1)/4</f>
        <v>0</v>
      </c>
      <c r="J227">
        <f>COUNTIF(Input_1!$E226:$CV226,Output_3_Daily_Raw!J$1)/4</f>
        <v>0</v>
      </c>
      <c r="K227">
        <f>COUNTIF(Input_1!$E226:$CV226,Output_3_Daily_Raw!K$1)/4</f>
        <v>0</v>
      </c>
      <c r="L227">
        <f>COUNTIF(Input_1!$E226:$CV226,Output_3_Daily_Raw!L$1)/4</f>
        <v>0</v>
      </c>
      <c r="M227">
        <f>COUNTIF(Input_1!$E226:$CV226,Output_3_Daily_Raw!M$1)/4</f>
        <v>0</v>
      </c>
      <c r="N227">
        <f>COUNTIF(Input_1!$E226:$CV226,Output_3_Daily_Raw!N$1)/4</f>
        <v>0</v>
      </c>
      <c r="O227">
        <f>COUNTIF(Input_1!$E226:$CV226,Output_3_Daily_Raw!O$1)/4</f>
        <v>1.25</v>
      </c>
      <c r="P227">
        <f>COUNTIF(Input_1!$E226:$CV226,Output_3_Daily_Raw!P$1)/4</f>
        <v>2</v>
      </c>
      <c r="Q227">
        <f>COUNTIF(Input_1!$E226:$CV226,Output_3_Daily_Raw!Q$1)/4</f>
        <v>0</v>
      </c>
      <c r="R227">
        <f>COUNTIF(Input_1!$E226:$CV226,Output_3_Daily_Raw!R$1)/4</f>
        <v>0</v>
      </c>
      <c r="S227">
        <f>COUNTIF(Input_1!$E226:$CV226,Output_3_Daily_Raw!S$1)/4</f>
        <v>0</v>
      </c>
      <c r="T227">
        <f>COUNTIF(Input_1!$E226:$CV226,Output_3_Daily_Raw!T$1)/4</f>
        <v>0</v>
      </c>
      <c r="U227">
        <f>COUNTIF(Input_1!$E226:$CV226,Output_3_Daily_Raw!U$1)/4</f>
        <v>0</v>
      </c>
      <c r="V227">
        <f>COUNTIF(Input_1!$E226:$CV226,Output_3_Daily_Raw!V$1)/4</f>
        <v>0</v>
      </c>
      <c r="W227">
        <f>COUNTIF(Input_1!$E226:$CV226,Output_3_Daily_Raw!W$1)/4</f>
        <v>0</v>
      </c>
      <c r="X227">
        <f>COUNTIF(Input_1!$E226:$CV226,Output_3_Daily_Raw!X$1)/4</f>
        <v>0</v>
      </c>
      <c r="Y227">
        <f>COUNTIF(Input_1!$E226:$CV226,Output_3_Daily_Raw!Y$1)/4</f>
        <v>0</v>
      </c>
      <c r="Z227">
        <f>COUNTIF(Input_1!$E226:$CV226,Output_3_Daily_Raw!Z$1)/4</f>
        <v>0</v>
      </c>
      <c r="AA227">
        <f>COUNTIF(Input_1!$E226:$CV226,Output_3_Daily_Raw!AA$1)/4</f>
        <v>9.75</v>
      </c>
      <c r="AB227">
        <f>COUNTIF(Input_1!$E226:$CV226,Output_3_Daily_Raw!AB$1)/4</f>
        <v>0</v>
      </c>
      <c r="AC227">
        <f>COUNTIF(Input_1!$E226:$CV226,Output_3_Daily_Raw!AC$1)/4</f>
        <v>0</v>
      </c>
      <c r="AD227">
        <f>COUNTIF(Input_1!$E226:$CV226,Output_3_Daily_Raw!AD$1)/4</f>
        <v>0</v>
      </c>
      <c r="AE227">
        <f>COUNTIF(Input_1!$E226:$CV226,Output_3_Daily_Raw!AE$1)/4</f>
        <v>0</v>
      </c>
      <c r="AF227">
        <f>COUNTIF(Input_1!$E226:$CV226,Output_3_Daily_Raw!AF$1)/4</f>
        <v>0</v>
      </c>
      <c r="AG227">
        <f>COUNTIF(Input_1!$E226:$CV226,Output_3_Daily_Raw!AG$1)/4</f>
        <v>0.25</v>
      </c>
      <c r="AH227">
        <f>COUNTIF(Input_1!$E226:$CV226,Output_3_Daily_Raw!AH$1)/4</f>
        <v>0.25</v>
      </c>
      <c r="AI227">
        <f>COUNTIF(Input_1!$E226:$CV226,Output_3_Daily_Raw!AI$1)/4</f>
        <v>0.5</v>
      </c>
      <c r="AJ227">
        <f>COUNTIF(Input_1!$E226:$CV226,Output_3_Daily_Raw!AJ$1)/4</f>
        <v>0</v>
      </c>
      <c r="AK227">
        <f>COUNTIF(Input_1!$E226:$CV226,Output_3_Daily_Raw!AK$1)/4</f>
        <v>0</v>
      </c>
      <c r="AL227">
        <f>COUNTIF(Input_1!$E226:$CV226,Output_3_Daily_Raw!AL$1)/4</f>
        <v>0</v>
      </c>
      <c r="AM227">
        <f>COUNTIF(Input_1!$E226:$CV226,Output_3_Daily_Raw!AM$1)/4</f>
        <v>0</v>
      </c>
      <c r="AN227">
        <f>COUNTIF(Input_1!$E226:$CV226,Output_3_Daily_Raw!AN$1)/4</f>
        <v>0.25</v>
      </c>
      <c r="AO227">
        <f>COUNTIF(Input_1!$E226:$CV226,Output_3_Daily_Raw!AO$1)/4</f>
        <v>0</v>
      </c>
      <c r="AP227">
        <f>COUNTIF(Input_1!$E226:$CV226,Output_3_Daily_Raw!AP$1)/4</f>
        <v>0</v>
      </c>
      <c r="AQ227">
        <f>COUNTIF(Input_1!$E226:$CV226,Output_3_Daily_Raw!AQ$1)/4</f>
        <v>0.25</v>
      </c>
      <c r="AR227">
        <f>COUNTIF(Input_1!$E226:$CV226,Output_3_Daily_Raw!AR$1)/4</f>
        <v>0</v>
      </c>
      <c r="AS227">
        <f>COUNTIF(Input_1!$E226:$CV226,Output_3_Daily_Raw!AS$1)/4</f>
        <v>0</v>
      </c>
      <c r="AT227">
        <f>COUNTIF(Input_1!$E226:$CV226,Output_3_Daily_Raw!AT$1)/4</f>
        <v>0</v>
      </c>
      <c r="AU227">
        <f>COUNTIF(Input_1!$E226:$CV226,Output_3_Daily_Raw!AU$1)/4</f>
        <v>0</v>
      </c>
      <c r="AV227">
        <f>COUNTIF(Input_1!$E226:$CV226,Output_3_Daily_Raw!AV$1)/4</f>
        <v>0</v>
      </c>
      <c r="AW227">
        <f>COUNTIF(Input_1!$E226:$CV226,Output_3_Daily_Raw!AW$1)/4</f>
        <v>0</v>
      </c>
      <c r="AX227">
        <f>COUNTIF(Input_1!$E226:$CV226,Output_3_Daily_Raw!AX$1)/4</f>
        <v>0</v>
      </c>
      <c r="AY227">
        <f>COUNTIF(Input_1!$E226:$CV226,Output_3_Daily_Raw!AY$1)/4</f>
        <v>2.5</v>
      </c>
      <c r="AZ227">
        <f>COUNTIF(Input_1!$E226:$CV226,Output_3_Daily_Raw!AZ$1)/4</f>
        <v>0</v>
      </c>
      <c r="BA227">
        <f>COUNTIF(Input_1!$E226:$CV226,Output_3_Daily_Raw!BA$1)/4</f>
        <v>1.5</v>
      </c>
      <c r="BB227">
        <f>COUNTIF(Input_1!$E226:$CV226,Output_3_Daily_Raw!BB$1)/4</f>
        <v>0</v>
      </c>
      <c r="BC227">
        <f>COUNTIF(Input_1!$E226:$CV226,Output_3_Daily_Raw!BC$1)/4</f>
        <v>0</v>
      </c>
      <c r="BD227">
        <f>COUNTIF(Input_1!$E226:$CV226,Output_3_Daily_Raw!BD$1)/4</f>
        <v>0</v>
      </c>
      <c r="BE227">
        <f>COUNTIF(Input_1!$E226:$CV226,Output_3_Daily_Raw!BE$1)/4</f>
        <v>0</v>
      </c>
      <c r="BF227">
        <f>COUNTIF(Input_1!$E226:$CV226,Output_3_Daily_Raw!BF$1)/4</f>
        <v>4</v>
      </c>
      <c r="BG227">
        <f>COUNTIF(Input_1!$E226:$CV226,Output_3_Daily_Raw!BG$1)/4</f>
        <v>1.5</v>
      </c>
      <c r="BH227">
        <f>COUNTIF(Input_1!$E226:$CV226,Output_3_Daily_Raw!BH$1)/4</f>
        <v>0</v>
      </c>
      <c r="BJ227">
        <f t="shared" si="4"/>
        <v>24</v>
      </c>
    </row>
    <row r="228" spans="1:62" x14ac:dyDescent="0.35">
      <c r="A228" s="256"/>
      <c r="B228" s="249"/>
      <c r="C228" s="12">
        <v>44054</v>
      </c>
      <c r="D228" s="1" t="s">
        <v>5</v>
      </c>
      <c r="E228">
        <f>COUNTIF(Input_1!$E227:$CV227,Output_3_Daily_Raw!E$1)/4</f>
        <v>0</v>
      </c>
      <c r="F228">
        <f>COUNTIF(Input_1!$E227:$CV227,Output_3_Daily_Raw!F$1)/4</f>
        <v>0</v>
      </c>
      <c r="G228">
        <f>COUNTIF(Input_1!$E227:$CV227,Output_3_Daily_Raw!G$1)/4</f>
        <v>0</v>
      </c>
      <c r="H228">
        <f>COUNTIF(Input_1!$E227:$CV227,Output_3_Daily_Raw!H$1)/4</f>
        <v>0</v>
      </c>
      <c r="I228">
        <f>COUNTIF(Input_1!$E227:$CV227,Output_3_Daily_Raw!I$1)/4</f>
        <v>0</v>
      </c>
      <c r="J228">
        <f>COUNTIF(Input_1!$E227:$CV227,Output_3_Daily_Raw!J$1)/4</f>
        <v>0</v>
      </c>
      <c r="K228">
        <f>COUNTIF(Input_1!$E227:$CV227,Output_3_Daily_Raw!K$1)/4</f>
        <v>0</v>
      </c>
      <c r="L228">
        <f>COUNTIF(Input_1!$E227:$CV227,Output_3_Daily_Raw!L$1)/4</f>
        <v>0</v>
      </c>
      <c r="M228">
        <f>COUNTIF(Input_1!$E227:$CV227,Output_3_Daily_Raw!M$1)/4</f>
        <v>0</v>
      </c>
      <c r="N228">
        <f>COUNTIF(Input_1!$E227:$CV227,Output_3_Daily_Raw!N$1)/4</f>
        <v>0</v>
      </c>
      <c r="O228">
        <f>COUNTIF(Input_1!$E227:$CV227,Output_3_Daily_Raw!O$1)/4</f>
        <v>0</v>
      </c>
      <c r="P228">
        <f>COUNTIF(Input_1!$E227:$CV227,Output_3_Daily_Raw!P$1)/4</f>
        <v>0</v>
      </c>
      <c r="Q228">
        <f>COUNTIF(Input_1!$E227:$CV227,Output_3_Daily_Raw!Q$1)/4</f>
        <v>0</v>
      </c>
      <c r="R228">
        <f>COUNTIF(Input_1!$E227:$CV227,Output_3_Daily_Raw!R$1)/4</f>
        <v>0</v>
      </c>
      <c r="S228">
        <f>COUNTIF(Input_1!$E227:$CV227,Output_3_Daily_Raw!S$1)/4</f>
        <v>0</v>
      </c>
      <c r="T228">
        <f>COUNTIF(Input_1!$E227:$CV227,Output_3_Daily_Raw!T$1)/4</f>
        <v>0</v>
      </c>
      <c r="U228">
        <f>COUNTIF(Input_1!$E227:$CV227,Output_3_Daily_Raw!U$1)/4</f>
        <v>1</v>
      </c>
      <c r="V228">
        <f>COUNTIF(Input_1!$E227:$CV227,Output_3_Daily_Raw!V$1)/4</f>
        <v>3.75</v>
      </c>
      <c r="W228">
        <f>COUNTIF(Input_1!$E227:$CV227,Output_3_Daily_Raw!W$1)/4</f>
        <v>0</v>
      </c>
      <c r="X228">
        <f>COUNTIF(Input_1!$E227:$CV227,Output_3_Daily_Raw!X$1)/4</f>
        <v>0</v>
      </c>
      <c r="Y228">
        <f>COUNTIF(Input_1!$E227:$CV227,Output_3_Daily_Raw!Y$1)/4</f>
        <v>0</v>
      </c>
      <c r="Z228">
        <f>COUNTIF(Input_1!$E227:$CV227,Output_3_Daily_Raw!Z$1)/4</f>
        <v>0</v>
      </c>
      <c r="AA228">
        <f>COUNTIF(Input_1!$E227:$CV227,Output_3_Daily_Raw!AA$1)/4</f>
        <v>9.25</v>
      </c>
      <c r="AB228">
        <f>COUNTIF(Input_1!$E227:$CV227,Output_3_Daily_Raw!AB$1)/4</f>
        <v>0</v>
      </c>
      <c r="AC228">
        <f>COUNTIF(Input_1!$E227:$CV227,Output_3_Daily_Raw!AC$1)/4</f>
        <v>0</v>
      </c>
      <c r="AD228">
        <f>COUNTIF(Input_1!$E227:$CV227,Output_3_Daily_Raw!AD$1)/4</f>
        <v>0</v>
      </c>
      <c r="AE228">
        <f>COUNTIF(Input_1!$E227:$CV227,Output_3_Daily_Raw!AE$1)/4</f>
        <v>0</v>
      </c>
      <c r="AF228">
        <f>COUNTIF(Input_1!$E227:$CV227,Output_3_Daily_Raw!AF$1)/4</f>
        <v>0</v>
      </c>
      <c r="AG228">
        <f>COUNTIF(Input_1!$E227:$CV227,Output_3_Daily_Raw!AG$1)/4</f>
        <v>0.25</v>
      </c>
      <c r="AH228">
        <f>COUNTIF(Input_1!$E227:$CV227,Output_3_Daily_Raw!AH$1)/4</f>
        <v>0.25</v>
      </c>
      <c r="AI228">
        <f>COUNTIF(Input_1!$E227:$CV227,Output_3_Daily_Raw!AI$1)/4</f>
        <v>0.5</v>
      </c>
      <c r="AJ228">
        <f>COUNTIF(Input_1!$E227:$CV227,Output_3_Daily_Raw!AJ$1)/4</f>
        <v>0</v>
      </c>
      <c r="AK228">
        <f>COUNTIF(Input_1!$E227:$CV227,Output_3_Daily_Raw!AK$1)/4</f>
        <v>0</v>
      </c>
      <c r="AL228">
        <f>COUNTIF(Input_1!$E227:$CV227,Output_3_Daily_Raw!AL$1)/4</f>
        <v>0</v>
      </c>
      <c r="AM228">
        <f>COUNTIF(Input_1!$E227:$CV227,Output_3_Daily_Raw!AM$1)/4</f>
        <v>0</v>
      </c>
      <c r="AN228">
        <f>COUNTIF(Input_1!$E227:$CV227,Output_3_Daily_Raw!AN$1)/4</f>
        <v>0</v>
      </c>
      <c r="AO228">
        <f>COUNTIF(Input_1!$E227:$CV227,Output_3_Daily_Raw!AO$1)/4</f>
        <v>0</v>
      </c>
      <c r="AP228">
        <f>COUNTIF(Input_1!$E227:$CV227,Output_3_Daily_Raw!AP$1)/4</f>
        <v>0</v>
      </c>
      <c r="AQ228">
        <f>COUNTIF(Input_1!$E227:$CV227,Output_3_Daily_Raw!AQ$1)/4</f>
        <v>0.25</v>
      </c>
      <c r="AR228">
        <f>COUNTIF(Input_1!$E227:$CV227,Output_3_Daily_Raw!AR$1)/4</f>
        <v>0</v>
      </c>
      <c r="AS228">
        <f>COUNTIF(Input_1!$E227:$CV227,Output_3_Daily_Raw!AS$1)/4</f>
        <v>0</v>
      </c>
      <c r="AT228">
        <f>COUNTIF(Input_1!$E227:$CV227,Output_3_Daily_Raw!AT$1)/4</f>
        <v>0</v>
      </c>
      <c r="AU228">
        <f>COUNTIF(Input_1!$E227:$CV227,Output_3_Daily_Raw!AU$1)/4</f>
        <v>0</v>
      </c>
      <c r="AV228">
        <f>COUNTIF(Input_1!$E227:$CV227,Output_3_Daily_Raw!AV$1)/4</f>
        <v>0</v>
      </c>
      <c r="AW228">
        <f>COUNTIF(Input_1!$E227:$CV227,Output_3_Daily_Raw!AW$1)/4</f>
        <v>0</v>
      </c>
      <c r="AX228">
        <f>COUNTIF(Input_1!$E227:$CV227,Output_3_Daily_Raw!AX$1)/4</f>
        <v>0</v>
      </c>
      <c r="AY228">
        <f>COUNTIF(Input_1!$E227:$CV227,Output_3_Daily_Raw!AY$1)/4</f>
        <v>1.75</v>
      </c>
      <c r="AZ228">
        <f>COUNTIF(Input_1!$E227:$CV227,Output_3_Daily_Raw!AZ$1)/4</f>
        <v>0</v>
      </c>
      <c r="BA228">
        <f>COUNTIF(Input_1!$E227:$CV227,Output_3_Daily_Raw!BA$1)/4</f>
        <v>1.5</v>
      </c>
      <c r="BB228">
        <f>COUNTIF(Input_1!$E227:$CV227,Output_3_Daily_Raw!BB$1)/4</f>
        <v>0</v>
      </c>
      <c r="BC228">
        <f>COUNTIF(Input_1!$E227:$CV227,Output_3_Daily_Raw!BC$1)/4</f>
        <v>0</v>
      </c>
      <c r="BD228">
        <f>COUNTIF(Input_1!$E227:$CV227,Output_3_Daily_Raw!BD$1)/4</f>
        <v>0</v>
      </c>
      <c r="BE228">
        <f>COUNTIF(Input_1!$E227:$CV227,Output_3_Daily_Raw!BE$1)/4</f>
        <v>0</v>
      </c>
      <c r="BF228">
        <f>COUNTIF(Input_1!$E227:$CV227,Output_3_Daily_Raw!BF$1)/4</f>
        <v>5.5</v>
      </c>
      <c r="BG228">
        <f>COUNTIF(Input_1!$E227:$CV227,Output_3_Daily_Raw!BG$1)/4</f>
        <v>0</v>
      </c>
      <c r="BH228">
        <f>COUNTIF(Input_1!$E227:$CV227,Output_3_Daily_Raw!BH$1)/4</f>
        <v>0</v>
      </c>
      <c r="BJ228">
        <f t="shared" si="4"/>
        <v>24</v>
      </c>
    </row>
    <row r="229" spans="1:62" x14ac:dyDescent="0.35">
      <c r="A229" s="256"/>
      <c r="B229" s="249"/>
      <c r="C229" s="11">
        <v>44055</v>
      </c>
      <c r="D229" s="1" t="s">
        <v>6</v>
      </c>
      <c r="E229">
        <f>COUNTIF(Input_1!$E228:$CV228,Output_3_Daily_Raw!E$1)/4</f>
        <v>0</v>
      </c>
      <c r="F229">
        <f>COUNTIF(Input_1!$E228:$CV228,Output_3_Daily_Raw!F$1)/4</f>
        <v>0</v>
      </c>
      <c r="G229">
        <f>COUNTIF(Input_1!$E228:$CV228,Output_3_Daily_Raw!G$1)/4</f>
        <v>0</v>
      </c>
      <c r="H229">
        <f>COUNTIF(Input_1!$E228:$CV228,Output_3_Daily_Raw!H$1)/4</f>
        <v>0</v>
      </c>
      <c r="I229">
        <f>COUNTIF(Input_1!$E228:$CV228,Output_3_Daily_Raw!I$1)/4</f>
        <v>0</v>
      </c>
      <c r="J229">
        <f>COUNTIF(Input_1!$E228:$CV228,Output_3_Daily_Raw!J$1)/4</f>
        <v>0</v>
      </c>
      <c r="K229">
        <f>COUNTIF(Input_1!$E228:$CV228,Output_3_Daily_Raw!K$1)/4</f>
        <v>0</v>
      </c>
      <c r="L229">
        <f>COUNTIF(Input_1!$E228:$CV228,Output_3_Daily_Raw!L$1)/4</f>
        <v>0</v>
      </c>
      <c r="M229">
        <f>COUNTIF(Input_1!$E228:$CV228,Output_3_Daily_Raw!M$1)/4</f>
        <v>0</v>
      </c>
      <c r="N229">
        <f>COUNTIF(Input_1!$E228:$CV228,Output_3_Daily_Raw!N$1)/4</f>
        <v>0</v>
      </c>
      <c r="O229">
        <f>COUNTIF(Input_1!$E228:$CV228,Output_3_Daily_Raw!O$1)/4</f>
        <v>0</v>
      </c>
      <c r="P229">
        <f>COUNTIF(Input_1!$E228:$CV228,Output_3_Daily_Raw!P$1)/4</f>
        <v>0</v>
      </c>
      <c r="Q229">
        <f>COUNTIF(Input_1!$E228:$CV228,Output_3_Daily_Raw!Q$1)/4</f>
        <v>0</v>
      </c>
      <c r="R229">
        <f>COUNTIF(Input_1!$E228:$CV228,Output_3_Daily_Raw!R$1)/4</f>
        <v>3</v>
      </c>
      <c r="S229">
        <f>COUNTIF(Input_1!$E228:$CV228,Output_3_Daily_Raw!S$1)/4</f>
        <v>0</v>
      </c>
      <c r="T229">
        <f>COUNTIF(Input_1!$E228:$CV228,Output_3_Daily_Raw!T$1)/4</f>
        <v>0</v>
      </c>
      <c r="U229">
        <f>COUNTIF(Input_1!$E228:$CV228,Output_3_Daily_Raw!U$1)/4</f>
        <v>0</v>
      </c>
      <c r="V229">
        <f>COUNTIF(Input_1!$E228:$CV228,Output_3_Daily_Raw!V$1)/4</f>
        <v>0.5</v>
      </c>
      <c r="W229">
        <f>COUNTIF(Input_1!$E228:$CV228,Output_3_Daily_Raw!W$1)/4</f>
        <v>0</v>
      </c>
      <c r="X229">
        <f>COUNTIF(Input_1!$E228:$CV228,Output_3_Daily_Raw!X$1)/4</f>
        <v>0</v>
      </c>
      <c r="Y229">
        <f>COUNTIF(Input_1!$E228:$CV228,Output_3_Daily_Raw!Y$1)/4</f>
        <v>0</v>
      </c>
      <c r="Z229">
        <f>COUNTIF(Input_1!$E228:$CV228,Output_3_Daily_Raw!Z$1)/4</f>
        <v>0</v>
      </c>
      <c r="AA229">
        <f>COUNTIF(Input_1!$E228:$CV228,Output_3_Daily_Raw!AA$1)/4</f>
        <v>8.25</v>
      </c>
      <c r="AB229">
        <f>COUNTIF(Input_1!$E228:$CV228,Output_3_Daily_Raw!AB$1)/4</f>
        <v>0</v>
      </c>
      <c r="AC229">
        <f>COUNTIF(Input_1!$E228:$CV228,Output_3_Daily_Raw!AC$1)/4</f>
        <v>0</v>
      </c>
      <c r="AD229">
        <f>COUNTIF(Input_1!$E228:$CV228,Output_3_Daily_Raw!AD$1)/4</f>
        <v>0</v>
      </c>
      <c r="AE229">
        <f>COUNTIF(Input_1!$E228:$CV228,Output_3_Daily_Raw!AE$1)/4</f>
        <v>0</v>
      </c>
      <c r="AF229">
        <f>COUNTIF(Input_1!$E228:$CV228,Output_3_Daily_Raw!AF$1)/4</f>
        <v>0</v>
      </c>
      <c r="AG229">
        <f>COUNTIF(Input_1!$E228:$CV228,Output_3_Daily_Raw!AG$1)/4</f>
        <v>0</v>
      </c>
      <c r="AH229">
        <f>COUNTIF(Input_1!$E228:$CV228,Output_3_Daily_Raw!AH$1)/4</f>
        <v>0</v>
      </c>
      <c r="AI229">
        <f>COUNTIF(Input_1!$E228:$CV228,Output_3_Daily_Raw!AI$1)/4</f>
        <v>0.5</v>
      </c>
      <c r="AJ229">
        <f>COUNTIF(Input_1!$E228:$CV228,Output_3_Daily_Raw!AJ$1)/4</f>
        <v>0</v>
      </c>
      <c r="AK229">
        <f>COUNTIF(Input_1!$E228:$CV228,Output_3_Daily_Raw!AK$1)/4</f>
        <v>0</v>
      </c>
      <c r="AL229">
        <f>COUNTIF(Input_1!$E228:$CV228,Output_3_Daily_Raw!AL$1)/4</f>
        <v>0</v>
      </c>
      <c r="AM229">
        <f>COUNTIF(Input_1!$E228:$CV228,Output_3_Daily_Raw!AM$1)/4</f>
        <v>0</v>
      </c>
      <c r="AN229">
        <f>COUNTIF(Input_1!$E228:$CV228,Output_3_Daily_Raw!AN$1)/4</f>
        <v>0</v>
      </c>
      <c r="AO229">
        <f>COUNTIF(Input_1!$E228:$CV228,Output_3_Daily_Raw!AO$1)/4</f>
        <v>0</v>
      </c>
      <c r="AP229">
        <f>COUNTIF(Input_1!$E228:$CV228,Output_3_Daily_Raw!AP$1)/4</f>
        <v>0</v>
      </c>
      <c r="AQ229">
        <f>COUNTIF(Input_1!$E228:$CV228,Output_3_Daily_Raw!AQ$1)/4</f>
        <v>0</v>
      </c>
      <c r="AR229">
        <f>COUNTIF(Input_1!$E228:$CV228,Output_3_Daily_Raw!AR$1)/4</f>
        <v>0</v>
      </c>
      <c r="AS229">
        <f>COUNTIF(Input_1!$E228:$CV228,Output_3_Daily_Raw!AS$1)/4</f>
        <v>0</v>
      </c>
      <c r="AT229">
        <f>COUNTIF(Input_1!$E228:$CV228,Output_3_Daily_Raw!AT$1)/4</f>
        <v>0</v>
      </c>
      <c r="AU229">
        <f>COUNTIF(Input_1!$E228:$CV228,Output_3_Daily_Raw!AU$1)/4</f>
        <v>0</v>
      </c>
      <c r="AV229">
        <f>COUNTIF(Input_1!$E228:$CV228,Output_3_Daily_Raw!AV$1)/4</f>
        <v>0</v>
      </c>
      <c r="AW229">
        <f>COUNTIF(Input_1!$E228:$CV228,Output_3_Daily_Raw!AW$1)/4</f>
        <v>0</v>
      </c>
      <c r="AX229">
        <f>COUNTIF(Input_1!$E228:$CV228,Output_3_Daily_Raw!AX$1)/4</f>
        <v>0</v>
      </c>
      <c r="AY229">
        <f>COUNTIF(Input_1!$E228:$CV228,Output_3_Daily_Raw!AY$1)/4</f>
        <v>2.25</v>
      </c>
      <c r="AZ229">
        <f>COUNTIF(Input_1!$E228:$CV228,Output_3_Daily_Raw!AZ$1)/4</f>
        <v>0</v>
      </c>
      <c r="BA229">
        <f>COUNTIF(Input_1!$E228:$CV228,Output_3_Daily_Raw!BA$1)/4</f>
        <v>2.25</v>
      </c>
      <c r="BB229">
        <f>COUNTIF(Input_1!$E228:$CV228,Output_3_Daily_Raw!BB$1)/4</f>
        <v>0</v>
      </c>
      <c r="BC229">
        <f>COUNTIF(Input_1!$E228:$CV228,Output_3_Daily_Raw!BC$1)/4</f>
        <v>0</v>
      </c>
      <c r="BD229">
        <f>COUNTIF(Input_1!$E228:$CV228,Output_3_Daily_Raw!BD$1)/4</f>
        <v>0</v>
      </c>
      <c r="BE229">
        <f>COUNTIF(Input_1!$E228:$CV228,Output_3_Daily_Raw!BE$1)/4</f>
        <v>0</v>
      </c>
      <c r="BF229">
        <f>COUNTIF(Input_1!$E228:$CV228,Output_3_Daily_Raw!BF$1)/4</f>
        <v>7.25</v>
      </c>
      <c r="BG229">
        <f>COUNTIF(Input_1!$E228:$CV228,Output_3_Daily_Raw!BG$1)/4</f>
        <v>0</v>
      </c>
      <c r="BH229">
        <f>COUNTIF(Input_1!$E228:$CV228,Output_3_Daily_Raw!BH$1)/4</f>
        <v>0</v>
      </c>
      <c r="BJ229">
        <f t="shared" si="4"/>
        <v>24</v>
      </c>
    </row>
    <row r="230" spans="1:62" x14ac:dyDescent="0.35">
      <c r="A230" s="256"/>
      <c r="B230" s="249"/>
      <c r="C230" s="11">
        <v>44056</v>
      </c>
      <c r="D230" s="1" t="s">
        <v>7</v>
      </c>
      <c r="E230">
        <f>COUNTIF(Input_1!$E229:$CV229,Output_3_Daily_Raw!E$1)/4</f>
        <v>0</v>
      </c>
      <c r="F230">
        <f>COUNTIF(Input_1!$E229:$CV229,Output_3_Daily_Raw!F$1)/4</f>
        <v>0</v>
      </c>
      <c r="G230">
        <f>COUNTIF(Input_1!$E229:$CV229,Output_3_Daily_Raw!G$1)/4</f>
        <v>0</v>
      </c>
      <c r="H230">
        <f>COUNTIF(Input_1!$E229:$CV229,Output_3_Daily_Raw!H$1)/4</f>
        <v>0</v>
      </c>
      <c r="I230">
        <f>COUNTIF(Input_1!$E229:$CV229,Output_3_Daily_Raw!I$1)/4</f>
        <v>0</v>
      </c>
      <c r="J230">
        <f>COUNTIF(Input_1!$E229:$CV229,Output_3_Daily_Raw!J$1)/4</f>
        <v>0</v>
      </c>
      <c r="K230">
        <f>COUNTIF(Input_1!$E229:$CV229,Output_3_Daily_Raw!K$1)/4</f>
        <v>0</v>
      </c>
      <c r="L230">
        <f>COUNTIF(Input_1!$E229:$CV229,Output_3_Daily_Raw!L$1)/4</f>
        <v>0</v>
      </c>
      <c r="M230">
        <f>COUNTIF(Input_1!$E229:$CV229,Output_3_Daily_Raw!M$1)/4</f>
        <v>0</v>
      </c>
      <c r="N230">
        <f>COUNTIF(Input_1!$E229:$CV229,Output_3_Daily_Raw!N$1)/4</f>
        <v>0</v>
      </c>
      <c r="O230">
        <f>COUNTIF(Input_1!$E229:$CV229,Output_3_Daily_Raw!O$1)/4</f>
        <v>0</v>
      </c>
      <c r="P230">
        <f>COUNTIF(Input_1!$E229:$CV229,Output_3_Daily_Raw!P$1)/4</f>
        <v>0</v>
      </c>
      <c r="Q230">
        <f>COUNTIF(Input_1!$E229:$CV229,Output_3_Daily_Raw!Q$1)/4</f>
        <v>0</v>
      </c>
      <c r="R230">
        <f>COUNTIF(Input_1!$E229:$CV229,Output_3_Daily_Raw!R$1)/4</f>
        <v>0</v>
      </c>
      <c r="S230">
        <f>COUNTIF(Input_1!$E229:$CV229,Output_3_Daily_Raw!S$1)/4</f>
        <v>0</v>
      </c>
      <c r="T230">
        <f>COUNTIF(Input_1!$E229:$CV229,Output_3_Daily_Raw!T$1)/4</f>
        <v>0</v>
      </c>
      <c r="U230">
        <f>COUNTIF(Input_1!$E229:$CV229,Output_3_Daily_Raw!U$1)/4</f>
        <v>0</v>
      </c>
      <c r="V230">
        <f>COUNTIF(Input_1!$E229:$CV229,Output_3_Daily_Raw!V$1)/4</f>
        <v>0</v>
      </c>
      <c r="W230">
        <f>COUNTIF(Input_1!$E229:$CV229,Output_3_Daily_Raw!W$1)/4</f>
        <v>0</v>
      </c>
      <c r="X230">
        <f>COUNTIF(Input_1!$E229:$CV229,Output_3_Daily_Raw!X$1)/4</f>
        <v>0</v>
      </c>
      <c r="Y230">
        <f>COUNTIF(Input_1!$E229:$CV229,Output_3_Daily_Raw!Y$1)/4</f>
        <v>0</v>
      </c>
      <c r="Z230">
        <f>COUNTIF(Input_1!$E229:$CV229,Output_3_Daily_Raw!Z$1)/4</f>
        <v>6.25</v>
      </c>
      <c r="AA230">
        <f>COUNTIF(Input_1!$E229:$CV229,Output_3_Daily_Raw!AA$1)/4</f>
        <v>10</v>
      </c>
      <c r="AB230">
        <f>COUNTIF(Input_1!$E229:$CV229,Output_3_Daily_Raw!AB$1)/4</f>
        <v>0</v>
      </c>
      <c r="AC230">
        <f>COUNTIF(Input_1!$E229:$CV229,Output_3_Daily_Raw!AC$1)/4</f>
        <v>0</v>
      </c>
      <c r="AD230">
        <f>COUNTIF(Input_1!$E229:$CV229,Output_3_Daily_Raw!AD$1)/4</f>
        <v>0</v>
      </c>
      <c r="AE230">
        <f>COUNTIF(Input_1!$E229:$CV229,Output_3_Daily_Raw!AE$1)/4</f>
        <v>0</v>
      </c>
      <c r="AF230">
        <f>COUNTIF(Input_1!$E229:$CV229,Output_3_Daily_Raw!AF$1)/4</f>
        <v>0</v>
      </c>
      <c r="AG230">
        <f>COUNTIF(Input_1!$E229:$CV229,Output_3_Daily_Raw!AG$1)/4</f>
        <v>0.25</v>
      </c>
      <c r="AH230">
        <f>COUNTIF(Input_1!$E229:$CV229,Output_3_Daily_Raw!AH$1)/4</f>
        <v>0.25</v>
      </c>
      <c r="AI230">
        <f>COUNTIF(Input_1!$E229:$CV229,Output_3_Daily_Raw!AI$1)/4</f>
        <v>0.25</v>
      </c>
      <c r="AJ230">
        <f>COUNTIF(Input_1!$E229:$CV229,Output_3_Daily_Raw!AJ$1)/4</f>
        <v>0</v>
      </c>
      <c r="AK230">
        <f>COUNTIF(Input_1!$E229:$CV229,Output_3_Daily_Raw!AK$1)/4</f>
        <v>0</v>
      </c>
      <c r="AL230">
        <f>COUNTIF(Input_1!$E229:$CV229,Output_3_Daily_Raw!AL$1)/4</f>
        <v>0</v>
      </c>
      <c r="AM230">
        <f>COUNTIF(Input_1!$E229:$CV229,Output_3_Daily_Raw!AM$1)/4</f>
        <v>0</v>
      </c>
      <c r="AN230">
        <f>COUNTIF(Input_1!$E229:$CV229,Output_3_Daily_Raw!AN$1)/4</f>
        <v>0</v>
      </c>
      <c r="AO230">
        <f>COUNTIF(Input_1!$E229:$CV229,Output_3_Daily_Raw!AO$1)/4</f>
        <v>0</v>
      </c>
      <c r="AP230">
        <f>COUNTIF(Input_1!$E229:$CV229,Output_3_Daily_Raw!AP$1)/4</f>
        <v>0</v>
      </c>
      <c r="AQ230">
        <f>COUNTIF(Input_1!$E229:$CV229,Output_3_Daily_Raw!AQ$1)/4</f>
        <v>0.25</v>
      </c>
      <c r="AR230">
        <f>COUNTIF(Input_1!$E229:$CV229,Output_3_Daily_Raw!AR$1)/4</f>
        <v>0</v>
      </c>
      <c r="AS230">
        <f>COUNTIF(Input_1!$E229:$CV229,Output_3_Daily_Raw!AS$1)/4</f>
        <v>0</v>
      </c>
      <c r="AT230">
        <f>COUNTIF(Input_1!$E229:$CV229,Output_3_Daily_Raw!AT$1)/4</f>
        <v>0</v>
      </c>
      <c r="AU230">
        <f>COUNTIF(Input_1!$E229:$CV229,Output_3_Daily_Raw!AU$1)/4</f>
        <v>0</v>
      </c>
      <c r="AV230">
        <f>COUNTIF(Input_1!$E229:$CV229,Output_3_Daily_Raw!AV$1)/4</f>
        <v>0</v>
      </c>
      <c r="AW230">
        <f>COUNTIF(Input_1!$E229:$CV229,Output_3_Daily_Raw!AW$1)/4</f>
        <v>0</v>
      </c>
      <c r="AX230">
        <f>COUNTIF(Input_1!$E229:$CV229,Output_3_Daily_Raw!AX$1)/4</f>
        <v>0</v>
      </c>
      <c r="AY230">
        <f>COUNTIF(Input_1!$E229:$CV229,Output_3_Daily_Raw!AY$1)/4</f>
        <v>2.25</v>
      </c>
      <c r="AZ230">
        <f>COUNTIF(Input_1!$E229:$CV229,Output_3_Daily_Raw!AZ$1)/4</f>
        <v>0</v>
      </c>
      <c r="BA230">
        <f>COUNTIF(Input_1!$E229:$CV229,Output_3_Daily_Raw!BA$1)/4</f>
        <v>1.75</v>
      </c>
      <c r="BB230">
        <f>COUNTIF(Input_1!$E229:$CV229,Output_3_Daily_Raw!BB$1)/4</f>
        <v>0</v>
      </c>
      <c r="BC230">
        <f>COUNTIF(Input_1!$E229:$CV229,Output_3_Daily_Raw!BC$1)/4</f>
        <v>0</v>
      </c>
      <c r="BD230">
        <f>COUNTIF(Input_1!$E229:$CV229,Output_3_Daily_Raw!BD$1)/4</f>
        <v>0</v>
      </c>
      <c r="BE230">
        <f>COUNTIF(Input_1!$E229:$CV229,Output_3_Daily_Raw!BE$1)/4</f>
        <v>0</v>
      </c>
      <c r="BF230">
        <f>COUNTIF(Input_1!$E229:$CV229,Output_3_Daily_Raw!BF$1)/4</f>
        <v>2.75</v>
      </c>
      <c r="BG230">
        <f>COUNTIF(Input_1!$E229:$CV229,Output_3_Daily_Raw!BG$1)/4</f>
        <v>0</v>
      </c>
      <c r="BH230">
        <f>COUNTIF(Input_1!$E229:$CV229,Output_3_Daily_Raw!BH$1)/4</f>
        <v>0</v>
      </c>
      <c r="BJ230">
        <f t="shared" si="4"/>
        <v>24</v>
      </c>
    </row>
    <row r="231" spans="1:62" x14ac:dyDescent="0.35">
      <c r="A231" s="256"/>
      <c r="B231" s="249"/>
      <c r="C231" s="12">
        <v>44057</v>
      </c>
      <c r="D231" s="1" t="s">
        <v>8</v>
      </c>
      <c r="E231">
        <f>COUNTIF(Input_1!$E230:$CV230,Output_3_Daily_Raw!E$1)/4</f>
        <v>0</v>
      </c>
      <c r="F231">
        <f>COUNTIF(Input_1!$E230:$CV230,Output_3_Daily_Raw!F$1)/4</f>
        <v>0</v>
      </c>
      <c r="G231">
        <f>COUNTIF(Input_1!$E230:$CV230,Output_3_Daily_Raw!G$1)/4</f>
        <v>0</v>
      </c>
      <c r="H231">
        <f>COUNTIF(Input_1!$E230:$CV230,Output_3_Daily_Raw!H$1)/4</f>
        <v>0</v>
      </c>
      <c r="I231">
        <f>COUNTIF(Input_1!$E230:$CV230,Output_3_Daily_Raw!I$1)/4</f>
        <v>0</v>
      </c>
      <c r="J231">
        <f>COUNTIF(Input_1!$E230:$CV230,Output_3_Daily_Raw!J$1)/4</f>
        <v>0</v>
      </c>
      <c r="K231">
        <f>COUNTIF(Input_1!$E230:$CV230,Output_3_Daily_Raw!K$1)/4</f>
        <v>0</v>
      </c>
      <c r="L231">
        <f>COUNTIF(Input_1!$E230:$CV230,Output_3_Daily_Raw!L$1)/4</f>
        <v>0</v>
      </c>
      <c r="M231">
        <f>COUNTIF(Input_1!$E230:$CV230,Output_3_Daily_Raw!M$1)/4</f>
        <v>0</v>
      </c>
      <c r="N231">
        <f>COUNTIF(Input_1!$E230:$CV230,Output_3_Daily_Raw!N$1)/4</f>
        <v>0</v>
      </c>
      <c r="O231">
        <f>COUNTIF(Input_1!$E230:$CV230,Output_3_Daily_Raw!O$1)/4</f>
        <v>0</v>
      </c>
      <c r="P231">
        <f>COUNTIF(Input_1!$E230:$CV230,Output_3_Daily_Raw!P$1)/4</f>
        <v>2.5</v>
      </c>
      <c r="Q231">
        <f>COUNTIF(Input_1!$E230:$CV230,Output_3_Daily_Raw!Q$1)/4</f>
        <v>0</v>
      </c>
      <c r="R231">
        <f>COUNTIF(Input_1!$E230:$CV230,Output_3_Daily_Raw!R$1)/4</f>
        <v>0</v>
      </c>
      <c r="S231">
        <f>COUNTIF(Input_1!$E230:$CV230,Output_3_Daily_Raw!S$1)/4</f>
        <v>0</v>
      </c>
      <c r="T231">
        <f>COUNTIF(Input_1!$E230:$CV230,Output_3_Daily_Raw!T$1)/4</f>
        <v>0</v>
      </c>
      <c r="U231">
        <f>COUNTIF(Input_1!$E230:$CV230,Output_3_Daily_Raw!U$1)/4</f>
        <v>0</v>
      </c>
      <c r="V231">
        <f>COUNTIF(Input_1!$E230:$CV230,Output_3_Daily_Raw!V$1)/4</f>
        <v>0</v>
      </c>
      <c r="W231">
        <f>COUNTIF(Input_1!$E230:$CV230,Output_3_Daily_Raw!W$1)/4</f>
        <v>0</v>
      </c>
      <c r="X231">
        <f>COUNTIF(Input_1!$E230:$CV230,Output_3_Daily_Raw!X$1)/4</f>
        <v>0</v>
      </c>
      <c r="Y231">
        <f>COUNTIF(Input_1!$E230:$CV230,Output_3_Daily_Raw!Y$1)/4</f>
        <v>0</v>
      </c>
      <c r="Z231">
        <f>COUNTIF(Input_1!$E230:$CV230,Output_3_Daily_Raw!Z$1)/4</f>
        <v>3</v>
      </c>
      <c r="AA231">
        <f>COUNTIF(Input_1!$E230:$CV230,Output_3_Daily_Raw!AA$1)/4</f>
        <v>10.25</v>
      </c>
      <c r="AB231">
        <f>COUNTIF(Input_1!$E230:$CV230,Output_3_Daily_Raw!AB$1)/4</f>
        <v>0</v>
      </c>
      <c r="AC231">
        <f>COUNTIF(Input_1!$E230:$CV230,Output_3_Daily_Raw!AC$1)/4</f>
        <v>0</v>
      </c>
      <c r="AD231">
        <f>COUNTIF(Input_1!$E230:$CV230,Output_3_Daily_Raw!AD$1)/4</f>
        <v>0</v>
      </c>
      <c r="AE231">
        <f>COUNTIF(Input_1!$E230:$CV230,Output_3_Daily_Raw!AE$1)/4</f>
        <v>0</v>
      </c>
      <c r="AF231">
        <f>COUNTIF(Input_1!$E230:$CV230,Output_3_Daily_Raw!AF$1)/4</f>
        <v>0</v>
      </c>
      <c r="AG231">
        <f>COUNTIF(Input_1!$E230:$CV230,Output_3_Daily_Raw!AG$1)/4</f>
        <v>0.25</v>
      </c>
      <c r="AH231">
        <f>COUNTIF(Input_1!$E230:$CV230,Output_3_Daily_Raw!AH$1)/4</f>
        <v>0</v>
      </c>
      <c r="AI231">
        <f>COUNTIF(Input_1!$E230:$CV230,Output_3_Daily_Raw!AI$1)/4</f>
        <v>0.25</v>
      </c>
      <c r="AJ231">
        <f>COUNTIF(Input_1!$E230:$CV230,Output_3_Daily_Raw!AJ$1)/4</f>
        <v>0</v>
      </c>
      <c r="AK231">
        <f>COUNTIF(Input_1!$E230:$CV230,Output_3_Daily_Raw!AK$1)/4</f>
        <v>0</v>
      </c>
      <c r="AL231">
        <f>COUNTIF(Input_1!$E230:$CV230,Output_3_Daily_Raw!AL$1)/4</f>
        <v>0</v>
      </c>
      <c r="AM231">
        <f>COUNTIF(Input_1!$E230:$CV230,Output_3_Daily_Raw!AM$1)/4</f>
        <v>0</v>
      </c>
      <c r="AN231">
        <f>COUNTIF(Input_1!$E230:$CV230,Output_3_Daily_Raw!AN$1)/4</f>
        <v>0</v>
      </c>
      <c r="AO231">
        <f>COUNTIF(Input_1!$E230:$CV230,Output_3_Daily_Raw!AO$1)/4</f>
        <v>0</v>
      </c>
      <c r="AP231">
        <f>COUNTIF(Input_1!$E230:$CV230,Output_3_Daily_Raw!AP$1)/4</f>
        <v>0</v>
      </c>
      <c r="AQ231">
        <f>COUNTIF(Input_1!$E230:$CV230,Output_3_Daily_Raw!AQ$1)/4</f>
        <v>0.25</v>
      </c>
      <c r="AR231">
        <f>COUNTIF(Input_1!$E230:$CV230,Output_3_Daily_Raw!AR$1)/4</f>
        <v>0</v>
      </c>
      <c r="AS231">
        <f>COUNTIF(Input_1!$E230:$CV230,Output_3_Daily_Raw!AS$1)/4</f>
        <v>0</v>
      </c>
      <c r="AT231">
        <f>COUNTIF(Input_1!$E230:$CV230,Output_3_Daily_Raw!AT$1)/4</f>
        <v>0</v>
      </c>
      <c r="AU231">
        <f>COUNTIF(Input_1!$E230:$CV230,Output_3_Daily_Raw!AU$1)/4</f>
        <v>0</v>
      </c>
      <c r="AV231">
        <f>COUNTIF(Input_1!$E230:$CV230,Output_3_Daily_Raw!AV$1)/4</f>
        <v>0</v>
      </c>
      <c r="AW231">
        <f>COUNTIF(Input_1!$E230:$CV230,Output_3_Daily_Raw!AW$1)/4</f>
        <v>0</v>
      </c>
      <c r="AX231">
        <f>COUNTIF(Input_1!$E230:$CV230,Output_3_Daily_Raw!AX$1)/4</f>
        <v>0</v>
      </c>
      <c r="AY231">
        <f>COUNTIF(Input_1!$E230:$CV230,Output_3_Daily_Raw!AY$1)/4</f>
        <v>2.25</v>
      </c>
      <c r="AZ231">
        <f>COUNTIF(Input_1!$E230:$CV230,Output_3_Daily_Raw!AZ$1)/4</f>
        <v>0</v>
      </c>
      <c r="BA231">
        <f>COUNTIF(Input_1!$E230:$CV230,Output_3_Daily_Raw!BA$1)/4</f>
        <v>1</v>
      </c>
      <c r="BB231">
        <f>COUNTIF(Input_1!$E230:$CV230,Output_3_Daily_Raw!BB$1)/4</f>
        <v>0</v>
      </c>
      <c r="BC231">
        <f>COUNTIF(Input_1!$E230:$CV230,Output_3_Daily_Raw!BC$1)/4</f>
        <v>0</v>
      </c>
      <c r="BD231">
        <f>COUNTIF(Input_1!$E230:$CV230,Output_3_Daily_Raw!BD$1)/4</f>
        <v>0</v>
      </c>
      <c r="BE231">
        <f>COUNTIF(Input_1!$E230:$CV230,Output_3_Daily_Raw!BE$1)/4</f>
        <v>0</v>
      </c>
      <c r="BF231">
        <f>COUNTIF(Input_1!$E230:$CV230,Output_3_Daily_Raw!BF$1)/4</f>
        <v>4.25</v>
      </c>
      <c r="BG231">
        <f>COUNTIF(Input_1!$E230:$CV230,Output_3_Daily_Raw!BG$1)/4</f>
        <v>0</v>
      </c>
      <c r="BH231">
        <f>COUNTIF(Input_1!$E230:$CV230,Output_3_Daily_Raw!BH$1)/4</f>
        <v>0</v>
      </c>
      <c r="BJ231">
        <f t="shared" si="4"/>
        <v>24</v>
      </c>
    </row>
    <row r="232" spans="1:62" x14ac:dyDescent="0.35">
      <c r="A232" s="256"/>
      <c r="B232" s="249"/>
      <c r="C232" s="11">
        <v>44058</v>
      </c>
      <c r="D232" s="1" t="s">
        <v>9</v>
      </c>
      <c r="E232">
        <f>COUNTIF(Input_1!$E231:$CV231,Output_3_Daily_Raw!E$1)/4</f>
        <v>0</v>
      </c>
      <c r="F232">
        <f>COUNTIF(Input_1!$E231:$CV231,Output_3_Daily_Raw!F$1)/4</f>
        <v>0</v>
      </c>
      <c r="G232">
        <f>COUNTIF(Input_1!$E231:$CV231,Output_3_Daily_Raw!G$1)/4</f>
        <v>0</v>
      </c>
      <c r="H232">
        <f>COUNTIF(Input_1!$E231:$CV231,Output_3_Daily_Raw!H$1)/4</f>
        <v>0</v>
      </c>
      <c r="I232">
        <f>COUNTIF(Input_1!$E231:$CV231,Output_3_Daily_Raw!I$1)/4</f>
        <v>0</v>
      </c>
      <c r="J232">
        <f>COUNTIF(Input_1!$E231:$CV231,Output_3_Daily_Raw!J$1)/4</f>
        <v>0</v>
      </c>
      <c r="K232">
        <f>COUNTIF(Input_1!$E231:$CV231,Output_3_Daily_Raw!K$1)/4</f>
        <v>0</v>
      </c>
      <c r="L232">
        <f>COUNTIF(Input_1!$E231:$CV231,Output_3_Daily_Raw!L$1)/4</f>
        <v>0</v>
      </c>
      <c r="M232">
        <f>COUNTIF(Input_1!$E231:$CV231,Output_3_Daily_Raw!M$1)/4</f>
        <v>0</v>
      </c>
      <c r="N232">
        <f>COUNTIF(Input_1!$E231:$CV231,Output_3_Daily_Raw!N$1)/4</f>
        <v>0</v>
      </c>
      <c r="O232">
        <f>COUNTIF(Input_1!$E231:$CV231,Output_3_Daily_Raw!O$1)/4</f>
        <v>0</v>
      </c>
      <c r="P232">
        <f>COUNTIF(Input_1!$E231:$CV231,Output_3_Daily_Raw!P$1)/4</f>
        <v>0</v>
      </c>
      <c r="Q232">
        <f>COUNTIF(Input_1!$E231:$CV231,Output_3_Daily_Raw!Q$1)/4</f>
        <v>0</v>
      </c>
      <c r="R232">
        <f>COUNTIF(Input_1!$E231:$CV231,Output_3_Daily_Raw!R$1)/4</f>
        <v>0</v>
      </c>
      <c r="S232">
        <f>COUNTIF(Input_1!$E231:$CV231,Output_3_Daily_Raw!S$1)/4</f>
        <v>0</v>
      </c>
      <c r="T232">
        <f>COUNTIF(Input_1!$E231:$CV231,Output_3_Daily_Raw!T$1)/4</f>
        <v>0</v>
      </c>
      <c r="U232">
        <f>COUNTIF(Input_1!$E231:$CV231,Output_3_Daily_Raw!U$1)/4</f>
        <v>0</v>
      </c>
      <c r="V232">
        <f>COUNTIF(Input_1!$E231:$CV231,Output_3_Daily_Raw!V$1)/4</f>
        <v>4</v>
      </c>
      <c r="W232">
        <f>COUNTIF(Input_1!$E231:$CV231,Output_3_Daily_Raw!W$1)/4</f>
        <v>0</v>
      </c>
      <c r="X232">
        <f>COUNTIF(Input_1!$E231:$CV231,Output_3_Daily_Raw!X$1)/4</f>
        <v>0</v>
      </c>
      <c r="Y232">
        <f>COUNTIF(Input_1!$E231:$CV231,Output_3_Daily_Raw!Y$1)/4</f>
        <v>0</v>
      </c>
      <c r="Z232">
        <f>COUNTIF(Input_1!$E231:$CV231,Output_3_Daily_Raw!Z$1)/4</f>
        <v>2.75</v>
      </c>
      <c r="AA232">
        <f>COUNTIF(Input_1!$E231:$CV231,Output_3_Daily_Raw!AA$1)/4</f>
        <v>8</v>
      </c>
      <c r="AB232">
        <f>COUNTIF(Input_1!$E231:$CV231,Output_3_Daily_Raw!AB$1)/4</f>
        <v>0</v>
      </c>
      <c r="AC232">
        <f>COUNTIF(Input_1!$E231:$CV231,Output_3_Daily_Raw!AC$1)/4</f>
        <v>0</v>
      </c>
      <c r="AD232">
        <f>COUNTIF(Input_1!$E231:$CV231,Output_3_Daily_Raw!AD$1)/4</f>
        <v>0</v>
      </c>
      <c r="AE232">
        <f>COUNTIF(Input_1!$E231:$CV231,Output_3_Daily_Raw!AE$1)/4</f>
        <v>0</v>
      </c>
      <c r="AF232">
        <f>COUNTIF(Input_1!$E231:$CV231,Output_3_Daily_Raw!AF$1)/4</f>
        <v>0</v>
      </c>
      <c r="AG232">
        <f>COUNTIF(Input_1!$E231:$CV231,Output_3_Daily_Raw!AG$1)/4</f>
        <v>0</v>
      </c>
      <c r="AH232">
        <f>COUNTIF(Input_1!$E231:$CV231,Output_3_Daily_Raw!AH$1)/4</f>
        <v>0</v>
      </c>
      <c r="AI232">
        <f>COUNTIF(Input_1!$E231:$CV231,Output_3_Daily_Raw!AI$1)/4</f>
        <v>0.5</v>
      </c>
      <c r="AJ232">
        <f>COUNTIF(Input_1!$E231:$CV231,Output_3_Daily_Raw!AJ$1)/4</f>
        <v>0.5</v>
      </c>
      <c r="AK232">
        <f>COUNTIF(Input_1!$E231:$CV231,Output_3_Daily_Raw!AK$1)/4</f>
        <v>0</v>
      </c>
      <c r="AL232">
        <f>COUNTIF(Input_1!$E231:$CV231,Output_3_Daily_Raw!AL$1)/4</f>
        <v>0</v>
      </c>
      <c r="AM232">
        <f>COUNTIF(Input_1!$E231:$CV231,Output_3_Daily_Raw!AM$1)/4</f>
        <v>0</v>
      </c>
      <c r="AN232">
        <f>COUNTIF(Input_1!$E231:$CV231,Output_3_Daily_Raw!AN$1)/4</f>
        <v>0.5</v>
      </c>
      <c r="AO232">
        <f>COUNTIF(Input_1!$E231:$CV231,Output_3_Daily_Raw!AO$1)/4</f>
        <v>0</v>
      </c>
      <c r="AP232">
        <f>COUNTIF(Input_1!$E231:$CV231,Output_3_Daily_Raw!AP$1)/4</f>
        <v>0</v>
      </c>
      <c r="AQ232">
        <f>COUNTIF(Input_1!$E231:$CV231,Output_3_Daily_Raw!AQ$1)/4</f>
        <v>0</v>
      </c>
      <c r="AR232">
        <f>COUNTIF(Input_1!$E231:$CV231,Output_3_Daily_Raw!AR$1)/4</f>
        <v>0</v>
      </c>
      <c r="AS232">
        <f>COUNTIF(Input_1!$E231:$CV231,Output_3_Daily_Raw!AS$1)/4</f>
        <v>0</v>
      </c>
      <c r="AT232">
        <f>COUNTIF(Input_1!$E231:$CV231,Output_3_Daily_Raw!AT$1)/4</f>
        <v>0</v>
      </c>
      <c r="AU232">
        <f>COUNTIF(Input_1!$E231:$CV231,Output_3_Daily_Raw!AU$1)/4</f>
        <v>0</v>
      </c>
      <c r="AV232">
        <f>COUNTIF(Input_1!$E231:$CV231,Output_3_Daily_Raw!AV$1)/4</f>
        <v>0</v>
      </c>
      <c r="AW232">
        <f>COUNTIF(Input_1!$E231:$CV231,Output_3_Daily_Raw!AW$1)/4</f>
        <v>0</v>
      </c>
      <c r="AX232">
        <f>COUNTIF(Input_1!$E231:$CV231,Output_3_Daily_Raw!AX$1)/4</f>
        <v>0</v>
      </c>
      <c r="AY232">
        <f>COUNTIF(Input_1!$E231:$CV231,Output_3_Daily_Raw!AY$1)/4</f>
        <v>1</v>
      </c>
      <c r="AZ232">
        <f>COUNTIF(Input_1!$E231:$CV231,Output_3_Daily_Raw!AZ$1)/4</f>
        <v>0</v>
      </c>
      <c r="BA232">
        <f>COUNTIF(Input_1!$E231:$CV231,Output_3_Daily_Raw!BA$1)/4</f>
        <v>2.25</v>
      </c>
      <c r="BB232">
        <f>COUNTIF(Input_1!$E231:$CV231,Output_3_Daily_Raw!BB$1)/4</f>
        <v>0</v>
      </c>
      <c r="BC232">
        <f>COUNTIF(Input_1!$E231:$CV231,Output_3_Daily_Raw!BC$1)/4</f>
        <v>0</v>
      </c>
      <c r="BD232">
        <f>COUNTIF(Input_1!$E231:$CV231,Output_3_Daily_Raw!BD$1)/4</f>
        <v>0</v>
      </c>
      <c r="BE232">
        <f>COUNTIF(Input_1!$E231:$CV231,Output_3_Daily_Raw!BE$1)/4</f>
        <v>0</v>
      </c>
      <c r="BF232">
        <f>COUNTIF(Input_1!$E231:$CV231,Output_3_Daily_Raw!BF$1)/4</f>
        <v>3.5</v>
      </c>
      <c r="BG232">
        <f>COUNTIF(Input_1!$E231:$CV231,Output_3_Daily_Raw!BG$1)/4</f>
        <v>0.75</v>
      </c>
      <c r="BH232">
        <f>COUNTIF(Input_1!$E231:$CV231,Output_3_Daily_Raw!BH$1)/4</f>
        <v>0.25</v>
      </c>
      <c r="BJ232">
        <f t="shared" si="4"/>
        <v>24</v>
      </c>
    </row>
    <row r="233" spans="1:62" x14ac:dyDescent="0.35">
      <c r="A233" s="256"/>
      <c r="B233" s="250"/>
      <c r="C233" s="13">
        <v>44059</v>
      </c>
      <c r="D233" s="2" t="s">
        <v>10</v>
      </c>
      <c r="E233">
        <f>COUNTIF(Input_1!$E232:$CV232,Output_3_Daily_Raw!E$1)/4</f>
        <v>0</v>
      </c>
      <c r="F233">
        <f>COUNTIF(Input_1!$E232:$CV232,Output_3_Daily_Raw!F$1)/4</f>
        <v>0</v>
      </c>
      <c r="G233">
        <f>COUNTIF(Input_1!$E232:$CV232,Output_3_Daily_Raw!G$1)/4</f>
        <v>0</v>
      </c>
      <c r="H233">
        <f>COUNTIF(Input_1!$E232:$CV232,Output_3_Daily_Raw!H$1)/4</f>
        <v>0</v>
      </c>
      <c r="I233">
        <f>COUNTIF(Input_1!$E232:$CV232,Output_3_Daily_Raw!I$1)/4</f>
        <v>0</v>
      </c>
      <c r="J233">
        <f>COUNTIF(Input_1!$E232:$CV232,Output_3_Daily_Raw!J$1)/4</f>
        <v>0</v>
      </c>
      <c r="K233">
        <f>COUNTIF(Input_1!$E232:$CV232,Output_3_Daily_Raw!K$1)/4</f>
        <v>0</v>
      </c>
      <c r="L233">
        <f>COUNTIF(Input_1!$E232:$CV232,Output_3_Daily_Raw!L$1)/4</f>
        <v>0</v>
      </c>
      <c r="M233">
        <f>COUNTIF(Input_1!$E232:$CV232,Output_3_Daily_Raw!M$1)/4</f>
        <v>0</v>
      </c>
      <c r="N233">
        <f>COUNTIF(Input_1!$E232:$CV232,Output_3_Daily_Raw!N$1)/4</f>
        <v>0</v>
      </c>
      <c r="O233">
        <f>COUNTIF(Input_1!$E232:$CV232,Output_3_Daily_Raw!O$1)/4</f>
        <v>0</v>
      </c>
      <c r="P233">
        <f>COUNTIF(Input_1!$E232:$CV232,Output_3_Daily_Raw!P$1)/4</f>
        <v>0</v>
      </c>
      <c r="Q233">
        <f>COUNTIF(Input_1!$E232:$CV232,Output_3_Daily_Raw!Q$1)/4</f>
        <v>0</v>
      </c>
      <c r="R233">
        <f>COUNTIF(Input_1!$E232:$CV232,Output_3_Daily_Raw!R$1)/4</f>
        <v>0</v>
      </c>
      <c r="S233">
        <f>COUNTIF(Input_1!$E232:$CV232,Output_3_Daily_Raw!S$1)/4</f>
        <v>0</v>
      </c>
      <c r="T233">
        <f>COUNTIF(Input_1!$E232:$CV232,Output_3_Daily_Raw!T$1)/4</f>
        <v>0</v>
      </c>
      <c r="U233">
        <f>COUNTIF(Input_1!$E232:$CV232,Output_3_Daily_Raw!U$1)/4</f>
        <v>0</v>
      </c>
      <c r="V233">
        <f>COUNTIF(Input_1!$E232:$CV232,Output_3_Daily_Raw!V$1)/4</f>
        <v>1.5</v>
      </c>
      <c r="W233">
        <f>COUNTIF(Input_1!$E232:$CV232,Output_3_Daily_Raw!W$1)/4</f>
        <v>0</v>
      </c>
      <c r="X233">
        <f>COUNTIF(Input_1!$E232:$CV232,Output_3_Daily_Raw!X$1)/4</f>
        <v>0</v>
      </c>
      <c r="Y233">
        <f>COUNTIF(Input_1!$E232:$CV232,Output_3_Daily_Raw!Y$1)/4</f>
        <v>0</v>
      </c>
      <c r="Z233">
        <f>COUNTIF(Input_1!$E232:$CV232,Output_3_Daily_Raw!Z$1)/4</f>
        <v>0</v>
      </c>
      <c r="AA233">
        <f>COUNTIF(Input_1!$E232:$CV232,Output_3_Daily_Raw!AA$1)/4</f>
        <v>9</v>
      </c>
      <c r="AB233">
        <f>COUNTIF(Input_1!$E232:$CV232,Output_3_Daily_Raw!AB$1)/4</f>
        <v>0</v>
      </c>
      <c r="AC233">
        <f>COUNTIF(Input_1!$E232:$CV232,Output_3_Daily_Raw!AC$1)/4</f>
        <v>0</v>
      </c>
      <c r="AD233">
        <f>COUNTIF(Input_1!$E232:$CV232,Output_3_Daily_Raw!AD$1)/4</f>
        <v>0</v>
      </c>
      <c r="AE233">
        <f>COUNTIF(Input_1!$E232:$CV232,Output_3_Daily_Raw!AE$1)/4</f>
        <v>0</v>
      </c>
      <c r="AF233">
        <f>COUNTIF(Input_1!$E232:$CV232,Output_3_Daily_Raw!AF$1)/4</f>
        <v>0</v>
      </c>
      <c r="AG233">
        <f>COUNTIF(Input_1!$E232:$CV232,Output_3_Daily_Raw!AG$1)/4</f>
        <v>0</v>
      </c>
      <c r="AH233">
        <f>COUNTIF(Input_1!$E232:$CV232,Output_3_Daily_Raw!AH$1)/4</f>
        <v>0</v>
      </c>
      <c r="AI233">
        <f>COUNTIF(Input_1!$E232:$CV232,Output_3_Daily_Raw!AI$1)/4</f>
        <v>0.5</v>
      </c>
      <c r="AJ233">
        <f>COUNTIF(Input_1!$E232:$CV232,Output_3_Daily_Raw!AJ$1)/4</f>
        <v>0</v>
      </c>
      <c r="AK233">
        <f>COUNTIF(Input_1!$E232:$CV232,Output_3_Daily_Raw!AK$1)/4</f>
        <v>0</v>
      </c>
      <c r="AL233">
        <f>COUNTIF(Input_1!$E232:$CV232,Output_3_Daily_Raw!AL$1)/4</f>
        <v>1.75</v>
      </c>
      <c r="AM233">
        <f>COUNTIF(Input_1!$E232:$CV232,Output_3_Daily_Raw!AM$1)/4</f>
        <v>0</v>
      </c>
      <c r="AN233">
        <f>COUNTIF(Input_1!$E232:$CV232,Output_3_Daily_Raw!AN$1)/4</f>
        <v>0.75</v>
      </c>
      <c r="AO233">
        <f>COUNTIF(Input_1!$E232:$CV232,Output_3_Daily_Raw!AO$1)/4</f>
        <v>0</v>
      </c>
      <c r="AP233">
        <f>COUNTIF(Input_1!$E232:$CV232,Output_3_Daily_Raw!AP$1)/4</f>
        <v>0</v>
      </c>
      <c r="AQ233">
        <f>COUNTIF(Input_1!$E232:$CV232,Output_3_Daily_Raw!AQ$1)/4</f>
        <v>0</v>
      </c>
      <c r="AR233">
        <f>COUNTIF(Input_1!$E232:$CV232,Output_3_Daily_Raw!AR$1)/4</f>
        <v>0</v>
      </c>
      <c r="AS233">
        <f>COUNTIF(Input_1!$E232:$CV232,Output_3_Daily_Raw!AS$1)/4</f>
        <v>0</v>
      </c>
      <c r="AT233">
        <f>COUNTIF(Input_1!$E232:$CV232,Output_3_Daily_Raw!AT$1)/4</f>
        <v>0</v>
      </c>
      <c r="AU233">
        <f>COUNTIF(Input_1!$E232:$CV232,Output_3_Daily_Raw!AU$1)/4</f>
        <v>0</v>
      </c>
      <c r="AV233">
        <f>COUNTIF(Input_1!$E232:$CV232,Output_3_Daily_Raw!AV$1)/4</f>
        <v>0</v>
      </c>
      <c r="AW233">
        <f>COUNTIF(Input_1!$E232:$CV232,Output_3_Daily_Raw!AW$1)/4</f>
        <v>0</v>
      </c>
      <c r="AX233">
        <f>COUNTIF(Input_1!$E232:$CV232,Output_3_Daily_Raw!AX$1)/4</f>
        <v>0</v>
      </c>
      <c r="AY233">
        <f>COUNTIF(Input_1!$E232:$CV232,Output_3_Daily_Raw!AY$1)/4</f>
        <v>2.75</v>
      </c>
      <c r="AZ233">
        <f>COUNTIF(Input_1!$E232:$CV232,Output_3_Daily_Raw!AZ$1)/4</f>
        <v>0</v>
      </c>
      <c r="BA233">
        <f>COUNTIF(Input_1!$E232:$CV232,Output_3_Daily_Raw!BA$1)/4</f>
        <v>1.5</v>
      </c>
      <c r="BB233">
        <f>COUNTIF(Input_1!$E232:$CV232,Output_3_Daily_Raw!BB$1)/4</f>
        <v>0</v>
      </c>
      <c r="BC233">
        <f>COUNTIF(Input_1!$E232:$CV232,Output_3_Daily_Raw!BC$1)/4</f>
        <v>0</v>
      </c>
      <c r="BD233">
        <f>COUNTIF(Input_1!$E232:$CV232,Output_3_Daily_Raw!BD$1)/4</f>
        <v>0</v>
      </c>
      <c r="BE233">
        <f>COUNTIF(Input_1!$E232:$CV232,Output_3_Daily_Raw!BE$1)/4</f>
        <v>0</v>
      </c>
      <c r="BF233">
        <f>COUNTIF(Input_1!$E232:$CV232,Output_3_Daily_Raw!BF$1)/4</f>
        <v>6</v>
      </c>
      <c r="BG233">
        <f>COUNTIF(Input_1!$E232:$CV232,Output_3_Daily_Raw!BG$1)/4</f>
        <v>0</v>
      </c>
      <c r="BH233">
        <f>COUNTIF(Input_1!$E232:$CV232,Output_3_Daily_Raw!BH$1)/4</f>
        <v>0.25</v>
      </c>
      <c r="BJ233">
        <f t="shared" si="4"/>
        <v>24</v>
      </c>
    </row>
    <row r="234" spans="1:62" x14ac:dyDescent="0.35">
      <c r="A234" s="256"/>
      <c r="B234" s="248">
        <v>34</v>
      </c>
      <c r="C234" s="11">
        <v>44060</v>
      </c>
      <c r="D234" s="1" t="s">
        <v>4</v>
      </c>
      <c r="E234">
        <f>COUNTIF(Input_1!$E233:$CV233,Output_3_Daily_Raw!E$1)/4</f>
        <v>0</v>
      </c>
      <c r="F234">
        <f>COUNTIF(Input_1!$E233:$CV233,Output_3_Daily_Raw!F$1)/4</f>
        <v>0</v>
      </c>
      <c r="G234">
        <f>COUNTIF(Input_1!$E233:$CV233,Output_3_Daily_Raw!G$1)/4</f>
        <v>0</v>
      </c>
      <c r="H234">
        <f>COUNTIF(Input_1!$E233:$CV233,Output_3_Daily_Raw!H$1)/4</f>
        <v>0</v>
      </c>
      <c r="I234">
        <f>COUNTIF(Input_1!$E233:$CV233,Output_3_Daily_Raw!I$1)/4</f>
        <v>0</v>
      </c>
      <c r="J234">
        <f>COUNTIF(Input_1!$E233:$CV233,Output_3_Daily_Raw!J$1)/4</f>
        <v>0</v>
      </c>
      <c r="K234">
        <f>COUNTIF(Input_1!$E233:$CV233,Output_3_Daily_Raw!K$1)/4</f>
        <v>0</v>
      </c>
      <c r="L234">
        <f>COUNTIF(Input_1!$E233:$CV233,Output_3_Daily_Raw!L$1)/4</f>
        <v>0</v>
      </c>
      <c r="M234">
        <f>COUNTIF(Input_1!$E233:$CV233,Output_3_Daily_Raw!M$1)/4</f>
        <v>0</v>
      </c>
      <c r="N234">
        <f>COUNTIF(Input_1!$E233:$CV233,Output_3_Daily_Raw!N$1)/4</f>
        <v>0</v>
      </c>
      <c r="O234">
        <f>COUNTIF(Input_1!$E233:$CV233,Output_3_Daily_Raw!O$1)/4</f>
        <v>1</v>
      </c>
      <c r="P234">
        <f>COUNTIF(Input_1!$E233:$CV233,Output_3_Daily_Raw!P$1)/4</f>
        <v>2.25</v>
      </c>
      <c r="Q234">
        <f>COUNTIF(Input_1!$E233:$CV233,Output_3_Daily_Raw!Q$1)/4</f>
        <v>0</v>
      </c>
      <c r="R234">
        <f>COUNTIF(Input_1!$E233:$CV233,Output_3_Daily_Raw!R$1)/4</f>
        <v>0</v>
      </c>
      <c r="S234">
        <f>COUNTIF(Input_1!$E233:$CV233,Output_3_Daily_Raw!S$1)/4</f>
        <v>0</v>
      </c>
      <c r="T234">
        <f>COUNTIF(Input_1!$E233:$CV233,Output_3_Daily_Raw!T$1)/4</f>
        <v>0</v>
      </c>
      <c r="U234">
        <f>COUNTIF(Input_1!$E233:$CV233,Output_3_Daily_Raw!U$1)/4</f>
        <v>0</v>
      </c>
      <c r="V234">
        <f>COUNTIF(Input_1!$E233:$CV233,Output_3_Daily_Raw!V$1)/4</f>
        <v>0</v>
      </c>
      <c r="W234">
        <f>COUNTIF(Input_1!$E233:$CV233,Output_3_Daily_Raw!W$1)/4</f>
        <v>0</v>
      </c>
      <c r="X234">
        <f>COUNTIF(Input_1!$E233:$CV233,Output_3_Daily_Raw!X$1)/4</f>
        <v>0</v>
      </c>
      <c r="Y234">
        <f>COUNTIF(Input_1!$E233:$CV233,Output_3_Daily_Raw!Y$1)/4</f>
        <v>0</v>
      </c>
      <c r="Z234">
        <f>COUNTIF(Input_1!$E233:$CV233,Output_3_Daily_Raw!Z$1)/4</f>
        <v>0.5</v>
      </c>
      <c r="AA234">
        <f>COUNTIF(Input_1!$E233:$CV233,Output_3_Daily_Raw!AA$1)/4</f>
        <v>8.75</v>
      </c>
      <c r="AB234">
        <f>COUNTIF(Input_1!$E233:$CV233,Output_3_Daily_Raw!AB$1)/4</f>
        <v>0</v>
      </c>
      <c r="AC234">
        <f>COUNTIF(Input_1!$E233:$CV233,Output_3_Daily_Raw!AC$1)/4</f>
        <v>0</v>
      </c>
      <c r="AD234">
        <f>COUNTIF(Input_1!$E233:$CV233,Output_3_Daily_Raw!AD$1)/4</f>
        <v>0</v>
      </c>
      <c r="AE234">
        <f>COUNTIF(Input_1!$E233:$CV233,Output_3_Daily_Raw!AE$1)/4</f>
        <v>0</v>
      </c>
      <c r="AF234">
        <f>COUNTIF(Input_1!$E233:$CV233,Output_3_Daily_Raw!AF$1)/4</f>
        <v>0</v>
      </c>
      <c r="AG234">
        <f>COUNTIF(Input_1!$E233:$CV233,Output_3_Daily_Raw!AG$1)/4</f>
        <v>0.25</v>
      </c>
      <c r="AH234">
        <f>COUNTIF(Input_1!$E233:$CV233,Output_3_Daily_Raw!AH$1)/4</f>
        <v>0</v>
      </c>
      <c r="AI234">
        <f>COUNTIF(Input_1!$E233:$CV233,Output_3_Daily_Raw!AI$1)/4</f>
        <v>0.5</v>
      </c>
      <c r="AJ234">
        <f>COUNTIF(Input_1!$E233:$CV233,Output_3_Daily_Raw!AJ$1)/4</f>
        <v>0.25</v>
      </c>
      <c r="AK234">
        <f>COUNTIF(Input_1!$E233:$CV233,Output_3_Daily_Raw!AK$1)/4</f>
        <v>0</v>
      </c>
      <c r="AL234">
        <f>COUNTIF(Input_1!$E233:$CV233,Output_3_Daily_Raw!AL$1)/4</f>
        <v>0</v>
      </c>
      <c r="AM234">
        <f>COUNTIF(Input_1!$E233:$CV233,Output_3_Daily_Raw!AM$1)/4</f>
        <v>0</v>
      </c>
      <c r="AN234">
        <f>COUNTIF(Input_1!$E233:$CV233,Output_3_Daily_Raw!AN$1)/4</f>
        <v>0</v>
      </c>
      <c r="AO234">
        <f>COUNTIF(Input_1!$E233:$CV233,Output_3_Daily_Raw!AO$1)/4</f>
        <v>0</v>
      </c>
      <c r="AP234">
        <f>COUNTIF(Input_1!$E233:$CV233,Output_3_Daily_Raw!AP$1)/4</f>
        <v>0</v>
      </c>
      <c r="AQ234">
        <f>COUNTIF(Input_1!$E233:$CV233,Output_3_Daily_Raw!AQ$1)/4</f>
        <v>0.25</v>
      </c>
      <c r="AR234">
        <f>COUNTIF(Input_1!$E233:$CV233,Output_3_Daily_Raw!AR$1)/4</f>
        <v>0</v>
      </c>
      <c r="AS234">
        <f>COUNTIF(Input_1!$E233:$CV233,Output_3_Daily_Raw!AS$1)/4</f>
        <v>0</v>
      </c>
      <c r="AT234">
        <f>COUNTIF(Input_1!$E233:$CV233,Output_3_Daily_Raw!AT$1)/4</f>
        <v>0</v>
      </c>
      <c r="AU234">
        <f>COUNTIF(Input_1!$E233:$CV233,Output_3_Daily_Raw!AU$1)/4</f>
        <v>0</v>
      </c>
      <c r="AV234">
        <f>COUNTIF(Input_1!$E233:$CV233,Output_3_Daily_Raw!AV$1)/4</f>
        <v>0</v>
      </c>
      <c r="AW234">
        <f>COUNTIF(Input_1!$E233:$CV233,Output_3_Daily_Raw!AW$1)/4</f>
        <v>0</v>
      </c>
      <c r="AX234">
        <f>COUNTIF(Input_1!$E233:$CV233,Output_3_Daily_Raw!AX$1)/4</f>
        <v>0</v>
      </c>
      <c r="AY234">
        <f>COUNTIF(Input_1!$E233:$CV233,Output_3_Daily_Raw!AY$1)/4</f>
        <v>1.75</v>
      </c>
      <c r="AZ234">
        <f>COUNTIF(Input_1!$E233:$CV233,Output_3_Daily_Raw!AZ$1)/4</f>
        <v>0</v>
      </c>
      <c r="BA234">
        <f>COUNTIF(Input_1!$E233:$CV233,Output_3_Daily_Raw!BA$1)/4</f>
        <v>2.5</v>
      </c>
      <c r="BB234">
        <f>COUNTIF(Input_1!$E233:$CV233,Output_3_Daily_Raw!BB$1)/4</f>
        <v>0</v>
      </c>
      <c r="BC234">
        <f>COUNTIF(Input_1!$E233:$CV233,Output_3_Daily_Raw!BC$1)/4</f>
        <v>0</v>
      </c>
      <c r="BD234">
        <f>COUNTIF(Input_1!$E233:$CV233,Output_3_Daily_Raw!BD$1)/4</f>
        <v>0</v>
      </c>
      <c r="BE234">
        <f>COUNTIF(Input_1!$E233:$CV233,Output_3_Daily_Raw!BE$1)/4</f>
        <v>0</v>
      </c>
      <c r="BF234">
        <f>COUNTIF(Input_1!$E233:$CV233,Output_3_Daily_Raw!BF$1)/4</f>
        <v>6</v>
      </c>
      <c r="BG234">
        <f>COUNTIF(Input_1!$E233:$CV233,Output_3_Daily_Raw!BG$1)/4</f>
        <v>0</v>
      </c>
      <c r="BH234">
        <f>COUNTIF(Input_1!$E233:$CV233,Output_3_Daily_Raw!BH$1)/4</f>
        <v>0</v>
      </c>
      <c r="BJ234">
        <f t="shared" si="4"/>
        <v>24</v>
      </c>
    </row>
    <row r="235" spans="1:62" x14ac:dyDescent="0.35">
      <c r="A235" s="256"/>
      <c r="B235" s="249"/>
      <c r="C235" s="11">
        <v>44061</v>
      </c>
      <c r="D235" s="1" t="s">
        <v>5</v>
      </c>
      <c r="E235">
        <f>COUNTIF(Input_1!$E234:$CV234,Output_3_Daily_Raw!E$1)/4</f>
        <v>0</v>
      </c>
      <c r="F235">
        <f>COUNTIF(Input_1!$E234:$CV234,Output_3_Daily_Raw!F$1)/4</f>
        <v>0</v>
      </c>
      <c r="G235">
        <f>COUNTIF(Input_1!$E234:$CV234,Output_3_Daily_Raw!G$1)/4</f>
        <v>0</v>
      </c>
      <c r="H235">
        <f>COUNTIF(Input_1!$E234:$CV234,Output_3_Daily_Raw!H$1)/4</f>
        <v>0</v>
      </c>
      <c r="I235">
        <f>COUNTIF(Input_1!$E234:$CV234,Output_3_Daily_Raw!I$1)/4</f>
        <v>0</v>
      </c>
      <c r="J235">
        <f>COUNTIF(Input_1!$E234:$CV234,Output_3_Daily_Raw!J$1)/4</f>
        <v>0</v>
      </c>
      <c r="K235">
        <f>COUNTIF(Input_1!$E234:$CV234,Output_3_Daily_Raw!K$1)/4</f>
        <v>0</v>
      </c>
      <c r="L235">
        <f>COUNTIF(Input_1!$E234:$CV234,Output_3_Daily_Raw!L$1)/4</f>
        <v>0</v>
      </c>
      <c r="M235">
        <f>COUNTIF(Input_1!$E234:$CV234,Output_3_Daily_Raw!M$1)/4</f>
        <v>0</v>
      </c>
      <c r="N235">
        <f>COUNTIF(Input_1!$E234:$CV234,Output_3_Daily_Raw!N$1)/4</f>
        <v>0</v>
      </c>
      <c r="O235">
        <f>COUNTIF(Input_1!$E234:$CV234,Output_3_Daily_Raw!O$1)/4</f>
        <v>0</v>
      </c>
      <c r="P235">
        <f>COUNTIF(Input_1!$E234:$CV234,Output_3_Daily_Raw!P$1)/4</f>
        <v>1.5</v>
      </c>
      <c r="Q235">
        <f>COUNTIF(Input_1!$E234:$CV234,Output_3_Daily_Raw!Q$1)/4</f>
        <v>0</v>
      </c>
      <c r="R235">
        <f>COUNTIF(Input_1!$E234:$CV234,Output_3_Daily_Raw!R$1)/4</f>
        <v>0</v>
      </c>
      <c r="S235">
        <f>COUNTIF(Input_1!$E234:$CV234,Output_3_Daily_Raw!S$1)/4</f>
        <v>0</v>
      </c>
      <c r="T235">
        <f>COUNTIF(Input_1!$E234:$CV234,Output_3_Daily_Raw!T$1)/4</f>
        <v>0</v>
      </c>
      <c r="U235">
        <f>COUNTIF(Input_1!$E234:$CV234,Output_3_Daily_Raw!U$1)/4</f>
        <v>1</v>
      </c>
      <c r="V235">
        <f>COUNTIF(Input_1!$E234:$CV234,Output_3_Daily_Raw!V$1)/4</f>
        <v>0</v>
      </c>
      <c r="W235">
        <f>COUNTIF(Input_1!$E234:$CV234,Output_3_Daily_Raw!W$1)/4</f>
        <v>0</v>
      </c>
      <c r="X235">
        <f>COUNTIF(Input_1!$E234:$CV234,Output_3_Daily_Raw!X$1)/4</f>
        <v>0</v>
      </c>
      <c r="Y235">
        <f>COUNTIF(Input_1!$E234:$CV234,Output_3_Daily_Raw!Y$1)/4</f>
        <v>0</v>
      </c>
      <c r="Z235">
        <f>COUNTIF(Input_1!$E234:$CV234,Output_3_Daily_Raw!Z$1)/4</f>
        <v>3.25</v>
      </c>
      <c r="AA235">
        <f>COUNTIF(Input_1!$E234:$CV234,Output_3_Daily_Raw!AA$1)/4</f>
        <v>8.5</v>
      </c>
      <c r="AB235">
        <f>COUNTIF(Input_1!$E234:$CV234,Output_3_Daily_Raw!AB$1)/4</f>
        <v>0</v>
      </c>
      <c r="AC235">
        <f>COUNTIF(Input_1!$E234:$CV234,Output_3_Daily_Raw!AC$1)/4</f>
        <v>0</v>
      </c>
      <c r="AD235">
        <f>COUNTIF(Input_1!$E234:$CV234,Output_3_Daily_Raw!AD$1)/4</f>
        <v>0</v>
      </c>
      <c r="AE235">
        <f>COUNTIF(Input_1!$E234:$CV234,Output_3_Daily_Raw!AE$1)/4</f>
        <v>0</v>
      </c>
      <c r="AF235">
        <f>COUNTIF(Input_1!$E234:$CV234,Output_3_Daily_Raw!AF$1)/4</f>
        <v>0</v>
      </c>
      <c r="AG235">
        <f>COUNTIF(Input_1!$E234:$CV234,Output_3_Daily_Raw!AG$1)/4</f>
        <v>0.25</v>
      </c>
      <c r="AH235">
        <f>COUNTIF(Input_1!$E234:$CV234,Output_3_Daily_Raw!AH$1)/4</f>
        <v>0.25</v>
      </c>
      <c r="AI235">
        <f>COUNTIF(Input_1!$E234:$CV234,Output_3_Daily_Raw!AI$1)/4</f>
        <v>0.5</v>
      </c>
      <c r="AJ235">
        <f>COUNTIF(Input_1!$E234:$CV234,Output_3_Daily_Raw!AJ$1)/4</f>
        <v>2</v>
      </c>
      <c r="AK235">
        <f>COUNTIF(Input_1!$E234:$CV234,Output_3_Daily_Raw!AK$1)/4</f>
        <v>0</v>
      </c>
      <c r="AL235">
        <f>COUNTIF(Input_1!$E234:$CV234,Output_3_Daily_Raw!AL$1)/4</f>
        <v>0</v>
      </c>
      <c r="AM235">
        <f>COUNTIF(Input_1!$E234:$CV234,Output_3_Daily_Raw!AM$1)/4</f>
        <v>0</v>
      </c>
      <c r="AN235">
        <f>COUNTIF(Input_1!$E234:$CV234,Output_3_Daily_Raw!AN$1)/4</f>
        <v>0</v>
      </c>
      <c r="AO235">
        <f>COUNTIF(Input_1!$E234:$CV234,Output_3_Daily_Raw!AO$1)/4</f>
        <v>0</v>
      </c>
      <c r="AP235">
        <f>COUNTIF(Input_1!$E234:$CV234,Output_3_Daily_Raw!AP$1)/4</f>
        <v>0</v>
      </c>
      <c r="AQ235">
        <f>COUNTIF(Input_1!$E234:$CV234,Output_3_Daily_Raw!AQ$1)/4</f>
        <v>0.25</v>
      </c>
      <c r="AR235">
        <f>COUNTIF(Input_1!$E234:$CV234,Output_3_Daily_Raw!AR$1)/4</f>
        <v>0</v>
      </c>
      <c r="AS235">
        <f>COUNTIF(Input_1!$E234:$CV234,Output_3_Daily_Raw!AS$1)/4</f>
        <v>0</v>
      </c>
      <c r="AT235">
        <f>COUNTIF(Input_1!$E234:$CV234,Output_3_Daily_Raw!AT$1)/4</f>
        <v>0</v>
      </c>
      <c r="AU235">
        <f>COUNTIF(Input_1!$E234:$CV234,Output_3_Daily_Raw!AU$1)/4</f>
        <v>0</v>
      </c>
      <c r="AV235">
        <f>COUNTIF(Input_1!$E234:$CV234,Output_3_Daily_Raw!AV$1)/4</f>
        <v>0</v>
      </c>
      <c r="AW235">
        <f>COUNTIF(Input_1!$E234:$CV234,Output_3_Daily_Raw!AW$1)/4</f>
        <v>0</v>
      </c>
      <c r="AX235">
        <f>COUNTIF(Input_1!$E234:$CV234,Output_3_Daily_Raw!AX$1)/4</f>
        <v>0</v>
      </c>
      <c r="AY235">
        <f>COUNTIF(Input_1!$E234:$CV234,Output_3_Daily_Raw!AY$1)/4</f>
        <v>2.5</v>
      </c>
      <c r="AZ235">
        <f>COUNTIF(Input_1!$E234:$CV234,Output_3_Daily_Raw!AZ$1)/4</f>
        <v>0</v>
      </c>
      <c r="BA235">
        <f>COUNTIF(Input_1!$E234:$CV234,Output_3_Daily_Raw!BA$1)/4</f>
        <v>0.75</v>
      </c>
      <c r="BB235">
        <f>COUNTIF(Input_1!$E234:$CV234,Output_3_Daily_Raw!BB$1)/4</f>
        <v>0</v>
      </c>
      <c r="BC235">
        <f>COUNTIF(Input_1!$E234:$CV234,Output_3_Daily_Raw!BC$1)/4</f>
        <v>0</v>
      </c>
      <c r="BD235">
        <f>COUNTIF(Input_1!$E234:$CV234,Output_3_Daily_Raw!BD$1)/4</f>
        <v>0</v>
      </c>
      <c r="BE235">
        <f>COUNTIF(Input_1!$E234:$CV234,Output_3_Daily_Raw!BE$1)/4</f>
        <v>0</v>
      </c>
      <c r="BF235">
        <f>COUNTIF(Input_1!$E234:$CV234,Output_3_Daily_Raw!BF$1)/4</f>
        <v>3.25</v>
      </c>
      <c r="BG235">
        <f>COUNTIF(Input_1!$E234:$CV234,Output_3_Daily_Raw!BG$1)/4</f>
        <v>0</v>
      </c>
      <c r="BH235">
        <f>COUNTIF(Input_1!$E234:$CV234,Output_3_Daily_Raw!BH$1)/4</f>
        <v>0</v>
      </c>
      <c r="BJ235">
        <f t="shared" si="4"/>
        <v>24</v>
      </c>
    </row>
    <row r="236" spans="1:62" x14ac:dyDescent="0.35">
      <c r="A236" s="256"/>
      <c r="B236" s="249"/>
      <c r="C236" s="12">
        <v>44062</v>
      </c>
      <c r="D236" s="1" t="s">
        <v>6</v>
      </c>
      <c r="E236">
        <f>COUNTIF(Input_1!$E235:$CV235,Output_3_Daily_Raw!E$1)/4</f>
        <v>0</v>
      </c>
      <c r="F236">
        <f>COUNTIF(Input_1!$E235:$CV235,Output_3_Daily_Raw!F$1)/4</f>
        <v>0</v>
      </c>
      <c r="G236">
        <f>COUNTIF(Input_1!$E235:$CV235,Output_3_Daily_Raw!G$1)/4</f>
        <v>0</v>
      </c>
      <c r="H236">
        <f>COUNTIF(Input_1!$E235:$CV235,Output_3_Daily_Raw!H$1)/4</f>
        <v>0</v>
      </c>
      <c r="I236">
        <f>COUNTIF(Input_1!$E235:$CV235,Output_3_Daily_Raw!I$1)/4</f>
        <v>0</v>
      </c>
      <c r="J236">
        <f>COUNTIF(Input_1!$E235:$CV235,Output_3_Daily_Raw!J$1)/4</f>
        <v>0</v>
      </c>
      <c r="K236">
        <f>COUNTIF(Input_1!$E235:$CV235,Output_3_Daily_Raw!K$1)/4</f>
        <v>0</v>
      </c>
      <c r="L236">
        <f>COUNTIF(Input_1!$E235:$CV235,Output_3_Daily_Raw!L$1)/4</f>
        <v>0</v>
      </c>
      <c r="M236">
        <f>COUNTIF(Input_1!$E235:$CV235,Output_3_Daily_Raw!M$1)/4</f>
        <v>0</v>
      </c>
      <c r="N236">
        <f>COUNTIF(Input_1!$E235:$CV235,Output_3_Daily_Raw!N$1)/4</f>
        <v>0</v>
      </c>
      <c r="O236">
        <f>COUNTIF(Input_1!$E235:$CV235,Output_3_Daily_Raw!O$1)/4</f>
        <v>0</v>
      </c>
      <c r="P236">
        <f>COUNTIF(Input_1!$E235:$CV235,Output_3_Daily_Raw!P$1)/4</f>
        <v>0</v>
      </c>
      <c r="Q236">
        <f>COUNTIF(Input_1!$E235:$CV235,Output_3_Daily_Raw!Q$1)/4</f>
        <v>0</v>
      </c>
      <c r="R236">
        <f>COUNTIF(Input_1!$E235:$CV235,Output_3_Daily_Raw!R$1)/4</f>
        <v>2.75</v>
      </c>
      <c r="S236">
        <f>COUNTIF(Input_1!$E235:$CV235,Output_3_Daily_Raw!S$1)/4</f>
        <v>1.25</v>
      </c>
      <c r="T236">
        <f>COUNTIF(Input_1!$E235:$CV235,Output_3_Daily_Raw!T$1)/4</f>
        <v>0</v>
      </c>
      <c r="U236">
        <f>COUNTIF(Input_1!$E235:$CV235,Output_3_Daily_Raw!U$1)/4</f>
        <v>0</v>
      </c>
      <c r="V236">
        <f>COUNTIF(Input_1!$E235:$CV235,Output_3_Daily_Raw!V$1)/4</f>
        <v>0</v>
      </c>
      <c r="W236">
        <f>COUNTIF(Input_1!$E235:$CV235,Output_3_Daily_Raw!W$1)/4</f>
        <v>0</v>
      </c>
      <c r="X236">
        <f>COUNTIF(Input_1!$E235:$CV235,Output_3_Daily_Raw!X$1)/4</f>
        <v>0</v>
      </c>
      <c r="Y236">
        <f>COUNTIF(Input_1!$E235:$CV235,Output_3_Daily_Raw!Y$1)/4</f>
        <v>0</v>
      </c>
      <c r="Z236">
        <f>COUNTIF(Input_1!$E235:$CV235,Output_3_Daily_Raw!Z$1)/4</f>
        <v>4</v>
      </c>
      <c r="AA236">
        <f>COUNTIF(Input_1!$E235:$CV235,Output_3_Daily_Raw!AA$1)/4</f>
        <v>8.5</v>
      </c>
      <c r="AB236">
        <f>COUNTIF(Input_1!$E235:$CV235,Output_3_Daily_Raw!AB$1)/4</f>
        <v>0</v>
      </c>
      <c r="AC236">
        <f>COUNTIF(Input_1!$E235:$CV235,Output_3_Daily_Raw!AC$1)/4</f>
        <v>0</v>
      </c>
      <c r="AD236">
        <f>COUNTIF(Input_1!$E235:$CV235,Output_3_Daily_Raw!AD$1)/4</f>
        <v>0</v>
      </c>
      <c r="AE236">
        <f>COUNTIF(Input_1!$E235:$CV235,Output_3_Daily_Raw!AE$1)/4</f>
        <v>0</v>
      </c>
      <c r="AF236">
        <f>COUNTIF(Input_1!$E235:$CV235,Output_3_Daily_Raw!AF$1)/4</f>
        <v>0</v>
      </c>
      <c r="AG236">
        <f>COUNTIF(Input_1!$E235:$CV235,Output_3_Daily_Raw!AG$1)/4</f>
        <v>0</v>
      </c>
      <c r="AH236">
        <f>COUNTIF(Input_1!$E235:$CV235,Output_3_Daily_Raw!AH$1)/4</f>
        <v>0</v>
      </c>
      <c r="AI236">
        <f>COUNTIF(Input_1!$E235:$CV235,Output_3_Daily_Raw!AI$1)/4</f>
        <v>0</v>
      </c>
      <c r="AJ236">
        <f>COUNTIF(Input_1!$E235:$CV235,Output_3_Daily_Raw!AJ$1)/4</f>
        <v>0.25</v>
      </c>
      <c r="AK236">
        <f>COUNTIF(Input_1!$E235:$CV235,Output_3_Daily_Raw!AK$1)/4</f>
        <v>0</v>
      </c>
      <c r="AL236">
        <f>COUNTIF(Input_1!$E235:$CV235,Output_3_Daily_Raw!AL$1)/4</f>
        <v>0</v>
      </c>
      <c r="AM236">
        <f>COUNTIF(Input_1!$E235:$CV235,Output_3_Daily_Raw!AM$1)/4</f>
        <v>0</v>
      </c>
      <c r="AN236">
        <f>COUNTIF(Input_1!$E235:$CV235,Output_3_Daily_Raw!AN$1)/4</f>
        <v>0</v>
      </c>
      <c r="AO236">
        <f>COUNTIF(Input_1!$E235:$CV235,Output_3_Daily_Raw!AO$1)/4</f>
        <v>0</v>
      </c>
      <c r="AP236">
        <f>COUNTIF(Input_1!$E235:$CV235,Output_3_Daily_Raw!AP$1)/4</f>
        <v>0</v>
      </c>
      <c r="AQ236">
        <f>COUNTIF(Input_1!$E235:$CV235,Output_3_Daily_Raw!AQ$1)/4</f>
        <v>0</v>
      </c>
      <c r="AR236">
        <f>COUNTIF(Input_1!$E235:$CV235,Output_3_Daily_Raw!AR$1)/4</f>
        <v>0</v>
      </c>
      <c r="AS236">
        <f>COUNTIF(Input_1!$E235:$CV235,Output_3_Daily_Raw!AS$1)/4</f>
        <v>0</v>
      </c>
      <c r="AT236">
        <f>COUNTIF(Input_1!$E235:$CV235,Output_3_Daily_Raw!AT$1)/4</f>
        <v>0</v>
      </c>
      <c r="AU236">
        <f>COUNTIF(Input_1!$E235:$CV235,Output_3_Daily_Raw!AU$1)/4</f>
        <v>0</v>
      </c>
      <c r="AV236">
        <f>COUNTIF(Input_1!$E235:$CV235,Output_3_Daily_Raw!AV$1)/4</f>
        <v>0</v>
      </c>
      <c r="AW236">
        <f>COUNTIF(Input_1!$E235:$CV235,Output_3_Daily_Raw!AW$1)/4</f>
        <v>0</v>
      </c>
      <c r="AX236">
        <f>COUNTIF(Input_1!$E235:$CV235,Output_3_Daily_Raw!AX$1)/4</f>
        <v>0</v>
      </c>
      <c r="AY236">
        <f>COUNTIF(Input_1!$E235:$CV235,Output_3_Daily_Raw!AY$1)/4</f>
        <v>3</v>
      </c>
      <c r="AZ236">
        <f>COUNTIF(Input_1!$E235:$CV235,Output_3_Daily_Raw!AZ$1)/4</f>
        <v>0</v>
      </c>
      <c r="BA236">
        <f>COUNTIF(Input_1!$E235:$CV235,Output_3_Daily_Raw!BA$1)/4</f>
        <v>0.5</v>
      </c>
      <c r="BB236">
        <f>COUNTIF(Input_1!$E235:$CV235,Output_3_Daily_Raw!BB$1)/4</f>
        <v>0</v>
      </c>
      <c r="BC236">
        <f>COUNTIF(Input_1!$E235:$CV235,Output_3_Daily_Raw!BC$1)/4</f>
        <v>0</v>
      </c>
      <c r="BD236">
        <f>COUNTIF(Input_1!$E235:$CV235,Output_3_Daily_Raw!BD$1)/4</f>
        <v>0</v>
      </c>
      <c r="BE236">
        <f>COUNTIF(Input_1!$E235:$CV235,Output_3_Daily_Raw!BE$1)/4</f>
        <v>0</v>
      </c>
      <c r="BF236">
        <f>COUNTIF(Input_1!$E235:$CV235,Output_3_Daily_Raw!BF$1)/4</f>
        <v>3.75</v>
      </c>
      <c r="BG236">
        <f>COUNTIF(Input_1!$E235:$CV235,Output_3_Daily_Raw!BG$1)/4</f>
        <v>0</v>
      </c>
      <c r="BH236">
        <f>COUNTIF(Input_1!$E235:$CV235,Output_3_Daily_Raw!BH$1)/4</f>
        <v>0</v>
      </c>
      <c r="BJ236">
        <f t="shared" si="4"/>
        <v>24</v>
      </c>
    </row>
    <row r="237" spans="1:62" x14ac:dyDescent="0.35">
      <c r="A237" s="256"/>
      <c r="B237" s="249"/>
      <c r="C237" s="11">
        <v>44063</v>
      </c>
      <c r="D237" s="1" t="s">
        <v>7</v>
      </c>
      <c r="E237">
        <f>COUNTIF(Input_1!$E236:$CV236,Output_3_Daily_Raw!E$1)/4</f>
        <v>0</v>
      </c>
      <c r="F237">
        <f>COUNTIF(Input_1!$E236:$CV236,Output_3_Daily_Raw!F$1)/4</f>
        <v>0</v>
      </c>
      <c r="G237">
        <f>COUNTIF(Input_1!$E236:$CV236,Output_3_Daily_Raw!G$1)/4</f>
        <v>0</v>
      </c>
      <c r="H237">
        <f>COUNTIF(Input_1!$E236:$CV236,Output_3_Daily_Raw!H$1)/4</f>
        <v>0</v>
      </c>
      <c r="I237">
        <f>COUNTIF(Input_1!$E236:$CV236,Output_3_Daily_Raw!I$1)/4</f>
        <v>0</v>
      </c>
      <c r="J237">
        <f>COUNTIF(Input_1!$E236:$CV236,Output_3_Daily_Raw!J$1)/4</f>
        <v>0</v>
      </c>
      <c r="K237">
        <f>COUNTIF(Input_1!$E236:$CV236,Output_3_Daily_Raw!K$1)/4</f>
        <v>0</v>
      </c>
      <c r="L237">
        <f>COUNTIF(Input_1!$E236:$CV236,Output_3_Daily_Raw!L$1)/4</f>
        <v>0</v>
      </c>
      <c r="M237">
        <f>COUNTIF(Input_1!$E236:$CV236,Output_3_Daily_Raw!M$1)/4</f>
        <v>0</v>
      </c>
      <c r="N237">
        <f>COUNTIF(Input_1!$E236:$CV236,Output_3_Daily_Raw!N$1)/4</f>
        <v>0</v>
      </c>
      <c r="O237">
        <f>COUNTIF(Input_1!$E236:$CV236,Output_3_Daily_Raw!O$1)/4</f>
        <v>0</v>
      </c>
      <c r="P237">
        <f>COUNTIF(Input_1!$E236:$CV236,Output_3_Daily_Raw!P$1)/4</f>
        <v>0</v>
      </c>
      <c r="Q237">
        <f>COUNTIF(Input_1!$E236:$CV236,Output_3_Daily_Raw!Q$1)/4</f>
        <v>0</v>
      </c>
      <c r="R237">
        <f>COUNTIF(Input_1!$E236:$CV236,Output_3_Daily_Raw!R$1)/4</f>
        <v>0</v>
      </c>
      <c r="S237">
        <f>COUNTIF(Input_1!$E236:$CV236,Output_3_Daily_Raw!S$1)/4</f>
        <v>0</v>
      </c>
      <c r="T237">
        <f>COUNTIF(Input_1!$E236:$CV236,Output_3_Daily_Raw!T$1)/4</f>
        <v>0</v>
      </c>
      <c r="U237">
        <f>COUNTIF(Input_1!$E236:$CV236,Output_3_Daily_Raw!U$1)/4</f>
        <v>0</v>
      </c>
      <c r="V237">
        <f>COUNTIF(Input_1!$E236:$CV236,Output_3_Daily_Raw!V$1)/4</f>
        <v>2.75</v>
      </c>
      <c r="W237">
        <f>COUNTIF(Input_1!$E236:$CV236,Output_3_Daily_Raw!W$1)/4</f>
        <v>0</v>
      </c>
      <c r="X237">
        <f>COUNTIF(Input_1!$E236:$CV236,Output_3_Daily_Raw!X$1)/4</f>
        <v>0</v>
      </c>
      <c r="Y237">
        <f>COUNTIF(Input_1!$E236:$CV236,Output_3_Daily_Raw!Y$1)/4</f>
        <v>0</v>
      </c>
      <c r="Z237">
        <f>COUNTIF(Input_1!$E236:$CV236,Output_3_Daily_Raw!Z$1)/4</f>
        <v>1.25</v>
      </c>
      <c r="AA237">
        <f>COUNTIF(Input_1!$E236:$CV236,Output_3_Daily_Raw!AA$1)/4</f>
        <v>8</v>
      </c>
      <c r="AB237">
        <f>COUNTIF(Input_1!$E236:$CV236,Output_3_Daily_Raw!AB$1)/4</f>
        <v>0</v>
      </c>
      <c r="AC237">
        <f>COUNTIF(Input_1!$E236:$CV236,Output_3_Daily_Raw!AC$1)/4</f>
        <v>0</v>
      </c>
      <c r="AD237">
        <f>COUNTIF(Input_1!$E236:$CV236,Output_3_Daily_Raw!AD$1)/4</f>
        <v>0</v>
      </c>
      <c r="AE237">
        <f>COUNTIF(Input_1!$E236:$CV236,Output_3_Daily_Raw!AE$1)/4</f>
        <v>0</v>
      </c>
      <c r="AF237">
        <f>COUNTIF(Input_1!$E236:$CV236,Output_3_Daily_Raw!AF$1)/4</f>
        <v>0</v>
      </c>
      <c r="AG237">
        <f>COUNTIF(Input_1!$E236:$CV236,Output_3_Daily_Raw!AG$1)/4</f>
        <v>0.25</v>
      </c>
      <c r="AH237">
        <f>COUNTIF(Input_1!$E236:$CV236,Output_3_Daily_Raw!AH$1)/4</f>
        <v>0</v>
      </c>
      <c r="AI237">
        <f>COUNTIF(Input_1!$E236:$CV236,Output_3_Daily_Raw!AI$1)/4</f>
        <v>1</v>
      </c>
      <c r="AJ237">
        <f>COUNTIF(Input_1!$E236:$CV236,Output_3_Daily_Raw!AJ$1)/4</f>
        <v>0.5</v>
      </c>
      <c r="AK237">
        <f>COUNTIF(Input_1!$E236:$CV236,Output_3_Daily_Raw!AK$1)/4</f>
        <v>0</v>
      </c>
      <c r="AL237">
        <f>COUNTIF(Input_1!$E236:$CV236,Output_3_Daily_Raw!AL$1)/4</f>
        <v>0</v>
      </c>
      <c r="AM237">
        <f>COUNTIF(Input_1!$E236:$CV236,Output_3_Daily_Raw!AM$1)/4</f>
        <v>0</v>
      </c>
      <c r="AN237">
        <f>COUNTIF(Input_1!$E236:$CV236,Output_3_Daily_Raw!AN$1)/4</f>
        <v>0</v>
      </c>
      <c r="AO237">
        <f>COUNTIF(Input_1!$E236:$CV236,Output_3_Daily_Raw!AO$1)/4</f>
        <v>0</v>
      </c>
      <c r="AP237">
        <f>COUNTIF(Input_1!$E236:$CV236,Output_3_Daily_Raw!AP$1)/4</f>
        <v>0</v>
      </c>
      <c r="AQ237">
        <f>COUNTIF(Input_1!$E236:$CV236,Output_3_Daily_Raw!AQ$1)/4</f>
        <v>0.25</v>
      </c>
      <c r="AR237">
        <f>COUNTIF(Input_1!$E236:$CV236,Output_3_Daily_Raw!AR$1)/4</f>
        <v>0</v>
      </c>
      <c r="AS237">
        <f>COUNTIF(Input_1!$E236:$CV236,Output_3_Daily_Raw!AS$1)/4</f>
        <v>0</v>
      </c>
      <c r="AT237">
        <f>COUNTIF(Input_1!$E236:$CV236,Output_3_Daily_Raw!AT$1)/4</f>
        <v>0</v>
      </c>
      <c r="AU237">
        <f>COUNTIF(Input_1!$E236:$CV236,Output_3_Daily_Raw!AU$1)/4</f>
        <v>0</v>
      </c>
      <c r="AV237">
        <f>COUNTIF(Input_1!$E236:$CV236,Output_3_Daily_Raw!AV$1)/4</f>
        <v>0</v>
      </c>
      <c r="AW237">
        <f>COUNTIF(Input_1!$E236:$CV236,Output_3_Daily_Raw!AW$1)/4</f>
        <v>0</v>
      </c>
      <c r="AX237">
        <f>COUNTIF(Input_1!$E236:$CV236,Output_3_Daily_Raw!AX$1)/4</f>
        <v>0</v>
      </c>
      <c r="AY237">
        <f>COUNTIF(Input_1!$E236:$CV236,Output_3_Daily_Raw!AY$1)/4</f>
        <v>2.5</v>
      </c>
      <c r="AZ237">
        <f>COUNTIF(Input_1!$E236:$CV236,Output_3_Daily_Raw!AZ$1)/4</f>
        <v>0</v>
      </c>
      <c r="BA237">
        <f>COUNTIF(Input_1!$E236:$CV236,Output_3_Daily_Raw!BA$1)/4</f>
        <v>1.5</v>
      </c>
      <c r="BB237">
        <f>COUNTIF(Input_1!$E236:$CV236,Output_3_Daily_Raw!BB$1)/4</f>
        <v>0</v>
      </c>
      <c r="BC237">
        <f>COUNTIF(Input_1!$E236:$CV236,Output_3_Daily_Raw!BC$1)/4</f>
        <v>0</v>
      </c>
      <c r="BD237">
        <f>COUNTIF(Input_1!$E236:$CV236,Output_3_Daily_Raw!BD$1)/4</f>
        <v>0</v>
      </c>
      <c r="BE237">
        <f>COUNTIF(Input_1!$E236:$CV236,Output_3_Daily_Raw!BE$1)/4</f>
        <v>0</v>
      </c>
      <c r="BF237">
        <f>COUNTIF(Input_1!$E236:$CV236,Output_3_Daily_Raw!BF$1)/4</f>
        <v>6</v>
      </c>
      <c r="BG237">
        <f>COUNTIF(Input_1!$E236:$CV236,Output_3_Daily_Raw!BG$1)/4</f>
        <v>0</v>
      </c>
      <c r="BH237">
        <f>COUNTIF(Input_1!$E236:$CV236,Output_3_Daily_Raw!BH$1)/4</f>
        <v>0</v>
      </c>
      <c r="BJ237">
        <f t="shared" si="4"/>
        <v>24</v>
      </c>
    </row>
    <row r="238" spans="1:62" x14ac:dyDescent="0.35">
      <c r="A238" s="256"/>
      <c r="B238" s="249"/>
      <c r="C238" s="12">
        <v>44064</v>
      </c>
      <c r="D238" s="1" t="s">
        <v>8</v>
      </c>
      <c r="E238">
        <f>COUNTIF(Input_1!$E237:$CV237,Output_3_Daily_Raw!E$1)/4</f>
        <v>0</v>
      </c>
      <c r="F238">
        <f>COUNTIF(Input_1!$E237:$CV237,Output_3_Daily_Raw!F$1)/4</f>
        <v>0</v>
      </c>
      <c r="G238">
        <f>COUNTIF(Input_1!$E237:$CV237,Output_3_Daily_Raw!G$1)/4</f>
        <v>0</v>
      </c>
      <c r="H238">
        <f>COUNTIF(Input_1!$E237:$CV237,Output_3_Daily_Raw!H$1)/4</f>
        <v>0</v>
      </c>
      <c r="I238">
        <f>COUNTIF(Input_1!$E237:$CV237,Output_3_Daily_Raw!I$1)/4</f>
        <v>0</v>
      </c>
      <c r="J238">
        <f>COUNTIF(Input_1!$E237:$CV237,Output_3_Daily_Raw!J$1)/4</f>
        <v>0</v>
      </c>
      <c r="K238">
        <f>COUNTIF(Input_1!$E237:$CV237,Output_3_Daily_Raw!K$1)/4</f>
        <v>0</v>
      </c>
      <c r="L238">
        <f>COUNTIF(Input_1!$E237:$CV237,Output_3_Daily_Raw!L$1)/4</f>
        <v>0</v>
      </c>
      <c r="M238">
        <f>COUNTIF(Input_1!$E237:$CV237,Output_3_Daily_Raw!M$1)/4</f>
        <v>0</v>
      </c>
      <c r="N238">
        <f>COUNTIF(Input_1!$E237:$CV237,Output_3_Daily_Raw!N$1)/4</f>
        <v>0</v>
      </c>
      <c r="O238">
        <f>COUNTIF(Input_1!$E237:$CV237,Output_3_Daily_Raw!O$1)/4</f>
        <v>0</v>
      </c>
      <c r="P238">
        <f>COUNTIF(Input_1!$E237:$CV237,Output_3_Daily_Raw!P$1)/4</f>
        <v>0</v>
      </c>
      <c r="Q238">
        <f>COUNTIF(Input_1!$E237:$CV237,Output_3_Daily_Raw!Q$1)/4</f>
        <v>0</v>
      </c>
      <c r="R238">
        <f>COUNTIF(Input_1!$E237:$CV237,Output_3_Daily_Raw!R$1)/4</f>
        <v>0</v>
      </c>
      <c r="S238">
        <f>COUNTIF(Input_1!$E237:$CV237,Output_3_Daily_Raw!S$1)/4</f>
        <v>0</v>
      </c>
      <c r="T238">
        <f>COUNTIF(Input_1!$E237:$CV237,Output_3_Daily_Raw!T$1)/4</f>
        <v>0</v>
      </c>
      <c r="U238">
        <f>COUNTIF(Input_1!$E237:$CV237,Output_3_Daily_Raw!U$1)/4</f>
        <v>0</v>
      </c>
      <c r="V238">
        <f>COUNTIF(Input_1!$E237:$CV237,Output_3_Daily_Raw!V$1)/4</f>
        <v>5.5</v>
      </c>
      <c r="W238">
        <f>COUNTIF(Input_1!$E237:$CV237,Output_3_Daily_Raw!W$1)/4</f>
        <v>0</v>
      </c>
      <c r="X238">
        <f>COUNTIF(Input_1!$E237:$CV237,Output_3_Daily_Raw!X$1)/4</f>
        <v>0</v>
      </c>
      <c r="Y238">
        <f>COUNTIF(Input_1!$E237:$CV237,Output_3_Daily_Raw!Y$1)/4</f>
        <v>0</v>
      </c>
      <c r="Z238">
        <f>COUNTIF(Input_1!$E237:$CV237,Output_3_Daily_Raw!Z$1)/4</f>
        <v>0</v>
      </c>
      <c r="AA238">
        <f>COUNTIF(Input_1!$E237:$CV237,Output_3_Daily_Raw!AA$1)/4</f>
        <v>10</v>
      </c>
      <c r="AB238">
        <f>COUNTIF(Input_1!$E237:$CV237,Output_3_Daily_Raw!AB$1)/4</f>
        <v>0</v>
      </c>
      <c r="AC238">
        <f>COUNTIF(Input_1!$E237:$CV237,Output_3_Daily_Raw!AC$1)/4</f>
        <v>0</v>
      </c>
      <c r="AD238">
        <f>COUNTIF(Input_1!$E237:$CV237,Output_3_Daily_Raw!AD$1)/4</f>
        <v>0</v>
      </c>
      <c r="AE238">
        <f>COUNTIF(Input_1!$E237:$CV237,Output_3_Daily_Raw!AE$1)/4</f>
        <v>0</v>
      </c>
      <c r="AF238">
        <f>COUNTIF(Input_1!$E237:$CV237,Output_3_Daily_Raw!AF$1)/4</f>
        <v>0</v>
      </c>
      <c r="AG238">
        <f>COUNTIF(Input_1!$E237:$CV237,Output_3_Daily_Raw!AG$1)/4</f>
        <v>0.25</v>
      </c>
      <c r="AH238">
        <f>COUNTIF(Input_1!$E237:$CV237,Output_3_Daily_Raw!AH$1)/4</f>
        <v>0.25</v>
      </c>
      <c r="AI238">
        <f>COUNTIF(Input_1!$E237:$CV237,Output_3_Daily_Raw!AI$1)/4</f>
        <v>0</v>
      </c>
      <c r="AJ238">
        <f>COUNTIF(Input_1!$E237:$CV237,Output_3_Daily_Raw!AJ$1)/4</f>
        <v>0</v>
      </c>
      <c r="AK238">
        <f>COUNTIF(Input_1!$E237:$CV237,Output_3_Daily_Raw!AK$1)/4</f>
        <v>0</v>
      </c>
      <c r="AL238">
        <f>COUNTIF(Input_1!$E237:$CV237,Output_3_Daily_Raw!AL$1)/4</f>
        <v>0</v>
      </c>
      <c r="AM238">
        <f>COUNTIF(Input_1!$E237:$CV237,Output_3_Daily_Raw!AM$1)/4</f>
        <v>0</v>
      </c>
      <c r="AN238">
        <f>COUNTIF(Input_1!$E237:$CV237,Output_3_Daily_Raw!AN$1)/4</f>
        <v>0</v>
      </c>
      <c r="AO238">
        <f>COUNTIF(Input_1!$E237:$CV237,Output_3_Daily_Raw!AO$1)/4</f>
        <v>0</v>
      </c>
      <c r="AP238">
        <f>COUNTIF(Input_1!$E237:$CV237,Output_3_Daily_Raw!AP$1)/4</f>
        <v>0</v>
      </c>
      <c r="AQ238">
        <f>COUNTIF(Input_1!$E237:$CV237,Output_3_Daily_Raw!AQ$1)/4</f>
        <v>0.25</v>
      </c>
      <c r="AR238">
        <f>COUNTIF(Input_1!$E237:$CV237,Output_3_Daily_Raw!AR$1)/4</f>
        <v>0</v>
      </c>
      <c r="AS238">
        <f>COUNTIF(Input_1!$E237:$CV237,Output_3_Daily_Raw!AS$1)/4</f>
        <v>0</v>
      </c>
      <c r="AT238">
        <f>COUNTIF(Input_1!$E237:$CV237,Output_3_Daily_Raw!AT$1)/4</f>
        <v>0</v>
      </c>
      <c r="AU238">
        <f>COUNTIF(Input_1!$E237:$CV237,Output_3_Daily_Raw!AU$1)/4</f>
        <v>0</v>
      </c>
      <c r="AV238">
        <f>COUNTIF(Input_1!$E237:$CV237,Output_3_Daily_Raw!AV$1)/4</f>
        <v>0</v>
      </c>
      <c r="AW238">
        <f>COUNTIF(Input_1!$E237:$CV237,Output_3_Daily_Raw!AW$1)/4</f>
        <v>0</v>
      </c>
      <c r="AX238">
        <f>COUNTIF(Input_1!$E237:$CV237,Output_3_Daily_Raw!AX$1)/4</f>
        <v>0</v>
      </c>
      <c r="AY238">
        <f>COUNTIF(Input_1!$E237:$CV237,Output_3_Daily_Raw!AY$1)/4</f>
        <v>1.5</v>
      </c>
      <c r="AZ238">
        <f>COUNTIF(Input_1!$E237:$CV237,Output_3_Daily_Raw!AZ$1)/4</f>
        <v>0</v>
      </c>
      <c r="BA238">
        <f>COUNTIF(Input_1!$E237:$CV237,Output_3_Daily_Raw!BA$1)/4</f>
        <v>1.75</v>
      </c>
      <c r="BB238">
        <f>COUNTIF(Input_1!$E237:$CV237,Output_3_Daily_Raw!BB$1)/4</f>
        <v>0</v>
      </c>
      <c r="BC238">
        <f>COUNTIF(Input_1!$E237:$CV237,Output_3_Daily_Raw!BC$1)/4</f>
        <v>0</v>
      </c>
      <c r="BD238">
        <f>COUNTIF(Input_1!$E237:$CV237,Output_3_Daily_Raw!BD$1)/4</f>
        <v>0</v>
      </c>
      <c r="BE238">
        <f>COUNTIF(Input_1!$E237:$CV237,Output_3_Daily_Raw!BE$1)/4</f>
        <v>0</v>
      </c>
      <c r="BF238">
        <f>COUNTIF(Input_1!$E237:$CV237,Output_3_Daily_Raw!BF$1)/4</f>
        <v>4.5</v>
      </c>
      <c r="BG238">
        <f>COUNTIF(Input_1!$E237:$CV237,Output_3_Daily_Raw!BG$1)/4</f>
        <v>0</v>
      </c>
      <c r="BH238">
        <f>COUNTIF(Input_1!$E237:$CV237,Output_3_Daily_Raw!BH$1)/4</f>
        <v>0</v>
      </c>
      <c r="BJ238">
        <f t="shared" si="4"/>
        <v>24</v>
      </c>
    </row>
    <row r="239" spans="1:62" x14ac:dyDescent="0.35">
      <c r="A239" s="256"/>
      <c r="B239" s="249"/>
      <c r="C239" s="11">
        <v>44065</v>
      </c>
      <c r="D239" s="1" t="s">
        <v>9</v>
      </c>
      <c r="E239">
        <f>COUNTIF(Input_1!$E238:$CV238,Output_3_Daily_Raw!E$1)/4</f>
        <v>0</v>
      </c>
      <c r="F239">
        <f>COUNTIF(Input_1!$E238:$CV238,Output_3_Daily_Raw!F$1)/4</f>
        <v>0</v>
      </c>
      <c r="G239">
        <f>COUNTIF(Input_1!$E238:$CV238,Output_3_Daily_Raw!G$1)/4</f>
        <v>0</v>
      </c>
      <c r="H239">
        <f>COUNTIF(Input_1!$E238:$CV238,Output_3_Daily_Raw!H$1)/4</f>
        <v>0</v>
      </c>
      <c r="I239">
        <f>COUNTIF(Input_1!$E238:$CV238,Output_3_Daily_Raw!I$1)/4</f>
        <v>0</v>
      </c>
      <c r="J239">
        <f>COUNTIF(Input_1!$E238:$CV238,Output_3_Daily_Raw!J$1)/4</f>
        <v>0</v>
      </c>
      <c r="K239">
        <f>COUNTIF(Input_1!$E238:$CV238,Output_3_Daily_Raw!K$1)/4</f>
        <v>0</v>
      </c>
      <c r="L239">
        <f>COUNTIF(Input_1!$E238:$CV238,Output_3_Daily_Raw!L$1)/4</f>
        <v>0</v>
      </c>
      <c r="M239">
        <f>COUNTIF(Input_1!$E238:$CV238,Output_3_Daily_Raw!M$1)/4</f>
        <v>0</v>
      </c>
      <c r="N239">
        <f>COUNTIF(Input_1!$E238:$CV238,Output_3_Daily_Raw!N$1)/4</f>
        <v>0</v>
      </c>
      <c r="O239">
        <f>COUNTIF(Input_1!$E238:$CV238,Output_3_Daily_Raw!O$1)/4</f>
        <v>0</v>
      </c>
      <c r="P239">
        <f>COUNTIF(Input_1!$E238:$CV238,Output_3_Daily_Raw!P$1)/4</f>
        <v>0</v>
      </c>
      <c r="Q239">
        <f>COUNTIF(Input_1!$E238:$CV238,Output_3_Daily_Raw!Q$1)/4</f>
        <v>0</v>
      </c>
      <c r="R239">
        <f>COUNTIF(Input_1!$E238:$CV238,Output_3_Daily_Raw!R$1)/4</f>
        <v>0</v>
      </c>
      <c r="S239">
        <f>COUNTIF(Input_1!$E238:$CV238,Output_3_Daily_Raw!S$1)/4</f>
        <v>0</v>
      </c>
      <c r="T239">
        <f>COUNTIF(Input_1!$E238:$CV238,Output_3_Daily_Raw!T$1)/4</f>
        <v>0</v>
      </c>
      <c r="U239">
        <f>COUNTIF(Input_1!$E238:$CV238,Output_3_Daily_Raw!U$1)/4</f>
        <v>0</v>
      </c>
      <c r="V239">
        <f>COUNTIF(Input_1!$E238:$CV238,Output_3_Daily_Raw!V$1)/4</f>
        <v>6.75</v>
      </c>
      <c r="W239">
        <f>COUNTIF(Input_1!$E238:$CV238,Output_3_Daily_Raw!W$1)/4</f>
        <v>0</v>
      </c>
      <c r="X239">
        <f>COUNTIF(Input_1!$E238:$CV238,Output_3_Daily_Raw!X$1)/4</f>
        <v>0</v>
      </c>
      <c r="Y239">
        <f>COUNTIF(Input_1!$E238:$CV238,Output_3_Daily_Raw!Y$1)/4</f>
        <v>0</v>
      </c>
      <c r="Z239">
        <f>COUNTIF(Input_1!$E238:$CV238,Output_3_Daily_Raw!Z$1)/4</f>
        <v>0</v>
      </c>
      <c r="AA239">
        <f>COUNTIF(Input_1!$E238:$CV238,Output_3_Daily_Raw!AA$1)/4</f>
        <v>7.5</v>
      </c>
      <c r="AB239">
        <f>COUNTIF(Input_1!$E238:$CV238,Output_3_Daily_Raw!AB$1)/4</f>
        <v>0</v>
      </c>
      <c r="AC239">
        <f>COUNTIF(Input_1!$E238:$CV238,Output_3_Daily_Raw!AC$1)/4</f>
        <v>0</v>
      </c>
      <c r="AD239">
        <f>COUNTIF(Input_1!$E238:$CV238,Output_3_Daily_Raw!AD$1)/4</f>
        <v>0</v>
      </c>
      <c r="AE239">
        <f>COUNTIF(Input_1!$E238:$CV238,Output_3_Daily_Raw!AE$1)/4</f>
        <v>0</v>
      </c>
      <c r="AF239">
        <f>COUNTIF(Input_1!$E238:$CV238,Output_3_Daily_Raw!AF$1)/4</f>
        <v>0</v>
      </c>
      <c r="AG239">
        <f>COUNTIF(Input_1!$E238:$CV238,Output_3_Daily_Raw!AG$1)/4</f>
        <v>0</v>
      </c>
      <c r="AH239">
        <f>COUNTIF(Input_1!$E238:$CV238,Output_3_Daily_Raw!AH$1)/4</f>
        <v>0</v>
      </c>
      <c r="AI239">
        <f>COUNTIF(Input_1!$E238:$CV238,Output_3_Daily_Raw!AI$1)/4</f>
        <v>0.5</v>
      </c>
      <c r="AJ239">
        <f>COUNTIF(Input_1!$E238:$CV238,Output_3_Daily_Raw!AJ$1)/4</f>
        <v>0</v>
      </c>
      <c r="AK239">
        <f>COUNTIF(Input_1!$E238:$CV238,Output_3_Daily_Raw!AK$1)/4</f>
        <v>0</v>
      </c>
      <c r="AL239">
        <f>COUNTIF(Input_1!$E238:$CV238,Output_3_Daily_Raw!AL$1)/4</f>
        <v>0</v>
      </c>
      <c r="AM239">
        <f>COUNTIF(Input_1!$E238:$CV238,Output_3_Daily_Raw!AM$1)/4</f>
        <v>0</v>
      </c>
      <c r="AN239">
        <f>COUNTIF(Input_1!$E238:$CV238,Output_3_Daily_Raw!AN$1)/4</f>
        <v>0</v>
      </c>
      <c r="AO239">
        <f>COUNTIF(Input_1!$E238:$CV238,Output_3_Daily_Raw!AO$1)/4</f>
        <v>0</v>
      </c>
      <c r="AP239">
        <f>COUNTIF(Input_1!$E238:$CV238,Output_3_Daily_Raw!AP$1)/4</f>
        <v>0</v>
      </c>
      <c r="AQ239">
        <f>COUNTIF(Input_1!$E238:$CV238,Output_3_Daily_Raw!AQ$1)/4</f>
        <v>0</v>
      </c>
      <c r="AR239">
        <f>COUNTIF(Input_1!$E238:$CV238,Output_3_Daily_Raw!AR$1)/4</f>
        <v>0</v>
      </c>
      <c r="AS239">
        <f>COUNTIF(Input_1!$E238:$CV238,Output_3_Daily_Raw!AS$1)/4</f>
        <v>0</v>
      </c>
      <c r="AT239">
        <f>COUNTIF(Input_1!$E238:$CV238,Output_3_Daily_Raw!AT$1)/4</f>
        <v>0</v>
      </c>
      <c r="AU239">
        <f>COUNTIF(Input_1!$E238:$CV238,Output_3_Daily_Raw!AU$1)/4</f>
        <v>0</v>
      </c>
      <c r="AV239">
        <f>COUNTIF(Input_1!$E238:$CV238,Output_3_Daily_Raw!AV$1)/4</f>
        <v>0</v>
      </c>
      <c r="AW239">
        <f>COUNTIF(Input_1!$E238:$CV238,Output_3_Daily_Raw!AW$1)/4</f>
        <v>0</v>
      </c>
      <c r="AX239">
        <f>COUNTIF(Input_1!$E238:$CV238,Output_3_Daily_Raw!AX$1)/4</f>
        <v>0</v>
      </c>
      <c r="AY239">
        <f>COUNTIF(Input_1!$E238:$CV238,Output_3_Daily_Raw!AY$1)/4</f>
        <v>2.5</v>
      </c>
      <c r="AZ239">
        <f>COUNTIF(Input_1!$E238:$CV238,Output_3_Daily_Raw!AZ$1)/4</f>
        <v>0</v>
      </c>
      <c r="BA239">
        <f>COUNTIF(Input_1!$E238:$CV238,Output_3_Daily_Raw!BA$1)/4</f>
        <v>0.5</v>
      </c>
      <c r="BB239">
        <f>COUNTIF(Input_1!$E238:$CV238,Output_3_Daily_Raw!BB$1)/4</f>
        <v>0</v>
      </c>
      <c r="BC239">
        <f>COUNTIF(Input_1!$E238:$CV238,Output_3_Daily_Raw!BC$1)/4</f>
        <v>0</v>
      </c>
      <c r="BD239">
        <f>COUNTIF(Input_1!$E238:$CV238,Output_3_Daily_Raw!BD$1)/4</f>
        <v>0</v>
      </c>
      <c r="BE239">
        <f>COUNTIF(Input_1!$E238:$CV238,Output_3_Daily_Raw!BE$1)/4</f>
        <v>0</v>
      </c>
      <c r="BF239">
        <f>COUNTIF(Input_1!$E238:$CV238,Output_3_Daily_Raw!BF$1)/4</f>
        <v>6.25</v>
      </c>
      <c r="BG239">
        <f>COUNTIF(Input_1!$E238:$CV238,Output_3_Daily_Raw!BG$1)/4</f>
        <v>0</v>
      </c>
      <c r="BH239">
        <f>COUNTIF(Input_1!$E238:$CV238,Output_3_Daily_Raw!BH$1)/4</f>
        <v>0</v>
      </c>
      <c r="BJ239">
        <f t="shared" si="4"/>
        <v>24</v>
      </c>
    </row>
    <row r="240" spans="1:62" x14ac:dyDescent="0.35">
      <c r="A240" s="256"/>
      <c r="B240" s="250"/>
      <c r="C240" s="14">
        <v>44066</v>
      </c>
      <c r="D240" s="2" t="s">
        <v>10</v>
      </c>
      <c r="E240">
        <f>COUNTIF(Input_1!$E239:$CV239,Output_3_Daily_Raw!E$1)/4</f>
        <v>0</v>
      </c>
      <c r="F240">
        <f>COUNTIF(Input_1!$E239:$CV239,Output_3_Daily_Raw!F$1)/4</f>
        <v>0</v>
      </c>
      <c r="G240">
        <f>COUNTIF(Input_1!$E239:$CV239,Output_3_Daily_Raw!G$1)/4</f>
        <v>0</v>
      </c>
      <c r="H240">
        <f>COUNTIF(Input_1!$E239:$CV239,Output_3_Daily_Raw!H$1)/4</f>
        <v>0</v>
      </c>
      <c r="I240">
        <f>COUNTIF(Input_1!$E239:$CV239,Output_3_Daily_Raw!I$1)/4</f>
        <v>0</v>
      </c>
      <c r="J240">
        <f>COUNTIF(Input_1!$E239:$CV239,Output_3_Daily_Raw!J$1)/4</f>
        <v>0</v>
      </c>
      <c r="K240">
        <f>COUNTIF(Input_1!$E239:$CV239,Output_3_Daily_Raw!K$1)/4</f>
        <v>0</v>
      </c>
      <c r="L240">
        <f>COUNTIF(Input_1!$E239:$CV239,Output_3_Daily_Raw!L$1)/4</f>
        <v>0</v>
      </c>
      <c r="M240">
        <f>COUNTIF(Input_1!$E239:$CV239,Output_3_Daily_Raw!M$1)/4</f>
        <v>0</v>
      </c>
      <c r="N240">
        <f>COUNTIF(Input_1!$E239:$CV239,Output_3_Daily_Raw!N$1)/4</f>
        <v>0</v>
      </c>
      <c r="O240">
        <f>COUNTIF(Input_1!$E239:$CV239,Output_3_Daily_Raw!O$1)/4</f>
        <v>0</v>
      </c>
      <c r="P240">
        <f>COUNTIF(Input_1!$E239:$CV239,Output_3_Daily_Raw!P$1)/4</f>
        <v>0</v>
      </c>
      <c r="Q240">
        <f>COUNTIF(Input_1!$E239:$CV239,Output_3_Daily_Raw!Q$1)/4</f>
        <v>0</v>
      </c>
      <c r="R240">
        <f>COUNTIF(Input_1!$E239:$CV239,Output_3_Daily_Raw!R$1)/4</f>
        <v>0</v>
      </c>
      <c r="S240">
        <f>COUNTIF(Input_1!$E239:$CV239,Output_3_Daily_Raw!S$1)/4</f>
        <v>0</v>
      </c>
      <c r="T240">
        <f>COUNTIF(Input_1!$E239:$CV239,Output_3_Daily_Raw!T$1)/4</f>
        <v>0</v>
      </c>
      <c r="U240">
        <f>COUNTIF(Input_1!$E239:$CV239,Output_3_Daily_Raw!U$1)/4</f>
        <v>0</v>
      </c>
      <c r="V240">
        <f>COUNTIF(Input_1!$E239:$CV239,Output_3_Daily_Raw!V$1)/4</f>
        <v>7.5</v>
      </c>
      <c r="W240">
        <f>COUNTIF(Input_1!$E239:$CV239,Output_3_Daily_Raw!W$1)/4</f>
        <v>0</v>
      </c>
      <c r="X240">
        <f>COUNTIF(Input_1!$E239:$CV239,Output_3_Daily_Raw!X$1)/4</f>
        <v>0</v>
      </c>
      <c r="Y240">
        <f>COUNTIF(Input_1!$E239:$CV239,Output_3_Daily_Raw!Y$1)/4</f>
        <v>0</v>
      </c>
      <c r="Z240">
        <f>COUNTIF(Input_1!$E239:$CV239,Output_3_Daily_Raw!Z$1)/4</f>
        <v>0</v>
      </c>
      <c r="AA240">
        <f>COUNTIF(Input_1!$E239:$CV239,Output_3_Daily_Raw!AA$1)/4</f>
        <v>7</v>
      </c>
      <c r="AB240">
        <f>COUNTIF(Input_1!$E239:$CV239,Output_3_Daily_Raw!AB$1)/4</f>
        <v>0</v>
      </c>
      <c r="AC240">
        <f>COUNTIF(Input_1!$E239:$CV239,Output_3_Daily_Raw!AC$1)/4</f>
        <v>0</v>
      </c>
      <c r="AD240">
        <f>COUNTIF(Input_1!$E239:$CV239,Output_3_Daily_Raw!AD$1)/4</f>
        <v>0</v>
      </c>
      <c r="AE240">
        <f>COUNTIF(Input_1!$E239:$CV239,Output_3_Daily_Raw!AE$1)/4</f>
        <v>0</v>
      </c>
      <c r="AF240">
        <f>COUNTIF(Input_1!$E239:$CV239,Output_3_Daily_Raw!AF$1)/4</f>
        <v>0</v>
      </c>
      <c r="AG240">
        <f>COUNTIF(Input_1!$E239:$CV239,Output_3_Daily_Raw!AG$1)/4</f>
        <v>0</v>
      </c>
      <c r="AH240">
        <f>COUNTIF(Input_1!$E239:$CV239,Output_3_Daily_Raw!AH$1)/4</f>
        <v>0</v>
      </c>
      <c r="AI240">
        <f>COUNTIF(Input_1!$E239:$CV239,Output_3_Daily_Raw!AI$1)/4</f>
        <v>0.5</v>
      </c>
      <c r="AJ240">
        <f>COUNTIF(Input_1!$E239:$CV239,Output_3_Daily_Raw!AJ$1)/4</f>
        <v>0</v>
      </c>
      <c r="AK240">
        <f>COUNTIF(Input_1!$E239:$CV239,Output_3_Daily_Raw!AK$1)/4</f>
        <v>0</v>
      </c>
      <c r="AL240">
        <f>COUNTIF(Input_1!$E239:$CV239,Output_3_Daily_Raw!AL$1)/4</f>
        <v>0</v>
      </c>
      <c r="AM240">
        <f>COUNTIF(Input_1!$E239:$CV239,Output_3_Daily_Raw!AM$1)/4</f>
        <v>0</v>
      </c>
      <c r="AN240">
        <f>COUNTIF(Input_1!$E239:$CV239,Output_3_Daily_Raw!AN$1)/4</f>
        <v>0</v>
      </c>
      <c r="AO240">
        <f>COUNTIF(Input_1!$E239:$CV239,Output_3_Daily_Raw!AO$1)/4</f>
        <v>0</v>
      </c>
      <c r="AP240">
        <f>COUNTIF(Input_1!$E239:$CV239,Output_3_Daily_Raw!AP$1)/4</f>
        <v>0</v>
      </c>
      <c r="AQ240">
        <f>COUNTIF(Input_1!$E239:$CV239,Output_3_Daily_Raw!AQ$1)/4</f>
        <v>0</v>
      </c>
      <c r="AR240">
        <f>COUNTIF(Input_1!$E239:$CV239,Output_3_Daily_Raw!AR$1)/4</f>
        <v>0</v>
      </c>
      <c r="AS240">
        <f>COUNTIF(Input_1!$E239:$CV239,Output_3_Daily_Raw!AS$1)/4</f>
        <v>0</v>
      </c>
      <c r="AT240">
        <f>COUNTIF(Input_1!$E239:$CV239,Output_3_Daily_Raw!AT$1)/4</f>
        <v>0</v>
      </c>
      <c r="AU240">
        <f>COUNTIF(Input_1!$E239:$CV239,Output_3_Daily_Raw!AU$1)/4</f>
        <v>0</v>
      </c>
      <c r="AV240">
        <f>COUNTIF(Input_1!$E239:$CV239,Output_3_Daily_Raw!AV$1)/4</f>
        <v>0</v>
      </c>
      <c r="AW240">
        <f>COUNTIF(Input_1!$E239:$CV239,Output_3_Daily_Raw!AW$1)/4</f>
        <v>0</v>
      </c>
      <c r="AX240">
        <f>COUNTIF(Input_1!$E239:$CV239,Output_3_Daily_Raw!AX$1)/4</f>
        <v>0</v>
      </c>
      <c r="AY240">
        <f>COUNTIF(Input_1!$E239:$CV239,Output_3_Daily_Raw!AY$1)/4</f>
        <v>3</v>
      </c>
      <c r="AZ240">
        <f>COUNTIF(Input_1!$E239:$CV239,Output_3_Daily_Raw!AZ$1)/4</f>
        <v>0</v>
      </c>
      <c r="BA240">
        <f>COUNTIF(Input_1!$E239:$CV239,Output_3_Daily_Raw!BA$1)/4</f>
        <v>1</v>
      </c>
      <c r="BB240">
        <f>COUNTIF(Input_1!$E239:$CV239,Output_3_Daily_Raw!BB$1)/4</f>
        <v>0</v>
      </c>
      <c r="BC240">
        <f>COUNTIF(Input_1!$E239:$CV239,Output_3_Daily_Raw!BC$1)/4</f>
        <v>0</v>
      </c>
      <c r="BD240">
        <f>COUNTIF(Input_1!$E239:$CV239,Output_3_Daily_Raw!BD$1)/4</f>
        <v>0</v>
      </c>
      <c r="BE240">
        <f>COUNTIF(Input_1!$E239:$CV239,Output_3_Daily_Raw!BE$1)/4</f>
        <v>0</v>
      </c>
      <c r="BF240">
        <f>COUNTIF(Input_1!$E239:$CV239,Output_3_Daily_Raw!BF$1)/4</f>
        <v>5</v>
      </c>
      <c r="BG240">
        <f>COUNTIF(Input_1!$E239:$CV239,Output_3_Daily_Raw!BG$1)/4</f>
        <v>0</v>
      </c>
      <c r="BH240">
        <f>COUNTIF(Input_1!$E239:$CV239,Output_3_Daily_Raw!BH$1)/4</f>
        <v>0</v>
      </c>
      <c r="BJ240">
        <f t="shared" si="4"/>
        <v>24</v>
      </c>
    </row>
    <row r="241" spans="1:62" x14ac:dyDescent="0.35">
      <c r="A241" s="256"/>
      <c r="B241" s="248">
        <v>35</v>
      </c>
      <c r="C241" s="12">
        <v>44067</v>
      </c>
      <c r="D241" s="1" t="s">
        <v>4</v>
      </c>
      <c r="E241">
        <f>COUNTIF(Input_1!$E240:$CV240,Output_3_Daily_Raw!E$1)/4</f>
        <v>0</v>
      </c>
      <c r="F241">
        <f>COUNTIF(Input_1!$E240:$CV240,Output_3_Daily_Raw!F$1)/4</f>
        <v>0</v>
      </c>
      <c r="G241">
        <f>COUNTIF(Input_1!$E240:$CV240,Output_3_Daily_Raw!G$1)/4</f>
        <v>0</v>
      </c>
      <c r="H241">
        <f>COUNTIF(Input_1!$E240:$CV240,Output_3_Daily_Raw!H$1)/4</f>
        <v>0</v>
      </c>
      <c r="I241">
        <f>COUNTIF(Input_1!$E240:$CV240,Output_3_Daily_Raw!I$1)/4</f>
        <v>0</v>
      </c>
      <c r="J241">
        <f>COUNTIF(Input_1!$E240:$CV240,Output_3_Daily_Raw!J$1)/4</f>
        <v>0</v>
      </c>
      <c r="K241">
        <f>COUNTIF(Input_1!$E240:$CV240,Output_3_Daily_Raw!K$1)/4</f>
        <v>0</v>
      </c>
      <c r="L241">
        <f>COUNTIF(Input_1!$E240:$CV240,Output_3_Daily_Raw!L$1)/4</f>
        <v>0</v>
      </c>
      <c r="M241">
        <f>COUNTIF(Input_1!$E240:$CV240,Output_3_Daily_Raw!M$1)/4</f>
        <v>0</v>
      </c>
      <c r="N241">
        <f>COUNTIF(Input_1!$E240:$CV240,Output_3_Daily_Raw!N$1)/4</f>
        <v>0</v>
      </c>
      <c r="O241">
        <f>COUNTIF(Input_1!$E240:$CV240,Output_3_Daily_Raw!O$1)/4</f>
        <v>1.25</v>
      </c>
      <c r="P241">
        <f>COUNTIF(Input_1!$E240:$CV240,Output_3_Daily_Raw!P$1)/4</f>
        <v>2.75</v>
      </c>
      <c r="Q241">
        <f>COUNTIF(Input_1!$E240:$CV240,Output_3_Daily_Raw!Q$1)/4</f>
        <v>0</v>
      </c>
      <c r="R241">
        <f>COUNTIF(Input_1!$E240:$CV240,Output_3_Daily_Raw!R$1)/4</f>
        <v>0</v>
      </c>
      <c r="S241">
        <f>COUNTIF(Input_1!$E240:$CV240,Output_3_Daily_Raw!S$1)/4</f>
        <v>0</v>
      </c>
      <c r="T241">
        <f>COUNTIF(Input_1!$E240:$CV240,Output_3_Daily_Raw!T$1)/4</f>
        <v>0</v>
      </c>
      <c r="U241">
        <f>COUNTIF(Input_1!$E240:$CV240,Output_3_Daily_Raw!U$1)/4</f>
        <v>0</v>
      </c>
      <c r="V241">
        <f>COUNTIF(Input_1!$E240:$CV240,Output_3_Daily_Raw!V$1)/4</f>
        <v>0.75</v>
      </c>
      <c r="W241">
        <f>COUNTIF(Input_1!$E240:$CV240,Output_3_Daily_Raw!W$1)/4</f>
        <v>0</v>
      </c>
      <c r="X241">
        <f>COUNTIF(Input_1!$E240:$CV240,Output_3_Daily_Raw!X$1)/4</f>
        <v>0</v>
      </c>
      <c r="Y241">
        <f>COUNTIF(Input_1!$E240:$CV240,Output_3_Daily_Raw!Y$1)/4</f>
        <v>0</v>
      </c>
      <c r="Z241">
        <f>COUNTIF(Input_1!$E240:$CV240,Output_3_Daily_Raw!Z$1)/4</f>
        <v>0</v>
      </c>
      <c r="AA241">
        <f>COUNTIF(Input_1!$E240:$CV240,Output_3_Daily_Raw!AA$1)/4</f>
        <v>8</v>
      </c>
      <c r="AB241">
        <f>COUNTIF(Input_1!$E240:$CV240,Output_3_Daily_Raw!AB$1)/4</f>
        <v>0</v>
      </c>
      <c r="AC241">
        <f>COUNTIF(Input_1!$E240:$CV240,Output_3_Daily_Raw!AC$1)/4</f>
        <v>0</v>
      </c>
      <c r="AD241">
        <f>COUNTIF(Input_1!$E240:$CV240,Output_3_Daily_Raw!AD$1)/4</f>
        <v>0</v>
      </c>
      <c r="AE241">
        <f>COUNTIF(Input_1!$E240:$CV240,Output_3_Daily_Raw!AE$1)/4</f>
        <v>0</v>
      </c>
      <c r="AF241">
        <f>COUNTIF(Input_1!$E240:$CV240,Output_3_Daily_Raw!AF$1)/4</f>
        <v>0</v>
      </c>
      <c r="AG241">
        <f>COUNTIF(Input_1!$E240:$CV240,Output_3_Daily_Raw!AG$1)/4</f>
        <v>0</v>
      </c>
      <c r="AH241">
        <f>COUNTIF(Input_1!$E240:$CV240,Output_3_Daily_Raw!AH$1)/4</f>
        <v>0</v>
      </c>
      <c r="AI241">
        <f>COUNTIF(Input_1!$E240:$CV240,Output_3_Daily_Raw!AI$1)/4</f>
        <v>1</v>
      </c>
      <c r="AJ241">
        <f>COUNTIF(Input_1!$E240:$CV240,Output_3_Daily_Raw!AJ$1)/4</f>
        <v>0.25</v>
      </c>
      <c r="AK241">
        <f>COUNTIF(Input_1!$E240:$CV240,Output_3_Daily_Raw!AK$1)/4</f>
        <v>0</v>
      </c>
      <c r="AL241">
        <f>COUNTIF(Input_1!$E240:$CV240,Output_3_Daily_Raw!AL$1)/4</f>
        <v>0.5</v>
      </c>
      <c r="AM241">
        <f>COUNTIF(Input_1!$E240:$CV240,Output_3_Daily_Raw!AM$1)/4</f>
        <v>0</v>
      </c>
      <c r="AN241">
        <f>COUNTIF(Input_1!$E240:$CV240,Output_3_Daily_Raw!AN$1)/4</f>
        <v>0.5</v>
      </c>
      <c r="AO241">
        <f>COUNTIF(Input_1!$E240:$CV240,Output_3_Daily_Raw!AO$1)/4</f>
        <v>0</v>
      </c>
      <c r="AP241">
        <f>COUNTIF(Input_1!$E240:$CV240,Output_3_Daily_Raw!AP$1)/4</f>
        <v>0</v>
      </c>
      <c r="AQ241">
        <f>COUNTIF(Input_1!$E240:$CV240,Output_3_Daily_Raw!AQ$1)/4</f>
        <v>0</v>
      </c>
      <c r="AR241">
        <f>COUNTIF(Input_1!$E240:$CV240,Output_3_Daily_Raw!AR$1)/4</f>
        <v>0</v>
      </c>
      <c r="AS241">
        <f>COUNTIF(Input_1!$E240:$CV240,Output_3_Daily_Raw!AS$1)/4</f>
        <v>0</v>
      </c>
      <c r="AT241">
        <f>COUNTIF(Input_1!$E240:$CV240,Output_3_Daily_Raw!AT$1)/4</f>
        <v>0</v>
      </c>
      <c r="AU241">
        <f>COUNTIF(Input_1!$E240:$CV240,Output_3_Daily_Raw!AU$1)/4</f>
        <v>0.5</v>
      </c>
      <c r="AV241">
        <f>COUNTIF(Input_1!$E240:$CV240,Output_3_Daily_Raw!AV$1)/4</f>
        <v>0</v>
      </c>
      <c r="AW241">
        <f>COUNTIF(Input_1!$E240:$CV240,Output_3_Daily_Raw!AW$1)/4</f>
        <v>0</v>
      </c>
      <c r="AX241">
        <f>COUNTIF(Input_1!$E240:$CV240,Output_3_Daily_Raw!AX$1)/4</f>
        <v>0</v>
      </c>
      <c r="AY241">
        <f>COUNTIF(Input_1!$E240:$CV240,Output_3_Daily_Raw!AY$1)/4</f>
        <v>1.5</v>
      </c>
      <c r="AZ241">
        <f>COUNTIF(Input_1!$E240:$CV240,Output_3_Daily_Raw!AZ$1)/4</f>
        <v>0</v>
      </c>
      <c r="BA241">
        <f>COUNTIF(Input_1!$E240:$CV240,Output_3_Daily_Raw!BA$1)/4</f>
        <v>1.5</v>
      </c>
      <c r="BB241">
        <f>COUNTIF(Input_1!$E240:$CV240,Output_3_Daily_Raw!BB$1)/4</f>
        <v>0</v>
      </c>
      <c r="BC241">
        <f>COUNTIF(Input_1!$E240:$CV240,Output_3_Daily_Raw!BC$1)/4</f>
        <v>0</v>
      </c>
      <c r="BD241">
        <f>COUNTIF(Input_1!$E240:$CV240,Output_3_Daily_Raw!BD$1)/4</f>
        <v>0</v>
      </c>
      <c r="BE241">
        <f>COUNTIF(Input_1!$E240:$CV240,Output_3_Daily_Raw!BE$1)/4</f>
        <v>0</v>
      </c>
      <c r="BF241">
        <f>COUNTIF(Input_1!$E240:$CV240,Output_3_Daily_Raw!BF$1)/4</f>
        <v>5.5</v>
      </c>
      <c r="BG241">
        <f>COUNTIF(Input_1!$E240:$CV240,Output_3_Daily_Raw!BG$1)/4</f>
        <v>0</v>
      </c>
      <c r="BH241">
        <f>COUNTIF(Input_1!$E240:$CV240,Output_3_Daily_Raw!BH$1)/4</f>
        <v>0</v>
      </c>
      <c r="BJ241">
        <f t="shared" si="4"/>
        <v>24</v>
      </c>
    </row>
    <row r="242" spans="1:62" x14ac:dyDescent="0.35">
      <c r="A242" s="256"/>
      <c r="B242" s="249"/>
      <c r="C242" s="11">
        <v>44068</v>
      </c>
      <c r="D242" s="1" t="s">
        <v>5</v>
      </c>
      <c r="E242">
        <f>COUNTIF(Input_1!$E241:$CV241,Output_3_Daily_Raw!E$1)/4</f>
        <v>0</v>
      </c>
      <c r="F242">
        <f>COUNTIF(Input_1!$E241:$CV241,Output_3_Daily_Raw!F$1)/4</f>
        <v>0</v>
      </c>
      <c r="G242">
        <f>COUNTIF(Input_1!$E241:$CV241,Output_3_Daily_Raw!G$1)/4</f>
        <v>0</v>
      </c>
      <c r="H242">
        <f>COUNTIF(Input_1!$E241:$CV241,Output_3_Daily_Raw!H$1)/4</f>
        <v>0</v>
      </c>
      <c r="I242">
        <f>COUNTIF(Input_1!$E241:$CV241,Output_3_Daily_Raw!I$1)/4</f>
        <v>0</v>
      </c>
      <c r="J242">
        <f>COUNTIF(Input_1!$E241:$CV241,Output_3_Daily_Raw!J$1)/4</f>
        <v>0</v>
      </c>
      <c r="K242">
        <f>COUNTIF(Input_1!$E241:$CV241,Output_3_Daily_Raw!K$1)/4</f>
        <v>0</v>
      </c>
      <c r="L242">
        <f>COUNTIF(Input_1!$E241:$CV241,Output_3_Daily_Raw!L$1)/4</f>
        <v>0</v>
      </c>
      <c r="M242">
        <f>COUNTIF(Input_1!$E241:$CV241,Output_3_Daily_Raw!M$1)/4</f>
        <v>0</v>
      </c>
      <c r="N242">
        <f>COUNTIF(Input_1!$E241:$CV241,Output_3_Daily_Raw!N$1)/4</f>
        <v>0</v>
      </c>
      <c r="O242">
        <f>COUNTIF(Input_1!$E241:$CV241,Output_3_Daily_Raw!O$1)/4</f>
        <v>0</v>
      </c>
      <c r="P242">
        <f>COUNTIF(Input_1!$E241:$CV241,Output_3_Daily_Raw!P$1)/4</f>
        <v>0</v>
      </c>
      <c r="Q242">
        <f>COUNTIF(Input_1!$E241:$CV241,Output_3_Daily_Raw!Q$1)/4</f>
        <v>0</v>
      </c>
      <c r="R242">
        <f>COUNTIF(Input_1!$E241:$CV241,Output_3_Daily_Raw!R$1)/4</f>
        <v>0</v>
      </c>
      <c r="S242">
        <f>COUNTIF(Input_1!$E241:$CV241,Output_3_Daily_Raw!S$1)/4</f>
        <v>1.25</v>
      </c>
      <c r="T242">
        <f>COUNTIF(Input_1!$E241:$CV241,Output_3_Daily_Raw!T$1)/4</f>
        <v>0</v>
      </c>
      <c r="U242">
        <f>COUNTIF(Input_1!$E241:$CV241,Output_3_Daily_Raw!U$1)/4</f>
        <v>1</v>
      </c>
      <c r="V242">
        <f>COUNTIF(Input_1!$E241:$CV241,Output_3_Daily_Raw!V$1)/4</f>
        <v>0</v>
      </c>
      <c r="W242">
        <f>COUNTIF(Input_1!$E241:$CV241,Output_3_Daily_Raw!W$1)/4</f>
        <v>0</v>
      </c>
      <c r="X242">
        <f>COUNTIF(Input_1!$E241:$CV241,Output_3_Daily_Raw!X$1)/4</f>
        <v>0</v>
      </c>
      <c r="Y242">
        <f>COUNTIF(Input_1!$E241:$CV241,Output_3_Daily_Raw!Y$1)/4</f>
        <v>0</v>
      </c>
      <c r="Z242">
        <f>COUNTIF(Input_1!$E241:$CV241,Output_3_Daily_Raw!Z$1)/4</f>
        <v>4</v>
      </c>
      <c r="AA242">
        <f>COUNTIF(Input_1!$E241:$CV241,Output_3_Daily_Raw!AA$1)/4</f>
        <v>7.5</v>
      </c>
      <c r="AB242">
        <f>COUNTIF(Input_1!$E241:$CV241,Output_3_Daily_Raw!AB$1)/4</f>
        <v>0</v>
      </c>
      <c r="AC242">
        <f>COUNTIF(Input_1!$E241:$CV241,Output_3_Daily_Raw!AC$1)/4</f>
        <v>0</v>
      </c>
      <c r="AD242">
        <f>COUNTIF(Input_1!$E241:$CV241,Output_3_Daily_Raw!AD$1)/4</f>
        <v>0</v>
      </c>
      <c r="AE242">
        <f>COUNTIF(Input_1!$E241:$CV241,Output_3_Daily_Raw!AE$1)/4</f>
        <v>0</v>
      </c>
      <c r="AF242">
        <f>COUNTIF(Input_1!$E241:$CV241,Output_3_Daily_Raw!AF$1)/4</f>
        <v>0</v>
      </c>
      <c r="AG242">
        <f>COUNTIF(Input_1!$E241:$CV241,Output_3_Daily_Raw!AG$1)/4</f>
        <v>0.25</v>
      </c>
      <c r="AH242">
        <f>COUNTIF(Input_1!$E241:$CV241,Output_3_Daily_Raw!AH$1)/4</f>
        <v>0</v>
      </c>
      <c r="AI242">
        <f>COUNTIF(Input_1!$E241:$CV241,Output_3_Daily_Raw!AI$1)/4</f>
        <v>0.5</v>
      </c>
      <c r="AJ242">
        <f>COUNTIF(Input_1!$E241:$CV241,Output_3_Daily_Raw!AJ$1)/4</f>
        <v>0.5</v>
      </c>
      <c r="AK242">
        <f>COUNTIF(Input_1!$E241:$CV241,Output_3_Daily_Raw!AK$1)/4</f>
        <v>0</v>
      </c>
      <c r="AL242">
        <f>COUNTIF(Input_1!$E241:$CV241,Output_3_Daily_Raw!AL$1)/4</f>
        <v>0</v>
      </c>
      <c r="AM242">
        <f>COUNTIF(Input_1!$E241:$CV241,Output_3_Daily_Raw!AM$1)/4</f>
        <v>0</v>
      </c>
      <c r="AN242">
        <f>COUNTIF(Input_1!$E241:$CV241,Output_3_Daily_Raw!AN$1)/4</f>
        <v>0.25</v>
      </c>
      <c r="AO242">
        <f>COUNTIF(Input_1!$E241:$CV241,Output_3_Daily_Raw!AO$1)/4</f>
        <v>0</v>
      </c>
      <c r="AP242">
        <f>COUNTIF(Input_1!$E241:$CV241,Output_3_Daily_Raw!AP$1)/4</f>
        <v>0</v>
      </c>
      <c r="AQ242">
        <f>COUNTIF(Input_1!$E241:$CV241,Output_3_Daily_Raw!AQ$1)/4</f>
        <v>0.25</v>
      </c>
      <c r="AR242">
        <f>COUNTIF(Input_1!$E241:$CV241,Output_3_Daily_Raw!AR$1)/4</f>
        <v>0</v>
      </c>
      <c r="AS242">
        <f>COUNTIF(Input_1!$E241:$CV241,Output_3_Daily_Raw!AS$1)/4</f>
        <v>0</v>
      </c>
      <c r="AT242">
        <f>COUNTIF(Input_1!$E241:$CV241,Output_3_Daily_Raw!AT$1)/4</f>
        <v>0</v>
      </c>
      <c r="AU242">
        <f>COUNTIF(Input_1!$E241:$CV241,Output_3_Daily_Raw!AU$1)/4</f>
        <v>0</v>
      </c>
      <c r="AV242">
        <f>COUNTIF(Input_1!$E241:$CV241,Output_3_Daily_Raw!AV$1)/4</f>
        <v>0</v>
      </c>
      <c r="AW242">
        <f>COUNTIF(Input_1!$E241:$CV241,Output_3_Daily_Raw!AW$1)/4</f>
        <v>0</v>
      </c>
      <c r="AX242">
        <f>COUNTIF(Input_1!$E241:$CV241,Output_3_Daily_Raw!AX$1)/4</f>
        <v>0</v>
      </c>
      <c r="AY242">
        <f>COUNTIF(Input_1!$E241:$CV241,Output_3_Daily_Raw!AY$1)/4</f>
        <v>2.75</v>
      </c>
      <c r="AZ242">
        <f>COUNTIF(Input_1!$E241:$CV241,Output_3_Daily_Raw!AZ$1)/4</f>
        <v>0</v>
      </c>
      <c r="BA242">
        <f>COUNTIF(Input_1!$E241:$CV241,Output_3_Daily_Raw!BA$1)/4</f>
        <v>2</v>
      </c>
      <c r="BB242">
        <f>COUNTIF(Input_1!$E241:$CV241,Output_3_Daily_Raw!BB$1)/4</f>
        <v>0</v>
      </c>
      <c r="BC242">
        <f>COUNTIF(Input_1!$E241:$CV241,Output_3_Daily_Raw!BC$1)/4</f>
        <v>0</v>
      </c>
      <c r="BD242">
        <f>COUNTIF(Input_1!$E241:$CV241,Output_3_Daily_Raw!BD$1)/4</f>
        <v>0</v>
      </c>
      <c r="BE242">
        <f>COUNTIF(Input_1!$E241:$CV241,Output_3_Daily_Raw!BE$1)/4</f>
        <v>0</v>
      </c>
      <c r="BF242">
        <f>COUNTIF(Input_1!$E241:$CV241,Output_3_Daily_Raw!BF$1)/4</f>
        <v>3.75</v>
      </c>
      <c r="BG242">
        <f>COUNTIF(Input_1!$E241:$CV241,Output_3_Daily_Raw!BG$1)/4</f>
        <v>0</v>
      </c>
      <c r="BH242">
        <f>COUNTIF(Input_1!$E241:$CV241,Output_3_Daily_Raw!BH$1)/4</f>
        <v>0</v>
      </c>
      <c r="BJ242">
        <f t="shared" si="4"/>
        <v>24</v>
      </c>
    </row>
    <row r="243" spans="1:62" x14ac:dyDescent="0.35">
      <c r="A243" s="256"/>
      <c r="B243" s="249"/>
      <c r="C243" s="12">
        <v>44069</v>
      </c>
      <c r="D243" s="1" t="s">
        <v>6</v>
      </c>
      <c r="E243">
        <f>COUNTIF(Input_1!$E242:$CV242,Output_3_Daily_Raw!E$1)/4</f>
        <v>0</v>
      </c>
      <c r="F243">
        <f>COUNTIF(Input_1!$E242:$CV242,Output_3_Daily_Raw!F$1)/4</f>
        <v>0</v>
      </c>
      <c r="G243">
        <f>COUNTIF(Input_1!$E242:$CV242,Output_3_Daily_Raw!G$1)/4</f>
        <v>0</v>
      </c>
      <c r="H243">
        <f>COUNTIF(Input_1!$E242:$CV242,Output_3_Daily_Raw!H$1)/4</f>
        <v>0</v>
      </c>
      <c r="I243">
        <f>COUNTIF(Input_1!$E242:$CV242,Output_3_Daily_Raw!I$1)/4</f>
        <v>0</v>
      </c>
      <c r="J243">
        <f>COUNTIF(Input_1!$E242:$CV242,Output_3_Daily_Raw!J$1)/4</f>
        <v>0</v>
      </c>
      <c r="K243">
        <f>COUNTIF(Input_1!$E242:$CV242,Output_3_Daily_Raw!K$1)/4</f>
        <v>0</v>
      </c>
      <c r="L243">
        <f>COUNTIF(Input_1!$E242:$CV242,Output_3_Daily_Raw!L$1)/4</f>
        <v>0</v>
      </c>
      <c r="M243">
        <f>COUNTIF(Input_1!$E242:$CV242,Output_3_Daily_Raw!M$1)/4</f>
        <v>0</v>
      </c>
      <c r="N243">
        <f>COUNTIF(Input_1!$E242:$CV242,Output_3_Daily_Raw!N$1)/4</f>
        <v>0</v>
      </c>
      <c r="O243">
        <f>COUNTIF(Input_1!$E242:$CV242,Output_3_Daily_Raw!O$1)/4</f>
        <v>0</v>
      </c>
      <c r="P243">
        <f>COUNTIF(Input_1!$E242:$CV242,Output_3_Daily_Raw!P$1)/4</f>
        <v>0</v>
      </c>
      <c r="Q243">
        <f>COUNTIF(Input_1!$E242:$CV242,Output_3_Daily_Raw!Q$1)/4</f>
        <v>0</v>
      </c>
      <c r="R243">
        <f>COUNTIF(Input_1!$E242:$CV242,Output_3_Daily_Raw!R$1)/4</f>
        <v>3.25</v>
      </c>
      <c r="S243">
        <f>COUNTIF(Input_1!$E242:$CV242,Output_3_Daily_Raw!S$1)/4</f>
        <v>0</v>
      </c>
      <c r="T243">
        <f>COUNTIF(Input_1!$E242:$CV242,Output_3_Daily_Raw!T$1)/4</f>
        <v>0</v>
      </c>
      <c r="U243">
        <f>COUNTIF(Input_1!$E242:$CV242,Output_3_Daily_Raw!U$1)/4</f>
        <v>0</v>
      </c>
      <c r="V243">
        <f>COUNTIF(Input_1!$E242:$CV242,Output_3_Daily_Raw!V$1)/4</f>
        <v>0</v>
      </c>
      <c r="W243">
        <f>COUNTIF(Input_1!$E242:$CV242,Output_3_Daily_Raw!W$1)/4</f>
        <v>0</v>
      </c>
      <c r="X243">
        <f>COUNTIF(Input_1!$E242:$CV242,Output_3_Daily_Raw!X$1)/4</f>
        <v>0</v>
      </c>
      <c r="Y243">
        <f>COUNTIF(Input_1!$E242:$CV242,Output_3_Daily_Raw!Y$1)/4</f>
        <v>0</v>
      </c>
      <c r="Z243">
        <f>COUNTIF(Input_1!$E242:$CV242,Output_3_Daily_Raw!Z$1)/4</f>
        <v>4.5</v>
      </c>
      <c r="AA243">
        <f>COUNTIF(Input_1!$E242:$CV242,Output_3_Daily_Raw!AA$1)/4</f>
        <v>4.5</v>
      </c>
      <c r="AB243">
        <f>COUNTIF(Input_1!$E242:$CV242,Output_3_Daily_Raw!AB$1)/4</f>
        <v>0</v>
      </c>
      <c r="AC243">
        <f>COUNTIF(Input_1!$E242:$CV242,Output_3_Daily_Raw!AC$1)/4</f>
        <v>0</v>
      </c>
      <c r="AD243">
        <f>COUNTIF(Input_1!$E242:$CV242,Output_3_Daily_Raw!AD$1)/4</f>
        <v>0</v>
      </c>
      <c r="AE243">
        <f>COUNTIF(Input_1!$E242:$CV242,Output_3_Daily_Raw!AE$1)/4</f>
        <v>0</v>
      </c>
      <c r="AF243">
        <f>COUNTIF(Input_1!$E242:$CV242,Output_3_Daily_Raw!AF$1)/4</f>
        <v>0</v>
      </c>
      <c r="AG243">
        <f>COUNTIF(Input_1!$E242:$CV242,Output_3_Daily_Raw!AG$1)/4</f>
        <v>0.25</v>
      </c>
      <c r="AH243">
        <f>COUNTIF(Input_1!$E242:$CV242,Output_3_Daily_Raw!AH$1)/4</f>
        <v>0</v>
      </c>
      <c r="AI243">
        <f>COUNTIF(Input_1!$E242:$CV242,Output_3_Daily_Raw!AI$1)/4</f>
        <v>0.5</v>
      </c>
      <c r="AJ243">
        <f>COUNTIF(Input_1!$E242:$CV242,Output_3_Daily_Raw!AJ$1)/4</f>
        <v>0.5</v>
      </c>
      <c r="AK243">
        <f>COUNTIF(Input_1!$E242:$CV242,Output_3_Daily_Raw!AK$1)/4</f>
        <v>0</v>
      </c>
      <c r="AL243">
        <f>COUNTIF(Input_1!$E242:$CV242,Output_3_Daily_Raw!AL$1)/4</f>
        <v>0</v>
      </c>
      <c r="AM243">
        <f>COUNTIF(Input_1!$E242:$CV242,Output_3_Daily_Raw!AM$1)/4</f>
        <v>0</v>
      </c>
      <c r="AN243">
        <f>COUNTIF(Input_1!$E242:$CV242,Output_3_Daily_Raw!AN$1)/4</f>
        <v>0</v>
      </c>
      <c r="AO243">
        <f>COUNTIF(Input_1!$E242:$CV242,Output_3_Daily_Raw!AO$1)/4</f>
        <v>0</v>
      </c>
      <c r="AP243">
        <f>COUNTIF(Input_1!$E242:$CV242,Output_3_Daily_Raw!AP$1)/4</f>
        <v>0</v>
      </c>
      <c r="AQ243">
        <f>COUNTIF(Input_1!$E242:$CV242,Output_3_Daily_Raw!AQ$1)/4</f>
        <v>0.25</v>
      </c>
      <c r="AR243">
        <f>COUNTIF(Input_1!$E242:$CV242,Output_3_Daily_Raw!AR$1)/4</f>
        <v>0</v>
      </c>
      <c r="AS243">
        <f>COUNTIF(Input_1!$E242:$CV242,Output_3_Daily_Raw!AS$1)/4</f>
        <v>0</v>
      </c>
      <c r="AT243">
        <f>COUNTIF(Input_1!$E242:$CV242,Output_3_Daily_Raw!AT$1)/4</f>
        <v>0</v>
      </c>
      <c r="AU243">
        <f>COUNTIF(Input_1!$E242:$CV242,Output_3_Daily_Raw!AU$1)/4</f>
        <v>0</v>
      </c>
      <c r="AV243">
        <f>COUNTIF(Input_1!$E242:$CV242,Output_3_Daily_Raw!AV$1)/4</f>
        <v>0</v>
      </c>
      <c r="AW243">
        <f>COUNTIF(Input_1!$E242:$CV242,Output_3_Daily_Raw!AW$1)/4</f>
        <v>0</v>
      </c>
      <c r="AX243">
        <f>COUNTIF(Input_1!$E242:$CV242,Output_3_Daily_Raw!AX$1)/4</f>
        <v>0</v>
      </c>
      <c r="AY243">
        <f>COUNTIF(Input_1!$E242:$CV242,Output_3_Daily_Raw!AY$1)/4</f>
        <v>2.75</v>
      </c>
      <c r="AZ243">
        <f>COUNTIF(Input_1!$E242:$CV242,Output_3_Daily_Raw!AZ$1)/4</f>
        <v>0</v>
      </c>
      <c r="BA243">
        <f>COUNTIF(Input_1!$E242:$CV242,Output_3_Daily_Raw!BA$1)/4</f>
        <v>2.5</v>
      </c>
      <c r="BB243">
        <f>COUNTIF(Input_1!$E242:$CV242,Output_3_Daily_Raw!BB$1)/4</f>
        <v>0</v>
      </c>
      <c r="BC243">
        <f>COUNTIF(Input_1!$E242:$CV242,Output_3_Daily_Raw!BC$1)/4</f>
        <v>0</v>
      </c>
      <c r="BD243">
        <f>COUNTIF(Input_1!$E242:$CV242,Output_3_Daily_Raw!BD$1)/4</f>
        <v>0</v>
      </c>
      <c r="BE243">
        <f>COUNTIF(Input_1!$E242:$CV242,Output_3_Daily_Raw!BE$1)/4</f>
        <v>0</v>
      </c>
      <c r="BF243">
        <f>COUNTIF(Input_1!$E242:$CV242,Output_3_Daily_Raw!BF$1)/4</f>
        <v>5</v>
      </c>
      <c r="BG243">
        <f>COUNTIF(Input_1!$E242:$CV242,Output_3_Daily_Raw!BG$1)/4</f>
        <v>0</v>
      </c>
      <c r="BH243">
        <f>COUNTIF(Input_1!$E242:$CV242,Output_3_Daily_Raw!BH$1)/4</f>
        <v>0</v>
      </c>
      <c r="BJ243">
        <f t="shared" si="4"/>
        <v>24</v>
      </c>
    </row>
    <row r="244" spans="1:62" x14ac:dyDescent="0.35">
      <c r="A244" s="256"/>
      <c r="B244" s="249"/>
      <c r="C244" s="11">
        <v>44070</v>
      </c>
      <c r="D244" s="1" t="s">
        <v>7</v>
      </c>
      <c r="E244">
        <f>COUNTIF(Input_1!$E243:$CV243,Output_3_Daily_Raw!E$1)/4</f>
        <v>0</v>
      </c>
      <c r="F244">
        <f>COUNTIF(Input_1!$E243:$CV243,Output_3_Daily_Raw!F$1)/4</f>
        <v>0</v>
      </c>
      <c r="G244">
        <f>COUNTIF(Input_1!$E243:$CV243,Output_3_Daily_Raw!G$1)/4</f>
        <v>0</v>
      </c>
      <c r="H244">
        <f>COUNTIF(Input_1!$E243:$CV243,Output_3_Daily_Raw!H$1)/4</f>
        <v>0</v>
      </c>
      <c r="I244">
        <f>COUNTIF(Input_1!$E243:$CV243,Output_3_Daily_Raw!I$1)/4</f>
        <v>0</v>
      </c>
      <c r="J244">
        <f>COUNTIF(Input_1!$E243:$CV243,Output_3_Daily_Raw!J$1)/4</f>
        <v>0</v>
      </c>
      <c r="K244">
        <f>COUNTIF(Input_1!$E243:$CV243,Output_3_Daily_Raw!K$1)/4</f>
        <v>0</v>
      </c>
      <c r="L244">
        <f>COUNTIF(Input_1!$E243:$CV243,Output_3_Daily_Raw!L$1)/4</f>
        <v>0</v>
      </c>
      <c r="M244">
        <f>COUNTIF(Input_1!$E243:$CV243,Output_3_Daily_Raw!M$1)/4</f>
        <v>0</v>
      </c>
      <c r="N244">
        <f>COUNTIF(Input_1!$E243:$CV243,Output_3_Daily_Raw!N$1)/4</f>
        <v>0</v>
      </c>
      <c r="O244">
        <f>COUNTIF(Input_1!$E243:$CV243,Output_3_Daily_Raw!O$1)/4</f>
        <v>0</v>
      </c>
      <c r="P244">
        <f>COUNTIF(Input_1!$E243:$CV243,Output_3_Daily_Raw!P$1)/4</f>
        <v>0</v>
      </c>
      <c r="Q244">
        <f>COUNTIF(Input_1!$E243:$CV243,Output_3_Daily_Raw!Q$1)/4</f>
        <v>0</v>
      </c>
      <c r="R244">
        <f>COUNTIF(Input_1!$E243:$CV243,Output_3_Daily_Raw!R$1)/4</f>
        <v>0</v>
      </c>
      <c r="S244">
        <f>COUNTIF(Input_1!$E243:$CV243,Output_3_Daily_Raw!S$1)/4</f>
        <v>0</v>
      </c>
      <c r="T244">
        <f>COUNTIF(Input_1!$E243:$CV243,Output_3_Daily_Raw!T$1)/4</f>
        <v>0</v>
      </c>
      <c r="U244">
        <f>COUNTIF(Input_1!$E243:$CV243,Output_3_Daily_Raw!U$1)/4</f>
        <v>0</v>
      </c>
      <c r="V244">
        <f>COUNTIF(Input_1!$E243:$CV243,Output_3_Daily_Raw!V$1)/4</f>
        <v>0</v>
      </c>
      <c r="W244">
        <f>COUNTIF(Input_1!$E243:$CV243,Output_3_Daily_Raw!W$1)/4</f>
        <v>0</v>
      </c>
      <c r="X244">
        <f>COUNTIF(Input_1!$E243:$CV243,Output_3_Daily_Raw!X$1)/4</f>
        <v>0</v>
      </c>
      <c r="Y244">
        <f>COUNTIF(Input_1!$E243:$CV243,Output_3_Daily_Raw!Y$1)/4</f>
        <v>0</v>
      </c>
      <c r="Z244">
        <f>COUNTIF(Input_1!$E243:$CV243,Output_3_Daily_Raw!Z$1)/4</f>
        <v>9.5</v>
      </c>
      <c r="AA244">
        <f>COUNTIF(Input_1!$E243:$CV243,Output_3_Daily_Raw!AA$1)/4</f>
        <v>7</v>
      </c>
      <c r="AB244">
        <f>COUNTIF(Input_1!$E243:$CV243,Output_3_Daily_Raw!AB$1)/4</f>
        <v>0</v>
      </c>
      <c r="AC244">
        <f>COUNTIF(Input_1!$E243:$CV243,Output_3_Daily_Raw!AC$1)/4</f>
        <v>0</v>
      </c>
      <c r="AD244">
        <f>COUNTIF(Input_1!$E243:$CV243,Output_3_Daily_Raw!AD$1)/4</f>
        <v>0</v>
      </c>
      <c r="AE244">
        <f>COUNTIF(Input_1!$E243:$CV243,Output_3_Daily_Raw!AE$1)/4</f>
        <v>0</v>
      </c>
      <c r="AF244">
        <f>COUNTIF(Input_1!$E243:$CV243,Output_3_Daily_Raw!AF$1)/4</f>
        <v>0</v>
      </c>
      <c r="AG244">
        <f>COUNTIF(Input_1!$E243:$CV243,Output_3_Daily_Raw!AG$1)/4</f>
        <v>0</v>
      </c>
      <c r="AH244">
        <f>COUNTIF(Input_1!$E243:$CV243,Output_3_Daily_Raw!AH$1)/4</f>
        <v>0.25</v>
      </c>
      <c r="AI244">
        <f>COUNTIF(Input_1!$E243:$CV243,Output_3_Daily_Raw!AI$1)/4</f>
        <v>0</v>
      </c>
      <c r="AJ244">
        <f>COUNTIF(Input_1!$E243:$CV243,Output_3_Daily_Raw!AJ$1)/4</f>
        <v>0</v>
      </c>
      <c r="AK244">
        <f>COUNTIF(Input_1!$E243:$CV243,Output_3_Daily_Raw!AK$1)/4</f>
        <v>0</v>
      </c>
      <c r="AL244">
        <f>COUNTIF(Input_1!$E243:$CV243,Output_3_Daily_Raw!AL$1)/4</f>
        <v>0.25</v>
      </c>
      <c r="AM244">
        <f>COUNTIF(Input_1!$E243:$CV243,Output_3_Daily_Raw!AM$1)/4</f>
        <v>0</v>
      </c>
      <c r="AN244">
        <f>COUNTIF(Input_1!$E243:$CV243,Output_3_Daily_Raw!AN$1)/4</f>
        <v>0</v>
      </c>
      <c r="AO244">
        <f>COUNTIF(Input_1!$E243:$CV243,Output_3_Daily_Raw!AO$1)/4</f>
        <v>0</v>
      </c>
      <c r="AP244">
        <f>COUNTIF(Input_1!$E243:$CV243,Output_3_Daily_Raw!AP$1)/4</f>
        <v>0</v>
      </c>
      <c r="AQ244">
        <f>COUNTIF(Input_1!$E243:$CV243,Output_3_Daily_Raw!AQ$1)/4</f>
        <v>0</v>
      </c>
      <c r="AR244">
        <f>COUNTIF(Input_1!$E243:$CV243,Output_3_Daily_Raw!AR$1)/4</f>
        <v>0</v>
      </c>
      <c r="AS244">
        <f>COUNTIF(Input_1!$E243:$CV243,Output_3_Daily_Raw!AS$1)/4</f>
        <v>0</v>
      </c>
      <c r="AT244">
        <f>COUNTIF(Input_1!$E243:$CV243,Output_3_Daily_Raw!AT$1)/4</f>
        <v>0</v>
      </c>
      <c r="AU244">
        <f>COUNTIF(Input_1!$E243:$CV243,Output_3_Daily_Raw!AU$1)/4</f>
        <v>0</v>
      </c>
      <c r="AV244">
        <f>COUNTIF(Input_1!$E243:$CV243,Output_3_Daily_Raw!AV$1)/4</f>
        <v>0</v>
      </c>
      <c r="AW244">
        <f>COUNTIF(Input_1!$E243:$CV243,Output_3_Daily_Raw!AW$1)/4</f>
        <v>0</v>
      </c>
      <c r="AX244">
        <f>COUNTIF(Input_1!$E243:$CV243,Output_3_Daily_Raw!AX$1)/4</f>
        <v>0</v>
      </c>
      <c r="AY244">
        <f>COUNTIF(Input_1!$E243:$CV243,Output_3_Daily_Raw!AY$1)/4</f>
        <v>1</v>
      </c>
      <c r="AZ244">
        <f>COUNTIF(Input_1!$E243:$CV243,Output_3_Daily_Raw!AZ$1)/4</f>
        <v>0</v>
      </c>
      <c r="BA244">
        <f>COUNTIF(Input_1!$E243:$CV243,Output_3_Daily_Raw!BA$1)/4</f>
        <v>2.25</v>
      </c>
      <c r="BB244">
        <f>COUNTIF(Input_1!$E243:$CV243,Output_3_Daily_Raw!BB$1)/4</f>
        <v>0</v>
      </c>
      <c r="BC244">
        <f>COUNTIF(Input_1!$E243:$CV243,Output_3_Daily_Raw!BC$1)/4</f>
        <v>0</v>
      </c>
      <c r="BD244">
        <f>COUNTIF(Input_1!$E243:$CV243,Output_3_Daily_Raw!BD$1)/4</f>
        <v>0</v>
      </c>
      <c r="BE244">
        <f>COUNTIF(Input_1!$E243:$CV243,Output_3_Daily_Raw!BE$1)/4</f>
        <v>0</v>
      </c>
      <c r="BF244">
        <f>COUNTIF(Input_1!$E243:$CV243,Output_3_Daily_Raw!BF$1)/4</f>
        <v>3.5</v>
      </c>
      <c r="BG244">
        <f>COUNTIF(Input_1!$E243:$CV243,Output_3_Daily_Raw!BG$1)/4</f>
        <v>0</v>
      </c>
      <c r="BH244">
        <f>COUNTIF(Input_1!$E243:$CV243,Output_3_Daily_Raw!BH$1)/4</f>
        <v>0.25</v>
      </c>
      <c r="BJ244">
        <f t="shared" si="4"/>
        <v>24</v>
      </c>
    </row>
    <row r="245" spans="1:62" x14ac:dyDescent="0.35">
      <c r="A245" s="256"/>
      <c r="B245" s="249"/>
      <c r="C245" s="11">
        <v>44071</v>
      </c>
      <c r="D245" s="1" t="s">
        <v>8</v>
      </c>
      <c r="E245">
        <f>COUNTIF(Input_1!$E244:$CV244,Output_3_Daily_Raw!E$1)/4</f>
        <v>0</v>
      </c>
      <c r="F245">
        <f>COUNTIF(Input_1!$E244:$CV244,Output_3_Daily_Raw!F$1)/4</f>
        <v>0</v>
      </c>
      <c r="G245">
        <f>COUNTIF(Input_1!$E244:$CV244,Output_3_Daily_Raw!G$1)/4</f>
        <v>0</v>
      </c>
      <c r="H245">
        <f>COUNTIF(Input_1!$E244:$CV244,Output_3_Daily_Raw!H$1)/4</f>
        <v>0</v>
      </c>
      <c r="I245">
        <f>COUNTIF(Input_1!$E244:$CV244,Output_3_Daily_Raw!I$1)/4</f>
        <v>0</v>
      </c>
      <c r="J245">
        <f>COUNTIF(Input_1!$E244:$CV244,Output_3_Daily_Raw!J$1)/4</f>
        <v>0</v>
      </c>
      <c r="K245">
        <f>COUNTIF(Input_1!$E244:$CV244,Output_3_Daily_Raw!K$1)/4</f>
        <v>0</v>
      </c>
      <c r="L245">
        <f>COUNTIF(Input_1!$E244:$CV244,Output_3_Daily_Raw!L$1)/4</f>
        <v>0</v>
      </c>
      <c r="M245">
        <f>COUNTIF(Input_1!$E244:$CV244,Output_3_Daily_Raw!M$1)/4</f>
        <v>0</v>
      </c>
      <c r="N245">
        <f>COUNTIF(Input_1!$E244:$CV244,Output_3_Daily_Raw!N$1)/4</f>
        <v>0</v>
      </c>
      <c r="O245">
        <f>COUNTIF(Input_1!$E244:$CV244,Output_3_Daily_Raw!O$1)/4</f>
        <v>0</v>
      </c>
      <c r="P245">
        <f>COUNTIF(Input_1!$E244:$CV244,Output_3_Daily_Raw!P$1)/4</f>
        <v>0</v>
      </c>
      <c r="Q245">
        <f>COUNTIF(Input_1!$E244:$CV244,Output_3_Daily_Raw!Q$1)/4</f>
        <v>0</v>
      </c>
      <c r="R245">
        <f>COUNTIF(Input_1!$E244:$CV244,Output_3_Daily_Raw!R$1)/4</f>
        <v>0</v>
      </c>
      <c r="S245">
        <f>COUNTIF(Input_1!$E244:$CV244,Output_3_Daily_Raw!S$1)/4</f>
        <v>0</v>
      </c>
      <c r="T245">
        <f>COUNTIF(Input_1!$E244:$CV244,Output_3_Daily_Raw!T$1)/4</f>
        <v>0</v>
      </c>
      <c r="U245">
        <f>COUNTIF(Input_1!$E244:$CV244,Output_3_Daily_Raw!U$1)/4</f>
        <v>0</v>
      </c>
      <c r="V245">
        <f>COUNTIF(Input_1!$E244:$CV244,Output_3_Daily_Raw!V$1)/4</f>
        <v>0</v>
      </c>
      <c r="W245">
        <f>COUNTIF(Input_1!$E244:$CV244,Output_3_Daily_Raw!W$1)/4</f>
        <v>0</v>
      </c>
      <c r="X245">
        <f>COUNTIF(Input_1!$E244:$CV244,Output_3_Daily_Raw!X$1)/4</f>
        <v>0</v>
      </c>
      <c r="Y245">
        <f>COUNTIF(Input_1!$E244:$CV244,Output_3_Daily_Raw!Y$1)/4</f>
        <v>0</v>
      </c>
      <c r="Z245">
        <f>COUNTIF(Input_1!$E244:$CV244,Output_3_Daily_Raw!Z$1)/4</f>
        <v>2</v>
      </c>
      <c r="AA245">
        <f>COUNTIF(Input_1!$E244:$CV244,Output_3_Daily_Raw!AA$1)/4</f>
        <v>6.5</v>
      </c>
      <c r="AB245">
        <f>COUNTIF(Input_1!$E244:$CV244,Output_3_Daily_Raw!AB$1)/4</f>
        <v>0</v>
      </c>
      <c r="AC245">
        <f>COUNTIF(Input_1!$E244:$CV244,Output_3_Daily_Raw!AC$1)/4</f>
        <v>0</v>
      </c>
      <c r="AD245">
        <f>COUNTIF(Input_1!$E244:$CV244,Output_3_Daily_Raw!AD$1)/4</f>
        <v>0</v>
      </c>
      <c r="AE245">
        <f>COUNTIF(Input_1!$E244:$CV244,Output_3_Daily_Raw!AE$1)/4</f>
        <v>0</v>
      </c>
      <c r="AF245">
        <f>COUNTIF(Input_1!$E244:$CV244,Output_3_Daily_Raw!AF$1)/4</f>
        <v>0</v>
      </c>
      <c r="AG245">
        <f>COUNTIF(Input_1!$E244:$CV244,Output_3_Daily_Raw!AG$1)/4</f>
        <v>0</v>
      </c>
      <c r="AH245">
        <f>COUNTIF(Input_1!$E244:$CV244,Output_3_Daily_Raw!AH$1)/4</f>
        <v>0.25</v>
      </c>
      <c r="AI245">
        <f>COUNTIF(Input_1!$E244:$CV244,Output_3_Daily_Raw!AI$1)/4</f>
        <v>1</v>
      </c>
      <c r="AJ245">
        <f>COUNTIF(Input_1!$E244:$CV244,Output_3_Daily_Raw!AJ$1)/4</f>
        <v>0</v>
      </c>
      <c r="AK245">
        <f>COUNTIF(Input_1!$E244:$CV244,Output_3_Daily_Raw!AK$1)/4</f>
        <v>0</v>
      </c>
      <c r="AL245">
        <f>COUNTIF(Input_1!$E244:$CV244,Output_3_Daily_Raw!AL$1)/4</f>
        <v>0</v>
      </c>
      <c r="AM245">
        <f>COUNTIF(Input_1!$E244:$CV244,Output_3_Daily_Raw!AM$1)/4</f>
        <v>0</v>
      </c>
      <c r="AN245">
        <f>COUNTIF(Input_1!$E244:$CV244,Output_3_Daily_Raw!AN$1)/4</f>
        <v>0</v>
      </c>
      <c r="AO245">
        <f>COUNTIF(Input_1!$E244:$CV244,Output_3_Daily_Raw!AO$1)/4</f>
        <v>0</v>
      </c>
      <c r="AP245">
        <f>COUNTIF(Input_1!$E244:$CV244,Output_3_Daily_Raw!AP$1)/4</f>
        <v>0</v>
      </c>
      <c r="AQ245">
        <f>COUNTIF(Input_1!$E244:$CV244,Output_3_Daily_Raw!AQ$1)/4</f>
        <v>0</v>
      </c>
      <c r="AR245">
        <f>COUNTIF(Input_1!$E244:$CV244,Output_3_Daily_Raw!AR$1)/4</f>
        <v>0</v>
      </c>
      <c r="AS245">
        <f>COUNTIF(Input_1!$E244:$CV244,Output_3_Daily_Raw!AS$1)/4</f>
        <v>0</v>
      </c>
      <c r="AT245">
        <f>COUNTIF(Input_1!$E244:$CV244,Output_3_Daily_Raw!AT$1)/4</f>
        <v>0</v>
      </c>
      <c r="AU245">
        <f>COUNTIF(Input_1!$E244:$CV244,Output_3_Daily_Raw!AU$1)/4</f>
        <v>1</v>
      </c>
      <c r="AV245">
        <f>COUNTIF(Input_1!$E244:$CV244,Output_3_Daily_Raw!AV$1)/4</f>
        <v>0</v>
      </c>
      <c r="AW245">
        <f>COUNTIF(Input_1!$E244:$CV244,Output_3_Daily_Raw!AW$1)/4</f>
        <v>0</v>
      </c>
      <c r="AX245">
        <f>COUNTIF(Input_1!$E244:$CV244,Output_3_Daily_Raw!AX$1)/4</f>
        <v>0</v>
      </c>
      <c r="AY245">
        <f>COUNTIF(Input_1!$E244:$CV244,Output_3_Daily_Raw!AY$1)/4</f>
        <v>2.75</v>
      </c>
      <c r="AZ245">
        <f>COUNTIF(Input_1!$E244:$CV244,Output_3_Daily_Raw!AZ$1)/4</f>
        <v>0</v>
      </c>
      <c r="BA245">
        <f>COUNTIF(Input_1!$E244:$CV244,Output_3_Daily_Raw!BA$1)/4</f>
        <v>4.5</v>
      </c>
      <c r="BB245">
        <f>COUNTIF(Input_1!$E244:$CV244,Output_3_Daily_Raw!BB$1)/4</f>
        <v>0.25</v>
      </c>
      <c r="BC245">
        <f>COUNTIF(Input_1!$E244:$CV244,Output_3_Daily_Raw!BC$1)/4</f>
        <v>0</v>
      </c>
      <c r="BD245">
        <f>COUNTIF(Input_1!$E244:$CV244,Output_3_Daily_Raw!BD$1)/4</f>
        <v>0</v>
      </c>
      <c r="BE245">
        <f>COUNTIF(Input_1!$E244:$CV244,Output_3_Daily_Raw!BE$1)/4</f>
        <v>1.25</v>
      </c>
      <c r="BF245">
        <f>COUNTIF(Input_1!$E244:$CV244,Output_3_Daily_Raw!BF$1)/4</f>
        <v>4</v>
      </c>
      <c r="BG245">
        <f>COUNTIF(Input_1!$E244:$CV244,Output_3_Daily_Raw!BG$1)/4</f>
        <v>0</v>
      </c>
      <c r="BH245">
        <f>COUNTIF(Input_1!$E244:$CV244,Output_3_Daily_Raw!BH$1)/4</f>
        <v>0.5</v>
      </c>
      <c r="BJ245">
        <f t="shared" si="4"/>
        <v>24</v>
      </c>
    </row>
    <row r="246" spans="1:62" x14ac:dyDescent="0.35">
      <c r="A246" s="256"/>
      <c r="B246" s="249"/>
      <c r="C246" s="12">
        <v>44072</v>
      </c>
      <c r="D246" s="1" t="s">
        <v>9</v>
      </c>
      <c r="E246">
        <f>COUNTIF(Input_1!$E245:$CV245,Output_3_Daily_Raw!E$1)/4</f>
        <v>0</v>
      </c>
      <c r="F246">
        <f>COUNTIF(Input_1!$E245:$CV245,Output_3_Daily_Raw!F$1)/4</f>
        <v>0</v>
      </c>
      <c r="G246">
        <f>COUNTIF(Input_1!$E245:$CV245,Output_3_Daily_Raw!G$1)/4</f>
        <v>0</v>
      </c>
      <c r="H246">
        <f>COUNTIF(Input_1!$E245:$CV245,Output_3_Daily_Raw!H$1)/4</f>
        <v>0</v>
      </c>
      <c r="I246">
        <f>COUNTIF(Input_1!$E245:$CV245,Output_3_Daily_Raw!I$1)/4</f>
        <v>0</v>
      </c>
      <c r="J246">
        <f>COUNTIF(Input_1!$E245:$CV245,Output_3_Daily_Raw!J$1)/4</f>
        <v>0</v>
      </c>
      <c r="K246">
        <f>COUNTIF(Input_1!$E245:$CV245,Output_3_Daily_Raw!K$1)/4</f>
        <v>0</v>
      </c>
      <c r="L246">
        <f>COUNTIF(Input_1!$E245:$CV245,Output_3_Daily_Raw!L$1)/4</f>
        <v>0</v>
      </c>
      <c r="M246">
        <f>COUNTIF(Input_1!$E245:$CV245,Output_3_Daily_Raw!M$1)/4</f>
        <v>0</v>
      </c>
      <c r="N246">
        <f>COUNTIF(Input_1!$E245:$CV245,Output_3_Daily_Raw!N$1)/4</f>
        <v>0</v>
      </c>
      <c r="O246">
        <f>COUNTIF(Input_1!$E245:$CV245,Output_3_Daily_Raw!O$1)/4</f>
        <v>0</v>
      </c>
      <c r="P246">
        <f>COUNTIF(Input_1!$E245:$CV245,Output_3_Daily_Raw!P$1)/4</f>
        <v>0</v>
      </c>
      <c r="Q246">
        <f>COUNTIF(Input_1!$E245:$CV245,Output_3_Daily_Raw!Q$1)/4</f>
        <v>0</v>
      </c>
      <c r="R246">
        <f>COUNTIF(Input_1!$E245:$CV245,Output_3_Daily_Raw!R$1)/4</f>
        <v>0</v>
      </c>
      <c r="S246">
        <f>COUNTIF(Input_1!$E245:$CV245,Output_3_Daily_Raw!S$1)/4</f>
        <v>0</v>
      </c>
      <c r="T246">
        <f>COUNTIF(Input_1!$E245:$CV245,Output_3_Daily_Raw!T$1)/4</f>
        <v>0</v>
      </c>
      <c r="U246">
        <f>COUNTIF(Input_1!$E245:$CV245,Output_3_Daily_Raw!U$1)/4</f>
        <v>0</v>
      </c>
      <c r="V246">
        <f>COUNTIF(Input_1!$E245:$CV245,Output_3_Daily_Raw!V$1)/4</f>
        <v>0</v>
      </c>
      <c r="W246">
        <f>COUNTIF(Input_1!$E245:$CV245,Output_3_Daily_Raw!W$1)/4</f>
        <v>0</v>
      </c>
      <c r="X246">
        <f>COUNTIF(Input_1!$E245:$CV245,Output_3_Daily_Raw!X$1)/4</f>
        <v>0</v>
      </c>
      <c r="Y246">
        <f>COUNTIF(Input_1!$E245:$CV245,Output_3_Daily_Raw!Y$1)/4</f>
        <v>0</v>
      </c>
      <c r="Z246">
        <f>COUNTIF(Input_1!$E245:$CV245,Output_3_Daily_Raw!Z$1)/4</f>
        <v>6.25</v>
      </c>
      <c r="AA246">
        <f>COUNTIF(Input_1!$E245:$CV245,Output_3_Daily_Raw!AA$1)/4</f>
        <v>6.5</v>
      </c>
      <c r="AB246">
        <f>COUNTIF(Input_1!$E245:$CV245,Output_3_Daily_Raw!AB$1)/4</f>
        <v>0</v>
      </c>
      <c r="AC246">
        <f>COUNTIF(Input_1!$E245:$CV245,Output_3_Daily_Raw!AC$1)/4</f>
        <v>0.5</v>
      </c>
      <c r="AD246">
        <f>COUNTIF(Input_1!$E245:$CV245,Output_3_Daily_Raw!AD$1)/4</f>
        <v>0</v>
      </c>
      <c r="AE246">
        <f>COUNTIF(Input_1!$E245:$CV245,Output_3_Daily_Raw!AE$1)/4</f>
        <v>0</v>
      </c>
      <c r="AF246">
        <f>COUNTIF(Input_1!$E245:$CV245,Output_3_Daily_Raw!AF$1)/4</f>
        <v>0</v>
      </c>
      <c r="AG246">
        <f>COUNTIF(Input_1!$E245:$CV245,Output_3_Daily_Raw!AG$1)/4</f>
        <v>0</v>
      </c>
      <c r="AH246">
        <f>COUNTIF(Input_1!$E245:$CV245,Output_3_Daily_Raw!AH$1)/4</f>
        <v>0</v>
      </c>
      <c r="AI246">
        <f>COUNTIF(Input_1!$E245:$CV245,Output_3_Daily_Raw!AI$1)/4</f>
        <v>0</v>
      </c>
      <c r="AJ246">
        <f>COUNTIF(Input_1!$E245:$CV245,Output_3_Daily_Raw!AJ$1)/4</f>
        <v>0</v>
      </c>
      <c r="AK246">
        <f>COUNTIF(Input_1!$E245:$CV245,Output_3_Daily_Raw!AK$1)/4</f>
        <v>0</v>
      </c>
      <c r="AL246">
        <f>COUNTIF(Input_1!$E245:$CV245,Output_3_Daily_Raw!AL$1)/4</f>
        <v>0</v>
      </c>
      <c r="AM246">
        <f>COUNTIF(Input_1!$E245:$CV245,Output_3_Daily_Raw!AM$1)/4</f>
        <v>0</v>
      </c>
      <c r="AN246">
        <f>COUNTIF(Input_1!$E245:$CV245,Output_3_Daily_Raw!AN$1)/4</f>
        <v>0</v>
      </c>
      <c r="AO246">
        <f>COUNTIF(Input_1!$E245:$CV245,Output_3_Daily_Raw!AO$1)/4</f>
        <v>0</v>
      </c>
      <c r="AP246">
        <f>COUNTIF(Input_1!$E245:$CV245,Output_3_Daily_Raw!AP$1)/4</f>
        <v>0</v>
      </c>
      <c r="AQ246">
        <f>COUNTIF(Input_1!$E245:$CV245,Output_3_Daily_Raw!AQ$1)/4</f>
        <v>0</v>
      </c>
      <c r="AR246">
        <f>COUNTIF(Input_1!$E245:$CV245,Output_3_Daily_Raw!AR$1)/4</f>
        <v>0</v>
      </c>
      <c r="AS246">
        <f>COUNTIF(Input_1!$E245:$CV245,Output_3_Daily_Raw!AS$1)/4</f>
        <v>0</v>
      </c>
      <c r="AT246">
        <f>COUNTIF(Input_1!$E245:$CV245,Output_3_Daily_Raw!AT$1)/4</f>
        <v>0</v>
      </c>
      <c r="AU246">
        <f>COUNTIF(Input_1!$E245:$CV245,Output_3_Daily_Raw!AU$1)/4</f>
        <v>0</v>
      </c>
      <c r="AV246">
        <f>COUNTIF(Input_1!$E245:$CV245,Output_3_Daily_Raw!AV$1)/4</f>
        <v>0</v>
      </c>
      <c r="AW246">
        <f>COUNTIF(Input_1!$E245:$CV245,Output_3_Daily_Raw!AW$1)/4</f>
        <v>0</v>
      </c>
      <c r="AX246">
        <f>COUNTIF(Input_1!$E245:$CV245,Output_3_Daily_Raw!AX$1)/4</f>
        <v>0</v>
      </c>
      <c r="AY246">
        <f>COUNTIF(Input_1!$E245:$CV245,Output_3_Daily_Raw!AY$1)/4</f>
        <v>1.75</v>
      </c>
      <c r="AZ246">
        <f>COUNTIF(Input_1!$E245:$CV245,Output_3_Daily_Raw!AZ$1)/4</f>
        <v>0</v>
      </c>
      <c r="BA246">
        <f>COUNTIF(Input_1!$E245:$CV245,Output_3_Daily_Raw!BA$1)/4</f>
        <v>2</v>
      </c>
      <c r="BB246">
        <f>COUNTIF(Input_1!$E245:$CV245,Output_3_Daily_Raw!BB$1)/4</f>
        <v>0</v>
      </c>
      <c r="BC246">
        <f>COUNTIF(Input_1!$E245:$CV245,Output_3_Daily_Raw!BC$1)/4</f>
        <v>0</v>
      </c>
      <c r="BD246">
        <f>COUNTIF(Input_1!$E245:$CV245,Output_3_Daily_Raw!BD$1)/4</f>
        <v>0</v>
      </c>
      <c r="BE246">
        <f>COUNTIF(Input_1!$E245:$CV245,Output_3_Daily_Raw!BE$1)/4</f>
        <v>0</v>
      </c>
      <c r="BF246">
        <f>COUNTIF(Input_1!$E245:$CV245,Output_3_Daily_Raw!BF$1)/4</f>
        <v>6.75</v>
      </c>
      <c r="BG246">
        <f>COUNTIF(Input_1!$E245:$CV245,Output_3_Daily_Raw!BG$1)/4</f>
        <v>0</v>
      </c>
      <c r="BH246">
        <f>COUNTIF(Input_1!$E245:$CV245,Output_3_Daily_Raw!BH$1)/4</f>
        <v>0.25</v>
      </c>
      <c r="BJ246">
        <f t="shared" si="4"/>
        <v>24</v>
      </c>
    </row>
    <row r="247" spans="1:62" x14ac:dyDescent="0.35">
      <c r="A247" s="256"/>
      <c r="B247" s="250"/>
      <c r="C247" s="14">
        <v>44073</v>
      </c>
      <c r="D247" s="2" t="s">
        <v>10</v>
      </c>
      <c r="E247">
        <f>COUNTIF(Input_1!$E246:$CV246,Output_3_Daily_Raw!E$1)/4</f>
        <v>0</v>
      </c>
      <c r="F247">
        <f>COUNTIF(Input_1!$E246:$CV246,Output_3_Daily_Raw!F$1)/4</f>
        <v>0</v>
      </c>
      <c r="G247">
        <f>COUNTIF(Input_1!$E246:$CV246,Output_3_Daily_Raw!G$1)/4</f>
        <v>0</v>
      </c>
      <c r="H247">
        <f>COUNTIF(Input_1!$E246:$CV246,Output_3_Daily_Raw!H$1)/4</f>
        <v>0</v>
      </c>
      <c r="I247">
        <f>COUNTIF(Input_1!$E246:$CV246,Output_3_Daily_Raw!I$1)/4</f>
        <v>0</v>
      </c>
      <c r="J247">
        <f>COUNTIF(Input_1!$E246:$CV246,Output_3_Daily_Raw!J$1)/4</f>
        <v>0</v>
      </c>
      <c r="K247">
        <f>COUNTIF(Input_1!$E246:$CV246,Output_3_Daily_Raw!K$1)/4</f>
        <v>0</v>
      </c>
      <c r="L247">
        <f>COUNTIF(Input_1!$E246:$CV246,Output_3_Daily_Raw!L$1)/4</f>
        <v>0</v>
      </c>
      <c r="M247">
        <f>COUNTIF(Input_1!$E246:$CV246,Output_3_Daily_Raw!M$1)/4</f>
        <v>0</v>
      </c>
      <c r="N247">
        <f>COUNTIF(Input_1!$E246:$CV246,Output_3_Daily_Raw!N$1)/4</f>
        <v>0</v>
      </c>
      <c r="O247">
        <f>COUNTIF(Input_1!$E246:$CV246,Output_3_Daily_Raw!O$1)/4</f>
        <v>0</v>
      </c>
      <c r="P247">
        <f>COUNTIF(Input_1!$E246:$CV246,Output_3_Daily_Raw!P$1)/4</f>
        <v>6.75</v>
      </c>
      <c r="Q247">
        <f>COUNTIF(Input_1!$E246:$CV246,Output_3_Daily_Raw!Q$1)/4</f>
        <v>0</v>
      </c>
      <c r="R247">
        <f>COUNTIF(Input_1!$E246:$CV246,Output_3_Daily_Raw!R$1)/4</f>
        <v>0</v>
      </c>
      <c r="S247">
        <f>COUNTIF(Input_1!$E246:$CV246,Output_3_Daily_Raw!S$1)/4</f>
        <v>0</v>
      </c>
      <c r="T247">
        <f>COUNTIF(Input_1!$E246:$CV246,Output_3_Daily_Raw!T$1)/4</f>
        <v>0</v>
      </c>
      <c r="U247">
        <f>COUNTIF(Input_1!$E246:$CV246,Output_3_Daily_Raw!U$1)/4</f>
        <v>0</v>
      </c>
      <c r="V247">
        <f>COUNTIF(Input_1!$E246:$CV246,Output_3_Daily_Raw!V$1)/4</f>
        <v>0</v>
      </c>
      <c r="W247">
        <f>COUNTIF(Input_1!$E246:$CV246,Output_3_Daily_Raw!W$1)/4</f>
        <v>0</v>
      </c>
      <c r="X247">
        <f>COUNTIF(Input_1!$E246:$CV246,Output_3_Daily_Raw!X$1)/4</f>
        <v>0</v>
      </c>
      <c r="Y247">
        <f>COUNTIF(Input_1!$E246:$CV246,Output_3_Daily_Raw!Y$1)/4</f>
        <v>0</v>
      </c>
      <c r="Z247">
        <f>COUNTIF(Input_1!$E246:$CV246,Output_3_Daily_Raw!Z$1)/4</f>
        <v>1</v>
      </c>
      <c r="AA247">
        <f>COUNTIF(Input_1!$E246:$CV246,Output_3_Daily_Raw!AA$1)/4</f>
        <v>7.5</v>
      </c>
      <c r="AB247">
        <f>COUNTIF(Input_1!$E246:$CV246,Output_3_Daily_Raw!AB$1)/4</f>
        <v>0</v>
      </c>
      <c r="AC247">
        <f>COUNTIF(Input_1!$E246:$CV246,Output_3_Daily_Raw!AC$1)/4</f>
        <v>0</v>
      </c>
      <c r="AD247">
        <f>COUNTIF(Input_1!$E246:$CV246,Output_3_Daily_Raw!AD$1)/4</f>
        <v>0</v>
      </c>
      <c r="AE247">
        <f>COUNTIF(Input_1!$E246:$CV246,Output_3_Daily_Raw!AE$1)/4</f>
        <v>0</v>
      </c>
      <c r="AF247">
        <f>COUNTIF(Input_1!$E246:$CV246,Output_3_Daily_Raw!AF$1)/4</f>
        <v>0</v>
      </c>
      <c r="AG247">
        <f>COUNTIF(Input_1!$E246:$CV246,Output_3_Daily_Raw!AG$1)/4</f>
        <v>0</v>
      </c>
      <c r="AH247">
        <f>COUNTIF(Input_1!$E246:$CV246,Output_3_Daily_Raw!AH$1)/4</f>
        <v>0</v>
      </c>
      <c r="AI247">
        <f>COUNTIF(Input_1!$E246:$CV246,Output_3_Daily_Raw!AI$1)/4</f>
        <v>0.5</v>
      </c>
      <c r="AJ247">
        <f>COUNTIF(Input_1!$E246:$CV246,Output_3_Daily_Raw!AJ$1)/4</f>
        <v>0</v>
      </c>
      <c r="AK247">
        <f>COUNTIF(Input_1!$E246:$CV246,Output_3_Daily_Raw!AK$1)/4</f>
        <v>0</v>
      </c>
      <c r="AL247">
        <f>COUNTIF(Input_1!$E246:$CV246,Output_3_Daily_Raw!AL$1)/4</f>
        <v>0</v>
      </c>
      <c r="AM247">
        <f>COUNTIF(Input_1!$E246:$CV246,Output_3_Daily_Raw!AM$1)/4</f>
        <v>0</v>
      </c>
      <c r="AN247">
        <f>COUNTIF(Input_1!$E246:$CV246,Output_3_Daily_Raw!AN$1)/4</f>
        <v>0</v>
      </c>
      <c r="AO247">
        <f>COUNTIF(Input_1!$E246:$CV246,Output_3_Daily_Raw!AO$1)/4</f>
        <v>0</v>
      </c>
      <c r="AP247">
        <f>COUNTIF(Input_1!$E246:$CV246,Output_3_Daily_Raw!AP$1)/4</f>
        <v>0</v>
      </c>
      <c r="AQ247">
        <f>COUNTIF(Input_1!$E246:$CV246,Output_3_Daily_Raw!AQ$1)/4</f>
        <v>0</v>
      </c>
      <c r="AR247">
        <f>COUNTIF(Input_1!$E246:$CV246,Output_3_Daily_Raw!AR$1)/4</f>
        <v>0</v>
      </c>
      <c r="AS247">
        <f>COUNTIF(Input_1!$E246:$CV246,Output_3_Daily_Raw!AS$1)/4</f>
        <v>1</v>
      </c>
      <c r="AT247">
        <f>COUNTIF(Input_1!$E246:$CV246,Output_3_Daily_Raw!AT$1)/4</f>
        <v>0</v>
      </c>
      <c r="AU247">
        <f>COUNTIF(Input_1!$E246:$CV246,Output_3_Daily_Raw!AU$1)/4</f>
        <v>0</v>
      </c>
      <c r="AV247">
        <f>COUNTIF(Input_1!$E246:$CV246,Output_3_Daily_Raw!AV$1)/4</f>
        <v>0</v>
      </c>
      <c r="AW247">
        <f>COUNTIF(Input_1!$E246:$CV246,Output_3_Daily_Raw!AW$1)/4</f>
        <v>0</v>
      </c>
      <c r="AX247">
        <f>COUNTIF(Input_1!$E246:$CV246,Output_3_Daily_Raw!AX$1)/4</f>
        <v>0</v>
      </c>
      <c r="AY247">
        <f>COUNTIF(Input_1!$E246:$CV246,Output_3_Daily_Raw!AY$1)/4</f>
        <v>1</v>
      </c>
      <c r="AZ247">
        <f>COUNTIF(Input_1!$E246:$CV246,Output_3_Daily_Raw!AZ$1)/4</f>
        <v>0</v>
      </c>
      <c r="BA247">
        <f>COUNTIF(Input_1!$E246:$CV246,Output_3_Daily_Raw!BA$1)/4</f>
        <v>0</v>
      </c>
      <c r="BB247">
        <f>COUNTIF(Input_1!$E246:$CV246,Output_3_Daily_Raw!BB$1)/4</f>
        <v>0</v>
      </c>
      <c r="BC247">
        <f>COUNTIF(Input_1!$E246:$CV246,Output_3_Daily_Raw!BC$1)/4</f>
        <v>0</v>
      </c>
      <c r="BD247">
        <f>COUNTIF(Input_1!$E246:$CV246,Output_3_Daily_Raw!BD$1)/4</f>
        <v>0</v>
      </c>
      <c r="BE247">
        <f>COUNTIF(Input_1!$E246:$CV246,Output_3_Daily_Raw!BE$1)/4</f>
        <v>0</v>
      </c>
      <c r="BF247">
        <f>COUNTIF(Input_1!$E246:$CV246,Output_3_Daily_Raw!BF$1)/4</f>
        <v>6.25</v>
      </c>
      <c r="BG247">
        <f>COUNTIF(Input_1!$E246:$CV246,Output_3_Daily_Raw!BG$1)/4</f>
        <v>0</v>
      </c>
      <c r="BH247">
        <f>COUNTIF(Input_1!$E246:$CV246,Output_3_Daily_Raw!BH$1)/4</f>
        <v>0</v>
      </c>
      <c r="BJ247">
        <f t="shared" si="4"/>
        <v>24</v>
      </c>
    </row>
    <row r="248" spans="1:62" x14ac:dyDescent="0.35">
      <c r="A248" s="257"/>
      <c r="B248" s="248">
        <v>36</v>
      </c>
      <c r="C248" s="12">
        <v>44074</v>
      </c>
      <c r="D248" s="3" t="s">
        <v>4</v>
      </c>
      <c r="E248">
        <f>COUNTIF(Input_1!$E247:$CV247,Output_3_Daily_Raw!E$1)/4</f>
        <v>0</v>
      </c>
      <c r="F248">
        <f>COUNTIF(Input_1!$E247:$CV247,Output_3_Daily_Raw!F$1)/4</f>
        <v>0</v>
      </c>
      <c r="G248">
        <f>COUNTIF(Input_1!$E247:$CV247,Output_3_Daily_Raw!G$1)/4</f>
        <v>0</v>
      </c>
      <c r="H248">
        <f>COUNTIF(Input_1!$E247:$CV247,Output_3_Daily_Raw!H$1)/4</f>
        <v>0</v>
      </c>
      <c r="I248">
        <f>COUNTIF(Input_1!$E247:$CV247,Output_3_Daily_Raw!I$1)/4</f>
        <v>0</v>
      </c>
      <c r="J248">
        <f>COUNTIF(Input_1!$E247:$CV247,Output_3_Daily_Raw!J$1)/4</f>
        <v>0</v>
      </c>
      <c r="K248">
        <f>COUNTIF(Input_1!$E247:$CV247,Output_3_Daily_Raw!K$1)/4</f>
        <v>0</v>
      </c>
      <c r="L248">
        <f>COUNTIF(Input_1!$E247:$CV247,Output_3_Daily_Raw!L$1)/4</f>
        <v>0</v>
      </c>
      <c r="M248">
        <f>COUNTIF(Input_1!$E247:$CV247,Output_3_Daily_Raw!M$1)/4</f>
        <v>0</v>
      </c>
      <c r="N248">
        <f>COUNTIF(Input_1!$E247:$CV247,Output_3_Daily_Raw!N$1)/4</f>
        <v>0</v>
      </c>
      <c r="O248">
        <f>COUNTIF(Input_1!$E247:$CV247,Output_3_Daily_Raw!O$1)/4</f>
        <v>1</v>
      </c>
      <c r="P248">
        <f>COUNTIF(Input_1!$E247:$CV247,Output_3_Daily_Raw!P$1)/4</f>
        <v>8.75</v>
      </c>
      <c r="Q248">
        <f>COUNTIF(Input_1!$E247:$CV247,Output_3_Daily_Raw!Q$1)/4</f>
        <v>0</v>
      </c>
      <c r="R248">
        <f>COUNTIF(Input_1!$E247:$CV247,Output_3_Daily_Raw!R$1)/4</f>
        <v>0</v>
      </c>
      <c r="S248">
        <f>COUNTIF(Input_1!$E247:$CV247,Output_3_Daily_Raw!S$1)/4</f>
        <v>0</v>
      </c>
      <c r="T248">
        <f>COUNTIF(Input_1!$E247:$CV247,Output_3_Daily_Raw!T$1)/4</f>
        <v>0</v>
      </c>
      <c r="U248">
        <f>COUNTIF(Input_1!$E247:$CV247,Output_3_Daily_Raw!U$1)/4</f>
        <v>0</v>
      </c>
      <c r="V248">
        <f>COUNTIF(Input_1!$E247:$CV247,Output_3_Daily_Raw!V$1)/4</f>
        <v>0</v>
      </c>
      <c r="W248">
        <f>COUNTIF(Input_1!$E247:$CV247,Output_3_Daily_Raw!W$1)/4</f>
        <v>0</v>
      </c>
      <c r="X248">
        <f>COUNTIF(Input_1!$E247:$CV247,Output_3_Daily_Raw!X$1)/4</f>
        <v>0</v>
      </c>
      <c r="Y248">
        <f>COUNTIF(Input_1!$E247:$CV247,Output_3_Daily_Raw!Y$1)/4</f>
        <v>0</v>
      </c>
      <c r="Z248">
        <f>COUNTIF(Input_1!$E247:$CV247,Output_3_Daily_Raw!Z$1)/4</f>
        <v>0</v>
      </c>
      <c r="AA248">
        <f>COUNTIF(Input_1!$E247:$CV247,Output_3_Daily_Raw!AA$1)/4</f>
        <v>4.75</v>
      </c>
      <c r="AB248">
        <f>COUNTIF(Input_1!$E247:$CV247,Output_3_Daily_Raw!AB$1)/4</f>
        <v>0</v>
      </c>
      <c r="AC248">
        <f>COUNTIF(Input_1!$E247:$CV247,Output_3_Daily_Raw!AC$1)/4</f>
        <v>1.25</v>
      </c>
      <c r="AD248">
        <f>COUNTIF(Input_1!$E247:$CV247,Output_3_Daily_Raw!AD$1)/4</f>
        <v>0</v>
      </c>
      <c r="AE248">
        <f>COUNTIF(Input_1!$E247:$CV247,Output_3_Daily_Raw!AE$1)/4</f>
        <v>0</v>
      </c>
      <c r="AF248">
        <f>COUNTIF(Input_1!$E247:$CV247,Output_3_Daily_Raw!AF$1)/4</f>
        <v>0</v>
      </c>
      <c r="AG248">
        <f>COUNTIF(Input_1!$E247:$CV247,Output_3_Daily_Raw!AG$1)/4</f>
        <v>0</v>
      </c>
      <c r="AH248">
        <f>COUNTIF(Input_1!$E247:$CV247,Output_3_Daily_Raw!AH$1)/4</f>
        <v>0</v>
      </c>
      <c r="AI248">
        <f>COUNTIF(Input_1!$E247:$CV247,Output_3_Daily_Raw!AI$1)/4</f>
        <v>0.5</v>
      </c>
      <c r="AJ248">
        <f>COUNTIF(Input_1!$E247:$CV247,Output_3_Daily_Raw!AJ$1)/4</f>
        <v>0</v>
      </c>
      <c r="AK248">
        <f>COUNTIF(Input_1!$E247:$CV247,Output_3_Daily_Raw!AK$1)/4</f>
        <v>0</v>
      </c>
      <c r="AL248">
        <f>COUNTIF(Input_1!$E247:$CV247,Output_3_Daily_Raw!AL$1)/4</f>
        <v>0.5</v>
      </c>
      <c r="AM248">
        <f>COUNTIF(Input_1!$E247:$CV247,Output_3_Daily_Raw!AM$1)/4</f>
        <v>0</v>
      </c>
      <c r="AN248">
        <f>COUNTIF(Input_1!$E247:$CV247,Output_3_Daily_Raw!AN$1)/4</f>
        <v>0</v>
      </c>
      <c r="AO248">
        <f>COUNTIF(Input_1!$E247:$CV247,Output_3_Daily_Raw!AO$1)/4</f>
        <v>0</v>
      </c>
      <c r="AP248">
        <f>COUNTIF(Input_1!$E247:$CV247,Output_3_Daily_Raw!AP$1)/4</f>
        <v>0</v>
      </c>
      <c r="AQ248">
        <f>COUNTIF(Input_1!$E247:$CV247,Output_3_Daily_Raw!AQ$1)/4</f>
        <v>0</v>
      </c>
      <c r="AR248">
        <f>COUNTIF(Input_1!$E247:$CV247,Output_3_Daily_Raw!AR$1)/4</f>
        <v>0</v>
      </c>
      <c r="AS248">
        <f>COUNTIF(Input_1!$E247:$CV247,Output_3_Daily_Raw!AS$1)/4</f>
        <v>0</v>
      </c>
      <c r="AT248">
        <f>COUNTIF(Input_1!$E247:$CV247,Output_3_Daily_Raw!AT$1)/4</f>
        <v>0</v>
      </c>
      <c r="AU248">
        <f>COUNTIF(Input_1!$E247:$CV247,Output_3_Daily_Raw!AU$1)/4</f>
        <v>0.5</v>
      </c>
      <c r="AV248">
        <f>COUNTIF(Input_1!$E247:$CV247,Output_3_Daily_Raw!AV$1)/4</f>
        <v>0</v>
      </c>
      <c r="AW248">
        <f>COUNTIF(Input_1!$E247:$CV247,Output_3_Daily_Raw!AW$1)/4</f>
        <v>0</v>
      </c>
      <c r="AX248">
        <f>COUNTIF(Input_1!$E247:$CV247,Output_3_Daily_Raw!AX$1)/4</f>
        <v>0</v>
      </c>
      <c r="AY248">
        <f>COUNTIF(Input_1!$E247:$CV247,Output_3_Daily_Raw!AY$1)/4</f>
        <v>1</v>
      </c>
      <c r="AZ248">
        <f>COUNTIF(Input_1!$E247:$CV247,Output_3_Daily_Raw!AZ$1)/4</f>
        <v>0</v>
      </c>
      <c r="BA248">
        <f>COUNTIF(Input_1!$E247:$CV247,Output_3_Daily_Raw!BA$1)/4</f>
        <v>2.5</v>
      </c>
      <c r="BB248">
        <f>COUNTIF(Input_1!$E247:$CV247,Output_3_Daily_Raw!BB$1)/4</f>
        <v>0</v>
      </c>
      <c r="BC248">
        <f>COUNTIF(Input_1!$E247:$CV247,Output_3_Daily_Raw!BC$1)/4</f>
        <v>0</v>
      </c>
      <c r="BD248">
        <f>COUNTIF(Input_1!$E247:$CV247,Output_3_Daily_Raw!BD$1)/4</f>
        <v>0</v>
      </c>
      <c r="BE248">
        <f>COUNTIF(Input_1!$E247:$CV247,Output_3_Daily_Raw!BE$1)/4</f>
        <v>0</v>
      </c>
      <c r="BF248">
        <f>COUNTIF(Input_1!$E247:$CV247,Output_3_Daily_Raw!BF$1)/4</f>
        <v>3.25</v>
      </c>
      <c r="BG248">
        <f>COUNTIF(Input_1!$E247:$CV247,Output_3_Daily_Raw!BG$1)/4</f>
        <v>0</v>
      </c>
      <c r="BH248">
        <f>COUNTIF(Input_1!$E247:$CV247,Output_3_Daily_Raw!BH$1)/4</f>
        <v>0</v>
      </c>
      <c r="BJ248">
        <f t="shared" si="4"/>
        <v>24</v>
      </c>
    </row>
    <row r="249" spans="1:62" x14ac:dyDescent="0.35">
      <c r="A249" s="255" t="s">
        <v>20</v>
      </c>
      <c r="B249" s="249"/>
      <c r="C249" s="11">
        <v>44075</v>
      </c>
      <c r="D249" s="1" t="s">
        <v>5</v>
      </c>
      <c r="E249">
        <f>COUNTIF(Input_1!$E248:$CV248,Output_3_Daily_Raw!E$1)/4</f>
        <v>0</v>
      </c>
      <c r="F249">
        <f>COUNTIF(Input_1!$E248:$CV248,Output_3_Daily_Raw!F$1)/4</f>
        <v>0</v>
      </c>
      <c r="G249">
        <f>COUNTIF(Input_1!$E248:$CV248,Output_3_Daily_Raw!G$1)/4</f>
        <v>0</v>
      </c>
      <c r="H249">
        <f>COUNTIF(Input_1!$E248:$CV248,Output_3_Daily_Raw!H$1)/4</f>
        <v>0</v>
      </c>
      <c r="I249">
        <f>COUNTIF(Input_1!$E248:$CV248,Output_3_Daily_Raw!I$1)/4</f>
        <v>0</v>
      </c>
      <c r="J249">
        <f>COUNTIF(Input_1!$E248:$CV248,Output_3_Daily_Raw!J$1)/4</f>
        <v>0</v>
      </c>
      <c r="K249">
        <f>COUNTIF(Input_1!$E248:$CV248,Output_3_Daily_Raw!K$1)/4</f>
        <v>0</v>
      </c>
      <c r="L249">
        <f>COUNTIF(Input_1!$E248:$CV248,Output_3_Daily_Raw!L$1)/4</f>
        <v>0</v>
      </c>
      <c r="M249">
        <f>COUNTIF(Input_1!$E248:$CV248,Output_3_Daily_Raw!M$1)/4</f>
        <v>0</v>
      </c>
      <c r="N249">
        <f>COUNTIF(Input_1!$E248:$CV248,Output_3_Daily_Raw!N$1)/4</f>
        <v>0</v>
      </c>
      <c r="O249">
        <f>COUNTIF(Input_1!$E248:$CV248,Output_3_Daily_Raw!O$1)/4</f>
        <v>0</v>
      </c>
      <c r="P249">
        <f>COUNTIF(Input_1!$E248:$CV248,Output_3_Daily_Raw!P$1)/4</f>
        <v>0</v>
      </c>
      <c r="Q249">
        <f>COUNTIF(Input_1!$E248:$CV248,Output_3_Daily_Raw!Q$1)/4</f>
        <v>0</v>
      </c>
      <c r="R249">
        <f>COUNTIF(Input_1!$E248:$CV248,Output_3_Daily_Raw!R$1)/4</f>
        <v>0</v>
      </c>
      <c r="S249">
        <f>COUNTIF(Input_1!$E248:$CV248,Output_3_Daily_Raw!S$1)/4</f>
        <v>0</v>
      </c>
      <c r="T249">
        <f>COUNTIF(Input_1!$E248:$CV248,Output_3_Daily_Raw!T$1)/4</f>
        <v>0</v>
      </c>
      <c r="U249">
        <f>COUNTIF(Input_1!$E248:$CV248,Output_3_Daily_Raw!U$1)/4</f>
        <v>1</v>
      </c>
      <c r="V249">
        <f>COUNTIF(Input_1!$E248:$CV248,Output_3_Daily_Raw!V$1)/4</f>
        <v>0</v>
      </c>
      <c r="W249">
        <f>COUNTIF(Input_1!$E248:$CV248,Output_3_Daily_Raw!W$1)/4</f>
        <v>0</v>
      </c>
      <c r="X249">
        <f>COUNTIF(Input_1!$E248:$CV248,Output_3_Daily_Raw!X$1)/4</f>
        <v>0</v>
      </c>
      <c r="Y249">
        <f>COUNTIF(Input_1!$E248:$CV248,Output_3_Daily_Raw!Y$1)/4</f>
        <v>0</v>
      </c>
      <c r="Z249">
        <f>COUNTIF(Input_1!$E248:$CV248,Output_3_Daily_Raw!Z$1)/4</f>
        <v>0</v>
      </c>
      <c r="AA249">
        <f>COUNTIF(Input_1!$E248:$CV248,Output_3_Daily_Raw!AA$1)/4</f>
        <v>10</v>
      </c>
      <c r="AB249">
        <f>COUNTIF(Input_1!$E248:$CV248,Output_3_Daily_Raw!AB$1)/4</f>
        <v>0</v>
      </c>
      <c r="AC249">
        <f>COUNTIF(Input_1!$E248:$CV248,Output_3_Daily_Raw!AC$1)/4</f>
        <v>0.5</v>
      </c>
      <c r="AD249">
        <f>COUNTIF(Input_1!$E248:$CV248,Output_3_Daily_Raw!AD$1)/4</f>
        <v>0</v>
      </c>
      <c r="AE249">
        <f>COUNTIF(Input_1!$E248:$CV248,Output_3_Daily_Raw!AE$1)/4</f>
        <v>0</v>
      </c>
      <c r="AF249">
        <f>COUNTIF(Input_1!$E248:$CV248,Output_3_Daily_Raw!AF$1)/4</f>
        <v>0</v>
      </c>
      <c r="AG249">
        <f>COUNTIF(Input_1!$E248:$CV248,Output_3_Daily_Raw!AG$1)/4</f>
        <v>0</v>
      </c>
      <c r="AH249">
        <f>COUNTIF(Input_1!$E248:$CV248,Output_3_Daily_Raw!AH$1)/4</f>
        <v>0.25</v>
      </c>
      <c r="AI249">
        <f>COUNTIF(Input_1!$E248:$CV248,Output_3_Daily_Raw!AI$1)/4</f>
        <v>0</v>
      </c>
      <c r="AJ249">
        <f>COUNTIF(Input_1!$E248:$CV248,Output_3_Daily_Raw!AJ$1)/4</f>
        <v>1.25</v>
      </c>
      <c r="AK249">
        <f>COUNTIF(Input_1!$E248:$CV248,Output_3_Daily_Raw!AK$1)/4</f>
        <v>0</v>
      </c>
      <c r="AL249">
        <f>COUNTIF(Input_1!$E248:$CV248,Output_3_Daily_Raw!AL$1)/4</f>
        <v>1.5</v>
      </c>
      <c r="AM249">
        <f>COUNTIF(Input_1!$E248:$CV248,Output_3_Daily_Raw!AM$1)/4</f>
        <v>0</v>
      </c>
      <c r="AN249">
        <f>COUNTIF(Input_1!$E248:$CV248,Output_3_Daily_Raw!AN$1)/4</f>
        <v>1.25</v>
      </c>
      <c r="AO249">
        <f>COUNTIF(Input_1!$E248:$CV248,Output_3_Daily_Raw!AO$1)/4</f>
        <v>0</v>
      </c>
      <c r="AP249">
        <f>COUNTIF(Input_1!$E248:$CV248,Output_3_Daily_Raw!AP$1)/4</f>
        <v>0</v>
      </c>
      <c r="AQ249">
        <f>COUNTIF(Input_1!$E248:$CV248,Output_3_Daily_Raw!AQ$1)/4</f>
        <v>0</v>
      </c>
      <c r="AR249">
        <f>COUNTIF(Input_1!$E248:$CV248,Output_3_Daily_Raw!AR$1)/4</f>
        <v>0</v>
      </c>
      <c r="AS249">
        <f>COUNTIF(Input_1!$E248:$CV248,Output_3_Daily_Raw!AS$1)/4</f>
        <v>0</v>
      </c>
      <c r="AT249">
        <f>COUNTIF(Input_1!$E248:$CV248,Output_3_Daily_Raw!AT$1)/4</f>
        <v>0</v>
      </c>
      <c r="AU249">
        <f>COUNTIF(Input_1!$E248:$CV248,Output_3_Daily_Raw!AU$1)/4</f>
        <v>0</v>
      </c>
      <c r="AV249">
        <f>COUNTIF(Input_1!$E248:$CV248,Output_3_Daily_Raw!AV$1)/4</f>
        <v>0</v>
      </c>
      <c r="AW249">
        <f>COUNTIF(Input_1!$E248:$CV248,Output_3_Daily_Raw!AW$1)/4</f>
        <v>0</v>
      </c>
      <c r="AX249">
        <f>COUNTIF(Input_1!$E248:$CV248,Output_3_Daily_Raw!AX$1)/4</f>
        <v>0</v>
      </c>
      <c r="AY249">
        <f>COUNTIF(Input_1!$E248:$CV248,Output_3_Daily_Raw!AY$1)/4</f>
        <v>2.5</v>
      </c>
      <c r="AZ249">
        <f>COUNTIF(Input_1!$E248:$CV248,Output_3_Daily_Raw!AZ$1)/4</f>
        <v>0</v>
      </c>
      <c r="BA249">
        <f>COUNTIF(Input_1!$E248:$CV248,Output_3_Daily_Raw!BA$1)/4</f>
        <v>1.75</v>
      </c>
      <c r="BB249">
        <f>COUNTIF(Input_1!$E248:$CV248,Output_3_Daily_Raw!BB$1)/4</f>
        <v>0</v>
      </c>
      <c r="BC249">
        <f>COUNTIF(Input_1!$E248:$CV248,Output_3_Daily_Raw!BC$1)/4</f>
        <v>0</v>
      </c>
      <c r="BD249">
        <f>COUNTIF(Input_1!$E248:$CV248,Output_3_Daily_Raw!BD$1)/4</f>
        <v>0</v>
      </c>
      <c r="BE249">
        <f>COUNTIF(Input_1!$E248:$CV248,Output_3_Daily_Raw!BE$1)/4</f>
        <v>0</v>
      </c>
      <c r="BF249">
        <f>COUNTIF(Input_1!$E248:$CV248,Output_3_Daily_Raw!BF$1)/4</f>
        <v>3.5</v>
      </c>
      <c r="BG249">
        <f>COUNTIF(Input_1!$E248:$CV248,Output_3_Daily_Raw!BG$1)/4</f>
        <v>0</v>
      </c>
      <c r="BH249">
        <f>COUNTIF(Input_1!$E248:$CV248,Output_3_Daily_Raw!BH$1)/4</f>
        <v>0.5</v>
      </c>
      <c r="BJ249">
        <f t="shared" si="4"/>
        <v>24</v>
      </c>
    </row>
    <row r="250" spans="1:62" x14ac:dyDescent="0.35">
      <c r="A250" s="256"/>
      <c r="B250" s="249"/>
      <c r="C250" s="11">
        <v>44076</v>
      </c>
      <c r="D250" s="1" t="s">
        <v>6</v>
      </c>
      <c r="E250">
        <f>COUNTIF(Input_1!$E249:$CV249,Output_3_Daily_Raw!E$1)/4</f>
        <v>0</v>
      </c>
      <c r="F250">
        <f>COUNTIF(Input_1!$E249:$CV249,Output_3_Daily_Raw!F$1)/4</f>
        <v>0</v>
      </c>
      <c r="G250">
        <f>COUNTIF(Input_1!$E249:$CV249,Output_3_Daily_Raw!G$1)/4</f>
        <v>0</v>
      </c>
      <c r="H250">
        <f>COUNTIF(Input_1!$E249:$CV249,Output_3_Daily_Raw!H$1)/4</f>
        <v>0</v>
      </c>
      <c r="I250">
        <f>COUNTIF(Input_1!$E249:$CV249,Output_3_Daily_Raw!I$1)/4</f>
        <v>0</v>
      </c>
      <c r="J250">
        <f>COUNTIF(Input_1!$E249:$CV249,Output_3_Daily_Raw!J$1)/4</f>
        <v>0</v>
      </c>
      <c r="K250">
        <f>COUNTIF(Input_1!$E249:$CV249,Output_3_Daily_Raw!K$1)/4</f>
        <v>0</v>
      </c>
      <c r="L250">
        <f>COUNTIF(Input_1!$E249:$CV249,Output_3_Daily_Raw!L$1)/4</f>
        <v>0</v>
      </c>
      <c r="M250">
        <f>COUNTIF(Input_1!$E249:$CV249,Output_3_Daily_Raw!M$1)/4</f>
        <v>0</v>
      </c>
      <c r="N250">
        <f>COUNTIF(Input_1!$E249:$CV249,Output_3_Daily_Raw!N$1)/4</f>
        <v>0</v>
      </c>
      <c r="O250">
        <f>COUNTIF(Input_1!$E249:$CV249,Output_3_Daily_Raw!O$1)/4</f>
        <v>0</v>
      </c>
      <c r="P250">
        <f>COUNTIF(Input_1!$E249:$CV249,Output_3_Daily_Raw!P$1)/4</f>
        <v>0</v>
      </c>
      <c r="Q250">
        <f>COUNTIF(Input_1!$E249:$CV249,Output_3_Daily_Raw!Q$1)/4</f>
        <v>0</v>
      </c>
      <c r="R250">
        <f>COUNTIF(Input_1!$E249:$CV249,Output_3_Daily_Raw!R$1)/4</f>
        <v>3</v>
      </c>
      <c r="S250">
        <f>COUNTIF(Input_1!$E249:$CV249,Output_3_Daily_Raw!S$1)/4</f>
        <v>1.75</v>
      </c>
      <c r="T250">
        <f>COUNTIF(Input_1!$E249:$CV249,Output_3_Daily_Raw!T$1)/4</f>
        <v>0</v>
      </c>
      <c r="U250">
        <f>COUNTIF(Input_1!$E249:$CV249,Output_3_Daily_Raw!U$1)/4</f>
        <v>0</v>
      </c>
      <c r="V250">
        <f>COUNTIF(Input_1!$E249:$CV249,Output_3_Daily_Raw!V$1)/4</f>
        <v>0</v>
      </c>
      <c r="W250">
        <f>COUNTIF(Input_1!$E249:$CV249,Output_3_Daily_Raw!W$1)/4</f>
        <v>0</v>
      </c>
      <c r="X250">
        <f>COUNTIF(Input_1!$E249:$CV249,Output_3_Daily_Raw!X$1)/4</f>
        <v>0</v>
      </c>
      <c r="Y250">
        <f>COUNTIF(Input_1!$E249:$CV249,Output_3_Daily_Raw!Y$1)/4</f>
        <v>0</v>
      </c>
      <c r="Z250">
        <f>COUNTIF(Input_1!$E249:$CV249,Output_3_Daily_Raw!Z$1)/4</f>
        <v>0</v>
      </c>
      <c r="AA250">
        <f>COUNTIF(Input_1!$E249:$CV249,Output_3_Daily_Raw!AA$1)/4</f>
        <v>7</v>
      </c>
      <c r="AB250">
        <f>COUNTIF(Input_1!$E249:$CV249,Output_3_Daily_Raw!AB$1)/4</f>
        <v>0</v>
      </c>
      <c r="AC250">
        <f>COUNTIF(Input_1!$E249:$CV249,Output_3_Daily_Raw!AC$1)/4</f>
        <v>0</v>
      </c>
      <c r="AD250">
        <f>COUNTIF(Input_1!$E249:$CV249,Output_3_Daily_Raw!AD$1)/4</f>
        <v>0</v>
      </c>
      <c r="AE250">
        <f>COUNTIF(Input_1!$E249:$CV249,Output_3_Daily_Raw!AE$1)/4</f>
        <v>0</v>
      </c>
      <c r="AF250">
        <f>COUNTIF(Input_1!$E249:$CV249,Output_3_Daily_Raw!AF$1)/4</f>
        <v>0</v>
      </c>
      <c r="AG250">
        <f>COUNTIF(Input_1!$E249:$CV249,Output_3_Daily_Raw!AG$1)/4</f>
        <v>0</v>
      </c>
      <c r="AH250">
        <f>COUNTIF(Input_1!$E249:$CV249,Output_3_Daily_Raw!AH$1)/4</f>
        <v>0</v>
      </c>
      <c r="AI250">
        <f>COUNTIF(Input_1!$E249:$CV249,Output_3_Daily_Raw!AI$1)/4</f>
        <v>1.25</v>
      </c>
      <c r="AJ250">
        <f>COUNTIF(Input_1!$E249:$CV249,Output_3_Daily_Raw!AJ$1)/4</f>
        <v>1.5</v>
      </c>
      <c r="AK250">
        <f>COUNTIF(Input_1!$E249:$CV249,Output_3_Daily_Raw!AK$1)/4</f>
        <v>0</v>
      </c>
      <c r="AL250">
        <f>COUNTIF(Input_1!$E249:$CV249,Output_3_Daily_Raw!AL$1)/4</f>
        <v>1</v>
      </c>
      <c r="AM250">
        <f>COUNTIF(Input_1!$E249:$CV249,Output_3_Daily_Raw!AM$1)/4</f>
        <v>0</v>
      </c>
      <c r="AN250">
        <f>COUNTIF(Input_1!$E249:$CV249,Output_3_Daily_Raw!AN$1)/4</f>
        <v>0</v>
      </c>
      <c r="AO250">
        <f>COUNTIF(Input_1!$E249:$CV249,Output_3_Daily_Raw!AO$1)/4</f>
        <v>0</v>
      </c>
      <c r="AP250">
        <f>COUNTIF(Input_1!$E249:$CV249,Output_3_Daily_Raw!AP$1)/4</f>
        <v>0</v>
      </c>
      <c r="AQ250">
        <f>COUNTIF(Input_1!$E249:$CV249,Output_3_Daily_Raw!AQ$1)/4</f>
        <v>0</v>
      </c>
      <c r="AR250">
        <f>COUNTIF(Input_1!$E249:$CV249,Output_3_Daily_Raw!AR$1)/4</f>
        <v>0</v>
      </c>
      <c r="AS250">
        <f>COUNTIF(Input_1!$E249:$CV249,Output_3_Daily_Raw!AS$1)/4</f>
        <v>0</v>
      </c>
      <c r="AT250">
        <f>COUNTIF(Input_1!$E249:$CV249,Output_3_Daily_Raw!AT$1)/4</f>
        <v>0</v>
      </c>
      <c r="AU250">
        <f>COUNTIF(Input_1!$E249:$CV249,Output_3_Daily_Raw!AU$1)/4</f>
        <v>0</v>
      </c>
      <c r="AV250">
        <f>COUNTIF(Input_1!$E249:$CV249,Output_3_Daily_Raw!AV$1)/4</f>
        <v>0</v>
      </c>
      <c r="AW250">
        <f>COUNTIF(Input_1!$E249:$CV249,Output_3_Daily_Raw!AW$1)/4</f>
        <v>0</v>
      </c>
      <c r="AX250">
        <f>COUNTIF(Input_1!$E249:$CV249,Output_3_Daily_Raw!AX$1)/4</f>
        <v>0</v>
      </c>
      <c r="AY250">
        <f>COUNTIF(Input_1!$E249:$CV249,Output_3_Daily_Raw!AY$1)/4</f>
        <v>1</v>
      </c>
      <c r="AZ250">
        <f>COUNTIF(Input_1!$E249:$CV249,Output_3_Daily_Raw!AZ$1)/4</f>
        <v>0</v>
      </c>
      <c r="BA250">
        <f>COUNTIF(Input_1!$E249:$CV249,Output_3_Daily_Raw!BA$1)/4</f>
        <v>2.25</v>
      </c>
      <c r="BB250">
        <f>COUNTIF(Input_1!$E249:$CV249,Output_3_Daily_Raw!BB$1)/4</f>
        <v>0</v>
      </c>
      <c r="BC250">
        <f>COUNTIF(Input_1!$E249:$CV249,Output_3_Daily_Raw!BC$1)/4</f>
        <v>0</v>
      </c>
      <c r="BD250">
        <f>COUNTIF(Input_1!$E249:$CV249,Output_3_Daily_Raw!BD$1)/4</f>
        <v>0</v>
      </c>
      <c r="BE250">
        <f>COUNTIF(Input_1!$E249:$CV249,Output_3_Daily_Raw!BE$1)/4</f>
        <v>0</v>
      </c>
      <c r="BF250">
        <f>COUNTIF(Input_1!$E249:$CV249,Output_3_Daily_Raw!BF$1)/4</f>
        <v>5.25</v>
      </c>
      <c r="BG250">
        <f>COUNTIF(Input_1!$E249:$CV249,Output_3_Daily_Raw!BG$1)/4</f>
        <v>0</v>
      </c>
      <c r="BH250">
        <f>COUNTIF(Input_1!$E249:$CV249,Output_3_Daily_Raw!BH$1)/4</f>
        <v>0</v>
      </c>
      <c r="BJ250">
        <f t="shared" si="4"/>
        <v>24</v>
      </c>
    </row>
    <row r="251" spans="1:62" x14ac:dyDescent="0.35">
      <c r="A251" s="256"/>
      <c r="B251" s="249"/>
      <c r="C251" s="12">
        <v>44077</v>
      </c>
      <c r="D251" s="1" t="s">
        <v>7</v>
      </c>
      <c r="E251">
        <f>COUNTIF(Input_1!$E250:$CV250,Output_3_Daily_Raw!E$1)/4</f>
        <v>0</v>
      </c>
      <c r="F251">
        <f>COUNTIF(Input_1!$E250:$CV250,Output_3_Daily_Raw!F$1)/4</f>
        <v>0</v>
      </c>
      <c r="G251">
        <f>COUNTIF(Input_1!$E250:$CV250,Output_3_Daily_Raw!G$1)/4</f>
        <v>0</v>
      </c>
      <c r="H251">
        <f>COUNTIF(Input_1!$E250:$CV250,Output_3_Daily_Raw!H$1)/4</f>
        <v>0</v>
      </c>
      <c r="I251">
        <f>COUNTIF(Input_1!$E250:$CV250,Output_3_Daily_Raw!I$1)/4</f>
        <v>0</v>
      </c>
      <c r="J251">
        <f>COUNTIF(Input_1!$E250:$CV250,Output_3_Daily_Raw!J$1)/4</f>
        <v>0</v>
      </c>
      <c r="K251">
        <f>COUNTIF(Input_1!$E250:$CV250,Output_3_Daily_Raw!K$1)/4</f>
        <v>0</v>
      </c>
      <c r="L251">
        <f>COUNTIF(Input_1!$E250:$CV250,Output_3_Daily_Raw!L$1)/4</f>
        <v>0</v>
      </c>
      <c r="M251">
        <f>COUNTIF(Input_1!$E250:$CV250,Output_3_Daily_Raw!M$1)/4</f>
        <v>0</v>
      </c>
      <c r="N251">
        <f>COUNTIF(Input_1!$E250:$CV250,Output_3_Daily_Raw!N$1)/4</f>
        <v>0</v>
      </c>
      <c r="O251">
        <f>COUNTIF(Input_1!$E250:$CV250,Output_3_Daily_Raw!O$1)/4</f>
        <v>0</v>
      </c>
      <c r="P251">
        <f>COUNTIF(Input_1!$E250:$CV250,Output_3_Daily_Raw!P$1)/4</f>
        <v>0.5</v>
      </c>
      <c r="Q251">
        <f>COUNTIF(Input_1!$E250:$CV250,Output_3_Daily_Raw!Q$1)/4</f>
        <v>0</v>
      </c>
      <c r="R251">
        <f>COUNTIF(Input_1!$E250:$CV250,Output_3_Daily_Raw!R$1)/4</f>
        <v>0</v>
      </c>
      <c r="S251">
        <f>COUNTIF(Input_1!$E250:$CV250,Output_3_Daily_Raw!S$1)/4</f>
        <v>6.5</v>
      </c>
      <c r="T251">
        <f>COUNTIF(Input_1!$E250:$CV250,Output_3_Daily_Raw!T$1)/4</f>
        <v>0</v>
      </c>
      <c r="U251">
        <f>COUNTIF(Input_1!$E250:$CV250,Output_3_Daily_Raw!U$1)/4</f>
        <v>0</v>
      </c>
      <c r="V251">
        <f>COUNTIF(Input_1!$E250:$CV250,Output_3_Daily_Raw!V$1)/4</f>
        <v>0</v>
      </c>
      <c r="W251">
        <f>COUNTIF(Input_1!$E250:$CV250,Output_3_Daily_Raw!W$1)/4</f>
        <v>0</v>
      </c>
      <c r="X251">
        <f>COUNTIF(Input_1!$E250:$CV250,Output_3_Daily_Raw!X$1)/4</f>
        <v>0</v>
      </c>
      <c r="Y251">
        <f>COUNTIF(Input_1!$E250:$CV250,Output_3_Daily_Raw!Y$1)/4</f>
        <v>0</v>
      </c>
      <c r="Z251">
        <f>COUNTIF(Input_1!$E250:$CV250,Output_3_Daily_Raw!Z$1)/4</f>
        <v>1</v>
      </c>
      <c r="AA251">
        <f>COUNTIF(Input_1!$E250:$CV250,Output_3_Daily_Raw!AA$1)/4</f>
        <v>9.5</v>
      </c>
      <c r="AB251">
        <f>COUNTIF(Input_1!$E250:$CV250,Output_3_Daily_Raw!AB$1)/4</f>
        <v>0</v>
      </c>
      <c r="AC251">
        <f>COUNTIF(Input_1!$E250:$CV250,Output_3_Daily_Raw!AC$1)/4</f>
        <v>0</v>
      </c>
      <c r="AD251">
        <f>COUNTIF(Input_1!$E250:$CV250,Output_3_Daily_Raw!AD$1)/4</f>
        <v>0</v>
      </c>
      <c r="AE251">
        <f>COUNTIF(Input_1!$E250:$CV250,Output_3_Daily_Raw!AE$1)/4</f>
        <v>0</v>
      </c>
      <c r="AF251">
        <f>COUNTIF(Input_1!$E250:$CV250,Output_3_Daily_Raw!AF$1)/4</f>
        <v>0</v>
      </c>
      <c r="AG251">
        <f>COUNTIF(Input_1!$E250:$CV250,Output_3_Daily_Raw!AG$1)/4</f>
        <v>0.25</v>
      </c>
      <c r="AH251">
        <f>COUNTIF(Input_1!$E250:$CV250,Output_3_Daily_Raw!AH$1)/4</f>
        <v>0.25</v>
      </c>
      <c r="AI251">
        <f>COUNTIF(Input_1!$E250:$CV250,Output_3_Daily_Raw!AI$1)/4</f>
        <v>0.25</v>
      </c>
      <c r="AJ251">
        <f>COUNTIF(Input_1!$E250:$CV250,Output_3_Daily_Raw!AJ$1)/4</f>
        <v>0</v>
      </c>
      <c r="AK251">
        <f>COUNTIF(Input_1!$E250:$CV250,Output_3_Daily_Raw!AK$1)/4</f>
        <v>0</v>
      </c>
      <c r="AL251">
        <f>COUNTIF(Input_1!$E250:$CV250,Output_3_Daily_Raw!AL$1)/4</f>
        <v>0.75</v>
      </c>
      <c r="AM251">
        <f>COUNTIF(Input_1!$E250:$CV250,Output_3_Daily_Raw!AM$1)/4</f>
        <v>0</v>
      </c>
      <c r="AN251">
        <f>COUNTIF(Input_1!$E250:$CV250,Output_3_Daily_Raw!AN$1)/4</f>
        <v>0</v>
      </c>
      <c r="AO251">
        <f>COUNTIF(Input_1!$E250:$CV250,Output_3_Daily_Raw!AO$1)/4</f>
        <v>0</v>
      </c>
      <c r="AP251">
        <f>COUNTIF(Input_1!$E250:$CV250,Output_3_Daily_Raw!AP$1)/4</f>
        <v>0</v>
      </c>
      <c r="AQ251">
        <f>COUNTIF(Input_1!$E250:$CV250,Output_3_Daily_Raw!AQ$1)/4</f>
        <v>0.25</v>
      </c>
      <c r="AR251">
        <f>COUNTIF(Input_1!$E250:$CV250,Output_3_Daily_Raw!AR$1)/4</f>
        <v>0</v>
      </c>
      <c r="AS251">
        <f>COUNTIF(Input_1!$E250:$CV250,Output_3_Daily_Raw!AS$1)/4</f>
        <v>0</v>
      </c>
      <c r="AT251">
        <f>COUNTIF(Input_1!$E250:$CV250,Output_3_Daily_Raw!AT$1)/4</f>
        <v>0</v>
      </c>
      <c r="AU251">
        <f>COUNTIF(Input_1!$E250:$CV250,Output_3_Daily_Raw!AU$1)/4</f>
        <v>0</v>
      </c>
      <c r="AV251">
        <f>COUNTIF(Input_1!$E250:$CV250,Output_3_Daily_Raw!AV$1)/4</f>
        <v>0</v>
      </c>
      <c r="AW251">
        <f>COUNTIF(Input_1!$E250:$CV250,Output_3_Daily_Raw!AW$1)/4</f>
        <v>0</v>
      </c>
      <c r="AX251">
        <f>COUNTIF(Input_1!$E250:$CV250,Output_3_Daily_Raw!AX$1)/4</f>
        <v>0</v>
      </c>
      <c r="AY251">
        <f>COUNTIF(Input_1!$E250:$CV250,Output_3_Daily_Raw!AY$1)/4</f>
        <v>1.5</v>
      </c>
      <c r="AZ251">
        <f>COUNTIF(Input_1!$E250:$CV250,Output_3_Daily_Raw!AZ$1)/4</f>
        <v>0</v>
      </c>
      <c r="BA251">
        <f>COUNTIF(Input_1!$E250:$CV250,Output_3_Daily_Raw!BA$1)/4</f>
        <v>0.75</v>
      </c>
      <c r="BB251">
        <f>COUNTIF(Input_1!$E250:$CV250,Output_3_Daily_Raw!BB$1)/4</f>
        <v>0</v>
      </c>
      <c r="BC251">
        <f>COUNTIF(Input_1!$E250:$CV250,Output_3_Daily_Raw!BC$1)/4</f>
        <v>0</v>
      </c>
      <c r="BD251">
        <f>COUNTIF(Input_1!$E250:$CV250,Output_3_Daily_Raw!BD$1)/4</f>
        <v>0</v>
      </c>
      <c r="BE251">
        <f>COUNTIF(Input_1!$E250:$CV250,Output_3_Daily_Raw!BE$1)/4</f>
        <v>0</v>
      </c>
      <c r="BF251">
        <f>COUNTIF(Input_1!$E250:$CV250,Output_3_Daily_Raw!BF$1)/4</f>
        <v>2.5</v>
      </c>
      <c r="BG251">
        <f>COUNTIF(Input_1!$E250:$CV250,Output_3_Daily_Raw!BG$1)/4</f>
        <v>0</v>
      </c>
      <c r="BH251">
        <f>COUNTIF(Input_1!$E250:$CV250,Output_3_Daily_Raw!BH$1)/4</f>
        <v>0</v>
      </c>
      <c r="BJ251">
        <f t="shared" si="4"/>
        <v>24</v>
      </c>
    </row>
    <row r="252" spans="1:62" x14ac:dyDescent="0.35">
      <c r="A252" s="256"/>
      <c r="B252" s="249"/>
      <c r="C252" s="11">
        <v>44078</v>
      </c>
      <c r="D252" s="1" t="s">
        <v>8</v>
      </c>
      <c r="E252">
        <f>COUNTIF(Input_1!$E251:$CV251,Output_3_Daily_Raw!E$1)/4</f>
        <v>0</v>
      </c>
      <c r="F252">
        <f>COUNTIF(Input_1!$E251:$CV251,Output_3_Daily_Raw!F$1)/4</f>
        <v>0</v>
      </c>
      <c r="G252">
        <f>COUNTIF(Input_1!$E251:$CV251,Output_3_Daily_Raw!G$1)/4</f>
        <v>0</v>
      </c>
      <c r="H252">
        <f>COUNTIF(Input_1!$E251:$CV251,Output_3_Daily_Raw!H$1)/4</f>
        <v>0</v>
      </c>
      <c r="I252">
        <f>COUNTIF(Input_1!$E251:$CV251,Output_3_Daily_Raw!I$1)/4</f>
        <v>0</v>
      </c>
      <c r="J252">
        <f>COUNTIF(Input_1!$E251:$CV251,Output_3_Daily_Raw!J$1)/4</f>
        <v>0</v>
      </c>
      <c r="K252">
        <f>COUNTIF(Input_1!$E251:$CV251,Output_3_Daily_Raw!K$1)/4</f>
        <v>0</v>
      </c>
      <c r="L252">
        <f>COUNTIF(Input_1!$E251:$CV251,Output_3_Daily_Raw!L$1)/4</f>
        <v>0</v>
      </c>
      <c r="M252">
        <f>COUNTIF(Input_1!$E251:$CV251,Output_3_Daily_Raw!M$1)/4</f>
        <v>0</v>
      </c>
      <c r="N252">
        <f>COUNTIF(Input_1!$E251:$CV251,Output_3_Daily_Raw!N$1)/4</f>
        <v>0</v>
      </c>
      <c r="O252">
        <f>COUNTIF(Input_1!$E251:$CV251,Output_3_Daily_Raw!O$1)/4</f>
        <v>0</v>
      </c>
      <c r="P252">
        <f>COUNTIF(Input_1!$E251:$CV251,Output_3_Daily_Raw!P$1)/4</f>
        <v>0</v>
      </c>
      <c r="Q252">
        <f>COUNTIF(Input_1!$E251:$CV251,Output_3_Daily_Raw!Q$1)/4</f>
        <v>0</v>
      </c>
      <c r="R252">
        <f>COUNTIF(Input_1!$E251:$CV251,Output_3_Daily_Raw!R$1)/4</f>
        <v>0</v>
      </c>
      <c r="S252">
        <f>COUNTIF(Input_1!$E251:$CV251,Output_3_Daily_Raw!S$1)/4</f>
        <v>6</v>
      </c>
      <c r="T252">
        <f>COUNTIF(Input_1!$E251:$CV251,Output_3_Daily_Raw!T$1)/4</f>
        <v>0</v>
      </c>
      <c r="U252">
        <f>COUNTIF(Input_1!$E251:$CV251,Output_3_Daily_Raw!U$1)/4</f>
        <v>0</v>
      </c>
      <c r="V252">
        <f>COUNTIF(Input_1!$E251:$CV251,Output_3_Daily_Raw!V$1)/4</f>
        <v>0</v>
      </c>
      <c r="W252">
        <f>COUNTIF(Input_1!$E251:$CV251,Output_3_Daily_Raw!W$1)/4</f>
        <v>0</v>
      </c>
      <c r="X252">
        <f>COUNTIF(Input_1!$E251:$CV251,Output_3_Daily_Raw!X$1)/4</f>
        <v>0</v>
      </c>
      <c r="Y252">
        <f>COUNTIF(Input_1!$E251:$CV251,Output_3_Daily_Raw!Y$1)/4</f>
        <v>0</v>
      </c>
      <c r="Z252">
        <f>COUNTIF(Input_1!$E251:$CV251,Output_3_Daily_Raw!Z$1)/4</f>
        <v>0</v>
      </c>
      <c r="AA252">
        <f>COUNTIF(Input_1!$E251:$CV251,Output_3_Daily_Raw!AA$1)/4</f>
        <v>8</v>
      </c>
      <c r="AB252">
        <f>COUNTIF(Input_1!$E251:$CV251,Output_3_Daily_Raw!AB$1)/4</f>
        <v>0</v>
      </c>
      <c r="AC252">
        <f>COUNTIF(Input_1!$E251:$CV251,Output_3_Daily_Raw!AC$1)/4</f>
        <v>0</v>
      </c>
      <c r="AD252">
        <f>COUNTIF(Input_1!$E251:$CV251,Output_3_Daily_Raw!AD$1)/4</f>
        <v>0</v>
      </c>
      <c r="AE252">
        <f>COUNTIF(Input_1!$E251:$CV251,Output_3_Daily_Raw!AE$1)/4</f>
        <v>0</v>
      </c>
      <c r="AF252">
        <f>COUNTIF(Input_1!$E251:$CV251,Output_3_Daily_Raw!AF$1)/4</f>
        <v>0</v>
      </c>
      <c r="AG252">
        <f>COUNTIF(Input_1!$E251:$CV251,Output_3_Daily_Raw!AG$1)/4</f>
        <v>0.25</v>
      </c>
      <c r="AH252">
        <f>COUNTIF(Input_1!$E251:$CV251,Output_3_Daily_Raw!AH$1)/4</f>
        <v>0</v>
      </c>
      <c r="AI252">
        <f>COUNTIF(Input_1!$E251:$CV251,Output_3_Daily_Raw!AI$1)/4</f>
        <v>0.75</v>
      </c>
      <c r="AJ252">
        <f>COUNTIF(Input_1!$E251:$CV251,Output_3_Daily_Raw!AJ$1)/4</f>
        <v>0.75</v>
      </c>
      <c r="AK252">
        <f>COUNTIF(Input_1!$E251:$CV251,Output_3_Daily_Raw!AK$1)/4</f>
        <v>0</v>
      </c>
      <c r="AL252">
        <f>COUNTIF(Input_1!$E251:$CV251,Output_3_Daily_Raw!AL$1)/4</f>
        <v>0</v>
      </c>
      <c r="AM252">
        <f>COUNTIF(Input_1!$E251:$CV251,Output_3_Daily_Raw!AM$1)/4</f>
        <v>0</v>
      </c>
      <c r="AN252">
        <f>COUNTIF(Input_1!$E251:$CV251,Output_3_Daily_Raw!AN$1)/4</f>
        <v>0</v>
      </c>
      <c r="AO252">
        <f>COUNTIF(Input_1!$E251:$CV251,Output_3_Daily_Raw!AO$1)/4</f>
        <v>0</v>
      </c>
      <c r="AP252">
        <f>COUNTIF(Input_1!$E251:$CV251,Output_3_Daily_Raw!AP$1)/4</f>
        <v>0</v>
      </c>
      <c r="AQ252">
        <f>COUNTIF(Input_1!$E251:$CV251,Output_3_Daily_Raw!AQ$1)/4</f>
        <v>0</v>
      </c>
      <c r="AR252">
        <f>COUNTIF(Input_1!$E251:$CV251,Output_3_Daily_Raw!AR$1)/4</f>
        <v>0</v>
      </c>
      <c r="AS252">
        <f>COUNTIF(Input_1!$E251:$CV251,Output_3_Daily_Raw!AS$1)/4</f>
        <v>0</v>
      </c>
      <c r="AT252">
        <f>COUNTIF(Input_1!$E251:$CV251,Output_3_Daily_Raw!AT$1)/4</f>
        <v>0</v>
      </c>
      <c r="AU252">
        <f>COUNTIF(Input_1!$E251:$CV251,Output_3_Daily_Raw!AU$1)/4</f>
        <v>0</v>
      </c>
      <c r="AV252">
        <f>COUNTIF(Input_1!$E251:$CV251,Output_3_Daily_Raw!AV$1)/4</f>
        <v>0</v>
      </c>
      <c r="AW252">
        <f>COUNTIF(Input_1!$E251:$CV251,Output_3_Daily_Raw!AW$1)/4</f>
        <v>0</v>
      </c>
      <c r="AX252">
        <f>COUNTIF(Input_1!$E251:$CV251,Output_3_Daily_Raw!AX$1)/4</f>
        <v>0</v>
      </c>
      <c r="AY252">
        <f>COUNTIF(Input_1!$E251:$CV251,Output_3_Daily_Raw!AY$1)/4</f>
        <v>3.5</v>
      </c>
      <c r="AZ252">
        <f>COUNTIF(Input_1!$E251:$CV251,Output_3_Daily_Raw!AZ$1)/4</f>
        <v>0</v>
      </c>
      <c r="BA252">
        <f>COUNTIF(Input_1!$E251:$CV251,Output_3_Daily_Raw!BA$1)/4</f>
        <v>0.5</v>
      </c>
      <c r="BB252">
        <f>COUNTIF(Input_1!$E251:$CV251,Output_3_Daily_Raw!BB$1)/4</f>
        <v>0</v>
      </c>
      <c r="BC252">
        <f>COUNTIF(Input_1!$E251:$CV251,Output_3_Daily_Raw!BC$1)/4</f>
        <v>0</v>
      </c>
      <c r="BD252">
        <f>COUNTIF(Input_1!$E251:$CV251,Output_3_Daily_Raw!BD$1)/4</f>
        <v>0</v>
      </c>
      <c r="BE252">
        <f>COUNTIF(Input_1!$E251:$CV251,Output_3_Daily_Raw!BE$1)/4</f>
        <v>0</v>
      </c>
      <c r="BF252">
        <f>COUNTIF(Input_1!$E251:$CV251,Output_3_Daily_Raw!BF$1)/4</f>
        <v>3.25</v>
      </c>
      <c r="BG252">
        <f>COUNTIF(Input_1!$E251:$CV251,Output_3_Daily_Raw!BG$1)/4</f>
        <v>0</v>
      </c>
      <c r="BH252">
        <f>COUNTIF(Input_1!$E251:$CV251,Output_3_Daily_Raw!BH$1)/4</f>
        <v>1</v>
      </c>
      <c r="BJ252">
        <f t="shared" si="4"/>
        <v>24</v>
      </c>
    </row>
    <row r="253" spans="1:62" x14ac:dyDescent="0.35">
      <c r="A253" s="256"/>
      <c r="B253" s="249"/>
      <c r="C253" s="12">
        <v>44079</v>
      </c>
      <c r="D253" s="1" t="s">
        <v>9</v>
      </c>
      <c r="E253">
        <f>COUNTIF(Input_1!$E252:$CV252,Output_3_Daily_Raw!E$1)/4</f>
        <v>0</v>
      </c>
      <c r="F253">
        <f>COUNTIF(Input_1!$E252:$CV252,Output_3_Daily_Raw!F$1)/4</f>
        <v>0</v>
      </c>
      <c r="G253">
        <f>COUNTIF(Input_1!$E252:$CV252,Output_3_Daily_Raw!G$1)/4</f>
        <v>0</v>
      </c>
      <c r="H253">
        <f>COUNTIF(Input_1!$E252:$CV252,Output_3_Daily_Raw!H$1)/4</f>
        <v>0</v>
      </c>
      <c r="I253">
        <f>COUNTIF(Input_1!$E252:$CV252,Output_3_Daily_Raw!I$1)/4</f>
        <v>0</v>
      </c>
      <c r="J253">
        <f>COUNTIF(Input_1!$E252:$CV252,Output_3_Daily_Raw!J$1)/4</f>
        <v>0</v>
      </c>
      <c r="K253">
        <f>COUNTIF(Input_1!$E252:$CV252,Output_3_Daily_Raw!K$1)/4</f>
        <v>0</v>
      </c>
      <c r="L253">
        <f>COUNTIF(Input_1!$E252:$CV252,Output_3_Daily_Raw!L$1)/4</f>
        <v>0</v>
      </c>
      <c r="M253">
        <f>COUNTIF(Input_1!$E252:$CV252,Output_3_Daily_Raw!M$1)/4</f>
        <v>0</v>
      </c>
      <c r="N253">
        <f>COUNTIF(Input_1!$E252:$CV252,Output_3_Daily_Raw!N$1)/4</f>
        <v>0</v>
      </c>
      <c r="O253">
        <f>COUNTIF(Input_1!$E252:$CV252,Output_3_Daily_Raw!O$1)/4</f>
        <v>0</v>
      </c>
      <c r="P253">
        <f>COUNTIF(Input_1!$E252:$CV252,Output_3_Daily_Raw!P$1)/4</f>
        <v>0</v>
      </c>
      <c r="Q253">
        <f>COUNTIF(Input_1!$E252:$CV252,Output_3_Daily_Raw!Q$1)/4</f>
        <v>0</v>
      </c>
      <c r="R253">
        <f>COUNTIF(Input_1!$E252:$CV252,Output_3_Daily_Raw!R$1)/4</f>
        <v>0</v>
      </c>
      <c r="S253">
        <f>COUNTIF(Input_1!$E252:$CV252,Output_3_Daily_Raw!S$1)/4</f>
        <v>6.5</v>
      </c>
      <c r="T253">
        <f>COUNTIF(Input_1!$E252:$CV252,Output_3_Daily_Raw!T$1)/4</f>
        <v>0</v>
      </c>
      <c r="U253">
        <f>COUNTIF(Input_1!$E252:$CV252,Output_3_Daily_Raw!U$1)/4</f>
        <v>0</v>
      </c>
      <c r="V253">
        <f>COUNTIF(Input_1!$E252:$CV252,Output_3_Daily_Raw!V$1)/4</f>
        <v>0</v>
      </c>
      <c r="W253">
        <f>COUNTIF(Input_1!$E252:$CV252,Output_3_Daily_Raw!W$1)/4</f>
        <v>0</v>
      </c>
      <c r="X253">
        <f>COUNTIF(Input_1!$E252:$CV252,Output_3_Daily_Raw!X$1)/4</f>
        <v>0</v>
      </c>
      <c r="Y253">
        <f>COUNTIF(Input_1!$E252:$CV252,Output_3_Daily_Raw!Y$1)/4</f>
        <v>0</v>
      </c>
      <c r="Z253">
        <f>COUNTIF(Input_1!$E252:$CV252,Output_3_Daily_Raw!Z$1)/4</f>
        <v>0</v>
      </c>
      <c r="AA253">
        <f>COUNTIF(Input_1!$E252:$CV252,Output_3_Daily_Raw!AA$1)/4</f>
        <v>8</v>
      </c>
      <c r="AB253">
        <f>COUNTIF(Input_1!$E252:$CV252,Output_3_Daily_Raw!AB$1)/4</f>
        <v>0</v>
      </c>
      <c r="AC253">
        <f>COUNTIF(Input_1!$E252:$CV252,Output_3_Daily_Raw!AC$1)/4</f>
        <v>0</v>
      </c>
      <c r="AD253">
        <f>COUNTIF(Input_1!$E252:$CV252,Output_3_Daily_Raw!AD$1)/4</f>
        <v>0</v>
      </c>
      <c r="AE253">
        <f>COUNTIF(Input_1!$E252:$CV252,Output_3_Daily_Raw!AE$1)/4</f>
        <v>0</v>
      </c>
      <c r="AF253">
        <f>COUNTIF(Input_1!$E252:$CV252,Output_3_Daily_Raw!AF$1)/4</f>
        <v>0</v>
      </c>
      <c r="AG253">
        <f>COUNTIF(Input_1!$E252:$CV252,Output_3_Daily_Raw!AG$1)/4</f>
        <v>0</v>
      </c>
      <c r="AH253">
        <f>COUNTIF(Input_1!$E252:$CV252,Output_3_Daily_Raw!AH$1)/4</f>
        <v>0</v>
      </c>
      <c r="AI253">
        <f>COUNTIF(Input_1!$E252:$CV252,Output_3_Daily_Raw!AI$1)/4</f>
        <v>0.5</v>
      </c>
      <c r="AJ253">
        <f>COUNTIF(Input_1!$E252:$CV252,Output_3_Daily_Raw!AJ$1)/4</f>
        <v>1.75</v>
      </c>
      <c r="AK253">
        <f>COUNTIF(Input_1!$E252:$CV252,Output_3_Daily_Raw!AK$1)/4</f>
        <v>0</v>
      </c>
      <c r="AL253">
        <f>COUNTIF(Input_1!$E252:$CV252,Output_3_Daily_Raw!AL$1)/4</f>
        <v>0</v>
      </c>
      <c r="AM253">
        <f>COUNTIF(Input_1!$E252:$CV252,Output_3_Daily_Raw!AM$1)/4</f>
        <v>0</v>
      </c>
      <c r="AN253">
        <f>COUNTIF(Input_1!$E252:$CV252,Output_3_Daily_Raw!AN$1)/4</f>
        <v>0</v>
      </c>
      <c r="AO253">
        <f>COUNTIF(Input_1!$E252:$CV252,Output_3_Daily_Raw!AO$1)/4</f>
        <v>0</v>
      </c>
      <c r="AP253">
        <f>COUNTIF(Input_1!$E252:$CV252,Output_3_Daily_Raw!AP$1)/4</f>
        <v>0</v>
      </c>
      <c r="AQ253">
        <f>COUNTIF(Input_1!$E252:$CV252,Output_3_Daily_Raw!AQ$1)/4</f>
        <v>0</v>
      </c>
      <c r="AR253">
        <f>COUNTIF(Input_1!$E252:$CV252,Output_3_Daily_Raw!AR$1)/4</f>
        <v>0</v>
      </c>
      <c r="AS253">
        <f>COUNTIF(Input_1!$E252:$CV252,Output_3_Daily_Raw!AS$1)/4</f>
        <v>0</v>
      </c>
      <c r="AT253">
        <f>COUNTIF(Input_1!$E252:$CV252,Output_3_Daily_Raw!AT$1)/4</f>
        <v>0</v>
      </c>
      <c r="AU253">
        <f>COUNTIF(Input_1!$E252:$CV252,Output_3_Daily_Raw!AU$1)/4</f>
        <v>0</v>
      </c>
      <c r="AV253">
        <f>COUNTIF(Input_1!$E252:$CV252,Output_3_Daily_Raw!AV$1)/4</f>
        <v>0</v>
      </c>
      <c r="AW253">
        <f>COUNTIF(Input_1!$E252:$CV252,Output_3_Daily_Raw!AW$1)/4</f>
        <v>0</v>
      </c>
      <c r="AX253">
        <f>COUNTIF(Input_1!$E252:$CV252,Output_3_Daily_Raw!AX$1)/4</f>
        <v>0</v>
      </c>
      <c r="AY253">
        <f>COUNTIF(Input_1!$E252:$CV252,Output_3_Daily_Raw!AY$1)/4</f>
        <v>2.75</v>
      </c>
      <c r="AZ253">
        <f>COUNTIF(Input_1!$E252:$CV252,Output_3_Daily_Raw!AZ$1)/4</f>
        <v>0</v>
      </c>
      <c r="BA253">
        <f>COUNTIF(Input_1!$E252:$CV252,Output_3_Daily_Raw!BA$1)/4</f>
        <v>0.75</v>
      </c>
      <c r="BB253">
        <f>COUNTIF(Input_1!$E252:$CV252,Output_3_Daily_Raw!BB$1)/4</f>
        <v>0</v>
      </c>
      <c r="BC253">
        <f>COUNTIF(Input_1!$E252:$CV252,Output_3_Daily_Raw!BC$1)/4</f>
        <v>0</v>
      </c>
      <c r="BD253">
        <f>COUNTIF(Input_1!$E252:$CV252,Output_3_Daily_Raw!BD$1)/4</f>
        <v>0</v>
      </c>
      <c r="BE253">
        <f>COUNTIF(Input_1!$E252:$CV252,Output_3_Daily_Raw!BE$1)/4</f>
        <v>0</v>
      </c>
      <c r="BF253">
        <f>COUNTIF(Input_1!$E252:$CV252,Output_3_Daily_Raw!BF$1)/4</f>
        <v>2.75</v>
      </c>
      <c r="BG253">
        <f>COUNTIF(Input_1!$E252:$CV252,Output_3_Daily_Raw!BG$1)/4</f>
        <v>0</v>
      </c>
      <c r="BH253">
        <f>COUNTIF(Input_1!$E252:$CV252,Output_3_Daily_Raw!BH$1)/4</f>
        <v>1</v>
      </c>
      <c r="BJ253">
        <f t="shared" si="4"/>
        <v>24</v>
      </c>
    </row>
    <row r="254" spans="1:62" x14ac:dyDescent="0.35">
      <c r="A254" s="256"/>
      <c r="B254" s="250"/>
      <c r="C254" s="14">
        <v>44080</v>
      </c>
      <c r="D254" s="2" t="s">
        <v>10</v>
      </c>
      <c r="E254">
        <f>COUNTIF(Input_1!$E253:$CV253,Output_3_Daily_Raw!E$1)/4</f>
        <v>0</v>
      </c>
      <c r="F254">
        <f>COUNTIF(Input_1!$E253:$CV253,Output_3_Daily_Raw!F$1)/4</f>
        <v>0</v>
      </c>
      <c r="G254">
        <f>COUNTIF(Input_1!$E253:$CV253,Output_3_Daily_Raw!G$1)/4</f>
        <v>0</v>
      </c>
      <c r="H254">
        <f>COUNTIF(Input_1!$E253:$CV253,Output_3_Daily_Raw!H$1)/4</f>
        <v>0</v>
      </c>
      <c r="I254">
        <f>COUNTIF(Input_1!$E253:$CV253,Output_3_Daily_Raw!I$1)/4</f>
        <v>0</v>
      </c>
      <c r="J254">
        <f>COUNTIF(Input_1!$E253:$CV253,Output_3_Daily_Raw!J$1)/4</f>
        <v>0</v>
      </c>
      <c r="K254">
        <f>COUNTIF(Input_1!$E253:$CV253,Output_3_Daily_Raw!K$1)/4</f>
        <v>0</v>
      </c>
      <c r="L254">
        <f>COUNTIF(Input_1!$E253:$CV253,Output_3_Daily_Raw!L$1)/4</f>
        <v>0</v>
      </c>
      <c r="M254">
        <f>COUNTIF(Input_1!$E253:$CV253,Output_3_Daily_Raw!M$1)/4</f>
        <v>0</v>
      </c>
      <c r="N254">
        <f>COUNTIF(Input_1!$E253:$CV253,Output_3_Daily_Raw!N$1)/4</f>
        <v>0</v>
      </c>
      <c r="O254">
        <f>COUNTIF(Input_1!$E253:$CV253,Output_3_Daily_Raw!O$1)/4</f>
        <v>0</v>
      </c>
      <c r="P254">
        <f>COUNTIF(Input_1!$E253:$CV253,Output_3_Daily_Raw!P$1)/4</f>
        <v>0</v>
      </c>
      <c r="Q254">
        <f>COUNTIF(Input_1!$E253:$CV253,Output_3_Daily_Raw!Q$1)/4</f>
        <v>0</v>
      </c>
      <c r="R254">
        <f>COUNTIF(Input_1!$E253:$CV253,Output_3_Daily_Raw!R$1)/4</f>
        <v>0</v>
      </c>
      <c r="S254">
        <f>COUNTIF(Input_1!$E253:$CV253,Output_3_Daily_Raw!S$1)/4</f>
        <v>1.5</v>
      </c>
      <c r="T254">
        <f>COUNTIF(Input_1!$E253:$CV253,Output_3_Daily_Raw!T$1)/4</f>
        <v>0</v>
      </c>
      <c r="U254">
        <f>COUNTIF(Input_1!$E253:$CV253,Output_3_Daily_Raw!U$1)/4</f>
        <v>0</v>
      </c>
      <c r="V254">
        <f>COUNTIF(Input_1!$E253:$CV253,Output_3_Daily_Raw!V$1)/4</f>
        <v>6.75</v>
      </c>
      <c r="W254">
        <f>COUNTIF(Input_1!$E253:$CV253,Output_3_Daily_Raw!W$1)/4</f>
        <v>0</v>
      </c>
      <c r="X254">
        <f>COUNTIF(Input_1!$E253:$CV253,Output_3_Daily_Raw!X$1)/4</f>
        <v>0</v>
      </c>
      <c r="Y254">
        <f>COUNTIF(Input_1!$E253:$CV253,Output_3_Daily_Raw!Y$1)/4</f>
        <v>0</v>
      </c>
      <c r="Z254">
        <f>COUNTIF(Input_1!$E253:$CV253,Output_3_Daily_Raw!Z$1)/4</f>
        <v>0</v>
      </c>
      <c r="AA254">
        <f>COUNTIF(Input_1!$E253:$CV253,Output_3_Daily_Raw!AA$1)/4</f>
        <v>8.25</v>
      </c>
      <c r="AB254">
        <f>COUNTIF(Input_1!$E253:$CV253,Output_3_Daily_Raw!AB$1)/4</f>
        <v>0</v>
      </c>
      <c r="AC254">
        <f>COUNTIF(Input_1!$E253:$CV253,Output_3_Daily_Raw!AC$1)/4</f>
        <v>0</v>
      </c>
      <c r="AD254">
        <f>COUNTIF(Input_1!$E253:$CV253,Output_3_Daily_Raw!AD$1)/4</f>
        <v>0</v>
      </c>
      <c r="AE254">
        <f>COUNTIF(Input_1!$E253:$CV253,Output_3_Daily_Raw!AE$1)/4</f>
        <v>0</v>
      </c>
      <c r="AF254">
        <f>COUNTIF(Input_1!$E253:$CV253,Output_3_Daily_Raw!AF$1)/4</f>
        <v>0</v>
      </c>
      <c r="AG254">
        <f>COUNTIF(Input_1!$E253:$CV253,Output_3_Daily_Raw!AG$1)/4</f>
        <v>0.25</v>
      </c>
      <c r="AH254">
        <f>COUNTIF(Input_1!$E253:$CV253,Output_3_Daily_Raw!AH$1)/4</f>
        <v>0.25</v>
      </c>
      <c r="AI254">
        <f>COUNTIF(Input_1!$E253:$CV253,Output_3_Daily_Raw!AI$1)/4</f>
        <v>0.25</v>
      </c>
      <c r="AJ254">
        <f>COUNTIF(Input_1!$E253:$CV253,Output_3_Daily_Raw!AJ$1)/4</f>
        <v>0</v>
      </c>
      <c r="AK254">
        <f>COUNTIF(Input_1!$E253:$CV253,Output_3_Daily_Raw!AK$1)/4</f>
        <v>0</v>
      </c>
      <c r="AL254">
        <f>COUNTIF(Input_1!$E253:$CV253,Output_3_Daily_Raw!AL$1)/4</f>
        <v>0</v>
      </c>
      <c r="AM254">
        <f>COUNTIF(Input_1!$E253:$CV253,Output_3_Daily_Raw!AM$1)/4</f>
        <v>0</v>
      </c>
      <c r="AN254">
        <f>COUNTIF(Input_1!$E253:$CV253,Output_3_Daily_Raw!AN$1)/4</f>
        <v>0</v>
      </c>
      <c r="AO254">
        <f>COUNTIF(Input_1!$E253:$CV253,Output_3_Daily_Raw!AO$1)/4</f>
        <v>0</v>
      </c>
      <c r="AP254">
        <f>COUNTIF(Input_1!$E253:$CV253,Output_3_Daily_Raw!AP$1)/4</f>
        <v>0</v>
      </c>
      <c r="AQ254">
        <f>COUNTIF(Input_1!$E253:$CV253,Output_3_Daily_Raw!AQ$1)/4</f>
        <v>0</v>
      </c>
      <c r="AR254">
        <f>COUNTIF(Input_1!$E253:$CV253,Output_3_Daily_Raw!AR$1)/4</f>
        <v>0</v>
      </c>
      <c r="AS254">
        <f>COUNTIF(Input_1!$E253:$CV253,Output_3_Daily_Raw!AS$1)/4</f>
        <v>0</v>
      </c>
      <c r="AT254">
        <f>COUNTIF(Input_1!$E253:$CV253,Output_3_Daily_Raw!AT$1)/4</f>
        <v>0</v>
      </c>
      <c r="AU254">
        <f>COUNTIF(Input_1!$E253:$CV253,Output_3_Daily_Raw!AU$1)/4</f>
        <v>0</v>
      </c>
      <c r="AV254">
        <f>COUNTIF(Input_1!$E253:$CV253,Output_3_Daily_Raw!AV$1)/4</f>
        <v>0</v>
      </c>
      <c r="AW254">
        <f>COUNTIF(Input_1!$E253:$CV253,Output_3_Daily_Raw!AW$1)/4</f>
        <v>0</v>
      </c>
      <c r="AX254">
        <f>COUNTIF(Input_1!$E253:$CV253,Output_3_Daily_Raw!AX$1)/4</f>
        <v>0</v>
      </c>
      <c r="AY254">
        <f>COUNTIF(Input_1!$E253:$CV253,Output_3_Daily_Raw!AY$1)/4</f>
        <v>1.75</v>
      </c>
      <c r="AZ254">
        <f>COUNTIF(Input_1!$E253:$CV253,Output_3_Daily_Raw!AZ$1)/4</f>
        <v>0</v>
      </c>
      <c r="BA254">
        <f>COUNTIF(Input_1!$E253:$CV253,Output_3_Daily_Raw!BA$1)/4</f>
        <v>1.75</v>
      </c>
      <c r="BB254">
        <f>COUNTIF(Input_1!$E253:$CV253,Output_3_Daily_Raw!BB$1)/4</f>
        <v>0</v>
      </c>
      <c r="BC254">
        <f>COUNTIF(Input_1!$E253:$CV253,Output_3_Daily_Raw!BC$1)/4</f>
        <v>0</v>
      </c>
      <c r="BD254">
        <f>COUNTIF(Input_1!$E253:$CV253,Output_3_Daily_Raw!BD$1)/4</f>
        <v>0</v>
      </c>
      <c r="BE254">
        <f>COUNTIF(Input_1!$E253:$CV253,Output_3_Daily_Raw!BE$1)/4</f>
        <v>0</v>
      </c>
      <c r="BF254">
        <f>COUNTIF(Input_1!$E253:$CV253,Output_3_Daily_Raw!BF$1)/4</f>
        <v>2.5</v>
      </c>
      <c r="BG254">
        <f>COUNTIF(Input_1!$E253:$CV253,Output_3_Daily_Raw!BG$1)/4</f>
        <v>0</v>
      </c>
      <c r="BH254">
        <f>COUNTIF(Input_1!$E253:$CV253,Output_3_Daily_Raw!BH$1)/4</f>
        <v>0.75</v>
      </c>
      <c r="BJ254">
        <f t="shared" si="4"/>
        <v>24</v>
      </c>
    </row>
    <row r="255" spans="1:62" x14ac:dyDescent="0.35">
      <c r="A255" s="256"/>
      <c r="B255" s="248">
        <v>37</v>
      </c>
      <c r="C255" s="11">
        <v>44081</v>
      </c>
      <c r="D255" s="1" t="s">
        <v>4</v>
      </c>
      <c r="E255">
        <f>COUNTIF(Input_1!$E254:$CV254,Output_3_Daily_Raw!E$1)/4</f>
        <v>0</v>
      </c>
      <c r="F255">
        <f>COUNTIF(Input_1!$E254:$CV254,Output_3_Daily_Raw!F$1)/4</f>
        <v>0</v>
      </c>
      <c r="G255">
        <f>COUNTIF(Input_1!$E254:$CV254,Output_3_Daily_Raw!G$1)/4</f>
        <v>0</v>
      </c>
      <c r="H255">
        <f>COUNTIF(Input_1!$E254:$CV254,Output_3_Daily_Raw!H$1)/4</f>
        <v>0</v>
      </c>
      <c r="I255">
        <f>COUNTIF(Input_1!$E254:$CV254,Output_3_Daily_Raw!I$1)/4</f>
        <v>0</v>
      </c>
      <c r="J255">
        <f>COUNTIF(Input_1!$E254:$CV254,Output_3_Daily_Raw!J$1)/4</f>
        <v>0</v>
      </c>
      <c r="K255">
        <f>COUNTIF(Input_1!$E254:$CV254,Output_3_Daily_Raw!K$1)/4</f>
        <v>0</v>
      </c>
      <c r="L255">
        <f>COUNTIF(Input_1!$E254:$CV254,Output_3_Daily_Raw!L$1)/4</f>
        <v>0</v>
      </c>
      <c r="M255">
        <f>COUNTIF(Input_1!$E254:$CV254,Output_3_Daily_Raw!M$1)/4</f>
        <v>0</v>
      </c>
      <c r="N255">
        <f>COUNTIF(Input_1!$E254:$CV254,Output_3_Daily_Raw!N$1)/4</f>
        <v>0</v>
      </c>
      <c r="O255">
        <f>COUNTIF(Input_1!$E254:$CV254,Output_3_Daily_Raw!O$1)/4</f>
        <v>0</v>
      </c>
      <c r="P255">
        <f>COUNTIF(Input_1!$E254:$CV254,Output_3_Daily_Raw!P$1)/4</f>
        <v>0</v>
      </c>
      <c r="Q255">
        <f>COUNTIF(Input_1!$E254:$CV254,Output_3_Daily_Raw!Q$1)/4</f>
        <v>0</v>
      </c>
      <c r="R255">
        <f>COUNTIF(Input_1!$E254:$CV254,Output_3_Daily_Raw!R$1)/4</f>
        <v>0</v>
      </c>
      <c r="S255">
        <f>COUNTIF(Input_1!$E254:$CV254,Output_3_Daily_Raw!S$1)/4</f>
        <v>2</v>
      </c>
      <c r="T255">
        <f>COUNTIF(Input_1!$E254:$CV254,Output_3_Daily_Raw!T$1)/4</f>
        <v>0</v>
      </c>
      <c r="U255">
        <f>COUNTIF(Input_1!$E254:$CV254,Output_3_Daily_Raw!U$1)/4</f>
        <v>0</v>
      </c>
      <c r="V255">
        <f>COUNTIF(Input_1!$E254:$CV254,Output_3_Daily_Raw!V$1)/4</f>
        <v>4.25</v>
      </c>
      <c r="W255">
        <f>COUNTIF(Input_1!$E254:$CV254,Output_3_Daily_Raw!W$1)/4</f>
        <v>0</v>
      </c>
      <c r="X255">
        <f>COUNTIF(Input_1!$E254:$CV254,Output_3_Daily_Raw!X$1)/4</f>
        <v>0</v>
      </c>
      <c r="Y255">
        <f>COUNTIF(Input_1!$E254:$CV254,Output_3_Daily_Raw!Y$1)/4</f>
        <v>0</v>
      </c>
      <c r="Z255">
        <f>COUNTIF(Input_1!$E254:$CV254,Output_3_Daily_Raw!Z$1)/4</f>
        <v>1.5</v>
      </c>
      <c r="AA255">
        <f>COUNTIF(Input_1!$E254:$CV254,Output_3_Daily_Raw!AA$1)/4</f>
        <v>7</v>
      </c>
      <c r="AB255">
        <f>COUNTIF(Input_1!$E254:$CV254,Output_3_Daily_Raw!AB$1)/4</f>
        <v>0</v>
      </c>
      <c r="AC255">
        <f>COUNTIF(Input_1!$E254:$CV254,Output_3_Daily_Raw!AC$1)/4</f>
        <v>0</v>
      </c>
      <c r="AD255">
        <f>COUNTIF(Input_1!$E254:$CV254,Output_3_Daily_Raw!AD$1)/4</f>
        <v>0</v>
      </c>
      <c r="AE255">
        <f>COUNTIF(Input_1!$E254:$CV254,Output_3_Daily_Raw!AE$1)/4</f>
        <v>0</v>
      </c>
      <c r="AF255">
        <f>COUNTIF(Input_1!$E254:$CV254,Output_3_Daily_Raw!AF$1)/4</f>
        <v>0</v>
      </c>
      <c r="AG255">
        <f>COUNTIF(Input_1!$E254:$CV254,Output_3_Daily_Raw!AG$1)/4</f>
        <v>0</v>
      </c>
      <c r="AH255">
        <f>COUNTIF(Input_1!$E254:$CV254,Output_3_Daily_Raw!AH$1)/4</f>
        <v>0</v>
      </c>
      <c r="AI255">
        <f>COUNTIF(Input_1!$E254:$CV254,Output_3_Daily_Raw!AI$1)/4</f>
        <v>0.5</v>
      </c>
      <c r="AJ255">
        <f>COUNTIF(Input_1!$E254:$CV254,Output_3_Daily_Raw!AJ$1)/4</f>
        <v>2</v>
      </c>
      <c r="AK255">
        <f>COUNTIF(Input_1!$E254:$CV254,Output_3_Daily_Raw!AK$1)/4</f>
        <v>0</v>
      </c>
      <c r="AL255">
        <f>COUNTIF(Input_1!$E254:$CV254,Output_3_Daily_Raw!AL$1)/4</f>
        <v>0</v>
      </c>
      <c r="AM255">
        <f>COUNTIF(Input_1!$E254:$CV254,Output_3_Daily_Raw!AM$1)/4</f>
        <v>0</v>
      </c>
      <c r="AN255">
        <f>COUNTIF(Input_1!$E254:$CV254,Output_3_Daily_Raw!AN$1)/4</f>
        <v>0</v>
      </c>
      <c r="AO255">
        <f>COUNTIF(Input_1!$E254:$CV254,Output_3_Daily_Raw!AO$1)/4</f>
        <v>0</v>
      </c>
      <c r="AP255">
        <f>COUNTIF(Input_1!$E254:$CV254,Output_3_Daily_Raw!AP$1)/4</f>
        <v>0</v>
      </c>
      <c r="AQ255">
        <f>COUNTIF(Input_1!$E254:$CV254,Output_3_Daily_Raw!AQ$1)/4</f>
        <v>0</v>
      </c>
      <c r="AR255">
        <f>COUNTIF(Input_1!$E254:$CV254,Output_3_Daily_Raw!AR$1)/4</f>
        <v>0</v>
      </c>
      <c r="AS255">
        <f>COUNTIF(Input_1!$E254:$CV254,Output_3_Daily_Raw!AS$1)/4</f>
        <v>0</v>
      </c>
      <c r="AT255">
        <f>COUNTIF(Input_1!$E254:$CV254,Output_3_Daily_Raw!AT$1)/4</f>
        <v>0</v>
      </c>
      <c r="AU255">
        <f>COUNTIF(Input_1!$E254:$CV254,Output_3_Daily_Raw!AU$1)/4</f>
        <v>0</v>
      </c>
      <c r="AV255">
        <f>COUNTIF(Input_1!$E254:$CV254,Output_3_Daily_Raw!AV$1)/4</f>
        <v>0</v>
      </c>
      <c r="AW255">
        <f>COUNTIF(Input_1!$E254:$CV254,Output_3_Daily_Raw!AW$1)/4</f>
        <v>0</v>
      </c>
      <c r="AX255">
        <f>COUNTIF(Input_1!$E254:$CV254,Output_3_Daily_Raw!AX$1)/4</f>
        <v>0</v>
      </c>
      <c r="AY255">
        <f>COUNTIF(Input_1!$E254:$CV254,Output_3_Daily_Raw!AY$1)/4</f>
        <v>1.75</v>
      </c>
      <c r="AZ255">
        <f>COUNTIF(Input_1!$E254:$CV254,Output_3_Daily_Raw!AZ$1)/4</f>
        <v>0</v>
      </c>
      <c r="BA255">
        <f>COUNTIF(Input_1!$E254:$CV254,Output_3_Daily_Raw!BA$1)/4</f>
        <v>1.25</v>
      </c>
      <c r="BB255">
        <f>COUNTIF(Input_1!$E254:$CV254,Output_3_Daily_Raw!BB$1)/4</f>
        <v>0</v>
      </c>
      <c r="BC255">
        <f>COUNTIF(Input_1!$E254:$CV254,Output_3_Daily_Raw!BC$1)/4</f>
        <v>0</v>
      </c>
      <c r="BD255">
        <f>COUNTIF(Input_1!$E254:$CV254,Output_3_Daily_Raw!BD$1)/4</f>
        <v>0</v>
      </c>
      <c r="BE255">
        <f>COUNTIF(Input_1!$E254:$CV254,Output_3_Daily_Raw!BE$1)/4</f>
        <v>0</v>
      </c>
      <c r="BF255">
        <f>COUNTIF(Input_1!$E254:$CV254,Output_3_Daily_Raw!BF$1)/4</f>
        <v>3.75</v>
      </c>
      <c r="BG255">
        <f>COUNTIF(Input_1!$E254:$CV254,Output_3_Daily_Raw!BG$1)/4</f>
        <v>0</v>
      </c>
      <c r="BH255">
        <f>COUNTIF(Input_1!$E254:$CV254,Output_3_Daily_Raw!BH$1)/4</f>
        <v>0</v>
      </c>
      <c r="BJ255">
        <f t="shared" si="4"/>
        <v>24</v>
      </c>
    </row>
    <row r="256" spans="1:62" x14ac:dyDescent="0.35">
      <c r="A256" s="256"/>
      <c r="B256" s="249"/>
      <c r="C256" s="12">
        <v>44082</v>
      </c>
      <c r="D256" s="1" t="s">
        <v>5</v>
      </c>
      <c r="E256">
        <f>COUNTIF(Input_1!$E255:$CV255,Output_3_Daily_Raw!E$1)/4</f>
        <v>0</v>
      </c>
      <c r="F256">
        <f>COUNTIF(Input_1!$E255:$CV255,Output_3_Daily_Raw!F$1)/4</f>
        <v>0</v>
      </c>
      <c r="G256">
        <f>COUNTIF(Input_1!$E255:$CV255,Output_3_Daily_Raw!G$1)/4</f>
        <v>0</v>
      </c>
      <c r="H256">
        <f>COUNTIF(Input_1!$E255:$CV255,Output_3_Daily_Raw!H$1)/4</f>
        <v>0</v>
      </c>
      <c r="I256">
        <f>COUNTIF(Input_1!$E255:$CV255,Output_3_Daily_Raw!I$1)/4</f>
        <v>0</v>
      </c>
      <c r="J256">
        <f>COUNTIF(Input_1!$E255:$CV255,Output_3_Daily_Raw!J$1)/4</f>
        <v>0</v>
      </c>
      <c r="K256">
        <f>COUNTIF(Input_1!$E255:$CV255,Output_3_Daily_Raw!K$1)/4</f>
        <v>0</v>
      </c>
      <c r="L256">
        <f>COUNTIF(Input_1!$E255:$CV255,Output_3_Daily_Raw!L$1)/4</f>
        <v>0</v>
      </c>
      <c r="M256">
        <f>COUNTIF(Input_1!$E255:$CV255,Output_3_Daily_Raw!M$1)/4</f>
        <v>0</v>
      </c>
      <c r="N256">
        <f>COUNTIF(Input_1!$E255:$CV255,Output_3_Daily_Raw!N$1)/4</f>
        <v>0</v>
      </c>
      <c r="O256">
        <f>COUNTIF(Input_1!$E255:$CV255,Output_3_Daily_Raw!O$1)/4</f>
        <v>0</v>
      </c>
      <c r="P256">
        <f>COUNTIF(Input_1!$E255:$CV255,Output_3_Daily_Raw!P$1)/4</f>
        <v>2.75</v>
      </c>
      <c r="Q256">
        <f>COUNTIF(Input_1!$E255:$CV255,Output_3_Daily_Raw!Q$1)/4</f>
        <v>0</v>
      </c>
      <c r="R256">
        <f>COUNTIF(Input_1!$E255:$CV255,Output_3_Daily_Raw!R$1)/4</f>
        <v>0</v>
      </c>
      <c r="S256">
        <f>COUNTIF(Input_1!$E255:$CV255,Output_3_Daily_Raw!S$1)/4</f>
        <v>0</v>
      </c>
      <c r="T256">
        <f>COUNTIF(Input_1!$E255:$CV255,Output_3_Daily_Raw!T$1)/4</f>
        <v>0</v>
      </c>
      <c r="U256">
        <f>COUNTIF(Input_1!$E255:$CV255,Output_3_Daily_Raw!U$1)/4</f>
        <v>1</v>
      </c>
      <c r="V256">
        <f>COUNTIF(Input_1!$E255:$CV255,Output_3_Daily_Raw!V$1)/4</f>
        <v>0</v>
      </c>
      <c r="W256">
        <f>COUNTIF(Input_1!$E255:$CV255,Output_3_Daily_Raw!W$1)/4</f>
        <v>0</v>
      </c>
      <c r="X256">
        <f>COUNTIF(Input_1!$E255:$CV255,Output_3_Daily_Raw!X$1)/4</f>
        <v>0</v>
      </c>
      <c r="Y256">
        <f>COUNTIF(Input_1!$E255:$CV255,Output_3_Daily_Raw!Y$1)/4</f>
        <v>0</v>
      </c>
      <c r="Z256">
        <f>COUNTIF(Input_1!$E255:$CV255,Output_3_Daily_Raw!Z$1)/4</f>
        <v>1.75</v>
      </c>
      <c r="AA256">
        <f>COUNTIF(Input_1!$E255:$CV255,Output_3_Daily_Raw!AA$1)/4</f>
        <v>7</v>
      </c>
      <c r="AB256">
        <f>COUNTIF(Input_1!$E255:$CV255,Output_3_Daily_Raw!AB$1)/4</f>
        <v>0</v>
      </c>
      <c r="AC256">
        <f>COUNTIF(Input_1!$E255:$CV255,Output_3_Daily_Raw!AC$1)/4</f>
        <v>0</v>
      </c>
      <c r="AD256">
        <f>COUNTIF(Input_1!$E255:$CV255,Output_3_Daily_Raw!AD$1)/4</f>
        <v>0</v>
      </c>
      <c r="AE256">
        <f>COUNTIF(Input_1!$E255:$CV255,Output_3_Daily_Raw!AE$1)/4</f>
        <v>0</v>
      </c>
      <c r="AF256">
        <f>COUNTIF(Input_1!$E255:$CV255,Output_3_Daily_Raw!AF$1)/4</f>
        <v>0</v>
      </c>
      <c r="AG256">
        <f>COUNTIF(Input_1!$E255:$CV255,Output_3_Daily_Raw!AG$1)/4</f>
        <v>0</v>
      </c>
      <c r="AH256">
        <f>COUNTIF(Input_1!$E255:$CV255,Output_3_Daily_Raw!AH$1)/4</f>
        <v>0.25</v>
      </c>
      <c r="AI256">
        <f>COUNTIF(Input_1!$E255:$CV255,Output_3_Daily_Raw!AI$1)/4</f>
        <v>1</v>
      </c>
      <c r="AJ256">
        <f>COUNTIF(Input_1!$E255:$CV255,Output_3_Daily_Raw!AJ$1)/4</f>
        <v>1</v>
      </c>
      <c r="AK256">
        <f>COUNTIF(Input_1!$E255:$CV255,Output_3_Daily_Raw!AK$1)/4</f>
        <v>0</v>
      </c>
      <c r="AL256">
        <f>COUNTIF(Input_1!$E255:$CV255,Output_3_Daily_Raw!AL$1)/4</f>
        <v>0.25</v>
      </c>
      <c r="AM256">
        <f>COUNTIF(Input_1!$E255:$CV255,Output_3_Daily_Raw!AM$1)/4</f>
        <v>0</v>
      </c>
      <c r="AN256">
        <f>COUNTIF(Input_1!$E255:$CV255,Output_3_Daily_Raw!AN$1)/4</f>
        <v>0</v>
      </c>
      <c r="AO256">
        <f>COUNTIF(Input_1!$E255:$CV255,Output_3_Daily_Raw!AO$1)/4</f>
        <v>0</v>
      </c>
      <c r="AP256">
        <f>COUNTIF(Input_1!$E255:$CV255,Output_3_Daily_Raw!AP$1)/4</f>
        <v>0</v>
      </c>
      <c r="AQ256">
        <f>COUNTIF(Input_1!$E255:$CV255,Output_3_Daily_Raw!AQ$1)/4</f>
        <v>0</v>
      </c>
      <c r="AR256">
        <f>COUNTIF(Input_1!$E255:$CV255,Output_3_Daily_Raw!AR$1)/4</f>
        <v>0</v>
      </c>
      <c r="AS256">
        <f>COUNTIF(Input_1!$E255:$CV255,Output_3_Daily_Raw!AS$1)/4</f>
        <v>0</v>
      </c>
      <c r="AT256">
        <f>COUNTIF(Input_1!$E255:$CV255,Output_3_Daily_Raw!AT$1)/4</f>
        <v>0</v>
      </c>
      <c r="AU256">
        <f>COUNTIF(Input_1!$E255:$CV255,Output_3_Daily_Raw!AU$1)/4</f>
        <v>0</v>
      </c>
      <c r="AV256">
        <f>COUNTIF(Input_1!$E255:$CV255,Output_3_Daily_Raw!AV$1)/4</f>
        <v>0</v>
      </c>
      <c r="AW256">
        <f>COUNTIF(Input_1!$E255:$CV255,Output_3_Daily_Raw!AW$1)/4</f>
        <v>0</v>
      </c>
      <c r="AX256">
        <f>COUNTIF(Input_1!$E255:$CV255,Output_3_Daily_Raw!AX$1)/4</f>
        <v>0</v>
      </c>
      <c r="AY256">
        <f>COUNTIF(Input_1!$E255:$CV255,Output_3_Daily_Raw!AY$1)/4</f>
        <v>2.75</v>
      </c>
      <c r="AZ256">
        <f>COUNTIF(Input_1!$E255:$CV255,Output_3_Daily_Raw!AZ$1)/4</f>
        <v>0</v>
      </c>
      <c r="BA256">
        <f>COUNTIF(Input_1!$E255:$CV255,Output_3_Daily_Raw!BA$1)/4</f>
        <v>1.25</v>
      </c>
      <c r="BB256">
        <f>COUNTIF(Input_1!$E255:$CV255,Output_3_Daily_Raw!BB$1)/4</f>
        <v>0</v>
      </c>
      <c r="BC256">
        <f>COUNTIF(Input_1!$E255:$CV255,Output_3_Daily_Raw!BC$1)/4</f>
        <v>0</v>
      </c>
      <c r="BD256">
        <f>COUNTIF(Input_1!$E255:$CV255,Output_3_Daily_Raw!BD$1)/4</f>
        <v>0</v>
      </c>
      <c r="BE256">
        <f>COUNTIF(Input_1!$E255:$CV255,Output_3_Daily_Raw!BE$1)/4</f>
        <v>0</v>
      </c>
      <c r="BF256">
        <f>COUNTIF(Input_1!$E255:$CV255,Output_3_Daily_Raw!BF$1)/4</f>
        <v>4.75</v>
      </c>
      <c r="BG256">
        <f>COUNTIF(Input_1!$E255:$CV255,Output_3_Daily_Raw!BG$1)/4</f>
        <v>0</v>
      </c>
      <c r="BH256">
        <f>COUNTIF(Input_1!$E255:$CV255,Output_3_Daily_Raw!BH$1)/4</f>
        <v>0.25</v>
      </c>
      <c r="BJ256">
        <f t="shared" si="4"/>
        <v>24</v>
      </c>
    </row>
    <row r="257" spans="1:62" x14ac:dyDescent="0.35">
      <c r="A257" s="256"/>
      <c r="B257" s="249"/>
      <c r="C257" s="11">
        <v>44083</v>
      </c>
      <c r="D257" s="1" t="s">
        <v>6</v>
      </c>
      <c r="E257">
        <f>COUNTIF(Input_1!$E256:$CV256,Output_3_Daily_Raw!E$1)/4</f>
        <v>0</v>
      </c>
      <c r="F257">
        <f>COUNTIF(Input_1!$E256:$CV256,Output_3_Daily_Raw!F$1)/4</f>
        <v>0</v>
      </c>
      <c r="G257">
        <f>COUNTIF(Input_1!$E256:$CV256,Output_3_Daily_Raw!G$1)/4</f>
        <v>0</v>
      </c>
      <c r="H257">
        <f>COUNTIF(Input_1!$E256:$CV256,Output_3_Daily_Raw!H$1)/4</f>
        <v>0</v>
      </c>
      <c r="I257">
        <f>COUNTIF(Input_1!$E256:$CV256,Output_3_Daily_Raw!I$1)/4</f>
        <v>0</v>
      </c>
      <c r="J257">
        <f>COUNTIF(Input_1!$E256:$CV256,Output_3_Daily_Raw!J$1)/4</f>
        <v>0</v>
      </c>
      <c r="K257">
        <f>COUNTIF(Input_1!$E256:$CV256,Output_3_Daily_Raw!K$1)/4</f>
        <v>0</v>
      </c>
      <c r="L257">
        <f>COUNTIF(Input_1!$E256:$CV256,Output_3_Daily_Raw!L$1)/4</f>
        <v>0</v>
      </c>
      <c r="M257">
        <f>COUNTIF(Input_1!$E256:$CV256,Output_3_Daily_Raw!M$1)/4</f>
        <v>0</v>
      </c>
      <c r="N257">
        <f>COUNTIF(Input_1!$E256:$CV256,Output_3_Daily_Raw!N$1)/4</f>
        <v>0</v>
      </c>
      <c r="O257">
        <f>COUNTIF(Input_1!$E256:$CV256,Output_3_Daily_Raw!O$1)/4</f>
        <v>1</v>
      </c>
      <c r="P257">
        <f>COUNTIF(Input_1!$E256:$CV256,Output_3_Daily_Raw!P$1)/4</f>
        <v>3</v>
      </c>
      <c r="Q257">
        <f>COUNTIF(Input_1!$E256:$CV256,Output_3_Daily_Raw!Q$1)/4</f>
        <v>0</v>
      </c>
      <c r="R257">
        <f>COUNTIF(Input_1!$E256:$CV256,Output_3_Daily_Raw!R$1)/4</f>
        <v>3</v>
      </c>
      <c r="S257">
        <f>COUNTIF(Input_1!$E256:$CV256,Output_3_Daily_Raw!S$1)/4</f>
        <v>0</v>
      </c>
      <c r="T257">
        <f>COUNTIF(Input_1!$E256:$CV256,Output_3_Daily_Raw!T$1)/4</f>
        <v>0</v>
      </c>
      <c r="U257">
        <f>COUNTIF(Input_1!$E256:$CV256,Output_3_Daily_Raw!U$1)/4</f>
        <v>0</v>
      </c>
      <c r="V257">
        <f>COUNTIF(Input_1!$E256:$CV256,Output_3_Daily_Raw!V$1)/4</f>
        <v>0</v>
      </c>
      <c r="W257">
        <f>COUNTIF(Input_1!$E256:$CV256,Output_3_Daily_Raw!W$1)/4</f>
        <v>0</v>
      </c>
      <c r="X257">
        <f>COUNTIF(Input_1!$E256:$CV256,Output_3_Daily_Raw!X$1)/4</f>
        <v>0</v>
      </c>
      <c r="Y257">
        <f>COUNTIF(Input_1!$E256:$CV256,Output_3_Daily_Raw!Y$1)/4</f>
        <v>0</v>
      </c>
      <c r="Z257">
        <f>COUNTIF(Input_1!$E256:$CV256,Output_3_Daily_Raw!Z$1)/4</f>
        <v>0.5</v>
      </c>
      <c r="AA257">
        <f>COUNTIF(Input_1!$E256:$CV256,Output_3_Daily_Raw!AA$1)/4</f>
        <v>9</v>
      </c>
      <c r="AB257">
        <f>COUNTIF(Input_1!$E256:$CV256,Output_3_Daily_Raw!AB$1)/4</f>
        <v>0</v>
      </c>
      <c r="AC257">
        <f>COUNTIF(Input_1!$E256:$CV256,Output_3_Daily_Raw!AC$1)/4</f>
        <v>0</v>
      </c>
      <c r="AD257">
        <f>COUNTIF(Input_1!$E256:$CV256,Output_3_Daily_Raw!AD$1)/4</f>
        <v>0</v>
      </c>
      <c r="AE257">
        <f>COUNTIF(Input_1!$E256:$CV256,Output_3_Daily_Raw!AE$1)/4</f>
        <v>0</v>
      </c>
      <c r="AF257">
        <f>COUNTIF(Input_1!$E256:$CV256,Output_3_Daily_Raw!AF$1)/4</f>
        <v>0</v>
      </c>
      <c r="AG257">
        <f>COUNTIF(Input_1!$E256:$CV256,Output_3_Daily_Raw!AG$1)/4</f>
        <v>0</v>
      </c>
      <c r="AH257">
        <f>COUNTIF(Input_1!$E256:$CV256,Output_3_Daily_Raw!AH$1)/4</f>
        <v>0</v>
      </c>
      <c r="AI257">
        <f>COUNTIF(Input_1!$E256:$CV256,Output_3_Daily_Raw!AI$1)/4</f>
        <v>0</v>
      </c>
      <c r="AJ257">
        <f>COUNTIF(Input_1!$E256:$CV256,Output_3_Daily_Raw!AJ$1)/4</f>
        <v>0</v>
      </c>
      <c r="AK257">
        <f>COUNTIF(Input_1!$E256:$CV256,Output_3_Daily_Raw!AK$1)/4</f>
        <v>0</v>
      </c>
      <c r="AL257">
        <f>COUNTIF(Input_1!$E256:$CV256,Output_3_Daily_Raw!AL$1)/4</f>
        <v>0</v>
      </c>
      <c r="AM257">
        <f>COUNTIF(Input_1!$E256:$CV256,Output_3_Daily_Raw!AM$1)/4</f>
        <v>0</v>
      </c>
      <c r="AN257">
        <f>COUNTIF(Input_1!$E256:$CV256,Output_3_Daily_Raw!AN$1)/4</f>
        <v>0</v>
      </c>
      <c r="AO257">
        <f>COUNTIF(Input_1!$E256:$CV256,Output_3_Daily_Raw!AO$1)/4</f>
        <v>0</v>
      </c>
      <c r="AP257">
        <f>COUNTIF(Input_1!$E256:$CV256,Output_3_Daily_Raw!AP$1)/4</f>
        <v>0</v>
      </c>
      <c r="AQ257">
        <f>COUNTIF(Input_1!$E256:$CV256,Output_3_Daily_Raw!AQ$1)/4</f>
        <v>0</v>
      </c>
      <c r="AR257">
        <f>COUNTIF(Input_1!$E256:$CV256,Output_3_Daily_Raw!AR$1)/4</f>
        <v>0</v>
      </c>
      <c r="AS257">
        <f>COUNTIF(Input_1!$E256:$CV256,Output_3_Daily_Raw!AS$1)/4</f>
        <v>0</v>
      </c>
      <c r="AT257">
        <f>COUNTIF(Input_1!$E256:$CV256,Output_3_Daily_Raw!AT$1)/4</f>
        <v>0</v>
      </c>
      <c r="AU257">
        <f>COUNTIF(Input_1!$E256:$CV256,Output_3_Daily_Raw!AU$1)/4</f>
        <v>0</v>
      </c>
      <c r="AV257">
        <f>COUNTIF(Input_1!$E256:$CV256,Output_3_Daily_Raw!AV$1)/4</f>
        <v>0</v>
      </c>
      <c r="AW257">
        <f>COUNTIF(Input_1!$E256:$CV256,Output_3_Daily_Raw!AW$1)/4</f>
        <v>0</v>
      </c>
      <c r="AX257">
        <f>COUNTIF(Input_1!$E256:$CV256,Output_3_Daily_Raw!AX$1)/4</f>
        <v>0</v>
      </c>
      <c r="AY257">
        <f>COUNTIF(Input_1!$E256:$CV256,Output_3_Daily_Raw!AY$1)/4</f>
        <v>3.25</v>
      </c>
      <c r="AZ257">
        <f>COUNTIF(Input_1!$E256:$CV256,Output_3_Daily_Raw!AZ$1)/4</f>
        <v>0</v>
      </c>
      <c r="BA257">
        <f>COUNTIF(Input_1!$E256:$CV256,Output_3_Daily_Raw!BA$1)/4</f>
        <v>1.25</v>
      </c>
      <c r="BB257">
        <f>COUNTIF(Input_1!$E256:$CV256,Output_3_Daily_Raw!BB$1)/4</f>
        <v>0</v>
      </c>
      <c r="BC257">
        <f>COUNTIF(Input_1!$E256:$CV256,Output_3_Daily_Raw!BC$1)/4</f>
        <v>0</v>
      </c>
      <c r="BD257">
        <f>COUNTIF(Input_1!$E256:$CV256,Output_3_Daily_Raw!BD$1)/4</f>
        <v>0</v>
      </c>
      <c r="BE257">
        <f>COUNTIF(Input_1!$E256:$CV256,Output_3_Daily_Raw!BE$1)/4</f>
        <v>0</v>
      </c>
      <c r="BF257">
        <f>COUNTIF(Input_1!$E256:$CV256,Output_3_Daily_Raw!BF$1)/4</f>
        <v>3</v>
      </c>
      <c r="BG257">
        <f>COUNTIF(Input_1!$E256:$CV256,Output_3_Daily_Raw!BG$1)/4</f>
        <v>0</v>
      </c>
      <c r="BH257">
        <f>COUNTIF(Input_1!$E256:$CV256,Output_3_Daily_Raw!BH$1)/4</f>
        <v>0</v>
      </c>
      <c r="BJ257">
        <f t="shared" si="4"/>
        <v>24</v>
      </c>
    </row>
    <row r="258" spans="1:62" x14ac:dyDescent="0.35">
      <c r="A258" s="256"/>
      <c r="B258" s="249"/>
      <c r="C258" s="12">
        <v>44084</v>
      </c>
      <c r="D258" s="1" t="s">
        <v>7</v>
      </c>
      <c r="E258">
        <f>COUNTIF(Input_1!$E257:$CV257,Output_3_Daily_Raw!E$1)/4</f>
        <v>0</v>
      </c>
      <c r="F258">
        <f>COUNTIF(Input_1!$E257:$CV257,Output_3_Daily_Raw!F$1)/4</f>
        <v>0</v>
      </c>
      <c r="G258">
        <f>COUNTIF(Input_1!$E257:$CV257,Output_3_Daily_Raw!G$1)/4</f>
        <v>0</v>
      </c>
      <c r="H258">
        <f>COUNTIF(Input_1!$E257:$CV257,Output_3_Daily_Raw!H$1)/4</f>
        <v>0</v>
      </c>
      <c r="I258">
        <f>COUNTIF(Input_1!$E257:$CV257,Output_3_Daily_Raw!I$1)/4</f>
        <v>0</v>
      </c>
      <c r="J258">
        <f>COUNTIF(Input_1!$E257:$CV257,Output_3_Daily_Raw!J$1)/4</f>
        <v>0</v>
      </c>
      <c r="K258">
        <f>COUNTIF(Input_1!$E257:$CV257,Output_3_Daily_Raw!K$1)/4</f>
        <v>0</v>
      </c>
      <c r="L258">
        <f>COUNTIF(Input_1!$E257:$CV257,Output_3_Daily_Raw!L$1)/4</f>
        <v>0</v>
      </c>
      <c r="M258">
        <f>COUNTIF(Input_1!$E257:$CV257,Output_3_Daily_Raw!M$1)/4</f>
        <v>0</v>
      </c>
      <c r="N258">
        <f>COUNTIF(Input_1!$E257:$CV257,Output_3_Daily_Raw!N$1)/4</f>
        <v>0</v>
      </c>
      <c r="O258">
        <f>COUNTIF(Input_1!$E257:$CV257,Output_3_Daily_Raw!O$1)/4</f>
        <v>1</v>
      </c>
      <c r="P258">
        <f>COUNTIF(Input_1!$E257:$CV257,Output_3_Daily_Raw!P$1)/4</f>
        <v>3.75</v>
      </c>
      <c r="Q258">
        <f>COUNTIF(Input_1!$E257:$CV257,Output_3_Daily_Raw!Q$1)/4</f>
        <v>0</v>
      </c>
      <c r="R258">
        <f>COUNTIF(Input_1!$E257:$CV257,Output_3_Daily_Raw!R$1)/4</f>
        <v>0</v>
      </c>
      <c r="S258">
        <f>COUNTIF(Input_1!$E257:$CV257,Output_3_Daily_Raw!S$1)/4</f>
        <v>0</v>
      </c>
      <c r="T258">
        <f>COUNTIF(Input_1!$E257:$CV257,Output_3_Daily_Raw!T$1)/4</f>
        <v>0</v>
      </c>
      <c r="U258">
        <f>COUNTIF(Input_1!$E257:$CV257,Output_3_Daily_Raw!U$1)/4</f>
        <v>0</v>
      </c>
      <c r="V258">
        <f>COUNTIF(Input_1!$E257:$CV257,Output_3_Daily_Raw!V$1)/4</f>
        <v>0</v>
      </c>
      <c r="W258">
        <f>COUNTIF(Input_1!$E257:$CV257,Output_3_Daily_Raw!W$1)/4</f>
        <v>0</v>
      </c>
      <c r="X258">
        <f>COUNTIF(Input_1!$E257:$CV257,Output_3_Daily_Raw!X$1)/4</f>
        <v>0</v>
      </c>
      <c r="Y258">
        <f>COUNTIF(Input_1!$E257:$CV257,Output_3_Daily_Raw!Y$1)/4</f>
        <v>0</v>
      </c>
      <c r="Z258">
        <f>COUNTIF(Input_1!$E257:$CV257,Output_3_Daily_Raw!Z$1)/4</f>
        <v>4</v>
      </c>
      <c r="AA258">
        <f>COUNTIF(Input_1!$E257:$CV257,Output_3_Daily_Raw!AA$1)/4</f>
        <v>7</v>
      </c>
      <c r="AB258">
        <f>COUNTIF(Input_1!$E257:$CV257,Output_3_Daily_Raw!AB$1)/4</f>
        <v>0</v>
      </c>
      <c r="AC258">
        <f>COUNTIF(Input_1!$E257:$CV257,Output_3_Daily_Raw!AC$1)/4</f>
        <v>0</v>
      </c>
      <c r="AD258">
        <f>COUNTIF(Input_1!$E257:$CV257,Output_3_Daily_Raw!AD$1)/4</f>
        <v>0</v>
      </c>
      <c r="AE258">
        <f>COUNTIF(Input_1!$E257:$CV257,Output_3_Daily_Raw!AE$1)/4</f>
        <v>0</v>
      </c>
      <c r="AF258">
        <f>COUNTIF(Input_1!$E257:$CV257,Output_3_Daily_Raw!AF$1)/4</f>
        <v>0</v>
      </c>
      <c r="AG258">
        <f>COUNTIF(Input_1!$E257:$CV257,Output_3_Daily_Raw!AG$1)/4</f>
        <v>0</v>
      </c>
      <c r="AH258">
        <f>COUNTIF(Input_1!$E257:$CV257,Output_3_Daily_Raw!AH$1)/4</f>
        <v>0.25</v>
      </c>
      <c r="AI258">
        <f>COUNTIF(Input_1!$E257:$CV257,Output_3_Daily_Raw!AI$1)/4</f>
        <v>0.5</v>
      </c>
      <c r="AJ258">
        <f>COUNTIF(Input_1!$E257:$CV257,Output_3_Daily_Raw!AJ$1)/4</f>
        <v>0.5</v>
      </c>
      <c r="AK258">
        <f>COUNTIF(Input_1!$E257:$CV257,Output_3_Daily_Raw!AK$1)/4</f>
        <v>0</v>
      </c>
      <c r="AL258">
        <f>COUNTIF(Input_1!$E257:$CV257,Output_3_Daily_Raw!AL$1)/4</f>
        <v>0</v>
      </c>
      <c r="AM258">
        <f>COUNTIF(Input_1!$E257:$CV257,Output_3_Daily_Raw!AM$1)/4</f>
        <v>0</v>
      </c>
      <c r="AN258">
        <f>COUNTIF(Input_1!$E257:$CV257,Output_3_Daily_Raw!AN$1)/4</f>
        <v>0</v>
      </c>
      <c r="AO258">
        <f>COUNTIF(Input_1!$E257:$CV257,Output_3_Daily_Raw!AO$1)/4</f>
        <v>0</v>
      </c>
      <c r="AP258">
        <f>COUNTIF(Input_1!$E257:$CV257,Output_3_Daily_Raw!AP$1)/4</f>
        <v>0</v>
      </c>
      <c r="AQ258">
        <f>COUNTIF(Input_1!$E257:$CV257,Output_3_Daily_Raw!AQ$1)/4</f>
        <v>0</v>
      </c>
      <c r="AR258">
        <f>COUNTIF(Input_1!$E257:$CV257,Output_3_Daily_Raw!AR$1)/4</f>
        <v>0</v>
      </c>
      <c r="AS258">
        <f>COUNTIF(Input_1!$E257:$CV257,Output_3_Daily_Raw!AS$1)/4</f>
        <v>0</v>
      </c>
      <c r="AT258">
        <f>COUNTIF(Input_1!$E257:$CV257,Output_3_Daily_Raw!AT$1)/4</f>
        <v>0</v>
      </c>
      <c r="AU258">
        <f>COUNTIF(Input_1!$E257:$CV257,Output_3_Daily_Raw!AU$1)/4</f>
        <v>0</v>
      </c>
      <c r="AV258">
        <f>COUNTIF(Input_1!$E257:$CV257,Output_3_Daily_Raw!AV$1)/4</f>
        <v>0</v>
      </c>
      <c r="AW258">
        <f>COUNTIF(Input_1!$E257:$CV257,Output_3_Daily_Raw!AW$1)/4</f>
        <v>0</v>
      </c>
      <c r="AX258">
        <f>COUNTIF(Input_1!$E257:$CV257,Output_3_Daily_Raw!AX$1)/4</f>
        <v>0</v>
      </c>
      <c r="AY258">
        <f>COUNTIF(Input_1!$E257:$CV257,Output_3_Daily_Raw!AY$1)/4</f>
        <v>1.5</v>
      </c>
      <c r="AZ258">
        <f>COUNTIF(Input_1!$E257:$CV257,Output_3_Daily_Raw!AZ$1)/4</f>
        <v>0</v>
      </c>
      <c r="BA258">
        <f>COUNTIF(Input_1!$E257:$CV257,Output_3_Daily_Raw!BA$1)/4</f>
        <v>2.75</v>
      </c>
      <c r="BB258">
        <f>COUNTIF(Input_1!$E257:$CV257,Output_3_Daily_Raw!BB$1)/4</f>
        <v>0</v>
      </c>
      <c r="BC258">
        <f>COUNTIF(Input_1!$E257:$CV257,Output_3_Daily_Raw!BC$1)/4</f>
        <v>0</v>
      </c>
      <c r="BD258">
        <f>COUNTIF(Input_1!$E257:$CV257,Output_3_Daily_Raw!BD$1)/4</f>
        <v>0</v>
      </c>
      <c r="BE258">
        <f>COUNTIF(Input_1!$E257:$CV257,Output_3_Daily_Raw!BE$1)/4</f>
        <v>0</v>
      </c>
      <c r="BF258">
        <f>COUNTIF(Input_1!$E257:$CV257,Output_3_Daily_Raw!BF$1)/4</f>
        <v>2.25</v>
      </c>
      <c r="BG258">
        <f>COUNTIF(Input_1!$E257:$CV257,Output_3_Daily_Raw!BG$1)/4</f>
        <v>0</v>
      </c>
      <c r="BH258">
        <f>COUNTIF(Input_1!$E257:$CV257,Output_3_Daily_Raw!BH$1)/4</f>
        <v>0.5</v>
      </c>
      <c r="BJ258">
        <f t="shared" si="4"/>
        <v>24</v>
      </c>
    </row>
    <row r="259" spans="1:62" x14ac:dyDescent="0.35">
      <c r="A259" s="256"/>
      <c r="B259" s="249"/>
      <c r="C259" s="11">
        <v>44085</v>
      </c>
      <c r="D259" s="1" t="s">
        <v>8</v>
      </c>
      <c r="E259">
        <f>COUNTIF(Input_1!$E258:$CV258,Output_3_Daily_Raw!E$1)/4</f>
        <v>0</v>
      </c>
      <c r="F259">
        <f>COUNTIF(Input_1!$E258:$CV258,Output_3_Daily_Raw!F$1)/4</f>
        <v>0</v>
      </c>
      <c r="G259">
        <f>COUNTIF(Input_1!$E258:$CV258,Output_3_Daily_Raw!G$1)/4</f>
        <v>0</v>
      </c>
      <c r="H259">
        <f>COUNTIF(Input_1!$E258:$CV258,Output_3_Daily_Raw!H$1)/4</f>
        <v>0</v>
      </c>
      <c r="I259">
        <f>COUNTIF(Input_1!$E258:$CV258,Output_3_Daily_Raw!I$1)/4</f>
        <v>0</v>
      </c>
      <c r="J259">
        <f>COUNTIF(Input_1!$E258:$CV258,Output_3_Daily_Raw!J$1)/4</f>
        <v>0</v>
      </c>
      <c r="K259">
        <f>COUNTIF(Input_1!$E258:$CV258,Output_3_Daily_Raw!K$1)/4</f>
        <v>0</v>
      </c>
      <c r="L259">
        <f>COUNTIF(Input_1!$E258:$CV258,Output_3_Daily_Raw!L$1)/4</f>
        <v>0</v>
      </c>
      <c r="M259">
        <f>COUNTIF(Input_1!$E258:$CV258,Output_3_Daily_Raw!M$1)/4</f>
        <v>0</v>
      </c>
      <c r="N259">
        <f>COUNTIF(Input_1!$E258:$CV258,Output_3_Daily_Raw!N$1)/4</f>
        <v>0</v>
      </c>
      <c r="O259">
        <f>COUNTIF(Input_1!$E258:$CV258,Output_3_Daily_Raw!O$1)/4</f>
        <v>0</v>
      </c>
      <c r="P259">
        <f>COUNTIF(Input_1!$E258:$CV258,Output_3_Daily_Raw!P$1)/4</f>
        <v>0</v>
      </c>
      <c r="Q259">
        <f>COUNTIF(Input_1!$E258:$CV258,Output_3_Daily_Raw!Q$1)/4</f>
        <v>0</v>
      </c>
      <c r="R259">
        <f>COUNTIF(Input_1!$E258:$CV258,Output_3_Daily_Raw!R$1)/4</f>
        <v>0</v>
      </c>
      <c r="S259">
        <f>COUNTIF(Input_1!$E258:$CV258,Output_3_Daily_Raw!S$1)/4</f>
        <v>0</v>
      </c>
      <c r="T259">
        <f>COUNTIF(Input_1!$E258:$CV258,Output_3_Daily_Raw!T$1)/4</f>
        <v>0</v>
      </c>
      <c r="U259">
        <f>COUNTIF(Input_1!$E258:$CV258,Output_3_Daily_Raw!U$1)/4</f>
        <v>0</v>
      </c>
      <c r="V259">
        <f>COUNTIF(Input_1!$E258:$CV258,Output_3_Daily_Raw!V$1)/4</f>
        <v>0</v>
      </c>
      <c r="W259">
        <f>COUNTIF(Input_1!$E258:$CV258,Output_3_Daily_Raw!W$1)/4</f>
        <v>0</v>
      </c>
      <c r="X259">
        <f>COUNTIF(Input_1!$E258:$CV258,Output_3_Daily_Raw!X$1)/4</f>
        <v>0</v>
      </c>
      <c r="Y259">
        <f>COUNTIF(Input_1!$E258:$CV258,Output_3_Daily_Raw!Y$1)/4</f>
        <v>0</v>
      </c>
      <c r="Z259">
        <f>COUNTIF(Input_1!$E258:$CV258,Output_3_Daily_Raw!Z$1)/4</f>
        <v>0.5</v>
      </c>
      <c r="AA259">
        <f>COUNTIF(Input_1!$E258:$CV258,Output_3_Daily_Raw!AA$1)/4</f>
        <v>7.25</v>
      </c>
      <c r="AB259">
        <f>COUNTIF(Input_1!$E258:$CV258,Output_3_Daily_Raw!AB$1)/4</f>
        <v>0</v>
      </c>
      <c r="AC259">
        <f>COUNTIF(Input_1!$E258:$CV258,Output_3_Daily_Raw!AC$1)/4</f>
        <v>0</v>
      </c>
      <c r="AD259">
        <f>COUNTIF(Input_1!$E258:$CV258,Output_3_Daily_Raw!AD$1)/4</f>
        <v>0</v>
      </c>
      <c r="AE259">
        <f>COUNTIF(Input_1!$E258:$CV258,Output_3_Daily_Raw!AE$1)/4</f>
        <v>0</v>
      </c>
      <c r="AF259">
        <f>COUNTIF(Input_1!$E258:$CV258,Output_3_Daily_Raw!AF$1)/4</f>
        <v>0</v>
      </c>
      <c r="AG259">
        <f>COUNTIF(Input_1!$E258:$CV258,Output_3_Daily_Raw!AG$1)/4</f>
        <v>0</v>
      </c>
      <c r="AH259">
        <f>COUNTIF(Input_1!$E258:$CV258,Output_3_Daily_Raw!AH$1)/4</f>
        <v>0.25</v>
      </c>
      <c r="AI259">
        <f>COUNTIF(Input_1!$E258:$CV258,Output_3_Daily_Raw!AI$1)/4</f>
        <v>0.75</v>
      </c>
      <c r="AJ259">
        <f>COUNTIF(Input_1!$E258:$CV258,Output_3_Daily_Raw!AJ$1)/4</f>
        <v>3</v>
      </c>
      <c r="AK259">
        <f>COUNTIF(Input_1!$E258:$CV258,Output_3_Daily_Raw!AK$1)/4</f>
        <v>0</v>
      </c>
      <c r="AL259">
        <f>COUNTIF(Input_1!$E258:$CV258,Output_3_Daily_Raw!AL$1)/4</f>
        <v>0.25</v>
      </c>
      <c r="AM259">
        <f>COUNTIF(Input_1!$E258:$CV258,Output_3_Daily_Raw!AM$1)/4</f>
        <v>0</v>
      </c>
      <c r="AN259">
        <f>COUNTIF(Input_1!$E258:$CV258,Output_3_Daily_Raw!AN$1)/4</f>
        <v>2.25</v>
      </c>
      <c r="AO259">
        <f>COUNTIF(Input_1!$E258:$CV258,Output_3_Daily_Raw!AO$1)/4</f>
        <v>0</v>
      </c>
      <c r="AP259">
        <f>COUNTIF(Input_1!$E258:$CV258,Output_3_Daily_Raw!AP$1)/4</f>
        <v>0</v>
      </c>
      <c r="AQ259">
        <f>COUNTIF(Input_1!$E258:$CV258,Output_3_Daily_Raw!AQ$1)/4</f>
        <v>0</v>
      </c>
      <c r="AR259">
        <f>COUNTIF(Input_1!$E258:$CV258,Output_3_Daily_Raw!AR$1)/4</f>
        <v>0</v>
      </c>
      <c r="AS259">
        <f>COUNTIF(Input_1!$E258:$CV258,Output_3_Daily_Raw!AS$1)/4</f>
        <v>0</v>
      </c>
      <c r="AT259">
        <f>COUNTIF(Input_1!$E258:$CV258,Output_3_Daily_Raw!AT$1)/4</f>
        <v>0</v>
      </c>
      <c r="AU259">
        <f>COUNTIF(Input_1!$E258:$CV258,Output_3_Daily_Raw!AU$1)/4</f>
        <v>0.25</v>
      </c>
      <c r="AV259">
        <f>COUNTIF(Input_1!$E258:$CV258,Output_3_Daily_Raw!AV$1)/4</f>
        <v>0</v>
      </c>
      <c r="AW259">
        <f>COUNTIF(Input_1!$E258:$CV258,Output_3_Daily_Raw!AW$1)/4</f>
        <v>0</v>
      </c>
      <c r="AX259">
        <f>COUNTIF(Input_1!$E258:$CV258,Output_3_Daily_Raw!AX$1)/4</f>
        <v>0</v>
      </c>
      <c r="AY259">
        <f>COUNTIF(Input_1!$E258:$CV258,Output_3_Daily_Raw!AY$1)/4</f>
        <v>0.75</v>
      </c>
      <c r="AZ259">
        <f>COUNTIF(Input_1!$E258:$CV258,Output_3_Daily_Raw!AZ$1)/4</f>
        <v>0</v>
      </c>
      <c r="BA259">
        <f>COUNTIF(Input_1!$E258:$CV258,Output_3_Daily_Raw!BA$1)/4</f>
        <v>4</v>
      </c>
      <c r="BB259">
        <f>COUNTIF(Input_1!$E258:$CV258,Output_3_Daily_Raw!BB$1)/4</f>
        <v>0</v>
      </c>
      <c r="BC259">
        <f>COUNTIF(Input_1!$E258:$CV258,Output_3_Daily_Raw!BC$1)/4</f>
        <v>0</v>
      </c>
      <c r="BD259">
        <f>COUNTIF(Input_1!$E258:$CV258,Output_3_Daily_Raw!BD$1)/4</f>
        <v>0</v>
      </c>
      <c r="BE259">
        <f>COUNTIF(Input_1!$E258:$CV258,Output_3_Daily_Raw!BE$1)/4</f>
        <v>0</v>
      </c>
      <c r="BF259">
        <f>COUNTIF(Input_1!$E258:$CV258,Output_3_Daily_Raw!BF$1)/4</f>
        <v>4.75</v>
      </c>
      <c r="BG259">
        <f>COUNTIF(Input_1!$E258:$CV258,Output_3_Daily_Raw!BG$1)/4</f>
        <v>0</v>
      </c>
      <c r="BH259">
        <f>COUNTIF(Input_1!$E258:$CV258,Output_3_Daily_Raw!BH$1)/4</f>
        <v>0</v>
      </c>
      <c r="BJ259">
        <f t="shared" si="4"/>
        <v>24</v>
      </c>
    </row>
    <row r="260" spans="1:62" x14ac:dyDescent="0.35">
      <c r="A260" s="256"/>
      <c r="B260" s="249"/>
      <c r="C260" s="11">
        <v>44086</v>
      </c>
      <c r="D260" s="1" t="s">
        <v>9</v>
      </c>
      <c r="E260">
        <f>COUNTIF(Input_1!$E259:$CV259,Output_3_Daily_Raw!E$1)/4</f>
        <v>0</v>
      </c>
      <c r="F260">
        <f>COUNTIF(Input_1!$E259:$CV259,Output_3_Daily_Raw!F$1)/4</f>
        <v>0</v>
      </c>
      <c r="G260">
        <f>COUNTIF(Input_1!$E259:$CV259,Output_3_Daily_Raw!G$1)/4</f>
        <v>0</v>
      </c>
      <c r="H260">
        <f>COUNTIF(Input_1!$E259:$CV259,Output_3_Daily_Raw!H$1)/4</f>
        <v>0</v>
      </c>
      <c r="I260">
        <f>COUNTIF(Input_1!$E259:$CV259,Output_3_Daily_Raw!I$1)/4</f>
        <v>0</v>
      </c>
      <c r="J260">
        <f>COUNTIF(Input_1!$E259:$CV259,Output_3_Daily_Raw!J$1)/4</f>
        <v>0</v>
      </c>
      <c r="K260">
        <f>COUNTIF(Input_1!$E259:$CV259,Output_3_Daily_Raw!K$1)/4</f>
        <v>0</v>
      </c>
      <c r="L260">
        <f>COUNTIF(Input_1!$E259:$CV259,Output_3_Daily_Raw!L$1)/4</f>
        <v>0</v>
      </c>
      <c r="M260">
        <f>COUNTIF(Input_1!$E259:$CV259,Output_3_Daily_Raw!M$1)/4</f>
        <v>0</v>
      </c>
      <c r="N260">
        <f>COUNTIF(Input_1!$E259:$CV259,Output_3_Daily_Raw!N$1)/4</f>
        <v>0</v>
      </c>
      <c r="O260">
        <f>COUNTIF(Input_1!$E259:$CV259,Output_3_Daily_Raw!O$1)/4</f>
        <v>0</v>
      </c>
      <c r="P260">
        <f>COUNTIF(Input_1!$E259:$CV259,Output_3_Daily_Raw!P$1)/4</f>
        <v>0</v>
      </c>
      <c r="Q260">
        <f>COUNTIF(Input_1!$E259:$CV259,Output_3_Daily_Raw!Q$1)/4</f>
        <v>0</v>
      </c>
      <c r="R260">
        <f>COUNTIF(Input_1!$E259:$CV259,Output_3_Daily_Raw!R$1)/4</f>
        <v>0</v>
      </c>
      <c r="S260">
        <f>COUNTIF(Input_1!$E259:$CV259,Output_3_Daily_Raw!S$1)/4</f>
        <v>0</v>
      </c>
      <c r="T260">
        <f>COUNTIF(Input_1!$E259:$CV259,Output_3_Daily_Raw!T$1)/4</f>
        <v>0</v>
      </c>
      <c r="U260">
        <f>COUNTIF(Input_1!$E259:$CV259,Output_3_Daily_Raw!U$1)/4</f>
        <v>0</v>
      </c>
      <c r="V260">
        <f>COUNTIF(Input_1!$E259:$CV259,Output_3_Daily_Raw!V$1)/4</f>
        <v>4.75</v>
      </c>
      <c r="W260">
        <f>COUNTIF(Input_1!$E259:$CV259,Output_3_Daily_Raw!W$1)/4</f>
        <v>0</v>
      </c>
      <c r="X260">
        <f>COUNTIF(Input_1!$E259:$CV259,Output_3_Daily_Raw!X$1)/4</f>
        <v>0</v>
      </c>
      <c r="Y260">
        <f>COUNTIF(Input_1!$E259:$CV259,Output_3_Daily_Raw!Y$1)/4</f>
        <v>0</v>
      </c>
      <c r="Z260">
        <f>COUNTIF(Input_1!$E259:$CV259,Output_3_Daily_Raw!Z$1)/4</f>
        <v>1.5</v>
      </c>
      <c r="AA260">
        <f>COUNTIF(Input_1!$E259:$CV259,Output_3_Daily_Raw!AA$1)/4</f>
        <v>9</v>
      </c>
      <c r="AB260">
        <f>COUNTIF(Input_1!$E259:$CV259,Output_3_Daily_Raw!AB$1)/4</f>
        <v>0</v>
      </c>
      <c r="AC260">
        <f>COUNTIF(Input_1!$E259:$CV259,Output_3_Daily_Raw!AC$1)/4</f>
        <v>0</v>
      </c>
      <c r="AD260">
        <f>COUNTIF(Input_1!$E259:$CV259,Output_3_Daily_Raw!AD$1)/4</f>
        <v>0</v>
      </c>
      <c r="AE260">
        <f>COUNTIF(Input_1!$E259:$CV259,Output_3_Daily_Raw!AE$1)/4</f>
        <v>0</v>
      </c>
      <c r="AF260">
        <f>COUNTIF(Input_1!$E259:$CV259,Output_3_Daily_Raw!AF$1)/4</f>
        <v>0</v>
      </c>
      <c r="AG260">
        <f>COUNTIF(Input_1!$E259:$CV259,Output_3_Daily_Raw!AG$1)/4</f>
        <v>0</v>
      </c>
      <c r="AH260">
        <f>COUNTIF(Input_1!$E259:$CV259,Output_3_Daily_Raw!AH$1)/4</f>
        <v>0</v>
      </c>
      <c r="AI260">
        <f>COUNTIF(Input_1!$E259:$CV259,Output_3_Daily_Raw!AI$1)/4</f>
        <v>0</v>
      </c>
      <c r="AJ260">
        <f>COUNTIF(Input_1!$E259:$CV259,Output_3_Daily_Raw!AJ$1)/4</f>
        <v>0.5</v>
      </c>
      <c r="AK260">
        <f>COUNTIF(Input_1!$E259:$CV259,Output_3_Daily_Raw!AK$1)/4</f>
        <v>0</v>
      </c>
      <c r="AL260">
        <f>COUNTIF(Input_1!$E259:$CV259,Output_3_Daily_Raw!AL$1)/4</f>
        <v>0.5</v>
      </c>
      <c r="AM260">
        <f>COUNTIF(Input_1!$E259:$CV259,Output_3_Daily_Raw!AM$1)/4</f>
        <v>0</v>
      </c>
      <c r="AN260">
        <f>COUNTIF(Input_1!$E259:$CV259,Output_3_Daily_Raw!AN$1)/4</f>
        <v>0</v>
      </c>
      <c r="AO260">
        <f>COUNTIF(Input_1!$E259:$CV259,Output_3_Daily_Raw!AO$1)/4</f>
        <v>0</v>
      </c>
      <c r="AP260">
        <f>COUNTIF(Input_1!$E259:$CV259,Output_3_Daily_Raw!AP$1)/4</f>
        <v>0</v>
      </c>
      <c r="AQ260">
        <f>COUNTIF(Input_1!$E259:$CV259,Output_3_Daily_Raw!AQ$1)/4</f>
        <v>0</v>
      </c>
      <c r="AR260">
        <f>COUNTIF(Input_1!$E259:$CV259,Output_3_Daily_Raw!AR$1)/4</f>
        <v>0</v>
      </c>
      <c r="AS260">
        <f>COUNTIF(Input_1!$E259:$CV259,Output_3_Daily_Raw!AS$1)/4</f>
        <v>0</v>
      </c>
      <c r="AT260">
        <f>COUNTIF(Input_1!$E259:$CV259,Output_3_Daily_Raw!AT$1)/4</f>
        <v>0</v>
      </c>
      <c r="AU260">
        <f>COUNTIF(Input_1!$E259:$CV259,Output_3_Daily_Raw!AU$1)/4</f>
        <v>0</v>
      </c>
      <c r="AV260">
        <f>COUNTIF(Input_1!$E259:$CV259,Output_3_Daily_Raw!AV$1)/4</f>
        <v>0</v>
      </c>
      <c r="AW260">
        <f>COUNTIF(Input_1!$E259:$CV259,Output_3_Daily_Raw!AW$1)/4</f>
        <v>0</v>
      </c>
      <c r="AX260">
        <f>COUNTIF(Input_1!$E259:$CV259,Output_3_Daily_Raw!AX$1)/4</f>
        <v>0</v>
      </c>
      <c r="AY260">
        <f>COUNTIF(Input_1!$E259:$CV259,Output_3_Daily_Raw!AY$1)/4</f>
        <v>2.75</v>
      </c>
      <c r="AZ260">
        <f>COUNTIF(Input_1!$E259:$CV259,Output_3_Daily_Raw!AZ$1)/4</f>
        <v>0</v>
      </c>
      <c r="BA260">
        <f>COUNTIF(Input_1!$E259:$CV259,Output_3_Daily_Raw!BA$1)/4</f>
        <v>1.25</v>
      </c>
      <c r="BB260">
        <f>COUNTIF(Input_1!$E259:$CV259,Output_3_Daily_Raw!BB$1)/4</f>
        <v>0</v>
      </c>
      <c r="BC260">
        <f>COUNTIF(Input_1!$E259:$CV259,Output_3_Daily_Raw!BC$1)/4</f>
        <v>0</v>
      </c>
      <c r="BD260">
        <f>COUNTIF(Input_1!$E259:$CV259,Output_3_Daily_Raw!BD$1)/4</f>
        <v>0</v>
      </c>
      <c r="BE260">
        <f>COUNTIF(Input_1!$E259:$CV259,Output_3_Daily_Raw!BE$1)/4</f>
        <v>0</v>
      </c>
      <c r="BF260">
        <f>COUNTIF(Input_1!$E259:$CV259,Output_3_Daily_Raw!BF$1)/4</f>
        <v>3.25</v>
      </c>
      <c r="BG260">
        <f>COUNTIF(Input_1!$E259:$CV259,Output_3_Daily_Raw!BG$1)/4</f>
        <v>0</v>
      </c>
      <c r="BH260">
        <f>COUNTIF(Input_1!$E259:$CV259,Output_3_Daily_Raw!BH$1)/4</f>
        <v>0.5</v>
      </c>
      <c r="BJ260">
        <f t="shared" ref="BJ260:BJ323" si="5">SUM(E260:BH260)</f>
        <v>24</v>
      </c>
    </row>
    <row r="261" spans="1:62" x14ac:dyDescent="0.35">
      <c r="A261" s="256"/>
      <c r="B261" s="250"/>
      <c r="C261" s="13">
        <v>44087</v>
      </c>
      <c r="D261" s="2" t="s">
        <v>10</v>
      </c>
      <c r="E261">
        <f>COUNTIF(Input_1!$E260:$CV260,Output_3_Daily_Raw!E$1)/4</f>
        <v>0</v>
      </c>
      <c r="F261">
        <f>COUNTIF(Input_1!$E260:$CV260,Output_3_Daily_Raw!F$1)/4</f>
        <v>0</v>
      </c>
      <c r="G261">
        <f>COUNTIF(Input_1!$E260:$CV260,Output_3_Daily_Raw!G$1)/4</f>
        <v>0</v>
      </c>
      <c r="H261">
        <f>COUNTIF(Input_1!$E260:$CV260,Output_3_Daily_Raw!H$1)/4</f>
        <v>0</v>
      </c>
      <c r="I261">
        <f>COUNTIF(Input_1!$E260:$CV260,Output_3_Daily_Raw!I$1)/4</f>
        <v>0</v>
      </c>
      <c r="J261">
        <f>COUNTIF(Input_1!$E260:$CV260,Output_3_Daily_Raw!J$1)/4</f>
        <v>0</v>
      </c>
      <c r="K261">
        <f>COUNTIF(Input_1!$E260:$CV260,Output_3_Daily_Raw!K$1)/4</f>
        <v>0</v>
      </c>
      <c r="L261">
        <f>COUNTIF(Input_1!$E260:$CV260,Output_3_Daily_Raw!L$1)/4</f>
        <v>0</v>
      </c>
      <c r="M261">
        <f>COUNTIF(Input_1!$E260:$CV260,Output_3_Daily_Raw!M$1)/4</f>
        <v>0</v>
      </c>
      <c r="N261">
        <f>COUNTIF(Input_1!$E260:$CV260,Output_3_Daily_Raw!N$1)/4</f>
        <v>0</v>
      </c>
      <c r="O261">
        <f>COUNTIF(Input_1!$E260:$CV260,Output_3_Daily_Raw!O$1)/4</f>
        <v>0</v>
      </c>
      <c r="P261">
        <f>COUNTIF(Input_1!$E260:$CV260,Output_3_Daily_Raw!P$1)/4</f>
        <v>0</v>
      </c>
      <c r="Q261">
        <f>COUNTIF(Input_1!$E260:$CV260,Output_3_Daily_Raw!Q$1)/4</f>
        <v>0</v>
      </c>
      <c r="R261">
        <f>COUNTIF(Input_1!$E260:$CV260,Output_3_Daily_Raw!R$1)/4</f>
        <v>0</v>
      </c>
      <c r="S261">
        <f>COUNTIF(Input_1!$E260:$CV260,Output_3_Daily_Raw!S$1)/4</f>
        <v>0</v>
      </c>
      <c r="T261">
        <f>COUNTIF(Input_1!$E260:$CV260,Output_3_Daily_Raw!T$1)/4</f>
        <v>0</v>
      </c>
      <c r="U261">
        <f>COUNTIF(Input_1!$E260:$CV260,Output_3_Daily_Raw!U$1)/4</f>
        <v>0</v>
      </c>
      <c r="V261">
        <f>COUNTIF(Input_1!$E260:$CV260,Output_3_Daily_Raw!V$1)/4</f>
        <v>7.25</v>
      </c>
      <c r="W261">
        <f>COUNTIF(Input_1!$E260:$CV260,Output_3_Daily_Raw!W$1)/4</f>
        <v>0</v>
      </c>
      <c r="X261">
        <f>COUNTIF(Input_1!$E260:$CV260,Output_3_Daily_Raw!X$1)/4</f>
        <v>0</v>
      </c>
      <c r="Y261">
        <f>COUNTIF(Input_1!$E260:$CV260,Output_3_Daily_Raw!Y$1)/4</f>
        <v>0</v>
      </c>
      <c r="Z261">
        <f>COUNTIF(Input_1!$E260:$CV260,Output_3_Daily_Raw!Z$1)/4</f>
        <v>1</v>
      </c>
      <c r="AA261">
        <f>COUNTIF(Input_1!$E260:$CV260,Output_3_Daily_Raw!AA$1)/4</f>
        <v>6.5</v>
      </c>
      <c r="AB261">
        <f>COUNTIF(Input_1!$E260:$CV260,Output_3_Daily_Raw!AB$1)/4</f>
        <v>0</v>
      </c>
      <c r="AC261">
        <f>COUNTIF(Input_1!$E260:$CV260,Output_3_Daily_Raw!AC$1)/4</f>
        <v>0</v>
      </c>
      <c r="AD261">
        <f>COUNTIF(Input_1!$E260:$CV260,Output_3_Daily_Raw!AD$1)/4</f>
        <v>0</v>
      </c>
      <c r="AE261">
        <f>COUNTIF(Input_1!$E260:$CV260,Output_3_Daily_Raw!AE$1)/4</f>
        <v>0</v>
      </c>
      <c r="AF261">
        <f>COUNTIF(Input_1!$E260:$CV260,Output_3_Daily_Raw!AF$1)/4</f>
        <v>0</v>
      </c>
      <c r="AG261">
        <f>COUNTIF(Input_1!$E260:$CV260,Output_3_Daily_Raw!AG$1)/4</f>
        <v>0</v>
      </c>
      <c r="AH261">
        <f>COUNTIF(Input_1!$E260:$CV260,Output_3_Daily_Raw!AH$1)/4</f>
        <v>0.5</v>
      </c>
      <c r="AI261">
        <f>COUNTIF(Input_1!$E260:$CV260,Output_3_Daily_Raw!AI$1)/4</f>
        <v>0.5</v>
      </c>
      <c r="AJ261">
        <f>COUNTIF(Input_1!$E260:$CV260,Output_3_Daily_Raw!AJ$1)/4</f>
        <v>0</v>
      </c>
      <c r="AK261">
        <f>COUNTIF(Input_1!$E260:$CV260,Output_3_Daily_Raw!AK$1)/4</f>
        <v>0</v>
      </c>
      <c r="AL261">
        <f>COUNTIF(Input_1!$E260:$CV260,Output_3_Daily_Raw!AL$1)/4</f>
        <v>0.5</v>
      </c>
      <c r="AM261">
        <f>COUNTIF(Input_1!$E260:$CV260,Output_3_Daily_Raw!AM$1)/4</f>
        <v>0</v>
      </c>
      <c r="AN261">
        <f>COUNTIF(Input_1!$E260:$CV260,Output_3_Daily_Raw!AN$1)/4</f>
        <v>0</v>
      </c>
      <c r="AO261">
        <f>COUNTIF(Input_1!$E260:$CV260,Output_3_Daily_Raw!AO$1)/4</f>
        <v>0</v>
      </c>
      <c r="AP261">
        <f>COUNTIF(Input_1!$E260:$CV260,Output_3_Daily_Raw!AP$1)/4</f>
        <v>0</v>
      </c>
      <c r="AQ261">
        <f>COUNTIF(Input_1!$E260:$CV260,Output_3_Daily_Raw!AQ$1)/4</f>
        <v>0</v>
      </c>
      <c r="AR261">
        <f>COUNTIF(Input_1!$E260:$CV260,Output_3_Daily_Raw!AR$1)/4</f>
        <v>0</v>
      </c>
      <c r="AS261">
        <f>COUNTIF(Input_1!$E260:$CV260,Output_3_Daily_Raw!AS$1)/4</f>
        <v>0</v>
      </c>
      <c r="AT261">
        <f>COUNTIF(Input_1!$E260:$CV260,Output_3_Daily_Raw!AT$1)/4</f>
        <v>0</v>
      </c>
      <c r="AU261">
        <f>COUNTIF(Input_1!$E260:$CV260,Output_3_Daily_Raw!AU$1)/4</f>
        <v>0</v>
      </c>
      <c r="AV261">
        <f>COUNTIF(Input_1!$E260:$CV260,Output_3_Daily_Raw!AV$1)/4</f>
        <v>0</v>
      </c>
      <c r="AW261">
        <f>COUNTIF(Input_1!$E260:$CV260,Output_3_Daily_Raw!AW$1)/4</f>
        <v>0</v>
      </c>
      <c r="AX261">
        <f>COUNTIF(Input_1!$E260:$CV260,Output_3_Daily_Raw!AX$1)/4</f>
        <v>0</v>
      </c>
      <c r="AY261">
        <f>COUNTIF(Input_1!$E260:$CV260,Output_3_Daily_Raw!AY$1)/4</f>
        <v>2</v>
      </c>
      <c r="AZ261">
        <f>COUNTIF(Input_1!$E260:$CV260,Output_3_Daily_Raw!AZ$1)/4</f>
        <v>0</v>
      </c>
      <c r="BA261">
        <f>COUNTIF(Input_1!$E260:$CV260,Output_3_Daily_Raw!BA$1)/4</f>
        <v>0.75</v>
      </c>
      <c r="BB261">
        <f>COUNTIF(Input_1!$E260:$CV260,Output_3_Daily_Raw!BB$1)/4</f>
        <v>0.5</v>
      </c>
      <c r="BC261">
        <f>COUNTIF(Input_1!$E260:$CV260,Output_3_Daily_Raw!BC$1)/4</f>
        <v>0</v>
      </c>
      <c r="BD261">
        <f>COUNTIF(Input_1!$E260:$CV260,Output_3_Daily_Raw!BD$1)/4</f>
        <v>0</v>
      </c>
      <c r="BE261">
        <f>COUNTIF(Input_1!$E260:$CV260,Output_3_Daily_Raw!BE$1)/4</f>
        <v>0</v>
      </c>
      <c r="BF261">
        <f>COUNTIF(Input_1!$E260:$CV260,Output_3_Daily_Raw!BF$1)/4</f>
        <v>3.5</v>
      </c>
      <c r="BG261">
        <f>COUNTIF(Input_1!$E260:$CV260,Output_3_Daily_Raw!BG$1)/4</f>
        <v>0</v>
      </c>
      <c r="BH261">
        <f>COUNTIF(Input_1!$E260:$CV260,Output_3_Daily_Raw!BH$1)/4</f>
        <v>1</v>
      </c>
      <c r="BJ261">
        <f t="shared" si="5"/>
        <v>24</v>
      </c>
    </row>
    <row r="262" spans="1:62" x14ac:dyDescent="0.35">
      <c r="A262" s="256"/>
      <c r="B262" s="248">
        <v>38</v>
      </c>
      <c r="C262" s="11">
        <v>44088</v>
      </c>
      <c r="D262" s="1" t="s">
        <v>4</v>
      </c>
      <c r="E262">
        <f>COUNTIF(Input_1!$E261:$CV261,Output_3_Daily_Raw!E$1)/4</f>
        <v>0</v>
      </c>
      <c r="F262">
        <f>COUNTIF(Input_1!$E261:$CV261,Output_3_Daily_Raw!F$1)/4</f>
        <v>0</v>
      </c>
      <c r="G262">
        <f>COUNTIF(Input_1!$E261:$CV261,Output_3_Daily_Raw!G$1)/4</f>
        <v>0</v>
      </c>
      <c r="H262">
        <f>COUNTIF(Input_1!$E261:$CV261,Output_3_Daily_Raw!H$1)/4</f>
        <v>0</v>
      </c>
      <c r="I262">
        <f>COUNTIF(Input_1!$E261:$CV261,Output_3_Daily_Raw!I$1)/4</f>
        <v>0</v>
      </c>
      <c r="J262">
        <f>COUNTIF(Input_1!$E261:$CV261,Output_3_Daily_Raw!J$1)/4</f>
        <v>0</v>
      </c>
      <c r="K262">
        <f>COUNTIF(Input_1!$E261:$CV261,Output_3_Daily_Raw!K$1)/4</f>
        <v>0</v>
      </c>
      <c r="L262">
        <f>COUNTIF(Input_1!$E261:$CV261,Output_3_Daily_Raw!L$1)/4</f>
        <v>0</v>
      </c>
      <c r="M262">
        <f>COUNTIF(Input_1!$E261:$CV261,Output_3_Daily_Raw!M$1)/4</f>
        <v>0</v>
      </c>
      <c r="N262">
        <f>COUNTIF(Input_1!$E261:$CV261,Output_3_Daily_Raw!N$1)/4</f>
        <v>0</v>
      </c>
      <c r="O262">
        <f>COUNTIF(Input_1!$E261:$CV261,Output_3_Daily_Raw!O$1)/4</f>
        <v>0</v>
      </c>
      <c r="P262">
        <f>COUNTIF(Input_1!$E261:$CV261,Output_3_Daily_Raw!P$1)/4</f>
        <v>2.5</v>
      </c>
      <c r="Q262">
        <f>COUNTIF(Input_1!$E261:$CV261,Output_3_Daily_Raw!Q$1)/4</f>
        <v>0</v>
      </c>
      <c r="R262">
        <f>COUNTIF(Input_1!$E261:$CV261,Output_3_Daily_Raw!R$1)/4</f>
        <v>0</v>
      </c>
      <c r="S262">
        <f>COUNTIF(Input_1!$E261:$CV261,Output_3_Daily_Raw!S$1)/4</f>
        <v>2.75</v>
      </c>
      <c r="T262">
        <f>COUNTIF(Input_1!$E261:$CV261,Output_3_Daily_Raw!T$1)/4</f>
        <v>0</v>
      </c>
      <c r="U262">
        <f>COUNTIF(Input_1!$E261:$CV261,Output_3_Daily_Raw!U$1)/4</f>
        <v>0</v>
      </c>
      <c r="V262">
        <f>COUNTIF(Input_1!$E261:$CV261,Output_3_Daily_Raw!V$1)/4</f>
        <v>2.75</v>
      </c>
      <c r="W262">
        <f>COUNTIF(Input_1!$E261:$CV261,Output_3_Daily_Raw!W$1)/4</f>
        <v>0</v>
      </c>
      <c r="X262">
        <f>COUNTIF(Input_1!$E261:$CV261,Output_3_Daily_Raw!X$1)/4</f>
        <v>0</v>
      </c>
      <c r="Y262">
        <f>COUNTIF(Input_1!$E261:$CV261,Output_3_Daily_Raw!Y$1)/4</f>
        <v>0</v>
      </c>
      <c r="Z262">
        <f>COUNTIF(Input_1!$E261:$CV261,Output_3_Daily_Raw!Z$1)/4</f>
        <v>0.75</v>
      </c>
      <c r="AA262">
        <f>COUNTIF(Input_1!$E261:$CV261,Output_3_Daily_Raw!AA$1)/4</f>
        <v>7.5</v>
      </c>
      <c r="AB262">
        <f>COUNTIF(Input_1!$E261:$CV261,Output_3_Daily_Raw!AB$1)/4</f>
        <v>0</v>
      </c>
      <c r="AC262">
        <f>COUNTIF(Input_1!$E261:$CV261,Output_3_Daily_Raw!AC$1)/4</f>
        <v>0</v>
      </c>
      <c r="AD262">
        <f>COUNTIF(Input_1!$E261:$CV261,Output_3_Daily_Raw!AD$1)/4</f>
        <v>0</v>
      </c>
      <c r="AE262">
        <f>COUNTIF(Input_1!$E261:$CV261,Output_3_Daily_Raw!AE$1)/4</f>
        <v>0</v>
      </c>
      <c r="AF262">
        <f>COUNTIF(Input_1!$E261:$CV261,Output_3_Daily_Raw!AF$1)/4</f>
        <v>0</v>
      </c>
      <c r="AG262">
        <f>COUNTIF(Input_1!$E261:$CV261,Output_3_Daily_Raw!AG$1)/4</f>
        <v>0</v>
      </c>
      <c r="AH262">
        <f>COUNTIF(Input_1!$E261:$CV261,Output_3_Daily_Raw!AH$1)/4</f>
        <v>0.25</v>
      </c>
      <c r="AI262">
        <f>COUNTIF(Input_1!$E261:$CV261,Output_3_Daily_Raw!AI$1)/4</f>
        <v>0.25</v>
      </c>
      <c r="AJ262">
        <f>COUNTIF(Input_1!$E261:$CV261,Output_3_Daily_Raw!AJ$1)/4</f>
        <v>1.25</v>
      </c>
      <c r="AK262">
        <f>COUNTIF(Input_1!$E261:$CV261,Output_3_Daily_Raw!AK$1)/4</f>
        <v>0</v>
      </c>
      <c r="AL262">
        <f>COUNTIF(Input_1!$E261:$CV261,Output_3_Daily_Raw!AL$1)/4</f>
        <v>0</v>
      </c>
      <c r="AM262">
        <f>COUNTIF(Input_1!$E261:$CV261,Output_3_Daily_Raw!AM$1)/4</f>
        <v>0</v>
      </c>
      <c r="AN262">
        <f>COUNTIF(Input_1!$E261:$CV261,Output_3_Daily_Raw!AN$1)/4</f>
        <v>0</v>
      </c>
      <c r="AO262">
        <f>COUNTIF(Input_1!$E261:$CV261,Output_3_Daily_Raw!AO$1)/4</f>
        <v>0</v>
      </c>
      <c r="AP262">
        <f>COUNTIF(Input_1!$E261:$CV261,Output_3_Daily_Raw!AP$1)/4</f>
        <v>0</v>
      </c>
      <c r="AQ262">
        <f>COUNTIF(Input_1!$E261:$CV261,Output_3_Daily_Raw!AQ$1)/4</f>
        <v>0</v>
      </c>
      <c r="AR262">
        <f>COUNTIF(Input_1!$E261:$CV261,Output_3_Daily_Raw!AR$1)/4</f>
        <v>0</v>
      </c>
      <c r="AS262">
        <f>COUNTIF(Input_1!$E261:$CV261,Output_3_Daily_Raw!AS$1)/4</f>
        <v>0</v>
      </c>
      <c r="AT262">
        <f>COUNTIF(Input_1!$E261:$CV261,Output_3_Daily_Raw!AT$1)/4</f>
        <v>0</v>
      </c>
      <c r="AU262">
        <f>COUNTIF(Input_1!$E261:$CV261,Output_3_Daily_Raw!AU$1)/4</f>
        <v>0</v>
      </c>
      <c r="AV262">
        <f>COUNTIF(Input_1!$E261:$CV261,Output_3_Daily_Raw!AV$1)/4</f>
        <v>0</v>
      </c>
      <c r="AW262">
        <f>COUNTIF(Input_1!$E261:$CV261,Output_3_Daily_Raw!AW$1)/4</f>
        <v>0</v>
      </c>
      <c r="AX262">
        <f>COUNTIF(Input_1!$E261:$CV261,Output_3_Daily_Raw!AX$1)/4</f>
        <v>0</v>
      </c>
      <c r="AY262">
        <f>COUNTIF(Input_1!$E261:$CV261,Output_3_Daily_Raw!AY$1)/4</f>
        <v>1</v>
      </c>
      <c r="AZ262">
        <f>COUNTIF(Input_1!$E261:$CV261,Output_3_Daily_Raw!AZ$1)/4</f>
        <v>0</v>
      </c>
      <c r="BA262">
        <f>COUNTIF(Input_1!$E261:$CV261,Output_3_Daily_Raw!BA$1)/4</f>
        <v>1.25</v>
      </c>
      <c r="BB262">
        <f>COUNTIF(Input_1!$E261:$CV261,Output_3_Daily_Raw!BB$1)/4</f>
        <v>0</v>
      </c>
      <c r="BC262">
        <f>COUNTIF(Input_1!$E261:$CV261,Output_3_Daily_Raw!BC$1)/4</f>
        <v>0</v>
      </c>
      <c r="BD262">
        <f>COUNTIF(Input_1!$E261:$CV261,Output_3_Daily_Raw!BD$1)/4</f>
        <v>0</v>
      </c>
      <c r="BE262">
        <f>COUNTIF(Input_1!$E261:$CV261,Output_3_Daily_Raw!BE$1)/4</f>
        <v>0</v>
      </c>
      <c r="BF262">
        <f>COUNTIF(Input_1!$E261:$CV261,Output_3_Daily_Raw!BF$1)/4</f>
        <v>3.25</v>
      </c>
      <c r="BG262">
        <f>COUNTIF(Input_1!$E261:$CV261,Output_3_Daily_Raw!BG$1)/4</f>
        <v>0</v>
      </c>
      <c r="BH262">
        <f>COUNTIF(Input_1!$E261:$CV261,Output_3_Daily_Raw!BH$1)/4</f>
        <v>0.5</v>
      </c>
      <c r="BJ262">
        <f t="shared" si="5"/>
        <v>24</v>
      </c>
    </row>
    <row r="263" spans="1:62" x14ac:dyDescent="0.35">
      <c r="A263" s="256"/>
      <c r="B263" s="249"/>
      <c r="C263" s="12">
        <v>44089</v>
      </c>
      <c r="D263" s="1" t="s">
        <v>5</v>
      </c>
      <c r="E263">
        <f>COUNTIF(Input_1!$E262:$CV262,Output_3_Daily_Raw!E$1)/4</f>
        <v>0</v>
      </c>
      <c r="F263">
        <f>COUNTIF(Input_1!$E262:$CV262,Output_3_Daily_Raw!F$1)/4</f>
        <v>0</v>
      </c>
      <c r="G263">
        <f>COUNTIF(Input_1!$E262:$CV262,Output_3_Daily_Raw!G$1)/4</f>
        <v>0</v>
      </c>
      <c r="H263">
        <f>COUNTIF(Input_1!$E262:$CV262,Output_3_Daily_Raw!H$1)/4</f>
        <v>0</v>
      </c>
      <c r="I263">
        <f>COUNTIF(Input_1!$E262:$CV262,Output_3_Daily_Raw!I$1)/4</f>
        <v>0</v>
      </c>
      <c r="J263">
        <f>COUNTIF(Input_1!$E262:$CV262,Output_3_Daily_Raw!J$1)/4</f>
        <v>0</v>
      </c>
      <c r="K263">
        <f>COUNTIF(Input_1!$E262:$CV262,Output_3_Daily_Raw!K$1)/4</f>
        <v>0</v>
      </c>
      <c r="L263">
        <f>COUNTIF(Input_1!$E262:$CV262,Output_3_Daily_Raw!L$1)/4</f>
        <v>0</v>
      </c>
      <c r="M263">
        <f>COUNTIF(Input_1!$E262:$CV262,Output_3_Daily_Raw!M$1)/4</f>
        <v>0</v>
      </c>
      <c r="N263">
        <f>COUNTIF(Input_1!$E262:$CV262,Output_3_Daily_Raw!N$1)/4</f>
        <v>0</v>
      </c>
      <c r="O263">
        <f>COUNTIF(Input_1!$E262:$CV262,Output_3_Daily_Raw!O$1)/4</f>
        <v>0</v>
      </c>
      <c r="P263">
        <f>COUNTIF(Input_1!$E262:$CV262,Output_3_Daily_Raw!P$1)/4</f>
        <v>0</v>
      </c>
      <c r="Q263">
        <f>COUNTIF(Input_1!$E262:$CV262,Output_3_Daily_Raw!Q$1)/4</f>
        <v>0</v>
      </c>
      <c r="R263">
        <f>COUNTIF(Input_1!$E262:$CV262,Output_3_Daily_Raw!R$1)/4</f>
        <v>0</v>
      </c>
      <c r="S263">
        <f>COUNTIF(Input_1!$E262:$CV262,Output_3_Daily_Raw!S$1)/4</f>
        <v>2</v>
      </c>
      <c r="T263">
        <f>COUNTIF(Input_1!$E262:$CV262,Output_3_Daily_Raw!T$1)/4</f>
        <v>0</v>
      </c>
      <c r="U263">
        <f>COUNTIF(Input_1!$E262:$CV262,Output_3_Daily_Raw!U$1)/4</f>
        <v>1</v>
      </c>
      <c r="V263">
        <f>COUNTIF(Input_1!$E262:$CV262,Output_3_Daily_Raw!V$1)/4</f>
        <v>5</v>
      </c>
      <c r="W263">
        <f>COUNTIF(Input_1!$E262:$CV262,Output_3_Daily_Raw!W$1)/4</f>
        <v>0</v>
      </c>
      <c r="X263">
        <f>COUNTIF(Input_1!$E262:$CV262,Output_3_Daily_Raw!X$1)/4</f>
        <v>0</v>
      </c>
      <c r="Y263">
        <f>COUNTIF(Input_1!$E262:$CV262,Output_3_Daily_Raw!Y$1)/4</f>
        <v>0</v>
      </c>
      <c r="Z263">
        <f>COUNTIF(Input_1!$E262:$CV262,Output_3_Daily_Raw!Z$1)/4</f>
        <v>0.5</v>
      </c>
      <c r="AA263">
        <f>COUNTIF(Input_1!$E262:$CV262,Output_3_Daily_Raw!AA$1)/4</f>
        <v>7</v>
      </c>
      <c r="AB263">
        <f>COUNTIF(Input_1!$E262:$CV262,Output_3_Daily_Raw!AB$1)/4</f>
        <v>0</v>
      </c>
      <c r="AC263">
        <f>COUNTIF(Input_1!$E262:$CV262,Output_3_Daily_Raw!AC$1)/4</f>
        <v>0</v>
      </c>
      <c r="AD263">
        <f>COUNTIF(Input_1!$E262:$CV262,Output_3_Daily_Raw!AD$1)/4</f>
        <v>0</v>
      </c>
      <c r="AE263">
        <f>COUNTIF(Input_1!$E262:$CV262,Output_3_Daily_Raw!AE$1)/4</f>
        <v>0</v>
      </c>
      <c r="AF263">
        <f>COUNTIF(Input_1!$E262:$CV262,Output_3_Daily_Raw!AF$1)/4</f>
        <v>0</v>
      </c>
      <c r="AG263">
        <f>COUNTIF(Input_1!$E262:$CV262,Output_3_Daily_Raw!AG$1)/4</f>
        <v>0</v>
      </c>
      <c r="AH263">
        <f>COUNTIF(Input_1!$E262:$CV262,Output_3_Daily_Raw!AH$1)/4</f>
        <v>0.25</v>
      </c>
      <c r="AI263">
        <f>COUNTIF(Input_1!$E262:$CV262,Output_3_Daily_Raw!AI$1)/4</f>
        <v>0.25</v>
      </c>
      <c r="AJ263">
        <f>COUNTIF(Input_1!$E262:$CV262,Output_3_Daily_Raw!AJ$1)/4</f>
        <v>1.25</v>
      </c>
      <c r="AK263">
        <f>COUNTIF(Input_1!$E262:$CV262,Output_3_Daily_Raw!AK$1)/4</f>
        <v>0</v>
      </c>
      <c r="AL263">
        <f>COUNTIF(Input_1!$E262:$CV262,Output_3_Daily_Raw!AL$1)/4</f>
        <v>0</v>
      </c>
      <c r="AM263">
        <f>COUNTIF(Input_1!$E262:$CV262,Output_3_Daily_Raw!AM$1)/4</f>
        <v>0</v>
      </c>
      <c r="AN263">
        <f>COUNTIF(Input_1!$E262:$CV262,Output_3_Daily_Raw!AN$1)/4</f>
        <v>0</v>
      </c>
      <c r="AO263">
        <f>COUNTIF(Input_1!$E262:$CV262,Output_3_Daily_Raw!AO$1)/4</f>
        <v>0</v>
      </c>
      <c r="AP263">
        <f>COUNTIF(Input_1!$E262:$CV262,Output_3_Daily_Raw!AP$1)/4</f>
        <v>0</v>
      </c>
      <c r="AQ263">
        <f>COUNTIF(Input_1!$E262:$CV262,Output_3_Daily_Raw!AQ$1)/4</f>
        <v>0</v>
      </c>
      <c r="AR263">
        <f>COUNTIF(Input_1!$E262:$CV262,Output_3_Daily_Raw!AR$1)/4</f>
        <v>0</v>
      </c>
      <c r="AS263">
        <f>COUNTIF(Input_1!$E262:$CV262,Output_3_Daily_Raw!AS$1)/4</f>
        <v>0</v>
      </c>
      <c r="AT263">
        <f>COUNTIF(Input_1!$E262:$CV262,Output_3_Daily_Raw!AT$1)/4</f>
        <v>0</v>
      </c>
      <c r="AU263">
        <f>COUNTIF(Input_1!$E262:$CV262,Output_3_Daily_Raw!AU$1)/4</f>
        <v>0</v>
      </c>
      <c r="AV263">
        <f>COUNTIF(Input_1!$E262:$CV262,Output_3_Daily_Raw!AV$1)/4</f>
        <v>0</v>
      </c>
      <c r="AW263">
        <f>COUNTIF(Input_1!$E262:$CV262,Output_3_Daily_Raw!AW$1)/4</f>
        <v>0</v>
      </c>
      <c r="AX263">
        <f>COUNTIF(Input_1!$E262:$CV262,Output_3_Daily_Raw!AX$1)/4</f>
        <v>0</v>
      </c>
      <c r="AY263">
        <f>COUNTIF(Input_1!$E262:$CV262,Output_3_Daily_Raw!AY$1)/4</f>
        <v>2</v>
      </c>
      <c r="AZ263">
        <f>COUNTIF(Input_1!$E262:$CV262,Output_3_Daily_Raw!AZ$1)/4</f>
        <v>0</v>
      </c>
      <c r="BA263">
        <f>COUNTIF(Input_1!$E262:$CV262,Output_3_Daily_Raw!BA$1)/4</f>
        <v>1.25</v>
      </c>
      <c r="BB263">
        <f>COUNTIF(Input_1!$E262:$CV262,Output_3_Daily_Raw!BB$1)/4</f>
        <v>0</v>
      </c>
      <c r="BC263">
        <f>COUNTIF(Input_1!$E262:$CV262,Output_3_Daily_Raw!BC$1)/4</f>
        <v>0</v>
      </c>
      <c r="BD263">
        <f>COUNTIF(Input_1!$E262:$CV262,Output_3_Daily_Raw!BD$1)/4</f>
        <v>0</v>
      </c>
      <c r="BE263">
        <f>COUNTIF(Input_1!$E262:$CV262,Output_3_Daily_Raw!BE$1)/4</f>
        <v>0</v>
      </c>
      <c r="BF263">
        <f>COUNTIF(Input_1!$E262:$CV262,Output_3_Daily_Raw!BF$1)/4</f>
        <v>3</v>
      </c>
      <c r="BG263">
        <f>COUNTIF(Input_1!$E262:$CV262,Output_3_Daily_Raw!BG$1)/4</f>
        <v>0</v>
      </c>
      <c r="BH263">
        <f>COUNTIF(Input_1!$E262:$CV262,Output_3_Daily_Raw!BH$1)/4</f>
        <v>0.5</v>
      </c>
      <c r="BJ263">
        <f t="shared" si="5"/>
        <v>24</v>
      </c>
    </row>
    <row r="264" spans="1:62" x14ac:dyDescent="0.35">
      <c r="A264" s="256"/>
      <c r="B264" s="249"/>
      <c r="C264" s="11">
        <v>44090</v>
      </c>
      <c r="D264" s="1" t="s">
        <v>6</v>
      </c>
      <c r="E264">
        <f>COUNTIF(Input_1!$E263:$CV263,Output_3_Daily_Raw!E$1)/4</f>
        <v>0</v>
      </c>
      <c r="F264">
        <f>COUNTIF(Input_1!$E263:$CV263,Output_3_Daily_Raw!F$1)/4</f>
        <v>0</v>
      </c>
      <c r="G264">
        <f>COUNTIF(Input_1!$E263:$CV263,Output_3_Daily_Raw!G$1)/4</f>
        <v>0</v>
      </c>
      <c r="H264">
        <f>COUNTIF(Input_1!$E263:$CV263,Output_3_Daily_Raw!H$1)/4</f>
        <v>0</v>
      </c>
      <c r="I264">
        <f>COUNTIF(Input_1!$E263:$CV263,Output_3_Daily_Raw!I$1)/4</f>
        <v>0</v>
      </c>
      <c r="J264">
        <f>COUNTIF(Input_1!$E263:$CV263,Output_3_Daily_Raw!J$1)/4</f>
        <v>0</v>
      </c>
      <c r="K264">
        <f>COUNTIF(Input_1!$E263:$CV263,Output_3_Daily_Raw!K$1)/4</f>
        <v>0</v>
      </c>
      <c r="L264">
        <f>COUNTIF(Input_1!$E263:$CV263,Output_3_Daily_Raw!L$1)/4</f>
        <v>0</v>
      </c>
      <c r="M264">
        <f>COUNTIF(Input_1!$E263:$CV263,Output_3_Daily_Raw!M$1)/4</f>
        <v>0</v>
      </c>
      <c r="N264">
        <f>COUNTIF(Input_1!$E263:$CV263,Output_3_Daily_Raw!N$1)/4</f>
        <v>0</v>
      </c>
      <c r="O264">
        <f>COUNTIF(Input_1!$E263:$CV263,Output_3_Daily_Raw!O$1)/4</f>
        <v>0</v>
      </c>
      <c r="P264">
        <f>COUNTIF(Input_1!$E263:$CV263,Output_3_Daily_Raw!P$1)/4</f>
        <v>0</v>
      </c>
      <c r="Q264">
        <f>COUNTIF(Input_1!$E263:$CV263,Output_3_Daily_Raw!Q$1)/4</f>
        <v>0</v>
      </c>
      <c r="R264">
        <f>COUNTIF(Input_1!$E263:$CV263,Output_3_Daily_Raw!R$1)/4</f>
        <v>3</v>
      </c>
      <c r="S264">
        <f>COUNTIF(Input_1!$E263:$CV263,Output_3_Daily_Raw!S$1)/4</f>
        <v>0</v>
      </c>
      <c r="T264">
        <f>COUNTIF(Input_1!$E263:$CV263,Output_3_Daily_Raw!T$1)/4</f>
        <v>0</v>
      </c>
      <c r="U264">
        <f>COUNTIF(Input_1!$E263:$CV263,Output_3_Daily_Raw!U$1)/4</f>
        <v>0</v>
      </c>
      <c r="V264">
        <f>COUNTIF(Input_1!$E263:$CV263,Output_3_Daily_Raw!V$1)/4</f>
        <v>0.5</v>
      </c>
      <c r="W264">
        <f>COUNTIF(Input_1!$E263:$CV263,Output_3_Daily_Raw!W$1)/4</f>
        <v>0</v>
      </c>
      <c r="X264">
        <f>COUNTIF(Input_1!$E263:$CV263,Output_3_Daily_Raw!X$1)/4</f>
        <v>0</v>
      </c>
      <c r="Y264">
        <f>COUNTIF(Input_1!$E263:$CV263,Output_3_Daily_Raw!Y$1)/4</f>
        <v>0</v>
      </c>
      <c r="Z264">
        <f>COUNTIF(Input_1!$E263:$CV263,Output_3_Daily_Raw!Z$1)/4</f>
        <v>4</v>
      </c>
      <c r="AA264">
        <f>COUNTIF(Input_1!$E263:$CV263,Output_3_Daily_Raw!AA$1)/4</f>
        <v>6.25</v>
      </c>
      <c r="AB264">
        <f>COUNTIF(Input_1!$E263:$CV263,Output_3_Daily_Raw!AB$1)/4</f>
        <v>0</v>
      </c>
      <c r="AC264">
        <f>COUNTIF(Input_1!$E263:$CV263,Output_3_Daily_Raw!AC$1)/4</f>
        <v>0</v>
      </c>
      <c r="AD264">
        <f>COUNTIF(Input_1!$E263:$CV263,Output_3_Daily_Raw!AD$1)/4</f>
        <v>0</v>
      </c>
      <c r="AE264">
        <f>COUNTIF(Input_1!$E263:$CV263,Output_3_Daily_Raw!AE$1)/4</f>
        <v>0</v>
      </c>
      <c r="AF264">
        <f>COUNTIF(Input_1!$E263:$CV263,Output_3_Daily_Raw!AF$1)/4</f>
        <v>0</v>
      </c>
      <c r="AG264">
        <f>COUNTIF(Input_1!$E263:$CV263,Output_3_Daily_Raw!AG$1)/4</f>
        <v>0</v>
      </c>
      <c r="AH264">
        <f>COUNTIF(Input_1!$E263:$CV263,Output_3_Daily_Raw!AH$1)/4</f>
        <v>0.25</v>
      </c>
      <c r="AI264">
        <f>COUNTIF(Input_1!$E263:$CV263,Output_3_Daily_Raw!AI$1)/4</f>
        <v>0.25</v>
      </c>
      <c r="AJ264">
        <f>COUNTIF(Input_1!$E263:$CV263,Output_3_Daily_Raw!AJ$1)/4</f>
        <v>2.25</v>
      </c>
      <c r="AK264">
        <f>COUNTIF(Input_1!$E263:$CV263,Output_3_Daily_Raw!AK$1)/4</f>
        <v>0</v>
      </c>
      <c r="AL264">
        <f>COUNTIF(Input_1!$E263:$CV263,Output_3_Daily_Raw!AL$1)/4</f>
        <v>0.25</v>
      </c>
      <c r="AM264">
        <f>COUNTIF(Input_1!$E263:$CV263,Output_3_Daily_Raw!AM$1)/4</f>
        <v>0</v>
      </c>
      <c r="AN264">
        <f>COUNTIF(Input_1!$E263:$CV263,Output_3_Daily_Raw!AN$1)/4</f>
        <v>0</v>
      </c>
      <c r="AO264">
        <f>COUNTIF(Input_1!$E263:$CV263,Output_3_Daily_Raw!AO$1)/4</f>
        <v>0</v>
      </c>
      <c r="AP264">
        <f>COUNTIF(Input_1!$E263:$CV263,Output_3_Daily_Raw!AP$1)/4</f>
        <v>0</v>
      </c>
      <c r="AQ264">
        <f>COUNTIF(Input_1!$E263:$CV263,Output_3_Daily_Raw!AQ$1)/4</f>
        <v>0</v>
      </c>
      <c r="AR264">
        <f>COUNTIF(Input_1!$E263:$CV263,Output_3_Daily_Raw!AR$1)/4</f>
        <v>0</v>
      </c>
      <c r="AS264">
        <f>COUNTIF(Input_1!$E263:$CV263,Output_3_Daily_Raw!AS$1)/4</f>
        <v>0</v>
      </c>
      <c r="AT264">
        <f>COUNTIF(Input_1!$E263:$CV263,Output_3_Daily_Raw!AT$1)/4</f>
        <v>0</v>
      </c>
      <c r="AU264">
        <f>COUNTIF(Input_1!$E263:$CV263,Output_3_Daily_Raw!AU$1)/4</f>
        <v>0</v>
      </c>
      <c r="AV264">
        <f>COUNTIF(Input_1!$E263:$CV263,Output_3_Daily_Raw!AV$1)/4</f>
        <v>0</v>
      </c>
      <c r="AW264">
        <f>COUNTIF(Input_1!$E263:$CV263,Output_3_Daily_Raw!AW$1)/4</f>
        <v>0</v>
      </c>
      <c r="AX264">
        <f>COUNTIF(Input_1!$E263:$CV263,Output_3_Daily_Raw!AX$1)/4</f>
        <v>0</v>
      </c>
      <c r="AY264">
        <f>COUNTIF(Input_1!$E263:$CV263,Output_3_Daily_Raw!AY$1)/4</f>
        <v>1.75</v>
      </c>
      <c r="AZ264">
        <f>COUNTIF(Input_1!$E263:$CV263,Output_3_Daily_Raw!AZ$1)/4</f>
        <v>0</v>
      </c>
      <c r="BA264">
        <f>COUNTIF(Input_1!$E263:$CV263,Output_3_Daily_Raw!BA$1)/4</f>
        <v>1.25</v>
      </c>
      <c r="BB264">
        <f>COUNTIF(Input_1!$E263:$CV263,Output_3_Daily_Raw!BB$1)/4</f>
        <v>0</v>
      </c>
      <c r="BC264">
        <f>COUNTIF(Input_1!$E263:$CV263,Output_3_Daily_Raw!BC$1)/4</f>
        <v>0</v>
      </c>
      <c r="BD264">
        <f>COUNTIF(Input_1!$E263:$CV263,Output_3_Daily_Raw!BD$1)/4</f>
        <v>0</v>
      </c>
      <c r="BE264">
        <f>COUNTIF(Input_1!$E263:$CV263,Output_3_Daily_Raw!BE$1)/4</f>
        <v>0</v>
      </c>
      <c r="BF264">
        <f>COUNTIF(Input_1!$E263:$CV263,Output_3_Daily_Raw!BF$1)/4</f>
        <v>3.5</v>
      </c>
      <c r="BG264">
        <f>COUNTIF(Input_1!$E263:$CV263,Output_3_Daily_Raw!BG$1)/4</f>
        <v>0.25</v>
      </c>
      <c r="BH264">
        <f>COUNTIF(Input_1!$E263:$CV263,Output_3_Daily_Raw!BH$1)/4</f>
        <v>0.5</v>
      </c>
      <c r="BJ264">
        <f t="shared" si="5"/>
        <v>24</v>
      </c>
    </row>
    <row r="265" spans="1:62" x14ac:dyDescent="0.35">
      <c r="A265" s="256"/>
      <c r="B265" s="249"/>
      <c r="C265" s="12">
        <v>44091</v>
      </c>
      <c r="D265" s="1" t="s">
        <v>7</v>
      </c>
      <c r="E265">
        <f>COUNTIF(Input_1!$E264:$CV264,Output_3_Daily_Raw!E$1)/4</f>
        <v>0</v>
      </c>
      <c r="F265">
        <f>COUNTIF(Input_1!$E264:$CV264,Output_3_Daily_Raw!F$1)/4</f>
        <v>0</v>
      </c>
      <c r="G265">
        <f>COUNTIF(Input_1!$E264:$CV264,Output_3_Daily_Raw!G$1)/4</f>
        <v>0</v>
      </c>
      <c r="H265">
        <f>COUNTIF(Input_1!$E264:$CV264,Output_3_Daily_Raw!H$1)/4</f>
        <v>0</v>
      </c>
      <c r="I265">
        <f>COUNTIF(Input_1!$E264:$CV264,Output_3_Daily_Raw!I$1)/4</f>
        <v>0</v>
      </c>
      <c r="J265">
        <f>COUNTIF(Input_1!$E264:$CV264,Output_3_Daily_Raw!J$1)/4</f>
        <v>0</v>
      </c>
      <c r="K265">
        <f>COUNTIF(Input_1!$E264:$CV264,Output_3_Daily_Raw!K$1)/4</f>
        <v>0</v>
      </c>
      <c r="L265">
        <f>COUNTIF(Input_1!$E264:$CV264,Output_3_Daily_Raw!L$1)/4</f>
        <v>0</v>
      </c>
      <c r="M265">
        <f>COUNTIF(Input_1!$E264:$CV264,Output_3_Daily_Raw!M$1)/4</f>
        <v>0</v>
      </c>
      <c r="N265">
        <f>COUNTIF(Input_1!$E264:$CV264,Output_3_Daily_Raw!N$1)/4</f>
        <v>0</v>
      </c>
      <c r="O265">
        <f>COUNTIF(Input_1!$E264:$CV264,Output_3_Daily_Raw!O$1)/4</f>
        <v>0</v>
      </c>
      <c r="P265">
        <f>COUNTIF(Input_1!$E264:$CV264,Output_3_Daily_Raw!P$1)/4</f>
        <v>0</v>
      </c>
      <c r="Q265">
        <f>COUNTIF(Input_1!$E264:$CV264,Output_3_Daily_Raw!Q$1)/4</f>
        <v>0</v>
      </c>
      <c r="R265">
        <f>COUNTIF(Input_1!$E264:$CV264,Output_3_Daily_Raw!R$1)/4</f>
        <v>0</v>
      </c>
      <c r="S265">
        <f>COUNTIF(Input_1!$E264:$CV264,Output_3_Daily_Raw!S$1)/4</f>
        <v>0</v>
      </c>
      <c r="T265">
        <f>COUNTIF(Input_1!$E264:$CV264,Output_3_Daily_Raw!T$1)/4</f>
        <v>0</v>
      </c>
      <c r="U265">
        <f>COUNTIF(Input_1!$E264:$CV264,Output_3_Daily_Raw!U$1)/4</f>
        <v>0</v>
      </c>
      <c r="V265">
        <f>COUNTIF(Input_1!$E264:$CV264,Output_3_Daily_Raw!V$1)/4</f>
        <v>5</v>
      </c>
      <c r="W265">
        <f>COUNTIF(Input_1!$E264:$CV264,Output_3_Daily_Raw!W$1)/4</f>
        <v>0</v>
      </c>
      <c r="X265">
        <f>COUNTIF(Input_1!$E264:$CV264,Output_3_Daily_Raw!X$1)/4</f>
        <v>0</v>
      </c>
      <c r="Y265">
        <f>COUNTIF(Input_1!$E264:$CV264,Output_3_Daily_Raw!Y$1)/4</f>
        <v>0</v>
      </c>
      <c r="Z265">
        <f>COUNTIF(Input_1!$E264:$CV264,Output_3_Daily_Raw!Z$1)/4</f>
        <v>0</v>
      </c>
      <c r="AA265">
        <f>COUNTIF(Input_1!$E264:$CV264,Output_3_Daily_Raw!AA$1)/4</f>
        <v>8.25</v>
      </c>
      <c r="AB265">
        <f>COUNTIF(Input_1!$E264:$CV264,Output_3_Daily_Raw!AB$1)/4</f>
        <v>0</v>
      </c>
      <c r="AC265">
        <f>COUNTIF(Input_1!$E264:$CV264,Output_3_Daily_Raw!AC$1)/4</f>
        <v>0</v>
      </c>
      <c r="AD265">
        <f>COUNTIF(Input_1!$E264:$CV264,Output_3_Daily_Raw!AD$1)/4</f>
        <v>0</v>
      </c>
      <c r="AE265">
        <f>COUNTIF(Input_1!$E264:$CV264,Output_3_Daily_Raw!AE$1)/4</f>
        <v>0</v>
      </c>
      <c r="AF265">
        <f>COUNTIF(Input_1!$E264:$CV264,Output_3_Daily_Raw!AF$1)/4</f>
        <v>0</v>
      </c>
      <c r="AG265">
        <f>COUNTIF(Input_1!$E264:$CV264,Output_3_Daily_Raw!AG$1)/4</f>
        <v>0</v>
      </c>
      <c r="AH265">
        <f>COUNTIF(Input_1!$E264:$CV264,Output_3_Daily_Raw!AH$1)/4</f>
        <v>0.25</v>
      </c>
      <c r="AI265">
        <f>COUNTIF(Input_1!$E264:$CV264,Output_3_Daily_Raw!AI$1)/4</f>
        <v>0.5</v>
      </c>
      <c r="AJ265">
        <f>COUNTIF(Input_1!$E264:$CV264,Output_3_Daily_Raw!AJ$1)/4</f>
        <v>1.75</v>
      </c>
      <c r="AK265">
        <f>COUNTIF(Input_1!$E264:$CV264,Output_3_Daily_Raw!AK$1)/4</f>
        <v>0</v>
      </c>
      <c r="AL265">
        <f>COUNTIF(Input_1!$E264:$CV264,Output_3_Daily_Raw!AL$1)/4</f>
        <v>0</v>
      </c>
      <c r="AM265">
        <f>COUNTIF(Input_1!$E264:$CV264,Output_3_Daily_Raw!AM$1)/4</f>
        <v>0</v>
      </c>
      <c r="AN265">
        <f>COUNTIF(Input_1!$E264:$CV264,Output_3_Daily_Raw!AN$1)/4</f>
        <v>0</v>
      </c>
      <c r="AO265">
        <f>COUNTIF(Input_1!$E264:$CV264,Output_3_Daily_Raw!AO$1)/4</f>
        <v>0</v>
      </c>
      <c r="AP265">
        <f>COUNTIF(Input_1!$E264:$CV264,Output_3_Daily_Raw!AP$1)/4</f>
        <v>0</v>
      </c>
      <c r="AQ265">
        <f>COUNTIF(Input_1!$E264:$CV264,Output_3_Daily_Raw!AQ$1)/4</f>
        <v>0</v>
      </c>
      <c r="AR265">
        <f>COUNTIF(Input_1!$E264:$CV264,Output_3_Daily_Raw!AR$1)/4</f>
        <v>0</v>
      </c>
      <c r="AS265">
        <f>COUNTIF(Input_1!$E264:$CV264,Output_3_Daily_Raw!AS$1)/4</f>
        <v>0</v>
      </c>
      <c r="AT265">
        <f>COUNTIF(Input_1!$E264:$CV264,Output_3_Daily_Raw!AT$1)/4</f>
        <v>0</v>
      </c>
      <c r="AU265">
        <f>COUNTIF(Input_1!$E264:$CV264,Output_3_Daily_Raw!AU$1)/4</f>
        <v>0.5</v>
      </c>
      <c r="AV265">
        <f>COUNTIF(Input_1!$E264:$CV264,Output_3_Daily_Raw!AV$1)/4</f>
        <v>0</v>
      </c>
      <c r="AW265">
        <f>COUNTIF(Input_1!$E264:$CV264,Output_3_Daily_Raw!AW$1)/4</f>
        <v>0</v>
      </c>
      <c r="AX265">
        <f>COUNTIF(Input_1!$E264:$CV264,Output_3_Daily_Raw!AX$1)/4</f>
        <v>0</v>
      </c>
      <c r="AY265">
        <f>COUNTIF(Input_1!$E264:$CV264,Output_3_Daily_Raw!AY$1)/4</f>
        <v>3</v>
      </c>
      <c r="AZ265">
        <f>COUNTIF(Input_1!$E264:$CV264,Output_3_Daily_Raw!AZ$1)/4</f>
        <v>0</v>
      </c>
      <c r="BA265">
        <f>COUNTIF(Input_1!$E264:$CV264,Output_3_Daily_Raw!BA$1)/4</f>
        <v>1</v>
      </c>
      <c r="BB265">
        <f>COUNTIF(Input_1!$E264:$CV264,Output_3_Daily_Raw!BB$1)/4</f>
        <v>0.25</v>
      </c>
      <c r="BC265">
        <f>COUNTIF(Input_1!$E264:$CV264,Output_3_Daily_Raw!BC$1)/4</f>
        <v>0</v>
      </c>
      <c r="BD265">
        <f>COUNTIF(Input_1!$E264:$CV264,Output_3_Daily_Raw!BD$1)/4</f>
        <v>0</v>
      </c>
      <c r="BE265">
        <f>COUNTIF(Input_1!$E264:$CV264,Output_3_Daily_Raw!BE$1)/4</f>
        <v>0</v>
      </c>
      <c r="BF265">
        <f>COUNTIF(Input_1!$E264:$CV264,Output_3_Daily_Raw!BF$1)/4</f>
        <v>2.75</v>
      </c>
      <c r="BG265">
        <f>COUNTIF(Input_1!$E264:$CV264,Output_3_Daily_Raw!BG$1)/4</f>
        <v>0</v>
      </c>
      <c r="BH265">
        <f>COUNTIF(Input_1!$E264:$CV264,Output_3_Daily_Raw!BH$1)/4</f>
        <v>0.75</v>
      </c>
      <c r="BJ265">
        <f t="shared" si="5"/>
        <v>24</v>
      </c>
    </row>
    <row r="266" spans="1:62" x14ac:dyDescent="0.35">
      <c r="A266" s="256"/>
      <c r="B266" s="249"/>
      <c r="C266" s="11">
        <v>44092</v>
      </c>
      <c r="D266" s="1" t="s">
        <v>8</v>
      </c>
      <c r="E266">
        <f>COUNTIF(Input_1!$E265:$CV265,Output_3_Daily_Raw!E$1)/4</f>
        <v>0</v>
      </c>
      <c r="F266">
        <f>COUNTIF(Input_1!$E265:$CV265,Output_3_Daily_Raw!F$1)/4</f>
        <v>0</v>
      </c>
      <c r="G266">
        <f>COUNTIF(Input_1!$E265:$CV265,Output_3_Daily_Raw!G$1)/4</f>
        <v>0</v>
      </c>
      <c r="H266">
        <f>COUNTIF(Input_1!$E265:$CV265,Output_3_Daily_Raw!H$1)/4</f>
        <v>0</v>
      </c>
      <c r="I266">
        <f>COUNTIF(Input_1!$E265:$CV265,Output_3_Daily_Raw!I$1)/4</f>
        <v>0</v>
      </c>
      <c r="J266">
        <f>COUNTIF(Input_1!$E265:$CV265,Output_3_Daily_Raw!J$1)/4</f>
        <v>0</v>
      </c>
      <c r="K266">
        <f>COUNTIF(Input_1!$E265:$CV265,Output_3_Daily_Raw!K$1)/4</f>
        <v>0</v>
      </c>
      <c r="L266">
        <f>COUNTIF(Input_1!$E265:$CV265,Output_3_Daily_Raw!L$1)/4</f>
        <v>0</v>
      </c>
      <c r="M266">
        <f>COUNTIF(Input_1!$E265:$CV265,Output_3_Daily_Raw!M$1)/4</f>
        <v>0</v>
      </c>
      <c r="N266">
        <f>COUNTIF(Input_1!$E265:$CV265,Output_3_Daily_Raw!N$1)/4</f>
        <v>0</v>
      </c>
      <c r="O266">
        <f>COUNTIF(Input_1!$E265:$CV265,Output_3_Daily_Raw!O$1)/4</f>
        <v>0</v>
      </c>
      <c r="P266">
        <f>COUNTIF(Input_1!$E265:$CV265,Output_3_Daily_Raw!P$1)/4</f>
        <v>3.25</v>
      </c>
      <c r="Q266">
        <f>COUNTIF(Input_1!$E265:$CV265,Output_3_Daily_Raw!Q$1)/4</f>
        <v>0</v>
      </c>
      <c r="R266">
        <f>COUNTIF(Input_1!$E265:$CV265,Output_3_Daily_Raw!R$1)/4</f>
        <v>0</v>
      </c>
      <c r="S266">
        <f>COUNTIF(Input_1!$E265:$CV265,Output_3_Daily_Raw!S$1)/4</f>
        <v>0</v>
      </c>
      <c r="T266">
        <f>COUNTIF(Input_1!$E265:$CV265,Output_3_Daily_Raw!T$1)/4</f>
        <v>0</v>
      </c>
      <c r="U266">
        <f>COUNTIF(Input_1!$E265:$CV265,Output_3_Daily_Raw!U$1)/4</f>
        <v>0</v>
      </c>
      <c r="V266">
        <f>COUNTIF(Input_1!$E265:$CV265,Output_3_Daily_Raw!V$1)/4</f>
        <v>1.5</v>
      </c>
      <c r="W266">
        <f>COUNTIF(Input_1!$E265:$CV265,Output_3_Daily_Raw!W$1)/4</f>
        <v>0</v>
      </c>
      <c r="X266">
        <f>COUNTIF(Input_1!$E265:$CV265,Output_3_Daily_Raw!X$1)/4</f>
        <v>0</v>
      </c>
      <c r="Y266">
        <f>COUNTIF(Input_1!$E265:$CV265,Output_3_Daily_Raw!Y$1)/4</f>
        <v>0</v>
      </c>
      <c r="Z266">
        <f>COUNTIF(Input_1!$E265:$CV265,Output_3_Daily_Raw!Z$1)/4</f>
        <v>0</v>
      </c>
      <c r="AA266">
        <f>COUNTIF(Input_1!$E265:$CV265,Output_3_Daily_Raw!AA$1)/4</f>
        <v>7.5</v>
      </c>
      <c r="AB266">
        <f>COUNTIF(Input_1!$E265:$CV265,Output_3_Daily_Raw!AB$1)/4</f>
        <v>0</v>
      </c>
      <c r="AC266">
        <f>COUNTIF(Input_1!$E265:$CV265,Output_3_Daily_Raw!AC$1)/4</f>
        <v>0</v>
      </c>
      <c r="AD266">
        <f>COUNTIF(Input_1!$E265:$CV265,Output_3_Daily_Raw!AD$1)/4</f>
        <v>0</v>
      </c>
      <c r="AE266">
        <f>COUNTIF(Input_1!$E265:$CV265,Output_3_Daily_Raw!AE$1)/4</f>
        <v>0</v>
      </c>
      <c r="AF266">
        <f>COUNTIF(Input_1!$E265:$CV265,Output_3_Daily_Raw!AF$1)/4</f>
        <v>0</v>
      </c>
      <c r="AG266">
        <f>COUNTIF(Input_1!$E265:$CV265,Output_3_Daily_Raw!AG$1)/4</f>
        <v>0</v>
      </c>
      <c r="AH266">
        <f>COUNTIF(Input_1!$E265:$CV265,Output_3_Daily_Raw!AH$1)/4</f>
        <v>0.25</v>
      </c>
      <c r="AI266">
        <f>COUNTIF(Input_1!$E265:$CV265,Output_3_Daily_Raw!AI$1)/4</f>
        <v>1.25</v>
      </c>
      <c r="AJ266">
        <f>COUNTIF(Input_1!$E265:$CV265,Output_3_Daily_Raw!AJ$1)/4</f>
        <v>1.75</v>
      </c>
      <c r="AK266">
        <f>COUNTIF(Input_1!$E265:$CV265,Output_3_Daily_Raw!AK$1)/4</f>
        <v>0</v>
      </c>
      <c r="AL266">
        <f>COUNTIF(Input_1!$E265:$CV265,Output_3_Daily_Raw!AL$1)/4</f>
        <v>0.5</v>
      </c>
      <c r="AM266">
        <f>COUNTIF(Input_1!$E265:$CV265,Output_3_Daily_Raw!AM$1)/4</f>
        <v>1</v>
      </c>
      <c r="AN266">
        <f>COUNTIF(Input_1!$E265:$CV265,Output_3_Daily_Raw!AN$1)/4</f>
        <v>0</v>
      </c>
      <c r="AO266">
        <f>COUNTIF(Input_1!$E265:$CV265,Output_3_Daily_Raw!AO$1)/4</f>
        <v>0</v>
      </c>
      <c r="AP266">
        <f>COUNTIF(Input_1!$E265:$CV265,Output_3_Daily_Raw!AP$1)/4</f>
        <v>0</v>
      </c>
      <c r="AQ266">
        <f>COUNTIF(Input_1!$E265:$CV265,Output_3_Daily_Raw!AQ$1)/4</f>
        <v>0</v>
      </c>
      <c r="AR266">
        <f>COUNTIF(Input_1!$E265:$CV265,Output_3_Daily_Raw!AR$1)/4</f>
        <v>0</v>
      </c>
      <c r="AS266">
        <f>COUNTIF(Input_1!$E265:$CV265,Output_3_Daily_Raw!AS$1)/4</f>
        <v>0</v>
      </c>
      <c r="AT266">
        <f>COUNTIF(Input_1!$E265:$CV265,Output_3_Daily_Raw!AT$1)/4</f>
        <v>0</v>
      </c>
      <c r="AU266">
        <f>COUNTIF(Input_1!$E265:$CV265,Output_3_Daily_Raw!AU$1)/4</f>
        <v>0.5</v>
      </c>
      <c r="AV266">
        <f>COUNTIF(Input_1!$E265:$CV265,Output_3_Daily_Raw!AV$1)/4</f>
        <v>0</v>
      </c>
      <c r="AW266">
        <f>COUNTIF(Input_1!$E265:$CV265,Output_3_Daily_Raw!AW$1)/4</f>
        <v>0</v>
      </c>
      <c r="AX266">
        <f>COUNTIF(Input_1!$E265:$CV265,Output_3_Daily_Raw!AX$1)/4</f>
        <v>0</v>
      </c>
      <c r="AY266">
        <f>COUNTIF(Input_1!$E265:$CV265,Output_3_Daily_Raw!AY$1)/4</f>
        <v>2</v>
      </c>
      <c r="AZ266">
        <f>COUNTIF(Input_1!$E265:$CV265,Output_3_Daily_Raw!AZ$1)/4</f>
        <v>0</v>
      </c>
      <c r="BA266">
        <f>COUNTIF(Input_1!$E265:$CV265,Output_3_Daily_Raw!BA$1)/4</f>
        <v>1</v>
      </c>
      <c r="BB266">
        <f>COUNTIF(Input_1!$E265:$CV265,Output_3_Daily_Raw!BB$1)/4</f>
        <v>0</v>
      </c>
      <c r="BC266">
        <f>COUNTIF(Input_1!$E265:$CV265,Output_3_Daily_Raw!BC$1)/4</f>
        <v>0</v>
      </c>
      <c r="BD266">
        <f>COUNTIF(Input_1!$E265:$CV265,Output_3_Daily_Raw!BD$1)/4</f>
        <v>0</v>
      </c>
      <c r="BE266">
        <f>COUNTIF(Input_1!$E265:$CV265,Output_3_Daily_Raw!BE$1)/4</f>
        <v>0</v>
      </c>
      <c r="BF266">
        <f>COUNTIF(Input_1!$E265:$CV265,Output_3_Daily_Raw!BF$1)/4</f>
        <v>3</v>
      </c>
      <c r="BG266">
        <f>COUNTIF(Input_1!$E265:$CV265,Output_3_Daily_Raw!BG$1)/4</f>
        <v>0</v>
      </c>
      <c r="BH266">
        <f>COUNTIF(Input_1!$E265:$CV265,Output_3_Daily_Raw!BH$1)/4</f>
        <v>0.5</v>
      </c>
      <c r="BJ266">
        <f t="shared" si="5"/>
        <v>24</v>
      </c>
    </row>
    <row r="267" spans="1:62" x14ac:dyDescent="0.35">
      <c r="A267" s="256"/>
      <c r="B267" s="249"/>
      <c r="C267" s="11">
        <v>44093</v>
      </c>
      <c r="D267" s="1" t="s">
        <v>9</v>
      </c>
      <c r="E267">
        <f>COUNTIF(Input_1!$E266:$CV266,Output_3_Daily_Raw!E$1)/4</f>
        <v>0</v>
      </c>
      <c r="F267">
        <f>COUNTIF(Input_1!$E266:$CV266,Output_3_Daily_Raw!F$1)/4</f>
        <v>0</v>
      </c>
      <c r="G267">
        <f>COUNTIF(Input_1!$E266:$CV266,Output_3_Daily_Raw!G$1)/4</f>
        <v>0</v>
      </c>
      <c r="H267">
        <f>COUNTIF(Input_1!$E266:$CV266,Output_3_Daily_Raw!H$1)/4</f>
        <v>0</v>
      </c>
      <c r="I267">
        <f>COUNTIF(Input_1!$E266:$CV266,Output_3_Daily_Raw!I$1)/4</f>
        <v>0</v>
      </c>
      <c r="J267">
        <f>COUNTIF(Input_1!$E266:$CV266,Output_3_Daily_Raw!J$1)/4</f>
        <v>0</v>
      </c>
      <c r="K267">
        <f>COUNTIF(Input_1!$E266:$CV266,Output_3_Daily_Raw!K$1)/4</f>
        <v>0</v>
      </c>
      <c r="L267">
        <f>COUNTIF(Input_1!$E266:$CV266,Output_3_Daily_Raw!L$1)/4</f>
        <v>0</v>
      </c>
      <c r="M267">
        <f>COUNTIF(Input_1!$E266:$CV266,Output_3_Daily_Raw!M$1)/4</f>
        <v>0</v>
      </c>
      <c r="N267">
        <f>COUNTIF(Input_1!$E266:$CV266,Output_3_Daily_Raw!N$1)/4</f>
        <v>0</v>
      </c>
      <c r="O267">
        <f>COUNTIF(Input_1!$E266:$CV266,Output_3_Daily_Raw!O$1)/4</f>
        <v>0</v>
      </c>
      <c r="P267">
        <f>COUNTIF(Input_1!$E266:$CV266,Output_3_Daily_Raw!P$1)/4</f>
        <v>0</v>
      </c>
      <c r="Q267">
        <f>COUNTIF(Input_1!$E266:$CV266,Output_3_Daily_Raw!Q$1)/4</f>
        <v>0</v>
      </c>
      <c r="R267">
        <f>COUNTIF(Input_1!$E266:$CV266,Output_3_Daily_Raw!R$1)/4</f>
        <v>0</v>
      </c>
      <c r="S267">
        <f>COUNTIF(Input_1!$E266:$CV266,Output_3_Daily_Raw!S$1)/4</f>
        <v>0.75</v>
      </c>
      <c r="T267">
        <f>COUNTIF(Input_1!$E266:$CV266,Output_3_Daily_Raw!T$1)/4</f>
        <v>0</v>
      </c>
      <c r="U267">
        <f>COUNTIF(Input_1!$E266:$CV266,Output_3_Daily_Raw!U$1)/4</f>
        <v>0</v>
      </c>
      <c r="V267">
        <f>COUNTIF(Input_1!$E266:$CV266,Output_3_Daily_Raw!V$1)/4</f>
        <v>0</v>
      </c>
      <c r="W267">
        <f>COUNTIF(Input_1!$E266:$CV266,Output_3_Daily_Raw!W$1)/4</f>
        <v>0</v>
      </c>
      <c r="X267">
        <f>COUNTIF(Input_1!$E266:$CV266,Output_3_Daily_Raw!X$1)/4</f>
        <v>0</v>
      </c>
      <c r="Y267">
        <f>COUNTIF(Input_1!$E266:$CV266,Output_3_Daily_Raw!Y$1)/4</f>
        <v>0</v>
      </c>
      <c r="Z267">
        <f>COUNTIF(Input_1!$E266:$CV266,Output_3_Daily_Raw!Z$1)/4</f>
        <v>0.75</v>
      </c>
      <c r="AA267">
        <f>COUNTIF(Input_1!$E266:$CV266,Output_3_Daily_Raw!AA$1)/4</f>
        <v>10.25</v>
      </c>
      <c r="AB267">
        <f>COUNTIF(Input_1!$E266:$CV266,Output_3_Daily_Raw!AB$1)/4</f>
        <v>0</v>
      </c>
      <c r="AC267">
        <f>COUNTIF(Input_1!$E266:$CV266,Output_3_Daily_Raw!AC$1)/4</f>
        <v>0</v>
      </c>
      <c r="AD267">
        <f>COUNTIF(Input_1!$E266:$CV266,Output_3_Daily_Raw!AD$1)/4</f>
        <v>0</v>
      </c>
      <c r="AE267">
        <f>COUNTIF(Input_1!$E266:$CV266,Output_3_Daily_Raw!AE$1)/4</f>
        <v>0</v>
      </c>
      <c r="AF267">
        <f>COUNTIF(Input_1!$E266:$CV266,Output_3_Daily_Raw!AF$1)/4</f>
        <v>0</v>
      </c>
      <c r="AG267">
        <f>COUNTIF(Input_1!$E266:$CV266,Output_3_Daily_Raw!AG$1)/4</f>
        <v>0</v>
      </c>
      <c r="AH267">
        <f>COUNTIF(Input_1!$E266:$CV266,Output_3_Daily_Raw!AH$1)/4</f>
        <v>0.25</v>
      </c>
      <c r="AI267">
        <f>COUNTIF(Input_1!$E266:$CV266,Output_3_Daily_Raw!AI$1)/4</f>
        <v>0.5</v>
      </c>
      <c r="AJ267">
        <f>COUNTIF(Input_1!$E266:$CV266,Output_3_Daily_Raw!AJ$1)/4</f>
        <v>0.25</v>
      </c>
      <c r="AK267">
        <f>COUNTIF(Input_1!$E266:$CV266,Output_3_Daily_Raw!AK$1)/4</f>
        <v>0</v>
      </c>
      <c r="AL267">
        <f>COUNTIF(Input_1!$E266:$CV266,Output_3_Daily_Raw!AL$1)/4</f>
        <v>0</v>
      </c>
      <c r="AM267">
        <f>COUNTIF(Input_1!$E266:$CV266,Output_3_Daily_Raw!AM$1)/4</f>
        <v>0</v>
      </c>
      <c r="AN267">
        <f>COUNTIF(Input_1!$E266:$CV266,Output_3_Daily_Raw!AN$1)/4</f>
        <v>0</v>
      </c>
      <c r="AO267">
        <f>COUNTIF(Input_1!$E266:$CV266,Output_3_Daily_Raw!AO$1)/4</f>
        <v>0</v>
      </c>
      <c r="AP267">
        <f>COUNTIF(Input_1!$E266:$CV266,Output_3_Daily_Raw!AP$1)/4</f>
        <v>0</v>
      </c>
      <c r="AQ267">
        <f>COUNTIF(Input_1!$E266:$CV266,Output_3_Daily_Raw!AQ$1)/4</f>
        <v>0</v>
      </c>
      <c r="AR267">
        <f>COUNTIF(Input_1!$E266:$CV266,Output_3_Daily_Raw!AR$1)/4</f>
        <v>0</v>
      </c>
      <c r="AS267">
        <f>COUNTIF(Input_1!$E266:$CV266,Output_3_Daily_Raw!AS$1)/4</f>
        <v>0</v>
      </c>
      <c r="AT267">
        <f>COUNTIF(Input_1!$E266:$CV266,Output_3_Daily_Raw!AT$1)/4</f>
        <v>0</v>
      </c>
      <c r="AU267">
        <f>COUNTIF(Input_1!$E266:$CV266,Output_3_Daily_Raw!AU$1)/4</f>
        <v>0.5</v>
      </c>
      <c r="AV267">
        <f>COUNTIF(Input_1!$E266:$CV266,Output_3_Daily_Raw!AV$1)/4</f>
        <v>0</v>
      </c>
      <c r="AW267">
        <f>COUNTIF(Input_1!$E266:$CV266,Output_3_Daily_Raw!AW$1)/4</f>
        <v>0</v>
      </c>
      <c r="AX267">
        <f>COUNTIF(Input_1!$E266:$CV266,Output_3_Daily_Raw!AX$1)/4</f>
        <v>0</v>
      </c>
      <c r="AY267">
        <f>COUNTIF(Input_1!$E266:$CV266,Output_3_Daily_Raw!AY$1)/4</f>
        <v>1.75</v>
      </c>
      <c r="AZ267">
        <f>COUNTIF(Input_1!$E266:$CV266,Output_3_Daily_Raw!AZ$1)/4</f>
        <v>0</v>
      </c>
      <c r="BA267">
        <f>COUNTIF(Input_1!$E266:$CV266,Output_3_Daily_Raw!BA$1)/4</f>
        <v>1.25</v>
      </c>
      <c r="BB267">
        <f>COUNTIF(Input_1!$E266:$CV266,Output_3_Daily_Raw!BB$1)/4</f>
        <v>0</v>
      </c>
      <c r="BC267">
        <f>COUNTIF(Input_1!$E266:$CV266,Output_3_Daily_Raw!BC$1)/4</f>
        <v>0</v>
      </c>
      <c r="BD267">
        <f>COUNTIF(Input_1!$E266:$CV266,Output_3_Daily_Raw!BD$1)/4</f>
        <v>0</v>
      </c>
      <c r="BE267">
        <f>COUNTIF(Input_1!$E266:$CV266,Output_3_Daily_Raw!BE$1)/4</f>
        <v>0</v>
      </c>
      <c r="BF267">
        <f>COUNTIF(Input_1!$E266:$CV266,Output_3_Daily_Raw!BF$1)/4</f>
        <v>6</v>
      </c>
      <c r="BG267">
        <f>COUNTIF(Input_1!$E266:$CV266,Output_3_Daily_Raw!BG$1)/4</f>
        <v>0.5</v>
      </c>
      <c r="BH267">
        <f>COUNTIF(Input_1!$E266:$CV266,Output_3_Daily_Raw!BH$1)/4</f>
        <v>1.25</v>
      </c>
      <c r="BJ267">
        <f t="shared" si="5"/>
        <v>24</v>
      </c>
    </row>
    <row r="268" spans="1:62" x14ac:dyDescent="0.35">
      <c r="A268" s="256"/>
      <c r="B268" s="250"/>
      <c r="C268" s="13">
        <v>44094</v>
      </c>
      <c r="D268" s="2" t="s">
        <v>10</v>
      </c>
      <c r="E268">
        <f>COUNTIF(Input_1!$E267:$CV267,Output_3_Daily_Raw!E$1)/4</f>
        <v>0</v>
      </c>
      <c r="F268">
        <f>COUNTIF(Input_1!$E267:$CV267,Output_3_Daily_Raw!F$1)/4</f>
        <v>0</v>
      </c>
      <c r="G268">
        <f>COUNTIF(Input_1!$E267:$CV267,Output_3_Daily_Raw!G$1)/4</f>
        <v>0</v>
      </c>
      <c r="H268">
        <f>COUNTIF(Input_1!$E267:$CV267,Output_3_Daily_Raw!H$1)/4</f>
        <v>0</v>
      </c>
      <c r="I268">
        <f>COUNTIF(Input_1!$E267:$CV267,Output_3_Daily_Raw!I$1)/4</f>
        <v>0</v>
      </c>
      <c r="J268">
        <f>COUNTIF(Input_1!$E267:$CV267,Output_3_Daily_Raw!J$1)/4</f>
        <v>0</v>
      </c>
      <c r="K268">
        <f>COUNTIF(Input_1!$E267:$CV267,Output_3_Daily_Raw!K$1)/4</f>
        <v>0</v>
      </c>
      <c r="L268">
        <f>COUNTIF(Input_1!$E267:$CV267,Output_3_Daily_Raw!L$1)/4</f>
        <v>0</v>
      </c>
      <c r="M268">
        <f>COUNTIF(Input_1!$E267:$CV267,Output_3_Daily_Raw!M$1)/4</f>
        <v>0</v>
      </c>
      <c r="N268">
        <f>COUNTIF(Input_1!$E267:$CV267,Output_3_Daily_Raw!N$1)/4</f>
        <v>0</v>
      </c>
      <c r="O268">
        <f>COUNTIF(Input_1!$E267:$CV267,Output_3_Daily_Raw!O$1)/4</f>
        <v>0</v>
      </c>
      <c r="P268">
        <f>COUNTIF(Input_1!$E267:$CV267,Output_3_Daily_Raw!P$1)/4</f>
        <v>0</v>
      </c>
      <c r="Q268">
        <f>COUNTIF(Input_1!$E267:$CV267,Output_3_Daily_Raw!Q$1)/4</f>
        <v>0</v>
      </c>
      <c r="R268">
        <f>COUNTIF(Input_1!$E267:$CV267,Output_3_Daily_Raw!R$1)/4</f>
        <v>0</v>
      </c>
      <c r="S268">
        <f>COUNTIF(Input_1!$E267:$CV267,Output_3_Daily_Raw!S$1)/4</f>
        <v>0</v>
      </c>
      <c r="T268">
        <f>COUNTIF(Input_1!$E267:$CV267,Output_3_Daily_Raw!T$1)/4</f>
        <v>0</v>
      </c>
      <c r="U268">
        <f>COUNTIF(Input_1!$E267:$CV267,Output_3_Daily_Raw!U$1)/4</f>
        <v>0</v>
      </c>
      <c r="V268">
        <f>COUNTIF(Input_1!$E267:$CV267,Output_3_Daily_Raw!V$1)/4</f>
        <v>0</v>
      </c>
      <c r="W268">
        <f>COUNTIF(Input_1!$E267:$CV267,Output_3_Daily_Raw!W$1)/4</f>
        <v>0</v>
      </c>
      <c r="X268">
        <f>COUNTIF(Input_1!$E267:$CV267,Output_3_Daily_Raw!X$1)/4</f>
        <v>0</v>
      </c>
      <c r="Y268">
        <f>COUNTIF(Input_1!$E267:$CV267,Output_3_Daily_Raw!Y$1)/4</f>
        <v>0</v>
      </c>
      <c r="Z268">
        <f>COUNTIF(Input_1!$E267:$CV267,Output_3_Daily_Raw!Z$1)/4</f>
        <v>7</v>
      </c>
      <c r="AA268">
        <f>COUNTIF(Input_1!$E267:$CV267,Output_3_Daily_Raw!AA$1)/4</f>
        <v>8.75</v>
      </c>
      <c r="AB268">
        <f>COUNTIF(Input_1!$E267:$CV267,Output_3_Daily_Raw!AB$1)/4</f>
        <v>0</v>
      </c>
      <c r="AC268">
        <f>COUNTIF(Input_1!$E267:$CV267,Output_3_Daily_Raw!AC$1)/4</f>
        <v>0</v>
      </c>
      <c r="AD268">
        <f>COUNTIF(Input_1!$E267:$CV267,Output_3_Daily_Raw!AD$1)/4</f>
        <v>0</v>
      </c>
      <c r="AE268">
        <f>COUNTIF(Input_1!$E267:$CV267,Output_3_Daily_Raw!AE$1)/4</f>
        <v>0</v>
      </c>
      <c r="AF268">
        <f>COUNTIF(Input_1!$E267:$CV267,Output_3_Daily_Raw!AF$1)/4</f>
        <v>0</v>
      </c>
      <c r="AG268">
        <f>COUNTIF(Input_1!$E267:$CV267,Output_3_Daily_Raw!AG$1)/4</f>
        <v>0</v>
      </c>
      <c r="AH268">
        <f>COUNTIF(Input_1!$E267:$CV267,Output_3_Daily_Raw!AH$1)/4</f>
        <v>0.25</v>
      </c>
      <c r="AI268">
        <f>COUNTIF(Input_1!$E267:$CV267,Output_3_Daily_Raw!AI$1)/4</f>
        <v>0</v>
      </c>
      <c r="AJ268">
        <f>COUNTIF(Input_1!$E267:$CV267,Output_3_Daily_Raw!AJ$1)/4</f>
        <v>0.25</v>
      </c>
      <c r="AK268">
        <f>COUNTIF(Input_1!$E267:$CV267,Output_3_Daily_Raw!AK$1)/4</f>
        <v>0</v>
      </c>
      <c r="AL268">
        <f>COUNTIF(Input_1!$E267:$CV267,Output_3_Daily_Raw!AL$1)/4</f>
        <v>0</v>
      </c>
      <c r="AM268">
        <f>COUNTIF(Input_1!$E267:$CV267,Output_3_Daily_Raw!AM$1)/4</f>
        <v>0</v>
      </c>
      <c r="AN268">
        <f>COUNTIF(Input_1!$E267:$CV267,Output_3_Daily_Raw!AN$1)/4</f>
        <v>0.25</v>
      </c>
      <c r="AO268">
        <f>COUNTIF(Input_1!$E267:$CV267,Output_3_Daily_Raw!AO$1)/4</f>
        <v>0</v>
      </c>
      <c r="AP268">
        <f>COUNTIF(Input_1!$E267:$CV267,Output_3_Daily_Raw!AP$1)/4</f>
        <v>0</v>
      </c>
      <c r="AQ268">
        <f>COUNTIF(Input_1!$E267:$CV267,Output_3_Daily_Raw!AQ$1)/4</f>
        <v>0</v>
      </c>
      <c r="AR268">
        <f>COUNTIF(Input_1!$E267:$CV267,Output_3_Daily_Raw!AR$1)/4</f>
        <v>0</v>
      </c>
      <c r="AS268">
        <f>COUNTIF(Input_1!$E267:$CV267,Output_3_Daily_Raw!AS$1)/4</f>
        <v>0</v>
      </c>
      <c r="AT268">
        <f>COUNTIF(Input_1!$E267:$CV267,Output_3_Daily_Raw!AT$1)/4</f>
        <v>0</v>
      </c>
      <c r="AU268">
        <f>COUNTIF(Input_1!$E267:$CV267,Output_3_Daily_Raw!AU$1)/4</f>
        <v>0</v>
      </c>
      <c r="AV268">
        <f>COUNTIF(Input_1!$E267:$CV267,Output_3_Daily_Raw!AV$1)/4</f>
        <v>0</v>
      </c>
      <c r="AW268">
        <f>COUNTIF(Input_1!$E267:$CV267,Output_3_Daily_Raw!AW$1)/4</f>
        <v>0</v>
      </c>
      <c r="AX268">
        <f>COUNTIF(Input_1!$E267:$CV267,Output_3_Daily_Raw!AX$1)/4</f>
        <v>0</v>
      </c>
      <c r="AY268">
        <f>COUNTIF(Input_1!$E267:$CV267,Output_3_Daily_Raw!AY$1)/4</f>
        <v>1</v>
      </c>
      <c r="AZ268">
        <f>COUNTIF(Input_1!$E267:$CV267,Output_3_Daily_Raw!AZ$1)/4</f>
        <v>0</v>
      </c>
      <c r="BA268">
        <f>COUNTIF(Input_1!$E267:$CV267,Output_3_Daily_Raw!BA$1)/4</f>
        <v>1</v>
      </c>
      <c r="BB268">
        <f>COUNTIF(Input_1!$E267:$CV267,Output_3_Daily_Raw!BB$1)/4</f>
        <v>0</v>
      </c>
      <c r="BC268">
        <f>COUNTIF(Input_1!$E267:$CV267,Output_3_Daily_Raw!BC$1)/4</f>
        <v>0</v>
      </c>
      <c r="BD268">
        <f>COUNTIF(Input_1!$E267:$CV267,Output_3_Daily_Raw!BD$1)/4</f>
        <v>0.75</v>
      </c>
      <c r="BE268">
        <f>COUNTIF(Input_1!$E267:$CV267,Output_3_Daily_Raw!BE$1)/4</f>
        <v>0</v>
      </c>
      <c r="BF268">
        <f>COUNTIF(Input_1!$E267:$CV267,Output_3_Daily_Raw!BF$1)/4</f>
        <v>4.5</v>
      </c>
      <c r="BG268">
        <f>COUNTIF(Input_1!$E267:$CV267,Output_3_Daily_Raw!BG$1)/4</f>
        <v>0</v>
      </c>
      <c r="BH268">
        <f>COUNTIF(Input_1!$E267:$CV267,Output_3_Daily_Raw!BH$1)/4</f>
        <v>0.25</v>
      </c>
      <c r="BJ268">
        <f t="shared" si="5"/>
        <v>24</v>
      </c>
    </row>
    <row r="269" spans="1:62" x14ac:dyDescent="0.35">
      <c r="A269" s="256"/>
      <c r="B269" s="248">
        <v>39</v>
      </c>
      <c r="C269" s="11">
        <v>44095</v>
      </c>
      <c r="D269" s="3" t="s">
        <v>4</v>
      </c>
      <c r="E269">
        <f>COUNTIF(Input_1!$E268:$CV268,Output_3_Daily_Raw!E$1)/4</f>
        <v>0</v>
      </c>
      <c r="F269">
        <f>COUNTIF(Input_1!$E268:$CV268,Output_3_Daily_Raw!F$1)/4</f>
        <v>0</v>
      </c>
      <c r="G269">
        <f>COUNTIF(Input_1!$E268:$CV268,Output_3_Daily_Raw!G$1)/4</f>
        <v>0</v>
      </c>
      <c r="H269">
        <f>COUNTIF(Input_1!$E268:$CV268,Output_3_Daily_Raw!H$1)/4</f>
        <v>0</v>
      </c>
      <c r="I269">
        <f>COUNTIF(Input_1!$E268:$CV268,Output_3_Daily_Raw!I$1)/4</f>
        <v>0</v>
      </c>
      <c r="J269">
        <f>COUNTIF(Input_1!$E268:$CV268,Output_3_Daily_Raw!J$1)/4</f>
        <v>0</v>
      </c>
      <c r="K269">
        <f>COUNTIF(Input_1!$E268:$CV268,Output_3_Daily_Raw!K$1)/4</f>
        <v>0</v>
      </c>
      <c r="L269">
        <f>COUNTIF(Input_1!$E268:$CV268,Output_3_Daily_Raw!L$1)/4</f>
        <v>0</v>
      </c>
      <c r="M269">
        <f>COUNTIF(Input_1!$E268:$CV268,Output_3_Daily_Raw!M$1)/4</f>
        <v>0</v>
      </c>
      <c r="N269">
        <f>COUNTIF(Input_1!$E268:$CV268,Output_3_Daily_Raw!N$1)/4</f>
        <v>0</v>
      </c>
      <c r="O269">
        <f>COUNTIF(Input_1!$E268:$CV268,Output_3_Daily_Raw!O$1)/4</f>
        <v>1</v>
      </c>
      <c r="P269">
        <f>COUNTIF(Input_1!$E268:$CV268,Output_3_Daily_Raw!P$1)/4</f>
        <v>1</v>
      </c>
      <c r="Q269">
        <f>COUNTIF(Input_1!$E268:$CV268,Output_3_Daily_Raw!Q$1)/4</f>
        <v>0</v>
      </c>
      <c r="R269">
        <f>COUNTIF(Input_1!$E268:$CV268,Output_3_Daily_Raw!R$1)/4</f>
        <v>0</v>
      </c>
      <c r="S269">
        <f>COUNTIF(Input_1!$E268:$CV268,Output_3_Daily_Raw!S$1)/4</f>
        <v>1.5</v>
      </c>
      <c r="T269">
        <f>COUNTIF(Input_1!$E268:$CV268,Output_3_Daily_Raw!T$1)/4</f>
        <v>0</v>
      </c>
      <c r="U269">
        <f>COUNTIF(Input_1!$E268:$CV268,Output_3_Daily_Raw!U$1)/4</f>
        <v>0</v>
      </c>
      <c r="V269">
        <f>COUNTIF(Input_1!$E268:$CV268,Output_3_Daily_Raw!V$1)/4</f>
        <v>0</v>
      </c>
      <c r="W269">
        <f>COUNTIF(Input_1!$E268:$CV268,Output_3_Daily_Raw!W$1)/4</f>
        <v>0</v>
      </c>
      <c r="X269">
        <f>COUNTIF(Input_1!$E268:$CV268,Output_3_Daily_Raw!X$1)/4</f>
        <v>0</v>
      </c>
      <c r="Y269">
        <f>COUNTIF(Input_1!$E268:$CV268,Output_3_Daily_Raw!Y$1)/4</f>
        <v>0</v>
      </c>
      <c r="Z269">
        <f>COUNTIF(Input_1!$E268:$CV268,Output_3_Daily_Raw!Z$1)/4</f>
        <v>6.25</v>
      </c>
      <c r="AA269">
        <f>COUNTIF(Input_1!$E268:$CV268,Output_3_Daily_Raw!AA$1)/4</f>
        <v>8.25</v>
      </c>
      <c r="AB269">
        <f>COUNTIF(Input_1!$E268:$CV268,Output_3_Daily_Raw!AB$1)/4</f>
        <v>0</v>
      </c>
      <c r="AC269">
        <f>COUNTIF(Input_1!$E268:$CV268,Output_3_Daily_Raw!AC$1)/4</f>
        <v>0</v>
      </c>
      <c r="AD269">
        <f>COUNTIF(Input_1!$E268:$CV268,Output_3_Daily_Raw!AD$1)/4</f>
        <v>0</v>
      </c>
      <c r="AE269">
        <f>COUNTIF(Input_1!$E268:$CV268,Output_3_Daily_Raw!AE$1)/4</f>
        <v>0</v>
      </c>
      <c r="AF269">
        <f>COUNTIF(Input_1!$E268:$CV268,Output_3_Daily_Raw!AF$1)/4</f>
        <v>0</v>
      </c>
      <c r="AG269">
        <f>COUNTIF(Input_1!$E268:$CV268,Output_3_Daily_Raw!AG$1)/4</f>
        <v>0</v>
      </c>
      <c r="AH269">
        <f>COUNTIF(Input_1!$E268:$CV268,Output_3_Daily_Raw!AH$1)/4</f>
        <v>0.25</v>
      </c>
      <c r="AI269">
        <f>COUNTIF(Input_1!$E268:$CV268,Output_3_Daily_Raw!AI$1)/4</f>
        <v>0.25</v>
      </c>
      <c r="AJ269">
        <f>COUNTIF(Input_1!$E268:$CV268,Output_3_Daily_Raw!AJ$1)/4</f>
        <v>0.25</v>
      </c>
      <c r="AK269">
        <f>COUNTIF(Input_1!$E268:$CV268,Output_3_Daily_Raw!AK$1)/4</f>
        <v>0</v>
      </c>
      <c r="AL269">
        <f>COUNTIF(Input_1!$E268:$CV268,Output_3_Daily_Raw!AL$1)/4</f>
        <v>0</v>
      </c>
      <c r="AM269">
        <f>COUNTIF(Input_1!$E268:$CV268,Output_3_Daily_Raw!AM$1)/4</f>
        <v>0</v>
      </c>
      <c r="AN269">
        <f>COUNTIF(Input_1!$E268:$CV268,Output_3_Daily_Raw!AN$1)/4</f>
        <v>0</v>
      </c>
      <c r="AO269">
        <f>COUNTIF(Input_1!$E268:$CV268,Output_3_Daily_Raw!AO$1)/4</f>
        <v>0</v>
      </c>
      <c r="AP269">
        <f>COUNTIF(Input_1!$E268:$CV268,Output_3_Daily_Raw!AP$1)/4</f>
        <v>0</v>
      </c>
      <c r="AQ269">
        <f>COUNTIF(Input_1!$E268:$CV268,Output_3_Daily_Raw!AQ$1)/4</f>
        <v>0</v>
      </c>
      <c r="AR269">
        <f>COUNTIF(Input_1!$E268:$CV268,Output_3_Daily_Raw!AR$1)/4</f>
        <v>0</v>
      </c>
      <c r="AS269">
        <f>COUNTIF(Input_1!$E268:$CV268,Output_3_Daily_Raw!AS$1)/4</f>
        <v>0</v>
      </c>
      <c r="AT269">
        <f>COUNTIF(Input_1!$E268:$CV268,Output_3_Daily_Raw!AT$1)/4</f>
        <v>0</v>
      </c>
      <c r="AU269">
        <f>COUNTIF(Input_1!$E268:$CV268,Output_3_Daily_Raw!AU$1)/4</f>
        <v>0</v>
      </c>
      <c r="AV269">
        <f>COUNTIF(Input_1!$E268:$CV268,Output_3_Daily_Raw!AV$1)/4</f>
        <v>0</v>
      </c>
      <c r="AW269">
        <f>COUNTIF(Input_1!$E268:$CV268,Output_3_Daily_Raw!AW$1)/4</f>
        <v>0</v>
      </c>
      <c r="AX269">
        <f>COUNTIF(Input_1!$E268:$CV268,Output_3_Daily_Raw!AX$1)/4</f>
        <v>0</v>
      </c>
      <c r="AY269">
        <f>COUNTIF(Input_1!$E268:$CV268,Output_3_Daily_Raw!AY$1)/4</f>
        <v>1</v>
      </c>
      <c r="AZ269">
        <f>COUNTIF(Input_1!$E268:$CV268,Output_3_Daily_Raw!AZ$1)/4</f>
        <v>0</v>
      </c>
      <c r="BA269">
        <f>COUNTIF(Input_1!$E268:$CV268,Output_3_Daily_Raw!BA$1)/4</f>
        <v>1.25</v>
      </c>
      <c r="BB269">
        <f>COUNTIF(Input_1!$E268:$CV268,Output_3_Daily_Raw!BB$1)/4</f>
        <v>0</v>
      </c>
      <c r="BC269">
        <f>COUNTIF(Input_1!$E268:$CV268,Output_3_Daily_Raw!BC$1)/4</f>
        <v>0</v>
      </c>
      <c r="BD269">
        <f>COUNTIF(Input_1!$E268:$CV268,Output_3_Daily_Raw!BD$1)/4</f>
        <v>0</v>
      </c>
      <c r="BE269">
        <f>COUNTIF(Input_1!$E268:$CV268,Output_3_Daily_Raw!BE$1)/4</f>
        <v>0</v>
      </c>
      <c r="BF269">
        <f>COUNTIF(Input_1!$E268:$CV268,Output_3_Daily_Raw!BF$1)/4</f>
        <v>2.5</v>
      </c>
      <c r="BG269">
        <f>COUNTIF(Input_1!$E268:$CV268,Output_3_Daily_Raw!BG$1)/4</f>
        <v>0.25</v>
      </c>
      <c r="BH269">
        <f>COUNTIF(Input_1!$E268:$CV268,Output_3_Daily_Raw!BH$1)/4</f>
        <v>0.25</v>
      </c>
      <c r="BJ269">
        <f t="shared" si="5"/>
        <v>24</v>
      </c>
    </row>
    <row r="270" spans="1:62" x14ac:dyDescent="0.35">
      <c r="A270" s="256"/>
      <c r="B270" s="249"/>
      <c r="C270" s="12">
        <v>44096</v>
      </c>
      <c r="D270" s="1" t="s">
        <v>5</v>
      </c>
      <c r="E270">
        <f>COUNTIF(Input_1!$E269:$CV269,Output_3_Daily_Raw!E$1)/4</f>
        <v>0</v>
      </c>
      <c r="F270">
        <f>COUNTIF(Input_1!$E269:$CV269,Output_3_Daily_Raw!F$1)/4</f>
        <v>0</v>
      </c>
      <c r="G270">
        <f>COUNTIF(Input_1!$E269:$CV269,Output_3_Daily_Raw!G$1)/4</f>
        <v>0</v>
      </c>
      <c r="H270">
        <f>COUNTIF(Input_1!$E269:$CV269,Output_3_Daily_Raw!H$1)/4</f>
        <v>0</v>
      </c>
      <c r="I270">
        <f>COUNTIF(Input_1!$E269:$CV269,Output_3_Daily_Raw!I$1)/4</f>
        <v>0</v>
      </c>
      <c r="J270">
        <f>COUNTIF(Input_1!$E269:$CV269,Output_3_Daily_Raw!J$1)/4</f>
        <v>0</v>
      </c>
      <c r="K270">
        <f>COUNTIF(Input_1!$E269:$CV269,Output_3_Daily_Raw!K$1)/4</f>
        <v>0</v>
      </c>
      <c r="L270">
        <f>COUNTIF(Input_1!$E269:$CV269,Output_3_Daily_Raw!L$1)/4</f>
        <v>0</v>
      </c>
      <c r="M270">
        <f>COUNTIF(Input_1!$E269:$CV269,Output_3_Daily_Raw!M$1)/4</f>
        <v>0</v>
      </c>
      <c r="N270">
        <f>COUNTIF(Input_1!$E269:$CV269,Output_3_Daily_Raw!N$1)/4</f>
        <v>0</v>
      </c>
      <c r="O270">
        <f>COUNTIF(Input_1!$E269:$CV269,Output_3_Daily_Raw!O$1)/4</f>
        <v>0</v>
      </c>
      <c r="P270">
        <f>COUNTIF(Input_1!$E269:$CV269,Output_3_Daily_Raw!P$1)/4</f>
        <v>0</v>
      </c>
      <c r="Q270">
        <f>COUNTIF(Input_1!$E269:$CV269,Output_3_Daily_Raw!Q$1)/4</f>
        <v>0</v>
      </c>
      <c r="R270">
        <f>COUNTIF(Input_1!$E269:$CV269,Output_3_Daily_Raw!R$1)/4</f>
        <v>0</v>
      </c>
      <c r="S270">
        <f>COUNTIF(Input_1!$E269:$CV269,Output_3_Daily_Raw!S$1)/4</f>
        <v>7.5</v>
      </c>
      <c r="T270">
        <f>COUNTIF(Input_1!$E269:$CV269,Output_3_Daily_Raw!T$1)/4</f>
        <v>0</v>
      </c>
      <c r="U270">
        <f>COUNTIF(Input_1!$E269:$CV269,Output_3_Daily_Raw!U$1)/4</f>
        <v>0</v>
      </c>
      <c r="V270">
        <f>COUNTIF(Input_1!$E269:$CV269,Output_3_Daily_Raw!V$1)/4</f>
        <v>2</v>
      </c>
      <c r="W270">
        <f>COUNTIF(Input_1!$E269:$CV269,Output_3_Daily_Raw!W$1)/4</f>
        <v>0</v>
      </c>
      <c r="X270">
        <f>COUNTIF(Input_1!$E269:$CV269,Output_3_Daily_Raw!X$1)/4</f>
        <v>0</v>
      </c>
      <c r="Y270">
        <f>COUNTIF(Input_1!$E269:$CV269,Output_3_Daily_Raw!Y$1)/4</f>
        <v>0</v>
      </c>
      <c r="Z270">
        <f>COUNTIF(Input_1!$E269:$CV269,Output_3_Daily_Raw!Z$1)/4</f>
        <v>0</v>
      </c>
      <c r="AA270">
        <f>COUNTIF(Input_1!$E269:$CV269,Output_3_Daily_Raw!AA$1)/4</f>
        <v>6.75</v>
      </c>
      <c r="AB270">
        <f>COUNTIF(Input_1!$E269:$CV269,Output_3_Daily_Raw!AB$1)/4</f>
        <v>0</v>
      </c>
      <c r="AC270">
        <f>COUNTIF(Input_1!$E269:$CV269,Output_3_Daily_Raw!AC$1)/4</f>
        <v>0</v>
      </c>
      <c r="AD270">
        <f>COUNTIF(Input_1!$E269:$CV269,Output_3_Daily_Raw!AD$1)/4</f>
        <v>0</v>
      </c>
      <c r="AE270">
        <f>COUNTIF(Input_1!$E269:$CV269,Output_3_Daily_Raw!AE$1)/4</f>
        <v>0</v>
      </c>
      <c r="AF270">
        <f>COUNTIF(Input_1!$E269:$CV269,Output_3_Daily_Raw!AF$1)/4</f>
        <v>0</v>
      </c>
      <c r="AG270">
        <f>COUNTIF(Input_1!$E269:$CV269,Output_3_Daily_Raw!AG$1)/4</f>
        <v>0</v>
      </c>
      <c r="AH270">
        <f>COUNTIF(Input_1!$E269:$CV269,Output_3_Daily_Raw!AH$1)/4</f>
        <v>0.25</v>
      </c>
      <c r="AI270">
        <f>COUNTIF(Input_1!$E269:$CV269,Output_3_Daily_Raw!AI$1)/4</f>
        <v>0.5</v>
      </c>
      <c r="AJ270">
        <f>COUNTIF(Input_1!$E269:$CV269,Output_3_Daily_Raw!AJ$1)/4</f>
        <v>0</v>
      </c>
      <c r="AK270">
        <f>COUNTIF(Input_1!$E269:$CV269,Output_3_Daily_Raw!AK$1)/4</f>
        <v>0</v>
      </c>
      <c r="AL270">
        <f>COUNTIF(Input_1!$E269:$CV269,Output_3_Daily_Raw!AL$1)/4</f>
        <v>0</v>
      </c>
      <c r="AM270">
        <f>COUNTIF(Input_1!$E269:$CV269,Output_3_Daily_Raw!AM$1)/4</f>
        <v>0</v>
      </c>
      <c r="AN270">
        <f>COUNTIF(Input_1!$E269:$CV269,Output_3_Daily_Raw!AN$1)/4</f>
        <v>0</v>
      </c>
      <c r="AO270">
        <f>COUNTIF(Input_1!$E269:$CV269,Output_3_Daily_Raw!AO$1)/4</f>
        <v>0</v>
      </c>
      <c r="AP270">
        <f>COUNTIF(Input_1!$E269:$CV269,Output_3_Daily_Raw!AP$1)/4</f>
        <v>0</v>
      </c>
      <c r="AQ270">
        <f>COUNTIF(Input_1!$E269:$CV269,Output_3_Daily_Raw!AQ$1)/4</f>
        <v>0</v>
      </c>
      <c r="AR270">
        <f>COUNTIF(Input_1!$E269:$CV269,Output_3_Daily_Raw!AR$1)/4</f>
        <v>0</v>
      </c>
      <c r="AS270">
        <f>COUNTIF(Input_1!$E269:$CV269,Output_3_Daily_Raw!AS$1)/4</f>
        <v>0</v>
      </c>
      <c r="AT270">
        <f>COUNTIF(Input_1!$E269:$CV269,Output_3_Daily_Raw!AT$1)/4</f>
        <v>0</v>
      </c>
      <c r="AU270">
        <f>COUNTIF(Input_1!$E269:$CV269,Output_3_Daily_Raw!AU$1)/4</f>
        <v>0</v>
      </c>
      <c r="AV270">
        <f>COUNTIF(Input_1!$E269:$CV269,Output_3_Daily_Raw!AV$1)/4</f>
        <v>0</v>
      </c>
      <c r="AW270">
        <f>COUNTIF(Input_1!$E269:$CV269,Output_3_Daily_Raw!AW$1)/4</f>
        <v>0</v>
      </c>
      <c r="AX270">
        <f>COUNTIF(Input_1!$E269:$CV269,Output_3_Daily_Raw!AX$1)/4</f>
        <v>0</v>
      </c>
      <c r="AY270">
        <f>COUNTIF(Input_1!$E269:$CV269,Output_3_Daily_Raw!AY$1)/4</f>
        <v>2.25</v>
      </c>
      <c r="AZ270">
        <f>COUNTIF(Input_1!$E269:$CV269,Output_3_Daily_Raw!AZ$1)/4</f>
        <v>0</v>
      </c>
      <c r="BA270">
        <f>COUNTIF(Input_1!$E269:$CV269,Output_3_Daily_Raw!BA$1)/4</f>
        <v>1.75</v>
      </c>
      <c r="BB270">
        <f>COUNTIF(Input_1!$E269:$CV269,Output_3_Daily_Raw!BB$1)/4</f>
        <v>0</v>
      </c>
      <c r="BC270">
        <f>COUNTIF(Input_1!$E269:$CV269,Output_3_Daily_Raw!BC$1)/4</f>
        <v>0</v>
      </c>
      <c r="BD270">
        <f>COUNTIF(Input_1!$E269:$CV269,Output_3_Daily_Raw!BD$1)/4</f>
        <v>0</v>
      </c>
      <c r="BE270">
        <f>COUNTIF(Input_1!$E269:$CV269,Output_3_Daily_Raw!BE$1)/4</f>
        <v>0</v>
      </c>
      <c r="BF270">
        <f>COUNTIF(Input_1!$E269:$CV269,Output_3_Daily_Raw!BF$1)/4</f>
        <v>2</v>
      </c>
      <c r="BG270">
        <f>COUNTIF(Input_1!$E269:$CV269,Output_3_Daily_Raw!BG$1)/4</f>
        <v>0</v>
      </c>
      <c r="BH270">
        <f>COUNTIF(Input_1!$E269:$CV269,Output_3_Daily_Raw!BH$1)/4</f>
        <v>1</v>
      </c>
      <c r="BJ270">
        <f t="shared" si="5"/>
        <v>24</v>
      </c>
    </row>
    <row r="271" spans="1:62" x14ac:dyDescent="0.35">
      <c r="A271" s="256"/>
      <c r="B271" s="249"/>
      <c r="C271" s="11">
        <v>44097</v>
      </c>
      <c r="D271" s="1" t="s">
        <v>6</v>
      </c>
      <c r="E271">
        <f>COUNTIF(Input_1!$E270:$CV270,Output_3_Daily_Raw!E$1)/4</f>
        <v>0</v>
      </c>
      <c r="F271">
        <f>COUNTIF(Input_1!$E270:$CV270,Output_3_Daily_Raw!F$1)/4</f>
        <v>0</v>
      </c>
      <c r="G271">
        <f>COUNTIF(Input_1!$E270:$CV270,Output_3_Daily_Raw!G$1)/4</f>
        <v>0</v>
      </c>
      <c r="H271">
        <f>COUNTIF(Input_1!$E270:$CV270,Output_3_Daily_Raw!H$1)/4</f>
        <v>0</v>
      </c>
      <c r="I271">
        <f>COUNTIF(Input_1!$E270:$CV270,Output_3_Daily_Raw!I$1)/4</f>
        <v>0</v>
      </c>
      <c r="J271">
        <f>COUNTIF(Input_1!$E270:$CV270,Output_3_Daily_Raw!J$1)/4</f>
        <v>0</v>
      </c>
      <c r="K271">
        <f>COUNTIF(Input_1!$E270:$CV270,Output_3_Daily_Raw!K$1)/4</f>
        <v>0</v>
      </c>
      <c r="L271">
        <f>COUNTIF(Input_1!$E270:$CV270,Output_3_Daily_Raw!L$1)/4</f>
        <v>0</v>
      </c>
      <c r="M271">
        <f>COUNTIF(Input_1!$E270:$CV270,Output_3_Daily_Raw!M$1)/4</f>
        <v>0</v>
      </c>
      <c r="N271">
        <f>COUNTIF(Input_1!$E270:$CV270,Output_3_Daily_Raw!N$1)/4</f>
        <v>0</v>
      </c>
      <c r="O271">
        <f>COUNTIF(Input_1!$E270:$CV270,Output_3_Daily_Raw!O$1)/4</f>
        <v>0</v>
      </c>
      <c r="P271">
        <f>COUNTIF(Input_1!$E270:$CV270,Output_3_Daily_Raw!P$1)/4</f>
        <v>0</v>
      </c>
      <c r="Q271">
        <f>COUNTIF(Input_1!$E270:$CV270,Output_3_Daily_Raw!Q$1)/4</f>
        <v>0</v>
      </c>
      <c r="R271">
        <f>COUNTIF(Input_1!$E270:$CV270,Output_3_Daily_Raw!R$1)/4</f>
        <v>3</v>
      </c>
      <c r="S271">
        <f>COUNTIF(Input_1!$E270:$CV270,Output_3_Daily_Raw!S$1)/4</f>
        <v>5.75</v>
      </c>
      <c r="T271">
        <f>COUNTIF(Input_1!$E270:$CV270,Output_3_Daily_Raw!T$1)/4</f>
        <v>0</v>
      </c>
      <c r="U271">
        <f>COUNTIF(Input_1!$E270:$CV270,Output_3_Daily_Raw!U$1)/4</f>
        <v>0</v>
      </c>
      <c r="V271">
        <f>COUNTIF(Input_1!$E270:$CV270,Output_3_Daily_Raw!V$1)/4</f>
        <v>0</v>
      </c>
      <c r="W271">
        <f>COUNTIF(Input_1!$E270:$CV270,Output_3_Daily_Raw!W$1)/4</f>
        <v>0</v>
      </c>
      <c r="X271">
        <f>COUNTIF(Input_1!$E270:$CV270,Output_3_Daily_Raw!X$1)/4</f>
        <v>0</v>
      </c>
      <c r="Y271">
        <f>COUNTIF(Input_1!$E270:$CV270,Output_3_Daily_Raw!Y$1)/4</f>
        <v>0</v>
      </c>
      <c r="Z271">
        <f>COUNTIF(Input_1!$E270:$CV270,Output_3_Daily_Raw!Z$1)/4</f>
        <v>1.5</v>
      </c>
      <c r="AA271">
        <f>COUNTIF(Input_1!$E270:$CV270,Output_3_Daily_Raw!AA$1)/4</f>
        <v>7.75</v>
      </c>
      <c r="AB271">
        <f>COUNTIF(Input_1!$E270:$CV270,Output_3_Daily_Raw!AB$1)/4</f>
        <v>0</v>
      </c>
      <c r="AC271">
        <f>COUNTIF(Input_1!$E270:$CV270,Output_3_Daily_Raw!AC$1)/4</f>
        <v>0</v>
      </c>
      <c r="AD271">
        <f>COUNTIF(Input_1!$E270:$CV270,Output_3_Daily_Raw!AD$1)/4</f>
        <v>0</v>
      </c>
      <c r="AE271">
        <f>COUNTIF(Input_1!$E270:$CV270,Output_3_Daily_Raw!AE$1)/4</f>
        <v>0</v>
      </c>
      <c r="AF271">
        <f>COUNTIF(Input_1!$E270:$CV270,Output_3_Daily_Raw!AF$1)/4</f>
        <v>0</v>
      </c>
      <c r="AG271">
        <f>COUNTIF(Input_1!$E270:$CV270,Output_3_Daily_Raw!AG$1)/4</f>
        <v>0</v>
      </c>
      <c r="AH271">
        <f>COUNTIF(Input_1!$E270:$CV270,Output_3_Daily_Raw!AH$1)/4</f>
        <v>0.25</v>
      </c>
      <c r="AI271">
        <f>COUNTIF(Input_1!$E270:$CV270,Output_3_Daily_Raw!AI$1)/4</f>
        <v>0.5</v>
      </c>
      <c r="AJ271">
        <f>COUNTIF(Input_1!$E270:$CV270,Output_3_Daily_Raw!AJ$1)/4</f>
        <v>0</v>
      </c>
      <c r="AK271">
        <f>COUNTIF(Input_1!$E270:$CV270,Output_3_Daily_Raw!AK$1)/4</f>
        <v>0</v>
      </c>
      <c r="AL271">
        <f>COUNTIF(Input_1!$E270:$CV270,Output_3_Daily_Raw!AL$1)/4</f>
        <v>0</v>
      </c>
      <c r="AM271">
        <f>COUNTIF(Input_1!$E270:$CV270,Output_3_Daily_Raw!AM$1)/4</f>
        <v>0</v>
      </c>
      <c r="AN271">
        <f>COUNTIF(Input_1!$E270:$CV270,Output_3_Daily_Raw!AN$1)/4</f>
        <v>0</v>
      </c>
      <c r="AO271">
        <f>COUNTIF(Input_1!$E270:$CV270,Output_3_Daily_Raw!AO$1)/4</f>
        <v>0</v>
      </c>
      <c r="AP271">
        <f>COUNTIF(Input_1!$E270:$CV270,Output_3_Daily_Raw!AP$1)/4</f>
        <v>0</v>
      </c>
      <c r="AQ271">
        <f>COUNTIF(Input_1!$E270:$CV270,Output_3_Daily_Raw!AQ$1)/4</f>
        <v>0</v>
      </c>
      <c r="AR271">
        <f>COUNTIF(Input_1!$E270:$CV270,Output_3_Daily_Raw!AR$1)/4</f>
        <v>0</v>
      </c>
      <c r="AS271">
        <f>COUNTIF(Input_1!$E270:$CV270,Output_3_Daily_Raw!AS$1)/4</f>
        <v>0</v>
      </c>
      <c r="AT271">
        <f>COUNTIF(Input_1!$E270:$CV270,Output_3_Daily_Raw!AT$1)/4</f>
        <v>0</v>
      </c>
      <c r="AU271">
        <f>COUNTIF(Input_1!$E270:$CV270,Output_3_Daily_Raw!AU$1)/4</f>
        <v>0</v>
      </c>
      <c r="AV271">
        <f>COUNTIF(Input_1!$E270:$CV270,Output_3_Daily_Raw!AV$1)/4</f>
        <v>0</v>
      </c>
      <c r="AW271">
        <f>COUNTIF(Input_1!$E270:$CV270,Output_3_Daily_Raw!AW$1)/4</f>
        <v>0</v>
      </c>
      <c r="AX271">
        <f>COUNTIF(Input_1!$E270:$CV270,Output_3_Daily_Raw!AX$1)/4</f>
        <v>0</v>
      </c>
      <c r="AY271">
        <f>COUNTIF(Input_1!$E270:$CV270,Output_3_Daily_Raw!AY$1)/4</f>
        <v>1.75</v>
      </c>
      <c r="AZ271">
        <f>COUNTIF(Input_1!$E270:$CV270,Output_3_Daily_Raw!AZ$1)/4</f>
        <v>0</v>
      </c>
      <c r="BA271">
        <f>COUNTIF(Input_1!$E270:$CV270,Output_3_Daily_Raw!BA$1)/4</f>
        <v>0</v>
      </c>
      <c r="BB271">
        <f>COUNTIF(Input_1!$E270:$CV270,Output_3_Daily_Raw!BB$1)/4</f>
        <v>0</v>
      </c>
      <c r="BC271">
        <f>COUNTIF(Input_1!$E270:$CV270,Output_3_Daily_Raw!BC$1)/4</f>
        <v>0</v>
      </c>
      <c r="BD271">
        <f>COUNTIF(Input_1!$E270:$CV270,Output_3_Daily_Raw!BD$1)/4</f>
        <v>0</v>
      </c>
      <c r="BE271">
        <f>COUNTIF(Input_1!$E270:$CV270,Output_3_Daily_Raw!BE$1)/4</f>
        <v>0</v>
      </c>
      <c r="BF271">
        <f>COUNTIF(Input_1!$E270:$CV270,Output_3_Daily_Raw!BF$1)/4</f>
        <v>3</v>
      </c>
      <c r="BG271">
        <f>COUNTIF(Input_1!$E270:$CV270,Output_3_Daily_Raw!BG$1)/4</f>
        <v>0</v>
      </c>
      <c r="BH271">
        <f>COUNTIF(Input_1!$E270:$CV270,Output_3_Daily_Raw!BH$1)/4</f>
        <v>0.5</v>
      </c>
      <c r="BJ271">
        <f t="shared" si="5"/>
        <v>24</v>
      </c>
    </row>
    <row r="272" spans="1:62" x14ac:dyDescent="0.35">
      <c r="A272" s="256"/>
      <c r="B272" s="249"/>
      <c r="C272" s="11">
        <v>44098</v>
      </c>
      <c r="D272" s="1" t="s">
        <v>7</v>
      </c>
      <c r="E272">
        <f>COUNTIF(Input_1!$E271:$CV271,Output_3_Daily_Raw!E$1)/4</f>
        <v>0</v>
      </c>
      <c r="F272">
        <f>COUNTIF(Input_1!$E271:$CV271,Output_3_Daily_Raw!F$1)/4</f>
        <v>0</v>
      </c>
      <c r="G272">
        <f>COUNTIF(Input_1!$E271:$CV271,Output_3_Daily_Raw!G$1)/4</f>
        <v>0</v>
      </c>
      <c r="H272">
        <f>COUNTIF(Input_1!$E271:$CV271,Output_3_Daily_Raw!H$1)/4</f>
        <v>0</v>
      </c>
      <c r="I272">
        <f>COUNTIF(Input_1!$E271:$CV271,Output_3_Daily_Raw!I$1)/4</f>
        <v>0</v>
      </c>
      <c r="J272">
        <f>COUNTIF(Input_1!$E271:$CV271,Output_3_Daily_Raw!J$1)/4</f>
        <v>0</v>
      </c>
      <c r="K272">
        <f>COUNTIF(Input_1!$E271:$CV271,Output_3_Daily_Raw!K$1)/4</f>
        <v>0</v>
      </c>
      <c r="L272">
        <f>COUNTIF(Input_1!$E271:$CV271,Output_3_Daily_Raw!L$1)/4</f>
        <v>0</v>
      </c>
      <c r="M272">
        <f>COUNTIF(Input_1!$E271:$CV271,Output_3_Daily_Raw!M$1)/4</f>
        <v>0</v>
      </c>
      <c r="N272">
        <f>COUNTIF(Input_1!$E271:$CV271,Output_3_Daily_Raw!N$1)/4</f>
        <v>0</v>
      </c>
      <c r="O272">
        <f>COUNTIF(Input_1!$E271:$CV271,Output_3_Daily_Raw!O$1)/4</f>
        <v>0</v>
      </c>
      <c r="P272">
        <f>COUNTIF(Input_1!$E271:$CV271,Output_3_Daily_Raw!P$1)/4</f>
        <v>0</v>
      </c>
      <c r="Q272">
        <f>COUNTIF(Input_1!$E271:$CV271,Output_3_Daily_Raw!Q$1)/4</f>
        <v>0</v>
      </c>
      <c r="R272">
        <f>COUNTIF(Input_1!$E271:$CV271,Output_3_Daily_Raw!R$1)/4</f>
        <v>0</v>
      </c>
      <c r="S272">
        <f>COUNTIF(Input_1!$E271:$CV271,Output_3_Daily_Raw!S$1)/4</f>
        <v>10</v>
      </c>
      <c r="T272">
        <f>COUNTIF(Input_1!$E271:$CV271,Output_3_Daily_Raw!T$1)/4</f>
        <v>0</v>
      </c>
      <c r="U272">
        <f>COUNTIF(Input_1!$E271:$CV271,Output_3_Daily_Raw!U$1)/4</f>
        <v>0</v>
      </c>
      <c r="V272">
        <f>COUNTIF(Input_1!$E271:$CV271,Output_3_Daily_Raw!V$1)/4</f>
        <v>0</v>
      </c>
      <c r="W272">
        <f>COUNTIF(Input_1!$E271:$CV271,Output_3_Daily_Raw!W$1)/4</f>
        <v>0</v>
      </c>
      <c r="X272">
        <f>COUNTIF(Input_1!$E271:$CV271,Output_3_Daily_Raw!X$1)/4</f>
        <v>0</v>
      </c>
      <c r="Y272">
        <f>COUNTIF(Input_1!$E271:$CV271,Output_3_Daily_Raw!Y$1)/4</f>
        <v>0</v>
      </c>
      <c r="Z272">
        <f>COUNTIF(Input_1!$E271:$CV271,Output_3_Daily_Raw!Z$1)/4</f>
        <v>1.5</v>
      </c>
      <c r="AA272">
        <f>COUNTIF(Input_1!$E271:$CV271,Output_3_Daily_Raw!AA$1)/4</f>
        <v>5.5</v>
      </c>
      <c r="AB272">
        <f>COUNTIF(Input_1!$E271:$CV271,Output_3_Daily_Raw!AB$1)/4</f>
        <v>0</v>
      </c>
      <c r="AC272">
        <f>COUNTIF(Input_1!$E271:$CV271,Output_3_Daily_Raw!AC$1)/4</f>
        <v>0</v>
      </c>
      <c r="AD272">
        <f>COUNTIF(Input_1!$E271:$CV271,Output_3_Daily_Raw!AD$1)/4</f>
        <v>0</v>
      </c>
      <c r="AE272">
        <f>COUNTIF(Input_1!$E271:$CV271,Output_3_Daily_Raw!AE$1)/4</f>
        <v>0</v>
      </c>
      <c r="AF272">
        <f>COUNTIF(Input_1!$E271:$CV271,Output_3_Daily_Raw!AF$1)/4</f>
        <v>0</v>
      </c>
      <c r="AG272">
        <f>COUNTIF(Input_1!$E271:$CV271,Output_3_Daily_Raw!AG$1)/4</f>
        <v>0</v>
      </c>
      <c r="AH272">
        <f>COUNTIF(Input_1!$E271:$CV271,Output_3_Daily_Raw!AH$1)/4</f>
        <v>0.25</v>
      </c>
      <c r="AI272">
        <f>COUNTIF(Input_1!$E271:$CV271,Output_3_Daily_Raw!AI$1)/4</f>
        <v>0.5</v>
      </c>
      <c r="AJ272">
        <f>COUNTIF(Input_1!$E271:$CV271,Output_3_Daily_Raw!AJ$1)/4</f>
        <v>0</v>
      </c>
      <c r="AK272">
        <f>COUNTIF(Input_1!$E271:$CV271,Output_3_Daily_Raw!AK$1)/4</f>
        <v>0</v>
      </c>
      <c r="AL272">
        <f>COUNTIF(Input_1!$E271:$CV271,Output_3_Daily_Raw!AL$1)/4</f>
        <v>0</v>
      </c>
      <c r="AM272">
        <f>COUNTIF(Input_1!$E271:$CV271,Output_3_Daily_Raw!AM$1)/4</f>
        <v>0</v>
      </c>
      <c r="AN272">
        <f>COUNTIF(Input_1!$E271:$CV271,Output_3_Daily_Raw!AN$1)/4</f>
        <v>0</v>
      </c>
      <c r="AO272">
        <f>COUNTIF(Input_1!$E271:$CV271,Output_3_Daily_Raw!AO$1)/4</f>
        <v>0</v>
      </c>
      <c r="AP272">
        <f>COUNTIF(Input_1!$E271:$CV271,Output_3_Daily_Raw!AP$1)/4</f>
        <v>0</v>
      </c>
      <c r="AQ272">
        <f>COUNTIF(Input_1!$E271:$CV271,Output_3_Daily_Raw!AQ$1)/4</f>
        <v>0</v>
      </c>
      <c r="AR272">
        <f>COUNTIF(Input_1!$E271:$CV271,Output_3_Daily_Raw!AR$1)/4</f>
        <v>0</v>
      </c>
      <c r="AS272">
        <f>COUNTIF(Input_1!$E271:$CV271,Output_3_Daily_Raw!AS$1)/4</f>
        <v>0</v>
      </c>
      <c r="AT272">
        <f>COUNTIF(Input_1!$E271:$CV271,Output_3_Daily_Raw!AT$1)/4</f>
        <v>0</v>
      </c>
      <c r="AU272">
        <f>COUNTIF(Input_1!$E271:$CV271,Output_3_Daily_Raw!AU$1)/4</f>
        <v>0</v>
      </c>
      <c r="AV272">
        <f>COUNTIF(Input_1!$E271:$CV271,Output_3_Daily_Raw!AV$1)/4</f>
        <v>0</v>
      </c>
      <c r="AW272">
        <f>COUNTIF(Input_1!$E271:$CV271,Output_3_Daily_Raw!AW$1)/4</f>
        <v>0</v>
      </c>
      <c r="AX272">
        <f>COUNTIF(Input_1!$E271:$CV271,Output_3_Daily_Raw!AX$1)/4</f>
        <v>0</v>
      </c>
      <c r="AY272">
        <f>COUNTIF(Input_1!$E271:$CV271,Output_3_Daily_Raw!AY$1)/4</f>
        <v>2</v>
      </c>
      <c r="AZ272">
        <f>COUNTIF(Input_1!$E271:$CV271,Output_3_Daily_Raw!AZ$1)/4</f>
        <v>0</v>
      </c>
      <c r="BA272">
        <f>COUNTIF(Input_1!$E271:$CV271,Output_3_Daily_Raw!BA$1)/4</f>
        <v>1.25</v>
      </c>
      <c r="BB272">
        <f>COUNTIF(Input_1!$E271:$CV271,Output_3_Daily_Raw!BB$1)/4</f>
        <v>0.25</v>
      </c>
      <c r="BC272">
        <f>COUNTIF(Input_1!$E271:$CV271,Output_3_Daily_Raw!BC$1)/4</f>
        <v>0</v>
      </c>
      <c r="BD272">
        <f>COUNTIF(Input_1!$E271:$CV271,Output_3_Daily_Raw!BD$1)/4</f>
        <v>0</v>
      </c>
      <c r="BE272">
        <f>COUNTIF(Input_1!$E271:$CV271,Output_3_Daily_Raw!BE$1)/4</f>
        <v>0</v>
      </c>
      <c r="BF272">
        <f>COUNTIF(Input_1!$E271:$CV271,Output_3_Daily_Raw!BF$1)/4</f>
        <v>2.25</v>
      </c>
      <c r="BG272">
        <f>COUNTIF(Input_1!$E271:$CV271,Output_3_Daily_Raw!BG$1)/4</f>
        <v>0</v>
      </c>
      <c r="BH272">
        <f>COUNTIF(Input_1!$E271:$CV271,Output_3_Daily_Raw!BH$1)/4</f>
        <v>0.5</v>
      </c>
      <c r="BJ272">
        <f t="shared" si="5"/>
        <v>24</v>
      </c>
    </row>
    <row r="273" spans="1:62" x14ac:dyDescent="0.35">
      <c r="A273" s="256"/>
      <c r="B273" s="249"/>
      <c r="C273" s="12">
        <v>44099</v>
      </c>
      <c r="D273" s="1" t="s">
        <v>8</v>
      </c>
      <c r="E273">
        <f>COUNTIF(Input_1!$E272:$CV272,Output_3_Daily_Raw!E$1)/4</f>
        <v>0</v>
      </c>
      <c r="F273">
        <f>COUNTIF(Input_1!$E272:$CV272,Output_3_Daily_Raw!F$1)/4</f>
        <v>0</v>
      </c>
      <c r="G273">
        <f>COUNTIF(Input_1!$E272:$CV272,Output_3_Daily_Raw!G$1)/4</f>
        <v>0</v>
      </c>
      <c r="H273">
        <f>COUNTIF(Input_1!$E272:$CV272,Output_3_Daily_Raw!H$1)/4</f>
        <v>0</v>
      </c>
      <c r="I273">
        <f>COUNTIF(Input_1!$E272:$CV272,Output_3_Daily_Raw!I$1)/4</f>
        <v>0</v>
      </c>
      <c r="J273">
        <f>COUNTIF(Input_1!$E272:$CV272,Output_3_Daily_Raw!J$1)/4</f>
        <v>0</v>
      </c>
      <c r="K273">
        <f>COUNTIF(Input_1!$E272:$CV272,Output_3_Daily_Raw!K$1)/4</f>
        <v>0</v>
      </c>
      <c r="L273">
        <f>COUNTIF(Input_1!$E272:$CV272,Output_3_Daily_Raw!L$1)/4</f>
        <v>0</v>
      </c>
      <c r="M273">
        <f>COUNTIF(Input_1!$E272:$CV272,Output_3_Daily_Raw!M$1)/4</f>
        <v>0</v>
      </c>
      <c r="N273">
        <f>COUNTIF(Input_1!$E272:$CV272,Output_3_Daily_Raw!N$1)/4</f>
        <v>0</v>
      </c>
      <c r="O273">
        <f>COUNTIF(Input_1!$E272:$CV272,Output_3_Daily_Raw!O$1)/4</f>
        <v>0</v>
      </c>
      <c r="P273">
        <f>COUNTIF(Input_1!$E272:$CV272,Output_3_Daily_Raw!P$1)/4</f>
        <v>0</v>
      </c>
      <c r="Q273">
        <f>COUNTIF(Input_1!$E272:$CV272,Output_3_Daily_Raw!Q$1)/4</f>
        <v>0</v>
      </c>
      <c r="R273">
        <f>COUNTIF(Input_1!$E272:$CV272,Output_3_Daily_Raw!R$1)/4</f>
        <v>0</v>
      </c>
      <c r="S273">
        <f>COUNTIF(Input_1!$E272:$CV272,Output_3_Daily_Raw!S$1)/4</f>
        <v>11</v>
      </c>
      <c r="T273">
        <f>COUNTIF(Input_1!$E272:$CV272,Output_3_Daily_Raw!T$1)/4</f>
        <v>0</v>
      </c>
      <c r="U273">
        <f>COUNTIF(Input_1!$E272:$CV272,Output_3_Daily_Raw!U$1)/4</f>
        <v>0</v>
      </c>
      <c r="V273">
        <f>COUNTIF(Input_1!$E272:$CV272,Output_3_Daily_Raw!V$1)/4</f>
        <v>0</v>
      </c>
      <c r="W273">
        <f>COUNTIF(Input_1!$E272:$CV272,Output_3_Daily_Raw!W$1)/4</f>
        <v>0</v>
      </c>
      <c r="X273">
        <f>COUNTIF(Input_1!$E272:$CV272,Output_3_Daily_Raw!X$1)/4</f>
        <v>0</v>
      </c>
      <c r="Y273">
        <f>COUNTIF(Input_1!$E272:$CV272,Output_3_Daily_Raw!Y$1)/4</f>
        <v>0</v>
      </c>
      <c r="Z273">
        <f>COUNTIF(Input_1!$E272:$CV272,Output_3_Daily_Raw!Z$1)/4</f>
        <v>1</v>
      </c>
      <c r="AA273">
        <f>COUNTIF(Input_1!$E272:$CV272,Output_3_Daily_Raw!AA$1)/4</f>
        <v>6.5</v>
      </c>
      <c r="AB273">
        <f>COUNTIF(Input_1!$E272:$CV272,Output_3_Daily_Raw!AB$1)/4</f>
        <v>0</v>
      </c>
      <c r="AC273">
        <f>COUNTIF(Input_1!$E272:$CV272,Output_3_Daily_Raw!AC$1)/4</f>
        <v>0</v>
      </c>
      <c r="AD273">
        <f>COUNTIF(Input_1!$E272:$CV272,Output_3_Daily_Raw!AD$1)/4</f>
        <v>0</v>
      </c>
      <c r="AE273">
        <f>COUNTIF(Input_1!$E272:$CV272,Output_3_Daily_Raw!AE$1)/4</f>
        <v>0</v>
      </c>
      <c r="AF273">
        <f>COUNTIF(Input_1!$E272:$CV272,Output_3_Daily_Raw!AF$1)/4</f>
        <v>0</v>
      </c>
      <c r="AG273">
        <f>COUNTIF(Input_1!$E272:$CV272,Output_3_Daily_Raw!AG$1)/4</f>
        <v>0</v>
      </c>
      <c r="AH273">
        <f>COUNTIF(Input_1!$E272:$CV272,Output_3_Daily_Raw!AH$1)/4</f>
        <v>0.25</v>
      </c>
      <c r="AI273">
        <f>COUNTIF(Input_1!$E272:$CV272,Output_3_Daily_Raw!AI$1)/4</f>
        <v>0.25</v>
      </c>
      <c r="AJ273">
        <f>COUNTIF(Input_1!$E272:$CV272,Output_3_Daily_Raw!AJ$1)/4</f>
        <v>0</v>
      </c>
      <c r="AK273">
        <f>COUNTIF(Input_1!$E272:$CV272,Output_3_Daily_Raw!AK$1)/4</f>
        <v>0</v>
      </c>
      <c r="AL273">
        <f>COUNTIF(Input_1!$E272:$CV272,Output_3_Daily_Raw!AL$1)/4</f>
        <v>0</v>
      </c>
      <c r="AM273">
        <f>COUNTIF(Input_1!$E272:$CV272,Output_3_Daily_Raw!AM$1)/4</f>
        <v>0</v>
      </c>
      <c r="AN273">
        <f>COUNTIF(Input_1!$E272:$CV272,Output_3_Daily_Raw!AN$1)/4</f>
        <v>0</v>
      </c>
      <c r="AO273">
        <f>COUNTIF(Input_1!$E272:$CV272,Output_3_Daily_Raw!AO$1)/4</f>
        <v>0</v>
      </c>
      <c r="AP273">
        <f>COUNTIF(Input_1!$E272:$CV272,Output_3_Daily_Raw!AP$1)/4</f>
        <v>0</v>
      </c>
      <c r="AQ273">
        <f>COUNTIF(Input_1!$E272:$CV272,Output_3_Daily_Raw!AQ$1)/4</f>
        <v>0</v>
      </c>
      <c r="AR273">
        <f>COUNTIF(Input_1!$E272:$CV272,Output_3_Daily_Raw!AR$1)/4</f>
        <v>0</v>
      </c>
      <c r="AS273">
        <f>COUNTIF(Input_1!$E272:$CV272,Output_3_Daily_Raw!AS$1)/4</f>
        <v>0</v>
      </c>
      <c r="AT273">
        <f>COUNTIF(Input_1!$E272:$CV272,Output_3_Daily_Raw!AT$1)/4</f>
        <v>0</v>
      </c>
      <c r="AU273">
        <f>COUNTIF(Input_1!$E272:$CV272,Output_3_Daily_Raw!AU$1)/4</f>
        <v>0</v>
      </c>
      <c r="AV273">
        <f>COUNTIF(Input_1!$E272:$CV272,Output_3_Daily_Raw!AV$1)/4</f>
        <v>0</v>
      </c>
      <c r="AW273">
        <f>COUNTIF(Input_1!$E272:$CV272,Output_3_Daily_Raw!AW$1)/4</f>
        <v>0</v>
      </c>
      <c r="AX273">
        <f>COUNTIF(Input_1!$E272:$CV272,Output_3_Daily_Raw!AX$1)/4</f>
        <v>0</v>
      </c>
      <c r="AY273">
        <f>COUNTIF(Input_1!$E272:$CV272,Output_3_Daily_Raw!AY$1)/4</f>
        <v>2</v>
      </c>
      <c r="AZ273">
        <f>COUNTIF(Input_1!$E272:$CV272,Output_3_Daily_Raw!AZ$1)/4</f>
        <v>0</v>
      </c>
      <c r="BA273">
        <f>COUNTIF(Input_1!$E272:$CV272,Output_3_Daily_Raw!BA$1)/4</f>
        <v>1.75</v>
      </c>
      <c r="BB273">
        <f>COUNTIF(Input_1!$E272:$CV272,Output_3_Daily_Raw!BB$1)/4</f>
        <v>0</v>
      </c>
      <c r="BC273">
        <f>COUNTIF(Input_1!$E272:$CV272,Output_3_Daily_Raw!BC$1)/4</f>
        <v>0</v>
      </c>
      <c r="BD273">
        <f>COUNTIF(Input_1!$E272:$CV272,Output_3_Daily_Raw!BD$1)/4</f>
        <v>0</v>
      </c>
      <c r="BE273">
        <f>COUNTIF(Input_1!$E272:$CV272,Output_3_Daily_Raw!BE$1)/4</f>
        <v>0</v>
      </c>
      <c r="BF273">
        <f>COUNTIF(Input_1!$E272:$CV272,Output_3_Daily_Raw!BF$1)/4</f>
        <v>0.75</v>
      </c>
      <c r="BG273">
        <f>COUNTIF(Input_1!$E272:$CV272,Output_3_Daily_Raw!BG$1)/4</f>
        <v>0</v>
      </c>
      <c r="BH273">
        <f>COUNTIF(Input_1!$E272:$CV272,Output_3_Daily_Raw!BH$1)/4</f>
        <v>0.5</v>
      </c>
      <c r="BJ273">
        <f t="shared" si="5"/>
        <v>24</v>
      </c>
    </row>
    <row r="274" spans="1:62" x14ac:dyDescent="0.35">
      <c r="A274" s="256"/>
      <c r="B274" s="249"/>
      <c r="C274" s="11">
        <v>44100</v>
      </c>
      <c r="D274" s="1" t="s">
        <v>9</v>
      </c>
      <c r="E274">
        <f>COUNTIF(Input_1!$E273:$CV273,Output_3_Daily_Raw!E$1)/4</f>
        <v>0</v>
      </c>
      <c r="F274">
        <f>COUNTIF(Input_1!$E273:$CV273,Output_3_Daily_Raw!F$1)/4</f>
        <v>0</v>
      </c>
      <c r="G274">
        <f>COUNTIF(Input_1!$E273:$CV273,Output_3_Daily_Raw!G$1)/4</f>
        <v>0</v>
      </c>
      <c r="H274">
        <f>COUNTIF(Input_1!$E273:$CV273,Output_3_Daily_Raw!H$1)/4</f>
        <v>0</v>
      </c>
      <c r="I274">
        <f>COUNTIF(Input_1!$E273:$CV273,Output_3_Daily_Raw!I$1)/4</f>
        <v>0</v>
      </c>
      <c r="J274">
        <f>COUNTIF(Input_1!$E273:$CV273,Output_3_Daily_Raw!J$1)/4</f>
        <v>0</v>
      </c>
      <c r="K274">
        <f>COUNTIF(Input_1!$E273:$CV273,Output_3_Daily_Raw!K$1)/4</f>
        <v>0</v>
      </c>
      <c r="L274">
        <f>COUNTIF(Input_1!$E273:$CV273,Output_3_Daily_Raw!L$1)/4</f>
        <v>0</v>
      </c>
      <c r="M274">
        <f>COUNTIF(Input_1!$E273:$CV273,Output_3_Daily_Raw!M$1)/4</f>
        <v>0</v>
      </c>
      <c r="N274">
        <f>COUNTIF(Input_1!$E273:$CV273,Output_3_Daily_Raw!N$1)/4</f>
        <v>0</v>
      </c>
      <c r="O274">
        <f>COUNTIF(Input_1!$E273:$CV273,Output_3_Daily_Raw!O$1)/4</f>
        <v>0</v>
      </c>
      <c r="P274">
        <f>COUNTIF(Input_1!$E273:$CV273,Output_3_Daily_Raw!P$1)/4</f>
        <v>0</v>
      </c>
      <c r="Q274">
        <f>COUNTIF(Input_1!$E273:$CV273,Output_3_Daily_Raw!Q$1)/4</f>
        <v>0</v>
      </c>
      <c r="R274">
        <f>COUNTIF(Input_1!$E273:$CV273,Output_3_Daily_Raw!R$1)/4</f>
        <v>0</v>
      </c>
      <c r="S274">
        <f>COUNTIF(Input_1!$E273:$CV273,Output_3_Daily_Raw!S$1)/4</f>
        <v>4.75</v>
      </c>
      <c r="T274">
        <f>COUNTIF(Input_1!$E273:$CV273,Output_3_Daily_Raw!T$1)/4</f>
        <v>0</v>
      </c>
      <c r="U274">
        <f>COUNTIF(Input_1!$E273:$CV273,Output_3_Daily_Raw!U$1)/4</f>
        <v>0</v>
      </c>
      <c r="V274">
        <f>COUNTIF(Input_1!$E273:$CV273,Output_3_Daily_Raw!V$1)/4</f>
        <v>4.5</v>
      </c>
      <c r="W274">
        <f>COUNTIF(Input_1!$E273:$CV273,Output_3_Daily_Raw!W$1)/4</f>
        <v>0</v>
      </c>
      <c r="X274">
        <f>COUNTIF(Input_1!$E273:$CV273,Output_3_Daily_Raw!X$1)/4</f>
        <v>0</v>
      </c>
      <c r="Y274">
        <f>COUNTIF(Input_1!$E273:$CV273,Output_3_Daily_Raw!Y$1)/4</f>
        <v>0</v>
      </c>
      <c r="Z274">
        <f>COUNTIF(Input_1!$E273:$CV273,Output_3_Daily_Raw!Z$1)/4</f>
        <v>0</v>
      </c>
      <c r="AA274">
        <f>COUNTIF(Input_1!$E273:$CV273,Output_3_Daily_Raw!AA$1)/4</f>
        <v>6</v>
      </c>
      <c r="AB274">
        <f>COUNTIF(Input_1!$E273:$CV273,Output_3_Daily_Raw!AB$1)/4</f>
        <v>0</v>
      </c>
      <c r="AC274">
        <f>COUNTIF(Input_1!$E273:$CV273,Output_3_Daily_Raw!AC$1)/4</f>
        <v>0</v>
      </c>
      <c r="AD274">
        <f>COUNTIF(Input_1!$E273:$CV273,Output_3_Daily_Raw!AD$1)/4</f>
        <v>0</v>
      </c>
      <c r="AE274">
        <f>COUNTIF(Input_1!$E273:$CV273,Output_3_Daily_Raw!AE$1)/4</f>
        <v>0</v>
      </c>
      <c r="AF274">
        <f>COUNTIF(Input_1!$E273:$CV273,Output_3_Daily_Raw!AF$1)/4</f>
        <v>0</v>
      </c>
      <c r="AG274">
        <f>COUNTIF(Input_1!$E273:$CV273,Output_3_Daily_Raw!AG$1)/4</f>
        <v>0</v>
      </c>
      <c r="AH274">
        <f>COUNTIF(Input_1!$E273:$CV273,Output_3_Daily_Raw!AH$1)/4</f>
        <v>0.25</v>
      </c>
      <c r="AI274">
        <f>COUNTIF(Input_1!$E273:$CV273,Output_3_Daily_Raw!AI$1)/4</f>
        <v>0.25</v>
      </c>
      <c r="AJ274">
        <f>COUNTIF(Input_1!$E273:$CV273,Output_3_Daily_Raw!AJ$1)/4</f>
        <v>0</v>
      </c>
      <c r="AK274">
        <f>COUNTIF(Input_1!$E273:$CV273,Output_3_Daily_Raw!AK$1)/4</f>
        <v>0</v>
      </c>
      <c r="AL274">
        <f>COUNTIF(Input_1!$E273:$CV273,Output_3_Daily_Raw!AL$1)/4</f>
        <v>0</v>
      </c>
      <c r="AM274">
        <f>COUNTIF(Input_1!$E273:$CV273,Output_3_Daily_Raw!AM$1)/4</f>
        <v>0</v>
      </c>
      <c r="AN274">
        <f>COUNTIF(Input_1!$E273:$CV273,Output_3_Daily_Raw!AN$1)/4</f>
        <v>0.75</v>
      </c>
      <c r="AO274">
        <f>COUNTIF(Input_1!$E273:$CV273,Output_3_Daily_Raw!AO$1)/4</f>
        <v>0</v>
      </c>
      <c r="AP274">
        <f>COUNTIF(Input_1!$E273:$CV273,Output_3_Daily_Raw!AP$1)/4</f>
        <v>0</v>
      </c>
      <c r="AQ274">
        <f>COUNTIF(Input_1!$E273:$CV273,Output_3_Daily_Raw!AQ$1)/4</f>
        <v>0</v>
      </c>
      <c r="AR274">
        <f>COUNTIF(Input_1!$E273:$CV273,Output_3_Daily_Raw!AR$1)/4</f>
        <v>0</v>
      </c>
      <c r="AS274">
        <f>COUNTIF(Input_1!$E273:$CV273,Output_3_Daily_Raw!AS$1)/4</f>
        <v>0</v>
      </c>
      <c r="AT274">
        <f>COUNTIF(Input_1!$E273:$CV273,Output_3_Daily_Raw!AT$1)/4</f>
        <v>0</v>
      </c>
      <c r="AU274">
        <f>COUNTIF(Input_1!$E273:$CV273,Output_3_Daily_Raw!AU$1)/4</f>
        <v>0</v>
      </c>
      <c r="AV274">
        <f>COUNTIF(Input_1!$E273:$CV273,Output_3_Daily_Raw!AV$1)/4</f>
        <v>0</v>
      </c>
      <c r="AW274">
        <f>COUNTIF(Input_1!$E273:$CV273,Output_3_Daily_Raw!AW$1)/4</f>
        <v>0</v>
      </c>
      <c r="AX274">
        <f>COUNTIF(Input_1!$E273:$CV273,Output_3_Daily_Raw!AX$1)/4</f>
        <v>0</v>
      </c>
      <c r="AY274">
        <f>COUNTIF(Input_1!$E273:$CV273,Output_3_Daily_Raw!AY$1)/4</f>
        <v>1.25</v>
      </c>
      <c r="AZ274">
        <f>COUNTIF(Input_1!$E273:$CV273,Output_3_Daily_Raw!AZ$1)/4</f>
        <v>0</v>
      </c>
      <c r="BA274">
        <f>COUNTIF(Input_1!$E273:$CV273,Output_3_Daily_Raw!BA$1)/4</f>
        <v>2.75</v>
      </c>
      <c r="BB274">
        <f>COUNTIF(Input_1!$E273:$CV273,Output_3_Daily_Raw!BB$1)/4</f>
        <v>0.5</v>
      </c>
      <c r="BC274">
        <f>COUNTIF(Input_1!$E273:$CV273,Output_3_Daily_Raw!BC$1)/4</f>
        <v>0</v>
      </c>
      <c r="BD274">
        <f>COUNTIF(Input_1!$E273:$CV273,Output_3_Daily_Raw!BD$1)/4</f>
        <v>0</v>
      </c>
      <c r="BE274">
        <f>COUNTIF(Input_1!$E273:$CV273,Output_3_Daily_Raw!BE$1)/4</f>
        <v>0</v>
      </c>
      <c r="BF274">
        <f>COUNTIF(Input_1!$E273:$CV273,Output_3_Daily_Raw!BF$1)/4</f>
        <v>2.5</v>
      </c>
      <c r="BG274">
        <f>COUNTIF(Input_1!$E273:$CV273,Output_3_Daily_Raw!BG$1)/4</f>
        <v>0</v>
      </c>
      <c r="BH274">
        <f>COUNTIF(Input_1!$E273:$CV273,Output_3_Daily_Raw!BH$1)/4</f>
        <v>0.5</v>
      </c>
      <c r="BJ274">
        <f t="shared" si="5"/>
        <v>24</v>
      </c>
    </row>
    <row r="275" spans="1:62" x14ac:dyDescent="0.35">
      <c r="A275" s="256"/>
      <c r="B275" s="250"/>
      <c r="C275" s="13">
        <v>44101</v>
      </c>
      <c r="D275" s="2" t="s">
        <v>10</v>
      </c>
      <c r="E275">
        <f>COUNTIF(Input_1!$E274:$CV274,Output_3_Daily_Raw!E$1)/4</f>
        <v>0</v>
      </c>
      <c r="F275">
        <f>COUNTIF(Input_1!$E274:$CV274,Output_3_Daily_Raw!F$1)/4</f>
        <v>0</v>
      </c>
      <c r="G275">
        <f>COUNTIF(Input_1!$E274:$CV274,Output_3_Daily_Raw!G$1)/4</f>
        <v>0</v>
      </c>
      <c r="H275">
        <f>COUNTIF(Input_1!$E274:$CV274,Output_3_Daily_Raw!H$1)/4</f>
        <v>0</v>
      </c>
      <c r="I275">
        <f>COUNTIF(Input_1!$E274:$CV274,Output_3_Daily_Raw!I$1)/4</f>
        <v>0</v>
      </c>
      <c r="J275">
        <f>COUNTIF(Input_1!$E274:$CV274,Output_3_Daily_Raw!J$1)/4</f>
        <v>0</v>
      </c>
      <c r="K275">
        <f>COUNTIF(Input_1!$E274:$CV274,Output_3_Daily_Raw!K$1)/4</f>
        <v>0</v>
      </c>
      <c r="L275">
        <f>COUNTIF(Input_1!$E274:$CV274,Output_3_Daily_Raw!L$1)/4</f>
        <v>0</v>
      </c>
      <c r="M275">
        <f>COUNTIF(Input_1!$E274:$CV274,Output_3_Daily_Raw!M$1)/4</f>
        <v>0</v>
      </c>
      <c r="N275">
        <f>COUNTIF(Input_1!$E274:$CV274,Output_3_Daily_Raw!N$1)/4</f>
        <v>0</v>
      </c>
      <c r="O275">
        <f>COUNTIF(Input_1!$E274:$CV274,Output_3_Daily_Raw!O$1)/4</f>
        <v>0</v>
      </c>
      <c r="P275">
        <f>COUNTIF(Input_1!$E274:$CV274,Output_3_Daily_Raw!P$1)/4</f>
        <v>0</v>
      </c>
      <c r="Q275">
        <f>COUNTIF(Input_1!$E274:$CV274,Output_3_Daily_Raw!Q$1)/4</f>
        <v>0</v>
      </c>
      <c r="R275">
        <f>COUNTIF(Input_1!$E274:$CV274,Output_3_Daily_Raw!R$1)/4</f>
        <v>0</v>
      </c>
      <c r="S275">
        <f>COUNTIF(Input_1!$E274:$CV274,Output_3_Daily_Raw!S$1)/4</f>
        <v>0</v>
      </c>
      <c r="T275">
        <f>COUNTIF(Input_1!$E274:$CV274,Output_3_Daily_Raw!T$1)/4</f>
        <v>0</v>
      </c>
      <c r="U275">
        <f>COUNTIF(Input_1!$E274:$CV274,Output_3_Daily_Raw!U$1)/4</f>
        <v>0</v>
      </c>
      <c r="V275">
        <f>COUNTIF(Input_1!$E274:$CV274,Output_3_Daily_Raw!V$1)/4</f>
        <v>10.25</v>
      </c>
      <c r="W275">
        <f>COUNTIF(Input_1!$E274:$CV274,Output_3_Daily_Raw!W$1)/4</f>
        <v>0</v>
      </c>
      <c r="X275">
        <f>COUNTIF(Input_1!$E274:$CV274,Output_3_Daily_Raw!X$1)/4</f>
        <v>0</v>
      </c>
      <c r="Y275">
        <f>COUNTIF(Input_1!$E274:$CV274,Output_3_Daily_Raw!Y$1)/4</f>
        <v>0</v>
      </c>
      <c r="Z275">
        <f>COUNTIF(Input_1!$E274:$CV274,Output_3_Daily_Raw!Z$1)/4</f>
        <v>0</v>
      </c>
      <c r="AA275">
        <f>COUNTIF(Input_1!$E274:$CV274,Output_3_Daily_Raw!AA$1)/4</f>
        <v>6.75</v>
      </c>
      <c r="AB275">
        <f>COUNTIF(Input_1!$E274:$CV274,Output_3_Daily_Raw!AB$1)/4</f>
        <v>0</v>
      </c>
      <c r="AC275">
        <f>COUNTIF(Input_1!$E274:$CV274,Output_3_Daily_Raw!AC$1)/4</f>
        <v>0</v>
      </c>
      <c r="AD275">
        <f>COUNTIF(Input_1!$E274:$CV274,Output_3_Daily_Raw!AD$1)/4</f>
        <v>0</v>
      </c>
      <c r="AE275">
        <f>COUNTIF(Input_1!$E274:$CV274,Output_3_Daily_Raw!AE$1)/4</f>
        <v>0</v>
      </c>
      <c r="AF275">
        <f>COUNTIF(Input_1!$E274:$CV274,Output_3_Daily_Raw!AF$1)/4</f>
        <v>0</v>
      </c>
      <c r="AG275">
        <f>COUNTIF(Input_1!$E274:$CV274,Output_3_Daily_Raw!AG$1)/4</f>
        <v>0</v>
      </c>
      <c r="AH275">
        <f>COUNTIF(Input_1!$E274:$CV274,Output_3_Daily_Raw!AH$1)/4</f>
        <v>0.25</v>
      </c>
      <c r="AI275">
        <f>COUNTIF(Input_1!$E274:$CV274,Output_3_Daily_Raw!AI$1)/4</f>
        <v>0.25</v>
      </c>
      <c r="AJ275">
        <f>COUNTIF(Input_1!$E274:$CV274,Output_3_Daily_Raw!AJ$1)/4</f>
        <v>0</v>
      </c>
      <c r="AK275">
        <f>COUNTIF(Input_1!$E274:$CV274,Output_3_Daily_Raw!AK$1)/4</f>
        <v>0</v>
      </c>
      <c r="AL275">
        <f>COUNTIF(Input_1!$E274:$CV274,Output_3_Daily_Raw!AL$1)/4</f>
        <v>0</v>
      </c>
      <c r="AM275">
        <f>COUNTIF(Input_1!$E274:$CV274,Output_3_Daily_Raw!AM$1)/4</f>
        <v>0</v>
      </c>
      <c r="AN275">
        <f>COUNTIF(Input_1!$E274:$CV274,Output_3_Daily_Raw!AN$1)/4</f>
        <v>0</v>
      </c>
      <c r="AO275">
        <f>COUNTIF(Input_1!$E274:$CV274,Output_3_Daily_Raw!AO$1)/4</f>
        <v>0</v>
      </c>
      <c r="AP275">
        <f>COUNTIF(Input_1!$E274:$CV274,Output_3_Daily_Raw!AP$1)/4</f>
        <v>0</v>
      </c>
      <c r="AQ275">
        <f>COUNTIF(Input_1!$E274:$CV274,Output_3_Daily_Raw!AQ$1)/4</f>
        <v>0</v>
      </c>
      <c r="AR275">
        <f>COUNTIF(Input_1!$E274:$CV274,Output_3_Daily_Raw!AR$1)/4</f>
        <v>0</v>
      </c>
      <c r="AS275">
        <f>COUNTIF(Input_1!$E274:$CV274,Output_3_Daily_Raw!AS$1)/4</f>
        <v>0</v>
      </c>
      <c r="AT275">
        <f>COUNTIF(Input_1!$E274:$CV274,Output_3_Daily_Raw!AT$1)/4</f>
        <v>0</v>
      </c>
      <c r="AU275">
        <f>COUNTIF(Input_1!$E274:$CV274,Output_3_Daily_Raw!AU$1)/4</f>
        <v>0</v>
      </c>
      <c r="AV275">
        <f>COUNTIF(Input_1!$E274:$CV274,Output_3_Daily_Raw!AV$1)/4</f>
        <v>0</v>
      </c>
      <c r="AW275">
        <f>COUNTIF(Input_1!$E274:$CV274,Output_3_Daily_Raw!AW$1)/4</f>
        <v>0</v>
      </c>
      <c r="AX275">
        <f>COUNTIF(Input_1!$E274:$CV274,Output_3_Daily_Raw!AX$1)/4</f>
        <v>0</v>
      </c>
      <c r="AY275">
        <f>COUNTIF(Input_1!$E274:$CV274,Output_3_Daily_Raw!AY$1)/4</f>
        <v>2</v>
      </c>
      <c r="AZ275">
        <f>COUNTIF(Input_1!$E274:$CV274,Output_3_Daily_Raw!AZ$1)/4</f>
        <v>0</v>
      </c>
      <c r="BA275">
        <f>COUNTIF(Input_1!$E274:$CV274,Output_3_Daily_Raw!BA$1)/4</f>
        <v>1</v>
      </c>
      <c r="BB275">
        <f>COUNTIF(Input_1!$E274:$CV274,Output_3_Daily_Raw!BB$1)/4</f>
        <v>0</v>
      </c>
      <c r="BC275">
        <f>COUNTIF(Input_1!$E274:$CV274,Output_3_Daily_Raw!BC$1)/4</f>
        <v>0</v>
      </c>
      <c r="BD275">
        <f>COUNTIF(Input_1!$E274:$CV274,Output_3_Daily_Raw!BD$1)/4</f>
        <v>0</v>
      </c>
      <c r="BE275">
        <f>COUNTIF(Input_1!$E274:$CV274,Output_3_Daily_Raw!BE$1)/4</f>
        <v>0</v>
      </c>
      <c r="BF275">
        <f>COUNTIF(Input_1!$E274:$CV274,Output_3_Daily_Raw!BF$1)/4</f>
        <v>3.25</v>
      </c>
      <c r="BG275">
        <f>COUNTIF(Input_1!$E274:$CV274,Output_3_Daily_Raw!BG$1)/4</f>
        <v>0</v>
      </c>
      <c r="BH275">
        <f>COUNTIF(Input_1!$E274:$CV274,Output_3_Daily_Raw!BH$1)/4</f>
        <v>0.25</v>
      </c>
      <c r="BJ275">
        <f t="shared" si="5"/>
        <v>24</v>
      </c>
    </row>
    <row r="276" spans="1:62" x14ac:dyDescent="0.35">
      <c r="A276" s="256"/>
      <c r="B276" s="248">
        <v>40</v>
      </c>
      <c r="C276" s="11">
        <v>44102</v>
      </c>
      <c r="D276" s="1" t="s">
        <v>4</v>
      </c>
      <c r="E276">
        <f>COUNTIF(Input_1!$E275:$CV275,Output_3_Daily_Raw!E$1)/4</f>
        <v>0</v>
      </c>
      <c r="F276">
        <f>COUNTIF(Input_1!$E275:$CV275,Output_3_Daily_Raw!F$1)/4</f>
        <v>0</v>
      </c>
      <c r="G276">
        <f>COUNTIF(Input_1!$E275:$CV275,Output_3_Daily_Raw!G$1)/4</f>
        <v>0</v>
      </c>
      <c r="H276">
        <f>COUNTIF(Input_1!$E275:$CV275,Output_3_Daily_Raw!H$1)/4</f>
        <v>0</v>
      </c>
      <c r="I276">
        <f>COUNTIF(Input_1!$E275:$CV275,Output_3_Daily_Raw!I$1)/4</f>
        <v>0</v>
      </c>
      <c r="J276">
        <f>COUNTIF(Input_1!$E275:$CV275,Output_3_Daily_Raw!J$1)/4</f>
        <v>0</v>
      </c>
      <c r="K276">
        <f>COUNTIF(Input_1!$E275:$CV275,Output_3_Daily_Raw!K$1)/4</f>
        <v>0</v>
      </c>
      <c r="L276">
        <f>COUNTIF(Input_1!$E275:$CV275,Output_3_Daily_Raw!L$1)/4</f>
        <v>0</v>
      </c>
      <c r="M276">
        <f>COUNTIF(Input_1!$E275:$CV275,Output_3_Daily_Raw!M$1)/4</f>
        <v>0</v>
      </c>
      <c r="N276">
        <f>COUNTIF(Input_1!$E275:$CV275,Output_3_Daily_Raw!N$1)/4</f>
        <v>0</v>
      </c>
      <c r="O276">
        <f>COUNTIF(Input_1!$E275:$CV275,Output_3_Daily_Raw!O$1)/4</f>
        <v>2</v>
      </c>
      <c r="P276">
        <f>COUNTIF(Input_1!$E275:$CV275,Output_3_Daily_Raw!P$1)/4</f>
        <v>0</v>
      </c>
      <c r="Q276">
        <f>COUNTIF(Input_1!$E275:$CV275,Output_3_Daily_Raw!Q$1)/4</f>
        <v>0</v>
      </c>
      <c r="R276">
        <f>COUNTIF(Input_1!$E275:$CV275,Output_3_Daily_Raw!R$1)/4</f>
        <v>0</v>
      </c>
      <c r="S276">
        <f>COUNTIF(Input_1!$E275:$CV275,Output_3_Daily_Raw!S$1)/4</f>
        <v>0</v>
      </c>
      <c r="T276">
        <f>COUNTIF(Input_1!$E275:$CV275,Output_3_Daily_Raw!T$1)/4</f>
        <v>0</v>
      </c>
      <c r="U276">
        <f>COUNTIF(Input_1!$E275:$CV275,Output_3_Daily_Raw!U$1)/4</f>
        <v>0</v>
      </c>
      <c r="V276">
        <f>COUNTIF(Input_1!$E275:$CV275,Output_3_Daily_Raw!V$1)/4</f>
        <v>5</v>
      </c>
      <c r="W276">
        <f>COUNTIF(Input_1!$E275:$CV275,Output_3_Daily_Raw!W$1)/4</f>
        <v>0</v>
      </c>
      <c r="X276">
        <f>COUNTIF(Input_1!$E275:$CV275,Output_3_Daily_Raw!X$1)/4</f>
        <v>0</v>
      </c>
      <c r="Y276">
        <f>COUNTIF(Input_1!$E275:$CV275,Output_3_Daily_Raw!Y$1)/4</f>
        <v>0</v>
      </c>
      <c r="Z276">
        <f>COUNTIF(Input_1!$E275:$CV275,Output_3_Daily_Raw!Z$1)/4</f>
        <v>0</v>
      </c>
      <c r="AA276">
        <f>COUNTIF(Input_1!$E275:$CV275,Output_3_Daily_Raw!AA$1)/4</f>
        <v>4.75</v>
      </c>
      <c r="AB276">
        <f>COUNTIF(Input_1!$E275:$CV275,Output_3_Daily_Raw!AB$1)/4</f>
        <v>0</v>
      </c>
      <c r="AC276">
        <f>COUNTIF(Input_1!$E275:$CV275,Output_3_Daily_Raw!AC$1)/4</f>
        <v>0.25</v>
      </c>
      <c r="AD276">
        <f>COUNTIF(Input_1!$E275:$CV275,Output_3_Daily_Raw!AD$1)/4</f>
        <v>0</v>
      </c>
      <c r="AE276">
        <f>COUNTIF(Input_1!$E275:$CV275,Output_3_Daily_Raw!AE$1)/4</f>
        <v>0</v>
      </c>
      <c r="AF276">
        <f>COUNTIF(Input_1!$E275:$CV275,Output_3_Daily_Raw!AF$1)/4</f>
        <v>0</v>
      </c>
      <c r="AG276">
        <f>COUNTIF(Input_1!$E275:$CV275,Output_3_Daily_Raw!AG$1)/4</f>
        <v>0</v>
      </c>
      <c r="AH276">
        <f>COUNTIF(Input_1!$E275:$CV275,Output_3_Daily_Raw!AH$1)/4</f>
        <v>0</v>
      </c>
      <c r="AI276">
        <f>COUNTIF(Input_1!$E275:$CV275,Output_3_Daily_Raw!AI$1)/4</f>
        <v>0.5</v>
      </c>
      <c r="AJ276">
        <f>COUNTIF(Input_1!$E275:$CV275,Output_3_Daily_Raw!AJ$1)/4</f>
        <v>0</v>
      </c>
      <c r="AK276">
        <f>COUNTIF(Input_1!$E275:$CV275,Output_3_Daily_Raw!AK$1)/4</f>
        <v>0</v>
      </c>
      <c r="AL276">
        <f>COUNTIF(Input_1!$E275:$CV275,Output_3_Daily_Raw!AL$1)/4</f>
        <v>0</v>
      </c>
      <c r="AM276">
        <f>COUNTIF(Input_1!$E275:$CV275,Output_3_Daily_Raw!AM$1)/4</f>
        <v>0</v>
      </c>
      <c r="AN276">
        <f>COUNTIF(Input_1!$E275:$CV275,Output_3_Daily_Raw!AN$1)/4</f>
        <v>0.25</v>
      </c>
      <c r="AO276">
        <f>COUNTIF(Input_1!$E275:$CV275,Output_3_Daily_Raw!AO$1)/4</f>
        <v>0</v>
      </c>
      <c r="AP276">
        <f>COUNTIF(Input_1!$E275:$CV275,Output_3_Daily_Raw!AP$1)/4</f>
        <v>0</v>
      </c>
      <c r="AQ276">
        <f>COUNTIF(Input_1!$E275:$CV275,Output_3_Daily_Raw!AQ$1)/4</f>
        <v>0</v>
      </c>
      <c r="AR276">
        <f>COUNTIF(Input_1!$E275:$CV275,Output_3_Daily_Raw!AR$1)/4</f>
        <v>0</v>
      </c>
      <c r="AS276">
        <f>COUNTIF(Input_1!$E275:$CV275,Output_3_Daily_Raw!AS$1)/4</f>
        <v>0</v>
      </c>
      <c r="AT276">
        <f>COUNTIF(Input_1!$E275:$CV275,Output_3_Daily_Raw!AT$1)/4</f>
        <v>0</v>
      </c>
      <c r="AU276">
        <f>COUNTIF(Input_1!$E275:$CV275,Output_3_Daily_Raw!AU$1)/4</f>
        <v>1.25</v>
      </c>
      <c r="AV276">
        <f>COUNTIF(Input_1!$E275:$CV275,Output_3_Daily_Raw!AV$1)/4</f>
        <v>0</v>
      </c>
      <c r="AW276">
        <f>COUNTIF(Input_1!$E275:$CV275,Output_3_Daily_Raw!AW$1)/4</f>
        <v>0</v>
      </c>
      <c r="AX276">
        <f>COUNTIF(Input_1!$E275:$CV275,Output_3_Daily_Raw!AX$1)/4</f>
        <v>0</v>
      </c>
      <c r="AY276">
        <f>COUNTIF(Input_1!$E275:$CV275,Output_3_Daily_Raw!AY$1)/4</f>
        <v>3</v>
      </c>
      <c r="AZ276">
        <f>COUNTIF(Input_1!$E275:$CV275,Output_3_Daily_Raw!AZ$1)/4</f>
        <v>0</v>
      </c>
      <c r="BA276">
        <f>COUNTIF(Input_1!$E275:$CV275,Output_3_Daily_Raw!BA$1)/4</f>
        <v>4</v>
      </c>
      <c r="BB276">
        <f>COUNTIF(Input_1!$E275:$CV275,Output_3_Daily_Raw!BB$1)/4</f>
        <v>0</v>
      </c>
      <c r="BC276">
        <f>COUNTIF(Input_1!$E275:$CV275,Output_3_Daily_Raw!BC$1)/4</f>
        <v>0</v>
      </c>
      <c r="BD276">
        <f>COUNTIF(Input_1!$E275:$CV275,Output_3_Daily_Raw!BD$1)/4</f>
        <v>0</v>
      </c>
      <c r="BE276">
        <f>COUNTIF(Input_1!$E275:$CV275,Output_3_Daily_Raw!BE$1)/4</f>
        <v>0</v>
      </c>
      <c r="BF276">
        <f>COUNTIF(Input_1!$E275:$CV275,Output_3_Daily_Raw!BF$1)/4</f>
        <v>2.75</v>
      </c>
      <c r="BG276">
        <f>COUNTIF(Input_1!$E275:$CV275,Output_3_Daily_Raw!BG$1)/4</f>
        <v>0</v>
      </c>
      <c r="BH276">
        <f>COUNTIF(Input_1!$E275:$CV275,Output_3_Daily_Raw!BH$1)/4</f>
        <v>0.25</v>
      </c>
      <c r="BJ276">
        <f t="shared" si="5"/>
        <v>24</v>
      </c>
    </row>
    <row r="277" spans="1:62" x14ac:dyDescent="0.35">
      <c r="A277" s="256"/>
      <c r="B277" s="249"/>
      <c r="C277" s="11">
        <v>44103</v>
      </c>
      <c r="D277" s="1" t="s">
        <v>5</v>
      </c>
      <c r="E277">
        <f>COUNTIF(Input_1!$E276:$CV276,Output_3_Daily_Raw!E$1)/4</f>
        <v>0</v>
      </c>
      <c r="F277">
        <f>COUNTIF(Input_1!$E276:$CV276,Output_3_Daily_Raw!F$1)/4</f>
        <v>0</v>
      </c>
      <c r="G277">
        <f>COUNTIF(Input_1!$E276:$CV276,Output_3_Daily_Raw!G$1)/4</f>
        <v>0</v>
      </c>
      <c r="H277">
        <f>COUNTIF(Input_1!$E276:$CV276,Output_3_Daily_Raw!H$1)/4</f>
        <v>0</v>
      </c>
      <c r="I277">
        <f>COUNTIF(Input_1!$E276:$CV276,Output_3_Daily_Raw!I$1)/4</f>
        <v>0</v>
      </c>
      <c r="J277">
        <f>COUNTIF(Input_1!$E276:$CV276,Output_3_Daily_Raw!J$1)/4</f>
        <v>0</v>
      </c>
      <c r="K277">
        <f>COUNTIF(Input_1!$E276:$CV276,Output_3_Daily_Raw!K$1)/4</f>
        <v>0</v>
      </c>
      <c r="L277">
        <f>COUNTIF(Input_1!$E276:$CV276,Output_3_Daily_Raw!L$1)/4</f>
        <v>0</v>
      </c>
      <c r="M277">
        <f>COUNTIF(Input_1!$E276:$CV276,Output_3_Daily_Raw!M$1)/4</f>
        <v>0</v>
      </c>
      <c r="N277">
        <f>COUNTIF(Input_1!$E276:$CV276,Output_3_Daily_Raw!N$1)/4</f>
        <v>0</v>
      </c>
      <c r="O277">
        <f>COUNTIF(Input_1!$E276:$CV276,Output_3_Daily_Raw!O$1)/4</f>
        <v>0</v>
      </c>
      <c r="P277">
        <f>COUNTIF(Input_1!$E276:$CV276,Output_3_Daily_Raw!P$1)/4</f>
        <v>0</v>
      </c>
      <c r="Q277">
        <f>COUNTIF(Input_1!$E276:$CV276,Output_3_Daily_Raw!Q$1)/4</f>
        <v>0</v>
      </c>
      <c r="R277">
        <f>COUNTIF(Input_1!$E276:$CV276,Output_3_Daily_Raw!R$1)/4</f>
        <v>0</v>
      </c>
      <c r="S277">
        <f>COUNTIF(Input_1!$E276:$CV276,Output_3_Daily_Raw!S$1)/4</f>
        <v>0</v>
      </c>
      <c r="T277">
        <f>COUNTIF(Input_1!$E276:$CV276,Output_3_Daily_Raw!T$1)/4</f>
        <v>0</v>
      </c>
      <c r="U277">
        <f>COUNTIF(Input_1!$E276:$CV276,Output_3_Daily_Raw!U$1)/4</f>
        <v>1</v>
      </c>
      <c r="V277">
        <f>COUNTIF(Input_1!$E276:$CV276,Output_3_Daily_Raw!V$1)/4</f>
        <v>0</v>
      </c>
      <c r="W277">
        <f>COUNTIF(Input_1!$E276:$CV276,Output_3_Daily_Raw!W$1)/4</f>
        <v>0</v>
      </c>
      <c r="X277">
        <f>COUNTIF(Input_1!$E276:$CV276,Output_3_Daily_Raw!X$1)/4</f>
        <v>0</v>
      </c>
      <c r="Y277">
        <f>COUNTIF(Input_1!$E276:$CV276,Output_3_Daily_Raw!Y$1)/4</f>
        <v>0</v>
      </c>
      <c r="Z277">
        <f>COUNTIF(Input_1!$E276:$CV276,Output_3_Daily_Raw!Z$1)/4</f>
        <v>3.25</v>
      </c>
      <c r="AA277">
        <f>COUNTIF(Input_1!$E276:$CV276,Output_3_Daily_Raw!AA$1)/4</f>
        <v>9.5</v>
      </c>
      <c r="AB277">
        <f>COUNTIF(Input_1!$E276:$CV276,Output_3_Daily_Raw!AB$1)/4</f>
        <v>0</v>
      </c>
      <c r="AC277">
        <f>COUNTIF(Input_1!$E276:$CV276,Output_3_Daily_Raw!AC$1)/4</f>
        <v>0</v>
      </c>
      <c r="AD277">
        <f>COUNTIF(Input_1!$E276:$CV276,Output_3_Daily_Raw!AD$1)/4</f>
        <v>0</v>
      </c>
      <c r="AE277">
        <f>COUNTIF(Input_1!$E276:$CV276,Output_3_Daily_Raw!AE$1)/4</f>
        <v>0</v>
      </c>
      <c r="AF277">
        <f>COUNTIF(Input_1!$E276:$CV276,Output_3_Daily_Raw!AF$1)/4</f>
        <v>0</v>
      </c>
      <c r="AG277">
        <f>COUNTIF(Input_1!$E276:$CV276,Output_3_Daily_Raw!AG$1)/4</f>
        <v>0</v>
      </c>
      <c r="AH277">
        <f>COUNTIF(Input_1!$E276:$CV276,Output_3_Daily_Raw!AH$1)/4</f>
        <v>0.25</v>
      </c>
      <c r="AI277">
        <f>COUNTIF(Input_1!$E276:$CV276,Output_3_Daily_Raw!AI$1)/4</f>
        <v>0</v>
      </c>
      <c r="AJ277">
        <f>COUNTIF(Input_1!$E276:$CV276,Output_3_Daily_Raw!AJ$1)/4</f>
        <v>0.25</v>
      </c>
      <c r="AK277">
        <f>COUNTIF(Input_1!$E276:$CV276,Output_3_Daily_Raw!AK$1)/4</f>
        <v>0</v>
      </c>
      <c r="AL277">
        <f>COUNTIF(Input_1!$E276:$CV276,Output_3_Daily_Raw!AL$1)/4</f>
        <v>0</v>
      </c>
      <c r="AM277">
        <f>COUNTIF(Input_1!$E276:$CV276,Output_3_Daily_Raw!AM$1)/4</f>
        <v>0</v>
      </c>
      <c r="AN277">
        <f>COUNTIF(Input_1!$E276:$CV276,Output_3_Daily_Raw!AN$1)/4</f>
        <v>0</v>
      </c>
      <c r="AO277">
        <f>COUNTIF(Input_1!$E276:$CV276,Output_3_Daily_Raw!AO$1)/4</f>
        <v>0</v>
      </c>
      <c r="AP277">
        <f>COUNTIF(Input_1!$E276:$CV276,Output_3_Daily_Raw!AP$1)/4</f>
        <v>0</v>
      </c>
      <c r="AQ277">
        <f>COUNTIF(Input_1!$E276:$CV276,Output_3_Daily_Raw!AQ$1)/4</f>
        <v>0</v>
      </c>
      <c r="AR277">
        <f>COUNTIF(Input_1!$E276:$CV276,Output_3_Daily_Raw!AR$1)/4</f>
        <v>0</v>
      </c>
      <c r="AS277">
        <f>COUNTIF(Input_1!$E276:$CV276,Output_3_Daily_Raw!AS$1)/4</f>
        <v>0</v>
      </c>
      <c r="AT277">
        <f>COUNTIF(Input_1!$E276:$CV276,Output_3_Daily_Raw!AT$1)/4</f>
        <v>0</v>
      </c>
      <c r="AU277">
        <f>COUNTIF(Input_1!$E276:$CV276,Output_3_Daily_Raw!AU$1)/4</f>
        <v>0</v>
      </c>
      <c r="AV277">
        <f>COUNTIF(Input_1!$E276:$CV276,Output_3_Daily_Raw!AV$1)/4</f>
        <v>0</v>
      </c>
      <c r="AW277">
        <f>COUNTIF(Input_1!$E276:$CV276,Output_3_Daily_Raw!AW$1)/4</f>
        <v>0</v>
      </c>
      <c r="AX277">
        <f>COUNTIF(Input_1!$E276:$CV276,Output_3_Daily_Raw!AX$1)/4</f>
        <v>0</v>
      </c>
      <c r="AY277">
        <f>COUNTIF(Input_1!$E276:$CV276,Output_3_Daily_Raw!AY$1)/4</f>
        <v>2.25</v>
      </c>
      <c r="AZ277">
        <f>COUNTIF(Input_1!$E276:$CV276,Output_3_Daily_Raw!AZ$1)/4</f>
        <v>0</v>
      </c>
      <c r="BA277">
        <f>COUNTIF(Input_1!$E276:$CV276,Output_3_Daily_Raw!BA$1)/4</f>
        <v>3.75</v>
      </c>
      <c r="BB277">
        <f>COUNTIF(Input_1!$E276:$CV276,Output_3_Daily_Raw!BB$1)/4</f>
        <v>0</v>
      </c>
      <c r="BC277">
        <f>COUNTIF(Input_1!$E276:$CV276,Output_3_Daily_Raw!BC$1)/4</f>
        <v>0</v>
      </c>
      <c r="BD277">
        <f>COUNTIF(Input_1!$E276:$CV276,Output_3_Daily_Raw!BD$1)/4</f>
        <v>0</v>
      </c>
      <c r="BE277">
        <f>COUNTIF(Input_1!$E276:$CV276,Output_3_Daily_Raw!BE$1)/4</f>
        <v>0</v>
      </c>
      <c r="BF277">
        <f>COUNTIF(Input_1!$E276:$CV276,Output_3_Daily_Raw!BF$1)/4</f>
        <v>3.5</v>
      </c>
      <c r="BG277">
        <f>COUNTIF(Input_1!$E276:$CV276,Output_3_Daily_Raw!BG$1)/4</f>
        <v>0</v>
      </c>
      <c r="BH277">
        <f>COUNTIF(Input_1!$E276:$CV276,Output_3_Daily_Raw!BH$1)/4</f>
        <v>0.25</v>
      </c>
      <c r="BJ277">
        <f t="shared" si="5"/>
        <v>24</v>
      </c>
    </row>
    <row r="278" spans="1:62" x14ac:dyDescent="0.35">
      <c r="A278" s="257"/>
      <c r="B278" s="249"/>
      <c r="C278" s="12">
        <v>44104</v>
      </c>
      <c r="D278" s="1" t="s">
        <v>6</v>
      </c>
      <c r="E278">
        <f>COUNTIF(Input_1!$E277:$CV277,Output_3_Daily_Raw!E$1)/4</f>
        <v>0</v>
      </c>
      <c r="F278">
        <f>COUNTIF(Input_1!$E277:$CV277,Output_3_Daily_Raw!F$1)/4</f>
        <v>0</v>
      </c>
      <c r="G278">
        <f>COUNTIF(Input_1!$E277:$CV277,Output_3_Daily_Raw!G$1)/4</f>
        <v>0</v>
      </c>
      <c r="H278">
        <f>COUNTIF(Input_1!$E277:$CV277,Output_3_Daily_Raw!H$1)/4</f>
        <v>0</v>
      </c>
      <c r="I278">
        <f>COUNTIF(Input_1!$E277:$CV277,Output_3_Daily_Raw!I$1)/4</f>
        <v>0</v>
      </c>
      <c r="J278">
        <f>COUNTIF(Input_1!$E277:$CV277,Output_3_Daily_Raw!J$1)/4</f>
        <v>0</v>
      </c>
      <c r="K278">
        <f>COUNTIF(Input_1!$E277:$CV277,Output_3_Daily_Raw!K$1)/4</f>
        <v>0</v>
      </c>
      <c r="L278">
        <f>COUNTIF(Input_1!$E277:$CV277,Output_3_Daily_Raw!L$1)/4</f>
        <v>0</v>
      </c>
      <c r="M278">
        <f>COUNTIF(Input_1!$E277:$CV277,Output_3_Daily_Raw!M$1)/4</f>
        <v>0</v>
      </c>
      <c r="N278">
        <f>COUNTIF(Input_1!$E277:$CV277,Output_3_Daily_Raw!N$1)/4</f>
        <v>0</v>
      </c>
      <c r="O278">
        <f>COUNTIF(Input_1!$E277:$CV277,Output_3_Daily_Raw!O$1)/4</f>
        <v>0</v>
      </c>
      <c r="P278">
        <f>COUNTIF(Input_1!$E277:$CV277,Output_3_Daily_Raw!P$1)/4</f>
        <v>0</v>
      </c>
      <c r="Q278">
        <f>COUNTIF(Input_1!$E277:$CV277,Output_3_Daily_Raw!Q$1)/4</f>
        <v>0</v>
      </c>
      <c r="R278">
        <f>COUNTIF(Input_1!$E277:$CV277,Output_3_Daily_Raw!R$1)/4</f>
        <v>3</v>
      </c>
      <c r="S278">
        <f>COUNTIF(Input_1!$E277:$CV277,Output_3_Daily_Raw!S$1)/4</f>
        <v>0</v>
      </c>
      <c r="T278">
        <f>COUNTIF(Input_1!$E277:$CV277,Output_3_Daily_Raw!T$1)/4</f>
        <v>0</v>
      </c>
      <c r="U278">
        <f>COUNTIF(Input_1!$E277:$CV277,Output_3_Daily_Raw!U$1)/4</f>
        <v>0</v>
      </c>
      <c r="V278">
        <f>COUNTIF(Input_1!$E277:$CV277,Output_3_Daily_Raw!V$1)/4</f>
        <v>0</v>
      </c>
      <c r="W278">
        <f>COUNTIF(Input_1!$E277:$CV277,Output_3_Daily_Raw!W$1)/4</f>
        <v>0</v>
      </c>
      <c r="X278">
        <f>COUNTIF(Input_1!$E277:$CV277,Output_3_Daily_Raw!X$1)/4</f>
        <v>0</v>
      </c>
      <c r="Y278">
        <f>COUNTIF(Input_1!$E277:$CV277,Output_3_Daily_Raw!Y$1)/4</f>
        <v>0</v>
      </c>
      <c r="Z278">
        <f>COUNTIF(Input_1!$E277:$CV277,Output_3_Daily_Raw!Z$1)/4</f>
        <v>5.5</v>
      </c>
      <c r="AA278">
        <f>COUNTIF(Input_1!$E277:$CV277,Output_3_Daily_Raw!AA$1)/4</f>
        <v>7.25</v>
      </c>
      <c r="AB278">
        <f>COUNTIF(Input_1!$E277:$CV277,Output_3_Daily_Raw!AB$1)/4</f>
        <v>0</v>
      </c>
      <c r="AC278">
        <f>COUNTIF(Input_1!$E277:$CV277,Output_3_Daily_Raw!AC$1)/4</f>
        <v>0</v>
      </c>
      <c r="AD278">
        <f>COUNTIF(Input_1!$E277:$CV277,Output_3_Daily_Raw!AD$1)/4</f>
        <v>0</v>
      </c>
      <c r="AE278">
        <f>COUNTIF(Input_1!$E277:$CV277,Output_3_Daily_Raw!AE$1)/4</f>
        <v>0</v>
      </c>
      <c r="AF278">
        <f>COUNTIF(Input_1!$E277:$CV277,Output_3_Daily_Raw!AF$1)/4</f>
        <v>0</v>
      </c>
      <c r="AG278">
        <f>COUNTIF(Input_1!$E277:$CV277,Output_3_Daily_Raw!AG$1)/4</f>
        <v>0</v>
      </c>
      <c r="AH278">
        <f>COUNTIF(Input_1!$E277:$CV277,Output_3_Daily_Raw!AH$1)/4</f>
        <v>0.25</v>
      </c>
      <c r="AI278">
        <f>COUNTIF(Input_1!$E277:$CV277,Output_3_Daily_Raw!AI$1)/4</f>
        <v>0.75</v>
      </c>
      <c r="AJ278">
        <f>COUNTIF(Input_1!$E277:$CV277,Output_3_Daily_Raw!AJ$1)/4</f>
        <v>0.5</v>
      </c>
      <c r="AK278">
        <f>COUNTIF(Input_1!$E277:$CV277,Output_3_Daily_Raw!AK$1)/4</f>
        <v>0</v>
      </c>
      <c r="AL278">
        <f>COUNTIF(Input_1!$E277:$CV277,Output_3_Daily_Raw!AL$1)/4</f>
        <v>1.25</v>
      </c>
      <c r="AM278">
        <f>COUNTIF(Input_1!$E277:$CV277,Output_3_Daily_Raw!AM$1)/4</f>
        <v>0</v>
      </c>
      <c r="AN278">
        <f>COUNTIF(Input_1!$E277:$CV277,Output_3_Daily_Raw!AN$1)/4</f>
        <v>0</v>
      </c>
      <c r="AO278">
        <f>COUNTIF(Input_1!$E277:$CV277,Output_3_Daily_Raw!AO$1)/4</f>
        <v>0</v>
      </c>
      <c r="AP278">
        <f>COUNTIF(Input_1!$E277:$CV277,Output_3_Daily_Raw!AP$1)/4</f>
        <v>0</v>
      </c>
      <c r="AQ278">
        <f>COUNTIF(Input_1!$E277:$CV277,Output_3_Daily_Raw!AQ$1)/4</f>
        <v>0</v>
      </c>
      <c r="AR278">
        <f>COUNTIF(Input_1!$E277:$CV277,Output_3_Daily_Raw!AR$1)/4</f>
        <v>0</v>
      </c>
      <c r="AS278">
        <f>COUNTIF(Input_1!$E277:$CV277,Output_3_Daily_Raw!AS$1)/4</f>
        <v>0</v>
      </c>
      <c r="AT278">
        <f>COUNTIF(Input_1!$E277:$CV277,Output_3_Daily_Raw!AT$1)/4</f>
        <v>0</v>
      </c>
      <c r="AU278">
        <f>COUNTIF(Input_1!$E277:$CV277,Output_3_Daily_Raw!AU$1)/4</f>
        <v>0</v>
      </c>
      <c r="AV278">
        <f>COUNTIF(Input_1!$E277:$CV277,Output_3_Daily_Raw!AV$1)/4</f>
        <v>0</v>
      </c>
      <c r="AW278">
        <f>COUNTIF(Input_1!$E277:$CV277,Output_3_Daily_Raw!AW$1)/4</f>
        <v>0</v>
      </c>
      <c r="AX278">
        <f>COUNTIF(Input_1!$E277:$CV277,Output_3_Daily_Raw!AX$1)/4</f>
        <v>0</v>
      </c>
      <c r="AY278">
        <f>COUNTIF(Input_1!$E277:$CV277,Output_3_Daily_Raw!AY$1)/4</f>
        <v>1.75</v>
      </c>
      <c r="AZ278">
        <f>COUNTIF(Input_1!$E277:$CV277,Output_3_Daily_Raw!AZ$1)/4</f>
        <v>0</v>
      </c>
      <c r="BA278">
        <f>COUNTIF(Input_1!$E277:$CV277,Output_3_Daily_Raw!BA$1)/4</f>
        <v>0.5</v>
      </c>
      <c r="BB278">
        <f>COUNTIF(Input_1!$E277:$CV277,Output_3_Daily_Raw!BB$1)/4</f>
        <v>0</v>
      </c>
      <c r="BC278">
        <f>COUNTIF(Input_1!$E277:$CV277,Output_3_Daily_Raw!BC$1)/4</f>
        <v>0</v>
      </c>
      <c r="BD278">
        <f>COUNTIF(Input_1!$E277:$CV277,Output_3_Daily_Raw!BD$1)/4</f>
        <v>0</v>
      </c>
      <c r="BE278">
        <f>COUNTIF(Input_1!$E277:$CV277,Output_3_Daily_Raw!BE$1)/4</f>
        <v>0</v>
      </c>
      <c r="BF278">
        <f>COUNTIF(Input_1!$E277:$CV277,Output_3_Daily_Raw!BF$1)/4</f>
        <v>2.75</v>
      </c>
      <c r="BG278">
        <f>COUNTIF(Input_1!$E277:$CV277,Output_3_Daily_Raw!BG$1)/4</f>
        <v>0</v>
      </c>
      <c r="BH278">
        <f>COUNTIF(Input_1!$E277:$CV277,Output_3_Daily_Raw!BH$1)/4</f>
        <v>0.5</v>
      </c>
      <c r="BJ278">
        <f t="shared" si="5"/>
        <v>24</v>
      </c>
    </row>
    <row r="279" spans="1:62" x14ac:dyDescent="0.35">
      <c r="A279" s="255" t="s">
        <v>21</v>
      </c>
      <c r="B279" s="249"/>
      <c r="C279" s="11">
        <v>44105</v>
      </c>
      <c r="D279" s="1" t="s">
        <v>7</v>
      </c>
      <c r="E279">
        <f>COUNTIF(Input_1!$E278:$CV278,Output_3_Daily_Raw!E$1)/4</f>
        <v>0</v>
      </c>
      <c r="F279">
        <f>COUNTIF(Input_1!$E278:$CV278,Output_3_Daily_Raw!F$1)/4</f>
        <v>0</v>
      </c>
      <c r="G279">
        <f>COUNTIF(Input_1!$E278:$CV278,Output_3_Daily_Raw!G$1)/4</f>
        <v>0</v>
      </c>
      <c r="H279">
        <f>COUNTIF(Input_1!$E278:$CV278,Output_3_Daily_Raw!H$1)/4</f>
        <v>0</v>
      </c>
      <c r="I279">
        <f>COUNTIF(Input_1!$E278:$CV278,Output_3_Daily_Raw!I$1)/4</f>
        <v>0</v>
      </c>
      <c r="J279">
        <f>COUNTIF(Input_1!$E278:$CV278,Output_3_Daily_Raw!J$1)/4</f>
        <v>0</v>
      </c>
      <c r="K279">
        <f>COUNTIF(Input_1!$E278:$CV278,Output_3_Daily_Raw!K$1)/4</f>
        <v>0</v>
      </c>
      <c r="L279">
        <f>COUNTIF(Input_1!$E278:$CV278,Output_3_Daily_Raw!L$1)/4</f>
        <v>0</v>
      </c>
      <c r="M279">
        <f>COUNTIF(Input_1!$E278:$CV278,Output_3_Daily_Raw!M$1)/4</f>
        <v>0</v>
      </c>
      <c r="N279">
        <f>COUNTIF(Input_1!$E278:$CV278,Output_3_Daily_Raw!N$1)/4</f>
        <v>0</v>
      </c>
      <c r="O279">
        <f>COUNTIF(Input_1!$E278:$CV278,Output_3_Daily_Raw!O$1)/4</f>
        <v>0</v>
      </c>
      <c r="P279">
        <f>COUNTIF(Input_1!$E278:$CV278,Output_3_Daily_Raw!P$1)/4</f>
        <v>0</v>
      </c>
      <c r="Q279">
        <f>COUNTIF(Input_1!$E278:$CV278,Output_3_Daily_Raw!Q$1)/4</f>
        <v>0</v>
      </c>
      <c r="R279">
        <f>COUNTIF(Input_1!$E278:$CV278,Output_3_Daily_Raw!R$1)/4</f>
        <v>0</v>
      </c>
      <c r="S279">
        <f>COUNTIF(Input_1!$E278:$CV278,Output_3_Daily_Raw!S$1)/4</f>
        <v>0</v>
      </c>
      <c r="T279">
        <f>COUNTIF(Input_1!$E278:$CV278,Output_3_Daily_Raw!T$1)/4</f>
        <v>0</v>
      </c>
      <c r="U279">
        <f>COUNTIF(Input_1!$E278:$CV278,Output_3_Daily_Raw!U$1)/4</f>
        <v>0</v>
      </c>
      <c r="V279">
        <f>COUNTIF(Input_1!$E278:$CV278,Output_3_Daily_Raw!V$1)/4</f>
        <v>0</v>
      </c>
      <c r="W279">
        <f>COUNTIF(Input_1!$E278:$CV278,Output_3_Daily_Raw!W$1)/4</f>
        <v>0</v>
      </c>
      <c r="X279">
        <f>COUNTIF(Input_1!$E278:$CV278,Output_3_Daily_Raw!X$1)/4</f>
        <v>0</v>
      </c>
      <c r="Y279">
        <f>COUNTIF(Input_1!$E278:$CV278,Output_3_Daily_Raw!Y$1)/4</f>
        <v>0</v>
      </c>
      <c r="Z279">
        <f>COUNTIF(Input_1!$E278:$CV278,Output_3_Daily_Raw!Z$1)/4</f>
        <v>7.5</v>
      </c>
      <c r="AA279">
        <f>COUNTIF(Input_1!$E278:$CV278,Output_3_Daily_Raw!AA$1)/4</f>
        <v>8.5</v>
      </c>
      <c r="AB279">
        <f>COUNTIF(Input_1!$E278:$CV278,Output_3_Daily_Raw!AB$1)/4</f>
        <v>0</v>
      </c>
      <c r="AC279">
        <f>COUNTIF(Input_1!$E278:$CV278,Output_3_Daily_Raw!AC$1)/4</f>
        <v>0</v>
      </c>
      <c r="AD279">
        <f>COUNTIF(Input_1!$E278:$CV278,Output_3_Daily_Raw!AD$1)/4</f>
        <v>0</v>
      </c>
      <c r="AE279">
        <f>COUNTIF(Input_1!$E278:$CV278,Output_3_Daily_Raw!AE$1)/4</f>
        <v>0</v>
      </c>
      <c r="AF279">
        <f>COUNTIF(Input_1!$E278:$CV278,Output_3_Daily_Raw!AF$1)/4</f>
        <v>0</v>
      </c>
      <c r="AG279">
        <f>COUNTIF(Input_1!$E278:$CV278,Output_3_Daily_Raw!AG$1)/4</f>
        <v>0</v>
      </c>
      <c r="AH279">
        <f>COUNTIF(Input_1!$E278:$CV278,Output_3_Daily_Raw!AH$1)/4</f>
        <v>0.25</v>
      </c>
      <c r="AI279">
        <f>COUNTIF(Input_1!$E278:$CV278,Output_3_Daily_Raw!AI$1)/4</f>
        <v>0.5</v>
      </c>
      <c r="AJ279">
        <f>COUNTIF(Input_1!$E278:$CV278,Output_3_Daily_Raw!AJ$1)/4</f>
        <v>0.25</v>
      </c>
      <c r="AK279">
        <f>COUNTIF(Input_1!$E278:$CV278,Output_3_Daily_Raw!AK$1)/4</f>
        <v>0</v>
      </c>
      <c r="AL279">
        <f>COUNTIF(Input_1!$E278:$CV278,Output_3_Daily_Raw!AL$1)/4</f>
        <v>0</v>
      </c>
      <c r="AM279">
        <f>COUNTIF(Input_1!$E278:$CV278,Output_3_Daily_Raw!AM$1)/4</f>
        <v>0</v>
      </c>
      <c r="AN279">
        <f>COUNTIF(Input_1!$E278:$CV278,Output_3_Daily_Raw!AN$1)/4</f>
        <v>0</v>
      </c>
      <c r="AO279">
        <f>COUNTIF(Input_1!$E278:$CV278,Output_3_Daily_Raw!AO$1)/4</f>
        <v>0</v>
      </c>
      <c r="AP279">
        <f>COUNTIF(Input_1!$E278:$CV278,Output_3_Daily_Raw!AP$1)/4</f>
        <v>0</v>
      </c>
      <c r="AQ279">
        <f>COUNTIF(Input_1!$E278:$CV278,Output_3_Daily_Raw!AQ$1)/4</f>
        <v>0</v>
      </c>
      <c r="AR279">
        <f>COUNTIF(Input_1!$E278:$CV278,Output_3_Daily_Raw!AR$1)/4</f>
        <v>0</v>
      </c>
      <c r="AS279">
        <f>COUNTIF(Input_1!$E278:$CV278,Output_3_Daily_Raw!AS$1)/4</f>
        <v>0</v>
      </c>
      <c r="AT279">
        <f>COUNTIF(Input_1!$E278:$CV278,Output_3_Daily_Raw!AT$1)/4</f>
        <v>0</v>
      </c>
      <c r="AU279">
        <f>COUNTIF(Input_1!$E278:$CV278,Output_3_Daily_Raw!AU$1)/4</f>
        <v>0.75</v>
      </c>
      <c r="AV279">
        <f>COUNTIF(Input_1!$E278:$CV278,Output_3_Daily_Raw!AV$1)/4</f>
        <v>0</v>
      </c>
      <c r="AW279">
        <f>COUNTIF(Input_1!$E278:$CV278,Output_3_Daily_Raw!AW$1)/4</f>
        <v>0</v>
      </c>
      <c r="AX279">
        <f>COUNTIF(Input_1!$E278:$CV278,Output_3_Daily_Raw!AX$1)/4</f>
        <v>0</v>
      </c>
      <c r="AY279">
        <f>COUNTIF(Input_1!$E278:$CV278,Output_3_Daily_Raw!AY$1)/4</f>
        <v>1.75</v>
      </c>
      <c r="AZ279">
        <f>COUNTIF(Input_1!$E278:$CV278,Output_3_Daily_Raw!AZ$1)/4</f>
        <v>0</v>
      </c>
      <c r="BA279">
        <f>COUNTIF(Input_1!$E278:$CV278,Output_3_Daily_Raw!BA$1)/4</f>
        <v>1.25</v>
      </c>
      <c r="BB279">
        <f>COUNTIF(Input_1!$E278:$CV278,Output_3_Daily_Raw!BB$1)/4</f>
        <v>0</v>
      </c>
      <c r="BC279">
        <f>COUNTIF(Input_1!$E278:$CV278,Output_3_Daily_Raw!BC$1)/4</f>
        <v>0</v>
      </c>
      <c r="BD279">
        <f>COUNTIF(Input_1!$E278:$CV278,Output_3_Daily_Raw!BD$1)/4</f>
        <v>0</v>
      </c>
      <c r="BE279">
        <f>COUNTIF(Input_1!$E278:$CV278,Output_3_Daily_Raw!BE$1)/4</f>
        <v>0</v>
      </c>
      <c r="BF279">
        <f>COUNTIF(Input_1!$E278:$CV278,Output_3_Daily_Raw!BF$1)/4</f>
        <v>2.75</v>
      </c>
      <c r="BG279">
        <f>COUNTIF(Input_1!$E278:$CV278,Output_3_Daily_Raw!BG$1)/4</f>
        <v>0</v>
      </c>
      <c r="BH279">
        <f>COUNTIF(Input_1!$E278:$CV278,Output_3_Daily_Raw!BH$1)/4</f>
        <v>0.5</v>
      </c>
      <c r="BJ279">
        <f t="shared" si="5"/>
        <v>24</v>
      </c>
    </row>
    <row r="280" spans="1:62" x14ac:dyDescent="0.35">
      <c r="A280" s="256"/>
      <c r="B280" s="249"/>
      <c r="C280" s="12">
        <v>44106</v>
      </c>
      <c r="D280" s="1" t="s">
        <v>8</v>
      </c>
      <c r="E280">
        <f>COUNTIF(Input_1!$E279:$CV279,Output_3_Daily_Raw!E$1)/4</f>
        <v>0</v>
      </c>
      <c r="F280">
        <f>COUNTIF(Input_1!$E279:$CV279,Output_3_Daily_Raw!F$1)/4</f>
        <v>0</v>
      </c>
      <c r="G280">
        <f>COUNTIF(Input_1!$E279:$CV279,Output_3_Daily_Raw!G$1)/4</f>
        <v>0</v>
      </c>
      <c r="H280">
        <f>COUNTIF(Input_1!$E279:$CV279,Output_3_Daily_Raw!H$1)/4</f>
        <v>0</v>
      </c>
      <c r="I280">
        <f>COUNTIF(Input_1!$E279:$CV279,Output_3_Daily_Raw!I$1)/4</f>
        <v>0</v>
      </c>
      <c r="J280">
        <f>COUNTIF(Input_1!$E279:$CV279,Output_3_Daily_Raw!J$1)/4</f>
        <v>0</v>
      </c>
      <c r="K280">
        <f>COUNTIF(Input_1!$E279:$CV279,Output_3_Daily_Raw!K$1)/4</f>
        <v>0</v>
      </c>
      <c r="L280">
        <f>COUNTIF(Input_1!$E279:$CV279,Output_3_Daily_Raw!L$1)/4</f>
        <v>0</v>
      </c>
      <c r="M280">
        <f>COUNTIF(Input_1!$E279:$CV279,Output_3_Daily_Raw!M$1)/4</f>
        <v>0</v>
      </c>
      <c r="N280">
        <f>COUNTIF(Input_1!$E279:$CV279,Output_3_Daily_Raw!N$1)/4</f>
        <v>0</v>
      </c>
      <c r="O280">
        <f>COUNTIF(Input_1!$E279:$CV279,Output_3_Daily_Raw!O$1)/4</f>
        <v>0</v>
      </c>
      <c r="P280">
        <f>COUNTIF(Input_1!$E279:$CV279,Output_3_Daily_Raw!P$1)/4</f>
        <v>0.25</v>
      </c>
      <c r="Q280">
        <f>COUNTIF(Input_1!$E279:$CV279,Output_3_Daily_Raw!Q$1)/4</f>
        <v>0</v>
      </c>
      <c r="R280">
        <f>COUNTIF(Input_1!$E279:$CV279,Output_3_Daily_Raw!R$1)/4</f>
        <v>0</v>
      </c>
      <c r="S280">
        <f>COUNTIF(Input_1!$E279:$CV279,Output_3_Daily_Raw!S$1)/4</f>
        <v>0</v>
      </c>
      <c r="T280">
        <f>COUNTIF(Input_1!$E279:$CV279,Output_3_Daily_Raw!T$1)/4</f>
        <v>0</v>
      </c>
      <c r="U280">
        <f>COUNTIF(Input_1!$E279:$CV279,Output_3_Daily_Raw!U$1)/4</f>
        <v>0</v>
      </c>
      <c r="V280">
        <f>COUNTIF(Input_1!$E279:$CV279,Output_3_Daily_Raw!V$1)/4</f>
        <v>0</v>
      </c>
      <c r="W280">
        <f>COUNTIF(Input_1!$E279:$CV279,Output_3_Daily_Raw!W$1)/4</f>
        <v>0</v>
      </c>
      <c r="X280">
        <f>COUNTIF(Input_1!$E279:$CV279,Output_3_Daily_Raw!X$1)/4</f>
        <v>0</v>
      </c>
      <c r="Y280">
        <f>COUNTIF(Input_1!$E279:$CV279,Output_3_Daily_Raw!Y$1)/4</f>
        <v>0</v>
      </c>
      <c r="Z280">
        <f>COUNTIF(Input_1!$E279:$CV279,Output_3_Daily_Raw!Z$1)/4</f>
        <v>4.75</v>
      </c>
      <c r="AA280">
        <f>COUNTIF(Input_1!$E279:$CV279,Output_3_Daily_Raw!AA$1)/4</f>
        <v>9.25</v>
      </c>
      <c r="AB280">
        <f>COUNTIF(Input_1!$E279:$CV279,Output_3_Daily_Raw!AB$1)/4</f>
        <v>0</v>
      </c>
      <c r="AC280">
        <f>COUNTIF(Input_1!$E279:$CV279,Output_3_Daily_Raw!AC$1)/4</f>
        <v>0</v>
      </c>
      <c r="AD280">
        <f>COUNTIF(Input_1!$E279:$CV279,Output_3_Daily_Raw!AD$1)/4</f>
        <v>0</v>
      </c>
      <c r="AE280">
        <f>COUNTIF(Input_1!$E279:$CV279,Output_3_Daily_Raw!AE$1)/4</f>
        <v>0</v>
      </c>
      <c r="AF280">
        <f>COUNTIF(Input_1!$E279:$CV279,Output_3_Daily_Raw!AF$1)/4</f>
        <v>0</v>
      </c>
      <c r="AG280">
        <f>COUNTIF(Input_1!$E279:$CV279,Output_3_Daily_Raw!AG$1)/4</f>
        <v>0</v>
      </c>
      <c r="AH280">
        <f>COUNTIF(Input_1!$E279:$CV279,Output_3_Daily_Raw!AH$1)/4</f>
        <v>0.25</v>
      </c>
      <c r="AI280">
        <f>COUNTIF(Input_1!$E279:$CV279,Output_3_Daily_Raw!AI$1)/4</f>
        <v>0</v>
      </c>
      <c r="AJ280">
        <f>COUNTIF(Input_1!$E279:$CV279,Output_3_Daily_Raw!AJ$1)/4</f>
        <v>0</v>
      </c>
      <c r="AK280">
        <f>COUNTIF(Input_1!$E279:$CV279,Output_3_Daily_Raw!AK$1)/4</f>
        <v>0</v>
      </c>
      <c r="AL280">
        <f>COUNTIF(Input_1!$E279:$CV279,Output_3_Daily_Raw!AL$1)/4</f>
        <v>0.25</v>
      </c>
      <c r="AM280">
        <f>COUNTIF(Input_1!$E279:$CV279,Output_3_Daily_Raw!AM$1)/4</f>
        <v>0</v>
      </c>
      <c r="AN280">
        <f>COUNTIF(Input_1!$E279:$CV279,Output_3_Daily_Raw!AN$1)/4</f>
        <v>0.25</v>
      </c>
      <c r="AO280">
        <f>COUNTIF(Input_1!$E279:$CV279,Output_3_Daily_Raw!AO$1)/4</f>
        <v>0</v>
      </c>
      <c r="AP280">
        <f>COUNTIF(Input_1!$E279:$CV279,Output_3_Daily_Raw!AP$1)/4</f>
        <v>0</v>
      </c>
      <c r="AQ280">
        <f>COUNTIF(Input_1!$E279:$CV279,Output_3_Daily_Raw!AQ$1)/4</f>
        <v>0</v>
      </c>
      <c r="AR280">
        <f>COUNTIF(Input_1!$E279:$CV279,Output_3_Daily_Raw!AR$1)/4</f>
        <v>0</v>
      </c>
      <c r="AS280">
        <f>COUNTIF(Input_1!$E279:$CV279,Output_3_Daily_Raw!AS$1)/4</f>
        <v>0</v>
      </c>
      <c r="AT280">
        <f>COUNTIF(Input_1!$E279:$CV279,Output_3_Daily_Raw!AT$1)/4</f>
        <v>0</v>
      </c>
      <c r="AU280">
        <f>COUNTIF(Input_1!$E279:$CV279,Output_3_Daily_Raw!AU$1)/4</f>
        <v>0</v>
      </c>
      <c r="AV280">
        <f>COUNTIF(Input_1!$E279:$CV279,Output_3_Daily_Raw!AV$1)/4</f>
        <v>0</v>
      </c>
      <c r="AW280">
        <f>COUNTIF(Input_1!$E279:$CV279,Output_3_Daily_Raw!AW$1)/4</f>
        <v>0</v>
      </c>
      <c r="AX280">
        <f>COUNTIF(Input_1!$E279:$CV279,Output_3_Daily_Raw!AX$1)/4</f>
        <v>0</v>
      </c>
      <c r="AY280">
        <f>COUNTIF(Input_1!$E279:$CV279,Output_3_Daily_Raw!AY$1)/4</f>
        <v>1.5</v>
      </c>
      <c r="AZ280">
        <f>COUNTIF(Input_1!$E279:$CV279,Output_3_Daily_Raw!AZ$1)/4</f>
        <v>0</v>
      </c>
      <c r="BA280">
        <f>COUNTIF(Input_1!$E279:$CV279,Output_3_Daily_Raw!BA$1)/4</f>
        <v>2.5</v>
      </c>
      <c r="BB280">
        <f>COUNTIF(Input_1!$E279:$CV279,Output_3_Daily_Raw!BB$1)/4</f>
        <v>0</v>
      </c>
      <c r="BC280">
        <f>COUNTIF(Input_1!$E279:$CV279,Output_3_Daily_Raw!BC$1)/4</f>
        <v>0</v>
      </c>
      <c r="BD280">
        <f>COUNTIF(Input_1!$E279:$CV279,Output_3_Daily_Raw!BD$1)/4</f>
        <v>0</v>
      </c>
      <c r="BE280">
        <f>COUNTIF(Input_1!$E279:$CV279,Output_3_Daily_Raw!BE$1)/4</f>
        <v>0</v>
      </c>
      <c r="BF280">
        <f>COUNTIF(Input_1!$E279:$CV279,Output_3_Daily_Raw!BF$1)/4</f>
        <v>4.75</v>
      </c>
      <c r="BG280">
        <f>COUNTIF(Input_1!$E279:$CV279,Output_3_Daily_Raw!BG$1)/4</f>
        <v>0</v>
      </c>
      <c r="BH280">
        <f>COUNTIF(Input_1!$E279:$CV279,Output_3_Daily_Raw!BH$1)/4</f>
        <v>0.25</v>
      </c>
      <c r="BJ280">
        <f t="shared" si="5"/>
        <v>24</v>
      </c>
    </row>
    <row r="281" spans="1:62" x14ac:dyDescent="0.35">
      <c r="A281" s="256"/>
      <c r="B281" s="249"/>
      <c r="C281" s="11">
        <v>44107</v>
      </c>
      <c r="D281" s="1" t="s">
        <v>9</v>
      </c>
      <c r="E281">
        <f>COUNTIF(Input_1!$E280:$CV280,Output_3_Daily_Raw!E$1)/4</f>
        <v>0</v>
      </c>
      <c r="F281">
        <f>COUNTIF(Input_1!$E280:$CV280,Output_3_Daily_Raw!F$1)/4</f>
        <v>0</v>
      </c>
      <c r="G281">
        <f>COUNTIF(Input_1!$E280:$CV280,Output_3_Daily_Raw!G$1)/4</f>
        <v>0</v>
      </c>
      <c r="H281">
        <f>COUNTIF(Input_1!$E280:$CV280,Output_3_Daily_Raw!H$1)/4</f>
        <v>0</v>
      </c>
      <c r="I281">
        <f>COUNTIF(Input_1!$E280:$CV280,Output_3_Daily_Raw!I$1)/4</f>
        <v>0</v>
      </c>
      <c r="J281">
        <f>COUNTIF(Input_1!$E280:$CV280,Output_3_Daily_Raw!J$1)/4</f>
        <v>0</v>
      </c>
      <c r="K281">
        <f>COUNTIF(Input_1!$E280:$CV280,Output_3_Daily_Raw!K$1)/4</f>
        <v>0</v>
      </c>
      <c r="L281">
        <f>COUNTIF(Input_1!$E280:$CV280,Output_3_Daily_Raw!L$1)/4</f>
        <v>0</v>
      </c>
      <c r="M281">
        <f>COUNTIF(Input_1!$E280:$CV280,Output_3_Daily_Raw!M$1)/4</f>
        <v>0</v>
      </c>
      <c r="N281">
        <f>COUNTIF(Input_1!$E280:$CV280,Output_3_Daily_Raw!N$1)/4</f>
        <v>0</v>
      </c>
      <c r="O281">
        <f>COUNTIF(Input_1!$E280:$CV280,Output_3_Daily_Raw!O$1)/4</f>
        <v>0</v>
      </c>
      <c r="P281">
        <f>COUNTIF(Input_1!$E280:$CV280,Output_3_Daily_Raw!P$1)/4</f>
        <v>0</v>
      </c>
      <c r="Q281">
        <f>COUNTIF(Input_1!$E280:$CV280,Output_3_Daily_Raw!Q$1)/4</f>
        <v>0</v>
      </c>
      <c r="R281">
        <f>COUNTIF(Input_1!$E280:$CV280,Output_3_Daily_Raw!R$1)/4</f>
        <v>0</v>
      </c>
      <c r="S281">
        <f>COUNTIF(Input_1!$E280:$CV280,Output_3_Daily_Raw!S$1)/4</f>
        <v>0</v>
      </c>
      <c r="T281">
        <f>COUNTIF(Input_1!$E280:$CV280,Output_3_Daily_Raw!T$1)/4</f>
        <v>0</v>
      </c>
      <c r="U281">
        <f>COUNTIF(Input_1!$E280:$CV280,Output_3_Daily_Raw!U$1)/4</f>
        <v>0</v>
      </c>
      <c r="V281">
        <f>COUNTIF(Input_1!$E280:$CV280,Output_3_Daily_Raw!V$1)/4</f>
        <v>1</v>
      </c>
      <c r="W281">
        <f>COUNTIF(Input_1!$E280:$CV280,Output_3_Daily_Raw!W$1)/4</f>
        <v>0</v>
      </c>
      <c r="X281">
        <f>COUNTIF(Input_1!$E280:$CV280,Output_3_Daily_Raw!X$1)/4</f>
        <v>0</v>
      </c>
      <c r="Y281">
        <f>COUNTIF(Input_1!$E280:$CV280,Output_3_Daily_Raw!Y$1)/4</f>
        <v>0</v>
      </c>
      <c r="Z281">
        <f>COUNTIF(Input_1!$E280:$CV280,Output_3_Daily_Raw!Z$1)/4</f>
        <v>1.5</v>
      </c>
      <c r="AA281">
        <f>COUNTIF(Input_1!$E280:$CV280,Output_3_Daily_Raw!AA$1)/4</f>
        <v>11.5</v>
      </c>
      <c r="AB281">
        <f>COUNTIF(Input_1!$E280:$CV280,Output_3_Daily_Raw!AB$1)/4</f>
        <v>0</v>
      </c>
      <c r="AC281">
        <f>COUNTIF(Input_1!$E280:$CV280,Output_3_Daily_Raw!AC$1)/4</f>
        <v>0</v>
      </c>
      <c r="AD281">
        <f>COUNTIF(Input_1!$E280:$CV280,Output_3_Daily_Raw!AD$1)/4</f>
        <v>0</v>
      </c>
      <c r="AE281">
        <f>COUNTIF(Input_1!$E280:$CV280,Output_3_Daily_Raw!AE$1)/4</f>
        <v>0</v>
      </c>
      <c r="AF281">
        <f>COUNTIF(Input_1!$E280:$CV280,Output_3_Daily_Raw!AF$1)/4</f>
        <v>0</v>
      </c>
      <c r="AG281">
        <f>COUNTIF(Input_1!$E280:$CV280,Output_3_Daily_Raw!AG$1)/4</f>
        <v>0.5</v>
      </c>
      <c r="AH281">
        <f>COUNTIF(Input_1!$E280:$CV280,Output_3_Daily_Raw!AH$1)/4</f>
        <v>0</v>
      </c>
      <c r="AI281">
        <f>COUNTIF(Input_1!$E280:$CV280,Output_3_Daily_Raw!AI$1)/4</f>
        <v>0</v>
      </c>
      <c r="AJ281">
        <f>COUNTIF(Input_1!$E280:$CV280,Output_3_Daily_Raw!AJ$1)/4</f>
        <v>0</v>
      </c>
      <c r="AK281">
        <f>COUNTIF(Input_1!$E280:$CV280,Output_3_Daily_Raw!AK$1)/4</f>
        <v>0</v>
      </c>
      <c r="AL281">
        <f>COUNTIF(Input_1!$E280:$CV280,Output_3_Daily_Raw!AL$1)/4</f>
        <v>0</v>
      </c>
      <c r="AM281">
        <f>COUNTIF(Input_1!$E280:$CV280,Output_3_Daily_Raw!AM$1)/4</f>
        <v>0</v>
      </c>
      <c r="AN281">
        <f>COUNTIF(Input_1!$E280:$CV280,Output_3_Daily_Raw!AN$1)/4</f>
        <v>0</v>
      </c>
      <c r="AO281">
        <f>COUNTIF(Input_1!$E280:$CV280,Output_3_Daily_Raw!AO$1)/4</f>
        <v>0</v>
      </c>
      <c r="AP281">
        <f>COUNTIF(Input_1!$E280:$CV280,Output_3_Daily_Raw!AP$1)/4</f>
        <v>0</v>
      </c>
      <c r="AQ281">
        <f>COUNTIF(Input_1!$E280:$CV280,Output_3_Daily_Raw!AQ$1)/4</f>
        <v>0</v>
      </c>
      <c r="AR281">
        <f>COUNTIF(Input_1!$E280:$CV280,Output_3_Daily_Raw!AR$1)/4</f>
        <v>0</v>
      </c>
      <c r="AS281">
        <f>COUNTIF(Input_1!$E280:$CV280,Output_3_Daily_Raw!AS$1)/4</f>
        <v>0</v>
      </c>
      <c r="AT281">
        <f>COUNTIF(Input_1!$E280:$CV280,Output_3_Daily_Raw!AT$1)/4</f>
        <v>0</v>
      </c>
      <c r="AU281">
        <f>COUNTIF(Input_1!$E280:$CV280,Output_3_Daily_Raw!AU$1)/4</f>
        <v>0.25</v>
      </c>
      <c r="AV281">
        <f>COUNTIF(Input_1!$E280:$CV280,Output_3_Daily_Raw!AV$1)/4</f>
        <v>0</v>
      </c>
      <c r="AW281">
        <f>COUNTIF(Input_1!$E280:$CV280,Output_3_Daily_Raw!AW$1)/4</f>
        <v>0</v>
      </c>
      <c r="AX281">
        <f>COUNTIF(Input_1!$E280:$CV280,Output_3_Daily_Raw!AX$1)/4</f>
        <v>0</v>
      </c>
      <c r="AY281">
        <f>COUNTIF(Input_1!$E280:$CV280,Output_3_Daily_Raw!AY$1)/4</f>
        <v>1.5</v>
      </c>
      <c r="AZ281">
        <f>COUNTIF(Input_1!$E280:$CV280,Output_3_Daily_Raw!AZ$1)/4</f>
        <v>0</v>
      </c>
      <c r="BA281">
        <f>COUNTIF(Input_1!$E280:$CV280,Output_3_Daily_Raw!BA$1)/4</f>
        <v>2</v>
      </c>
      <c r="BB281">
        <f>COUNTIF(Input_1!$E280:$CV280,Output_3_Daily_Raw!BB$1)/4</f>
        <v>0</v>
      </c>
      <c r="BC281">
        <f>COUNTIF(Input_1!$E280:$CV280,Output_3_Daily_Raw!BC$1)/4</f>
        <v>0</v>
      </c>
      <c r="BD281">
        <f>COUNTIF(Input_1!$E280:$CV280,Output_3_Daily_Raw!BD$1)/4</f>
        <v>0</v>
      </c>
      <c r="BE281">
        <f>COUNTIF(Input_1!$E280:$CV280,Output_3_Daily_Raw!BE$1)/4</f>
        <v>0</v>
      </c>
      <c r="BF281">
        <f>COUNTIF(Input_1!$E280:$CV280,Output_3_Daily_Raw!BF$1)/4</f>
        <v>5.25</v>
      </c>
      <c r="BG281">
        <f>COUNTIF(Input_1!$E280:$CV280,Output_3_Daily_Raw!BG$1)/4</f>
        <v>0</v>
      </c>
      <c r="BH281">
        <f>COUNTIF(Input_1!$E280:$CV280,Output_3_Daily_Raw!BH$1)/4</f>
        <v>0.5</v>
      </c>
      <c r="BJ281">
        <f t="shared" si="5"/>
        <v>24</v>
      </c>
    </row>
    <row r="282" spans="1:62" x14ac:dyDescent="0.35">
      <c r="A282" s="256"/>
      <c r="B282" s="250"/>
      <c r="C282" s="14">
        <v>44108</v>
      </c>
      <c r="D282" s="2" t="s">
        <v>10</v>
      </c>
      <c r="E282">
        <f>COUNTIF(Input_1!$E281:$CV281,Output_3_Daily_Raw!E$1)/4</f>
        <v>0</v>
      </c>
      <c r="F282">
        <f>COUNTIF(Input_1!$E281:$CV281,Output_3_Daily_Raw!F$1)/4</f>
        <v>0</v>
      </c>
      <c r="G282">
        <f>COUNTIF(Input_1!$E281:$CV281,Output_3_Daily_Raw!G$1)/4</f>
        <v>0</v>
      </c>
      <c r="H282">
        <f>COUNTIF(Input_1!$E281:$CV281,Output_3_Daily_Raw!H$1)/4</f>
        <v>0</v>
      </c>
      <c r="I282">
        <f>COUNTIF(Input_1!$E281:$CV281,Output_3_Daily_Raw!I$1)/4</f>
        <v>0</v>
      </c>
      <c r="J282">
        <f>COUNTIF(Input_1!$E281:$CV281,Output_3_Daily_Raw!J$1)/4</f>
        <v>0</v>
      </c>
      <c r="K282">
        <f>COUNTIF(Input_1!$E281:$CV281,Output_3_Daily_Raw!K$1)/4</f>
        <v>0</v>
      </c>
      <c r="L282">
        <f>COUNTIF(Input_1!$E281:$CV281,Output_3_Daily_Raw!L$1)/4</f>
        <v>0</v>
      </c>
      <c r="M282">
        <f>COUNTIF(Input_1!$E281:$CV281,Output_3_Daily_Raw!M$1)/4</f>
        <v>0</v>
      </c>
      <c r="N282">
        <f>COUNTIF(Input_1!$E281:$CV281,Output_3_Daily_Raw!N$1)/4</f>
        <v>0</v>
      </c>
      <c r="O282">
        <f>COUNTIF(Input_1!$E281:$CV281,Output_3_Daily_Raw!O$1)/4</f>
        <v>0</v>
      </c>
      <c r="P282">
        <f>COUNTIF(Input_1!$E281:$CV281,Output_3_Daily_Raw!P$1)/4</f>
        <v>0</v>
      </c>
      <c r="Q282">
        <f>COUNTIF(Input_1!$E281:$CV281,Output_3_Daily_Raw!Q$1)/4</f>
        <v>0</v>
      </c>
      <c r="R282">
        <f>COUNTIF(Input_1!$E281:$CV281,Output_3_Daily_Raw!R$1)/4</f>
        <v>0</v>
      </c>
      <c r="S282">
        <f>COUNTIF(Input_1!$E281:$CV281,Output_3_Daily_Raw!S$1)/4</f>
        <v>0</v>
      </c>
      <c r="T282">
        <f>COUNTIF(Input_1!$E281:$CV281,Output_3_Daily_Raw!T$1)/4</f>
        <v>0</v>
      </c>
      <c r="U282">
        <f>COUNTIF(Input_1!$E281:$CV281,Output_3_Daily_Raw!U$1)/4</f>
        <v>0</v>
      </c>
      <c r="V282">
        <f>COUNTIF(Input_1!$E281:$CV281,Output_3_Daily_Raw!V$1)/4</f>
        <v>2.5</v>
      </c>
      <c r="W282">
        <f>COUNTIF(Input_1!$E281:$CV281,Output_3_Daily_Raw!W$1)/4</f>
        <v>0</v>
      </c>
      <c r="X282">
        <f>COUNTIF(Input_1!$E281:$CV281,Output_3_Daily_Raw!X$1)/4</f>
        <v>0</v>
      </c>
      <c r="Y282">
        <f>COUNTIF(Input_1!$E281:$CV281,Output_3_Daily_Raw!Y$1)/4</f>
        <v>0</v>
      </c>
      <c r="Z282">
        <f>COUNTIF(Input_1!$E281:$CV281,Output_3_Daily_Raw!Z$1)/4</f>
        <v>0</v>
      </c>
      <c r="AA282">
        <f>COUNTIF(Input_1!$E281:$CV281,Output_3_Daily_Raw!AA$1)/4</f>
        <v>12.25</v>
      </c>
      <c r="AB282">
        <f>COUNTIF(Input_1!$E281:$CV281,Output_3_Daily_Raw!AB$1)/4</f>
        <v>0</v>
      </c>
      <c r="AC282">
        <f>COUNTIF(Input_1!$E281:$CV281,Output_3_Daily_Raw!AC$1)/4</f>
        <v>0</v>
      </c>
      <c r="AD282">
        <f>COUNTIF(Input_1!$E281:$CV281,Output_3_Daily_Raw!AD$1)/4</f>
        <v>0</v>
      </c>
      <c r="AE282">
        <f>COUNTIF(Input_1!$E281:$CV281,Output_3_Daily_Raw!AE$1)/4</f>
        <v>0</v>
      </c>
      <c r="AF282">
        <f>COUNTIF(Input_1!$E281:$CV281,Output_3_Daily_Raw!AF$1)/4</f>
        <v>0</v>
      </c>
      <c r="AG282">
        <f>COUNTIF(Input_1!$E281:$CV281,Output_3_Daily_Raw!AG$1)/4</f>
        <v>0</v>
      </c>
      <c r="AH282">
        <f>COUNTIF(Input_1!$E281:$CV281,Output_3_Daily_Raw!AH$1)/4</f>
        <v>0.25</v>
      </c>
      <c r="AI282">
        <f>COUNTIF(Input_1!$E281:$CV281,Output_3_Daily_Raw!AI$1)/4</f>
        <v>0.75</v>
      </c>
      <c r="AJ282">
        <f>COUNTIF(Input_1!$E281:$CV281,Output_3_Daily_Raw!AJ$1)/4</f>
        <v>0</v>
      </c>
      <c r="AK282">
        <f>COUNTIF(Input_1!$E281:$CV281,Output_3_Daily_Raw!AK$1)/4</f>
        <v>0</v>
      </c>
      <c r="AL282">
        <f>COUNTIF(Input_1!$E281:$CV281,Output_3_Daily_Raw!AL$1)/4</f>
        <v>0</v>
      </c>
      <c r="AM282">
        <f>COUNTIF(Input_1!$E281:$CV281,Output_3_Daily_Raw!AM$1)/4</f>
        <v>0</v>
      </c>
      <c r="AN282">
        <f>COUNTIF(Input_1!$E281:$CV281,Output_3_Daily_Raw!AN$1)/4</f>
        <v>0.25</v>
      </c>
      <c r="AO282">
        <f>COUNTIF(Input_1!$E281:$CV281,Output_3_Daily_Raw!AO$1)/4</f>
        <v>0</v>
      </c>
      <c r="AP282">
        <f>COUNTIF(Input_1!$E281:$CV281,Output_3_Daily_Raw!AP$1)/4</f>
        <v>0</v>
      </c>
      <c r="AQ282">
        <f>COUNTIF(Input_1!$E281:$CV281,Output_3_Daily_Raw!AQ$1)/4</f>
        <v>0</v>
      </c>
      <c r="AR282">
        <f>COUNTIF(Input_1!$E281:$CV281,Output_3_Daily_Raw!AR$1)/4</f>
        <v>0</v>
      </c>
      <c r="AS282">
        <f>COUNTIF(Input_1!$E281:$CV281,Output_3_Daily_Raw!AS$1)/4</f>
        <v>0</v>
      </c>
      <c r="AT282">
        <f>COUNTIF(Input_1!$E281:$CV281,Output_3_Daily_Raw!AT$1)/4</f>
        <v>0</v>
      </c>
      <c r="AU282">
        <f>COUNTIF(Input_1!$E281:$CV281,Output_3_Daily_Raw!AU$1)/4</f>
        <v>0</v>
      </c>
      <c r="AV282">
        <f>COUNTIF(Input_1!$E281:$CV281,Output_3_Daily_Raw!AV$1)/4</f>
        <v>0</v>
      </c>
      <c r="AW282">
        <f>COUNTIF(Input_1!$E281:$CV281,Output_3_Daily_Raw!AW$1)/4</f>
        <v>0</v>
      </c>
      <c r="AX282">
        <f>COUNTIF(Input_1!$E281:$CV281,Output_3_Daily_Raw!AX$1)/4</f>
        <v>0</v>
      </c>
      <c r="AY282">
        <f>COUNTIF(Input_1!$E281:$CV281,Output_3_Daily_Raw!AY$1)/4</f>
        <v>1</v>
      </c>
      <c r="AZ282">
        <f>COUNTIF(Input_1!$E281:$CV281,Output_3_Daily_Raw!AZ$1)/4</f>
        <v>0</v>
      </c>
      <c r="BA282">
        <f>COUNTIF(Input_1!$E281:$CV281,Output_3_Daily_Raw!BA$1)/4</f>
        <v>3.75</v>
      </c>
      <c r="BB282">
        <f>COUNTIF(Input_1!$E281:$CV281,Output_3_Daily_Raw!BB$1)/4</f>
        <v>0.25</v>
      </c>
      <c r="BC282">
        <f>COUNTIF(Input_1!$E281:$CV281,Output_3_Daily_Raw!BC$1)/4</f>
        <v>0</v>
      </c>
      <c r="BD282">
        <f>COUNTIF(Input_1!$E281:$CV281,Output_3_Daily_Raw!BD$1)/4</f>
        <v>0</v>
      </c>
      <c r="BE282">
        <f>COUNTIF(Input_1!$E281:$CV281,Output_3_Daily_Raw!BE$1)/4</f>
        <v>0</v>
      </c>
      <c r="BF282">
        <f>COUNTIF(Input_1!$E281:$CV281,Output_3_Daily_Raw!BF$1)/4</f>
        <v>2.25</v>
      </c>
      <c r="BG282">
        <f>COUNTIF(Input_1!$E281:$CV281,Output_3_Daily_Raw!BG$1)/4</f>
        <v>0</v>
      </c>
      <c r="BH282">
        <f>COUNTIF(Input_1!$E281:$CV281,Output_3_Daily_Raw!BH$1)/4</f>
        <v>0.75</v>
      </c>
      <c r="BJ282">
        <f t="shared" si="5"/>
        <v>24</v>
      </c>
    </row>
    <row r="283" spans="1:62" x14ac:dyDescent="0.35">
      <c r="A283" s="256"/>
      <c r="B283" s="248">
        <v>41</v>
      </c>
      <c r="C283" s="12">
        <v>44109</v>
      </c>
      <c r="D283" s="1" t="s">
        <v>4</v>
      </c>
      <c r="E283">
        <f>COUNTIF(Input_1!$E282:$CV282,Output_3_Daily_Raw!E$1)/4</f>
        <v>0</v>
      </c>
      <c r="F283">
        <f>COUNTIF(Input_1!$E282:$CV282,Output_3_Daily_Raw!F$1)/4</f>
        <v>0</v>
      </c>
      <c r="G283">
        <f>COUNTIF(Input_1!$E282:$CV282,Output_3_Daily_Raw!G$1)/4</f>
        <v>0</v>
      </c>
      <c r="H283">
        <f>COUNTIF(Input_1!$E282:$CV282,Output_3_Daily_Raw!H$1)/4</f>
        <v>0</v>
      </c>
      <c r="I283">
        <f>COUNTIF(Input_1!$E282:$CV282,Output_3_Daily_Raw!I$1)/4</f>
        <v>0</v>
      </c>
      <c r="J283">
        <f>COUNTIF(Input_1!$E282:$CV282,Output_3_Daily_Raw!J$1)/4</f>
        <v>0</v>
      </c>
      <c r="K283">
        <f>COUNTIF(Input_1!$E282:$CV282,Output_3_Daily_Raw!K$1)/4</f>
        <v>0</v>
      </c>
      <c r="L283">
        <f>COUNTIF(Input_1!$E282:$CV282,Output_3_Daily_Raw!L$1)/4</f>
        <v>0</v>
      </c>
      <c r="M283">
        <f>COUNTIF(Input_1!$E282:$CV282,Output_3_Daily_Raw!M$1)/4</f>
        <v>0</v>
      </c>
      <c r="N283">
        <f>COUNTIF(Input_1!$E282:$CV282,Output_3_Daily_Raw!N$1)/4</f>
        <v>0</v>
      </c>
      <c r="O283">
        <f>COUNTIF(Input_1!$E282:$CV282,Output_3_Daily_Raw!O$1)/4</f>
        <v>0</v>
      </c>
      <c r="P283">
        <f>COUNTIF(Input_1!$E282:$CV282,Output_3_Daily_Raw!P$1)/4</f>
        <v>0</v>
      </c>
      <c r="Q283">
        <f>COUNTIF(Input_1!$E282:$CV282,Output_3_Daily_Raw!Q$1)/4</f>
        <v>0</v>
      </c>
      <c r="R283">
        <f>COUNTIF(Input_1!$E282:$CV282,Output_3_Daily_Raw!R$1)/4</f>
        <v>0</v>
      </c>
      <c r="S283">
        <f>COUNTIF(Input_1!$E282:$CV282,Output_3_Daily_Raw!S$1)/4</f>
        <v>0</v>
      </c>
      <c r="T283">
        <f>COUNTIF(Input_1!$E282:$CV282,Output_3_Daily_Raw!T$1)/4</f>
        <v>0</v>
      </c>
      <c r="U283">
        <f>COUNTIF(Input_1!$E282:$CV282,Output_3_Daily_Raw!U$1)/4</f>
        <v>0</v>
      </c>
      <c r="V283">
        <f>COUNTIF(Input_1!$E282:$CV282,Output_3_Daily_Raw!V$1)/4</f>
        <v>2.75</v>
      </c>
      <c r="W283">
        <f>COUNTIF(Input_1!$E282:$CV282,Output_3_Daily_Raw!W$1)/4</f>
        <v>0</v>
      </c>
      <c r="X283">
        <f>COUNTIF(Input_1!$E282:$CV282,Output_3_Daily_Raw!X$1)/4</f>
        <v>0</v>
      </c>
      <c r="Y283">
        <f>COUNTIF(Input_1!$E282:$CV282,Output_3_Daily_Raw!Y$1)/4</f>
        <v>0</v>
      </c>
      <c r="Z283">
        <f>COUNTIF(Input_1!$E282:$CV282,Output_3_Daily_Raw!Z$1)/4</f>
        <v>5.5</v>
      </c>
      <c r="AA283">
        <f>COUNTIF(Input_1!$E282:$CV282,Output_3_Daily_Raw!AA$1)/4</f>
        <v>5.5</v>
      </c>
      <c r="AB283">
        <f>COUNTIF(Input_1!$E282:$CV282,Output_3_Daily_Raw!AB$1)/4</f>
        <v>0</v>
      </c>
      <c r="AC283">
        <f>COUNTIF(Input_1!$E282:$CV282,Output_3_Daily_Raw!AC$1)/4</f>
        <v>0</v>
      </c>
      <c r="AD283">
        <f>COUNTIF(Input_1!$E282:$CV282,Output_3_Daily_Raw!AD$1)/4</f>
        <v>0</v>
      </c>
      <c r="AE283">
        <f>COUNTIF(Input_1!$E282:$CV282,Output_3_Daily_Raw!AE$1)/4</f>
        <v>0</v>
      </c>
      <c r="AF283">
        <f>COUNTIF(Input_1!$E282:$CV282,Output_3_Daily_Raw!AF$1)/4</f>
        <v>0</v>
      </c>
      <c r="AG283">
        <f>COUNTIF(Input_1!$E282:$CV282,Output_3_Daily_Raw!AG$1)/4</f>
        <v>0</v>
      </c>
      <c r="AH283">
        <f>COUNTIF(Input_1!$E282:$CV282,Output_3_Daily_Raw!AH$1)/4</f>
        <v>0.25</v>
      </c>
      <c r="AI283">
        <f>COUNTIF(Input_1!$E282:$CV282,Output_3_Daily_Raw!AI$1)/4</f>
        <v>0.25</v>
      </c>
      <c r="AJ283">
        <f>COUNTIF(Input_1!$E282:$CV282,Output_3_Daily_Raw!AJ$1)/4</f>
        <v>0.75</v>
      </c>
      <c r="AK283">
        <f>COUNTIF(Input_1!$E282:$CV282,Output_3_Daily_Raw!AK$1)/4</f>
        <v>0</v>
      </c>
      <c r="AL283">
        <f>COUNTIF(Input_1!$E282:$CV282,Output_3_Daily_Raw!AL$1)/4</f>
        <v>0.5</v>
      </c>
      <c r="AM283">
        <f>COUNTIF(Input_1!$E282:$CV282,Output_3_Daily_Raw!AM$1)/4</f>
        <v>0</v>
      </c>
      <c r="AN283">
        <f>COUNTIF(Input_1!$E282:$CV282,Output_3_Daily_Raw!AN$1)/4</f>
        <v>0</v>
      </c>
      <c r="AO283">
        <f>COUNTIF(Input_1!$E282:$CV282,Output_3_Daily_Raw!AO$1)/4</f>
        <v>0</v>
      </c>
      <c r="AP283">
        <f>COUNTIF(Input_1!$E282:$CV282,Output_3_Daily_Raw!AP$1)/4</f>
        <v>0</v>
      </c>
      <c r="AQ283">
        <f>COUNTIF(Input_1!$E282:$CV282,Output_3_Daily_Raw!AQ$1)/4</f>
        <v>0</v>
      </c>
      <c r="AR283">
        <f>COUNTIF(Input_1!$E282:$CV282,Output_3_Daily_Raw!AR$1)/4</f>
        <v>0</v>
      </c>
      <c r="AS283">
        <f>COUNTIF(Input_1!$E282:$CV282,Output_3_Daily_Raw!AS$1)/4</f>
        <v>0</v>
      </c>
      <c r="AT283">
        <f>COUNTIF(Input_1!$E282:$CV282,Output_3_Daily_Raw!AT$1)/4</f>
        <v>0</v>
      </c>
      <c r="AU283">
        <f>COUNTIF(Input_1!$E282:$CV282,Output_3_Daily_Raw!AU$1)/4</f>
        <v>0</v>
      </c>
      <c r="AV283">
        <f>COUNTIF(Input_1!$E282:$CV282,Output_3_Daily_Raw!AV$1)/4</f>
        <v>0</v>
      </c>
      <c r="AW283">
        <f>COUNTIF(Input_1!$E282:$CV282,Output_3_Daily_Raw!AW$1)/4</f>
        <v>0</v>
      </c>
      <c r="AX283">
        <f>COUNTIF(Input_1!$E282:$CV282,Output_3_Daily_Raw!AX$1)/4</f>
        <v>0</v>
      </c>
      <c r="AY283">
        <f>COUNTIF(Input_1!$E282:$CV282,Output_3_Daily_Raw!AY$1)/4</f>
        <v>2.25</v>
      </c>
      <c r="AZ283">
        <f>COUNTIF(Input_1!$E282:$CV282,Output_3_Daily_Raw!AZ$1)/4</f>
        <v>0</v>
      </c>
      <c r="BA283">
        <f>COUNTIF(Input_1!$E282:$CV282,Output_3_Daily_Raw!BA$1)/4</f>
        <v>0.75</v>
      </c>
      <c r="BB283">
        <f>COUNTIF(Input_1!$E282:$CV282,Output_3_Daily_Raw!BB$1)/4</f>
        <v>0</v>
      </c>
      <c r="BC283">
        <f>COUNTIF(Input_1!$E282:$CV282,Output_3_Daily_Raw!BC$1)/4</f>
        <v>0</v>
      </c>
      <c r="BD283">
        <f>COUNTIF(Input_1!$E282:$CV282,Output_3_Daily_Raw!BD$1)/4</f>
        <v>1.5</v>
      </c>
      <c r="BE283">
        <f>COUNTIF(Input_1!$E282:$CV282,Output_3_Daily_Raw!BE$1)/4</f>
        <v>0</v>
      </c>
      <c r="BF283">
        <f>COUNTIF(Input_1!$E282:$CV282,Output_3_Daily_Raw!BF$1)/4</f>
        <v>3.75</v>
      </c>
      <c r="BG283">
        <f>COUNTIF(Input_1!$E282:$CV282,Output_3_Daily_Raw!BG$1)/4</f>
        <v>0</v>
      </c>
      <c r="BH283">
        <f>COUNTIF(Input_1!$E282:$CV282,Output_3_Daily_Raw!BH$1)/4</f>
        <v>0.25</v>
      </c>
      <c r="BJ283">
        <f t="shared" si="5"/>
        <v>24</v>
      </c>
    </row>
    <row r="284" spans="1:62" x14ac:dyDescent="0.35">
      <c r="A284" s="256"/>
      <c r="B284" s="249"/>
      <c r="C284" s="11">
        <v>44110</v>
      </c>
      <c r="D284" s="1" t="s">
        <v>5</v>
      </c>
      <c r="E284">
        <f>COUNTIF(Input_1!$E283:$CV283,Output_3_Daily_Raw!E$1)/4</f>
        <v>0</v>
      </c>
      <c r="F284">
        <f>COUNTIF(Input_1!$E283:$CV283,Output_3_Daily_Raw!F$1)/4</f>
        <v>0</v>
      </c>
      <c r="G284">
        <f>COUNTIF(Input_1!$E283:$CV283,Output_3_Daily_Raw!G$1)/4</f>
        <v>0</v>
      </c>
      <c r="H284">
        <f>COUNTIF(Input_1!$E283:$CV283,Output_3_Daily_Raw!H$1)/4</f>
        <v>0</v>
      </c>
      <c r="I284">
        <f>COUNTIF(Input_1!$E283:$CV283,Output_3_Daily_Raw!I$1)/4</f>
        <v>0</v>
      </c>
      <c r="J284">
        <f>COUNTIF(Input_1!$E283:$CV283,Output_3_Daily_Raw!J$1)/4</f>
        <v>0</v>
      </c>
      <c r="K284">
        <f>COUNTIF(Input_1!$E283:$CV283,Output_3_Daily_Raw!K$1)/4</f>
        <v>0</v>
      </c>
      <c r="L284">
        <f>COUNTIF(Input_1!$E283:$CV283,Output_3_Daily_Raw!L$1)/4</f>
        <v>0</v>
      </c>
      <c r="M284">
        <f>COUNTIF(Input_1!$E283:$CV283,Output_3_Daily_Raw!M$1)/4</f>
        <v>0</v>
      </c>
      <c r="N284">
        <f>COUNTIF(Input_1!$E283:$CV283,Output_3_Daily_Raw!N$1)/4</f>
        <v>0</v>
      </c>
      <c r="O284">
        <f>COUNTIF(Input_1!$E283:$CV283,Output_3_Daily_Raw!O$1)/4</f>
        <v>0</v>
      </c>
      <c r="P284">
        <f>COUNTIF(Input_1!$E283:$CV283,Output_3_Daily_Raw!P$1)/4</f>
        <v>0</v>
      </c>
      <c r="Q284">
        <f>COUNTIF(Input_1!$E283:$CV283,Output_3_Daily_Raw!Q$1)/4</f>
        <v>0</v>
      </c>
      <c r="R284">
        <f>COUNTIF(Input_1!$E283:$CV283,Output_3_Daily_Raw!R$1)/4</f>
        <v>0</v>
      </c>
      <c r="S284">
        <f>COUNTIF(Input_1!$E283:$CV283,Output_3_Daily_Raw!S$1)/4</f>
        <v>0</v>
      </c>
      <c r="T284">
        <f>COUNTIF(Input_1!$E283:$CV283,Output_3_Daily_Raw!T$1)/4</f>
        <v>0</v>
      </c>
      <c r="U284">
        <f>COUNTIF(Input_1!$E283:$CV283,Output_3_Daily_Raw!U$1)/4</f>
        <v>0</v>
      </c>
      <c r="V284">
        <f>COUNTIF(Input_1!$E283:$CV283,Output_3_Daily_Raw!V$1)/4</f>
        <v>4.75</v>
      </c>
      <c r="W284">
        <f>COUNTIF(Input_1!$E283:$CV283,Output_3_Daily_Raw!W$1)/4</f>
        <v>0</v>
      </c>
      <c r="X284">
        <f>COUNTIF(Input_1!$E283:$CV283,Output_3_Daily_Raw!X$1)/4</f>
        <v>0</v>
      </c>
      <c r="Y284">
        <f>COUNTIF(Input_1!$E283:$CV283,Output_3_Daily_Raw!Y$1)/4</f>
        <v>0</v>
      </c>
      <c r="Z284">
        <f>COUNTIF(Input_1!$E283:$CV283,Output_3_Daily_Raw!Z$1)/4</f>
        <v>4.75</v>
      </c>
      <c r="AA284">
        <f>COUNTIF(Input_1!$E283:$CV283,Output_3_Daily_Raw!AA$1)/4</f>
        <v>5.5</v>
      </c>
      <c r="AB284">
        <f>COUNTIF(Input_1!$E283:$CV283,Output_3_Daily_Raw!AB$1)/4</f>
        <v>0</v>
      </c>
      <c r="AC284">
        <f>COUNTIF(Input_1!$E283:$CV283,Output_3_Daily_Raw!AC$1)/4</f>
        <v>0</v>
      </c>
      <c r="AD284">
        <f>COUNTIF(Input_1!$E283:$CV283,Output_3_Daily_Raw!AD$1)/4</f>
        <v>0</v>
      </c>
      <c r="AE284">
        <f>COUNTIF(Input_1!$E283:$CV283,Output_3_Daily_Raw!AE$1)/4</f>
        <v>0</v>
      </c>
      <c r="AF284">
        <f>COUNTIF(Input_1!$E283:$CV283,Output_3_Daily_Raw!AF$1)/4</f>
        <v>0</v>
      </c>
      <c r="AG284">
        <f>COUNTIF(Input_1!$E283:$CV283,Output_3_Daily_Raw!AG$1)/4</f>
        <v>0</v>
      </c>
      <c r="AH284">
        <f>COUNTIF(Input_1!$E283:$CV283,Output_3_Daily_Raw!AH$1)/4</f>
        <v>0.25</v>
      </c>
      <c r="AI284">
        <f>COUNTIF(Input_1!$E283:$CV283,Output_3_Daily_Raw!AI$1)/4</f>
        <v>0.75</v>
      </c>
      <c r="AJ284">
        <f>COUNTIF(Input_1!$E283:$CV283,Output_3_Daily_Raw!AJ$1)/4</f>
        <v>0</v>
      </c>
      <c r="AK284">
        <f>COUNTIF(Input_1!$E283:$CV283,Output_3_Daily_Raw!AK$1)/4</f>
        <v>0</v>
      </c>
      <c r="AL284">
        <f>COUNTIF(Input_1!$E283:$CV283,Output_3_Daily_Raw!AL$1)/4</f>
        <v>0</v>
      </c>
      <c r="AM284">
        <f>COUNTIF(Input_1!$E283:$CV283,Output_3_Daily_Raw!AM$1)/4</f>
        <v>0</v>
      </c>
      <c r="AN284">
        <f>COUNTIF(Input_1!$E283:$CV283,Output_3_Daily_Raw!AN$1)/4</f>
        <v>0</v>
      </c>
      <c r="AO284">
        <f>COUNTIF(Input_1!$E283:$CV283,Output_3_Daily_Raw!AO$1)/4</f>
        <v>0</v>
      </c>
      <c r="AP284">
        <f>COUNTIF(Input_1!$E283:$CV283,Output_3_Daily_Raw!AP$1)/4</f>
        <v>0</v>
      </c>
      <c r="AQ284">
        <f>COUNTIF(Input_1!$E283:$CV283,Output_3_Daily_Raw!AQ$1)/4</f>
        <v>0</v>
      </c>
      <c r="AR284">
        <f>COUNTIF(Input_1!$E283:$CV283,Output_3_Daily_Raw!AR$1)/4</f>
        <v>0</v>
      </c>
      <c r="AS284">
        <f>COUNTIF(Input_1!$E283:$CV283,Output_3_Daily_Raw!AS$1)/4</f>
        <v>0</v>
      </c>
      <c r="AT284">
        <f>COUNTIF(Input_1!$E283:$CV283,Output_3_Daily_Raw!AT$1)/4</f>
        <v>0</v>
      </c>
      <c r="AU284">
        <f>COUNTIF(Input_1!$E283:$CV283,Output_3_Daily_Raw!AU$1)/4</f>
        <v>0</v>
      </c>
      <c r="AV284">
        <f>COUNTIF(Input_1!$E283:$CV283,Output_3_Daily_Raw!AV$1)/4</f>
        <v>0</v>
      </c>
      <c r="AW284">
        <f>COUNTIF(Input_1!$E283:$CV283,Output_3_Daily_Raw!AW$1)/4</f>
        <v>0</v>
      </c>
      <c r="AX284">
        <f>COUNTIF(Input_1!$E283:$CV283,Output_3_Daily_Raw!AX$1)/4</f>
        <v>0</v>
      </c>
      <c r="AY284">
        <f>COUNTIF(Input_1!$E283:$CV283,Output_3_Daily_Raw!AY$1)/4</f>
        <v>2</v>
      </c>
      <c r="AZ284">
        <f>COUNTIF(Input_1!$E283:$CV283,Output_3_Daily_Raw!AZ$1)/4</f>
        <v>0</v>
      </c>
      <c r="BA284">
        <f>COUNTIF(Input_1!$E283:$CV283,Output_3_Daily_Raw!BA$1)/4</f>
        <v>2</v>
      </c>
      <c r="BB284">
        <f>COUNTIF(Input_1!$E283:$CV283,Output_3_Daily_Raw!BB$1)/4</f>
        <v>0</v>
      </c>
      <c r="BC284">
        <f>COUNTIF(Input_1!$E283:$CV283,Output_3_Daily_Raw!BC$1)/4</f>
        <v>0</v>
      </c>
      <c r="BD284">
        <f>COUNTIF(Input_1!$E283:$CV283,Output_3_Daily_Raw!BD$1)/4</f>
        <v>0.75</v>
      </c>
      <c r="BE284">
        <f>COUNTIF(Input_1!$E283:$CV283,Output_3_Daily_Raw!BE$1)/4</f>
        <v>0</v>
      </c>
      <c r="BF284">
        <f>COUNTIF(Input_1!$E283:$CV283,Output_3_Daily_Raw!BF$1)/4</f>
        <v>2.75</v>
      </c>
      <c r="BG284">
        <f>COUNTIF(Input_1!$E283:$CV283,Output_3_Daily_Raw!BG$1)/4</f>
        <v>0</v>
      </c>
      <c r="BH284">
        <f>COUNTIF(Input_1!$E283:$CV283,Output_3_Daily_Raw!BH$1)/4</f>
        <v>0.5</v>
      </c>
      <c r="BJ284">
        <f t="shared" si="5"/>
        <v>24</v>
      </c>
    </row>
    <row r="285" spans="1:62" x14ac:dyDescent="0.35">
      <c r="A285" s="256"/>
      <c r="B285" s="249"/>
      <c r="C285" s="12">
        <v>44111</v>
      </c>
      <c r="D285" s="1" t="s">
        <v>6</v>
      </c>
      <c r="E285">
        <f>COUNTIF(Input_1!$E284:$CV284,Output_3_Daily_Raw!E$1)/4</f>
        <v>0</v>
      </c>
      <c r="F285">
        <f>COUNTIF(Input_1!$E284:$CV284,Output_3_Daily_Raw!F$1)/4</f>
        <v>0</v>
      </c>
      <c r="G285">
        <f>COUNTIF(Input_1!$E284:$CV284,Output_3_Daily_Raw!G$1)/4</f>
        <v>0</v>
      </c>
      <c r="H285">
        <f>COUNTIF(Input_1!$E284:$CV284,Output_3_Daily_Raw!H$1)/4</f>
        <v>0</v>
      </c>
      <c r="I285">
        <f>COUNTIF(Input_1!$E284:$CV284,Output_3_Daily_Raw!I$1)/4</f>
        <v>0</v>
      </c>
      <c r="J285">
        <f>COUNTIF(Input_1!$E284:$CV284,Output_3_Daily_Raw!J$1)/4</f>
        <v>0</v>
      </c>
      <c r="K285">
        <f>COUNTIF(Input_1!$E284:$CV284,Output_3_Daily_Raw!K$1)/4</f>
        <v>0</v>
      </c>
      <c r="L285">
        <f>COUNTIF(Input_1!$E284:$CV284,Output_3_Daily_Raw!L$1)/4</f>
        <v>0</v>
      </c>
      <c r="M285">
        <f>COUNTIF(Input_1!$E284:$CV284,Output_3_Daily_Raw!M$1)/4</f>
        <v>0</v>
      </c>
      <c r="N285">
        <f>COUNTIF(Input_1!$E284:$CV284,Output_3_Daily_Raw!N$1)/4</f>
        <v>0</v>
      </c>
      <c r="O285">
        <f>COUNTIF(Input_1!$E284:$CV284,Output_3_Daily_Raw!O$1)/4</f>
        <v>0</v>
      </c>
      <c r="P285">
        <f>COUNTIF(Input_1!$E284:$CV284,Output_3_Daily_Raw!P$1)/4</f>
        <v>3.25</v>
      </c>
      <c r="Q285">
        <f>COUNTIF(Input_1!$E284:$CV284,Output_3_Daily_Raw!Q$1)/4</f>
        <v>0</v>
      </c>
      <c r="R285">
        <f>COUNTIF(Input_1!$E284:$CV284,Output_3_Daily_Raw!R$1)/4</f>
        <v>0</v>
      </c>
      <c r="S285">
        <f>COUNTIF(Input_1!$E284:$CV284,Output_3_Daily_Raw!S$1)/4</f>
        <v>0</v>
      </c>
      <c r="T285">
        <f>COUNTIF(Input_1!$E284:$CV284,Output_3_Daily_Raw!T$1)/4</f>
        <v>0</v>
      </c>
      <c r="U285">
        <f>COUNTIF(Input_1!$E284:$CV284,Output_3_Daily_Raw!U$1)/4</f>
        <v>0</v>
      </c>
      <c r="V285">
        <f>COUNTIF(Input_1!$E284:$CV284,Output_3_Daily_Raw!V$1)/4</f>
        <v>2.5</v>
      </c>
      <c r="W285">
        <f>COUNTIF(Input_1!$E284:$CV284,Output_3_Daily_Raw!W$1)/4</f>
        <v>0</v>
      </c>
      <c r="X285">
        <f>COUNTIF(Input_1!$E284:$CV284,Output_3_Daily_Raw!X$1)/4</f>
        <v>0</v>
      </c>
      <c r="Y285">
        <f>COUNTIF(Input_1!$E284:$CV284,Output_3_Daily_Raw!Y$1)/4</f>
        <v>0</v>
      </c>
      <c r="Z285">
        <f>COUNTIF(Input_1!$E284:$CV284,Output_3_Daily_Raw!Z$1)/4</f>
        <v>1.5</v>
      </c>
      <c r="AA285">
        <f>COUNTIF(Input_1!$E284:$CV284,Output_3_Daily_Raw!AA$1)/4</f>
        <v>7.25</v>
      </c>
      <c r="AB285">
        <f>COUNTIF(Input_1!$E284:$CV284,Output_3_Daily_Raw!AB$1)/4</f>
        <v>0</v>
      </c>
      <c r="AC285">
        <f>COUNTIF(Input_1!$E284:$CV284,Output_3_Daily_Raw!AC$1)/4</f>
        <v>0</v>
      </c>
      <c r="AD285">
        <f>COUNTIF(Input_1!$E284:$CV284,Output_3_Daily_Raw!AD$1)/4</f>
        <v>0</v>
      </c>
      <c r="AE285">
        <f>COUNTIF(Input_1!$E284:$CV284,Output_3_Daily_Raw!AE$1)/4</f>
        <v>0</v>
      </c>
      <c r="AF285">
        <f>COUNTIF(Input_1!$E284:$CV284,Output_3_Daily_Raw!AF$1)/4</f>
        <v>0</v>
      </c>
      <c r="AG285">
        <f>COUNTIF(Input_1!$E284:$CV284,Output_3_Daily_Raw!AG$1)/4</f>
        <v>0</v>
      </c>
      <c r="AH285">
        <f>COUNTIF(Input_1!$E284:$CV284,Output_3_Daily_Raw!AH$1)/4</f>
        <v>0.25</v>
      </c>
      <c r="AI285">
        <f>COUNTIF(Input_1!$E284:$CV284,Output_3_Daily_Raw!AI$1)/4</f>
        <v>0.25</v>
      </c>
      <c r="AJ285">
        <f>COUNTIF(Input_1!$E284:$CV284,Output_3_Daily_Raw!AJ$1)/4</f>
        <v>1</v>
      </c>
      <c r="AK285">
        <f>COUNTIF(Input_1!$E284:$CV284,Output_3_Daily_Raw!AK$1)/4</f>
        <v>0</v>
      </c>
      <c r="AL285">
        <f>COUNTIF(Input_1!$E284:$CV284,Output_3_Daily_Raw!AL$1)/4</f>
        <v>0</v>
      </c>
      <c r="AM285">
        <f>COUNTIF(Input_1!$E284:$CV284,Output_3_Daily_Raw!AM$1)/4</f>
        <v>0</v>
      </c>
      <c r="AN285">
        <f>COUNTIF(Input_1!$E284:$CV284,Output_3_Daily_Raw!AN$1)/4</f>
        <v>0.25</v>
      </c>
      <c r="AO285">
        <f>COUNTIF(Input_1!$E284:$CV284,Output_3_Daily_Raw!AO$1)/4</f>
        <v>0</v>
      </c>
      <c r="AP285">
        <f>COUNTIF(Input_1!$E284:$CV284,Output_3_Daily_Raw!AP$1)/4</f>
        <v>0</v>
      </c>
      <c r="AQ285">
        <f>COUNTIF(Input_1!$E284:$CV284,Output_3_Daily_Raw!AQ$1)/4</f>
        <v>0</v>
      </c>
      <c r="AR285">
        <f>COUNTIF(Input_1!$E284:$CV284,Output_3_Daily_Raw!AR$1)/4</f>
        <v>0</v>
      </c>
      <c r="AS285">
        <f>COUNTIF(Input_1!$E284:$CV284,Output_3_Daily_Raw!AS$1)/4</f>
        <v>0</v>
      </c>
      <c r="AT285">
        <f>COUNTIF(Input_1!$E284:$CV284,Output_3_Daily_Raw!AT$1)/4</f>
        <v>0</v>
      </c>
      <c r="AU285">
        <f>COUNTIF(Input_1!$E284:$CV284,Output_3_Daily_Raw!AU$1)/4</f>
        <v>0</v>
      </c>
      <c r="AV285">
        <f>COUNTIF(Input_1!$E284:$CV284,Output_3_Daily_Raw!AV$1)/4</f>
        <v>0</v>
      </c>
      <c r="AW285">
        <f>COUNTIF(Input_1!$E284:$CV284,Output_3_Daily_Raw!AW$1)/4</f>
        <v>0</v>
      </c>
      <c r="AX285">
        <f>COUNTIF(Input_1!$E284:$CV284,Output_3_Daily_Raw!AX$1)/4</f>
        <v>0</v>
      </c>
      <c r="AY285">
        <f>COUNTIF(Input_1!$E284:$CV284,Output_3_Daily_Raw!AY$1)/4</f>
        <v>2</v>
      </c>
      <c r="AZ285">
        <f>COUNTIF(Input_1!$E284:$CV284,Output_3_Daily_Raw!AZ$1)/4</f>
        <v>0</v>
      </c>
      <c r="BA285">
        <f>COUNTIF(Input_1!$E284:$CV284,Output_3_Daily_Raw!BA$1)/4</f>
        <v>2</v>
      </c>
      <c r="BB285">
        <f>COUNTIF(Input_1!$E284:$CV284,Output_3_Daily_Raw!BB$1)/4</f>
        <v>0</v>
      </c>
      <c r="BC285">
        <f>COUNTIF(Input_1!$E284:$CV284,Output_3_Daily_Raw!BC$1)/4</f>
        <v>0</v>
      </c>
      <c r="BD285">
        <f>COUNTIF(Input_1!$E284:$CV284,Output_3_Daily_Raw!BD$1)/4</f>
        <v>0</v>
      </c>
      <c r="BE285">
        <f>COUNTIF(Input_1!$E284:$CV284,Output_3_Daily_Raw!BE$1)/4</f>
        <v>0</v>
      </c>
      <c r="BF285">
        <f>COUNTIF(Input_1!$E284:$CV284,Output_3_Daily_Raw!BF$1)/4</f>
        <v>3.5</v>
      </c>
      <c r="BG285">
        <f>COUNTIF(Input_1!$E284:$CV284,Output_3_Daily_Raw!BG$1)/4</f>
        <v>0</v>
      </c>
      <c r="BH285">
        <f>COUNTIF(Input_1!$E284:$CV284,Output_3_Daily_Raw!BH$1)/4</f>
        <v>0.25</v>
      </c>
      <c r="BJ285">
        <f t="shared" si="5"/>
        <v>24</v>
      </c>
    </row>
    <row r="286" spans="1:62" x14ac:dyDescent="0.35">
      <c r="A286" s="256"/>
      <c r="B286" s="249"/>
      <c r="C286" s="11">
        <v>44112</v>
      </c>
      <c r="D286" s="1" t="s">
        <v>7</v>
      </c>
      <c r="E286">
        <f>COUNTIF(Input_1!$E285:$CV285,Output_3_Daily_Raw!E$1)/4</f>
        <v>0</v>
      </c>
      <c r="F286">
        <f>COUNTIF(Input_1!$E285:$CV285,Output_3_Daily_Raw!F$1)/4</f>
        <v>0</v>
      </c>
      <c r="G286">
        <f>COUNTIF(Input_1!$E285:$CV285,Output_3_Daily_Raw!G$1)/4</f>
        <v>0</v>
      </c>
      <c r="H286">
        <f>COUNTIF(Input_1!$E285:$CV285,Output_3_Daily_Raw!H$1)/4</f>
        <v>0</v>
      </c>
      <c r="I286">
        <f>COUNTIF(Input_1!$E285:$CV285,Output_3_Daily_Raw!I$1)/4</f>
        <v>0</v>
      </c>
      <c r="J286">
        <f>COUNTIF(Input_1!$E285:$CV285,Output_3_Daily_Raw!J$1)/4</f>
        <v>0</v>
      </c>
      <c r="K286">
        <f>COUNTIF(Input_1!$E285:$CV285,Output_3_Daily_Raw!K$1)/4</f>
        <v>0</v>
      </c>
      <c r="L286">
        <f>COUNTIF(Input_1!$E285:$CV285,Output_3_Daily_Raw!L$1)/4</f>
        <v>0</v>
      </c>
      <c r="M286">
        <f>COUNTIF(Input_1!$E285:$CV285,Output_3_Daily_Raw!M$1)/4</f>
        <v>0</v>
      </c>
      <c r="N286">
        <f>COUNTIF(Input_1!$E285:$CV285,Output_3_Daily_Raw!N$1)/4</f>
        <v>0</v>
      </c>
      <c r="O286">
        <f>COUNTIF(Input_1!$E285:$CV285,Output_3_Daily_Raw!O$1)/4</f>
        <v>0</v>
      </c>
      <c r="P286">
        <f>COUNTIF(Input_1!$E285:$CV285,Output_3_Daily_Raw!P$1)/4</f>
        <v>8</v>
      </c>
      <c r="Q286">
        <f>COUNTIF(Input_1!$E285:$CV285,Output_3_Daily_Raw!Q$1)/4</f>
        <v>0</v>
      </c>
      <c r="R286">
        <f>COUNTIF(Input_1!$E285:$CV285,Output_3_Daily_Raw!R$1)/4</f>
        <v>0</v>
      </c>
      <c r="S286">
        <f>COUNTIF(Input_1!$E285:$CV285,Output_3_Daily_Raw!S$1)/4</f>
        <v>0</v>
      </c>
      <c r="T286">
        <f>COUNTIF(Input_1!$E285:$CV285,Output_3_Daily_Raw!T$1)/4</f>
        <v>0</v>
      </c>
      <c r="U286">
        <f>COUNTIF(Input_1!$E285:$CV285,Output_3_Daily_Raw!U$1)/4</f>
        <v>0</v>
      </c>
      <c r="V286">
        <f>COUNTIF(Input_1!$E285:$CV285,Output_3_Daily_Raw!V$1)/4</f>
        <v>0</v>
      </c>
      <c r="W286">
        <f>COUNTIF(Input_1!$E285:$CV285,Output_3_Daily_Raw!W$1)/4</f>
        <v>0</v>
      </c>
      <c r="X286">
        <f>COUNTIF(Input_1!$E285:$CV285,Output_3_Daily_Raw!X$1)/4</f>
        <v>0</v>
      </c>
      <c r="Y286">
        <f>COUNTIF(Input_1!$E285:$CV285,Output_3_Daily_Raw!Y$1)/4</f>
        <v>0</v>
      </c>
      <c r="Z286">
        <f>COUNTIF(Input_1!$E285:$CV285,Output_3_Daily_Raw!Z$1)/4</f>
        <v>2.5</v>
      </c>
      <c r="AA286">
        <f>COUNTIF(Input_1!$E285:$CV285,Output_3_Daily_Raw!AA$1)/4</f>
        <v>5.5</v>
      </c>
      <c r="AB286">
        <f>COUNTIF(Input_1!$E285:$CV285,Output_3_Daily_Raw!AB$1)/4</f>
        <v>0</v>
      </c>
      <c r="AC286">
        <f>COUNTIF(Input_1!$E285:$CV285,Output_3_Daily_Raw!AC$1)/4</f>
        <v>0</v>
      </c>
      <c r="AD286">
        <f>COUNTIF(Input_1!$E285:$CV285,Output_3_Daily_Raw!AD$1)/4</f>
        <v>0</v>
      </c>
      <c r="AE286">
        <f>COUNTIF(Input_1!$E285:$CV285,Output_3_Daily_Raw!AE$1)/4</f>
        <v>0</v>
      </c>
      <c r="AF286">
        <f>COUNTIF(Input_1!$E285:$CV285,Output_3_Daily_Raw!AF$1)/4</f>
        <v>0</v>
      </c>
      <c r="AG286">
        <f>COUNTIF(Input_1!$E285:$CV285,Output_3_Daily_Raw!AG$1)/4</f>
        <v>0</v>
      </c>
      <c r="AH286">
        <f>COUNTIF(Input_1!$E285:$CV285,Output_3_Daily_Raw!AH$1)/4</f>
        <v>0.25</v>
      </c>
      <c r="AI286">
        <f>COUNTIF(Input_1!$E285:$CV285,Output_3_Daily_Raw!AI$1)/4</f>
        <v>0.5</v>
      </c>
      <c r="AJ286">
        <f>COUNTIF(Input_1!$E285:$CV285,Output_3_Daily_Raw!AJ$1)/4</f>
        <v>0.25</v>
      </c>
      <c r="AK286">
        <f>COUNTIF(Input_1!$E285:$CV285,Output_3_Daily_Raw!AK$1)/4</f>
        <v>0</v>
      </c>
      <c r="AL286">
        <f>COUNTIF(Input_1!$E285:$CV285,Output_3_Daily_Raw!AL$1)/4</f>
        <v>0</v>
      </c>
      <c r="AM286">
        <f>COUNTIF(Input_1!$E285:$CV285,Output_3_Daily_Raw!AM$1)/4</f>
        <v>0</v>
      </c>
      <c r="AN286">
        <f>COUNTIF(Input_1!$E285:$CV285,Output_3_Daily_Raw!AN$1)/4</f>
        <v>0</v>
      </c>
      <c r="AO286">
        <f>COUNTIF(Input_1!$E285:$CV285,Output_3_Daily_Raw!AO$1)/4</f>
        <v>0</v>
      </c>
      <c r="AP286">
        <f>COUNTIF(Input_1!$E285:$CV285,Output_3_Daily_Raw!AP$1)/4</f>
        <v>0</v>
      </c>
      <c r="AQ286">
        <f>COUNTIF(Input_1!$E285:$CV285,Output_3_Daily_Raw!AQ$1)/4</f>
        <v>0</v>
      </c>
      <c r="AR286">
        <f>COUNTIF(Input_1!$E285:$CV285,Output_3_Daily_Raw!AR$1)/4</f>
        <v>0</v>
      </c>
      <c r="AS286">
        <f>COUNTIF(Input_1!$E285:$CV285,Output_3_Daily_Raw!AS$1)/4</f>
        <v>0</v>
      </c>
      <c r="AT286">
        <f>COUNTIF(Input_1!$E285:$CV285,Output_3_Daily_Raw!AT$1)/4</f>
        <v>0</v>
      </c>
      <c r="AU286">
        <f>COUNTIF(Input_1!$E285:$CV285,Output_3_Daily_Raw!AU$1)/4</f>
        <v>0</v>
      </c>
      <c r="AV286">
        <f>COUNTIF(Input_1!$E285:$CV285,Output_3_Daily_Raw!AV$1)/4</f>
        <v>0</v>
      </c>
      <c r="AW286">
        <f>COUNTIF(Input_1!$E285:$CV285,Output_3_Daily_Raw!AW$1)/4</f>
        <v>0</v>
      </c>
      <c r="AX286">
        <f>COUNTIF(Input_1!$E285:$CV285,Output_3_Daily_Raw!AX$1)/4</f>
        <v>0</v>
      </c>
      <c r="AY286">
        <f>COUNTIF(Input_1!$E285:$CV285,Output_3_Daily_Raw!AY$1)/4</f>
        <v>2</v>
      </c>
      <c r="AZ286">
        <f>COUNTIF(Input_1!$E285:$CV285,Output_3_Daily_Raw!AZ$1)/4</f>
        <v>0</v>
      </c>
      <c r="BA286">
        <f>COUNTIF(Input_1!$E285:$CV285,Output_3_Daily_Raw!BA$1)/4</f>
        <v>2.75</v>
      </c>
      <c r="BB286">
        <f>COUNTIF(Input_1!$E285:$CV285,Output_3_Daily_Raw!BB$1)/4</f>
        <v>0</v>
      </c>
      <c r="BC286">
        <f>COUNTIF(Input_1!$E285:$CV285,Output_3_Daily_Raw!BC$1)/4</f>
        <v>0</v>
      </c>
      <c r="BD286">
        <f>COUNTIF(Input_1!$E285:$CV285,Output_3_Daily_Raw!BD$1)/4</f>
        <v>0</v>
      </c>
      <c r="BE286">
        <f>COUNTIF(Input_1!$E285:$CV285,Output_3_Daily_Raw!BE$1)/4</f>
        <v>0</v>
      </c>
      <c r="BF286">
        <f>COUNTIF(Input_1!$E285:$CV285,Output_3_Daily_Raw!BF$1)/4</f>
        <v>1.75</v>
      </c>
      <c r="BG286">
        <f>COUNTIF(Input_1!$E285:$CV285,Output_3_Daily_Raw!BG$1)/4</f>
        <v>0</v>
      </c>
      <c r="BH286">
        <f>COUNTIF(Input_1!$E285:$CV285,Output_3_Daily_Raw!BH$1)/4</f>
        <v>0.5</v>
      </c>
      <c r="BJ286">
        <f t="shared" si="5"/>
        <v>24</v>
      </c>
    </row>
    <row r="287" spans="1:62" x14ac:dyDescent="0.35">
      <c r="A287" s="256"/>
      <c r="B287" s="249"/>
      <c r="C287" s="11">
        <v>44113</v>
      </c>
      <c r="D287" s="1" t="s">
        <v>8</v>
      </c>
      <c r="E287">
        <f>COUNTIF(Input_1!$E286:$CV286,Output_3_Daily_Raw!E$1)/4</f>
        <v>0</v>
      </c>
      <c r="F287">
        <f>COUNTIF(Input_1!$E286:$CV286,Output_3_Daily_Raw!F$1)/4</f>
        <v>0</v>
      </c>
      <c r="G287">
        <f>COUNTIF(Input_1!$E286:$CV286,Output_3_Daily_Raw!G$1)/4</f>
        <v>0</v>
      </c>
      <c r="H287">
        <f>COUNTIF(Input_1!$E286:$CV286,Output_3_Daily_Raw!H$1)/4</f>
        <v>0</v>
      </c>
      <c r="I287">
        <f>COUNTIF(Input_1!$E286:$CV286,Output_3_Daily_Raw!I$1)/4</f>
        <v>0</v>
      </c>
      <c r="J287">
        <f>COUNTIF(Input_1!$E286:$CV286,Output_3_Daily_Raw!J$1)/4</f>
        <v>0</v>
      </c>
      <c r="K287">
        <f>COUNTIF(Input_1!$E286:$CV286,Output_3_Daily_Raw!K$1)/4</f>
        <v>0</v>
      </c>
      <c r="L287">
        <f>COUNTIF(Input_1!$E286:$CV286,Output_3_Daily_Raw!L$1)/4</f>
        <v>0</v>
      </c>
      <c r="M287">
        <f>COUNTIF(Input_1!$E286:$CV286,Output_3_Daily_Raw!M$1)/4</f>
        <v>0</v>
      </c>
      <c r="N287">
        <f>COUNTIF(Input_1!$E286:$CV286,Output_3_Daily_Raw!N$1)/4</f>
        <v>0</v>
      </c>
      <c r="O287">
        <f>COUNTIF(Input_1!$E286:$CV286,Output_3_Daily_Raw!O$1)/4</f>
        <v>0</v>
      </c>
      <c r="P287">
        <f>COUNTIF(Input_1!$E286:$CV286,Output_3_Daily_Raw!P$1)/4</f>
        <v>10.25</v>
      </c>
      <c r="Q287">
        <f>COUNTIF(Input_1!$E286:$CV286,Output_3_Daily_Raw!Q$1)/4</f>
        <v>0</v>
      </c>
      <c r="R287">
        <f>COUNTIF(Input_1!$E286:$CV286,Output_3_Daily_Raw!R$1)/4</f>
        <v>0</v>
      </c>
      <c r="S287">
        <f>COUNTIF(Input_1!$E286:$CV286,Output_3_Daily_Raw!S$1)/4</f>
        <v>0</v>
      </c>
      <c r="T287">
        <f>COUNTIF(Input_1!$E286:$CV286,Output_3_Daily_Raw!T$1)/4</f>
        <v>0</v>
      </c>
      <c r="U287">
        <f>COUNTIF(Input_1!$E286:$CV286,Output_3_Daily_Raw!U$1)/4</f>
        <v>0</v>
      </c>
      <c r="V287">
        <f>COUNTIF(Input_1!$E286:$CV286,Output_3_Daily_Raw!V$1)/4</f>
        <v>0</v>
      </c>
      <c r="W287">
        <f>COUNTIF(Input_1!$E286:$CV286,Output_3_Daily_Raw!W$1)/4</f>
        <v>0</v>
      </c>
      <c r="X287">
        <f>COUNTIF(Input_1!$E286:$CV286,Output_3_Daily_Raw!X$1)/4</f>
        <v>0</v>
      </c>
      <c r="Y287">
        <f>COUNTIF(Input_1!$E286:$CV286,Output_3_Daily_Raw!Y$1)/4</f>
        <v>0</v>
      </c>
      <c r="Z287">
        <f>COUNTIF(Input_1!$E286:$CV286,Output_3_Daily_Raw!Z$1)/4</f>
        <v>1.75</v>
      </c>
      <c r="AA287">
        <f>COUNTIF(Input_1!$E286:$CV286,Output_3_Daily_Raw!AA$1)/4</f>
        <v>6.25</v>
      </c>
      <c r="AB287">
        <f>COUNTIF(Input_1!$E286:$CV286,Output_3_Daily_Raw!AB$1)/4</f>
        <v>0</v>
      </c>
      <c r="AC287">
        <f>COUNTIF(Input_1!$E286:$CV286,Output_3_Daily_Raw!AC$1)/4</f>
        <v>0</v>
      </c>
      <c r="AD287">
        <f>COUNTIF(Input_1!$E286:$CV286,Output_3_Daily_Raw!AD$1)/4</f>
        <v>0</v>
      </c>
      <c r="AE287">
        <f>COUNTIF(Input_1!$E286:$CV286,Output_3_Daily_Raw!AE$1)/4</f>
        <v>0</v>
      </c>
      <c r="AF287">
        <f>COUNTIF(Input_1!$E286:$CV286,Output_3_Daily_Raw!AF$1)/4</f>
        <v>0</v>
      </c>
      <c r="AG287">
        <f>COUNTIF(Input_1!$E286:$CV286,Output_3_Daily_Raw!AG$1)/4</f>
        <v>0</v>
      </c>
      <c r="AH287">
        <f>COUNTIF(Input_1!$E286:$CV286,Output_3_Daily_Raw!AH$1)/4</f>
        <v>0.25</v>
      </c>
      <c r="AI287">
        <f>COUNTIF(Input_1!$E286:$CV286,Output_3_Daily_Raw!AI$1)/4</f>
        <v>0.5</v>
      </c>
      <c r="AJ287">
        <f>COUNTIF(Input_1!$E286:$CV286,Output_3_Daily_Raw!AJ$1)/4</f>
        <v>0</v>
      </c>
      <c r="AK287">
        <f>COUNTIF(Input_1!$E286:$CV286,Output_3_Daily_Raw!AK$1)/4</f>
        <v>0</v>
      </c>
      <c r="AL287">
        <f>COUNTIF(Input_1!$E286:$CV286,Output_3_Daily_Raw!AL$1)/4</f>
        <v>0</v>
      </c>
      <c r="AM287">
        <f>COUNTIF(Input_1!$E286:$CV286,Output_3_Daily_Raw!AM$1)/4</f>
        <v>0</v>
      </c>
      <c r="AN287">
        <f>COUNTIF(Input_1!$E286:$CV286,Output_3_Daily_Raw!AN$1)/4</f>
        <v>0</v>
      </c>
      <c r="AO287">
        <f>COUNTIF(Input_1!$E286:$CV286,Output_3_Daily_Raw!AO$1)/4</f>
        <v>0</v>
      </c>
      <c r="AP287">
        <f>COUNTIF(Input_1!$E286:$CV286,Output_3_Daily_Raw!AP$1)/4</f>
        <v>0</v>
      </c>
      <c r="AQ287">
        <f>COUNTIF(Input_1!$E286:$CV286,Output_3_Daily_Raw!AQ$1)/4</f>
        <v>0</v>
      </c>
      <c r="AR287">
        <f>COUNTIF(Input_1!$E286:$CV286,Output_3_Daily_Raw!AR$1)/4</f>
        <v>0</v>
      </c>
      <c r="AS287">
        <f>COUNTIF(Input_1!$E286:$CV286,Output_3_Daily_Raw!AS$1)/4</f>
        <v>0</v>
      </c>
      <c r="AT287">
        <f>COUNTIF(Input_1!$E286:$CV286,Output_3_Daily_Raw!AT$1)/4</f>
        <v>0</v>
      </c>
      <c r="AU287">
        <f>COUNTIF(Input_1!$E286:$CV286,Output_3_Daily_Raw!AU$1)/4</f>
        <v>0</v>
      </c>
      <c r="AV287">
        <f>COUNTIF(Input_1!$E286:$CV286,Output_3_Daily_Raw!AV$1)/4</f>
        <v>0</v>
      </c>
      <c r="AW287">
        <f>COUNTIF(Input_1!$E286:$CV286,Output_3_Daily_Raw!AW$1)/4</f>
        <v>0</v>
      </c>
      <c r="AX287">
        <f>COUNTIF(Input_1!$E286:$CV286,Output_3_Daily_Raw!AX$1)/4</f>
        <v>0</v>
      </c>
      <c r="AY287">
        <f>COUNTIF(Input_1!$E286:$CV286,Output_3_Daily_Raw!AY$1)/4</f>
        <v>2.75</v>
      </c>
      <c r="AZ287">
        <f>COUNTIF(Input_1!$E286:$CV286,Output_3_Daily_Raw!AZ$1)/4</f>
        <v>0</v>
      </c>
      <c r="BA287">
        <f>COUNTIF(Input_1!$E286:$CV286,Output_3_Daily_Raw!BA$1)/4</f>
        <v>0</v>
      </c>
      <c r="BB287">
        <f>COUNTIF(Input_1!$E286:$CV286,Output_3_Daily_Raw!BB$1)/4</f>
        <v>0</v>
      </c>
      <c r="BC287">
        <f>COUNTIF(Input_1!$E286:$CV286,Output_3_Daily_Raw!BC$1)/4</f>
        <v>0</v>
      </c>
      <c r="BD287">
        <f>COUNTIF(Input_1!$E286:$CV286,Output_3_Daily_Raw!BD$1)/4</f>
        <v>0</v>
      </c>
      <c r="BE287">
        <f>COUNTIF(Input_1!$E286:$CV286,Output_3_Daily_Raw!BE$1)/4</f>
        <v>0</v>
      </c>
      <c r="BF287">
        <f>COUNTIF(Input_1!$E286:$CV286,Output_3_Daily_Raw!BF$1)/4</f>
        <v>1.75</v>
      </c>
      <c r="BG287">
        <f>COUNTIF(Input_1!$E286:$CV286,Output_3_Daily_Raw!BG$1)/4</f>
        <v>0</v>
      </c>
      <c r="BH287">
        <f>COUNTIF(Input_1!$E286:$CV286,Output_3_Daily_Raw!BH$1)/4</f>
        <v>0.5</v>
      </c>
      <c r="BJ287">
        <f t="shared" si="5"/>
        <v>24</v>
      </c>
    </row>
    <row r="288" spans="1:62" x14ac:dyDescent="0.35">
      <c r="A288" s="256"/>
      <c r="B288" s="249"/>
      <c r="C288" s="12">
        <v>44114</v>
      </c>
      <c r="D288" s="1" t="s">
        <v>9</v>
      </c>
      <c r="E288">
        <f>COUNTIF(Input_1!$E287:$CV287,Output_3_Daily_Raw!E$1)/4</f>
        <v>0</v>
      </c>
      <c r="F288">
        <f>COUNTIF(Input_1!$E287:$CV287,Output_3_Daily_Raw!F$1)/4</f>
        <v>0</v>
      </c>
      <c r="G288">
        <f>COUNTIF(Input_1!$E287:$CV287,Output_3_Daily_Raw!G$1)/4</f>
        <v>0</v>
      </c>
      <c r="H288">
        <f>COUNTIF(Input_1!$E287:$CV287,Output_3_Daily_Raw!H$1)/4</f>
        <v>0</v>
      </c>
      <c r="I288">
        <f>COUNTIF(Input_1!$E287:$CV287,Output_3_Daily_Raw!I$1)/4</f>
        <v>0</v>
      </c>
      <c r="J288">
        <f>COUNTIF(Input_1!$E287:$CV287,Output_3_Daily_Raw!J$1)/4</f>
        <v>0</v>
      </c>
      <c r="K288">
        <f>COUNTIF(Input_1!$E287:$CV287,Output_3_Daily_Raw!K$1)/4</f>
        <v>0</v>
      </c>
      <c r="L288">
        <f>COUNTIF(Input_1!$E287:$CV287,Output_3_Daily_Raw!L$1)/4</f>
        <v>0</v>
      </c>
      <c r="M288">
        <f>COUNTIF(Input_1!$E287:$CV287,Output_3_Daily_Raw!M$1)/4</f>
        <v>0</v>
      </c>
      <c r="N288">
        <f>COUNTIF(Input_1!$E287:$CV287,Output_3_Daily_Raw!N$1)/4</f>
        <v>0</v>
      </c>
      <c r="O288">
        <f>COUNTIF(Input_1!$E287:$CV287,Output_3_Daily_Raw!O$1)/4</f>
        <v>0</v>
      </c>
      <c r="P288">
        <f>COUNTIF(Input_1!$E287:$CV287,Output_3_Daily_Raw!P$1)/4</f>
        <v>8.5</v>
      </c>
      <c r="Q288">
        <f>COUNTIF(Input_1!$E287:$CV287,Output_3_Daily_Raw!Q$1)/4</f>
        <v>0</v>
      </c>
      <c r="R288">
        <f>COUNTIF(Input_1!$E287:$CV287,Output_3_Daily_Raw!R$1)/4</f>
        <v>0</v>
      </c>
      <c r="S288">
        <f>COUNTIF(Input_1!$E287:$CV287,Output_3_Daily_Raw!S$1)/4</f>
        <v>0</v>
      </c>
      <c r="T288">
        <f>COUNTIF(Input_1!$E287:$CV287,Output_3_Daily_Raw!T$1)/4</f>
        <v>0</v>
      </c>
      <c r="U288">
        <f>COUNTIF(Input_1!$E287:$CV287,Output_3_Daily_Raw!U$1)/4</f>
        <v>0</v>
      </c>
      <c r="V288">
        <f>COUNTIF(Input_1!$E287:$CV287,Output_3_Daily_Raw!V$1)/4</f>
        <v>0</v>
      </c>
      <c r="W288">
        <f>COUNTIF(Input_1!$E287:$CV287,Output_3_Daily_Raw!W$1)/4</f>
        <v>0</v>
      </c>
      <c r="X288">
        <f>COUNTIF(Input_1!$E287:$CV287,Output_3_Daily_Raw!X$1)/4</f>
        <v>0</v>
      </c>
      <c r="Y288">
        <f>COUNTIF(Input_1!$E287:$CV287,Output_3_Daily_Raw!Y$1)/4</f>
        <v>0</v>
      </c>
      <c r="Z288">
        <f>COUNTIF(Input_1!$E287:$CV287,Output_3_Daily_Raw!Z$1)/4</f>
        <v>0</v>
      </c>
      <c r="AA288">
        <f>COUNTIF(Input_1!$E287:$CV287,Output_3_Daily_Raw!AA$1)/4</f>
        <v>7.5</v>
      </c>
      <c r="AB288">
        <f>COUNTIF(Input_1!$E287:$CV287,Output_3_Daily_Raw!AB$1)/4</f>
        <v>0</v>
      </c>
      <c r="AC288">
        <f>COUNTIF(Input_1!$E287:$CV287,Output_3_Daily_Raw!AC$1)/4</f>
        <v>0</v>
      </c>
      <c r="AD288">
        <f>COUNTIF(Input_1!$E287:$CV287,Output_3_Daily_Raw!AD$1)/4</f>
        <v>0</v>
      </c>
      <c r="AE288">
        <f>COUNTIF(Input_1!$E287:$CV287,Output_3_Daily_Raw!AE$1)/4</f>
        <v>0</v>
      </c>
      <c r="AF288">
        <f>COUNTIF(Input_1!$E287:$CV287,Output_3_Daily_Raw!AF$1)/4</f>
        <v>0</v>
      </c>
      <c r="AG288">
        <f>COUNTIF(Input_1!$E287:$CV287,Output_3_Daily_Raw!AG$1)/4</f>
        <v>0</v>
      </c>
      <c r="AH288">
        <f>COUNTIF(Input_1!$E287:$CV287,Output_3_Daily_Raw!AH$1)/4</f>
        <v>0.25</v>
      </c>
      <c r="AI288">
        <f>COUNTIF(Input_1!$E287:$CV287,Output_3_Daily_Raw!AI$1)/4</f>
        <v>0.5</v>
      </c>
      <c r="AJ288">
        <f>COUNTIF(Input_1!$E287:$CV287,Output_3_Daily_Raw!AJ$1)/4</f>
        <v>0</v>
      </c>
      <c r="AK288">
        <f>COUNTIF(Input_1!$E287:$CV287,Output_3_Daily_Raw!AK$1)/4</f>
        <v>0</v>
      </c>
      <c r="AL288">
        <f>COUNTIF(Input_1!$E287:$CV287,Output_3_Daily_Raw!AL$1)/4</f>
        <v>0</v>
      </c>
      <c r="AM288">
        <f>COUNTIF(Input_1!$E287:$CV287,Output_3_Daily_Raw!AM$1)/4</f>
        <v>0</v>
      </c>
      <c r="AN288">
        <f>COUNTIF(Input_1!$E287:$CV287,Output_3_Daily_Raw!AN$1)/4</f>
        <v>0</v>
      </c>
      <c r="AO288">
        <f>COUNTIF(Input_1!$E287:$CV287,Output_3_Daily_Raw!AO$1)/4</f>
        <v>0</v>
      </c>
      <c r="AP288">
        <f>COUNTIF(Input_1!$E287:$CV287,Output_3_Daily_Raw!AP$1)/4</f>
        <v>0</v>
      </c>
      <c r="AQ288">
        <f>COUNTIF(Input_1!$E287:$CV287,Output_3_Daily_Raw!AQ$1)/4</f>
        <v>0</v>
      </c>
      <c r="AR288">
        <f>COUNTIF(Input_1!$E287:$CV287,Output_3_Daily_Raw!AR$1)/4</f>
        <v>0</v>
      </c>
      <c r="AS288">
        <f>COUNTIF(Input_1!$E287:$CV287,Output_3_Daily_Raw!AS$1)/4</f>
        <v>0</v>
      </c>
      <c r="AT288">
        <f>COUNTIF(Input_1!$E287:$CV287,Output_3_Daily_Raw!AT$1)/4</f>
        <v>0</v>
      </c>
      <c r="AU288">
        <f>COUNTIF(Input_1!$E287:$CV287,Output_3_Daily_Raw!AU$1)/4</f>
        <v>0</v>
      </c>
      <c r="AV288">
        <f>COUNTIF(Input_1!$E287:$CV287,Output_3_Daily_Raw!AV$1)/4</f>
        <v>0</v>
      </c>
      <c r="AW288">
        <f>COUNTIF(Input_1!$E287:$CV287,Output_3_Daily_Raw!AW$1)/4</f>
        <v>0</v>
      </c>
      <c r="AX288">
        <f>COUNTIF(Input_1!$E287:$CV287,Output_3_Daily_Raw!AX$1)/4</f>
        <v>0</v>
      </c>
      <c r="AY288">
        <f>COUNTIF(Input_1!$E287:$CV287,Output_3_Daily_Raw!AY$1)/4</f>
        <v>2</v>
      </c>
      <c r="AZ288">
        <f>COUNTIF(Input_1!$E287:$CV287,Output_3_Daily_Raw!AZ$1)/4</f>
        <v>0</v>
      </c>
      <c r="BA288">
        <f>COUNTIF(Input_1!$E287:$CV287,Output_3_Daily_Raw!BA$1)/4</f>
        <v>1.75</v>
      </c>
      <c r="BB288">
        <f>COUNTIF(Input_1!$E287:$CV287,Output_3_Daily_Raw!BB$1)/4</f>
        <v>0</v>
      </c>
      <c r="BC288">
        <f>COUNTIF(Input_1!$E287:$CV287,Output_3_Daily_Raw!BC$1)/4</f>
        <v>0</v>
      </c>
      <c r="BD288">
        <f>COUNTIF(Input_1!$E287:$CV287,Output_3_Daily_Raw!BD$1)/4</f>
        <v>0</v>
      </c>
      <c r="BE288">
        <f>COUNTIF(Input_1!$E287:$CV287,Output_3_Daily_Raw!BE$1)/4</f>
        <v>0</v>
      </c>
      <c r="BF288">
        <f>COUNTIF(Input_1!$E287:$CV287,Output_3_Daily_Raw!BF$1)/4</f>
        <v>2.5</v>
      </c>
      <c r="BG288">
        <f>COUNTIF(Input_1!$E287:$CV287,Output_3_Daily_Raw!BG$1)/4</f>
        <v>0</v>
      </c>
      <c r="BH288">
        <f>COUNTIF(Input_1!$E287:$CV287,Output_3_Daily_Raw!BH$1)/4</f>
        <v>1</v>
      </c>
      <c r="BJ288">
        <f t="shared" si="5"/>
        <v>24</v>
      </c>
    </row>
    <row r="289" spans="1:62" x14ac:dyDescent="0.35">
      <c r="A289" s="256"/>
      <c r="B289" s="250"/>
      <c r="C289" s="14">
        <v>44115</v>
      </c>
      <c r="D289" s="2" t="s">
        <v>10</v>
      </c>
      <c r="E289">
        <f>COUNTIF(Input_1!$E288:$CV288,Output_3_Daily_Raw!E$1)/4</f>
        <v>0</v>
      </c>
      <c r="F289">
        <f>COUNTIF(Input_1!$E288:$CV288,Output_3_Daily_Raw!F$1)/4</f>
        <v>0</v>
      </c>
      <c r="G289">
        <f>COUNTIF(Input_1!$E288:$CV288,Output_3_Daily_Raw!G$1)/4</f>
        <v>0</v>
      </c>
      <c r="H289">
        <f>COUNTIF(Input_1!$E288:$CV288,Output_3_Daily_Raw!H$1)/4</f>
        <v>0</v>
      </c>
      <c r="I289">
        <f>COUNTIF(Input_1!$E288:$CV288,Output_3_Daily_Raw!I$1)/4</f>
        <v>0</v>
      </c>
      <c r="J289">
        <f>COUNTIF(Input_1!$E288:$CV288,Output_3_Daily_Raw!J$1)/4</f>
        <v>0</v>
      </c>
      <c r="K289">
        <f>COUNTIF(Input_1!$E288:$CV288,Output_3_Daily_Raw!K$1)/4</f>
        <v>0</v>
      </c>
      <c r="L289">
        <f>COUNTIF(Input_1!$E288:$CV288,Output_3_Daily_Raw!L$1)/4</f>
        <v>0</v>
      </c>
      <c r="M289">
        <f>COUNTIF(Input_1!$E288:$CV288,Output_3_Daily_Raw!M$1)/4</f>
        <v>0</v>
      </c>
      <c r="N289">
        <f>COUNTIF(Input_1!$E288:$CV288,Output_3_Daily_Raw!N$1)/4</f>
        <v>0</v>
      </c>
      <c r="O289">
        <f>COUNTIF(Input_1!$E288:$CV288,Output_3_Daily_Raw!O$1)/4</f>
        <v>0</v>
      </c>
      <c r="P289">
        <f>COUNTIF(Input_1!$E288:$CV288,Output_3_Daily_Raw!P$1)/4</f>
        <v>7.75</v>
      </c>
      <c r="Q289">
        <f>COUNTIF(Input_1!$E288:$CV288,Output_3_Daily_Raw!Q$1)/4</f>
        <v>0</v>
      </c>
      <c r="R289">
        <f>COUNTIF(Input_1!$E288:$CV288,Output_3_Daily_Raw!R$1)/4</f>
        <v>0</v>
      </c>
      <c r="S289">
        <f>COUNTIF(Input_1!$E288:$CV288,Output_3_Daily_Raw!S$1)/4</f>
        <v>0</v>
      </c>
      <c r="T289">
        <f>COUNTIF(Input_1!$E288:$CV288,Output_3_Daily_Raw!T$1)/4</f>
        <v>0</v>
      </c>
      <c r="U289">
        <f>COUNTIF(Input_1!$E288:$CV288,Output_3_Daily_Raw!U$1)/4</f>
        <v>0</v>
      </c>
      <c r="V289">
        <f>COUNTIF(Input_1!$E288:$CV288,Output_3_Daily_Raw!V$1)/4</f>
        <v>0</v>
      </c>
      <c r="W289">
        <f>COUNTIF(Input_1!$E288:$CV288,Output_3_Daily_Raw!W$1)/4</f>
        <v>0</v>
      </c>
      <c r="X289">
        <f>COUNTIF(Input_1!$E288:$CV288,Output_3_Daily_Raw!X$1)/4</f>
        <v>0</v>
      </c>
      <c r="Y289">
        <f>COUNTIF(Input_1!$E288:$CV288,Output_3_Daily_Raw!Y$1)/4</f>
        <v>0</v>
      </c>
      <c r="Z289">
        <f>COUNTIF(Input_1!$E288:$CV288,Output_3_Daily_Raw!Z$1)/4</f>
        <v>0</v>
      </c>
      <c r="AA289">
        <f>COUNTIF(Input_1!$E288:$CV288,Output_3_Daily_Raw!AA$1)/4</f>
        <v>9.25</v>
      </c>
      <c r="AB289">
        <f>COUNTIF(Input_1!$E288:$CV288,Output_3_Daily_Raw!AB$1)/4</f>
        <v>0</v>
      </c>
      <c r="AC289">
        <f>COUNTIF(Input_1!$E288:$CV288,Output_3_Daily_Raw!AC$1)/4</f>
        <v>0</v>
      </c>
      <c r="AD289">
        <f>COUNTIF(Input_1!$E288:$CV288,Output_3_Daily_Raw!AD$1)/4</f>
        <v>0</v>
      </c>
      <c r="AE289">
        <f>COUNTIF(Input_1!$E288:$CV288,Output_3_Daily_Raw!AE$1)/4</f>
        <v>0</v>
      </c>
      <c r="AF289">
        <f>COUNTIF(Input_1!$E288:$CV288,Output_3_Daily_Raw!AF$1)/4</f>
        <v>0</v>
      </c>
      <c r="AG289">
        <f>COUNTIF(Input_1!$E288:$CV288,Output_3_Daily_Raw!AG$1)/4</f>
        <v>0</v>
      </c>
      <c r="AH289">
        <f>COUNTIF(Input_1!$E288:$CV288,Output_3_Daily_Raw!AH$1)/4</f>
        <v>0.5</v>
      </c>
      <c r="AI289">
        <f>COUNTIF(Input_1!$E288:$CV288,Output_3_Daily_Raw!AI$1)/4</f>
        <v>0.5</v>
      </c>
      <c r="AJ289">
        <f>COUNTIF(Input_1!$E288:$CV288,Output_3_Daily_Raw!AJ$1)/4</f>
        <v>0</v>
      </c>
      <c r="AK289">
        <f>COUNTIF(Input_1!$E288:$CV288,Output_3_Daily_Raw!AK$1)/4</f>
        <v>0</v>
      </c>
      <c r="AL289">
        <f>COUNTIF(Input_1!$E288:$CV288,Output_3_Daily_Raw!AL$1)/4</f>
        <v>0</v>
      </c>
      <c r="AM289">
        <f>COUNTIF(Input_1!$E288:$CV288,Output_3_Daily_Raw!AM$1)/4</f>
        <v>0</v>
      </c>
      <c r="AN289">
        <f>COUNTIF(Input_1!$E288:$CV288,Output_3_Daily_Raw!AN$1)/4</f>
        <v>0</v>
      </c>
      <c r="AO289">
        <f>COUNTIF(Input_1!$E288:$CV288,Output_3_Daily_Raw!AO$1)/4</f>
        <v>0</v>
      </c>
      <c r="AP289">
        <f>COUNTIF(Input_1!$E288:$CV288,Output_3_Daily_Raw!AP$1)/4</f>
        <v>0</v>
      </c>
      <c r="AQ289">
        <f>COUNTIF(Input_1!$E288:$CV288,Output_3_Daily_Raw!AQ$1)/4</f>
        <v>0</v>
      </c>
      <c r="AR289">
        <f>COUNTIF(Input_1!$E288:$CV288,Output_3_Daily_Raw!AR$1)/4</f>
        <v>0</v>
      </c>
      <c r="AS289">
        <f>COUNTIF(Input_1!$E288:$CV288,Output_3_Daily_Raw!AS$1)/4</f>
        <v>0</v>
      </c>
      <c r="AT289">
        <f>COUNTIF(Input_1!$E288:$CV288,Output_3_Daily_Raw!AT$1)/4</f>
        <v>0</v>
      </c>
      <c r="AU289">
        <f>COUNTIF(Input_1!$E288:$CV288,Output_3_Daily_Raw!AU$1)/4</f>
        <v>0</v>
      </c>
      <c r="AV289">
        <f>COUNTIF(Input_1!$E288:$CV288,Output_3_Daily_Raw!AV$1)/4</f>
        <v>0</v>
      </c>
      <c r="AW289">
        <f>COUNTIF(Input_1!$E288:$CV288,Output_3_Daily_Raw!AW$1)/4</f>
        <v>0</v>
      </c>
      <c r="AX289">
        <f>COUNTIF(Input_1!$E288:$CV288,Output_3_Daily_Raw!AX$1)/4</f>
        <v>0</v>
      </c>
      <c r="AY289">
        <f>COUNTIF(Input_1!$E288:$CV288,Output_3_Daily_Raw!AY$1)/4</f>
        <v>2</v>
      </c>
      <c r="AZ289">
        <f>COUNTIF(Input_1!$E288:$CV288,Output_3_Daily_Raw!AZ$1)/4</f>
        <v>0</v>
      </c>
      <c r="BA289">
        <f>COUNTIF(Input_1!$E288:$CV288,Output_3_Daily_Raw!BA$1)/4</f>
        <v>0.5</v>
      </c>
      <c r="BB289">
        <f>COUNTIF(Input_1!$E288:$CV288,Output_3_Daily_Raw!BB$1)/4</f>
        <v>0</v>
      </c>
      <c r="BC289">
        <f>COUNTIF(Input_1!$E288:$CV288,Output_3_Daily_Raw!BC$1)/4</f>
        <v>0</v>
      </c>
      <c r="BD289">
        <f>COUNTIF(Input_1!$E288:$CV288,Output_3_Daily_Raw!BD$1)/4</f>
        <v>0</v>
      </c>
      <c r="BE289">
        <f>COUNTIF(Input_1!$E288:$CV288,Output_3_Daily_Raw!BE$1)/4</f>
        <v>0</v>
      </c>
      <c r="BF289">
        <f>COUNTIF(Input_1!$E288:$CV288,Output_3_Daily_Raw!BF$1)/4</f>
        <v>3.25</v>
      </c>
      <c r="BG289">
        <f>COUNTIF(Input_1!$E288:$CV288,Output_3_Daily_Raw!BG$1)/4</f>
        <v>0</v>
      </c>
      <c r="BH289">
        <f>COUNTIF(Input_1!$E288:$CV288,Output_3_Daily_Raw!BH$1)/4</f>
        <v>0.25</v>
      </c>
      <c r="BJ289">
        <f t="shared" si="5"/>
        <v>24</v>
      </c>
    </row>
    <row r="290" spans="1:62" x14ac:dyDescent="0.35">
      <c r="A290" s="256"/>
      <c r="B290" s="248">
        <v>42</v>
      </c>
      <c r="C290" s="12">
        <v>44116</v>
      </c>
      <c r="D290" s="1" t="s">
        <v>4</v>
      </c>
      <c r="E290">
        <f>COUNTIF(Input_1!$E289:$CV289,Output_3_Daily_Raw!E$1)/4</f>
        <v>0</v>
      </c>
      <c r="F290">
        <f>COUNTIF(Input_1!$E289:$CV289,Output_3_Daily_Raw!F$1)/4</f>
        <v>0</v>
      </c>
      <c r="G290">
        <f>COUNTIF(Input_1!$E289:$CV289,Output_3_Daily_Raw!G$1)/4</f>
        <v>0</v>
      </c>
      <c r="H290">
        <f>COUNTIF(Input_1!$E289:$CV289,Output_3_Daily_Raw!H$1)/4</f>
        <v>0</v>
      </c>
      <c r="I290">
        <f>COUNTIF(Input_1!$E289:$CV289,Output_3_Daily_Raw!I$1)/4</f>
        <v>0</v>
      </c>
      <c r="J290">
        <f>COUNTIF(Input_1!$E289:$CV289,Output_3_Daily_Raw!J$1)/4</f>
        <v>0</v>
      </c>
      <c r="K290">
        <f>COUNTIF(Input_1!$E289:$CV289,Output_3_Daily_Raw!K$1)/4</f>
        <v>0</v>
      </c>
      <c r="L290">
        <f>COUNTIF(Input_1!$E289:$CV289,Output_3_Daily_Raw!L$1)/4</f>
        <v>0</v>
      </c>
      <c r="M290">
        <f>COUNTIF(Input_1!$E289:$CV289,Output_3_Daily_Raw!M$1)/4</f>
        <v>0</v>
      </c>
      <c r="N290">
        <f>COUNTIF(Input_1!$E289:$CV289,Output_3_Daily_Raw!N$1)/4</f>
        <v>0</v>
      </c>
      <c r="O290">
        <f>COUNTIF(Input_1!$E289:$CV289,Output_3_Daily_Raw!O$1)/4</f>
        <v>0</v>
      </c>
      <c r="P290">
        <f>COUNTIF(Input_1!$E289:$CV289,Output_3_Daily_Raw!P$1)/4</f>
        <v>9</v>
      </c>
      <c r="Q290">
        <f>COUNTIF(Input_1!$E289:$CV289,Output_3_Daily_Raw!Q$1)/4</f>
        <v>0</v>
      </c>
      <c r="R290">
        <f>COUNTIF(Input_1!$E289:$CV289,Output_3_Daily_Raw!R$1)/4</f>
        <v>0</v>
      </c>
      <c r="S290">
        <f>COUNTIF(Input_1!$E289:$CV289,Output_3_Daily_Raw!S$1)/4</f>
        <v>0</v>
      </c>
      <c r="T290">
        <f>COUNTIF(Input_1!$E289:$CV289,Output_3_Daily_Raw!T$1)/4</f>
        <v>0</v>
      </c>
      <c r="U290">
        <f>COUNTIF(Input_1!$E289:$CV289,Output_3_Daily_Raw!U$1)/4</f>
        <v>0</v>
      </c>
      <c r="V290">
        <f>COUNTIF(Input_1!$E289:$CV289,Output_3_Daily_Raw!V$1)/4</f>
        <v>0</v>
      </c>
      <c r="W290">
        <f>COUNTIF(Input_1!$E289:$CV289,Output_3_Daily_Raw!W$1)/4</f>
        <v>0</v>
      </c>
      <c r="X290">
        <f>COUNTIF(Input_1!$E289:$CV289,Output_3_Daily_Raw!X$1)/4</f>
        <v>0</v>
      </c>
      <c r="Y290">
        <f>COUNTIF(Input_1!$E289:$CV289,Output_3_Daily_Raw!Y$1)/4</f>
        <v>0</v>
      </c>
      <c r="Z290">
        <f>COUNTIF(Input_1!$E289:$CV289,Output_3_Daily_Raw!Z$1)/4</f>
        <v>2.5</v>
      </c>
      <c r="AA290">
        <f>COUNTIF(Input_1!$E289:$CV289,Output_3_Daily_Raw!AA$1)/4</f>
        <v>7</v>
      </c>
      <c r="AB290">
        <f>COUNTIF(Input_1!$E289:$CV289,Output_3_Daily_Raw!AB$1)/4</f>
        <v>0</v>
      </c>
      <c r="AC290">
        <f>COUNTIF(Input_1!$E289:$CV289,Output_3_Daily_Raw!AC$1)/4</f>
        <v>0</v>
      </c>
      <c r="AD290">
        <f>COUNTIF(Input_1!$E289:$CV289,Output_3_Daily_Raw!AD$1)/4</f>
        <v>0</v>
      </c>
      <c r="AE290">
        <f>COUNTIF(Input_1!$E289:$CV289,Output_3_Daily_Raw!AE$1)/4</f>
        <v>0</v>
      </c>
      <c r="AF290">
        <f>COUNTIF(Input_1!$E289:$CV289,Output_3_Daily_Raw!AF$1)/4</f>
        <v>0</v>
      </c>
      <c r="AG290">
        <f>COUNTIF(Input_1!$E289:$CV289,Output_3_Daily_Raw!AG$1)/4</f>
        <v>0</v>
      </c>
      <c r="AH290">
        <f>COUNTIF(Input_1!$E289:$CV289,Output_3_Daily_Raw!AH$1)/4</f>
        <v>0</v>
      </c>
      <c r="AI290">
        <f>COUNTIF(Input_1!$E289:$CV289,Output_3_Daily_Raw!AI$1)/4</f>
        <v>0.5</v>
      </c>
      <c r="AJ290">
        <f>COUNTIF(Input_1!$E289:$CV289,Output_3_Daily_Raw!AJ$1)/4</f>
        <v>1.5</v>
      </c>
      <c r="AK290">
        <f>COUNTIF(Input_1!$E289:$CV289,Output_3_Daily_Raw!AK$1)/4</f>
        <v>0</v>
      </c>
      <c r="AL290">
        <f>COUNTIF(Input_1!$E289:$CV289,Output_3_Daily_Raw!AL$1)/4</f>
        <v>0</v>
      </c>
      <c r="AM290">
        <f>COUNTIF(Input_1!$E289:$CV289,Output_3_Daily_Raw!AM$1)/4</f>
        <v>0</v>
      </c>
      <c r="AN290">
        <f>COUNTIF(Input_1!$E289:$CV289,Output_3_Daily_Raw!AN$1)/4</f>
        <v>1</v>
      </c>
      <c r="AO290">
        <f>COUNTIF(Input_1!$E289:$CV289,Output_3_Daily_Raw!AO$1)/4</f>
        <v>0</v>
      </c>
      <c r="AP290">
        <f>COUNTIF(Input_1!$E289:$CV289,Output_3_Daily_Raw!AP$1)/4</f>
        <v>0</v>
      </c>
      <c r="AQ290">
        <f>COUNTIF(Input_1!$E289:$CV289,Output_3_Daily_Raw!AQ$1)/4</f>
        <v>0</v>
      </c>
      <c r="AR290">
        <f>COUNTIF(Input_1!$E289:$CV289,Output_3_Daily_Raw!AR$1)/4</f>
        <v>0</v>
      </c>
      <c r="AS290">
        <f>COUNTIF(Input_1!$E289:$CV289,Output_3_Daily_Raw!AS$1)/4</f>
        <v>0</v>
      </c>
      <c r="AT290">
        <f>COUNTIF(Input_1!$E289:$CV289,Output_3_Daily_Raw!AT$1)/4</f>
        <v>0</v>
      </c>
      <c r="AU290">
        <f>COUNTIF(Input_1!$E289:$CV289,Output_3_Daily_Raw!AU$1)/4</f>
        <v>0</v>
      </c>
      <c r="AV290">
        <f>COUNTIF(Input_1!$E289:$CV289,Output_3_Daily_Raw!AV$1)/4</f>
        <v>0</v>
      </c>
      <c r="AW290">
        <f>COUNTIF(Input_1!$E289:$CV289,Output_3_Daily_Raw!AW$1)/4</f>
        <v>0</v>
      </c>
      <c r="AX290">
        <f>COUNTIF(Input_1!$E289:$CV289,Output_3_Daily_Raw!AX$1)/4</f>
        <v>0</v>
      </c>
      <c r="AY290">
        <f>COUNTIF(Input_1!$E289:$CV289,Output_3_Daily_Raw!AY$1)/4</f>
        <v>1.5</v>
      </c>
      <c r="AZ290">
        <f>COUNTIF(Input_1!$E289:$CV289,Output_3_Daily_Raw!AZ$1)/4</f>
        <v>0</v>
      </c>
      <c r="BA290">
        <f>COUNTIF(Input_1!$E289:$CV289,Output_3_Daily_Raw!BA$1)/4</f>
        <v>0</v>
      </c>
      <c r="BB290">
        <f>COUNTIF(Input_1!$E289:$CV289,Output_3_Daily_Raw!BB$1)/4</f>
        <v>0</v>
      </c>
      <c r="BC290">
        <f>COUNTIF(Input_1!$E289:$CV289,Output_3_Daily_Raw!BC$1)/4</f>
        <v>0</v>
      </c>
      <c r="BD290">
        <f>COUNTIF(Input_1!$E289:$CV289,Output_3_Daily_Raw!BD$1)/4</f>
        <v>0</v>
      </c>
      <c r="BE290">
        <f>COUNTIF(Input_1!$E289:$CV289,Output_3_Daily_Raw!BE$1)/4</f>
        <v>0</v>
      </c>
      <c r="BF290">
        <f>COUNTIF(Input_1!$E289:$CV289,Output_3_Daily_Raw!BF$1)/4</f>
        <v>1</v>
      </c>
      <c r="BG290">
        <f>COUNTIF(Input_1!$E289:$CV289,Output_3_Daily_Raw!BG$1)/4</f>
        <v>0</v>
      </c>
      <c r="BH290">
        <f>COUNTIF(Input_1!$E289:$CV289,Output_3_Daily_Raw!BH$1)/4</f>
        <v>0</v>
      </c>
      <c r="BJ290">
        <f t="shared" si="5"/>
        <v>24</v>
      </c>
    </row>
    <row r="291" spans="1:62" x14ac:dyDescent="0.35">
      <c r="A291" s="256"/>
      <c r="B291" s="249"/>
      <c r="C291" s="11">
        <v>44117</v>
      </c>
      <c r="D291" s="1" t="s">
        <v>5</v>
      </c>
      <c r="E291">
        <f>COUNTIF(Input_1!$E290:$CV290,Output_3_Daily_Raw!E$1)/4</f>
        <v>0</v>
      </c>
      <c r="F291">
        <f>COUNTIF(Input_1!$E290:$CV290,Output_3_Daily_Raw!F$1)/4</f>
        <v>0</v>
      </c>
      <c r="G291">
        <f>COUNTIF(Input_1!$E290:$CV290,Output_3_Daily_Raw!G$1)/4</f>
        <v>0</v>
      </c>
      <c r="H291">
        <f>COUNTIF(Input_1!$E290:$CV290,Output_3_Daily_Raw!H$1)/4</f>
        <v>0</v>
      </c>
      <c r="I291">
        <f>COUNTIF(Input_1!$E290:$CV290,Output_3_Daily_Raw!I$1)/4</f>
        <v>0</v>
      </c>
      <c r="J291">
        <f>COUNTIF(Input_1!$E290:$CV290,Output_3_Daily_Raw!J$1)/4</f>
        <v>0</v>
      </c>
      <c r="K291">
        <f>COUNTIF(Input_1!$E290:$CV290,Output_3_Daily_Raw!K$1)/4</f>
        <v>0</v>
      </c>
      <c r="L291">
        <f>COUNTIF(Input_1!$E290:$CV290,Output_3_Daily_Raw!L$1)/4</f>
        <v>0</v>
      </c>
      <c r="M291">
        <f>COUNTIF(Input_1!$E290:$CV290,Output_3_Daily_Raw!M$1)/4</f>
        <v>0</v>
      </c>
      <c r="N291">
        <f>COUNTIF(Input_1!$E290:$CV290,Output_3_Daily_Raw!N$1)/4</f>
        <v>0</v>
      </c>
      <c r="O291">
        <f>COUNTIF(Input_1!$E290:$CV290,Output_3_Daily_Raw!O$1)/4</f>
        <v>0</v>
      </c>
      <c r="P291">
        <f>COUNTIF(Input_1!$E290:$CV290,Output_3_Daily_Raw!P$1)/4</f>
        <v>1.25</v>
      </c>
      <c r="Q291">
        <f>COUNTIF(Input_1!$E290:$CV290,Output_3_Daily_Raw!Q$1)/4</f>
        <v>0</v>
      </c>
      <c r="R291">
        <f>COUNTIF(Input_1!$E290:$CV290,Output_3_Daily_Raw!R$1)/4</f>
        <v>0</v>
      </c>
      <c r="S291">
        <f>COUNTIF(Input_1!$E290:$CV290,Output_3_Daily_Raw!S$1)/4</f>
        <v>1.25</v>
      </c>
      <c r="T291">
        <f>COUNTIF(Input_1!$E290:$CV290,Output_3_Daily_Raw!T$1)/4</f>
        <v>0</v>
      </c>
      <c r="U291">
        <f>COUNTIF(Input_1!$E290:$CV290,Output_3_Daily_Raw!U$1)/4</f>
        <v>0</v>
      </c>
      <c r="V291">
        <f>COUNTIF(Input_1!$E290:$CV290,Output_3_Daily_Raw!V$1)/4</f>
        <v>3.25</v>
      </c>
      <c r="W291">
        <f>COUNTIF(Input_1!$E290:$CV290,Output_3_Daily_Raw!W$1)/4</f>
        <v>0</v>
      </c>
      <c r="X291">
        <f>COUNTIF(Input_1!$E290:$CV290,Output_3_Daily_Raw!X$1)/4</f>
        <v>0</v>
      </c>
      <c r="Y291">
        <f>COUNTIF(Input_1!$E290:$CV290,Output_3_Daily_Raw!Y$1)/4</f>
        <v>0</v>
      </c>
      <c r="Z291">
        <f>COUNTIF(Input_1!$E290:$CV290,Output_3_Daily_Raw!Z$1)/4</f>
        <v>0.25</v>
      </c>
      <c r="AA291">
        <f>COUNTIF(Input_1!$E290:$CV290,Output_3_Daily_Raw!AA$1)/4</f>
        <v>8</v>
      </c>
      <c r="AB291">
        <f>COUNTIF(Input_1!$E290:$CV290,Output_3_Daily_Raw!AB$1)/4</f>
        <v>0</v>
      </c>
      <c r="AC291">
        <f>COUNTIF(Input_1!$E290:$CV290,Output_3_Daily_Raw!AC$1)/4</f>
        <v>0</v>
      </c>
      <c r="AD291">
        <f>COUNTIF(Input_1!$E290:$CV290,Output_3_Daily_Raw!AD$1)/4</f>
        <v>0</v>
      </c>
      <c r="AE291">
        <f>COUNTIF(Input_1!$E290:$CV290,Output_3_Daily_Raw!AE$1)/4</f>
        <v>0</v>
      </c>
      <c r="AF291">
        <f>COUNTIF(Input_1!$E290:$CV290,Output_3_Daily_Raw!AF$1)/4</f>
        <v>0</v>
      </c>
      <c r="AG291">
        <f>COUNTIF(Input_1!$E290:$CV290,Output_3_Daily_Raw!AG$1)/4</f>
        <v>0</v>
      </c>
      <c r="AH291">
        <f>COUNTIF(Input_1!$E290:$CV290,Output_3_Daily_Raw!AH$1)/4</f>
        <v>0.25</v>
      </c>
      <c r="AI291">
        <f>COUNTIF(Input_1!$E290:$CV290,Output_3_Daily_Raw!AI$1)/4</f>
        <v>0.5</v>
      </c>
      <c r="AJ291">
        <f>COUNTIF(Input_1!$E290:$CV290,Output_3_Daily_Raw!AJ$1)/4</f>
        <v>1.75</v>
      </c>
      <c r="AK291">
        <f>COUNTIF(Input_1!$E290:$CV290,Output_3_Daily_Raw!AK$1)/4</f>
        <v>0</v>
      </c>
      <c r="AL291">
        <f>COUNTIF(Input_1!$E290:$CV290,Output_3_Daily_Raw!AL$1)/4</f>
        <v>0.5</v>
      </c>
      <c r="AM291">
        <f>COUNTIF(Input_1!$E290:$CV290,Output_3_Daily_Raw!AM$1)/4</f>
        <v>0</v>
      </c>
      <c r="AN291">
        <f>COUNTIF(Input_1!$E290:$CV290,Output_3_Daily_Raw!AN$1)/4</f>
        <v>0.75</v>
      </c>
      <c r="AO291">
        <f>COUNTIF(Input_1!$E290:$CV290,Output_3_Daily_Raw!AO$1)/4</f>
        <v>0</v>
      </c>
      <c r="AP291">
        <f>COUNTIF(Input_1!$E290:$CV290,Output_3_Daily_Raw!AP$1)/4</f>
        <v>0</v>
      </c>
      <c r="AQ291">
        <f>COUNTIF(Input_1!$E290:$CV290,Output_3_Daily_Raw!AQ$1)/4</f>
        <v>0</v>
      </c>
      <c r="AR291">
        <f>COUNTIF(Input_1!$E290:$CV290,Output_3_Daily_Raw!AR$1)/4</f>
        <v>0</v>
      </c>
      <c r="AS291">
        <f>COUNTIF(Input_1!$E290:$CV290,Output_3_Daily_Raw!AS$1)/4</f>
        <v>0</v>
      </c>
      <c r="AT291">
        <f>COUNTIF(Input_1!$E290:$CV290,Output_3_Daily_Raw!AT$1)/4</f>
        <v>0</v>
      </c>
      <c r="AU291">
        <f>COUNTIF(Input_1!$E290:$CV290,Output_3_Daily_Raw!AU$1)/4</f>
        <v>0.5</v>
      </c>
      <c r="AV291">
        <f>COUNTIF(Input_1!$E290:$CV290,Output_3_Daily_Raw!AV$1)/4</f>
        <v>0</v>
      </c>
      <c r="AW291">
        <f>COUNTIF(Input_1!$E290:$CV290,Output_3_Daily_Raw!AW$1)/4</f>
        <v>0</v>
      </c>
      <c r="AX291">
        <f>COUNTIF(Input_1!$E290:$CV290,Output_3_Daily_Raw!AX$1)/4</f>
        <v>0</v>
      </c>
      <c r="AY291">
        <f>COUNTIF(Input_1!$E290:$CV290,Output_3_Daily_Raw!AY$1)/4</f>
        <v>2</v>
      </c>
      <c r="AZ291">
        <f>COUNTIF(Input_1!$E290:$CV290,Output_3_Daily_Raw!AZ$1)/4</f>
        <v>0</v>
      </c>
      <c r="BA291">
        <f>COUNTIF(Input_1!$E290:$CV290,Output_3_Daily_Raw!BA$1)/4</f>
        <v>1.75</v>
      </c>
      <c r="BB291">
        <f>COUNTIF(Input_1!$E290:$CV290,Output_3_Daily_Raw!BB$1)/4</f>
        <v>0</v>
      </c>
      <c r="BC291">
        <f>COUNTIF(Input_1!$E290:$CV290,Output_3_Daily_Raw!BC$1)/4</f>
        <v>0</v>
      </c>
      <c r="BD291">
        <f>COUNTIF(Input_1!$E290:$CV290,Output_3_Daily_Raw!BD$1)/4</f>
        <v>0</v>
      </c>
      <c r="BE291">
        <f>COUNTIF(Input_1!$E290:$CV290,Output_3_Daily_Raw!BE$1)/4</f>
        <v>0</v>
      </c>
      <c r="BF291">
        <f>COUNTIF(Input_1!$E290:$CV290,Output_3_Daily_Raw!BF$1)/4</f>
        <v>1.75</v>
      </c>
      <c r="BG291">
        <f>COUNTIF(Input_1!$E290:$CV290,Output_3_Daily_Raw!BG$1)/4</f>
        <v>0</v>
      </c>
      <c r="BH291">
        <f>COUNTIF(Input_1!$E290:$CV290,Output_3_Daily_Raw!BH$1)/4</f>
        <v>0.25</v>
      </c>
      <c r="BJ291">
        <f t="shared" si="5"/>
        <v>24</v>
      </c>
    </row>
    <row r="292" spans="1:62" x14ac:dyDescent="0.35">
      <c r="A292" s="256"/>
      <c r="B292" s="249"/>
      <c r="C292" s="11">
        <v>44118</v>
      </c>
      <c r="D292" s="1" t="s">
        <v>6</v>
      </c>
      <c r="E292">
        <f>COUNTIF(Input_1!$E291:$CV291,Output_3_Daily_Raw!E$1)/4</f>
        <v>0</v>
      </c>
      <c r="F292">
        <f>COUNTIF(Input_1!$E291:$CV291,Output_3_Daily_Raw!F$1)/4</f>
        <v>0</v>
      </c>
      <c r="G292">
        <f>COUNTIF(Input_1!$E291:$CV291,Output_3_Daily_Raw!G$1)/4</f>
        <v>0</v>
      </c>
      <c r="H292">
        <f>COUNTIF(Input_1!$E291:$CV291,Output_3_Daily_Raw!H$1)/4</f>
        <v>0</v>
      </c>
      <c r="I292">
        <f>COUNTIF(Input_1!$E291:$CV291,Output_3_Daily_Raw!I$1)/4</f>
        <v>0</v>
      </c>
      <c r="J292">
        <f>COUNTIF(Input_1!$E291:$CV291,Output_3_Daily_Raw!J$1)/4</f>
        <v>0</v>
      </c>
      <c r="K292">
        <f>COUNTIF(Input_1!$E291:$CV291,Output_3_Daily_Raw!K$1)/4</f>
        <v>0</v>
      </c>
      <c r="L292">
        <f>COUNTIF(Input_1!$E291:$CV291,Output_3_Daily_Raw!L$1)/4</f>
        <v>0</v>
      </c>
      <c r="M292">
        <f>COUNTIF(Input_1!$E291:$CV291,Output_3_Daily_Raw!M$1)/4</f>
        <v>0</v>
      </c>
      <c r="N292">
        <f>COUNTIF(Input_1!$E291:$CV291,Output_3_Daily_Raw!N$1)/4</f>
        <v>0</v>
      </c>
      <c r="O292">
        <f>COUNTIF(Input_1!$E291:$CV291,Output_3_Daily_Raw!O$1)/4</f>
        <v>0</v>
      </c>
      <c r="P292">
        <f>COUNTIF(Input_1!$E291:$CV291,Output_3_Daily_Raw!P$1)/4</f>
        <v>3.75</v>
      </c>
      <c r="Q292">
        <f>COUNTIF(Input_1!$E291:$CV291,Output_3_Daily_Raw!Q$1)/4</f>
        <v>0</v>
      </c>
      <c r="R292">
        <f>COUNTIF(Input_1!$E291:$CV291,Output_3_Daily_Raw!R$1)/4</f>
        <v>3</v>
      </c>
      <c r="S292">
        <f>COUNTIF(Input_1!$E291:$CV291,Output_3_Daily_Raw!S$1)/4</f>
        <v>0</v>
      </c>
      <c r="T292">
        <f>COUNTIF(Input_1!$E291:$CV291,Output_3_Daily_Raw!T$1)/4</f>
        <v>0</v>
      </c>
      <c r="U292">
        <f>COUNTIF(Input_1!$E291:$CV291,Output_3_Daily_Raw!U$1)/4</f>
        <v>0</v>
      </c>
      <c r="V292">
        <f>COUNTIF(Input_1!$E291:$CV291,Output_3_Daily_Raw!V$1)/4</f>
        <v>0</v>
      </c>
      <c r="W292">
        <f>COUNTIF(Input_1!$E291:$CV291,Output_3_Daily_Raw!W$1)/4</f>
        <v>0</v>
      </c>
      <c r="X292">
        <f>COUNTIF(Input_1!$E291:$CV291,Output_3_Daily_Raw!X$1)/4</f>
        <v>0</v>
      </c>
      <c r="Y292">
        <f>COUNTIF(Input_1!$E291:$CV291,Output_3_Daily_Raw!Y$1)/4</f>
        <v>0</v>
      </c>
      <c r="Z292">
        <f>COUNTIF(Input_1!$E291:$CV291,Output_3_Daily_Raw!Z$1)/4</f>
        <v>2.75</v>
      </c>
      <c r="AA292">
        <f>COUNTIF(Input_1!$E291:$CV291,Output_3_Daily_Raw!AA$1)/4</f>
        <v>6.5</v>
      </c>
      <c r="AB292">
        <f>COUNTIF(Input_1!$E291:$CV291,Output_3_Daily_Raw!AB$1)/4</f>
        <v>0</v>
      </c>
      <c r="AC292">
        <f>COUNTIF(Input_1!$E291:$CV291,Output_3_Daily_Raw!AC$1)/4</f>
        <v>0</v>
      </c>
      <c r="AD292">
        <f>COUNTIF(Input_1!$E291:$CV291,Output_3_Daily_Raw!AD$1)/4</f>
        <v>0</v>
      </c>
      <c r="AE292">
        <f>COUNTIF(Input_1!$E291:$CV291,Output_3_Daily_Raw!AE$1)/4</f>
        <v>0</v>
      </c>
      <c r="AF292">
        <f>COUNTIF(Input_1!$E291:$CV291,Output_3_Daily_Raw!AF$1)/4</f>
        <v>0</v>
      </c>
      <c r="AG292">
        <f>COUNTIF(Input_1!$E291:$CV291,Output_3_Daily_Raw!AG$1)/4</f>
        <v>0</v>
      </c>
      <c r="AH292">
        <f>COUNTIF(Input_1!$E291:$CV291,Output_3_Daily_Raw!AH$1)/4</f>
        <v>0.25</v>
      </c>
      <c r="AI292">
        <f>COUNTIF(Input_1!$E291:$CV291,Output_3_Daily_Raw!AI$1)/4</f>
        <v>0.25</v>
      </c>
      <c r="AJ292">
        <f>COUNTIF(Input_1!$E291:$CV291,Output_3_Daily_Raw!AJ$1)/4</f>
        <v>0.25</v>
      </c>
      <c r="AK292">
        <f>COUNTIF(Input_1!$E291:$CV291,Output_3_Daily_Raw!AK$1)/4</f>
        <v>0</v>
      </c>
      <c r="AL292">
        <f>COUNTIF(Input_1!$E291:$CV291,Output_3_Daily_Raw!AL$1)/4</f>
        <v>0.25</v>
      </c>
      <c r="AM292">
        <f>COUNTIF(Input_1!$E291:$CV291,Output_3_Daily_Raw!AM$1)/4</f>
        <v>0</v>
      </c>
      <c r="AN292">
        <f>COUNTIF(Input_1!$E291:$CV291,Output_3_Daily_Raw!AN$1)/4</f>
        <v>0.75</v>
      </c>
      <c r="AO292">
        <f>COUNTIF(Input_1!$E291:$CV291,Output_3_Daily_Raw!AO$1)/4</f>
        <v>0</v>
      </c>
      <c r="AP292">
        <f>COUNTIF(Input_1!$E291:$CV291,Output_3_Daily_Raw!AP$1)/4</f>
        <v>0</v>
      </c>
      <c r="AQ292">
        <f>COUNTIF(Input_1!$E291:$CV291,Output_3_Daily_Raw!AQ$1)/4</f>
        <v>0</v>
      </c>
      <c r="AR292">
        <f>COUNTIF(Input_1!$E291:$CV291,Output_3_Daily_Raw!AR$1)/4</f>
        <v>0</v>
      </c>
      <c r="AS292">
        <f>COUNTIF(Input_1!$E291:$CV291,Output_3_Daily_Raw!AS$1)/4</f>
        <v>0</v>
      </c>
      <c r="AT292">
        <f>COUNTIF(Input_1!$E291:$CV291,Output_3_Daily_Raw!AT$1)/4</f>
        <v>0</v>
      </c>
      <c r="AU292">
        <f>COUNTIF(Input_1!$E291:$CV291,Output_3_Daily_Raw!AU$1)/4</f>
        <v>0</v>
      </c>
      <c r="AV292">
        <f>COUNTIF(Input_1!$E291:$CV291,Output_3_Daily_Raw!AV$1)/4</f>
        <v>0</v>
      </c>
      <c r="AW292">
        <f>COUNTIF(Input_1!$E291:$CV291,Output_3_Daily_Raw!AW$1)/4</f>
        <v>0</v>
      </c>
      <c r="AX292">
        <f>COUNTIF(Input_1!$E291:$CV291,Output_3_Daily_Raw!AX$1)/4</f>
        <v>0</v>
      </c>
      <c r="AY292">
        <f>COUNTIF(Input_1!$E291:$CV291,Output_3_Daily_Raw!AY$1)/4</f>
        <v>3.5</v>
      </c>
      <c r="AZ292">
        <f>COUNTIF(Input_1!$E291:$CV291,Output_3_Daily_Raw!AZ$1)/4</f>
        <v>0</v>
      </c>
      <c r="BA292">
        <f>COUNTIF(Input_1!$E291:$CV291,Output_3_Daily_Raw!BA$1)/4</f>
        <v>0.25</v>
      </c>
      <c r="BB292">
        <f>COUNTIF(Input_1!$E291:$CV291,Output_3_Daily_Raw!BB$1)/4</f>
        <v>0</v>
      </c>
      <c r="BC292">
        <f>COUNTIF(Input_1!$E291:$CV291,Output_3_Daily_Raw!BC$1)/4</f>
        <v>0</v>
      </c>
      <c r="BD292">
        <f>COUNTIF(Input_1!$E291:$CV291,Output_3_Daily_Raw!BD$1)/4</f>
        <v>0</v>
      </c>
      <c r="BE292">
        <f>COUNTIF(Input_1!$E291:$CV291,Output_3_Daily_Raw!BE$1)/4</f>
        <v>0</v>
      </c>
      <c r="BF292">
        <f>COUNTIF(Input_1!$E291:$CV291,Output_3_Daily_Raw!BF$1)/4</f>
        <v>1.75</v>
      </c>
      <c r="BG292">
        <f>COUNTIF(Input_1!$E291:$CV291,Output_3_Daily_Raw!BG$1)/4</f>
        <v>0</v>
      </c>
      <c r="BH292">
        <f>COUNTIF(Input_1!$E291:$CV291,Output_3_Daily_Raw!BH$1)/4</f>
        <v>0.75</v>
      </c>
      <c r="BJ292">
        <f t="shared" si="5"/>
        <v>24</v>
      </c>
    </row>
    <row r="293" spans="1:62" x14ac:dyDescent="0.35">
      <c r="A293" s="256"/>
      <c r="B293" s="249"/>
      <c r="C293" s="12">
        <v>44119</v>
      </c>
      <c r="D293" s="1" t="s">
        <v>7</v>
      </c>
      <c r="E293">
        <f>COUNTIF(Input_1!$E292:$CV292,Output_3_Daily_Raw!E$1)/4</f>
        <v>0</v>
      </c>
      <c r="F293">
        <f>COUNTIF(Input_1!$E292:$CV292,Output_3_Daily_Raw!F$1)/4</f>
        <v>0</v>
      </c>
      <c r="G293">
        <f>COUNTIF(Input_1!$E292:$CV292,Output_3_Daily_Raw!G$1)/4</f>
        <v>0</v>
      </c>
      <c r="H293">
        <f>COUNTIF(Input_1!$E292:$CV292,Output_3_Daily_Raw!H$1)/4</f>
        <v>0</v>
      </c>
      <c r="I293">
        <f>COUNTIF(Input_1!$E292:$CV292,Output_3_Daily_Raw!I$1)/4</f>
        <v>0</v>
      </c>
      <c r="J293">
        <f>COUNTIF(Input_1!$E292:$CV292,Output_3_Daily_Raw!J$1)/4</f>
        <v>0</v>
      </c>
      <c r="K293">
        <f>COUNTIF(Input_1!$E292:$CV292,Output_3_Daily_Raw!K$1)/4</f>
        <v>0</v>
      </c>
      <c r="L293">
        <f>COUNTIF(Input_1!$E292:$CV292,Output_3_Daily_Raw!L$1)/4</f>
        <v>0</v>
      </c>
      <c r="M293">
        <f>COUNTIF(Input_1!$E292:$CV292,Output_3_Daily_Raw!M$1)/4</f>
        <v>0</v>
      </c>
      <c r="N293">
        <f>COUNTIF(Input_1!$E292:$CV292,Output_3_Daily_Raw!N$1)/4</f>
        <v>0</v>
      </c>
      <c r="O293">
        <f>COUNTIF(Input_1!$E292:$CV292,Output_3_Daily_Raw!O$1)/4</f>
        <v>0</v>
      </c>
      <c r="P293">
        <f>COUNTIF(Input_1!$E292:$CV292,Output_3_Daily_Raw!P$1)/4</f>
        <v>0</v>
      </c>
      <c r="Q293">
        <f>COUNTIF(Input_1!$E292:$CV292,Output_3_Daily_Raw!Q$1)/4</f>
        <v>0</v>
      </c>
      <c r="R293">
        <f>COUNTIF(Input_1!$E292:$CV292,Output_3_Daily_Raw!R$1)/4</f>
        <v>0</v>
      </c>
      <c r="S293">
        <f>COUNTIF(Input_1!$E292:$CV292,Output_3_Daily_Raw!S$1)/4</f>
        <v>0</v>
      </c>
      <c r="T293">
        <f>COUNTIF(Input_1!$E292:$CV292,Output_3_Daily_Raw!T$1)/4</f>
        <v>0</v>
      </c>
      <c r="U293">
        <f>COUNTIF(Input_1!$E292:$CV292,Output_3_Daily_Raw!U$1)/4</f>
        <v>0</v>
      </c>
      <c r="V293">
        <f>COUNTIF(Input_1!$E292:$CV292,Output_3_Daily_Raw!V$1)/4</f>
        <v>2.25</v>
      </c>
      <c r="W293">
        <f>COUNTIF(Input_1!$E292:$CV292,Output_3_Daily_Raw!W$1)/4</f>
        <v>0</v>
      </c>
      <c r="X293">
        <f>COUNTIF(Input_1!$E292:$CV292,Output_3_Daily_Raw!X$1)/4</f>
        <v>0</v>
      </c>
      <c r="Y293">
        <f>COUNTIF(Input_1!$E292:$CV292,Output_3_Daily_Raw!Y$1)/4</f>
        <v>0</v>
      </c>
      <c r="Z293">
        <f>COUNTIF(Input_1!$E292:$CV292,Output_3_Daily_Raw!Z$1)/4</f>
        <v>0.25</v>
      </c>
      <c r="AA293">
        <f>COUNTIF(Input_1!$E292:$CV292,Output_3_Daily_Raw!AA$1)/4</f>
        <v>9</v>
      </c>
      <c r="AB293">
        <f>COUNTIF(Input_1!$E292:$CV292,Output_3_Daily_Raw!AB$1)/4</f>
        <v>0</v>
      </c>
      <c r="AC293">
        <f>COUNTIF(Input_1!$E292:$CV292,Output_3_Daily_Raw!AC$1)/4</f>
        <v>0</v>
      </c>
      <c r="AD293">
        <f>COUNTIF(Input_1!$E292:$CV292,Output_3_Daily_Raw!AD$1)/4</f>
        <v>0</v>
      </c>
      <c r="AE293">
        <f>COUNTIF(Input_1!$E292:$CV292,Output_3_Daily_Raw!AE$1)/4</f>
        <v>0</v>
      </c>
      <c r="AF293">
        <f>COUNTIF(Input_1!$E292:$CV292,Output_3_Daily_Raw!AF$1)/4</f>
        <v>0</v>
      </c>
      <c r="AG293">
        <f>COUNTIF(Input_1!$E292:$CV292,Output_3_Daily_Raw!AG$1)/4</f>
        <v>0</v>
      </c>
      <c r="AH293">
        <f>COUNTIF(Input_1!$E292:$CV292,Output_3_Daily_Raw!AH$1)/4</f>
        <v>0</v>
      </c>
      <c r="AI293">
        <f>COUNTIF(Input_1!$E292:$CV292,Output_3_Daily_Raw!AI$1)/4</f>
        <v>1</v>
      </c>
      <c r="AJ293">
        <f>COUNTIF(Input_1!$E292:$CV292,Output_3_Daily_Raw!AJ$1)/4</f>
        <v>1.75</v>
      </c>
      <c r="AK293">
        <f>COUNTIF(Input_1!$E292:$CV292,Output_3_Daily_Raw!AK$1)/4</f>
        <v>0</v>
      </c>
      <c r="AL293">
        <f>COUNTIF(Input_1!$E292:$CV292,Output_3_Daily_Raw!AL$1)/4</f>
        <v>0.75</v>
      </c>
      <c r="AM293">
        <f>COUNTIF(Input_1!$E292:$CV292,Output_3_Daily_Raw!AM$1)/4</f>
        <v>0</v>
      </c>
      <c r="AN293">
        <f>COUNTIF(Input_1!$E292:$CV292,Output_3_Daily_Raw!AN$1)/4</f>
        <v>0.5</v>
      </c>
      <c r="AO293">
        <f>COUNTIF(Input_1!$E292:$CV292,Output_3_Daily_Raw!AO$1)/4</f>
        <v>0</v>
      </c>
      <c r="AP293">
        <f>COUNTIF(Input_1!$E292:$CV292,Output_3_Daily_Raw!AP$1)/4</f>
        <v>0</v>
      </c>
      <c r="AQ293">
        <f>COUNTIF(Input_1!$E292:$CV292,Output_3_Daily_Raw!AQ$1)/4</f>
        <v>0</v>
      </c>
      <c r="AR293">
        <f>COUNTIF(Input_1!$E292:$CV292,Output_3_Daily_Raw!AR$1)/4</f>
        <v>0</v>
      </c>
      <c r="AS293">
        <f>COUNTIF(Input_1!$E292:$CV292,Output_3_Daily_Raw!AS$1)/4</f>
        <v>0</v>
      </c>
      <c r="AT293">
        <f>COUNTIF(Input_1!$E292:$CV292,Output_3_Daily_Raw!AT$1)/4</f>
        <v>0</v>
      </c>
      <c r="AU293">
        <f>COUNTIF(Input_1!$E292:$CV292,Output_3_Daily_Raw!AU$1)/4</f>
        <v>0</v>
      </c>
      <c r="AV293">
        <f>COUNTIF(Input_1!$E292:$CV292,Output_3_Daily_Raw!AV$1)/4</f>
        <v>0</v>
      </c>
      <c r="AW293">
        <f>COUNTIF(Input_1!$E292:$CV292,Output_3_Daily_Raw!AW$1)/4</f>
        <v>0</v>
      </c>
      <c r="AX293">
        <f>COUNTIF(Input_1!$E292:$CV292,Output_3_Daily_Raw!AX$1)/4</f>
        <v>0</v>
      </c>
      <c r="AY293">
        <f>COUNTIF(Input_1!$E292:$CV292,Output_3_Daily_Raw!AY$1)/4</f>
        <v>3</v>
      </c>
      <c r="AZ293">
        <f>COUNTIF(Input_1!$E292:$CV292,Output_3_Daily_Raw!AZ$1)/4</f>
        <v>0</v>
      </c>
      <c r="BA293">
        <f>COUNTIF(Input_1!$E292:$CV292,Output_3_Daily_Raw!BA$1)/4</f>
        <v>1</v>
      </c>
      <c r="BB293">
        <f>COUNTIF(Input_1!$E292:$CV292,Output_3_Daily_Raw!BB$1)/4</f>
        <v>0</v>
      </c>
      <c r="BC293">
        <f>COUNTIF(Input_1!$E292:$CV292,Output_3_Daily_Raw!BC$1)/4</f>
        <v>0</v>
      </c>
      <c r="BD293">
        <f>COUNTIF(Input_1!$E292:$CV292,Output_3_Daily_Raw!BD$1)/4</f>
        <v>0</v>
      </c>
      <c r="BE293">
        <f>COUNTIF(Input_1!$E292:$CV292,Output_3_Daily_Raw!BE$1)/4</f>
        <v>0</v>
      </c>
      <c r="BF293">
        <f>COUNTIF(Input_1!$E292:$CV292,Output_3_Daily_Raw!BF$1)/4</f>
        <v>4</v>
      </c>
      <c r="BG293">
        <f>COUNTIF(Input_1!$E292:$CV292,Output_3_Daily_Raw!BG$1)/4</f>
        <v>0</v>
      </c>
      <c r="BH293">
        <f>COUNTIF(Input_1!$E292:$CV292,Output_3_Daily_Raw!BH$1)/4</f>
        <v>0.5</v>
      </c>
      <c r="BJ293">
        <f t="shared" si="5"/>
        <v>24</v>
      </c>
    </row>
    <row r="294" spans="1:62" x14ac:dyDescent="0.35">
      <c r="A294" s="256"/>
      <c r="B294" s="249"/>
      <c r="C294" s="11">
        <v>44120</v>
      </c>
      <c r="D294" s="1" t="s">
        <v>8</v>
      </c>
      <c r="E294">
        <f>COUNTIF(Input_1!$E293:$CV293,Output_3_Daily_Raw!E$1)/4</f>
        <v>0</v>
      </c>
      <c r="F294">
        <f>COUNTIF(Input_1!$E293:$CV293,Output_3_Daily_Raw!F$1)/4</f>
        <v>0</v>
      </c>
      <c r="G294">
        <f>COUNTIF(Input_1!$E293:$CV293,Output_3_Daily_Raw!G$1)/4</f>
        <v>0</v>
      </c>
      <c r="H294">
        <f>COUNTIF(Input_1!$E293:$CV293,Output_3_Daily_Raw!H$1)/4</f>
        <v>0</v>
      </c>
      <c r="I294">
        <f>COUNTIF(Input_1!$E293:$CV293,Output_3_Daily_Raw!I$1)/4</f>
        <v>0</v>
      </c>
      <c r="J294">
        <f>COUNTIF(Input_1!$E293:$CV293,Output_3_Daily_Raw!J$1)/4</f>
        <v>0</v>
      </c>
      <c r="K294">
        <f>COUNTIF(Input_1!$E293:$CV293,Output_3_Daily_Raw!K$1)/4</f>
        <v>0</v>
      </c>
      <c r="L294">
        <f>COUNTIF(Input_1!$E293:$CV293,Output_3_Daily_Raw!L$1)/4</f>
        <v>0</v>
      </c>
      <c r="M294">
        <f>COUNTIF(Input_1!$E293:$CV293,Output_3_Daily_Raw!M$1)/4</f>
        <v>0</v>
      </c>
      <c r="N294">
        <f>COUNTIF(Input_1!$E293:$CV293,Output_3_Daily_Raw!N$1)/4</f>
        <v>0</v>
      </c>
      <c r="O294">
        <f>COUNTIF(Input_1!$E293:$CV293,Output_3_Daily_Raw!O$1)/4</f>
        <v>0</v>
      </c>
      <c r="P294">
        <f>COUNTIF(Input_1!$E293:$CV293,Output_3_Daily_Raw!P$1)/4</f>
        <v>0</v>
      </c>
      <c r="Q294">
        <f>COUNTIF(Input_1!$E293:$CV293,Output_3_Daily_Raw!Q$1)/4</f>
        <v>0</v>
      </c>
      <c r="R294">
        <f>COUNTIF(Input_1!$E293:$CV293,Output_3_Daily_Raw!R$1)/4</f>
        <v>0</v>
      </c>
      <c r="S294">
        <f>COUNTIF(Input_1!$E293:$CV293,Output_3_Daily_Raw!S$1)/4</f>
        <v>0</v>
      </c>
      <c r="T294">
        <f>COUNTIF(Input_1!$E293:$CV293,Output_3_Daily_Raw!T$1)/4</f>
        <v>0</v>
      </c>
      <c r="U294">
        <f>COUNTIF(Input_1!$E293:$CV293,Output_3_Daily_Raw!U$1)/4</f>
        <v>0</v>
      </c>
      <c r="V294">
        <f>COUNTIF(Input_1!$E293:$CV293,Output_3_Daily_Raw!V$1)/4</f>
        <v>3.25</v>
      </c>
      <c r="W294">
        <f>COUNTIF(Input_1!$E293:$CV293,Output_3_Daily_Raw!W$1)/4</f>
        <v>0</v>
      </c>
      <c r="X294">
        <f>COUNTIF(Input_1!$E293:$CV293,Output_3_Daily_Raw!X$1)/4</f>
        <v>0</v>
      </c>
      <c r="Y294">
        <f>COUNTIF(Input_1!$E293:$CV293,Output_3_Daily_Raw!Y$1)/4</f>
        <v>0</v>
      </c>
      <c r="Z294">
        <f>COUNTIF(Input_1!$E293:$CV293,Output_3_Daily_Raw!Z$1)/4</f>
        <v>0</v>
      </c>
      <c r="AA294">
        <f>COUNTIF(Input_1!$E293:$CV293,Output_3_Daily_Raw!AA$1)/4</f>
        <v>12.75</v>
      </c>
      <c r="AB294">
        <f>COUNTIF(Input_1!$E293:$CV293,Output_3_Daily_Raw!AB$1)/4</f>
        <v>0</v>
      </c>
      <c r="AC294">
        <f>COUNTIF(Input_1!$E293:$CV293,Output_3_Daily_Raw!AC$1)/4</f>
        <v>0</v>
      </c>
      <c r="AD294">
        <f>COUNTIF(Input_1!$E293:$CV293,Output_3_Daily_Raw!AD$1)/4</f>
        <v>0</v>
      </c>
      <c r="AE294">
        <f>COUNTIF(Input_1!$E293:$CV293,Output_3_Daily_Raw!AE$1)/4</f>
        <v>0</v>
      </c>
      <c r="AF294">
        <f>COUNTIF(Input_1!$E293:$CV293,Output_3_Daily_Raw!AF$1)/4</f>
        <v>0</v>
      </c>
      <c r="AG294">
        <f>COUNTIF(Input_1!$E293:$CV293,Output_3_Daily_Raw!AG$1)/4</f>
        <v>0</v>
      </c>
      <c r="AH294">
        <f>COUNTIF(Input_1!$E293:$CV293,Output_3_Daily_Raw!AH$1)/4</f>
        <v>0.5</v>
      </c>
      <c r="AI294">
        <f>COUNTIF(Input_1!$E293:$CV293,Output_3_Daily_Raw!AI$1)/4</f>
        <v>0.5</v>
      </c>
      <c r="AJ294">
        <f>COUNTIF(Input_1!$E293:$CV293,Output_3_Daily_Raw!AJ$1)/4</f>
        <v>0</v>
      </c>
      <c r="AK294">
        <f>COUNTIF(Input_1!$E293:$CV293,Output_3_Daily_Raw!AK$1)/4</f>
        <v>0</v>
      </c>
      <c r="AL294">
        <f>COUNTIF(Input_1!$E293:$CV293,Output_3_Daily_Raw!AL$1)/4</f>
        <v>0.5</v>
      </c>
      <c r="AM294">
        <f>COUNTIF(Input_1!$E293:$CV293,Output_3_Daily_Raw!AM$1)/4</f>
        <v>0</v>
      </c>
      <c r="AN294">
        <f>COUNTIF(Input_1!$E293:$CV293,Output_3_Daily_Raw!AN$1)/4</f>
        <v>0</v>
      </c>
      <c r="AO294">
        <f>COUNTIF(Input_1!$E293:$CV293,Output_3_Daily_Raw!AO$1)/4</f>
        <v>0</v>
      </c>
      <c r="AP294">
        <f>COUNTIF(Input_1!$E293:$CV293,Output_3_Daily_Raw!AP$1)/4</f>
        <v>0</v>
      </c>
      <c r="AQ294">
        <f>COUNTIF(Input_1!$E293:$CV293,Output_3_Daily_Raw!AQ$1)/4</f>
        <v>0</v>
      </c>
      <c r="AR294">
        <f>COUNTIF(Input_1!$E293:$CV293,Output_3_Daily_Raw!AR$1)/4</f>
        <v>0</v>
      </c>
      <c r="AS294">
        <f>COUNTIF(Input_1!$E293:$CV293,Output_3_Daily_Raw!AS$1)/4</f>
        <v>0</v>
      </c>
      <c r="AT294">
        <f>COUNTIF(Input_1!$E293:$CV293,Output_3_Daily_Raw!AT$1)/4</f>
        <v>0</v>
      </c>
      <c r="AU294">
        <f>COUNTIF(Input_1!$E293:$CV293,Output_3_Daily_Raw!AU$1)/4</f>
        <v>0</v>
      </c>
      <c r="AV294">
        <f>COUNTIF(Input_1!$E293:$CV293,Output_3_Daily_Raw!AV$1)/4</f>
        <v>0</v>
      </c>
      <c r="AW294">
        <f>COUNTIF(Input_1!$E293:$CV293,Output_3_Daily_Raw!AW$1)/4</f>
        <v>0</v>
      </c>
      <c r="AX294">
        <f>COUNTIF(Input_1!$E293:$CV293,Output_3_Daily_Raw!AX$1)/4</f>
        <v>0</v>
      </c>
      <c r="AY294">
        <f>COUNTIF(Input_1!$E293:$CV293,Output_3_Daily_Raw!AY$1)/4</f>
        <v>1.75</v>
      </c>
      <c r="AZ294">
        <f>COUNTIF(Input_1!$E293:$CV293,Output_3_Daily_Raw!AZ$1)/4</f>
        <v>0</v>
      </c>
      <c r="BA294">
        <f>COUNTIF(Input_1!$E293:$CV293,Output_3_Daily_Raw!BA$1)/4</f>
        <v>0.5</v>
      </c>
      <c r="BB294">
        <f>COUNTIF(Input_1!$E293:$CV293,Output_3_Daily_Raw!BB$1)/4</f>
        <v>0</v>
      </c>
      <c r="BC294">
        <f>COUNTIF(Input_1!$E293:$CV293,Output_3_Daily_Raw!BC$1)/4</f>
        <v>0</v>
      </c>
      <c r="BD294">
        <f>COUNTIF(Input_1!$E293:$CV293,Output_3_Daily_Raw!BD$1)/4</f>
        <v>0</v>
      </c>
      <c r="BE294">
        <f>COUNTIF(Input_1!$E293:$CV293,Output_3_Daily_Raw!BE$1)/4</f>
        <v>0</v>
      </c>
      <c r="BF294">
        <f>COUNTIF(Input_1!$E293:$CV293,Output_3_Daily_Raw!BF$1)/4</f>
        <v>3.75</v>
      </c>
      <c r="BG294">
        <f>COUNTIF(Input_1!$E293:$CV293,Output_3_Daily_Raw!BG$1)/4</f>
        <v>0</v>
      </c>
      <c r="BH294">
        <f>COUNTIF(Input_1!$E293:$CV293,Output_3_Daily_Raw!BH$1)/4</f>
        <v>0.5</v>
      </c>
      <c r="BJ294">
        <f t="shared" si="5"/>
        <v>24</v>
      </c>
    </row>
    <row r="295" spans="1:62" x14ac:dyDescent="0.35">
      <c r="A295" s="256"/>
      <c r="B295" s="249"/>
      <c r="C295" s="12">
        <v>44121</v>
      </c>
      <c r="D295" s="1" t="s">
        <v>9</v>
      </c>
      <c r="E295">
        <f>COUNTIF(Input_1!$E294:$CV294,Output_3_Daily_Raw!E$1)/4</f>
        <v>0</v>
      </c>
      <c r="F295">
        <f>COUNTIF(Input_1!$E294:$CV294,Output_3_Daily_Raw!F$1)/4</f>
        <v>0</v>
      </c>
      <c r="G295">
        <f>COUNTIF(Input_1!$E294:$CV294,Output_3_Daily_Raw!G$1)/4</f>
        <v>0</v>
      </c>
      <c r="H295">
        <f>COUNTIF(Input_1!$E294:$CV294,Output_3_Daily_Raw!H$1)/4</f>
        <v>0</v>
      </c>
      <c r="I295">
        <f>COUNTIF(Input_1!$E294:$CV294,Output_3_Daily_Raw!I$1)/4</f>
        <v>0</v>
      </c>
      <c r="J295">
        <f>COUNTIF(Input_1!$E294:$CV294,Output_3_Daily_Raw!J$1)/4</f>
        <v>0</v>
      </c>
      <c r="K295">
        <f>COUNTIF(Input_1!$E294:$CV294,Output_3_Daily_Raw!K$1)/4</f>
        <v>0</v>
      </c>
      <c r="L295">
        <f>COUNTIF(Input_1!$E294:$CV294,Output_3_Daily_Raw!L$1)/4</f>
        <v>0</v>
      </c>
      <c r="M295">
        <f>COUNTIF(Input_1!$E294:$CV294,Output_3_Daily_Raw!M$1)/4</f>
        <v>0</v>
      </c>
      <c r="N295">
        <f>COUNTIF(Input_1!$E294:$CV294,Output_3_Daily_Raw!N$1)/4</f>
        <v>0</v>
      </c>
      <c r="O295">
        <f>COUNTIF(Input_1!$E294:$CV294,Output_3_Daily_Raw!O$1)/4</f>
        <v>0</v>
      </c>
      <c r="P295">
        <f>COUNTIF(Input_1!$E294:$CV294,Output_3_Daily_Raw!P$1)/4</f>
        <v>0</v>
      </c>
      <c r="Q295">
        <f>COUNTIF(Input_1!$E294:$CV294,Output_3_Daily_Raw!Q$1)/4</f>
        <v>0</v>
      </c>
      <c r="R295">
        <f>COUNTIF(Input_1!$E294:$CV294,Output_3_Daily_Raw!R$1)/4</f>
        <v>0</v>
      </c>
      <c r="S295">
        <f>COUNTIF(Input_1!$E294:$CV294,Output_3_Daily_Raw!S$1)/4</f>
        <v>0</v>
      </c>
      <c r="T295">
        <f>COUNTIF(Input_1!$E294:$CV294,Output_3_Daily_Raw!T$1)/4</f>
        <v>0</v>
      </c>
      <c r="U295">
        <f>COUNTIF(Input_1!$E294:$CV294,Output_3_Daily_Raw!U$1)/4</f>
        <v>0</v>
      </c>
      <c r="V295">
        <f>COUNTIF(Input_1!$E294:$CV294,Output_3_Daily_Raw!V$1)/4</f>
        <v>5.75</v>
      </c>
      <c r="W295">
        <f>COUNTIF(Input_1!$E294:$CV294,Output_3_Daily_Raw!W$1)/4</f>
        <v>0</v>
      </c>
      <c r="X295">
        <f>COUNTIF(Input_1!$E294:$CV294,Output_3_Daily_Raw!X$1)/4</f>
        <v>0</v>
      </c>
      <c r="Y295">
        <f>COUNTIF(Input_1!$E294:$CV294,Output_3_Daily_Raw!Y$1)/4</f>
        <v>0</v>
      </c>
      <c r="Z295">
        <f>COUNTIF(Input_1!$E294:$CV294,Output_3_Daily_Raw!Z$1)/4</f>
        <v>0</v>
      </c>
      <c r="AA295">
        <f>COUNTIF(Input_1!$E294:$CV294,Output_3_Daily_Raw!AA$1)/4</f>
        <v>7.75</v>
      </c>
      <c r="AB295">
        <f>COUNTIF(Input_1!$E294:$CV294,Output_3_Daily_Raw!AB$1)/4</f>
        <v>0</v>
      </c>
      <c r="AC295">
        <f>COUNTIF(Input_1!$E294:$CV294,Output_3_Daily_Raw!AC$1)/4</f>
        <v>0</v>
      </c>
      <c r="AD295">
        <f>COUNTIF(Input_1!$E294:$CV294,Output_3_Daily_Raw!AD$1)/4</f>
        <v>0</v>
      </c>
      <c r="AE295">
        <f>COUNTIF(Input_1!$E294:$CV294,Output_3_Daily_Raw!AE$1)/4</f>
        <v>0</v>
      </c>
      <c r="AF295">
        <f>COUNTIF(Input_1!$E294:$CV294,Output_3_Daily_Raw!AF$1)/4</f>
        <v>0</v>
      </c>
      <c r="AG295">
        <f>COUNTIF(Input_1!$E294:$CV294,Output_3_Daily_Raw!AG$1)/4</f>
        <v>0</v>
      </c>
      <c r="AH295">
        <f>COUNTIF(Input_1!$E294:$CV294,Output_3_Daily_Raw!AH$1)/4</f>
        <v>0.25</v>
      </c>
      <c r="AI295">
        <f>COUNTIF(Input_1!$E294:$CV294,Output_3_Daily_Raw!AI$1)/4</f>
        <v>0.5</v>
      </c>
      <c r="AJ295">
        <f>COUNTIF(Input_1!$E294:$CV294,Output_3_Daily_Raw!AJ$1)/4</f>
        <v>0.25</v>
      </c>
      <c r="AK295">
        <f>COUNTIF(Input_1!$E294:$CV294,Output_3_Daily_Raw!AK$1)/4</f>
        <v>0</v>
      </c>
      <c r="AL295">
        <f>COUNTIF(Input_1!$E294:$CV294,Output_3_Daily_Raw!AL$1)/4</f>
        <v>0</v>
      </c>
      <c r="AM295">
        <f>COUNTIF(Input_1!$E294:$CV294,Output_3_Daily_Raw!AM$1)/4</f>
        <v>0</v>
      </c>
      <c r="AN295">
        <f>COUNTIF(Input_1!$E294:$CV294,Output_3_Daily_Raw!AN$1)/4</f>
        <v>0</v>
      </c>
      <c r="AO295">
        <f>COUNTIF(Input_1!$E294:$CV294,Output_3_Daily_Raw!AO$1)/4</f>
        <v>0</v>
      </c>
      <c r="AP295">
        <f>COUNTIF(Input_1!$E294:$CV294,Output_3_Daily_Raw!AP$1)/4</f>
        <v>0</v>
      </c>
      <c r="AQ295">
        <f>COUNTIF(Input_1!$E294:$CV294,Output_3_Daily_Raw!AQ$1)/4</f>
        <v>0</v>
      </c>
      <c r="AR295">
        <f>COUNTIF(Input_1!$E294:$CV294,Output_3_Daily_Raw!AR$1)/4</f>
        <v>0</v>
      </c>
      <c r="AS295">
        <f>COUNTIF(Input_1!$E294:$CV294,Output_3_Daily_Raw!AS$1)/4</f>
        <v>0</v>
      </c>
      <c r="AT295">
        <f>COUNTIF(Input_1!$E294:$CV294,Output_3_Daily_Raw!AT$1)/4</f>
        <v>0</v>
      </c>
      <c r="AU295">
        <f>COUNTIF(Input_1!$E294:$CV294,Output_3_Daily_Raw!AU$1)/4</f>
        <v>0.5</v>
      </c>
      <c r="AV295">
        <f>COUNTIF(Input_1!$E294:$CV294,Output_3_Daily_Raw!AV$1)/4</f>
        <v>0</v>
      </c>
      <c r="AW295">
        <f>COUNTIF(Input_1!$E294:$CV294,Output_3_Daily_Raw!AW$1)/4</f>
        <v>0</v>
      </c>
      <c r="AX295">
        <f>COUNTIF(Input_1!$E294:$CV294,Output_3_Daily_Raw!AX$1)/4</f>
        <v>0</v>
      </c>
      <c r="AY295">
        <f>COUNTIF(Input_1!$E294:$CV294,Output_3_Daily_Raw!AY$1)/4</f>
        <v>2.5</v>
      </c>
      <c r="AZ295">
        <f>COUNTIF(Input_1!$E294:$CV294,Output_3_Daily_Raw!AZ$1)/4</f>
        <v>0</v>
      </c>
      <c r="BA295">
        <f>COUNTIF(Input_1!$E294:$CV294,Output_3_Daily_Raw!BA$1)/4</f>
        <v>4</v>
      </c>
      <c r="BB295">
        <f>COUNTIF(Input_1!$E294:$CV294,Output_3_Daily_Raw!BB$1)/4</f>
        <v>0</v>
      </c>
      <c r="BC295">
        <f>COUNTIF(Input_1!$E294:$CV294,Output_3_Daily_Raw!BC$1)/4</f>
        <v>0</v>
      </c>
      <c r="BD295">
        <f>COUNTIF(Input_1!$E294:$CV294,Output_3_Daily_Raw!BD$1)/4</f>
        <v>0</v>
      </c>
      <c r="BE295">
        <f>COUNTIF(Input_1!$E294:$CV294,Output_3_Daily_Raw!BE$1)/4</f>
        <v>0</v>
      </c>
      <c r="BF295">
        <f>COUNTIF(Input_1!$E294:$CV294,Output_3_Daily_Raw!BF$1)/4</f>
        <v>2</v>
      </c>
      <c r="BG295">
        <f>COUNTIF(Input_1!$E294:$CV294,Output_3_Daily_Raw!BG$1)/4</f>
        <v>0</v>
      </c>
      <c r="BH295">
        <f>COUNTIF(Input_1!$E294:$CV294,Output_3_Daily_Raw!BH$1)/4</f>
        <v>0.5</v>
      </c>
      <c r="BJ295">
        <f t="shared" si="5"/>
        <v>24</v>
      </c>
    </row>
    <row r="296" spans="1:62" x14ac:dyDescent="0.35">
      <c r="A296" s="256"/>
      <c r="B296" s="250"/>
      <c r="C296" s="14">
        <v>44122</v>
      </c>
      <c r="D296" s="2" t="s">
        <v>10</v>
      </c>
      <c r="E296">
        <f>COUNTIF(Input_1!$E295:$CV295,Output_3_Daily_Raw!E$1)/4</f>
        <v>0</v>
      </c>
      <c r="F296">
        <f>COUNTIF(Input_1!$E295:$CV295,Output_3_Daily_Raw!F$1)/4</f>
        <v>0</v>
      </c>
      <c r="G296">
        <f>COUNTIF(Input_1!$E295:$CV295,Output_3_Daily_Raw!G$1)/4</f>
        <v>0</v>
      </c>
      <c r="H296">
        <f>COUNTIF(Input_1!$E295:$CV295,Output_3_Daily_Raw!H$1)/4</f>
        <v>0</v>
      </c>
      <c r="I296">
        <f>COUNTIF(Input_1!$E295:$CV295,Output_3_Daily_Raw!I$1)/4</f>
        <v>0</v>
      </c>
      <c r="J296">
        <f>COUNTIF(Input_1!$E295:$CV295,Output_3_Daily_Raw!J$1)/4</f>
        <v>0</v>
      </c>
      <c r="K296">
        <f>COUNTIF(Input_1!$E295:$CV295,Output_3_Daily_Raw!K$1)/4</f>
        <v>0</v>
      </c>
      <c r="L296">
        <f>COUNTIF(Input_1!$E295:$CV295,Output_3_Daily_Raw!L$1)/4</f>
        <v>0</v>
      </c>
      <c r="M296">
        <f>COUNTIF(Input_1!$E295:$CV295,Output_3_Daily_Raw!M$1)/4</f>
        <v>0</v>
      </c>
      <c r="N296">
        <f>COUNTIF(Input_1!$E295:$CV295,Output_3_Daily_Raw!N$1)/4</f>
        <v>0</v>
      </c>
      <c r="O296">
        <f>COUNTIF(Input_1!$E295:$CV295,Output_3_Daily_Raw!O$1)/4</f>
        <v>0</v>
      </c>
      <c r="P296">
        <f>COUNTIF(Input_1!$E295:$CV295,Output_3_Daily_Raw!P$1)/4</f>
        <v>0</v>
      </c>
      <c r="Q296">
        <f>COUNTIF(Input_1!$E295:$CV295,Output_3_Daily_Raw!Q$1)/4</f>
        <v>0</v>
      </c>
      <c r="R296">
        <f>COUNTIF(Input_1!$E295:$CV295,Output_3_Daily_Raw!R$1)/4</f>
        <v>0</v>
      </c>
      <c r="S296">
        <f>COUNTIF(Input_1!$E295:$CV295,Output_3_Daily_Raw!S$1)/4</f>
        <v>0.25</v>
      </c>
      <c r="T296">
        <f>COUNTIF(Input_1!$E295:$CV295,Output_3_Daily_Raw!T$1)/4</f>
        <v>0</v>
      </c>
      <c r="U296">
        <f>COUNTIF(Input_1!$E295:$CV295,Output_3_Daily_Raw!U$1)/4</f>
        <v>0</v>
      </c>
      <c r="V296">
        <f>COUNTIF(Input_1!$E295:$CV295,Output_3_Daily_Raw!V$1)/4</f>
        <v>4.75</v>
      </c>
      <c r="W296">
        <f>COUNTIF(Input_1!$E295:$CV295,Output_3_Daily_Raw!W$1)/4</f>
        <v>0</v>
      </c>
      <c r="X296">
        <f>COUNTIF(Input_1!$E295:$CV295,Output_3_Daily_Raw!X$1)/4</f>
        <v>0</v>
      </c>
      <c r="Y296">
        <f>COUNTIF(Input_1!$E295:$CV295,Output_3_Daily_Raw!Y$1)/4</f>
        <v>0</v>
      </c>
      <c r="Z296">
        <f>COUNTIF(Input_1!$E295:$CV295,Output_3_Daily_Raw!Z$1)/4</f>
        <v>0</v>
      </c>
      <c r="AA296">
        <f>COUNTIF(Input_1!$E295:$CV295,Output_3_Daily_Raw!AA$1)/4</f>
        <v>11</v>
      </c>
      <c r="AB296">
        <f>COUNTIF(Input_1!$E295:$CV295,Output_3_Daily_Raw!AB$1)/4</f>
        <v>0</v>
      </c>
      <c r="AC296">
        <f>COUNTIF(Input_1!$E295:$CV295,Output_3_Daily_Raw!AC$1)/4</f>
        <v>0</v>
      </c>
      <c r="AD296">
        <f>COUNTIF(Input_1!$E295:$CV295,Output_3_Daily_Raw!AD$1)/4</f>
        <v>0</v>
      </c>
      <c r="AE296">
        <f>COUNTIF(Input_1!$E295:$CV295,Output_3_Daily_Raw!AE$1)/4</f>
        <v>0</v>
      </c>
      <c r="AF296">
        <f>COUNTIF(Input_1!$E295:$CV295,Output_3_Daily_Raw!AF$1)/4</f>
        <v>0</v>
      </c>
      <c r="AG296">
        <f>COUNTIF(Input_1!$E295:$CV295,Output_3_Daily_Raw!AG$1)/4</f>
        <v>0</v>
      </c>
      <c r="AH296">
        <f>COUNTIF(Input_1!$E295:$CV295,Output_3_Daily_Raw!AH$1)/4</f>
        <v>0.25</v>
      </c>
      <c r="AI296">
        <f>COUNTIF(Input_1!$E295:$CV295,Output_3_Daily_Raw!AI$1)/4</f>
        <v>0.5</v>
      </c>
      <c r="AJ296">
        <f>COUNTIF(Input_1!$E295:$CV295,Output_3_Daily_Raw!AJ$1)/4</f>
        <v>0</v>
      </c>
      <c r="AK296">
        <f>COUNTIF(Input_1!$E295:$CV295,Output_3_Daily_Raw!AK$1)/4</f>
        <v>0</v>
      </c>
      <c r="AL296">
        <f>COUNTIF(Input_1!$E295:$CV295,Output_3_Daily_Raw!AL$1)/4</f>
        <v>0.5</v>
      </c>
      <c r="AM296">
        <f>COUNTIF(Input_1!$E295:$CV295,Output_3_Daily_Raw!AM$1)/4</f>
        <v>0</v>
      </c>
      <c r="AN296">
        <f>COUNTIF(Input_1!$E295:$CV295,Output_3_Daily_Raw!AN$1)/4</f>
        <v>0</v>
      </c>
      <c r="AO296">
        <f>COUNTIF(Input_1!$E295:$CV295,Output_3_Daily_Raw!AO$1)/4</f>
        <v>0</v>
      </c>
      <c r="AP296">
        <f>COUNTIF(Input_1!$E295:$CV295,Output_3_Daily_Raw!AP$1)/4</f>
        <v>0</v>
      </c>
      <c r="AQ296">
        <f>COUNTIF(Input_1!$E295:$CV295,Output_3_Daily_Raw!AQ$1)/4</f>
        <v>0</v>
      </c>
      <c r="AR296">
        <f>COUNTIF(Input_1!$E295:$CV295,Output_3_Daily_Raw!AR$1)/4</f>
        <v>0</v>
      </c>
      <c r="AS296">
        <f>COUNTIF(Input_1!$E295:$CV295,Output_3_Daily_Raw!AS$1)/4</f>
        <v>0</v>
      </c>
      <c r="AT296">
        <f>COUNTIF(Input_1!$E295:$CV295,Output_3_Daily_Raw!AT$1)/4</f>
        <v>0</v>
      </c>
      <c r="AU296">
        <f>COUNTIF(Input_1!$E295:$CV295,Output_3_Daily_Raw!AU$1)/4</f>
        <v>0</v>
      </c>
      <c r="AV296">
        <f>COUNTIF(Input_1!$E295:$CV295,Output_3_Daily_Raw!AV$1)/4</f>
        <v>0</v>
      </c>
      <c r="AW296">
        <f>COUNTIF(Input_1!$E295:$CV295,Output_3_Daily_Raw!AW$1)/4</f>
        <v>0</v>
      </c>
      <c r="AX296">
        <f>COUNTIF(Input_1!$E295:$CV295,Output_3_Daily_Raw!AX$1)/4</f>
        <v>0</v>
      </c>
      <c r="AY296">
        <f>COUNTIF(Input_1!$E295:$CV295,Output_3_Daily_Raw!AY$1)/4</f>
        <v>2.5</v>
      </c>
      <c r="AZ296">
        <f>COUNTIF(Input_1!$E295:$CV295,Output_3_Daily_Raw!AZ$1)/4</f>
        <v>0</v>
      </c>
      <c r="BA296">
        <f>COUNTIF(Input_1!$E295:$CV295,Output_3_Daily_Raw!BA$1)/4</f>
        <v>1.25</v>
      </c>
      <c r="BB296">
        <f>COUNTIF(Input_1!$E295:$CV295,Output_3_Daily_Raw!BB$1)/4</f>
        <v>0</v>
      </c>
      <c r="BC296">
        <f>COUNTIF(Input_1!$E295:$CV295,Output_3_Daily_Raw!BC$1)/4</f>
        <v>0</v>
      </c>
      <c r="BD296">
        <f>COUNTIF(Input_1!$E295:$CV295,Output_3_Daily_Raw!BD$1)/4</f>
        <v>0</v>
      </c>
      <c r="BE296">
        <f>COUNTIF(Input_1!$E295:$CV295,Output_3_Daily_Raw!BE$1)/4</f>
        <v>0</v>
      </c>
      <c r="BF296">
        <f>COUNTIF(Input_1!$E295:$CV295,Output_3_Daily_Raw!BF$1)/4</f>
        <v>2.5</v>
      </c>
      <c r="BG296">
        <f>COUNTIF(Input_1!$E295:$CV295,Output_3_Daily_Raw!BG$1)/4</f>
        <v>0.25</v>
      </c>
      <c r="BH296">
        <f>COUNTIF(Input_1!$E295:$CV295,Output_3_Daily_Raw!BH$1)/4</f>
        <v>0.25</v>
      </c>
      <c r="BJ296">
        <f t="shared" si="5"/>
        <v>24</v>
      </c>
    </row>
    <row r="297" spans="1:62" x14ac:dyDescent="0.35">
      <c r="A297" s="256"/>
      <c r="B297" s="248">
        <v>43</v>
      </c>
      <c r="C297" s="11">
        <v>44123</v>
      </c>
      <c r="D297" s="1" t="s">
        <v>4</v>
      </c>
      <c r="E297">
        <f>COUNTIF(Input_1!$E296:$CV296,Output_3_Daily_Raw!E$1)/4</f>
        <v>0</v>
      </c>
      <c r="F297">
        <f>COUNTIF(Input_1!$E296:$CV296,Output_3_Daily_Raw!F$1)/4</f>
        <v>0</v>
      </c>
      <c r="G297">
        <f>COUNTIF(Input_1!$E296:$CV296,Output_3_Daily_Raw!G$1)/4</f>
        <v>0</v>
      </c>
      <c r="H297">
        <f>COUNTIF(Input_1!$E296:$CV296,Output_3_Daily_Raw!H$1)/4</f>
        <v>0</v>
      </c>
      <c r="I297">
        <f>COUNTIF(Input_1!$E296:$CV296,Output_3_Daily_Raw!I$1)/4</f>
        <v>0</v>
      </c>
      <c r="J297">
        <f>COUNTIF(Input_1!$E296:$CV296,Output_3_Daily_Raw!J$1)/4</f>
        <v>0</v>
      </c>
      <c r="K297">
        <f>COUNTIF(Input_1!$E296:$CV296,Output_3_Daily_Raw!K$1)/4</f>
        <v>0</v>
      </c>
      <c r="L297">
        <f>COUNTIF(Input_1!$E296:$CV296,Output_3_Daily_Raw!L$1)/4</f>
        <v>0</v>
      </c>
      <c r="M297">
        <f>COUNTIF(Input_1!$E296:$CV296,Output_3_Daily_Raw!M$1)/4</f>
        <v>0</v>
      </c>
      <c r="N297">
        <f>COUNTIF(Input_1!$E296:$CV296,Output_3_Daily_Raw!N$1)/4</f>
        <v>0</v>
      </c>
      <c r="O297">
        <f>COUNTIF(Input_1!$E296:$CV296,Output_3_Daily_Raw!O$1)/4</f>
        <v>1</v>
      </c>
      <c r="P297">
        <f>COUNTIF(Input_1!$E296:$CV296,Output_3_Daily_Raw!P$1)/4</f>
        <v>2.25</v>
      </c>
      <c r="Q297">
        <f>COUNTIF(Input_1!$E296:$CV296,Output_3_Daily_Raw!Q$1)/4</f>
        <v>0</v>
      </c>
      <c r="R297">
        <f>COUNTIF(Input_1!$E296:$CV296,Output_3_Daily_Raw!R$1)/4</f>
        <v>0</v>
      </c>
      <c r="S297">
        <f>COUNTIF(Input_1!$E296:$CV296,Output_3_Daily_Raw!S$1)/4</f>
        <v>1.5</v>
      </c>
      <c r="T297">
        <f>COUNTIF(Input_1!$E296:$CV296,Output_3_Daily_Raw!T$1)/4</f>
        <v>0</v>
      </c>
      <c r="U297">
        <f>COUNTIF(Input_1!$E296:$CV296,Output_3_Daily_Raw!U$1)/4</f>
        <v>0</v>
      </c>
      <c r="V297">
        <f>COUNTIF(Input_1!$E296:$CV296,Output_3_Daily_Raw!V$1)/4</f>
        <v>2.75</v>
      </c>
      <c r="W297">
        <f>COUNTIF(Input_1!$E296:$CV296,Output_3_Daily_Raw!W$1)/4</f>
        <v>0</v>
      </c>
      <c r="X297">
        <f>COUNTIF(Input_1!$E296:$CV296,Output_3_Daily_Raw!X$1)/4</f>
        <v>0</v>
      </c>
      <c r="Y297">
        <f>COUNTIF(Input_1!$E296:$CV296,Output_3_Daily_Raw!Y$1)/4</f>
        <v>0</v>
      </c>
      <c r="Z297">
        <f>COUNTIF(Input_1!$E296:$CV296,Output_3_Daily_Raw!Z$1)/4</f>
        <v>0</v>
      </c>
      <c r="AA297">
        <f>COUNTIF(Input_1!$E296:$CV296,Output_3_Daily_Raw!AA$1)/4</f>
        <v>9</v>
      </c>
      <c r="AB297">
        <f>COUNTIF(Input_1!$E296:$CV296,Output_3_Daily_Raw!AB$1)/4</f>
        <v>0</v>
      </c>
      <c r="AC297">
        <f>COUNTIF(Input_1!$E296:$CV296,Output_3_Daily_Raw!AC$1)/4</f>
        <v>0</v>
      </c>
      <c r="AD297">
        <f>COUNTIF(Input_1!$E296:$CV296,Output_3_Daily_Raw!AD$1)/4</f>
        <v>0</v>
      </c>
      <c r="AE297">
        <f>COUNTIF(Input_1!$E296:$CV296,Output_3_Daily_Raw!AE$1)/4</f>
        <v>0</v>
      </c>
      <c r="AF297">
        <f>COUNTIF(Input_1!$E296:$CV296,Output_3_Daily_Raw!AF$1)/4</f>
        <v>0</v>
      </c>
      <c r="AG297">
        <f>COUNTIF(Input_1!$E296:$CV296,Output_3_Daily_Raw!AG$1)/4</f>
        <v>0</v>
      </c>
      <c r="AH297">
        <f>COUNTIF(Input_1!$E296:$CV296,Output_3_Daily_Raw!AH$1)/4</f>
        <v>0</v>
      </c>
      <c r="AI297">
        <f>COUNTIF(Input_1!$E296:$CV296,Output_3_Daily_Raw!AI$1)/4</f>
        <v>0</v>
      </c>
      <c r="AJ297">
        <f>COUNTIF(Input_1!$E296:$CV296,Output_3_Daily_Raw!AJ$1)/4</f>
        <v>0.75</v>
      </c>
      <c r="AK297">
        <f>COUNTIF(Input_1!$E296:$CV296,Output_3_Daily_Raw!AK$1)/4</f>
        <v>0</v>
      </c>
      <c r="AL297">
        <f>COUNTIF(Input_1!$E296:$CV296,Output_3_Daily_Raw!AL$1)/4</f>
        <v>0</v>
      </c>
      <c r="AM297">
        <f>COUNTIF(Input_1!$E296:$CV296,Output_3_Daily_Raw!AM$1)/4</f>
        <v>0</v>
      </c>
      <c r="AN297">
        <f>COUNTIF(Input_1!$E296:$CV296,Output_3_Daily_Raw!AN$1)/4</f>
        <v>0</v>
      </c>
      <c r="AO297">
        <f>COUNTIF(Input_1!$E296:$CV296,Output_3_Daily_Raw!AO$1)/4</f>
        <v>0</v>
      </c>
      <c r="AP297">
        <f>COUNTIF(Input_1!$E296:$CV296,Output_3_Daily_Raw!AP$1)/4</f>
        <v>0</v>
      </c>
      <c r="AQ297">
        <f>COUNTIF(Input_1!$E296:$CV296,Output_3_Daily_Raw!AQ$1)/4</f>
        <v>0</v>
      </c>
      <c r="AR297">
        <f>COUNTIF(Input_1!$E296:$CV296,Output_3_Daily_Raw!AR$1)/4</f>
        <v>0</v>
      </c>
      <c r="AS297">
        <f>COUNTIF(Input_1!$E296:$CV296,Output_3_Daily_Raw!AS$1)/4</f>
        <v>0</v>
      </c>
      <c r="AT297">
        <f>COUNTIF(Input_1!$E296:$CV296,Output_3_Daily_Raw!AT$1)/4</f>
        <v>0</v>
      </c>
      <c r="AU297">
        <f>COUNTIF(Input_1!$E296:$CV296,Output_3_Daily_Raw!AU$1)/4</f>
        <v>0.25</v>
      </c>
      <c r="AV297">
        <f>COUNTIF(Input_1!$E296:$CV296,Output_3_Daily_Raw!AV$1)/4</f>
        <v>0</v>
      </c>
      <c r="AW297">
        <f>COUNTIF(Input_1!$E296:$CV296,Output_3_Daily_Raw!AW$1)/4</f>
        <v>0</v>
      </c>
      <c r="AX297">
        <f>COUNTIF(Input_1!$E296:$CV296,Output_3_Daily_Raw!AX$1)/4</f>
        <v>0</v>
      </c>
      <c r="AY297">
        <f>COUNTIF(Input_1!$E296:$CV296,Output_3_Daily_Raw!AY$1)/4</f>
        <v>2.5</v>
      </c>
      <c r="AZ297">
        <f>COUNTIF(Input_1!$E296:$CV296,Output_3_Daily_Raw!AZ$1)/4</f>
        <v>0</v>
      </c>
      <c r="BA297">
        <f>COUNTIF(Input_1!$E296:$CV296,Output_3_Daily_Raw!BA$1)/4</f>
        <v>1.5</v>
      </c>
      <c r="BB297">
        <f>COUNTIF(Input_1!$E296:$CV296,Output_3_Daily_Raw!BB$1)/4</f>
        <v>0</v>
      </c>
      <c r="BC297">
        <f>COUNTIF(Input_1!$E296:$CV296,Output_3_Daily_Raw!BC$1)/4</f>
        <v>0</v>
      </c>
      <c r="BD297">
        <f>COUNTIF(Input_1!$E296:$CV296,Output_3_Daily_Raw!BD$1)/4</f>
        <v>0</v>
      </c>
      <c r="BE297">
        <f>COUNTIF(Input_1!$E296:$CV296,Output_3_Daily_Raw!BE$1)/4</f>
        <v>0</v>
      </c>
      <c r="BF297">
        <f>COUNTIF(Input_1!$E296:$CV296,Output_3_Daily_Raw!BF$1)/4</f>
        <v>2</v>
      </c>
      <c r="BG297">
        <f>COUNTIF(Input_1!$E296:$CV296,Output_3_Daily_Raw!BG$1)/4</f>
        <v>0</v>
      </c>
      <c r="BH297">
        <f>COUNTIF(Input_1!$E296:$CV296,Output_3_Daily_Raw!BH$1)/4</f>
        <v>0.5</v>
      </c>
      <c r="BJ297">
        <f t="shared" si="5"/>
        <v>24</v>
      </c>
    </row>
    <row r="298" spans="1:62" x14ac:dyDescent="0.35">
      <c r="A298" s="256"/>
      <c r="B298" s="249"/>
      <c r="C298" s="12">
        <v>44124</v>
      </c>
      <c r="D298" s="1" t="s">
        <v>5</v>
      </c>
      <c r="E298">
        <f>COUNTIF(Input_1!$E297:$CV297,Output_3_Daily_Raw!E$1)/4</f>
        <v>0</v>
      </c>
      <c r="F298">
        <f>COUNTIF(Input_1!$E297:$CV297,Output_3_Daily_Raw!F$1)/4</f>
        <v>0</v>
      </c>
      <c r="G298">
        <f>COUNTIF(Input_1!$E297:$CV297,Output_3_Daily_Raw!G$1)/4</f>
        <v>0</v>
      </c>
      <c r="H298">
        <f>COUNTIF(Input_1!$E297:$CV297,Output_3_Daily_Raw!H$1)/4</f>
        <v>0</v>
      </c>
      <c r="I298">
        <f>COUNTIF(Input_1!$E297:$CV297,Output_3_Daily_Raw!I$1)/4</f>
        <v>0</v>
      </c>
      <c r="J298">
        <f>COUNTIF(Input_1!$E297:$CV297,Output_3_Daily_Raw!J$1)/4</f>
        <v>0</v>
      </c>
      <c r="K298">
        <f>COUNTIF(Input_1!$E297:$CV297,Output_3_Daily_Raw!K$1)/4</f>
        <v>0</v>
      </c>
      <c r="L298">
        <f>COUNTIF(Input_1!$E297:$CV297,Output_3_Daily_Raw!L$1)/4</f>
        <v>0</v>
      </c>
      <c r="M298">
        <f>COUNTIF(Input_1!$E297:$CV297,Output_3_Daily_Raw!M$1)/4</f>
        <v>0</v>
      </c>
      <c r="N298">
        <f>COUNTIF(Input_1!$E297:$CV297,Output_3_Daily_Raw!N$1)/4</f>
        <v>0</v>
      </c>
      <c r="O298">
        <f>COUNTIF(Input_1!$E297:$CV297,Output_3_Daily_Raw!O$1)/4</f>
        <v>0</v>
      </c>
      <c r="P298">
        <f>COUNTIF(Input_1!$E297:$CV297,Output_3_Daily_Raw!P$1)/4</f>
        <v>2.25</v>
      </c>
      <c r="Q298">
        <f>COUNTIF(Input_1!$E297:$CV297,Output_3_Daily_Raw!Q$1)/4</f>
        <v>0</v>
      </c>
      <c r="R298">
        <f>COUNTIF(Input_1!$E297:$CV297,Output_3_Daily_Raw!R$1)/4</f>
        <v>0</v>
      </c>
      <c r="S298">
        <f>COUNTIF(Input_1!$E297:$CV297,Output_3_Daily_Raw!S$1)/4</f>
        <v>3</v>
      </c>
      <c r="T298">
        <f>COUNTIF(Input_1!$E297:$CV297,Output_3_Daily_Raw!T$1)/4</f>
        <v>0</v>
      </c>
      <c r="U298">
        <f>COUNTIF(Input_1!$E297:$CV297,Output_3_Daily_Raw!U$1)/4</f>
        <v>1</v>
      </c>
      <c r="V298">
        <f>COUNTIF(Input_1!$E297:$CV297,Output_3_Daily_Raw!V$1)/4</f>
        <v>0.75</v>
      </c>
      <c r="W298">
        <f>COUNTIF(Input_1!$E297:$CV297,Output_3_Daily_Raw!W$1)/4</f>
        <v>0</v>
      </c>
      <c r="X298">
        <f>COUNTIF(Input_1!$E297:$CV297,Output_3_Daily_Raw!X$1)/4</f>
        <v>0</v>
      </c>
      <c r="Y298">
        <f>COUNTIF(Input_1!$E297:$CV297,Output_3_Daily_Raw!Y$1)/4</f>
        <v>0</v>
      </c>
      <c r="Z298">
        <f>COUNTIF(Input_1!$E297:$CV297,Output_3_Daily_Raw!Z$1)/4</f>
        <v>2.75</v>
      </c>
      <c r="AA298">
        <f>COUNTIF(Input_1!$E297:$CV297,Output_3_Daily_Raw!AA$1)/4</f>
        <v>8.25</v>
      </c>
      <c r="AB298">
        <f>COUNTIF(Input_1!$E297:$CV297,Output_3_Daily_Raw!AB$1)/4</f>
        <v>0</v>
      </c>
      <c r="AC298">
        <f>COUNTIF(Input_1!$E297:$CV297,Output_3_Daily_Raw!AC$1)/4</f>
        <v>0</v>
      </c>
      <c r="AD298">
        <f>COUNTIF(Input_1!$E297:$CV297,Output_3_Daily_Raw!AD$1)/4</f>
        <v>0</v>
      </c>
      <c r="AE298">
        <f>COUNTIF(Input_1!$E297:$CV297,Output_3_Daily_Raw!AE$1)/4</f>
        <v>0</v>
      </c>
      <c r="AF298">
        <f>COUNTIF(Input_1!$E297:$CV297,Output_3_Daily_Raw!AF$1)/4</f>
        <v>0</v>
      </c>
      <c r="AG298">
        <f>COUNTIF(Input_1!$E297:$CV297,Output_3_Daily_Raw!AG$1)/4</f>
        <v>0</v>
      </c>
      <c r="AH298">
        <f>COUNTIF(Input_1!$E297:$CV297,Output_3_Daily_Raw!AH$1)/4</f>
        <v>0.25</v>
      </c>
      <c r="AI298">
        <f>COUNTIF(Input_1!$E297:$CV297,Output_3_Daily_Raw!AI$1)/4</f>
        <v>0.25</v>
      </c>
      <c r="AJ298">
        <f>COUNTIF(Input_1!$E297:$CV297,Output_3_Daily_Raw!AJ$1)/4</f>
        <v>0</v>
      </c>
      <c r="AK298">
        <f>COUNTIF(Input_1!$E297:$CV297,Output_3_Daily_Raw!AK$1)/4</f>
        <v>0</v>
      </c>
      <c r="AL298">
        <f>COUNTIF(Input_1!$E297:$CV297,Output_3_Daily_Raw!AL$1)/4</f>
        <v>0</v>
      </c>
      <c r="AM298">
        <f>COUNTIF(Input_1!$E297:$CV297,Output_3_Daily_Raw!AM$1)/4</f>
        <v>0</v>
      </c>
      <c r="AN298">
        <f>COUNTIF(Input_1!$E297:$CV297,Output_3_Daily_Raw!AN$1)/4</f>
        <v>0</v>
      </c>
      <c r="AO298">
        <f>COUNTIF(Input_1!$E297:$CV297,Output_3_Daily_Raw!AO$1)/4</f>
        <v>0</v>
      </c>
      <c r="AP298">
        <f>COUNTIF(Input_1!$E297:$CV297,Output_3_Daily_Raw!AP$1)/4</f>
        <v>0</v>
      </c>
      <c r="AQ298">
        <f>COUNTIF(Input_1!$E297:$CV297,Output_3_Daily_Raw!AQ$1)/4</f>
        <v>0</v>
      </c>
      <c r="AR298">
        <f>COUNTIF(Input_1!$E297:$CV297,Output_3_Daily_Raw!AR$1)/4</f>
        <v>0</v>
      </c>
      <c r="AS298">
        <f>COUNTIF(Input_1!$E297:$CV297,Output_3_Daily_Raw!AS$1)/4</f>
        <v>0</v>
      </c>
      <c r="AT298">
        <f>COUNTIF(Input_1!$E297:$CV297,Output_3_Daily_Raw!AT$1)/4</f>
        <v>0</v>
      </c>
      <c r="AU298">
        <f>COUNTIF(Input_1!$E297:$CV297,Output_3_Daily_Raw!AU$1)/4</f>
        <v>0.25</v>
      </c>
      <c r="AV298">
        <f>COUNTIF(Input_1!$E297:$CV297,Output_3_Daily_Raw!AV$1)/4</f>
        <v>0</v>
      </c>
      <c r="AW298">
        <f>COUNTIF(Input_1!$E297:$CV297,Output_3_Daily_Raw!AW$1)/4</f>
        <v>0</v>
      </c>
      <c r="AX298">
        <f>COUNTIF(Input_1!$E297:$CV297,Output_3_Daily_Raw!AX$1)/4</f>
        <v>0</v>
      </c>
      <c r="AY298">
        <f>COUNTIF(Input_1!$E297:$CV297,Output_3_Daily_Raw!AY$1)/4</f>
        <v>3.25</v>
      </c>
      <c r="AZ298">
        <f>COUNTIF(Input_1!$E297:$CV297,Output_3_Daily_Raw!AZ$1)/4</f>
        <v>0</v>
      </c>
      <c r="BA298">
        <f>COUNTIF(Input_1!$E297:$CV297,Output_3_Daily_Raw!BA$1)/4</f>
        <v>0.5</v>
      </c>
      <c r="BB298">
        <f>COUNTIF(Input_1!$E297:$CV297,Output_3_Daily_Raw!BB$1)/4</f>
        <v>0</v>
      </c>
      <c r="BC298">
        <f>COUNTIF(Input_1!$E297:$CV297,Output_3_Daily_Raw!BC$1)/4</f>
        <v>0</v>
      </c>
      <c r="BD298">
        <f>COUNTIF(Input_1!$E297:$CV297,Output_3_Daily_Raw!BD$1)/4</f>
        <v>0</v>
      </c>
      <c r="BE298">
        <f>COUNTIF(Input_1!$E297:$CV297,Output_3_Daily_Raw!BE$1)/4</f>
        <v>0</v>
      </c>
      <c r="BF298">
        <f>COUNTIF(Input_1!$E297:$CV297,Output_3_Daily_Raw!BF$1)/4</f>
        <v>1.25</v>
      </c>
      <c r="BG298">
        <f>COUNTIF(Input_1!$E297:$CV297,Output_3_Daily_Raw!BG$1)/4</f>
        <v>0</v>
      </c>
      <c r="BH298">
        <f>COUNTIF(Input_1!$E297:$CV297,Output_3_Daily_Raw!BH$1)/4</f>
        <v>0.25</v>
      </c>
      <c r="BJ298">
        <f t="shared" si="5"/>
        <v>24</v>
      </c>
    </row>
    <row r="299" spans="1:62" x14ac:dyDescent="0.35">
      <c r="A299" s="256"/>
      <c r="B299" s="249"/>
      <c r="C299" s="11">
        <v>44125</v>
      </c>
      <c r="D299" s="1" t="s">
        <v>6</v>
      </c>
      <c r="E299">
        <f>COUNTIF(Input_1!$E298:$CV298,Output_3_Daily_Raw!E$1)/4</f>
        <v>0</v>
      </c>
      <c r="F299">
        <f>COUNTIF(Input_1!$E298:$CV298,Output_3_Daily_Raw!F$1)/4</f>
        <v>0</v>
      </c>
      <c r="G299">
        <f>COUNTIF(Input_1!$E298:$CV298,Output_3_Daily_Raw!G$1)/4</f>
        <v>0</v>
      </c>
      <c r="H299">
        <f>COUNTIF(Input_1!$E298:$CV298,Output_3_Daily_Raw!H$1)/4</f>
        <v>0</v>
      </c>
      <c r="I299">
        <f>COUNTIF(Input_1!$E298:$CV298,Output_3_Daily_Raw!I$1)/4</f>
        <v>0</v>
      </c>
      <c r="J299">
        <f>COUNTIF(Input_1!$E298:$CV298,Output_3_Daily_Raw!J$1)/4</f>
        <v>0</v>
      </c>
      <c r="K299">
        <f>COUNTIF(Input_1!$E298:$CV298,Output_3_Daily_Raw!K$1)/4</f>
        <v>0</v>
      </c>
      <c r="L299">
        <f>COUNTIF(Input_1!$E298:$CV298,Output_3_Daily_Raw!L$1)/4</f>
        <v>0</v>
      </c>
      <c r="M299">
        <f>COUNTIF(Input_1!$E298:$CV298,Output_3_Daily_Raw!M$1)/4</f>
        <v>0</v>
      </c>
      <c r="N299">
        <f>COUNTIF(Input_1!$E298:$CV298,Output_3_Daily_Raw!N$1)/4</f>
        <v>0</v>
      </c>
      <c r="O299">
        <f>COUNTIF(Input_1!$E298:$CV298,Output_3_Daily_Raw!O$1)/4</f>
        <v>0</v>
      </c>
      <c r="P299">
        <f>COUNTIF(Input_1!$E298:$CV298,Output_3_Daily_Raw!P$1)/4</f>
        <v>4</v>
      </c>
      <c r="Q299">
        <f>COUNTIF(Input_1!$E298:$CV298,Output_3_Daily_Raw!Q$1)/4</f>
        <v>0</v>
      </c>
      <c r="R299">
        <f>COUNTIF(Input_1!$E298:$CV298,Output_3_Daily_Raw!R$1)/4</f>
        <v>3.75</v>
      </c>
      <c r="S299">
        <f>COUNTIF(Input_1!$E298:$CV298,Output_3_Daily_Raw!S$1)/4</f>
        <v>1.5</v>
      </c>
      <c r="T299">
        <f>COUNTIF(Input_1!$E298:$CV298,Output_3_Daily_Raw!T$1)/4</f>
        <v>0</v>
      </c>
      <c r="U299">
        <f>COUNTIF(Input_1!$E298:$CV298,Output_3_Daily_Raw!U$1)/4</f>
        <v>0</v>
      </c>
      <c r="V299">
        <f>COUNTIF(Input_1!$E298:$CV298,Output_3_Daily_Raw!V$1)/4</f>
        <v>0</v>
      </c>
      <c r="W299">
        <f>COUNTIF(Input_1!$E298:$CV298,Output_3_Daily_Raw!W$1)/4</f>
        <v>0</v>
      </c>
      <c r="X299">
        <f>COUNTIF(Input_1!$E298:$CV298,Output_3_Daily_Raw!X$1)/4</f>
        <v>0</v>
      </c>
      <c r="Y299">
        <f>COUNTIF(Input_1!$E298:$CV298,Output_3_Daily_Raw!Y$1)/4</f>
        <v>0</v>
      </c>
      <c r="Z299">
        <f>COUNTIF(Input_1!$E298:$CV298,Output_3_Daily_Raw!Z$1)/4</f>
        <v>0.75</v>
      </c>
      <c r="AA299">
        <f>COUNTIF(Input_1!$E298:$CV298,Output_3_Daily_Raw!AA$1)/4</f>
        <v>7.75</v>
      </c>
      <c r="AB299">
        <f>COUNTIF(Input_1!$E298:$CV298,Output_3_Daily_Raw!AB$1)/4</f>
        <v>0</v>
      </c>
      <c r="AC299">
        <f>COUNTIF(Input_1!$E298:$CV298,Output_3_Daily_Raw!AC$1)/4</f>
        <v>0</v>
      </c>
      <c r="AD299">
        <f>COUNTIF(Input_1!$E298:$CV298,Output_3_Daily_Raw!AD$1)/4</f>
        <v>0</v>
      </c>
      <c r="AE299">
        <f>COUNTIF(Input_1!$E298:$CV298,Output_3_Daily_Raw!AE$1)/4</f>
        <v>0</v>
      </c>
      <c r="AF299">
        <f>COUNTIF(Input_1!$E298:$CV298,Output_3_Daily_Raw!AF$1)/4</f>
        <v>0</v>
      </c>
      <c r="AG299">
        <f>COUNTIF(Input_1!$E298:$CV298,Output_3_Daily_Raw!AG$1)/4</f>
        <v>0</v>
      </c>
      <c r="AH299">
        <f>COUNTIF(Input_1!$E298:$CV298,Output_3_Daily_Raw!AH$1)/4</f>
        <v>0.25</v>
      </c>
      <c r="AI299">
        <f>COUNTIF(Input_1!$E298:$CV298,Output_3_Daily_Raw!AI$1)/4</f>
        <v>0.25</v>
      </c>
      <c r="AJ299">
        <f>COUNTIF(Input_1!$E298:$CV298,Output_3_Daily_Raw!AJ$1)/4</f>
        <v>0</v>
      </c>
      <c r="AK299">
        <f>COUNTIF(Input_1!$E298:$CV298,Output_3_Daily_Raw!AK$1)/4</f>
        <v>0</v>
      </c>
      <c r="AL299">
        <f>COUNTIF(Input_1!$E298:$CV298,Output_3_Daily_Raw!AL$1)/4</f>
        <v>0</v>
      </c>
      <c r="AM299">
        <f>COUNTIF(Input_1!$E298:$CV298,Output_3_Daily_Raw!AM$1)/4</f>
        <v>0</v>
      </c>
      <c r="AN299">
        <f>COUNTIF(Input_1!$E298:$CV298,Output_3_Daily_Raw!AN$1)/4</f>
        <v>0</v>
      </c>
      <c r="AO299">
        <f>COUNTIF(Input_1!$E298:$CV298,Output_3_Daily_Raw!AO$1)/4</f>
        <v>0</v>
      </c>
      <c r="AP299">
        <f>COUNTIF(Input_1!$E298:$CV298,Output_3_Daily_Raw!AP$1)/4</f>
        <v>0</v>
      </c>
      <c r="AQ299">
        <f>COUNTIF(Input_1!$E298:$CV298,Output_3_Daily_Raw!AQ$1)/4</f>
        <v>0</v>
      </c>
      <c r="AR299">
        <f>COUNTIF(Input_1!$E298:$CV298,Output_3_Daily_Raw!AR$1)/4</f>
        <v>0</v>
      </c>
      <c r="AS299">
        <f>COUNTIF(Input_1!$E298:$CV298,Output_3_Daily_Raw!AS$1)/4</f>
        <v>0</v>
      </c>
      <c r="AT299">
        <f>COUNTIF(Input_1!$E298:$CV298,Output_3_Daily_Raw!AT$1)/4</f>
        <v>0</v>
      </c>
      <c r="AU299">
        <f>COUNTIF(Input_1!$E298:$CV298,Output_3_Daily_Raw!AU$1)/4</f>
        <v>0</v>
      </c>
      <c r="AV299">
        <f>COUNTIF(Input_1!$E298:$CV298,Output_3_Daily_Raw!AV$1)/4</f>
        <v>0</v>
      </c>
      <c r="AW299">
        <f>COUNTIF(Input_1!$E298:$CV298,Output_3_Daily_Raw!AW$1)/4</f>
        <v>0</v>
      </c>
      <c r="AX299">
        <f>COUNTIF(Input_1!$E298:$CV298,Output_3_Daily_Raw!AX$1)/4</f>
        <v>0</v>
      </c>
      <c r="AY299">
        <f>COUNTIF(Input_1!$E298:$CV298,Output_3_Daily_Raw!AY$1)/4</f>
        <v>1.75</v>
      </c>
      <c r="AZ299">
        <f>COUNTIF(Input_1!$E298:$CV298,Output_3_Daily_Raw!AZ$1)/4</f>
        <v>0</v>
      </c>
      <c r="BA299">
        <f>COUNTIF(Input_1!$E298:$CV298,Output_3_Daily_Raw!BA$1)/4</f>
        <v>2</v>
      </c>
      <c r="BB299">
        <f>COUNTIF(Input_1!$E298:$CV298,Output_3_Daily_Raw!BB$1)/4</f>
        <v>0</v>
      </c>
      <c r="BC299">
        <f>COUNTIF(Input_1!$E298:$CV298,Output_3_Daily_Raw!BC$1)/4</f>
        <v>0</v>
      </c>
      <c r="BD299">
        <f>COUNTIF(Input_1!$E298:$CV298,Output_3_Daily_Raw!BD$1)/4</f>
        <v>0</v>
      </c>
      <c r="BE299">
        <f>COUNTIF(Input_1!$E298:$CV298,Output_3_Daily_Raw!BE$1)/4</f>
        <v>0</v>
      </c>
      <c r="BF299">
        <f>COUNTIF(Input_1!$E298:$CV298,Output_3_Daily_Raw!BF$1)/4</f>
        <v>1.5</v>
      </c>
      <c r="BG299">
        <f>COUNTIF(Input_1!$E298:$CV298,Output_3_Daily_Raw!BG$1)/4</f>
        <v>0</v>
      </c>
      <c r="BH299">
        <f>COUNTIF(Input_1!$E298:$CV298,Output_3_Daily_Raw!BH$1)/4</f>
        <v>0.5</v>
      </c>
      <c r="BJ299">
        <f t="shared" si="5"/>
        <v>24</v>
      </c>
    </row>
    <row r="300" spans="1:62" x14ac:dyDescent="0.35">
      <c r="A300" s="256"/>
      <c r="B300" s="249"/>
      <c r="C300" s="12">
        <v>44126</v>
      </c>
      <c r="D300" s="1" t="s">
        <v>7</v>
      </c>
      <c r="E300">
        <f>COUNTIF(Input_1!$E299:$CV299,Output_3_Daily_Raw!E$1)/4</f>
        <v>0</v>
      </c>
      <c r="F300">
        <f>COUNTIF(Input_1!$E299:$CV299,Output_3_Daily_Raw!F$1)/4</f>
        <v>0</v>
      </c>
      <c r="G300">
        <f>COUNTIF(Input_1!$E299:$CV299,Output_3_Daily_Raw!G$1)/4</f>
        <v>0</v>
      </c>
      <c r="H300">
        <f>COUNTIF(Input_1!$E299:$CV299,Output_3_Daily_Raw!H$1)/4</f>
        <v>0</v>
      </c>
      <c r="I300">
        <f>COUNTIF(Input_1!$E299:$CV299,Output_3_Daily_Raw!I$1)/4</f>
        <v>0</v>
      </c>
      <c r="J300">
        <f>COUNTIF(Input_1!$E299:$CV299,Output_3_Daily_Raw!J$1)/4</f>
        <v>0</v>
      </c>
      <c r="K300">
        <f>COUNTIF(Input_1!$E299:$CV299,Output_3_Daily_Raw!K$1)/4</f>
        <v>0</v>
      </c>
      <c r="L300">
        <f>COUNTIF(Input_1!$E299:$CV299,Output_3_Daily_Raw!L$1)/4</f>
        <v>0</v>
      </c>
      <c r="M300">
        <f>COUNTIF(Input_1!$E299:$CV299,Output_3_Daily_Raw!M$1)/4</f>
        <v>0</v>
      </c>
      <c r="N300">
        <f>COUNTIF(Input_1!$E299:$CV299,Output_3_Daily_Raw!N$1)/4</f>
        <v>0</v>
      </c>
      <c r="O300">
        <f>COUNTIF(Input_1!$E299:$CV299,Output_3_Daily_Raw!O$1)/4</f>
        <v>0</v>
      </c>
      <c r="P300">
        <f>COUNTIF(Input_1!$E299:$CV299,Output_3_Daily_Raw!P$1)/4</f>
        <v>4.5</v>
      </c>
      <c r="Q300">
        <f>COUNTIF(Input_1!$E299:$CV299,Output_3_Daily_Raw!Q$1)/4</f>
        <v>0</v>
      </c>
      <c r="R300">
        <f>COUNTIF(Input_1!$E299:$CV299,Output_3_Daily_Raw!R$1)/4</f>
        <v>0</v>
      </c>
      <c r="S300">
        <f>COUNTIF(Input_1!$E299:$CV299,Output_3_Daily_Raw!S$1)/4</f>
        <v>0</v>
      </c>
      <c r="T300">
        <f>COUNTIF(Input_1!$E299:$CV299,Output_3_Daily_Raw!T$1)/4</f>
        <v>0</v>
      </c>
      <c r="U300">
        <f>COUNTIF(Input_1!$E299:$CV299,Output_3_Daily_Raw!U$1)/4</f>
        <v>0</v>
      </c>
      <c r="V300">
        <f>COUNTIF(Input_1!$E299:$CV299,Output_3_Daily_Raw!V$1)/4</f>
        <v>1.5</v>
      </c>
      <c r="W300">
        <f>COUNTIF(Input_1!$E299:$CV299,Output_3_Daily_Raw!W$1)/4</f>
        <v>0</v>
      </c>
      <c r="X300">
        <f>COUNTIF(Input_1!$E299:$CV299,Output_3_Daily_Raw!X$1)/4</f>
        <v>0</v>
      </c>
      <c r="Y300">
        <f>COUNTIF(Input_1!$E299:$CV299,Output_3_Daily_Raw!Y$1)/4</f>
        <v>0</v>
      </c>
      <c r="Z300">
        <f>COUNTIF(Input_1!$E299:$CV299,Output_3_Daily_Raw!Z$1)/4</f>
        <v>1</v>
      </c>
      <c r="AA300">
        <f>COUNTIF(Input_1!$E299:$CV299,Output_3_Daily_Raw!AA$1)/4</f>
        <v>6.75</v>
      </c>
      <c r="AB300">
        <f>COUNTIF(Input_1!$E299:$CV299,Output_3_Daily_Raw!AB$1)/4</f>
        <v>0</v>
      </c>
      <c r="AC300">
        <f>COUNTIF(Input_1!$E299:$CV299,Output_3_Daily_Raw!AC$1)/4</f>
        <v>0</v>
      </c>
      <c r="AD300">
        <f>COUNTIF(Input_1!$E299:$CV299,Output_3_Daily_Raw!AD$1)/4</f>
        <v>0</v>
      </c>
      <c r="AE300">
        <f>COUNTIF(Input_1!$E299:$CV299,Output_3_Daily_Raw!AE$1)/4</f>
        <v>0</v>
      </c>
      <c r="AF300">
        <f>COUNTIF(Input_1!$E299:$CV299,Output_3_Daily_Raw!AF$1)/4</f>
        <v>0</v>
      </c>
      <c r="AG300">
        <f>COUNTIF(Input_1!$E299:$CV299,Output_3_Daily_Raw!AG$1)/4</f>
        <v>0</v>
      </c>
      <c r="AH300">
        <f>COUNTIF(Input_1!$E299:$CV299,Output_3_Daily_Raw!AH$1)/4</f>
        <v>0.25</v>
      </c>
      <c r="AI300">
        <f>COUNTIF(Input_1!$E299:$CV299,Output_3_Daily_Raw!AI$1)/4</f>
        <v>0.5</v>
      </c>
      <c r="AJ300">
        <f>COUNTIF(Input_1!$E299:$CV299,Output_3_Daily_Raw!AJ$1)/4</f>
        <v>1</v>
      </c>
      <c r="AK300">
        <f>COUNTIF(Input_1!$E299:$CV299,Output_3_Daily_Raw!AK$1)/4</f>
        <v>0</v>
      </c>
      <c r="AL300">
        <f>COUNTIF(Input_1!$E299:$CV299,Output_3_Daily_Raw!AL$1)/4</f>
        <v>0</v>
      </c>
      <c r="AM300">
        <f>COUNTIF(Input_1!$E299:$CV299,Output_3_Daily_Raw!AM$1)/4</f>
        <v>0</v>
      </c>
      <c r="AN300">
        <f>COUNTIF(Input_1!$E299:$CV299,Output_3_Daily_Raw!AN$1)/4</f>
        <v>0</v>
      </c>
      <c r="AO300">
        <f>COUNTIF(Input_1!$E299:$CV299,Output_3_Daily_Raw!AO$1)/4</f>
        <v>0</v>
      </c>
      <c r="AP300">
        <f>COUNTIF(Input_1!$E299:$CV299,Output_3_Daily_Raw!AP$1)/4</f>
        <v>0</v>
      </c>
      <c r="AQ300">
        <f>COUNTIF(Input_1!$E299:$CV299,Output_3_Daily_Raw!AQ$1)/4</f>
        <v>0</v>
      </c>
      <c r="AR300">
        <f>COUNTIF(Input_1!$E299:$CV299,Output_3_Daily_Raw!AR$1)/4</f>
        <v>0</v>
      </c>
      <c r="AS300">
        <f>COUNTIF(Input_1!$E299:$CV299,Output_3_Daily_Raw!AS$1)/4</f>
        <v>0</v>
      </c>
      <c r="AT300">
        <f>COUNTIF(Input_1!$E299:$CV299,Output_3_Daily_Raw!AT$1)/4</f>
        <v>0</v>
      </c>
      <c r="AU300">
        <f>COUNTIF(Input_1!$E299:$CV299,Output_3_Daily_Raw!AU$1)/4</f>
        <v>1.25</v>
      </c>
      <c r="AV300">
        <f>COUNTIF(Input_1!$E299:$CV299,Output_3_Daily_Raw!AV$1)/4</f>
        <v>0</v>
      </c>
      <c r="AW300">
        <f>COUNTIF(Input_1!$E299:$CV299,Output_3_Daily_Raw!AW$1)/4</f>
        <v>0</v>
      </c>
      <c r="AX300">
        <f>COUNTIF(Input_1!$E299:$CV299,Output_3_Daily_Raw!AX$1)/4</f>
        <v>0</v>
      </c>
      <c r="AY300">
        <f>COUNTIF(Input_1!$E299:$CV299,Output_3_Daily_Raw!AY$1)/4</f>
        <v>3</v>
      </c>
      <c r="AZ300">
        <f>COUNTIF(Input_1!$E299:$CV299,Output_3_Daily_Raw!AZ$1)/4</f>
        <v>0</v>
      </c>
      <c r="BA300">
        <f>COUNTIF(Input_1!$E299:$CV299,Output_3_Daily_Raw!BA$1)/4</f>
        <v>2.5</v>
      </c>
      <c r="BB300">
        <f>COUNTIF(Input_1!$E299:$CV299,Output_3_Daily_Raw!BB$1)/4</f>
        <v>0</v>
      </c>
      <c r="BC300">
        <f>COUNTIF(Input_1!$E299:$CV299,Output_3_Daily_Raw!BC$1)/4</f>
        <v>0</v>
      </c>
      <c r="BD300">
        <f>COUNTIF(Input_1!$E299:$CV299,Output_3_Daily_Raw!BD$1)/4</f>
        <v>0</v>
      </c>
      <c r="BE300">
        <f>COUNTIF(Input_1!$E299:$CV299,Output_3_Daily_Raw!BE$1)/4</f>
        <v>0</v>
      </c>
      <c r="BF300">
        <f>COUNTIF(Input_1!$E299:$CV299,Output_3_Daily_Raw!BF$1)/4</f>
        <v>1.25</v>
      </c>
      <c r="BG300">
        <f>COUNTIF(Input_1!$E299:$CV299,Output_3_Daily_Raw!BG$1)/4</f>
        <v>0</v>
      </c>
      <c r="BH300">
        <f>COUNTIF(Input_1!$E299:$CV299,Output_3_Daily_Raw!BH$1)/4</f>
        <v>0.5</v>
      </c>
      <c r="BJ300">
        <f t="shared" si="5"/>
        <v>24</v>
      </c>
    </row>
    <row r="301" spans="1:62" x14ac:dyDescent="0.35">
      <c r="A301" s="256"/>
      <c r="B301" s="249"/>
      <c r="C301" s="11">
        <v>44127</v>
      </c>
      <c r="D301" s="1" t="s">
        <v>8</v>
      </c>
      <c r="E301">
        <f>COUNTIF(Input_1!$E300:$CV300,Output_3_Daily_Raw!E$1)/4</f>
        <v>0</v>
      </c>
      <c r="F301">
        <f>COUNTIF(Input_1!$E300:$CV300,Output_3_Daily_Raw!F$1)/4</f>
        <v>0</v>
      </c>
      <c r="G301">
        <f>COUNTIF(Input_1!$E300:$CV300,Output_3_Daily_Raw!G$1)/4</f>
        <v>0</v>
      </c>
      <c r="H301">
        <f>COUNTIF(Input_1!$E300:$CV300,Output_3_Daily_Raw!H$1)/4</f>
        <v>0</v>
      </c>
      <c r="I301">
        <f>COUNTIF(Input_1!$E300:$CV300,Output_3_Daily_Raw!I$1)/4</f>
        <v>0</v>
      </c>
      <c r="J301">
        <f>COUNTIF(Input_1!$E300:$CV300,Output_3_Daily_Raw!J$1)/4</f>
        <v>0</v>
      </c>
      <c r="K301">
        <f>COUNTIF(Input_1!$E300:$CV300,Output_3_Daily_Raw!K$1)/4</f>
        <v>0</v>
      </c>
      <c r="L301">
        <f>COUNTIF(Input_1!$E300:$CV300,Output_3_Daily_Raw!L$1)/4</f>
        <v>0</v>
      </c>
      <c r="M301">
        <f>COUNTIF(Input_1!$E300:$CV300,Output_3_Daily_Raw!M$1)/4</f>
        <v>0</v>
      </c>
      <c r="N301">
        <f>COUNTIF(Input_1!$E300:$CV300,Output_3_Daily_Raw!N$1)/4</f>
        <v>0</v>
      </c>
      <c r="O301">
        <f>COUNTIF(Input_1!$E300:$CV300,Output_3_Daily_Raw!O$1)/4</f>
        <v>0</v>
      </c>
      <c r="P301">
        <f>COUNTIF(Input_1!$E300:$CV300,Output_3_Daily_Raw!P$1)/4</f>
        <v>0</v>
      </c>
      <c r="Q301">
        <f>COUNTIF(Input_1!$E300:$CV300,Output_3_Daily_Raw!Q$1)/4</f>
        <v>0</v>
      </c>
      <c r="R301">
        <f>COUNTIF(Input_1!$E300:$CV300,Output_3_Daily_Raw!R$1)/4</f>
        <v>0</v>
      </c>
      <c r="S301">
        <f>COUNTIF(Input_1!$E300:$CV300,Output_3_Daily_Raw!S$1)/4</f>
        <v>1.5</v>
      </c>
      <c r="T301">
        <f>COUNTIF(Input_1!$E300:$CV300,Output_3_Daily_Raw!T$1)/4</f>
        <v>0</v>
      </c>
      <c r="U301">
        <f>COUNTIF(Input_1!$E300:$CV300,Output_3_Daily_Raw!U$1)/4</f>
        <v>0</v>
      </c>
      <c r="V301">
        <f>COUNTIF(Input_1!$E300:$CV300,Output_3_Daily_Raw!V$1)/4</f>
        <v>7.25</v>
      </c>
      <c r="W301">
        <f>COUNTIF(Input_1!$E300:$CV300,Output_3_Daily_Raw!W$1)/4</f>
        <v>0</v>
      </c>
      <c r="X301">
        <f>COUNTIF(Input_1!$E300:$CV300,Output_3_Daily_Raw!X$1)/4</f>
        <v>0</v>
      </c>
      <c r="Y301">
        <f>COUNTIF(Input_1!$E300:$CV300,Output_3_Daily_Raw!Y$1)/4</f>
        <v>0</v>
      </c>
      <c r="Z301">
        <f>COUNTIF(Input_1!$E300:$CV300,Output_3_Daily_Raw!Z$1)/4</f>
        <v>0.25</v>
      </c>
      <c r="AA301">
        <f>COUNTIF(Input_1!$E300:$CV300,Output_3_Daily_Raw!AA$1)/4</f>
        <v>11</v>
      </c>
      <c r="AB301">
        <f>COUNTIF(Input_1!$E300:$CV300,Output_3_Daily_Raw!AB$1)/4</f>
        <v>0</v>
      </c>
      <c r="AC301">
        <f>COUNTIF(Input_1!$E300:$CV300,Output_3_Daily_Raw!AC$1)/4</f>
        <v>0</v>
      </c>
      <c r="AD301">
        <f>COUNTIF(Input_1!$E300:$CV300,Output_3_Daily_Raw!AD$1)/4</f>
        <v>0</v>
      </c>
      <c r="AE301">
        <f>COUNTIF(Input_1!$E300:$CV300,Output_3_Daily_Raw!AE$1)/4</f>
        <v>0</v>
      </c>
      <c r="AF301">
        <f>COUNTIF(Input_1!$E300:$CV300,Output_3_Daily_Raw!AF$1)/4</f>
        <v>0</v>
      </c>
      <c r="AG301">
        <f>COUNTIF(Input_1!$E300:$CV300,Output_3_Daily_Raw!AG$1)/4</f>
        <v>0</v>
      </c>
      <c r="AH301">
        <f>COUNTIF(Input_1!$E300:$CV300,Output_3_Daily_Raw!AH$1)/4</f>
        <v>0.25</v>
      </c>
      <c r="AI301">
        <f>COUNTIF(Input_1!$E300:$CV300,Output_3_Daily_Raw!AI$1)/4</f>
        <v>0.25</v>
      </c>
      <c r="AJ301">
        <f>COUNTIF(Input_1!$E300:$CV300,Output_3_Daily_Raw!AJ$1)/4</f>
        <v>0</v>
      </c>
      <c r="AK301">
        <f>COUNTIF(Input_1!$E300:$CV300,Output_3_Daily_Raw!AK$1)/4</f>
        <v>0</v>
      </c>
      <c r="AL301">
        <f>COUNTIF(Input_1!$E300:$CV300,Output_3_Daily_Raw!AL$1)/4</f>
        <v>0</v>
      </c>
      <c r="AM301">
        <f>COUNTIF(Input_1!$E300:$CV300,Output_3_Daily_Raw!AM$1)/4</f>
        <v>0</v>
      </c>
      <c r="AN301">
        <f>COUNTIF(Input_1!$E300:$CV300,Output_3_Daily_Raw!AN$1)/4</f>
        <v>0</v>
      </c>
      <c r="AO301">
        <f>COUNTIF(Input_1!$E300:$CV300,Output_3_Daily_Raw!AO$1)/4</f>
        <v>0</v>
      </c>
      <c r="AP301">
        <f>COUNTIF(Input_1!$E300:$CV300,Output_3_Daily_Raw!AP$1)/4</f>
        <v>0</v>
      </c>
      <c r="AQ301">
        <f>COUNTIF(Input_1!$E300:$CV300,Output_3_Daily_Raw!AQ$1)/4</f>
        <v>0</v>
      </c>
      <c r="AR301">
        <f>COUNTIF(Input_1!$E300:$CV300,Output_3_Daily_Raw!AR$1)/4</f>
        <v>0</v>
      </c>
      <c r="AS301">
        <f>COUNTIF(Input_1!$E300:$CV300,Output_3_Daily_Raw!AS$1)/4</f>
        <v>0</v>
      </c>
      <c r="AT301">
        <f>COUNTIF(Input_1!$E300:$CV300,Output_3_Daily_Raw!AT$1)/4</f>
        <v>0</v>
      </c>
      <c r="AU301">
        <f>COUNTIF(Input_1!$E300:$CV300,Output_3_Daily_Raw!AU$1)/4</f>
        <v>0</v>
      </c>
      <c r="AV301">
        <f>COUNTIF(Input_1!$E300:$CV300,Output_3_Daily_Raw!AV$1)/4</f>
        <v>0</v>
      </c>
      <c r="AW301">
        <f>COUNTIF(Input_1!$E300:$CV300,Output_3_Daily_Raw!AW$1)/4</f>
        <v>0</v>
      </c>
      <c r="AX301">
        <f>COUNTIF(Input_1!$E300:$CV300,Output_3_Daily_Raw!AX$1)/4</f>
        <v>0</v>
      </c>
      <c r="AY301">
        <f>COUNTIF(Input_1!$E300:$CV300,Output_3_Daily_Raw!AY$1)/4</f>
        <v>1.75</v>
      </c>
      <c r="AZ301">
        <f>COUNTIF(Input_1!$E300:$CV300,Output_3_Daily_Raw!AZ$1)/4</f>
        <v>0</v>
      </c>
      <c r="BA301">
        <f>COUNTIF(Input_1!$E300:$CV300,Output_3_Daily_Raw!BA$1)/4</f>
        <v>0.5</v>
      </c>
      <c r="BB301">
        <f>COUNTIF(Input_1!$E300:$CV300,Output_3_Daily_Raw!BB$1)/4</f>
        <v>0</v>
      </c>
      <c r="BC301">
        <f>COUNTIF(Input_1!$E300:$CV300,Output_3_Daily_Raw!BC$1)/4</f>
        <v>0</v>
      </c>
      <c r="BD301">
        <f>COUNTIF(Input_1!$E300:$CV300,Output_3_Daily_Raw!BD$1)/4</f>
        <v>0</v>
      </c>
      <c r="BE301">
        <f>COUNTIF(Input_1!$E300:$CV300,Output_3_Daily_Raw!BE$1)/4</f>
        <v>0</v>
      </c>
      <c r="BF301">
        <f>COUNTIF(Input_1!$E300:$CV300,Output_3_Daily_Raw!BF$1)/4</f>
        <v>1</v>
      </c>
      <c r="BG301">
        <f>COUNTIF(Input_1!$E300:$CV300,Output_3_Daily_Raw!BG$1)/4</f>
        <v>0</v>
      </c>
      <c r="BH301">
        <f>COUNTIF(Input_1!$E300:$CV300,Output_3_Daily_Raw!BH$1)/4</f>
        <v>0.25</v>
      </c>
      <c r="BJ301">
        <f t="shared" si="5"/>
        <v>24</v>
      </c>
    </row>
    <row r="302" spans="1:62" x14ac:dyDescent="0.35">
      <c r="A302" s="256"/>
      <c r="B302" s="249"/>
      <c r="C302" s="12">
        <v>44128</v>
      </c>
      <c r="D302" s="1" t="s">
        <v>9</v>
      </c>
      <c r="E302">
        <f>COUNTIF(Input_1!$E301:$CV301,Output_3_Daily_Raw!E$1)/4</f>
        <v>0</v>
      </c>
      <c r="F302">
        <f>COUNTIF(Input_1!$E301:$CV301,Output_3_Daily_Raw!F$1)/4</f>
        <v>0</v>
      </c>
      <c r="G302">
        <f>COUNTIF(Input_1!$E301:$CV301,Output_3_Daily_Raw!G$1)/4</f>
        <v>0</v>
      </c>
      <c r="H302">
        <f>COUNTIF(Input_1!$E301:$CV301,Output_3_Daily_Raw!H$1)/4</f>
        <v>0</v>
      </c>
      <c r="I302">
        <f>COUNTIF(Input_1!$E301:$CV301,Output_3_Daily_Raw!I$1)/4</f>
        <v>0</v>
      </c>
      <c r="J302">
        <f>COUNTIF(Input_1!$E301:$CV301,Output_3_Daily_Raw!J$1)/4</f>
        <v>0</v>
      </c>
      <c r="K302">
        <f>COUNTIF(Input_1!$E301:$CV301,Output_3_Daily_Raw!K$1)/4</f>
        <v>0</v>
      </c>
      <c r="L302">
        <f>COUNTIF(Input_1!$E301:$CV301,Output_3_Daily_Raw!L$1)/4</f>
        <v>0</v>
      </c>
      <c r="M302">
        <f>COUNTIF(Input_1!$E301:$CV301,Output_3_Daily_Raw!M$1)/4</f>
        <v>0</v>
      </c>
      <c r="N302">
        <f>COUNTIF(Input_1!$E301:$CV301,Output_3_Daily_Raw!N$1)/4</f>
        <v>0</v>
      </c>
      <c r="O302">
        <f>COUNTIF(Input_1!$E301:$CV301,Output_3_Daily_Raw!O$1)/4</f>
        <v>0</v>
      </c>
      <c r="P302">
        <f>COUNTIF(Input_1!$E301:$CV301,Output_3_Daily_Raw!P$1)/4</f>
        <v>3.5</v>
      </c>
      <c r="Q302">
        <f>COUNTIF(Input_1!$E301:$CV301,Output_3_Daily_Raw!Q$1)/4</f>
        <v>0</v>
      </c>
      <c r="R302">
        <f>COUNTIF(Input_1!$E301:$CV301,Output_3_Daily_Raw!R$1)/4</f>
        <v>0</v>
      </c>
      <c r="S302">
        <f>COUNTIF(Input_1!$E301:$CV301,Output_3_Daily_Raw!S$1)/4</f>
        <v>0</v>
      </c>
      <c r="T302">
        <f>COUNTIF(Input_1!$E301:$CV301,Output_3_Daily_Raw!T$1)/4</f>
        <v>0</v>
      </c>
      <c r="U302">
        <f>COUNTIF(Input_1!$E301:$CV301,Output_3_Daily_Raw!U$1)/4</f>
        <v>0</v>
      </c>
      <c r="V302">
        <f>COUNTIF(Input_1!$E301:$CV301,Output_3_Daily_Raw!V$1)/4</f>
        <v>6.25</v>
      </c>
      <c r="W302">
        <f>COUNTIF(Input_1!$E301:$CV301,Output_3_Daily_Raw!W$1)/4</f>
        <v>0</v>
      </c>
      <c r="X302">
        <f>COUNTIF(Input_1!$E301:$CV301,Output_3_Daily_Raw!X$1)/4</f>
        <v>0</v>
      </c>
      <c r="Y302">
        <f>COUNTIF(Input_1!$E301:$CV301,Output_3_Daily_Raw!Y$1)/4</f>
        <v>0</v>
      </c>
      <c r="Z302">
        <f>COUNTIF(Input_1!$E301:$CV301,Output_3_Daily_Raw!Z$1)/4</f>
        <v>0.25</v>
      </c>
      <c r="AA302">
        <f>COUNTIF(Input_1!$E301:$CV301,Output_3_Daily_Raw!AA$1)/4</f>
        <v>8.5</v>
      </c>
      <c r="AB302">
        <f>COUNTIF(Input_1!$E301:$CV301,Output_3_Daily_Raw!AB$1)/4</f>
        <v>0</v>
      </c>
      <c r="AC302">
        <f>COUNTIF(Input_1!$E301:$CV301,Output_3_Daily_Raw!AC$1)/4</f>
        <v>0</v>
      </c>
      <c r="AD302">
        <f>COUNTIF(Input_1!$E301:$CV301,Output_3_Daily_Raw!AD$1)/4</f>
        <v>0</v>
      </c>
      <c r="AE302">
        <f>COUNTIF(Input_1!$E301:$CV301,Output_3_Daily_Raw!AE$1)/4</f>
        <v>0</v>
      </c>
      <c r="AF302">
        <f>COUNTIF(Input_1!$E301:$CV301,Output_3_Daily_Raw!AF$1)/4</f>
        <v>0</v>
      </c>
      <c r="AG302">
        <f>COUNTIF(Input_1!$E301:$CV301,Output_3_Daily_Raw!AG$1)/4</f>
        <v>0</v>
      </c>
      <c r="AH302">
        <f>COUNTIF(Input_1!$E301:$CV301,Output_3_Daily_Raw!AH$1)/4</f>
        <v>0.25</v>
      </c>
      <c r="AI302">
        <f>COUNTIF(Input_1!$E301:$CV301,Output_3_Daily_Raw!AI$1)/4</f>
        <v>0.5</v>
      </c>
      <c r="AJ302">
        <f>COUNTIF(Input_1!$E301:$CV301,Output_3_Daily_Raw!AJ$1)/4</f>
        <v>0</v>
      </c>
      <c r="AK302">
        <f>COUNTIF(Input_1!$E301:$CV301,Output_3_Daily_Raw!AK$1)/4</f>
        <v>0</v>
      </c>
      <c r="AL302">
        <f>COUNTIF(Input_1!$E301:$CV301,Output_3_Daily_Raw!AL$1)/4</f>
        <v>0</v>
      </c>
      <c r="AM302">
        <f>COUNTIF(Input_1!$E301:$CV301,Output_3_Daily_Raw!AM$1)/4</f>
        <v>0</v>
      </c>
      <c r="AN302">
        <f>COUNTIF(Input_1!$E301:$CV301,Output_3_Daily_Raw!AN$1)/4</f>
        <v>0</v>
      </c>
      <c r="AO302">
        <f>COUNTIF(Input_1!$E301:$CV301,Output_3_Daily_Raw!AO$1)/4</f>
        <v>0</v>
      </c>
      <c r="AP302">
        <f>COUNTIF(Input_1!$E301:$CV301,Output_3_Daily_Raw!AP$1)/4</f>
        <v>0</v>
      </c>
      <c r="AQ302">
        <f>COUNTIF(Input_1!$E301:$CV301,Output_3_Daily_Raw!AQ$1)/4</f>
        <v>0</v>
      </c>
      <c r="AR302">
        <f>COUNTIF(Input_1!$E301:$CV301,Output_3_Daily_Raw!AR$1)/4</f>
        <v>0</v>
      </c>
      <c r="AS302">
        <f>COUNTIF(Input_1!$E301:$CV301,Output_3_Daily_Raw!AS$1)/4</f>
        <v>0</v>
      </c>
      <c r="AT302">
        <f>COUNTIF(Input_1!$E301:$CV301,Output_3_Daily_Raw!AT$1)/4</f>
        <v>0</v>
      </c>
      <c r="AU302">
        <f>COUNTIF(Input_1!$E301:$CV301,Output_3_Daily_Raw!AU$1)/4</f>
        <v>0.5</v>
      </c>
      <c r="AV302">
        <f>COUNTIF(Input_1!$E301:$CV301,Output_3_Daily_Raw!AV$1)/4</f>
        <v>0</v>
      </c>
      <c r="AW302">
        <f>COUNTIF(Input_1!$E301:$CV301,Output_3_Daily_Raw!AW$1)/4</f>
        <v>0</v>
      </c>
      <c r="AX302">
        <f>COUNTIF(Input_1!$E301:$CV301,Output_3_Daily_Raw!AX$1)/4</f>
        <v>0</v>
      </c>
      <c r="AY302">
        <f>COUNTIF(Input_1!$E301:$CV301,Output_3_Daily_Raw!AY$1)/4</f>
        <v>1.75</v>
      </c>
      <c r="AZ302">
        <f>COUNTIF(Input_1!$E301:$CV301,Output_3_Daily_Raw!AZ$1)/4</f>
        <v>0</v>
      </c>
      <c r="BA302">
        <f>COUNTIF(Input_1!$E301:$CV301,Output_3_Daily_Raw!BA$1)/4</f>
        <v>0.75</v>
      </c>
      <c r="BB302">
        <f>COUNTIF(Input_1!$E301:$CV301,Output_3_Daily_Raw!BB$1)/4</f>
        <v>0</v>
      </c>
      <c r="BC302">
        <f>COUNTIF(Input_1!$E301:$CV301,Output_3_Daily_Raw!BC$1)/4</f>
        <v>0</v>
      </c>
      <c r="BD302">
        <f>COUNTIF(Input_1!$E301:$CV301,Output_3_Daily_Raw!BD$1)/4</f>
        <v>0</v>
      </c>
      <c r="BE302">
        <f>COUNTIF(Input_1!$E301:$CV301,Output_3_Daily_Raw!BE$1)/4</f>
        <v>0</v>
      </c>
      <c r="BF302">
        <f>COUNTIF(Input_1!$E301:$CV301,Output_3_Daily_Raw!BF$1)/4</f>
        <v>1.75</v>
      </c>
      <c r="BG302">
        <f>COUNTIF(Input_1!$E301:$CV301,Output_3_Daily_Raw!BG$1)/4</f>
        <v>0</v>
      </c>
      <c r="BH302">
        <f>COUNTIF(Input_1!$E301:$CV301,Output_3_Daily_Raw!BH$1)/4</f>
        <v>0</v>
      </c>
      <c r="BJ302">
        <f t="shared" si="5"/>
        <v>24</v>
      </c>
    </row>
    <row r="303" spans="1:62" x14ac:dyDescent="0.35">
      <c r="A303" s="256"/>
      <c r="B303" s="250"/>
      <c r="C303" s="14">
        <v>44129</v>
      </c>
      <c r="D303" s="2" t="s">
        <v>10</v>
      </c>
      <c r="E303">
        <f>COUNTIF(Input_1!$E302:$CV302,Output_3_Daily_Raw!E$1)/4</f>
        <v>0</v>
      </c>
      <c r="F303">
        <f>COUNTIF(Input_1!$E302:$CV302,Output_3_Daily_Raw!F$1)/4</f>
        <v>0</v>
      </c>
      <c r="G303">
        <f>COUNTIF(Input_1!$E302:$CV302,Output_3_Daily_Raw!G$1)/4</f>
        <v>0</v>
      </c>
      <c r="H303">
        <f>COUNTIF(Input_1!$E302:$CV302,Output_3_Daily_Raw!H$1)/4</f>
        <v>0</v>
      </c>
      <c r="I303">
        <f>COUNTIF(Input_1!$E302:$CV302,Output_3_Daily_Raw!I$1)/4</f>
        <v>0</v>
      </c>
      <c r="J303">
        <f>COUNTIF(Input_1!$E302:$CV302,Output_3_Daily_Raw!J$1)/4</f>
        <v>0</v>
      </c>
      <c r="K303">
        <f>COUNTIF(Input_1!$E302:$CV302,Output_3_Daily_Raw!K$1)/4</f>
        <v>0</v>
      </c>
      <c r="L303">
        <f>COUNTIF(Input_1!$E302:$CV302,Output_3_Daily_Raw!L$1)/4</f>
        <v>0</v>
      </c>
      <c r="M303">
        <f>COUNTIF(Input_1!$E302:$CV302,Output_3_Daily_Raw!M$1)/4</f>
        <v>0</v>
      </c>
      <c r="N303">
        <f>COUNTIF(Input_1!$E302:$CV302,Output_3_Daily_Raw!N$1)/4</f>
        <v>0</v>
      </c>
      <c r="O303">
        <f>COUNTIF(Input_1!$E302:$CV302,Output_3_Daily_Raw!O$1)/4</f>
        <v>0</v>
      </c>
      <c r="P303">
        <f>COUNTIF(Input_1!$E302:$CV302,Output_3_Daily_Raw!P$1)/4</f>
        <v>4.25</v>
      </c>
      <c r="Q303">
        <f>COUNTIF(Input_1!$E302:$CV302,Output_3_Daily_Raw!Q$1)/4</f>
        <v>0</v>
      </c>
      <c r="R303">
        <f>COUNTIF(Input_1!$E302:$CV302,Output_3_Daily_Raw!R$1)/4</f>
        <v>0</v>
      </c>
      <c r="S303">
        <f>COUNTIF(Input_1!$E302:$CV302,Output_3_Daily_Raw!S$1)/4</f>
        <v>0</v>
      </c>
      <c r="T303">
        <f>COUNTIF(Input_1!$E302:$CV302,Output_3_Daily_Raw!T$1)/4</f>
        <v>0</v>
      </c>
      <c r="U303">
        <f>COUNTIF(Input_1!$E302:$CV302,Output_3_Daily_Raw!U$1)/4</f>
        <v>0</v>
      </c>
      <c r="V303">
        <f>COUNTIF(Input_1!$E302:$CV302,Output_3_Daily_Raw!V$1)/4</f>
        <v>4.25</v>
      </c>
      <c r="W303">
        <f>COUNTIF(Input_1!$E302:$CV302,Output_3_Daily_Raw!W$1)/4</f>
        <v>0</v>
      </c>
      <c r="X303">
        <f>COUNTIF(Input_1!$E302:$CV302,Output_3_Daily_Raw!X$1)/4</f>
        <v>0</v>
      </c>
      <c r="Y303">
        <f>COUNTIF(Input_1!$E302:$CV302,Output_3_Daily_Raw!Y$1)/4</f>
        <v>0</v>
      </c>
      <c r="Z303">
        <f>COUNTIF(Input_1!$E302:$CV302,Output_3_Daily_Raw!Z$1)/4</f>
        <v>0</v>
      </c>
      <c r="AA303">
        <f>COUNTIF(Input_1!$E302:$CV302,Output_3_Daily_Raw!AA$1)/4</f>
        <v>9.5</v>
      </c>
      <c r="AB303">
        <f>COUNTIF(Input_1!$E302:$CV302,Output_3_Daily_Raw!AB$1)/4</f>
        <v>0</v>
      </c>
      <c r="AC303">
        <f>COUNTIF(Input_1!$E302:$CV302,Output_3_Daily_Raw!AC$1)/4</f>
        <v>0</v>
      </c>
      <c r="AD303">
        <f>COUNTIF(Input_1!$E302:$CV302,Output_3_Daily_Raw!AD$1)/4</f>
        <v>0</v>
      </c>
      <c r="AE303">
        <f>COUNTIF(Input_1!$E302:$CV302,Output_3_Daily_Raw!AE$1)/4</f>
        <v>0</v>
      </c>
      <c r="AF303">
        <f>COUNTIF(Input_1!$E302:$CV302,Output_3_Daily_Raw!AF$1)/4</f>
        <v>0</v>
      </c>
      <c r="AG303">
        <f>COUNTIF(Input_1!$E302:$CV302,Output_3_Daily_Raw!AG$1)/4</f>
        <v>0</v>
      </c>
      <c r="AH303">
        <f>COUNTIF(Input_1!$E302:$CV302,Output_3_Daily_Raw!AH$1)/4</f>
        <v>0.5</v>
      </c>
      <c r="AI303">
        <f>COUNTIF(Input_1!$E302:$CV302,Output_3_Daily_Raw!AI$1)/4</f>
        <v>0.75</v>
      </c>
      <c r="AJ303">
        <f>COUNTIF(Input_1!$E302:$CV302,Output_3_Daily_Raw!AJ$1)/4</f>
        <v>0</v>
      </c>
      <c r="AK303">
        <f>COUNTIF(Input_1!$E302:$CV302,Output_3_Daily_Raw!AK$1)/4</f>
        <v>0</v>
      </c>
      <c r="AL303">
        <f>COUNTIF(Input_1!$E302:$CV302,Output_3_Daily_Raw!AL$1)/4</f>
        <v>0</v>
      </c>
      <c r="AM303">
        <f>COUNTIF(Input_1!$E302:$CV302,Output_3_Daily_Raw!AM$1)/4</f>
        <v>0</v>
      </c>
      <c r="AN303">
        <f>COUNTIF(Input_1!$E302:$CV302,Output_3_Daily_Raw!AN$1)/4</f>
        <v>0</v>
      </c>
      <c r="AO303">
        <f>COUNTIF(Input_1!$E302:$CV302,Output_3_Daily_Raw!AO$1)/4</f>
        <v>0</v>
      </c>
      <c r="AP303">
        <f>COUNTIF(Input_1!$E302:$CV302,Output_3_Daily_Raw!AP$1)/4</f>
        <v>0</v>
      </c>
      <c r="AQ303">
        <f>COUNTIF(Input_1!$E302:$CV302,Output_3_Daily_Raw!AQ$1)/4</f>
        <v>0</v>
      </c>
      <c r="AR303">
        <f>COUNTIF(Input_1!$E302:$CV302,Output_3_Daily_Raw!AR$1)/4</f>
        <v>0</v>
      </c>
      <c r="AS303">
        <f>COUNTIF(Input_1!$E302:$CV302,Output_3_Daily_Raw!AS$1)/4</f>
        <v>0</v>
      </c>
      <c r="AT303">
        <f>COUNTIF(Input_1!$E302:$CV302,Output_3_Daily_Raw!AT$1)/4</f>
        <v>0</v>
      </c>
      <c r="AU303">
        <f>COUNTIF(Input_1!$E302:$CV302,Output_3_Daily_Raw!AU$1)/4</f>
        <v>0</v>
      </c>
      <c r="AV303">
        <f>COUNTIF(Input_1!$E302:$CV302,Output_3_Daily_Raw!AV$1)/4</f>
        <v>0</v>
      </c>
      <c r="AW303">
        <f>COUNTIF(Input_1!$E302:$CV302,Output_3_Daily_Raw!AW$1)/4</f>
        <v>0</v>
      </c>
      <c r="AX303">
        <f>COUNTIF(Input_1!$E302:$CV302,Output_3_Daily_Raw!AX$1)/4</f>
        <v>0</v>
      </c>
      <c r="AY303">
        <f>COUNTIF(Input_1!$E302:$CV302,Output_3_Daily_Raw!AY$1)/4</f>
        <v>2.25</v>
      </c>
      <c r="AZ303">
        <f>COUNTIF(Input_1!$E302:$CV302,Output_3_Daily_Raw!AZ$1)/4</f>
        <v>0</v>
      </c>
      <c r="BA303">
        <f>COUNTIF(Input_1!$E302:$CV302,Output_3_Daily_Raw!BA$1)/4</f>
        <v>0</v>
      </c>
      <c r="BB303">
        <f>COUNTIF(Input_1!$E302:$CV302,Output_3_Daily_Raw!BB$1)/4</f>
        <v>0.5</v>
      </c>
      <c r="BC303">
        <f>COUNTIF(Input_1!$E302:$CV302,Output_3_Daily_Raw!BC$1)/4</f>
        <v>0</v>
      </c>
      <c r="BD303">
        <f>COUNTIF(Input_1!$E302:$CV302,Output_3_Daily_Raw!BD$1)/4</f>
        <v>0</v>
      </c>
      <c r="BE303">
        <f>COUNTIF(Input_1!$E302:$CV302,Output_3_Daily_Raw!BE$1)/4</f>
        <v>0</v>
      </c>
      <c r="BF303">
        <f>COUNTIF(Input_1!$E302:$CV302,Output_3_Daily_Raw!BF$1)/4</f>
        <v>1.75</v>
      </c>
      <c r="BG303">
        <f>COUNTIF(Input_1!$E302:$CV302,Output_3_Daily_Raw!BG$1)/4</f>
        <v>0</v>
      </c>
      <c r="BH303">
        <f>COUNTIF(Input_1!$E302:$CV302,Output_3_Daily_Raw!BH$1)/4</f>
        <v>0.25</v>
      </c>
      <c r="BJ303">
        <f t="shared" si="5"/>
        <v>24</v>
      </c>
    </row>
    <row r="304" spans="1:62" x14ac:dyDescent="0.35">
      <c r="A304" s="256"/>
      <c r="B304" s="251">
        <v>44</v>
      </c>
      <c r="C304" s="11">
        <v>44130</v>
      </c>
      <c r="D304" s="1" t="s">
        <v>4</v>
      </c>
      <c r="E304">
        <f>COUNTIF(Input_1!$E303:$CV303,Output_3_Daily_Raw!E$1)/4</f>
        <v>0</v>
      </c>
      <c r="F304">
        <f>COUNTIF(Input_1!$E303:$CV303,Output_3_Daily_Raw!F$1)/4</f>
        <v>0</v>
      </c>
      <c r="G304">
        <f>COUNTIF(Input_1!$E303:$CV303,Output_3_Daily_Raw!G$1)/4</f>
        <v>0</v>
      </c>
      <c r="H304">
        <f>COUNTIF(Input_1!$E303:$CV303,Output_3_Daily_Raw!H$1)/4</f>
        <v>0</v>
      </c>
      <c r="I304">
        <f>COUNTIF(Input_1!$E303:$CV303,Output_3_Daily_Raw!I$1)/4</f>
        <v>0</v>
      </c>
      <c r="J304">
        <f>COUNTIF(Input_1!$E303:$CV303,Output_3_Daily_Raw!J$1)/4</f>
        <v>0</v>
      </c>
      <c r="K304">
        <f>COUNTIF(Input_1!$E303:$CV303,Output_3_Daily_Raw!K$1)/4</f>
        <v>0</v>
      </c>
      <c r="L304">
        <f>COUNTIF(Input_1!$E303:$CV303,Output_3_Daily_Raw!L$1)/4</f>
        <v>0</v>
      </c>
      <c r="M304">
        <f>COUNTIF(Input_1!$E303:$CV303,Output_3_Daily_Raw!M$1)/4</f>
        <v>0</v>
      </c>
      <c r="N304">
        <f>COUNTIF(Input_1!$E303:$CV303,Output_3_Daily_Raw!N$1)/4</f>
        <v>0</v>
      </c>
      <c r="O304">
        <f>COUNTIF(Input_1!$E303:$CV303,Output_3_Daily_Raw!O$1)/4</f>
        <v>2</v>
      </c>
      <c r="P304">
        <f>COUNTIF(Input_1!$E303:$CV303,Output_3_Daily_Raw!P$1)/4</f>
        <v>0.5</v>
      </c>
      <c r="Q304">
        <f>COUNTIF(Input_1!$E303:$CV303,Output_3_Daily_Raw!Q$1)/4</f>
        <v>0</v>
      </c>
      <c r="R304">
        <f>COUNTIF(Input_1!$E303:$CV303,Output_3_Daily_Raw!R$1)/4</f>
        <v>0</v>
      </c>
      <c r="S304">
        <f>COUNTIF(Input_1!$E303:$CV303,Output_3_Daily_Raw!S$1)/4</f>
        <v>0</v>
      </c>
      <c r="T304">
        <f>COUNTIF(Input_1!$E303:$CV303,Output_3_Daily_Raw!T$1)/4</f>
        <v>0</v>
      </c>
      <c r="U304">
        <f>COUNTIF(Input_1!$E303:$CV303,Output_3_Daily_Raw!U$1)/4</f>
        <v>0</v>
      </c>
      <c r="V304">
        <f>COUNTIF(Input_1!$E303:$CV303,Output_3_Daily_Raw!V$1)/4</f>
        <v>2.5</v>
      </c>
      <c r="W304">
        <f>COUNTIF(Input_1!$E303:$CV303,Output_3_Daily_Raw!W$1)/4</f>
        <v>0</v>
      </c>
      <c r="X304">
        <f>COUNTIF(Input_1!$E303:$CV303,Output_3_Daily_Raw!X$1)/4</f>
        <v>0</v>
      </c>
      <c r="Y304">
        <f>COUNTIF(Input_1!$E303:$CV303,Output_3_Daily_Raw!Y$1)/4</f>
        <v>0</v>
      </c>
      <c r="Z304">
        <f>COUNTIF(Input_1!$E303:$CV303,Output_3_Daily_Raw!Z$1)/4</f>
        <v>5.25</v>
      </c>
      <c r="AA304">
        <f>COUNTIF(Input_1!$E303:$CV303,Output_3_Daily_Raw!AA$1)/4</f>
        <v>6.75</v>
      </c>
      <c r="AB304">
        <f>COUNTIF(Input_1!$E303:$CV303,Output_3_Daily_Raw!AB$1)/4</f>
        <v>0</v>
      </c>
      <c r="AC304">
        <f>COUNTIF(Input_1!$E303:$CV303,Output_3_Daily_Raw!AC$1)/4</f>
        <v>0</v>
      </c>
      <c r="AD304">
        <f>COUNTIF(Input_1!$E303:$CV303,Output_3_Daily_Raw!AD$1)/4</f>
        <v>0</v>
      </c>
      <c r="AE304">
        <f>COUNTIF(Input_1!$E303:$CV303,Output_3_Daily_Raw!AE$1)/4</f>
        <v>0</v>
      </c>
      <c r="AF304">
        <f>COUNTIF(Input_1!$E303:$CV303,Output_3_Daily_Raw!AF$1)/4</f>
        <v>0</v>
      </c>
      <c r="AG304">
        <f>COUNTIF(Input_1!$E303:$CV303,Output_3_Daily_Raw!AG$1)/4</f>
        <v>0</v>
      </c>
      <c r="AH304">
        <f>COUNTIF(Input_1!$E303:$CV303,Output_3_Daily_Raw!AH$1)/4</f>
        <v>0.25</v>
      </c>
      <c r="AI304">
        <f>COUNTIF(Input_1!$E303:$CV303,Output_3_Daily_Raw!AI$1)/4</f>
        <v>0.5</v>
      </c>
      <c r="AJ304">
        <f>COUNTIF(Input_1!$E303:$CV303,Output_3_Daily_Raw!AJ$1)/4</f>
        <v>0</v>
      </c>
      <c r="AK304">
        <f>COUNTIF(Input_1!$E303:$CV303,Output_3_Daily_Raw!AK$1)/4</f>
        <v>0</v>
      </c>
      <c r="AL304">
        <f>COUNTIF(Input_1!$E303:$CV303,Output_3_Daily_Raw!AL$1)/4</f>
        <v>0</v>
      </c>
      <c r="AM304">
        <f>COUNTIF(Input_1!$E303:$CV303,Output_3_Daily_Raw!AM$1)/4</f>
        <v>0</v>
      </c>
      <c r="AN304">
        <f>COUNTIF(Input_1!$E303:$CV303,Output_3_Daily_Raw!AN$1)/4</f>
        <v>0</v>
      </c>
      <c r="AO304">
        <f>COUNTIF(Input_1!$E303:$CV303,Output_3_Daily_Raw!AO$1)/4</f>
        <v>0</v>
      </c>
      <c r="AP304">
        <f>COUNTIF(Input_1!$E303:$CV303,Output_3_Daily_Raw!AP$1)/4</f>
        <v>0</v>
      </c>
      <c r="AQ304">
        <f>COUNTIF(Input_1!$E303:$CV303,Output_3_Daily_Raw!AQ$1)/4</f>
        <v>0</v>
      </c>
      <c r="AR304">
        <f>COUNTIF(Input_1!$E303:$CV303,Output_3_Daily_Raw!AR$1)/4</f>
        <v>0</v>
      </c>
      <c r="AS304">
        <f>COUNTIF(Input_1!$E303:$CV303,Output_3_Daily_Raw!AS$1)/4</f>
        <v>0</v>
      </c>
      <c r="AT304">
        <f>COUNTIF(Input_1!$E303:$CV303,Output_3_Daily_Raw!AT$1)/4</f>
        <v>0.25</v>
      </c>
      <c r="AU304">
        <f>COUNTIF(Input_1!$E303:$CV303,Output_3_Daily_Raw!AU$1)/4</f>
        <v>0.75</v>
      </c>
      <c r="AV304">
        <f>COUNTIF(Input_1!$E303:$CV303,Output_3_Daily_Raw!AV$1)/4</f>
        <v>0</v>
      </c>
      <c r="AW304">
        <f>COUNTIF(Input_1!$E303:$CV303,Output_3_Daily_Raw!AW$1)/4</f>
        <v>0</v>
      </c>
      <c r="AX304">
        <f>COUNTIF(Input_1!$E303:$CV303,Output_3_Daily_Raw!AX$1)/4</f>
        <v>0</v>
      </c>
      <c r="AY304">
        <f>COUNTIF(Input_1!$E303:$CV303,Output_3_Daily_Raw!AY$1)/4</f>
        <v>1.75</v>
      </c>
      <c r="AZ304">
        <f>COUNTIF(Input_1!$E303:$CV303,Output_3_Daily_Raw!AZ$1)/4</f>
        <v>0</v>
      </c>
      <c r="BA304">
        <f>COUNTIF(Input_1!$E303:$CV303,Output_3_Daily_Raw!BA$1)/4</f>
        <v>1.5</v>
      </c>
      <c r="BB304">
        <f>COUNTIF(Input_1!$E303:$CV303,Output_3_Daily_Raw!BB$1)/4</f>
        <v>0</v>
      </c>
      <c r="BC304">
        <f>COUNTIF(Input_1!$E303:$CV303,Output_3_Daily_Raw!BC$1)/4</f>
        <v>0</v>
      </c>
      <c r="BD304">
        <f>COUNTIF(Input_1!$E303:$CV303,Output_3_Daily_Raw!BD$1)/4</f>
        <v>0</v>
      </c>
      <c r="BE304">
        <f>COUNTIF(Input_1!$E303:$CV303,Output_3_Daily_Raw!BE$1)/4</f>
        <v>0</v>
      </c>
      <c r="BF304">
        <f>COUNTIF(Input_1!$E303:$CV303,Output_3_Daily_Raw!BF$1)/4</f>
        <v>1.5</v>
      </c>
      <c r="BG304">
        <f>COUNTIF(Input_1!$E303:$CV303,Output_3_Daily_Raw!BG$1)/4</f>
        <v>0</v>
      </c>
      <c r="BH304">
        <f>COUNTIF(Input_1!$E303:$CV303,Output_3_Daily_Raw!BH$1)/4</f>
        <v>0.5</v>
      </c>
      <c r="BJ304">
        <f t="shared" si="5"/>
        <v>24</v>
      </c>
    </row>
    <row r="305" spans="1:62" x14ac:dyDescent="0.35">
      <c r="A305" s="256"/>
      <c r="B305" s="252"/>
      <c r="C305" s="12">
        <v>44131</v>
      </c>
      <c r="D305" s="1" t="s">
        <v>5</v>
      </c>
      <c r="E305">
        <f>COUNTIF(Input_1!$E304:$CV304,Output_3_Daily_Raw!E$1)/4</f>
        <v>0</v>
      </c>
      <c r="F305">
        <f>COUNTIF(Input_1!$E304:$CV304,Output_3_Daily_Raw!F$1)/4</f>
        <v>0</v>
      </c>
      <c r="G305">
        <f>COUNTIF(Input_1!$E304:$CV304,Output_3_Daily_Raw!G$1)/4</f>
        <v>0</v>
      </c>
      <c r="H305">
        <f>COUNTIF(Input_1!$E304:$CV304,Output_3_Daily_Raw!H$1)/4</f>
        <v>0</v>
      </c>
      <c r="I305">
        <f>COUNTIF(Input_1!$E304:$CV304,Output_3_Daily_Raw!I$1)/4</f>
        <v>0</v>
      </c>
      <c r="J305">
        <f>COUNTIF(Input_1!$E304:$CV304,Output_3_Daily_Raw!J$1)/4</f>
        <v>0</v>
      </c>
      <c r="K305">
        <f>COUNTIF(Input_1!$E304:$CV304,Output_3_Daily_Raw!K$1)/4</f>
        <v>0</v>
      </c>
      <c r="L305">
        <f>COUNTIF(Input_1!$E304:$CV304,Output_3_Daily_Raw!L$1)/4</f>
        <v>0</v>
      </c>
      <c r="M305">
        <f>COUNTIF(Input_1!$E304:$CV304,Output_3_Daily_Raw!M$1)/4</f>
        <v>0</v>
      </c>
      <c r="N305">
        <f>COUNTIF(Input_1!$E304:$CV304,Output_3_Daily_Raw!N$1)/4</f>
        <v>0</v>
      </c>
      <c r="O305">
        <f>COUNTIF(Input_1!$E304:$CV304,Output_3_Daily_Raw!O$1)/4</f>
        <v>0</v>
      </c>
      <c r="P305">
        <f>COUNTIF(Input_1!$E304:$CV304,Output_3_Daily_Raw!P$1)/4</f>
        <v>0</v>
      </c>
      <c r="Q305">
        <f>COUNTIF(Input_1!$E304:$CV304,Output_3_Daily_Raw!Q$1)/4</f>
        <v>0</v>
      </c>
      <c r="R305">
        <f>COUNTIF(Input_1!$E304:$CV304,Output_3_Daily_Raw!R$1)/4</f>
        <v>0</v>
      </c>
      <c r="S305">
        <f>COUNTIF(Input_1!$E304:$CV304,Output_3_Daily_Raw!S$1)/4</f>
        <v>0</v>
      </c>
      <c r="T305">
        <f>COUNTIF(Input_1!$E304:$CV304,Output_3_Daily_Raw!T$1)/4</f>
        <v>0</v>
      </c>
      <c r="U305">
        <f>COUNTIF(Input_1!$E304:$CV304,Output_3_Daily_Raw!U$1)/4</f>
        <v>1</v>
      </c>
      <c r="V305">
        <f>COUNTIF(Input_1!$E304:$CV304,Output_3_Daily_Raw!V$1)/4</f>
        <v>6</v>
      </c>
      <c r="W305">
        <f>COUNTIF(Input_1!$E304:$CV304,Output_3_Daily_Raw!W$1)/4</f>
        <v>0</v>
      </c>
      <c r="X305">
        <f>COUNTIF(Input_1!$E304:$CV304,Output_3_Daily_Raw!X$1)/4</f>
        <v>0</v>
      </c>
      <c r="Y305">
        <f>COUNTIF(Input_1!$E304:$CV304,Output_3_Daily_Raw!Y$1)/4</f>
        <v>0</v>
      </c>
      <c r="Z305">
        <f>COUNTIF(Input_1!$E304:$CV304,Output_3_Daily_Raw!Z$1)/4</f>
        <v>0</v>
      </c>
      <c r="AA305">
        <f>COUNTIF(Input_1!$E304:$CV304,Output_3_Daily_Raw!AA$1)/4</f>
        <v>7</v>
      </c>
      <c r="AB305">
        <f>COUNTIF(Input_1!$E304:$CV304,Output_3_Daily_Raw!AB$1)/4</f>
        <v>0</v>
      </c>
      <c r="AC305">
        <f>COUNTIF(Input_1!$E304:$CV304,Output_3_Daily_Raw!AC$1)/4</f>
        <v>0</v>
      </c>
      <c r="AD305">
        <f>COUNTIF(Input_1!$E304:$CV304,Output_3_Daily_Raw!AD$1)/4</f>
        <v>0</v>
      </c>
      <c r="AE305">
        <f>COUNTIF(Input_1!$E304:$CV304,Output_3_Daily_Raw!AE$1)/4</f>
        <v>0</v>
      </c>
      <c r="AF305">
        <f>COUNTIF(Input_1!$E304:$CV304,Output_3_Daily_Raw!AF$1)/4</f>
        <v>0</v>
      </c>
      <c r="AG305">
        <f>COUNTIF(Input_1!$E304:$CV304,Output_3_Daily_Raw!AG$1)/4</f>
        <v>0</v>
      </c>
      <c r="AH305">
        <f>COUNTIF(Input_1!$E304:$CV304,Output_3_Daily_Raw!AH$1)/4</f>
        <v>0.25</v>
      </c>
      <c r="AI305">
        <f>COUNTIF(Input_1!$E304:$CV304,Output_3_Daily_Raw!AI$1)/4</f>
        <v>0.5</v>
      </c>
      <c r="AJ305">
        <f>COUNTIF(Input_1!$E304:$CV304,Output_3_Daily_Raw!AJ$1)/4</f>
        <v>0</v>
      </c>
      <c r="AK305">
        <f>COUNTIF(Input_1!$E304:$CV304,Output_3_Daily_Raw!AK$1)/4</f>
        <v>0</v>
      </c>
      <c r="AL305">
        <f>COUNTIF(Input_1!$E304:$CV304,Output_3_Daily_Raw!AL$1)/4</f>
        <v>0</v>
      </c>
      <c r="AM305">
        <f>COUNTIF(Input_1!$E304:$CV304,Output_3_Daily_Raw!AM$1)/4</f>
        <v>0</v>
      </c>
      <c r="AN305">
        <f>COUNTIF(Input_1!$E304:$CV304,Output_3_Daily_Raw!AN$1)/4</f>
        <v>0</v>
      </c>
      <c r="AO305">
        <f>COUNTIF(Input_1!$E304:$CV304,Output_3_Daily_Raw!AO$1)/4</f>
        <v>0</v>
      </c>
      <c r="AP305">
        <f>COUNTIF(Input_1!$E304:$CV304,Output_3_Daily_Raw!AP$1)/4</f>
        <v>0</v>
      </c>
      <c r="AQ305">
        <f>COUNTIF(Input_1!$E304:$CV304,Output_3_Daily_Raw!AQ$1)/4</f>
        <v>0</v>
      </c>
      <c r="AR305">
        <f>COUNTIF(Input_1!$E304:$CV304,Output_3_Daily_Raw!AR$1)/4</f>
        <v>0</v>
      </c>
      <c r="AS305">
        <f>COUNTIF(Input_1!$E304:$CV304,Output_3_Daily_Raw!AS$1)/4</f>
        <v>0</v>
      </c>
      <c r="AT305">
        <f>COUNTIF(Input_1!$E304:$CV304,Output_3_Daily_Raw!AT$1)/4</f>
        <v>0</v>
      </c>
      <c r="AU305">
        <f>COUNTIF(Input_1!$E304:$CV304,Output_3_Daily_Raw!AU$1)/4</f>
        <v>0</v>
      </c>
      <c r="AV305">
        <f>COUNTIF(Input_1!$E304:$CV304,Output_3_Daily_Raw!AV$1)/4</f>
        <v>0</v>
      </c>
      <c r="AW305">
        <f>COUNTIF(Input_1!$E304:$CV304,Output_3_Daily_Raw!AW$1)/4</f>
        <v>0</v>
      </c>
      <c r="AX305">
        <f>COUNTIF(Input_1!$E304:$CV304,Output_3_Daily_Raw!AX$1)/4</f>
        <v>0</v>
      </c>
      <c r="AY305">
        <f>COUNTIF(Input_1!$E304:$CV304,Output_3_Daily_Raw!AY$1)/4</f>
        <v>3</v>
      </c>
      <c r="AZ305">
        <f>COUNTIF(Input_1!$E304:$CV304,Output_3_Daily_Raw!AZ$1)/4</f>
        <v>0</v>
      </c>
      <c r="BA305">
        <f>COUNTIF(Input_1!$E304:$CV304,Output_3_Daily_Raw!BA$1)/4</f>
        <v>1.25</v>
      </c>
      <c r="BB305">
        <f>COUNTIF(Input_1!$E304:$CV304,Output_3_Daily_Raw!BB$1)/4</f>
        <v>0</v>
      </c>
      <c r="BC305">
        <f>COUNTIF(Input_1!$E304:$CV304,Output_3_Daily_Raw!BC$1)/4</f>
        <v>0</v>
      </c>
      <c r="BD305">
        <f>COUNTIF(Input_1!$E304:$CV304,Output_3_Daily_Raw!BD$1)/4</f>
        <v>0</v>
      </c>
      <c r="BE305">
        <f>COUNTIF(Input_1!$E304:$CV304,Output_3_Daily_Raw!BE$1)/4</f>
        <v>0</v>
      </c>
      <c r="BF305">
        <f>COUNTIF(Input_1!$E304:$CV304,Output_3_Daily_Raw!BF$1)/4</f>
        <v>4.5</v>
      </c>
      <c r="BG305">
        <f>COUNTIF(Input_1!$E304:$CV304,Output_3_Daily_Raw!BG$1)/4</f>
        <v>0</v>
      </c>
      <c r="BH305">
        <f>COUNTIF(Input_1!$E304:$CV304,Output_3_Daily_Raw!BH$1)/4</f>
        <v>0.5</v>
      </c>
      <c r="BJ305">
        <f t="shared" si="5"/>
        <v>24</v>
      </c>
    </row>
    <row r="306" spans="1:62" x14ac:dyDescent="0.35">
      <c r="A306" s="256"/>
      <c r="B306" s="252"/>
      <c r="C306" s="11">
        <v>44132</v>
      </c>
      <c r="D306" s="1" t="s">
        <v>6</v>
      </c>
      <c r="E306">
        <f>COUNTIF(Input_1!$E305:$CV305,Output_3_Daily_Raw!E$1)/4</f>
        <v>0</v>
      </c>
      <c r="F306">
        <f>COUNTIF(Input_1!$E305:$CV305,Output_3_Daily_Raw!F$1)/4</f>
        <v>0</v>
      </c>
      <c r="G306">
        <f>COUNTIF(Input_1!$E305:$CV305,Output_3_Daily_Raw!G$1)/4</f>
        <v>0</v>
      </c>
      <c r="H306">
        <f>COUNTIF(Input_1!$E305:$CV305,Output_3_Daily_Raw!H$1)/4</f>
        <v>0</v>
      </c>
      <c r="I306">
        <f>COUNTIF(Input_1!$E305:$CV305,Output_3_Daily_Raw!I$1)/4</f>
        <v>0</v>
      </c>
      <c r="J306">
        <f>COUNTIF(Input_1!$E305:$CV305,Output_3_Daily_Raw!J$1)/4</f>
        <v>0</v>
      </c>
      <c r="K306">
        <f>COUNTIF(Input_1!$E305:$CV305,Output_3_Daily_Raw!K$1)/4</f>
        <v>0</v>
      </c>
      <c r="L306">
        <f>COUNTIF(Input_1!$E305:$CV305,Output_3_Daily_Raw!L$1)/4</f>
        <v>0</v>
      </c>
      <c r="M306">
        <f>COUNTIF(Input_1!$E305:$CV305,Output_3_Daily_Raw!M$1)/4</f>
        <v>0</v>
      </c>
      <c r="N306">
        <f>COUNTIF(Input_1!$E305:$CV305,Output_3_Daily_Raw!N$1)/4</f>
        <v>0</v>
      </c>
      <c r="O306">
        <f>COUNTIF(Input_1!$E305:$CV305,Output_3_Daily_Raw!O$1)/4</f>
        <v>4.5</v>
      </c>
      <c r="P306">
        <f>COUNTIF(Input_1!$E305:$CV305,Output_3_Daily_Raw!P$1)/4</f>
        <v>0</v>
      </c>
      <c r="Q306">
        <f>COUNTIF(Input_1!$E305:$CV305,Output_3_Daily_Raw!Q$1)/4</f>
        <v>0</v>
      </c>
      <c r="R306">
        <f>COUNTIF(Input_1!$E305:$CV305,Output_3_Daily_Raw!R$1)/4</f>
        <v>3</v>
      </c>
      <c r="S306">
        <f>COUNTIF(Input_1!$E305:$CV305,Output_3_Daily_Raw!S$1)/4</f>
        <v>1.25</v>
      </c>
      <c r="T306">
        <f>COUNTIF(Input_1!$E305:$CV305,Output_3_Daily_Raw!T$1)/4</f>
        <v>0</v>
      </c>
      <c r="U306">
        <f>COUNTIF(Input_1!$E305:$CV305,Output_3_Daily_Raw!U$1)/4</f>
        <v>0</v>
      </c>
      <c r="V306">
        <f>COUNTIF(Input_1!$E305:$CV305,Output_3_Daily_Raw!V$1)/4</f>
        <v>0.75</v>
      </c>
      <c r="W306">
        <f>COUNTIF(Input_1!$E305:$CV305,Output_3_Daily_Raw!W$1)/4</f>
        <v>0</v>
      </c>
      <c r="X306">
        <f>COUNTIF(Input_1!$E305:$CV305,Output_3_Daily_Raw!X$1)/4</f>
        <v>0</v>
      </c>
      <c r="Y306">
        <f>COUNTIF(Input_1!$E305:$CV305,Output_3_Daily_Raw!Y$1)/4</f>
        <v>0</v>
      </c>
      <c r="Z306">
        <f>COUNTIF(Input_1!$E305:$CV305,Output_3_Daily_Raw!Z$1)/4</f>
        <v>0</v>
      </c>
      <c r="AA306">
        <f>COUNTIF(Input_1!$E305:$CV305,Output_3_Daily_Raw!AA$1)/4</f>
        <v>9.5</v>
      </c>
      <c r="AB306">
        <f>COUNTIF(Input_1!$E305:$CV305,Output_3_Daily_Raw!AB$1)/4</f>
        <v>0</v>
      </c>
      <c r="AC306">
        <f>COUNTIF(Input_1!$E305:$CV305,Output_3_Daily_Raw!AC$1)/4</f>
        <v>0</v>
      </c>
      <c r="AD306">
        <f>COUNTIF(Input_1!$E305:$CV305,Output_3_Daily_Raw!AD$1)/4</f>
        <v>0</v>
      </c>
      <c r="AE306">
        <f>COUNTIF(Input_1!$E305:$CV305,Output_3_Daily_Raw!AE$1)/4</f>
        <v>0</v>
      </c>
      <c r="AF306">
        <f>COUNTIF(Input_1!$E305:$CV305,Output_3_Daily_Raw!AF$1)/4</f>
        <v>0</v>
      </c>
      <c r="AG306">
        <f>COUNTIF(Input_1!$E305:$CV305,Output_3_Daily_Raw!AG$1)/4</f>
        <v>0</v>
      </c>
      <c r="AH306">
        <f>COUNTIF(Input_1!$E305:$CV305,Output_3_Daily_Raw!AH$1)/4</f>
        <v>0.25</v>
      </c>
      <c r="AI306">
        <f>COUNTIF(Input_1!$E305:$CV305,Output_3_Daily_Raw!AI$1)/4</f>
        <v>0</v>
      </c>
      <c r="AJ306">
        <f>COUNTIF(Input_1!$E305:$CV305,Output_3_Daily_Raw!AJ$1)/4</f>
        <v>0</v>
      </c>
      <c r="AK306">
        <f>COUNTIF(Input_1!$E305:$CV305,Output_3_Daily_Raw!AK$1)/4</f>
        <v>0</v>
      </c>
      <c r="AL306">
        <f>COUNTIF(Input_1!$E305:$CV305,Output_3_Daily_Raw!AL$1)/4</f>
        <v>0</v>
      </c>
      <c r="AM306">
        <f>COUNTIF(Input_1!$E305:$CV305,Output_3_Daily_Raw!AM$1)/4</f>
        <v>0</v>
      </c>
      <c r="AN306">
        <f>COUNTIF(Input_1!$E305:$CV305,Output_3_Daily_Raw!AN$1)/4</f>
        <v>0</v>
      </c>
      <c r="AO306">
        <f>COUNTIF(Input_1!$E305:$CV305,Output_3_Daily_Raw!AO$1)/4</f>
        <v>0</v>
      </c>
      <c r="AP306">
        <f>COUNTIF(Input_1!$E305:$CV305,Output_3_Daily_Raw!AP$1)/4</f>
        <v>0</v>
      </c>
      <c r="AQ306">
        <f>COUNTIF(Input_1!$E305:$CV305,Output_3_Daily_Raw!AQ$1)/4</f>
        <v>0</v>
      </c>
      <c r="AR306">
        <f>COUNTIF(Input_1!$E305:$CV305,Output_3_Daily_Raw!AR$1)/4</f>
        <v>0</v>
      </c>
      <c r="AS306">
        <f>COUNTIF(Input_1!$E305:$CV305,Output_3_Daily_Raw!AS$1)/4</f>
        <v>0</v>
      </c>
      <c r="AT306">
        <f>COUNTIF(Input_1!$E305:$CV305,Output_3_Daily_Raw!AT$1)/4</f>
        <v>0</v>
      </c>
      <c r="AU306">
        <f>COUNTIF(Input_1!$E305:$CV305,Output_3_Daily_Raw!AU$1)/4</f>
        <v>0</v>
      </c>
      <c r="AV306">
        <f>COUNTIF(Input_1!$E305:$CV305,Output_3_Daily_Raw!AV$1)/4</f>
        <v>0</v>
      </c>
      <c r="AW306">
        <f>COUNTIF(Input_1!$E305:$CV305,Output_3_Daily_Raw!AW$1)/4</f>
        <v>0</v>
      </c>
      <c r="AX306">
        <f>COUNTIF(Input_1!$E305:$CV305,Output_3_Daily_Raw!AX$1)/4</f>
        <v>0</v>
      </c>
      <c r="AY306">
        <f>COUNTIF(Input_1!$E305:$CV305,Output_3_Daily_Raw!AY$1)/4</f>
        <v>2.5</v>
      </c>
      <c r="AZ306">
        <f>COUNTIF(Input_1!$E305:$CV305,Output_3_Daily_Raw!AZ$1)/4</f>
        <v>0</v>
      </c>
      <c r="BA306">
        <f>COUNTIF(Input_1!$E305:$CV305,Output_3_Daily_Raw!BA$1)/4</f>
        <v>1</v>
      </c>
      <c r="BB306">
        <f>COUNTIF(Input_1!$E305:$CV305,Output_3_Daily_Raw!BB$1)/4</f>
        <v>0</v>
      </c>
      <c r="BC306">
        <f>COUNTIF(Input_1!$E305:$CV305,Output_3_Daily_Raw!BC$1)/4</f>
        <v>0</v>
      </c>
      <c r="BD306">
        <f>COUNTIF(Input_1!$E305:$CV305,Output_3_Daily_Raw!BD$1)/4</f>
        <v>0</v>
      </c>
      <c r="BE306">
        <f>COUNTIF(Input_1!$E305:$CV305,Output_3_Daily_Raw!BE$1)/4</f>
        <v>0</v>
      </c>
      <c r="BF306">
        <f>COUNTIF(Input_1!$E305:$CV305,Output_3_Daily_Raw!BF$1)/4</f>
        <v>1</v>
      </c>
      <c r="BG306">
        <f>COUNTIF(Input_1!$E305:$CV305,Output_3_Daily_Raw!BG$1)/4</f>
        <v>0</v>
      </c>
      <c r="BH306">
        <f>COUNTIF(Input_1!$E305:$CV305,Output_3_Daily_Raw!BH$1)/4</f>
        <v>0.25</v>
      </c>
      <c r="BJ306">
        <f t="shared" si="5"/>
        <v>24</v>
      </c>
    </row>
    <row r="307" spans="1:62" x14ac:dyDescent="0.35">
      <c r="A307" s="256"/>
      <c r="B307" s="252"/>
      <c r="C307" s="12">
        <v>44133</v>
      </c>
      <c r="D307" s="1" t="s">
        <v>7</v>
      </c>
      <c r="E307">
        <f>COUNTIF(Input_1!$E306:$CV306,Output_3_Daily_Raw!E$1)/4</f>
        <v>0</v>
      </c>
      <c r="F307">
        <f>COUNTIF(Input_1!$E306:$CV306,Output_3_Daily_Raw!F$1)/4</f>
        <v>0</v>
      </c>
      <c r="G307">
        <f>COUNTIF(Input_1!$E306:$CV306,Output_3_Daily_Raw!G$1)/4</f>
        <v>0</v>
      </c>
      <c r="H307">
        <f>COUNTIF(Input_1!$E306:$CV306,Output_3_Daily_Raw!H$1)/4</f>
        <v>0</v>
      </c>
      <c r="I307">
        <f>COUNTIF(Input_1!$E306:$CV306,Output_3_Daily_Raw!I$1)/4</f>
        <v>0</v>
      </c>
      <c r="J307">
        <f>COUNTIF(Input_1!$E306:$CV306,Output_3_Daily_Raw!J$1)/4</f>
        <v>0</v>
      </c>
      <c r="K307">
        <f>COUNTIF(Input_1!$E306:$CV306,Output_3_Daily_Raw!K$1)/4</f>
        <v>0</v>
      </c>
      <c r="L307">
        <f>COUNTIF(Input_1!$E306:$CV306,Output_3_Daily_Raw!L$1)/4</f>
        <v>0</v>
      </c>
      <c r="M307">
        <f>COUNTIF(Input_1!$E306:$CV306,Output_3_Daily_Raw!M$1)/4</f>
        <v>0</v>
      </c>
      <c r="N307">
        <f>COUNTIF(Input_1!$E306:$CV306,Output_3_Daily_Raw!N$1)/4</f>
        <v>0</v>
      </c>
      <c r="O307">
        <f>COUNTIF(Input_1!$E306:$CV306,Output_3_Daily_Raw!O$1)/4</f>
        <v>0</v>
      </c>
      <c r="P307">
        <f>COUNTIF(Input_1!$E306:$CV306,Output_3_Daily_Raw!P$1)/4</f>
        <v>1</v>
      </c>
      <c r="Q307">
        <f>COUNTIF(Input_1!$E306:$CV306,Output_3_Daily_Raw!Q$1)/4</f>
        <v>0</v>
      </c>
      <c r="R307">
        <f>COUNTIF(Input_1!$E306:$CV306,Output_3_Daily_Raw!R$1)/4</f>
        <v>0</v>
      </c>
      <c r="S307">
        <f>COUNTIF(Input_1!$E306:$CV306,Output_3_Daily_Raw!S$1)/4</f>
        <v>8.5</v>
      </c>
      <c r="T307">
        <f>COUNTIF(Input_1!$E306:$CV306,Output_3_Daily_Raw!T$1)/4</f>
        <v>0</v>
      </c>
      <c r="U307">
        <f>COUNTIF(Input_1!$E306:$CV306,Output_3_Daily_Raw!U$1)/4</f>
        <v>0</v>
      </c>
      <c r="V307">
        <f>COUNTIF(Input_1!$E306:$CV306,Output_3_Daily_Raw!V$1)/4</f>
        <v>0</v>
      </c>
      <c r="W307">
        <f>COUNTIF(Input_1!$E306:$CV306,Output_3_Daily_Raw!W$1)/4</f>
        <v>0</v>
      </c>
      <c r="X307">
        <f>COUNTIF(Input_1!$E306:$CV306,Output_3_Daily_Raw!X$1)/4</f>
        <v>0</v>
      </c>
      <c r="Y307">
        <f>COUNTIF(Input_1!$E306:$CV306,Output_3_Daily_Raw!Y$1)/4</f>
        <v>0</v>
      </c>
      <c r="Z307">
        <f>COUNTIF(Input_1!$E306:$CV306,Output_3_Daily_Raw!Z$1)/4</f>
        <v>1</v>
      </c>
      <c r="AA307">
        <f>COUNTIF(Input_1!$E306:$CV306,Output_3_Daily_Raw!AA$1)/4</f>
        <v>7</v>
      </c>
      <c r="AB307">
        <f>COUNTIF(Input_1!$E306:$CV306,Output_3_Daily_Raw!AB$1)/4</f>
        <v>0</v>
      </c>
      <c r="AC307">
        <f>COUNTIF(Input_1!$E306:$CV306,Output_3_Daily_Raw!AC$1)/4</f>
        <v>0</v>
      </c>
      <c r="AD307">
        <f>COUNTIF(Input_1!$E306:$CV306,Output_3_Daily_Raw!AD$1)/4</f>
        <v>0</v>
      </c>
      <c r="AE307">
        <f>COUNTIF(Input_1!$E306:$CV306,Output_3_Daily_Raw!AE$1)/4</f>
        <v>0</v>
      </c>
      <c r="AF307">
        <f>COUNTIF(Input_1!$E306:$CV306,Output_3_Daily_Raw!AF$1)/4</f>
        <v>0</v>
      </c>
      <c r="AG307">
        <f>COUNTIF(Input_1!$E306:$CV306,Output_3_Daily_Raw!AG$1)/4</f>
        <v>0</v>
      </c>
      <c r="AH307">
        <f>COUNTIF(Input_1!$E306:$CV306,Output_3_Daily_Raw!AH$1)/4</f>
        <v>0.25</v>
      </c>
      <c r="AI307">
        <f>COUNTIF(Input_1!$E306:$CV306,Output_3_Daily_Raw!AI$1)/4</f>
        <v>0.5</v>
      </c>
      <c r="AJ307">
        <f>COUNTIF(Input_1!$E306:$CV306,Output_3_Daily_Raw!AJ$1)/4</f>
        <v>0</v>
      </c>
      <c r="AK307">
        <f>COUNTIF(Input_1!$E306:$CV306,Output_3_Daily_Raw!AK$1)/4</f>
        <v>0</v>
      </c>
      <c r="AL307">
        <f>COUNTIF(Input_1!$E306:$CV306,Output_3_Daily_Raw!AL$1)/4</f>
        <v>0</v>
      </c>
      <c r="AM307">
        <f>COUNTIF(Input_1!$E306:$CV306,Output_3_Daily_Raw!AM$1)/4</f>
        <v>0</v>
      </c>
      <c r="AN307">
        <f>COUNTIF(Input_1!$E306:$CV306,Output_3_Daily_Raw!AN$1)/4</f>
        <v>0</v>
      </c>
      <c r="AO307">
        <f>COUNTIF(Input_1!$E306:$CV306,Output_3_Daily_Raw!AO$1)/4</f>
        <v>0</v>
      </c>
      <c r="AP307">
        <f>COUNTIF(Input_1!$E306:$CV306,Output_3_Daily_Raw!AP$1)/4</f>
        <v>0</v>
      </c>
      <c r="AQ307">
        <f>COUNTIF(Input_1!$E306:$CV306,Output_3_Daily_Raw!AQ$1)/4</f>
        <v>0</v>
      </c>
      <c r="AR307">
        <f>COUNTIF(Input_1!$E306:$CV306,Output_3_Daily_Raw!AR$1)/4</f>
        <v>0</v>
      </c>
      <c r="AS307">
        <f>COUNTIF(Input_1!$E306:$CV306,Output_3_Daily_Raw!AS$1)/4</f>
        <v>0</v>
      </c>
      <c r="AT307">
        <f>COUNTIF(Input_1!$E306:$CV306,Output_3_Daily_Raw!AT$1)/4</f>
        <v>0</v>
      </c>
      <c r="AU307">
        <f>COUNTIF(Input_1!$E306:$CV306,Output_3_Daily_Raw!AU$1)/4</f>
        <v>0</v>
      </c>
      <c r="AV307">
        <f>COUNTIF(Input_1!$E306:$CV306,Output_3_Daily_Raw!AV$1)/4</f>
        <v>0</v>
      </c>
      <c r="AW307">
        <f>COUNTIF(Input_1!$E306:$CV306,Output_3_Daily_Raw!AW$1)/4</f>
        <v>0</v>
      </c>
      <c r="AX307">
        <f>COUNTIF(Input_1!$E306:$CV306,Output_3_Daily_Raw!AX$1)/4</f>
        <v>0</v>
      </c>
      <c r="AY307">
        <f>COUNTIF(Input_1!$E306:$CV306,Output_3_Daily_Raw!AY$1)/4</f>
        <v>2</v>
      </c>
      <c r="AZ307">
        <f>COUNTIF(Input_1!$E306:$CV306,Output_3_Daily_Raw!AZ$1)/4</f>
        <v>0</v>
      </c>
      <c r="BA307">
        <f>COUNTIF(Input_1!$E306:$CV306,Output_3_Daily_Raw!BA$1)/4</f>
        <v>1.5</v>
      </c>
      <c r="BB307">
        <f>COUNTIF(Input_1!$E306:$CV306,Output_3_Daily_Raw!BB$1)/4</f>
        <v>0</v>
      </c>
      <c r="BC307">
        <f>COUNTIF(Input_1!$E306:$CV306,Output_3_Daily_Raw!BC$1)/4</f>
        <v>0</v>
      </c>
      <c r="BD307">
        <f>COUNTIF(Input_1!$E306:$CV306,Output_3_Daily_Raw!BD$1)/4</f>
        <v>0</v>
      </c>
      <c r="BE307">
        <f>COUNTIF(Input_1!$E306:$CV306,Output_3_Daily_Raw!BE$1)/4</f>
        <v>0</v>
      </c>
      <c r="BF307">
        <f>COUNTIF(Input_1!$E306:$CV306,Output_3_Daily_Raw!BF$1)/4</f>
        <v>2</v>
      </c>
      <c r="BG307">
        <f>COUNTIF(Input_1!$E306:$CV306,Output_3_Daily_Raw!BG$1)/4</f>
        <v>0</v>
      </c>
      <c r="BH307">
        <f>COUNTIF(Input_1!$E306:$CV306,Output_3_Daily_Raw!BH$1)/4</f>
        <v>0.25</v>
      </c>
      <c r="BJ307">
        <f t="shared" si="5"/>
        <v>24</v>
      </c>
    </row>
    <row r="308" spans="1:62" x14ac:dyDescent="0.35">
      <c r="A308" s="256"/>
      <c r="B308" s="252"/>
      <c r="C308" s="11">
        <v>44134</v>
      </c>
      <c r="D308" s="1" t="s">
        <v>8</v>
      </c>
      <c r="E308">
        <f>COUNTIF(Input_1!$E307:$CV307,Output_3_Daily_Raw!E$1)/4</f>
        <v>0</v>
      </c>
      <c r="F308">
        <f>COUNTIF(Input_1!$E307:$CV307,Output_3_Daily_Raw!F$1)/4</f>
        <v>0</v>
      </c>
      <c r="G308">
        <f>COUNTIF(Input_1!$E307:$CV307,Output_3_Daily_Raw!G$1)/4</f>
        <v>0</v>
      </c>
      <c r="H308">
        <f>COUNTIF(Input_1!$E307:$CV307,Output_3_Daily_Raw!H$1)/4</f>
        <v>0</v>
      </c>
      <c r="I308">
        <f>COUNTIF(Input_1!$E307:$CV307,Output_3_Daily_Raw!I$1)/4</f>
        <v>0</v>
      </c>
      <c r="J308">
        <f>COUNTIF(Input_1!$E307:$CV307,Output_3_Daily_Raw!J$1)/4</f>
        <v>0</v>
      </c>
      <c r="K308">
        <f>COUNTIF(Input_1!$E307:$CV307,Output_3_Daily_Raw!K$1)/4</f>
        <v>0</v>
      </c>
      <c r="L308">
        <f>COUNTIF(Input_1!$E307:$CV307,Output_3_Daily_Raw!L$1)/4</f>
        <v>0</v>
      </c>
      <c r="M308">
        <f>COUNTIF(Input_1!$E307:$CV307,Output_3_Daily_Raw!M$1)/4</f>
        <v>0</v>
      </c>
      <c r="N308">
        <f>COUNTIF(Input_1!$E307:$CV307,Output_3_Daily_Raw!N$1)/4</f>
        <v>0</v>
      </c>
      <c r="O308">
        <f>COUNTIF(Input_1!$E307:$CV307,Output_3_Daily_Raw!O$1)/4</f>
        <v>0</v>
      </c>
      <c r="P308">
        <f>COUNTIF(Input_1!$E307:$CV307,Output_3_Daily_Raw!P$1)/4</f>
        <v>4.5</v>
      </c>
      <c r="Q308">
        <f>COUNTIF(Input_1!$E307:$CV307,Output_3_Daily_Raw!Q$1)/4</f>
        <v>0</v>
      </c>
      <c r="R308">
        <f>COUNTIF(Input_1!$E307:$CV307,Output_3_Daily_Raw!R$1)/4</f>
        <v>0</v>
      </c>
      <c r="S308">
        <f>COUNTIF(Input_1!$E307:$CV307,Output_3_Daily_Raw!S$1)/4</f>
        <v>9</v>
      </c>
      <c r="T308">
        <f>COUNTIF(Input_1!$E307:$CV307,Output_3_Daily_Raw!T$1)/4</f>
        <v>0</v>
      </c>
      <c r="U308">
        <f>COUNTIF(Input_1!$E307:$CV307,Output_3_Daily_Raw!U$1)/4</f>
        <v>0</v>
      </c>
      <c r="V308">
        <f>COUNTIF(Input_1!$E307:$CV307,Output_3_Daily_Raw!V$1)/4</f>
        <v>0</v>
      </c>
      <c r="W308">
        <f>COUNTIF(Input_1!$E307:$CV307,Output_3_Daily_Raw!W$1)/4</f>
        <v>0</v>
      </c>
      <c r="X308">
        <f>COUNTIF(Input_1!$E307:$CV307,Output_3_Daily_Raw!X$1)/4</f>
        <v>0</v>
      </c>
      <c r="Y308">
        <f>COUNTIF(Input_1!$E307:$CV307,Output_3_Daily_Raw!Y$1)/4</f>
        <v>0</v>
      </c>
      <c r="Z308">
        <f>COUNTIF(Input_1!$E307:$CV307,Output_3_Daily_Raw!Z$1)/4</f>
        <v>0.75</v>
      </c>
      <c r="AA308">
        <f>COUNTIF(Input_1!$E307:$CV307,Output_3_Daily_Raw!AA$1)/4</f>
        <v>6.75</v>
      </c>
      <c r="AB308">
        <f>COUNTIF(Input_1!$E307:$CV307,Output_3_Daily_Raw!AB$1)/4</f>
        <v>0</v>
      </c>
      <c r="AC308">
        <f>COUNTIF(Input_1!$E307:$CV307,Output_3_Daily_Raw!AC$1)/4</f>
        <v>0</v>
      </c>
      <c r="AD308">
        <f>COUNTIF(Input_1!$E307:$CV307,Output_3_Daily_Raw!AD$1)/4</f>
        <v>0</v>
      </c>
      <c r="AE308">
        <f>COUNTIF(Input_1!$E307:$CV307,Output_3_Daily_Raw!AE$1)/4</f>
        <v>0</v>
      </c>
      <c r="AF308">
        <f>COUNTIF(Input_1!$E307:$CV307,Output_3_Daily_Raw!AF$1)/4</f>
        <v>0</v>
      </c>
      <c r="AG308">
        <f>COUNTIF(Input_1!$E307:$CV307,Output_3_Daily_Raw!AG$1)/4</f>
        <v>0</v>
      </c>
      <c r="AH308">
        <f>COUNTIF(Input_1!$E307:$CV307,Output_3_Daily_Raw!AH$1)/4</f>
        <v>0</v>
      </c>
      <c r="AI308">
        <f>COUNTIF(Input_1!$E307:$CV307,Output_3_Daily_Raw!AI$1)/4</f>
        <v>0.5</v>
      </c>
      <c r="AJ308">
        <f>COUNTIF(Input_1!$E307:$CV307,Output_3_Daily_Raw!AJ$1)/4</f>
        <v>0</v>
      </c>
      <c r="AK308">
        <f>COUNTIF(Input_1!$E307:$CV307,Output_3_Daily_Raw!AK$1)/4</f>
        <v>0</v>
      </c>
      <c r="AL308">
        <f>COUNTIF(Input_1!$E307:$CV307,Output_3_Daily_Raw!AL$1)/4</f>
        <v>0</v>
      </c>
      <c r="AM308">
        <f>COUNTIF(Input_1!$E307:$CV307,Output_3_Daily_Raw!AM$1)/4</f>
        <v>0</v>
      </c>
      <c r="AN308">
        <f>COUNTIF(Input_1!$E307:$CV307,Output_3_Daily_Raw!AN$1)/4</f>
        <v>0</v>
      </c>
      <c r="AO308">
        <f>COUNTIF(Input_1!$E307:$CV307,Output_3_Daily_Raw!AO$1)/4</f>
        <v>0</v>
      </c>
      <c r="AP308">
        <f>COUNTIF(Input_1!$E307:$CV307,Output_3_Daily_Raw!AP$1)/4</f>
        <v>0</v>
      </c>
      <c r="AQ308">
        <f>COUNTIF(Input_1!$E307:$CV307,Output_3_Daily_Raw!AQ$1)/4</f>
        <v>0</v>
      </c>
      <c r="AR308">
        <f>COUNTIF(Input_1!$E307:$CV307,Output_3_Daily_Raw!AR$1)/4</f>
        <v>0</v>
      </c>
      <c r="AS308">
        <f>COUNTIF(Input_1!$E307:$CV307,Output_3_Daily_Raw!AS$1)/4</f>
        <v>0</v>
      </c>
      <c r="AT308">
        <f>COUNTIF(Input_1!$E307:$CV307,Output_3_Daily_Raw!AT$1)/4</f>
        <v>0</v>
      </c>
      <c r="AU308">
        <f>COUNTIF(Input_1!$E307:$CV307,Output_3_Daily_Raw!AU$1)/4</f>
        <v>0</v>
      </c>
      <c r="AV308">
        <f>COUNTIF(Input_1!$E307:$CV307,Output_3_Daily_Raw!AV$1)/4</f>
        <v>0</v>
      </c>
      <c r="AW308">
        <f>COUNTIF(Input_1!$E307:$CV307,Output_3_Daily_Raw!AW$1)/4</f>
        <v>0</v>
      </c>
      <c r="AX308">
        <f>COUNTIF(Input_1!$E307:$CV307,Output_3_Daily_Raw!AX$1)/4</f>
        <v>0</v>
      </c>
      <c r="AY308">
        <f>COUNTIF(Input_1!$E307:$CV307,Output_3_Daily_Raw!AY$1)/4</f>
        <v>0.5</v>
      </c>
      <c r="AZ308">
        <f>COUNTIF(Input_1!$E307:$CV307,Output_3_Daily_Raw!AZ$1)/4</f>
        <v>0</v>
      </c>
      <c r="BA308">
        <f>COUNTIF(Input_1!$E307:$CV307,Output_3_Daily_Raw!BA$1)/4</f>
        <v>0.75</v>
      </c>
      <c r="BB308">
        <f>COUNTIF(Input_1!$E307:$CV307,Output_3_Daily_Raw!BB$1)/4</f>
        <v>0</v>
      </c>
      <c r="BC308">
        <f>COUNTIF(Input_1!$E307:$CV307,Output_3_Daily_Raw!BC$1)/4</f>
        <v>0</v>
      </c>
      <c r="BD308">
        <f>COUNTIF(Input_1!$E307:$CV307,Output_3_Daily_Raw!BD$1)/4</f>
        <v>0</v>
      </c>
      <c r="BE308">
        <f>COUNTIF(Input_1!$E307:$CV307,Output_3_Daily_Raw!BE$1)/4</f>
        <v>0</v>
      </c>
      <c r="BF308">
        <f>COUNTIF(Input_1!$E307:$CV307,Output_3_Daily_Raw!BF$1)/4</f>
        <v>1.25</v>
      </c>
      <c r="BG308">
        <f>COUNTIF(Input_1!$E307:$CV307,Output_3_Daily_Raw!BG$1)/4</f>
        <v>0</v>
      </c>
      <c r="BH308">
        <f>COUNTIF(Input_1!$E307:$CV307,Output_3_Daily_Raw!BH$1)/4</f>
        <v>0</v>
      </c>
      <c r="BJ308">
        <f t="shared" si="5"/>
        <v>24</v>
      </c>
    </row>
    <row r="309" spans="1:62" x14ac:dyDescent="0.35">
      <c r="A309" s="257"/>
      <c r="B309" s="252"/>
      <c r="C309" s="11">
        <v>44135</v>
      </c>
      <c r="D309" s="1" t="s">
        <v>9</v>
      </c>
      <c r="E309">
        <f>COUNTIF(Input_1!$E308:$CV308,Output_3_Daily_Raw!E$1)/4</f>
        <v>0</v>
      </c>
      <c r="F309">
        <f>COUNTIF(Input_1!$E308:$CV308,Output_3_Daily_Raw!F$1)/4</f>
        <v>0</v>
      </c>
      <c r="G309">
        <f>COUNTIF(Input_1!$E308:$CV308,Output_3_Daily_Raw!G$1)/4</f>
        <v>0</v>
      </c>
      <c r="H309">
        <f>COUNTIF(Input_1!$E308:$CV308,Output_3_Daily_Raw!H$1)/4</f>
        <v>0</v>
      </c>
      <c r="I309">
        <f>COUNTIF(Input_1!$E308:$CV308,Output_3_Daily_Raw!I$1)/4</f>
        <v>0</v>
      </c>
      <c r="J309">
        <f>COUNTIF(Input_1!$E308:$CV308,Output_3_Daily_Raw!J$1)/4</f>
        <v>0</v>
      </c>
      <c r="K309">
        <f>COUNTIF(Input_1!$E308:$CV308,Output_3_Daily_Raw!K$1)/4</f>
        <v>0</v>
      </c>
      <c r="L309">
        <f>COUNTIF(Input_1!$E308:$CV308,Output_3_Daily_Raw!L$1)/4</f>
        <v>0</v>
      </c>
      <c r="M309">
        <f>COUNTIF(Input_1!$E308:$CV308,Output_3_Daily_Raw!M$1)/4</f>
        <v>0</v>
      </c>
      <c r="N309">
        <f>COUNTIF(Input_1!$E308:$CV308,Output_3_Daily_Raw!N$1)/4</f>
        <v>0</v>
      </c>
      <c r="O309">
        <f>COUNTIF(Input_1!$E308:$CV308,Output_3_Daily_Raw!O$1)/4</f>
        <v>0</v>
      </c>
      <c r="P309">
        <f>COUNTIF(Input_1!$E308:$CV308,Output_3_Daily_Raw!P$1)/4</f>
        <v>4.75</v>
      </c>
      <c r="Q309">
        <f>COUNTIF(Input_1!$E308:$CV308,Output_3_Daily_Raw!Q$1)/4</f>
        <v>0</v>
      </c>
      <c r="R309">
        <f>COUNTIF(Input_1!$E308:$CV308,Output_3_Daily_Raw!R$1)/4</f>
        <v>0</v>
      </c>
      <c r="S309">
        <f>COUNTIF(Input_1!$E308:$CV308,Output_3_Daily_Raw!S$1)/4</f>
        <v>2</v>
      </c>
      <c r="T309">
        <f>COUNTIF(Input_1!$E308:$CV308,Output_3_Daily_Raw!T$1)/4</f>
        <v>0</v>
      </c>
      <c r="U309">
        <f>COUNTIF(Input_1!$E308:$CV308,Output_3_Daily_Raw!U$1)/4</f>
        <v>0</v>
      </c>
      <c r="V309">
        <f>COUNTIF(Input_1!$E308:$CV308,Output_3_Daily_Raw!V$1)/4</f>
        <v>0</v>
      </c>
      <c r="W309">
        <f>COUNTIF(Input_1!$E308:$CV308,Output_3_Daily_Raw!W$1)/4</f>
        <v>0</v>
      </c>
      <c r="X309">
        <f>COUNTIF(Input_1!$E308:$CV308,Output_3_Daily_Raw!X$1)/4</f>
        <v>0</v>
      </c>
      <c r="Y309">
        <f>COUNTIF(Input_1!$E308:$CV308,Output_3_Daily_Raw!Y$1)/4</f>
        <v>0</v>
      </c>
      <c r="Z309">
        <f>COUNTIF(Input_1!$E308:$CV308,Output_3_Daily_Raw!Z$1)/4</f>
        <v>1.5</v>
      </c>
      <c r="AA309">
        <f>COUNTIF(Input_1!$E308:$CV308,Output_3_Daily_Raw!AA$1)/4</f>
        <v>11.75</v>
      </c>
      <c r="AB309">
        <f>COUNTIF(Input_1!$E308:$CV308,Output_3_Daily_Raw!AB$1)/4</f>
        <v>0</v>
      </c>
      <c r="AC309">
        <f>COUNTIF(Input_1!$E308:$CV308,Output_3_Daily_Raw!AC$1)/4</f>
        <v>0</v>
      </c>
      <c r="AD309">
        <f>COUNTIF(Input_1!$E308:$CV308,Output_3_Daily_Raw!AD$1)/4</f>
        <v>0</v>
      </c>
      <c r="AE309">
        <f>COUNTIF(Input_1!$E308:$CV308,Output_3_Daily_Raw!AE$1)/4</f>
        <v>0</v>
      </c>
      <c r="AF309">
        <f>COUNTIF(Input_1!$E308:$CV308,Output_3_Daily_Raw!AF$1)/4</f>
        <v>0</v>
      </c>
      <c r="AG309">
        <f>COUNTIF(Input_1!$E308:$CV308,Output_3_Daily_Raw!AG$1)/4</f>
        <v>0</v>
      </c>
      <c r="AH309">
        <f>COUNTIF(Input_1!$E308:$CV308,Output_3_Daily_Raw!AH$1)/4</f>
        <v>0.25</v>
      </c>
      <c r="AI309">
        <f>COUNTIF(Input_1!$E308:$CV308,Output_3_Daily_Raw!AI$1)/4</f>
        <v>0.5</v>
      </c>
      <c r="AJ309">
        <f>COUNTIF(Input_1!$E308:$CV308,Output_3_Daily_Raw!AJ$1)/4</f>
        <v>0</v>
      </c>
      <c r="AK309">
        <f>COUNTIF(Input_1!$E308:$CV308,Output_3_Daily_Raw!AK$1)/4</f>
        <v>0</v>
      </c>
      <c r="AL309">
        <f>COUNTIF(Input_1!$E308:$CV308,Output_3_Daily_Raw!AL$1)/4</f>
        <v>0</v>
      </c>
      <c r="AM309">
        <f>COUNTIF(Input_1!$E308:$CV308,Output_3_Daily_Raw!AM$1)/4</f>
        <v>0</v>
      </c>
      <c r="AN309">
        <f>COUNTIF(Input_1!$E308:$CV308,Output_3_Daily_Raw!AN$1)/4</f>
        <v>0</v>
      </c>
      <c r="AO309">
        <f>COUNTIF(Input_1!$E308:$CV308,Output_3_Daily_Raw!AO$1)/4</f>
        <v>0</v>
      </c>
      <c r="AP309">
        <f>COUNTIF(Input_1!$E308:$CV308,Output_3_Daily_Raw!AP$1)/4</f>
        <v>0</v>
      </c>
      <c r="AQ309">
        <f>COUNTIF(Input_1!$E308:$CV308,Output_3_Daily_Raw!AQ$1)/4</f>
        <v>0</v>
      </c>
      <c r="AR309">
        <f>COUNTIF(Input_1!$E308:$CV308,Output_3_Daily_Raw!AR$1)/4</f>
        <v>0</v>
      </c>
      <c r="AS309">
        <f>COUNTIF(Input_1!$E308:$CV308,Output_3_Daily_Raw!AS$1)/4</f>
        <v>0</v>
      </c>
      <c r="AT309">
        <f>COUNTIF(Input_1!$E308:$CV308,Output_3_Daily_Raw!AT$1)/4</f>
        <v>0</v>
      </c>
      <c r="AU309">
        <f>COUNTIF(Input_1!$E308:$CV308,Output_3_Daily_Raw!AU$1)/4</f>
        <v>0</v>
      </c>
      <c r="AV309">
        <f>COUNTIF(Input_1!$E308:$CV308,Output_3_Daily_Raw!AV$1)/4</f>
        <v>0</v>
      </c>
      <c r="AW309">
        <f>COUNTIF(Input_1!$E308:$CV308,Output_3_Daily_Raw!AW$1)/4</f>
        <v>0</v>
      </c>
      <c r="AX309">
        <f>COUNTIF(Input_1!$E308:$CV308,Output_3_Daily_Raw!AX$1)/4</f>
        <v>0</v>
      </c>
      <c r="AY309">
        <f>COUNTIF(Input_1!$E308:$CV308,Output_3_Daily_Raw!AY$1)/4</f>
        <v>0.5</v>
      </c>
      <c r="AZ309">
        <f>COUNTIF(Input_1!$E308:$CV308,Output_3_Daily_Raw!AZ$1)/4</f>
        <v>0</v>
      </c>
      <c r="BA309">
        <f>COUNTIF(Input_1!$E308:$CV308,Output_3_Daily_Raw!BA$1)/4</f>
        <v>0.25</v>
      </c>
      <c r="BB309">
        <f>COUNTIF(Input_1!$E308:$CV308,Output_3_Daily_Raw!BB$1)/4</f>
        <v>0</v>
      </c>
      <c r="BC309">
        <f>COUNTIF(Input_1!$E308:$CV308,Output_3_Daily_Raw!BC$1)/4</f>
        <v>0</v>
      </c>
      <c r="BD309">
        <f>COUNTIF(Input_1!$E308:$CV308,Output_3_Daily_Raw!BD$1)/4</f>
        <v>0</v>
      </c>
      <c r="BE309">
        <f>COUNTIF(Input_1!$E308:$CV308,Output_3_Daily_Raw!BE$1)/4</f>
        <v>0</v>
      </c>
      <c r="BF309">
        <f>COUNTIF(Input_1!$E308:$CV308,Output_3_Daily_Raw!BF$1)/4</f>
        <v>2</v>
      </c>
      <c r="BG309">
        <f>COUNTIF(Input_1!$E308:$CV308,Output_3_Daily_Raw!BG$1)/4</f>
        <v>0</v>
      </c>
      <c r="BH309">
        <f>COUNTIF(Input_1!$E308:$CV308,Output_3_Daily_Raw!BH$1)/4</f>
        <v>0.5</v>
      </c>
      <c r="BJ309">
        <f t="shared" si="5"/>
        <v>24</v>
      </c>
    </row>
    <row r="310" spans="1:62" x14ac:dyDescent="0.35">
      <c r="A310" s="255" t="s">
        <v>22</v>
      </c>
      <c r="B310" s="250"/>
      <c r="C310" s="13">
        <v>44136</v>
      </c>
      <c r="D310" s="2" t="s">
        <v>10</v>
      </c>
      <c r="E310">
        <f>COUNTIF(Input_1!$E309:$CV309,Output_3_Daily_Raw!E$1)/4</f>
        <v>0</v>
      </c>
      <c r="F310">
        <f>COUNTIF(Input_1!$E309:$CV309,Output_3_Daily_Raw!F$1)/4</f>
        <v>0</v>
      </c>
      <c r="G310">
        <f>COUNTIF(Input_1!$E309:$CV309,Output_3_Daily_Raw!G$1)/4</f>
        <v>0</v>
      </c>
      <c r="H310">
        <f>COUNTIF(Input_1!$E309:$CV309,Output_3_Daily_Raw!H$1)/4</f>
        <v>0</v>
      </c>
      <c r="I310">
        <f>COUNTIF(Input_1!$E309:$CV309,Output_3_Daily_Raw!I$1)/4</f>
        <v>0</v>
      </c>
      <c r="J310">
        <f>COUNTIF(Input_1!$E309:$CV309,Output_3_Daily_Raw!J$1)/4</f>
        <v>0</v>
      </c>
      <c r="K310">
        <f>COUNTIF(Input_1!$E309:$CV309,Output_3_Daily_Raw!K$1)/4</f>
        <v>0</v>
      </c>
      <c r="L310">
        <f>COUNTIF(Input_1!$E309:$CV309,Output_3_Daily_Raw!L$1)/4</f>
        <v>0</v>
      </c>
      <c r="M310">
        <f>COUNTIF(Input_1!$E309:$CV309,Output_3_Daily_Raw!M$1)/4</f>
        <v>0</v>
      </c>
      <c r="N310">
        <f>COUNTIF(Input_1!$E309:$CV309,Output_3_Daily_Raw!N$1)/4</f>
        <v>0</v>
      </c>
      <c r="O310">
        <f>COUNTIF(Input_1!$E309:$CV309,Output_3_Daily_Raw!O$1)/4</f>
        <v>0</v>
      </c>
      <c r="P310">
        <f>COUNTIF(Input_1!$E309:$CV309,Output_3_Daily_Raw!P$1)/4</f>
        <v>3</v>
      </c>
      <c r="Q310">
        <f>COUNTIF(Input_1!$E309:$CV309,Output_3_Daily_Raw!Q$1)/4</f>
        <v>0</v>
      </c>
      <c r="R310">
        <f>COUNTIF(Input_1!$E309:$CV309,Output_3_Daily_Raw!R$1)/4</f>
        <v>0</v>
      </c>
      <c r="S310">
        <f>COUNTIF(Input_1!$E309:$CV309,Output_3_Daily_Raw!S$1)/4</f>
        <v>3.75</v>
      </c>
      <c r="T310">
        <f>COUNTIF(Input_1!$E309:$CV309,Output_3_Daily_Raw!T$1)/4</f>
        <v>0</v>
      </c>
      <c r="U310">
        <f>COUNTIF(Input_1!$E309:$CV309,Output_3_Daily_Raw!U$1)/4</f>
        <v>0</v>
      </c>
      <c r="V310">
        <f>COUNTIF(Input_1!$E309:$CV309,Output_3_Daily_Raw!V$1)/4</f>
        <v>0</v>
      </c>
      <c r="W310">
        <f>COUNTIF(Input_1!$E309:$CV309,Output_3_Daily_Raw!W$1)/4</f>
        <v>0</v>
      </c>
      <c r="X310">
        <f>COUNTIF(Input_1!$E309:$CV309,Output_3_Daily_Raw!X$1)/4</f>
        <v>0</v>
      </c>
      <c r="Y310">
        <f>COUNTIF(Input_1!$E309:$CV309,Output_3_Daily_Raw!Y$1)/4</f>
        <v>0</v>
      </c>
      <c r="Z310">
        <f>COUNTIF(Input_1!$E309:$CV309,Output_3_Daily_Raw!Z$1)/4</f>
        <v>0</v>
      </c>
      <c r="AA310">
        <f>COUNTIF(Input_1!$E309:$CV309,Output_3_Daily_Raw!AA$1)/4</f>
        <v>6.5</v>
      </c>
      <c r="AB310">
        <f>COUNTIF(Input_1!$E309:$CV309,Output_3_Daily_Raw!AB$1)/4</f>
        <v>0</v>
      </c>
      <c r="AC310">
        <f>COUNTIF(Input_1!$E309:$CV309,Output_3_Daily_Raw!AC$1)/4</f>
        <v>0</v>
      </c>
      <c r="AD310">
        <f>COUNTIF(Input_1!$E309:$CV309,Output_3_Daily_Raw!AD$1)/4</f>
        <v>0</v>
      </c>
      <c r="AE310">
        <f>COUNTIF(Input_1!$E309:$CV309,Output_3_Daily_Raw!AE$1)/4</f>
        <v>0</v>
      </c>
      <c r="AF310">
        <f>COUNTIF(Input_1!$E309:$CV309,Output_3_Daily_Raw!AF$1)/4</f>
        <v>0</v>
      </c>
      <c r="AG310">
        <f>COUNTIF(Input_1!$E309:$CV309,Output_3_Daily_Raw!AG$1)/4</f>
        <v>0</v>
      </c>
      <c r="AH310">
        <f>COUNTIF(Input_1!$E309:$CV309,Output_3_Daily_Raw!AH$1)/4</f>
        <v>0.25</v>
      </c>
      <c r="AI310">
        <f>COUNTIF(Input_1!$E309:$CV309,Output_3_Daily_Raw!AI$1)/4</f>
        <v>0.75</v>
      </c>
      <c r="AJ310">
        <f>COUNTIF(Input_1!$E309:$CV309,Output_3_Daily_Raw!AJ$1)/4</f>
        <v>0</v>
      </c>
      <c r="AK310">
        <f>COUNTIF(Input_1!$E309:$CV309,Output_3_Daily_Raw!AK$1)/4</f>
        <v>0</v>
      </c>
      <c r="AL310">
        <f>COUNTIF(Input_1!$E309:$CV309,Output_3_Daily_Raw!AL$1)/4</f>
        <v>0</v>
      </c>
      <c r="AM310">
        <f>COUNTIF(Input_1!$E309:$CV309,Output_3_Daily_Raw!AM$1)/4</f>
        <v>0</v>
      </c>
      <c r="AN310">
        <f>COUNTIF(Input_1!$E309:$CV309,Output_3_Daily_Raw!AN$1)/4</f>
        <v>0</v>
      </c>
      <c r="AO310">
        <f>COUNTIF(Input_1!$E309:$CV309,Output_3_Daily_Raw!AO$1)/4</f>
        <v>0</v>
      </c>
      <c r="AP310">
        <f>COUNTIF(Input_1!$E309:$CV309,Output_3_Daily_Raw!AP$1)/4</f>
        <v>0</v>
      </c>
      <c r="AQ310">
        <f>COUNTIF(Input_1!$E309:$CV309,Output_3_Daily_Raw!AQ$1)/4</f>
        <v>0</v>
      </c>
      <c r="AR310">
        <f>COUNTIF(Input_1!$E309:$CV309,Output_3_Daily_Raw!AR$1)/4</f>
        <v>0</v>
      </c>
      <c r="AS310">
        <f>COUNTIF(Input_1!$E309:$CV309,Output_3_Daily_Raw!AS$1)/4</f>
        <v>0</v>
      </c>
      <c r="AT310">
        <f>COUNTIF(Input_1!$E309:$CV309,Output_3_Daily_Raw!AT$1)/4</f>
        <v>0</v>
      </c>
      <c r="AU310">
        <f>COUNTIF(Input_1!$E309:$CV309,Output_3_Daily_Raw!AU$1)/4</f>
        <v>0.25</v>
      </c>
      <c r="AV310">
        <f>COUNTIF(Input_1!$E309:$CV309,Output_3_Daily_Raw!AV$1)/4</f>
        <v>0</v>
      </c>
      <c r="AW310">
        <f>COUNTIF(Input_1!$E309:$CV309,Output_3_Daily_Raw!AW$1)/4</f>
        <v>0</v>
      </c>
      <c r="AX310">
        <f>COUNTIF(Input_1!$E309:$CV309,Output_3_Daily_Raw!AX$1)/4</f>
        <v>0</v>
      </c>
      <c r="AY310">
        <f>COUNTIF(Input_1!$E309:$CV309,Output_3_Daily_Raw!AY$1)/4</f>
        <v>3</v>
      </c>
      <c r="AZ310">
        <f>COUNTIF(Input_1!$E309:$CV309,Output_3_Daily_Raw!AZ$1)/4</f>
        <v>0</v>
      </c>
      <c r="BA310">
        <f>COUNTIF(Input_1!$E309:$CV309,Output_3_Daily_Raw!BA$1)/4</f>
        <v>0</v>
      </c>
      <c r="BB310">
        <f>COUNTIF(Input_1!$E309:$CV309,Output_3_Daily_Raw!BB$1)/4</f>
        <v>0</v>
      </c>
      <c r="BC310">
        <f>COUNTIF(Input_1!$E309:$CV309,Output_3_Daily_Raw!BC$1)/4</f>
        <v>0</v>
      </c>
      <c r="BD310">
        <f>COUNTIF(Input_1!$E309:$CV309,Output_3_Daily_Raw!BD$1)/4</f>
        <v>0.75</v>
      </c>
      <c r="BE310">
        <f>COUNTIF(Input_1!$E309:$CV309,Output_3_Daily_Raw!BE$1)/4</f>
        <v>0.25</v>
      </c>
      <c r="BF310">
        <f>COUNTIF(Input_1!$E309:$CV309,Output_3_Daily_Raw!BF$1)/4</f>
        <v>5</v>
      </c>
      <c r="BG310">
        <f>COUNTIF(Input_1!$E309:$CV309,Output_3_Daily_Raw!BG$1)/4</f>
        <v>0</v>
      </c>
      <c r="BH310">
        <f>COUNTIF(Input_1!$E309:$CV309,Output_3_Daily_Raw!BH$1)/4</f>
        <v>0.5</v>
      </c>
      <c r="BJ310">
        <f t="shared" si="5"/>
        <v>24</v>
      </c>
    </row>
    <row r="311" spans="1:62" x14ac:dyDescent="0.35">
      <c r="A311" s="256"/>
      <c r="B311" s="248">
        <v>45</v>
      </c>
      <c r="C311" s="11">
        <v>44137</v>
      </c>
      <c r="D311" s="1" t="s">
        <v>4</v>
      </c>
      <c r="E311">
        <f>COUNTIF(Input_1!$E310:$CV310,Output_3_Daily_Raw!E$1)/4</f>
        <v>0</v>
      </c>
      <c r="F311">
        <f>COUNTIF(Input_1!$E310:$CV310,Output_3_Daily_Raw!F$1)/4</f>
        <v>0</v>
      </c>
      <c r="G311">
        <f>COUNTIF(Input_1!$E310:$CV310,Output_3_Daily_Raw!G$1)/4</f>
        <v>0</v>
      </c>
      <c r="H311">
        <f>COUNTIF(Input_1!$E310:$CV310,Output_3_Daily_Raw!H$1)/4</f>
        <v>0</v>
      </c>
      <c r="I311">
        <f>COUNTIF(Input_1!$E310:$CV310,Output_3_Daily_Raw!I$1)/4</f>
        <v>0</v>
      </c>
      <c r="J311">
        <f>COUNTIF(Input_1!$E310:$CV310,Output_3_Daily_Raw!J$1)/4</f>
        <v>0</v>
      </c>
      <c r="K311">
        <f>COUNTIF(Input_1!$E310:$CV310,Output_3_Daily_Raw!K$1)/4</f>
        <v>0</v>
      </c>
      <c r="L311">
        <f>COUNTIF(Input_1!$E310:$CV310,Output_3_Daily_Raw!L$1)/4</f>
        <v>0</v>
      </c>
      <c r="M311">
        <f>COUNTIF(Input_1!$E310:$CV310,Output_3_Daily_Raw!M$1)/4</f>
        <v>0</v>
      </c>
      <c r="N311">
        <f>COUNTIF(Input_1!$E310:$CV310,Output_3_Daily_Raw!N$1)/4</f>
        <v>0</v>
      </c>
      <c r="O311">
        <f>COUNTIF(Input_1!$E310:$CV310,Output_3_Daily_Raw!O$1)/4</f>
        <v>0</v>
      </c>
      <c r="P311">
        <f>COUNTIF(Input_1!$E310:$CV310,Output_3_Daily_Raw!P$1)/4</f>
        <v>6.5</v>
      </c>
      <c r="Q311">
        <f>COUNTIF(Input_1!$E310:$CV310,Output_3_Daily_Raw!Q$1)/4</f>
        <v>0</v>
      </c>
      <c r="R311">
        <f>COUNTIF(Input_1!$E310:$CV310,Output_3_Daily_Raw!R$1)/4</f>
        <v>0</v>
      </c>
      <c r="S311">
        <f>COUNTIF(Input_1!$E310:$CV310,Output_3_Daily_Raw!S$1)/4</f>
        <v>0</v>
      </c>
      <c r="T311">
        <f>COUNTIF(Input_1!$E310:$CV310,Output_3_Daily_Raw!T$1)/4</f>
        <v>0</v>
      </c>
      <c r="U311">
        <f>COUNTIF(Input_1!$E310:$CV310,Output_3_Daily_Raw!U$1)/4</f>
        <v>0</v>
      </c>
      <c r="V311">
        <f>COUNTIF(Input_1!$E310:$CV310,Output_3_Daily_Raw!V$1)/4</f>
        <v>0</v>
      </c>
      <c r="W311">
        <f>COUNTIF(Input_1!$E310:$CV310,Output_3_Daily_Raw!W$1)/4</f>
        <v>0</v>
      </c>
      <c r="X311">
        <f>COUNTIF(Input_1!$E310:$CV310,Output_3_Daily_Raw!X$1)/4</f>
        <v>0</v>
      </c>
      <c r="Y311">
        <f>COUNTIF(Input_1!$E310:$CV310,Output_3_Daily_Raw!Y$1)/4</f>
        <v>0</v>
      </c>
      <c r="Z311">
        <f>COUNTIF(Input_1!$E310:$CV310,Output_3_Daily_Raw!Z$1)/4</f>
        <v>0.5</v>
      </c>
      <c r="AA311">
        <f>COUNTIF(Input_1!$E310:$CV310,Output_3_Daily_Raw!AA$1)/4</f>
        <v>8.5</v>
      </c>
      <c r="AB311">
        <f>COUNTIF(Input_1!$E310:$CV310,Output_3_Daily_Raw!AB$1)/4</f>
        <v>0</v>
      </c>
      <c r="AC311">
        <f>COUNTIF(Input_1!$E310:$CV310,Output_3_Daily_Raw!AC$1)/4</f>
        <v>0</v>
      </c>
      <c r="AD311">
        <f>COUNTIF(Input_1!$E310:$CV310,Output_3_Daily_Raw!AD$1)/4</f>
        <v>0</v>
      </c>
      <c r="AE311">
        <f>COUNTIF(Input_1!$E310:$CV310,Output_3_Daily_Raw!AE$1)/4</f>
        <v>0</v>
      </c>
      <c r="AF311">
        <f>COUNTIF(Input_1!$E310:$CV310,Output_3_Daily_Raw!AF$1)/4</f>
        <v>0</v>
      </c>
      <c r="AG311">
        <f>COUNTIF(Input_1!$E310:$CV310,Output_3_Daily_Raw!AG$1)/4</f>
        <v>0</v>
      </c>
      <c r="AH311">
        <f>COUNTIF(Input_1!$E310:$CV310,Output_3_Daily_Raw!AH$1)/4</f>
        <v>0.25</v>
      </c>
      <c r="AI311">
        <f>COUNTIF(Input_1!$E310:$CV310,Output_3_Daily_Raw!AI$1)/4</f>
        <v>0.5</v>
      </c>
      <c r="AJ311">
        <f>COUNTIF(Input_1!$E310:$CV310,Output_3_Daily_Raw!AJ$1)/4</f>
        <v>0.25</v>
      </c>
      <c r="AK311">
        <f>COUNTIF(Input_1!$E310:$CV310,Output_3_Daily_Raw!AK$1)/4</f>
        <v>0</v>
      </c>
      <c r="AL311">
        <f>COUNTIF(Input_1!$E310:$CV310,Output_3_Daily_Raw!AL$1)/4</f>
        <v>0</v>
      </c>
      <c r="AM311">
        <f>COUNTIF(Input_1!$E310:$CV310,Output_3_Daily_Raw!AM$1)/4</f>
        <v>0</v>
      </c>
      <c r="AN311">
        <f>COUNTIF(Input_1!$E310:$CV310,Output_3_Daily_Raw!AN$1)/4</f>
        <v>0</v>
      </c>
      <c r="AO311">
        <f>COUNTIF(Input_1!$E310:$CV310,Output_3_Daily_Raw!AO$1)/4</f>
        <v>0</v>
      </c>
      <c r="AP311">
        <f>COUNTIF(Input_1!$E310:$CV310,Output_3_Daily_Raw!AP$1)/4</f>
        <v>0</v>
      </c>
      <c r="AQ311">
        <f>COUNTIF(Input_1!$E310:$CV310,Output_3_Daily_Raw!AQ$1)/4</f>
        <v>0</v>
      </c>
      <c r="AR311">
        <f>COUNTIF(Input_1!$E310:$CV310,Output_3_Daily_Raw!AR$1)/4</f>
        <v>0</v>
      </c>
      <c r="AS311">
        <f>COUNTIF(Input_1!$E310:$CV310,Output_3_Daily_Raw!AS$1)/4</f>
        <v>0</v>
      </c>
      <c r="AT311">
        <f>COUNTIF(Input_1!$E310:$CV310,Output_3_Daily_Raw!AT$1)/4</f>
        <v>0</v>
      </c>
      <c r="AU311">
        <f>COUNTIF(Input_1!$E310:$CV310,Output_3_Daily_Raw!AU$1)/4</f>
        <v>0</v>
      </c>
      <c r="AV311">
        <f>COUNTIF(Input_1!$E310:$CV310,Output_3_Daily_Raw!AV$1)/4</f>
        <v>0</v>
      </c>
      <c r="AW311">
        <f>COUNTIF(Input_1!$E310:$CV310,Output_3_Daily_Raw!AW$1)/4</f>
        <v>0</v>
      </c>
      <c r="AX311">
        <f>COUNTIF(Input_1!$E310:$CV310,Output_3_Daily_Raw!AX$1)/4</f>
        <v>0</v>
      </c>
      <c r="AY311">
        <f>COUNTIF(Input_1!$E310:$CV310,Output_3_Daily_Raw!AY$1)/4</f>
        <v>2.5</v>
      </c>
      <c r="AZ311">
        <f>COUNTIF(Input_1!$E310:$CV310,Output_3_Daily_Raw!AZ$1)/4</f>
        <v>0</v>
      </c>
      <c r="BA311">
        <f>COUNTIF(Input_1!$E310:$CV310,Output_3_Daily_Raw!BA$1)/4</f>
        <v>0.75</v>
      </c>
      <c r="BB311">
        <f>COUNTIF(Input_1!$E310:$CV310,Output_3_Daily_Raw!BB$1)/4</f>
        <v>0</v>
      </c>
      <c r="BC311">
        <f>COUNTIF(Input_1!$E310:$CV310,Output_3_Daily_Raw!BC$1)/4</f>
        <v>0</v>
      </c>
      <c r="BD311">
        <f>COUNTIF(Input_1!$E310:$CV310,Output_3_Daily_Raw!BD$1)/4</f>
        <v>0</v>
      </c>
      <c r="BE311">
        <f>COUNTIF(Input_1!$E310:$CV310,Output_3_Daily_Raw!BE$1)/4</f>
        <v>0</v>
      </c>
      <c r="BF311">
        <f>COUNTIF(Input_1!$E310:$CV310,Output_3_Daily_Raw!BF$1)/4</f>
        <v>4.25</v>
      </c>
      <c r="BG311">
        <f>COUNTIF(Input_1!$E310:$CV310,Output_3_Daily_Raw!BG$1)/4</f>
        <v>0</v>
      </c>
      <c r="BH311">
        <f>COUNTIF(Input_1!$E310:$CV310,Output_3_Daily_Raw!BH$1)/4</f>
        <v>0</v>
      </c>
      <c r="BJ311">
        <f t="shared" si="5"/>
        <v>24</v>
      </c>
    </row>
    <row r="312" spans="1:62" x14ac:dyDescent="0.35">
      <c r="A312" s="256"/>
      <c r="B312" s="249"/>
      <c r="C312" s="12">
        <v>44138</v>
      </c>
      <c r="D312" s="1" t="s">
        <v>5</v>
      </c>
      <c r="E312">
        <f>COUNTIF(Input_1!$E311:$CV311,Output_3_Daily_Raw!E$1)/4</f>
        <v>0</v>
      </c>
      <c r="F312">
        <f>COUNTIF(Input_1!$E311:$CV311,Output_3_Daily_Raw!F$1)/4</f>
        <v>0</v>
      </c>
      <c r="G312">
        <f>COUNTIF(Input_1!$E311:$CV311,Output_3_Daily_Raw!G$1)/4</f>
        <v>0</v>
      </c>
      <c r="H312">
        <f>COUNTIF(Input_1!$E311:$CV311,Output_3_Daily_Raw!H$1)/4</f>
        <v>0</v>
      </c>
      <c r="I312">
        <f>COUNTIF(Input_1!$E311:$CV311,Output_3_Daily_Raw!I$1)/4</f>
        <v>0</v>
      </c>
      <c r="J312">
        <f>COUNTIF(Input_1!$E311:$CV311,Output_3_Daily_Raw!J$1)/4</f>
        <v>0</v>
      </c>
      <c r="K312">
        <f>COUNTIF(Input_1!$E311:$CV311,Output_3_Daily_Raw!K$1)/4</f>
        <v>0</v>
      </c>
      <c r="L312">
        <f>COUNTIF(Input_1!$E311:$CV311,Output_3_Daily_Raw!L$1)/4</f>
        <v>0</v>
      </c>
      <c r="M312">
        <f>COUNTIF(Input_1!$E311:$CV311,Output_3_Daily_Raw!M$1)/4</f>
        <v>0</v>
      </c>
      <c r="N312">
        <f>COUNTIF(Input_1!$E311:$CV311,Output_3_Daily_Raw!N$1)/4</f>
        <v>0</v>
      </c>
      <c r="O312">
        <f>COUNTIF(Input_1!$E311:$CV311,Output_3_Daily_Raw!O$1)/4</f>
        <v>1.25</v>
      </c>
      <c r="P312">
        <f>COUNTIF(Input_1!$E311:$CV311,Output_3_Daily_Raw!P$1)/4</f>
        <v>8.25</v>
      </c>
      <c r="Q312">
        <f>COUNTIF(Input_1!$E311:$CV311,Output_3_Daily_Raw!Q$1)/4</f>
        <v>0</v>
      </c>
      <c r="R312">
        <f>COUNTIF(Input_1!$E311:$CV311,Output_3_Daily_Raw!R$1)/4</f>
        <v>0</v>
      </c>
      <c r="S312">
        <f>COUNTIF(Input_1!$E311:$CV311,Output_3_Daily_Raw!S$1)/4</f>
        <v>0</v>
      </c>
      <c r="T312">
        <f>COUNTIF(Input_1!$E311:$CV311,Output_3_Daily_Raw!T$1)/4</f>
        <v>0</v>
      </c>
      <c r="U312">
        <f>COUNTIF(Input_1!$E311:$CV311,Output_3_Daily_Raw!U$1)/4</f>
        <v>0</v>
      </c>
      <c r="V312">
        <f>COUNTIF(Input_1!$E311:$CV311,Output_3_Daily_Raw!V$1)/4</f>
        <v>0</v>
      </c>
      <c r="W312">
        <f>COUNTIF(Input_1!$E311:$CV311,Output_3_Daily_Raw!W$1)/4</f>
        <v>0</v>
      </c>
      <c r="X312">
        <f>COUNTIF(Input_1!$E311:$CV311,Output_3_Daily_Raw!X$1)/4</f>
        <v>0</v>
      </c>
      <c r="Y312">
        <f>COUNTIF(Input_1!$E311:$CV311,Output_3_Daily_Raw!Y$1)/4</f>
        <v>0</v>
      </c>
      <c r="Z312">
        <f>COUNTIF(Input_1!$E311:$CV311,Output_3_Daily_Raw!Z$1)/4</f>
        <v>0</v>
      </c>
      <c r="AA312">
        <f>COUNTIF(Input_1!$E311:$CV311,Output_3_Daily_Raw!AA$1)/4</f>
        <v>6.75</v>
      </c>
      <c r="AB312">
        <f>COUNTIF(Input_1!$E311:$CV311,Output_3_Daily_Raw!AB$1)/4</f>
        <v>0</v>
      </c>
      <c r="AC312">
        <f>COUNTIF(Input_1!$E311:$CV311,Output_3_Daily_Raw!AC$1)/4</f>
        <v>0</v>
      </c>
      <c r="AD312">
        <f>COUNTIF(Input_1!$E311:$CV311,Output_3_Daily_Raw!AD$1)/4</f>
        <v>0</v>
      </c>
      <c r="AE312">
        <f>COUNTIF(Input_1!$E311:$CV311,Output_3_Daily_Raw!AE$1)/4</f>
        <v>0</v>
      </c>
      <c r="AF312">
        <f>COUNTIF(Input_1!$E311:$CV311,Output_3_Daily_Raw!AF$1)/4</f>
        <v>0</v>
      </c>
      <c r="AG312">
        <f>COUNTIF(Input_1!$E311:$CV311,Output_3_Daily_Raw!AG$1)/4</f>
        <v>0</v>
      </c>
      <c r="AH312">
        <f>COUNTIF(Input_1!$E311:$CV311,Output_3_Daily_Raw!AH$1)/4</f>
        <v>0.75</v>
      </c>
      <c r="AI312">
        <f>COUNTIF(Input_1!$E311:$CV311,Output_3_Daily_Raw!AI$1)/4</f>
        <v>0</v>
      </c>
      <c r="AJ312">
        <f>COUNTIF(Input_1!$E311:$CV311,Output_3_Daily_Raw!AJ$1)/4</f>
        <v>0</v>
      </c>
      <c r="AK312">
        <f>COUNTIF(Input_1!$E311:$CV311,Output_3_Daily_Raw!AK$1)/4</f>
        <v>0</v>
      </c>
      <c r="AL312">
        <f>COUNTIF(Input_1!$E311:$CV311,Output_3_Daily_Raw!AL$1)/4</f>
        <v>0</v>
      </c>
      <c r="AM312">
        <f>COUNTIF(Input_1!$E311:$CV311,Output_3_Daily_Raw!AM$1)/4</f>
        <v>0</v>
      </c>
      <c r="AN312">
        <f>COUNTIF(Input_1!$E311:$CV311,Output_3_Daily_Raw!AN$1)/4</f>
        <v>0</v>
      </c>
      <c r="AO312">
        <f>COUNTIF(Input_1!$E311:$CV311,Output_3_Daily_Raw!AO$1)/4</f>
        <v>0</v>
      </c>
      <c r="AP312">
        <f>COUNTIF(Input_1!$E311:$CV311,Output_3_Daily_Raw!AP$1)/4</f>
        <v>0</v>
      </c>
      <c r="AQ312">
        <f>COUNTIF(Input_1!$E311:$CV311,Output_3_Daily_Raw!AQ$1)/4</f>
        <v>0</v>
      </c>
      <c r="AR312">
        <f>COUNTIF(Input_1!$E311:$CV311,Output_3_Daily_Raw!AR$1)/4</f>
        <v>0</v>
      </c>
      <c r="AS312">
        <f>COUNTIF(Input_1!$E311:$CV311,Output_3_Daily_Raw!AS$1)/4</f>
        <v>0</v>
      </c>
      <c r="AT312">
        <f>COUNTIF(Input_1!$E311:$CV311,Output_3_Daily_Raw!AT$1)/4</f>
        <v>0</v>
      </c>
      <c r="AU312">
        <f>COUNTIF(Input_1!$E311:$CV311,Output_3_Daily_Raw!AU$1)/4</f>
        <v>0.75</v>
      </c>
      <c r="AV312">
        <f>COUNTIF(Input_1!$E311:$CV311,Output_3_Daily_Raw!AV$1)/4</f>
        <v>0</v>
      </c>
      <c r="AW312">
        <f>COUNTIF(Input_1!$E311:$CV311,Output_3_Daily_Raw!AW$1)/4</f>
        <v>0</v>
      </c>
      <c r="AX312">
        <f>COUNTIF(Input_1!$E311:$CV311,Output_3_Daily_Raw!AX$1)/4</f>
        <v>0</v>
      </c>
      <c r="AY312">
        <f>COUNTIF(Input_1!$E311:$CV311,Output_3_Daily_Raw!AY$1)/4</f>
        <v>2.5</v>
      </c>
      <c r="AZ312">
        <f>COUNTIF(Input_1!$E311:$CV311,Output_3_Daily_Raw!AZ$1)/4</f>
        <v>0</v>
      </c>
      <c r="BA312">
        <f>COUNTIF(Input_1!$E311:$CV311,Output_3_Daily_Raw!BA$1)/4</f>
        <v>1.25</v>
      </c>
      <c r="BB312">
        <f>COUNTIF(Input_1!$E311:$CV311,Output_3_Daily_Raw!BB$1)/4</f>
        <v>0</v>
      </c>
      <c r="BC312">
        <f>COUNTIF(Input_1!$E311:$CV311,Output_3_Daily_Raw!BC$1)/4</f>
        <v>0</v>
      </c>
      <c r="BD312">
        <f>COUNTIF(Input_1!$E311:$CV311,Output_3_Daily_Raw!BD$1)/4</f>
        <v>0</v>
      </c>
      <c r="BE312">
        <f>COUNTIF(Input_1!$E311:$CV311,Output_3_Daily_Raw!BE$1)/4</f>
        <v>0</v>
      </c>
      <c r="BF312">
        <f>COUNTIF(Input_1!$E311:$CV311,Output_3_Daily_Raw!BF$1)/4</f>
        <v>2.25</v>
      </c>
      <c r="BG312">
        <f>COUNTIF(Input_1!$E311:$CV311,Output_3_Daily_Raw!BG$1)/4</f>
        <v>0</v>
      </c>
      <c r="BH312">
        <f>COUNTIF(Input_1!$E311:$CV311,Output_3_Daily_Raw!BH$1)/4</f>
        <v>0.25</v>
      </c>
      <c r="BJ312">
        <f t="shared" si="5"/>
        <v>24</v>
      </c>
    </row>
    <row r="313" spans="1:62" x14ac:dyDescent="0.35">
      <c r="A313" s="256"/>
      <c r="B313" s="249"/>
      <c r="C313" s="11">
        <v>44139</v>
      </c>
      <c r="D313" s="1" t="s">
        <v>6</v>
      </c>
      <c r="E313">
        <f>COUNTIF(Input_1!$E312:$CV312,Output_3_Daily_Raw!E$1)/4</f>
        <v>0</v>
      </c>
      <c r="F313">
        <f>COUNTIF(Input_1!$E312:$CV312,Output_3_Daily_Raw!F$1)/4</f>
        <v>0</v>
      </c>
      <c r="G313">
        <f>COUNTIF(Input_1!$E312:$CV312,Output_3_Daily_Raw!G$1)/4</f>
        <v>0</v>
      </c>
      <c r="H313">
        <f>COUNTIF(Input_1!$E312:$CV312,Output_3_Daily_Raw!H$1)/4</f>
        <v>0</v>
      </c>
      <c r="I313">
        <f>COUNTIF(Input_1!$E312:$CV312,Output_3_Daily_Raw!I$1)/4</f>
        <v>0</v>
      </c>
      <c r="J313">
        <f>COUNTIF(Input_1!$E312:$CV312,Output_3_Daily_Raw!J$1)/4</f>
        <v>0</v>
      </c>
      <c r="K313">
        <f>COUNTIF(Input_1!$E312:$CV312,Output_3_Daily_Raw!K$1)/4</f>
        <v>0</v>
      </c>
      <c r="L313">
        <f>COUNTIF(Input_1!$E312:$CV312,Output_3_Daily_Raw!L$1)/4</f>
        <v>0</v>
      </c>
      <c r="M313">
        <f>COUNTIF(Input_1!$E312:$CV312,Output_3_Daily_Raw!M$1)/4</f>
        <v>0</v>
      </c>
      <c r="N313">
        <f>COUNTIF(Input_1!$E312:$CV312,Output_3_Daily_Raw!N$1)/4</f>
        <v>0</v>
      </c>
      <c r="O313">
        <f>COUNTIF(Input_1!$E312:$CV312,Output_3_Daily_Raw!O$1)/4</f>
        <v>1.25</v>
      </c>
      <c r="P313">
        <f>COUNTIF(Input_1!$E312:$CV312,Output_3_Daily_Raw!P$1)/4</f>
        <v>9.75</v>
      </c>
      <c r="Q313">
        <f>COUNTIF(Input_1!$E312:$CV312,Output_3_Daily_Raw!Q$1)/4</f>
        <v>0</v>
      </c>
      <c r="R313">
        <f>COUNTIF(Input_1!$E312:$CV312,Output_3_Daily_Raw!R$1)/4</f>
        <v>0</v>
      </c>
      <c r="S313">
        <f>COUNTIF(Input_1!$E312:$CV312,Output_3_Daily_Raw!S$1)/4</f>
        <v>0</v>
      </c>
      <c r="T313">
        <f>COUNTIF(Input_1!$E312:$CV312,Output_3_Daily_Raw!T$1)/4</f>
        <v>0</v>
      </c>
      <c r="U313">
        <f>COUNTIF(Input_1!$E312:$CV312,Output_3_Daily_Raw!U$1)/4</f>
        <v>0</v>
      </c>
      <c r="V313">
        <f>COUNTIF(Input_1!$E312:$CV312,Output_3_Daily_Raw!V$1)/4</f>
        <v>0</v>
      </c>
      <c r="W313">
        <f>COUNTIF(Input_1!$E312:$CV312,Output_3_Daily_Raw!W$1)/4</f>
        <v>0</v>
      </c>
      <c r="X313">
        <f>COUNTIF(Input_1!$E312:$CV312,Output_3_Daily_Raw!X$1)/4</f>
        <v>0</v>
      </c>
      <c r="Y313">
        <f>COUNTIF(Input_1!$E312:$CV312,Output_3_Daily_Raw!Y$1)/4</f>
        <v>0</v>
      </c>
      <c r="Z313">
        <f>COUNTIF(Input_1!$E312:$CV312,Output_3_Daily_Raw!Z$1)/4</f>
        <v>0</v>
      </c>
      <c r="AA313">
        <f>COUNTIF(Input_1!$E312:$CV312,Output_3_Daily_Raw!AA$1)/4</f>
        <v>6.25</v>
      </c>
      <c r="AB313">
        <f>COUNTIF(Input_1!$E312:$CV312,Output_3_Daily_Raw!AB$1)/4</f>
        <v>0</v>
      </c>
      <c r="AC313">
        <f>COUNTIF(Input_1!$E312:$CV312,Output_3_Daily_Raw!AC$1)/4</f>
        <v>0</v>
      </c>
      <c r="AD313">
        <f>COUNTIF(Input_1!$E312:$CV312,Output_3_Daily_Raw!AD$1)/4</f>
        <v>0</v>
      </c>
      <c r="AE313">
        <f>COUNTIF(Input_1!$E312:$CV312,Output_3_Daily_Raw!AE$1)/4</f>
        <v>0</v>
      </c>
      <c r="AF313">
        <f>COUNTIF(Input_1!$E312:$CV312,Output_3_Daily_Raw!AF$1)/4</f>
        <v>0</v>
      </c>
      <c r="AG313">
        <f>COUNTIF(Input_1!$E312:$CV312,Output_3_Daily_Raw!AG$1)/4</f>
        <v>0</v>
      </c>
      <c r="AH313">
        <f>COUNTIF(Input_1!$E312:$CV312,Output_3_Daily_Raw!AH$1)/4</f>
        <v>0.25</v>
      </c>
      <c r="AI313">
        <f>COUNTIF(Input_1!$E312:$CV312,Output_3_Daily_Raw!AI$1)/4</f>
        <v>0.5</v>
      </c>
      <c r="AJ313">
        <f>COUNTIF(Input_1!$E312:$CV312,Output_3_Daily_Raw!AJ$1)/4</f>
        <v>0</v>
      </c>
      <c r="AK313">
        <f>COUNTIF(Input_1!$E312:$CV312,Output_3_Daily_Raw!AK$1)/4</f>
        <v>0</v>
      </c>
      <c r="AL313">
        <f>COUNTIF(Input_1!$E312:$CV312,Output_3_Daily_Raw!AL$1)/4</f>
        <v>0</v>
      </c>
      <c r="AM313">
        <f>COUNTIF(Input_1!$E312:$CV312,Output_3_Daily_Raw!AM$1)/4</f>
        <v>0</v>
      </c>
      <c r="AN313">
        <f>COUNTIF(Input_1!$E312:$CV312,Output_3_Daily_Raw!AN$1)/4</f>
        <v>0</v>
      </c>
      <c r="AO313">
        <f>COUNTIF(Input_1!$E312:$CV312,Output_3_Daily_Raw!AO$1)/4</f>
        <v>0</v>
      </c>
      <c r="AP313">
        <f>COUNTIF(Input_1!$E312:$CV312,Output_3_Daily_Raw!AP$1)/4</f>
        <v>0</v>
      </c>
      <c r="AQ313">
        <f>COUNTIF(Input_1!$E312:$CV312,Output_3_Daily_Raw!AQ$1)/4</f>
        <v>0</v>
      </c>
      <c r="AR313">
        <f>COUNTIF(Input_1!$E312:$CV312,Output_3_Daily_Raw!AR$1)/4</f>
        <v>0</v>
      </c>
      <c r="AS313">
        <f>COUNTIF(Input_1!$E312:$CV312,Output_3_Daily_Raw!AS$1)/4</f>
        <v>0</v>
      </c>
      <c r="AT313">
        <f>COUNTIF(Input_1!$E312:$CV312,Output_3_Daily_Raw!AT$1)/4</f>
        <v>0</v>
      </c>
      <c r="AU313">
        <f>COUNTIF(Input_1!$E312:$CV312,Output_3_Daily_Raw!AU$1)/4</f>
        <v>0.25</v>
      </c>
      <c r="AV313">
        <f>COUNTIF(Input_1!$E312:$CV312,Output_3_Daily_Raw!AV$1)/4</f>
        <v>0</v>
      </c>
      <c r="AW313">
        <f>COUNTIF(Input_1!$E312:$CV312,Output_3_Daily_Raw!AW$1)/4</f>
        <v>0</v>
      </c>
      <c r="AX313">
        <f>COUNTIF(Input_1!$E312:$CV312,Output_3_Daily_Raw!AX$1)/4</f>
        <v>0</v>
      </c>
      <c r="AY313">
        <f>COUNTIF(Input_1!$E312:$CV312,Output_3_Daily_Raw!AY$1)/4</f>
        <v>2.25</v>
      </c>
      <c r="AZ313">
        <f>COUNTIF(Input_1!$E312:$CV312,Output_3_Daily_Raw!AZ$1)/4</f>
        <v>0</v>
      </c>
      <c r="BA313">
        <f>COUNTIF(Input_1!$E312:$CV312,Output_3_Daily_Raw!BA$1)/4</f>
        <v>0</v>
      </c>
      <c r="BB313">
        <f>COUNTIF(Input_1!$E312:$CV312,Output_3_Daily_Raw!BB$1)/4</f>
        <v>0.5</v>
      </c>
      <c r="BC313">
        <f>COUNTIF(Input_1!$E312:$CV312,Output_3_Daily_Raw!BC$1)/4</f>
        <v>0</v>
      </c>
      <c r="BD313">
        <f>COUNTIF(Input_1!$E312:$CV312,Output_3_Daily_Raw!BD$1)/4</f>
        <v>0</v>
      </c>
      <c r="BE313">
        <f>COUNTIF(Input_1!$E312:$CV312,Output_3_Daily_Raw!BE$1)/4</f>
        <v>0</v>
      </c>
      <c r="BF313">
        <f>COUNTIF(Input_1!$E312:$CV312,Output_3_Daily_Raw!BF$1)/4</f>
        <v>2.75</v>
      </c>
      <c r="BG313">
        <f>COUNTIF(Input_1!$E312:$CV312,Output_3_Daily_Raw!BG$1)/4</f>
        <v>0</v>
      </c>
      <c r="BH313">
        <f>COUNTIF(Input_1!$E312:$CV312,Output_3_Daily_Raw!BH$1)/4</f>
        <v>0.25</v>
      </c>
      <c r="BJ313">
        <f t="shared" si="5"/>
        <v>24</v>
      </c>
    </row>
    <row r="314" spans="1:62" x14ac:dyDescent="0.35">
      <c r="A314" s="256"/>
      <c r="B314" s="249"/>
      <c r="C314" s="11">
        <v>44140</v>
      </c>
      <c r="D314" s="1" t="s">
        <v>7</v>
      </c>
      <c r="E314">
        <f>COUNTIF(Input_1!$E313:$CV313,Output_3_Daily_Raw!E$1)/4</f>
        <v>0</v>
      </c>
      <c r="F314">
        <f>COUNTIF(Input_1!$E313:$CV313,Output_3_Daily_Raw!F$1)/4</f>
        <v>0</v>
      </c>
      <c r="G314">
        <f>COUNTIF(Input_1!$E313:$CV313,Output_3_Daily_Raw!G$1)/4</f>
        <v>0</v>
      </c>
      <c r="H314">
        <f>COUNTIF(Input_1!$E313:$CV313,Output_3_Daily_Raw!H$1)/4</f>
        <v>0</v>
      </c>
      <c r="I314">
        <f>COUNTIF(Input_1!$E313:$CV313,Output_3_Daily_Raw!I$1)/4</f>
        <v>0</v>
      </c>
      <c r="J314">
        <f>COUNTIF(Input_1!$E313:$CV313,Output_3_Daily_Raw!J$1)/4</f>
        <v>0</v>
      </c>
      <c r="K314">
        <f>COUNTIF(Input_1!$E313:$CV313,Output_3_Daily_Raw!K$1)/4</f>
        <v>0</v>
      </c>
      <c r="L314">
        <f>COUNTIF(Input_1!$E313:$CV313,Output_3_Daily_Raw!L$1)/4</f>
        <v>0</v>
      </c>
      <c r="M314">
        <f>COUNTIF(Input_1!$E313:$CV313,Output_3_Daily_Raw!M$1)/4</f>
        <v>0</v>
      </c>
      <c r="N314">
        <f>COUNTIF(Input_1!$E313:$CV313,Output_3_Daily_Raw!N$1)/4</f>
        <v>0</v>
      </c>
      <c r="O314">
        <f>COUNTIF(Input_1!$E313:$CV313,Output_3_Daily_Raw!O$1)/4</f>
        <v>0</v>
      </c>
      <c r="P314">
        <f>COUNTIF(Input_1!$E313:$CV313,Output_3_Daily_Raw!P$1)/4</f>
        <v>8</v>
      </c>
      <c r="Q314">
        <f>COUNTIF(Input_1!$E313:$CV313,Output_3_Daily_Raw!Q$1)/4</f>
        <v>0</v>
      </c>
      <c r="R314">
        <f>COUNTIF(Input_1!$E313:$CV313,Output_3_Daily_Raw!R$1)/4</f>
        <v>0</v>
      </c>
      <c r="S314">
        <f>COUNTIF(Input_1!$E313:$CV313,Output_3_Daily_Raw!S$1)/4</f>
        <v>0</v>
      </c>
      <c r="T314">
        <f>COUNTIF(Input_1!$E313:$CV313,Output_3_Daily_Raw!T$1)/4</f>
        <v>0</v>
      </c>
      <c r="U314">
        <f>COUNTIF(Input_1!$E313:$CV313,Output_3_Daily_Raw!U$1)/4</f>
        <v>0</v>
      </c>
      <c r="V314">
        <f>COUNTIF(Input_1!$E313:$CV313,Output_3_Daily_Raw!V$1)/4</f>
        <v>0</v>
      </c>
      <c r="W314">
        <f>COUNTIF(Input_1!$E313:$CV313,Output_3_Daily_Raw!W$1)/4</f>
        <v>0</v>
      </c>
      <c r="X314">
        <f>COUNTIF(Input_1!$E313:$CV313,Output_3_Daily_Raw!X$1)/4</f>
        <v>0</v>
      </c>
      <c r="Y314">
        <f>COUNTIF(Input_1!$E313:$CV313,Output_3_Daily_Raw!Y$1)/4</f>
        <v>0</v>
      </c>
      <c r="Z314">
        <f>COUNTIF(Input_1!$E313:$CV313,Output_3_Daily_Raw!Z$1)/4</f>
        <v>0.5</v>
      </c>
      <c r="AA314">
        <f>COUNTIF(Input_1!$E313:$CV313,Output_3_Daily_Raw!AA$1)/4</f>
        <v>9.5</v>
      </c>
      <c r="AB314">
        <f>COUNTIF(Input_1!$E313:$CV313,Output_3_Daily_Raw!AB$1)/4</f>
        <v>0</v>
      </c>
      <c r="AC314">
        <f>COUNTIF(Input_1!$E313:$CV313,Output_3_Daily_Raw!AC$1)/4</f>
        <v>0</v>
      </c>
      <c r="AD314">
        <f>COUNTIF(Input_1!$E313:$CV313,Output_3_Daily_Raw!AD$1)/4</f>
        <v>0</v>
      </c>
      <c r="AE314">
        <f>COUNTIF(Input_1!$E313:$CV313,Output_3_Daily_Raw!AE$1)/4</f>
        <v>0</v>
      </c>
      <c r="AF314">
        <f>COUNTIF(Input_1!$E313:$CV313,Output_3_Daily_Raw!AF$1)/4</f>
        <v>0</v>
      </c>
      <c r="AG314">
        <f>COUNTIF(Input_1!$E313:$CV313,Output_3_Daily_Raw!AG$1)/4</f>
        <v>0</v>
      </c>
      <c r="AH314">
        <f>COUNTIF(Input_1!$E313:$CV313,Output_3_Daily_Raw!AH$1)/4</f>
        <v>0.5</v>
      </c>
      <c r="AI314">
        <f>COUNTIF(Input_1!$E313:$CV313,Output_3_Daily_Raw!AI$1)/4</f>
        <v>0</v>
      </c>
      <c r="AJ314">
        <f>COUNTIF(Input_1!$E313:$CV313,Output_3_Daily_Raw!AJ$1)/4</f>
        <v>0</v>
      </c>
      <c r="AK314">
        <f>COUNTIF(Input_1!$E313:$CV313,Output_3_Daily_Raw!AK$1)/4</f>
        <v>0</v>
      </c>
      <c r="AL314">
        <f>COUNTIF(Input_1!$E313:$CV313,Output_3_Daily_Raw!AL$1)/4</f>
        <v>0</v>
      </c>
      <c r="AM314">
        <f>COUNTIF(Input_1!$E313:$CV313,Output_3_Daily_Raw!AM$1)/4</f>
        <v>0</v>
      </c>
      <c r="AN314">
        <f>COUNTIF(Input_1!$E313:$CV313,Output_3_Daily_Raw!AN$1)/4</f>
        <v>0</v>
      </c>
      <c r="AO314">
        <f>COUNTIF(Input_1!$E313:$CV313,Output_3_Daily_Raw!AO$1)/4</f>
        <v>0</v>
      </c>
      <c r="AP314">
        <f>COUNTIF(Input_1!$E313:$CV313,Output_3_Daily_Raw!AP$1)/4</f>
        <v>0</v>
      </c>
      <c r="AQ314">
        <f>COUNTIF(Input_1!$E313:$CV313,Output_3_Daily_Raw!AQ$1)/4</f>
        <v>0</v>
      </c>
      <c r="AR314">
        <f>COUNTIF(Input_1!$E313:$CV313,Output_3_Daily_Raw!AR$1)/4</f>
        <v>0</v>
      </c>
      <c r="AS314">
        <f>COUNTIF(Input_1!$E313:$CV313,Output_3_Daily_Raw!AS$1)/4</f>
        <v>0</v>
      </c>
      <c r="AT314">
        <f>COUNTIF(Input_1!$E313:$CV313,Output_3_Daily_Raw!AT$1)/4</f>
        <v>0</v>
      </c>
      <c r="AU314">
        <f>COUNTIF(Input_1!$E313:$CV313,Output_3_Daily_Raw!AU$1)/4</f>
        <v>0</v>
      </c>
      <c r="AV314">
        <f>COUNTIF(Input_1!$E313:$CV313,Output_3_Daily_Raw!AV$1)/4</f>
        <v>0</v>
      </c>
      <c r="AW314">
        <f>COUNTIF(Input_1!$E313:$CV313,Output_3_Daily_Raw!AW$1)/4</f>
        <v>0</v>
      </c>
      <c r="AX314">
        <f>COUNTIF(Input_1!$E313:$CV313,Output_3_Daily_Raw!AX$1)/4</f>
        <v>0</v>
      </c>
      <c r="AY314">
        <f>COUNTIF(Input_1!$E313:$CV313,Output_3_Daily_Raw!AY$1)/4</f>
        <v>2</v>
      </c>
      <c r="AZ314">
        <f>COUNTIF(Input_1!$E313:$CV313,Output_3_Daily_Raw!AZ$1)/4</f>
        <v>0</v>
      </c>
      <c r="BA314">
        <f>COUNTIF(Input_1!$E313:$CV313,Output_3_Daily_Raw!BA$1)/4</f>
        <v>0.75</v>
      </c>
      <c r="BB314">
        <f>COUNTIF(Input_1!$E313:$CV313,Output_3_Daily_Raw!BB$1)/4</f>
        <v>0</v>
      </c>
      <c r="BC314">
        <f>COUNTIF(Input_1!$E313:$CV313,Output_3_Daily_Raw!BC$1)/4</f>
        <v>0</v>
      </c>
      <c r="BD314">
        <f>COUNTIF(Input_1!$E313:$CV313,Output_3_Daily_Raw!BD$1)/4</f>
        <v>0</v>
      </c>
      <c r="BE314">
        <f>COUNTIF(Input_1!$E313:$CV313,Output_3_Daily_Raw!BE$1)/4</f>
        <v>0</v>
      </c>
      <c r="BF314">
        <f>COUNTIF(Input_1!$E313:$CV313,Output_3_Daily_Raw!BF$1)/4</f>
        <v>2.75</v>
      </c>
      <c r="BG314">
        <f>COUNTIF(Input_1!$E313:$CV313,Output_3_Daily_Raw!BG$1)/4</f>
        <v>0</v>
      </c>
      <c r="BH314">
        <f>COUNTIF(Input_1!$E313:$CV313,Output_3_Daily_Raw!BH$1)/4</f>
        <v>0</v>
      </c>
      <c r="BJ314">
        <f t="shared" si="5"/>
        <v>24</v>
      </c>
    </row>
    <row r="315" spans="1:62" x14ac:dyDescent="0.35">
      <c r="A315" s="256"/>
      <c r="B315" s="249"/>
      <c r="C315" s="12">
        <v>44141</v>
      </c>
      <c r="D315" s="1" t="s">
        <v>8</v>
      </c>
      <c r="E315">
        <f>COUNTIF(Input_1!$E314:$CV314,Output_3_Daily_Raw!E$1)/4</f>
        <v>0</v>
      </c>
      <c r="F315">
        <f>COUNTIF(Input_1!$E314:$CV314,Output_3_Daily_Raw!F$1)/4</f>
        <v>0</v>
      </c>
      <c r="G315">
        <f>COUNTIF(Input_1!$E314:$CV314,Output_3_Daily_Raw!G$1)/4</f>
        <v>0</v>
      </c>
      <c r="H315">
        <f>COUNTIF(Input_1!$E314:$CV314,Output_3_Daily_Raw!H$1)/4</f>
        <v>0</v>
      </c>
      <c r="I315">
        <f>COUNTIF(Input_1!$E314:$CV314,Output_3_Daily_Raw!I$1)/4</f>
        <v>0</v>
      </c>
      <c r="J315">
        <f>COUNTIF(Input_1!$E314:$CV314,Output_3_Daily_Raw!J$1)/4</f>
        <v>0</v>
      </c>
      <c r="K315">
        <f>COUNTIF(Input_1!$E314:$CV314,Output_3_Daily_Raw!K$1)/4</f>
        <v>0</v>
      </c>
      <c r="L315">
        <f>COUNTIF(Input_1!$E314:$CV314,Output_3_Daily_Raw!L$1)/4</f>
        <v>0</v>
      </c>
      <c r="M315">
        <f>COUNTIF(Input_1!$E314:$CV314,Output_3_Daily_Raw!M$1)/4</f>
        <v>0</v>
      </c>
      <c r="N315">
        <f>COUNTIF(Input_1!$E314:$CV314,Output_3_Daily_Raw!N$1)/4</f>
        <v>0</v>
      </c>
      <c r="O315">
        <f>COUNTIF(Input_1!$E314:$CV314,Output_3_Daily_Raw!O$1)/4</f>
        <v>1.25</v>
      </c>
      <c r="P315">
        <f>COUNTIF(Input_1!$E314:$CV314,Output_3_Daily_Raw!P$1)/4</f>
        <v>8.75</v>
      </c>
      <c r="Q315">
        <f>COUNTIF(Input_1!$E314:$CV314,Output_3_Daily_Raw!Q$1)/4</f>
        <v>0</v>
      </c>
      <c r="R315">
        <f>COUNTIF(Input_1!$E314:$CV314,Output_3_Daily_Raw!R$1)/4</f>
        <v>0</v>
      </c>
      <c r="S315">
        <f>COUNTIF(Input_1!$E314:$CV314,Output_3_Daily_Raw!S$1)/4</f>
        <v>0</v>
      </c>
      <c r="T315">
        <f>COUNTIF(Input_1!$E314:$CV314,Output_3_Daily_Raw!T$1)/4</f>
        <v>0</v>
      </c>
      <c r="U315">
        <f>COUNTIF(Input_1!$E314:$CV314,Output_3_Daily_Raw!U$1)/4</f>
        <v>0</v>
      </c>
      <c r="V315">
        <f>COUNTIF(Input_1!$E314:$CV314,Output_3_Daily_Raw!V$1)/4</f>
        <v>0</v>
      </c>
      <c r="W315">
        <f>COUNTIF(Input_1!$E314:$CV314,Output_3_Daily_Raw!W$1)/4</f>
        <v>0</v>
      </c>
      <c r="X315">
        <f>COUNTIF(Input_1!$E314:$CV314,Output_3_Daily_Raw!X$1)/4</f>
        <v>0</v>
      </c>
      <c r="Y315">
        <f>COUNTIF(Input_1!$E314:$CV314,Output_3_Daily_Raw!Y$1)/4</f>
        <v>0</v>
      </c>
      <c r="Z315">
        <f>COUNTIF(Input_1!$E314:$CV314,Output_3_Daily_Raw!Z$1)/4</f>
        <v>0</v>
      </c>
      <c r="AA315">
        <f>COUNTIF(Input_1!$E314:$CV314,Output_3_Daily_Raw!AA$1)/4</f>
        <v>8.5</v>
      </c>
      <c r="AB315">
        <f>COUNTIF(Input_1!$E314:$CV314,Output_3_Daily_Raw!AB$1)/4</f>
        <v>0</v>
      </c>
      <c r="AC315">
        <f>COUNTIF(Input_1!$E314:$CV314,Output_3_Daily_Raw!AC$1)/4</f>
        <v>0</v>
      </c>
      <c r="AD315">
        <f>COUNTIF(Input_1!$E314:$CV314,Output_3_Daily_Raw!AD$1)/4</f>
        <v>0</v>
      </c>
      <c r="AE315">
        <f>COUNTIF(Input_1!$E314:$CV314,Output_3_Daily_Raw!AE$1)/4</f>
        <v>0</v>
      </c>
      <c r="AF315">
        <f>COUNTIF(Input_1!$E314:$CV314,Output_3_Daily_Raw!AF$1)/4</f>
        <v>0</v>
      </c>
      <c r="AG315">
        <f>COUNTIF(Input_1!$E314:$CV314,Output_3_Daily_Raw!AG$1)/4</f>
        <v>0</v>
      </c>
      <c r="AH315">
        <f>COUNTIF(Input_1!$E314:$CV314,Output_3_Daily_Raw!AH$1)/4</f>
        <v>0.25</v>
      </c>
      <c r="AI315">
        <f>COUNTIF(Input_1!$E314:$CV314,Output_3_Daily_Raw!AI$1)/4</f>
        <v>0.5</v>
      </c>
      <c r="AJ315">
        <f>COUNTIF(Input_1!$E314:$CV314,Output_3_Daily_Raw!AJ$1)/4</f>
        <v>0</v>
      </c>
      <c r="AK315">
        <f>COUNTIF(Input_1!$E314:$CV314,Output_3_Daily_Raw!AK$1)/4</f>
        <v>0</v>
      </c>
      <c r="AL315">
        <f>COUNTIF(Input_1!$E314:$CV314,Output_3_Daily_Raw!AL$1)/4</f>
        <v>0</v>
      </c>
      <c r="AM315">
        <f>COUNTIF(Input_1!$E314:$CV314,Output_3_Daily_Raw!AM$1)/4</f>
        <v>0</v>
      </c>
      <c r="AN315">
        <f>COUNTIF(Input_1!$E314:$CV314,Output_3_Daily_Raw!AN$1)/4</f>
        <v>0</v>
      </c>
      <c r="AO315">
        <f>COUNTIF(Input_1!$E314:$CV314,Output_3_Daily_Raw!AO$1)/4</f>
        <v>0</v>
      </c>
      <c r="AP315">
        <f>COUNTIF(Input_1!$E314:$CV314,Output_3_Daily_Raw!AP$1)/4</f>
        <v>0</v>
      </c>
      <c r="AQ315">
        <f>COUNTIF(Input_1!$E314:$CV314,Output_3_Daily_Raw!AQ$1)/4</f>
        <v>0</v>
      </c>
      <c r="AR315">
        <f>COUNTIF(Input_1!$E314:$CV314,Output_3_Daily_Raw!AR$1)/4</f>
        <v>0</v>
      </c>
      <c r="AS315">
        <f>COUNTIF(Input_1!$E314:$CV314,Output_3_Daily_Raw!AS$1)/4</f>
        <v>0</v>
      </c>
      <c r="AT315">
        <f>COUNTIF(Input_1!$E314:$CV314,Output_3_Daily_Raw!AT$1)/4</f>
        <v>0</v>
      </c>
      <c r="AU315">
        <f>COUNTIF(Input_1!$E314:$CV314,Output_3_Daily_Raw!AU$1)/4</f>
        <v>0</v>
      </c>
      <c r="AV315">
        <f>COUNTIF(Input_1!$E314:$CV314,Output_3_Daily_Raw!AV$1)/4</f>
        <v>0</v>
      </c>
      <c r="AW315">
        <f>COUNTIF(Input_1!$E314:$CV314,Output_3_Daily_Raw!AW$1)/4</f>
        <v>0</v>
      </c>
      <c r="AX315">
        <f>COUNTIF(Input_1!$E314:$CV314,Output_3_Daily_Raw!AX$1)/4</f>
        <v>0</v>
      </c>
      <c r="AY315">
        <f>COUNTIF(Input_1!$E314:$CV314,Output_3_Daily_Raw!AY$1)/4</f>
        <v>2.5</v>
      </c>
      <c r="AZ315">
        <f>COUNTIF(Input_1!$E314:$CV314,Output_3_Daily_Raw!AZ$1)/4</f>
        <v>0</v>
      </c>
      <c r="BA315">
        <f>COUNTIF(Input_1!$E314:$CV314,Output_3_Daily_Raw!BA$1)/4</f>
        <v>0</v>
      </c>
      <c r="BB315">
        <f>COUNTIF(Input_1!$E314:$CV314,Output_3_Daily_Raw!BB$1)/4</f>
        <v>0</v>
      </c>
      <c r="BC315">
        <f>COUNTIF(Input_1!$E314:$CV314,Output_3_Daily_Raw!BC$1)/4</f>
        <v>0</v>
      </c>
      <c r="BD315">
        <f>COUNTIF(Input_1!$E314:$CV314,Output_3_Daily_Raw!BD$1)/4</f>
        <v>0</v>
      </c>
      <c r="BE315">
        <f>COUNTIF(Input_1!$E314:$CV314,Output_3_Daily_Raw!BE$1)/4</f>
        <v>0</v>
      </c>
      <c r="BF315">
        <f>COUNTIF(Input_1!$E314:$CV314,Output_3_Daily_Raw!BF$1)/4</f>
        <v>1.5</v>
      </c>
      <c r="BG315">
        <f>COUNTIF(Input_1!$E314:$CV314,Output_3_Daily_Raw!BG$1)/4</f>
        <v>0</v>
      </c>
      <c r="BH315">
        <f>COUNTIF(Input_1!$E314:$CV314,Output_3_Daily_Raw!BH$1)/4</f>
        <v>0.75</v>
      </c>
      <c r="BJ315">
        <f t="shared" si="5"/>
        <v>24</v>
      </c>
    </row>
    <row r="316" spans="1:62" x14ac:dyDescent="0.35">
      <c r="A316" s="256"/>
      <c r="B316" s="249"/>
      <c r="C316" s="11">
        <v>44142</v>
      </c>
      <c r="D316" s="1" t="s">
        <v>9</v>
      </c>
      <c r="E316">
        <f>COUNTIF(Input_1!$E315:$CV315,Output_3_Daily_Raw!E$1)/4</f>
        <v>0</v>
      </c>
      <c r="F316">
        <f>COUNTIF(Input_1!$E315:$CV315,Output_3_Daily_Raw!F$1)/4</f>
        <v>0</v>
      </c>
      <c r="G316">
        <f>COUNTIF(Input_1!$E315:$CV315,Output_3_Daily_Raw!G$1)/4</f>
        <v>0</v>
      </c>
      <c r="H316">
        <f>COUNTIF(Input_1!$E315:$CV315,Output_3_Daily_Raw!H$1)/4</f>
        <v>0</v>
      </c>
      <c r="I316">
        <f>COUNTIF(Input_1!$E315:$CV315,Output_3_Daily_Raw!I$1)/4</f>
        <v>0</v>
      </c>
      <c r="J316">
        <f>COUNTIF(Input_1!$E315:$CV315,Output_3_Daily_Raw!J$1)/4</f>
        <v>0</v>
      </c>
      <c r="K316">
        <f>COUNTIF(Input_1!$E315:$CV315,Output_3_Daily_Raw!K$1)/4</f>
        <v>0</v>
      </c>
      <c r="L316">
        <f>COUNTIF(Input_1!$E315:$CV315,Output_3_Daily_Raw!L$1)/4</f>
        <v>0</v>
      </c>
      <c r="M316">
        <f>COUNTIF(Input_1!$E315:$CV315,Output_3_Daily_Raw!M$1)/4</f>
        <v>0</v>
      </c>
      <c r="N316">
        <f>COUNTIF(Input_1!$E315:$CV315,Output_3_Daily_Raw!N$1)/4</f>
        <v>0</v>
      </c>
      <c r="O316">
        <f>COUNTIF(Input_1!$E315:$CV315,Output_3_Daily_Raw!O$1)/4</f>
        <v>0</v>
      </c>
      <c r="P316">
        <f>COUNTIF(Input_1!$E315:$CV315,Output_3_Daily_Raw!P$1)/4</f>
        <v>8.5</v>
      </c>
      <c r="Q316">
        <f>COUNTIF(Input_1!$E315:$CV315,Output_3_Daily_Raw!Q$1)/4</f>
        <v>0</v>
      </c>
      <c r="R316">
        <f>COUNTIF(Input_1!$E315:$CV315,Output_3_Daily_Raw!R$1)/4</f>
        <v>0</v>
      </c>
      <c r="S316">
        <f>COUNTIF(Input_1!$E315:$CV315,Output_3_Daily_Raw!S$1)/4</f>
        <v>0</v>
      </c>
      <c r="T316">
        <f>COUNTIF(Input_1!$E315:$CV315,Output_3_Daily_Raw!T$1)/4</f>
        <v>0</v>
      </c>
      <c r="U316">
        <f>COUNTIF(Input_1!$E315:$CV315,Output_3_Daily_Raw!U$1)/4</f>
        <v>0</v>
      </c>
      <c r="V316">
        <f>COUNTIF(Input_1!$E315:$CV315,Output_3_Daily_Raw!V$1)/4</f>
        <v>0</v>
      </c>
      <c r="W316">
        <f>COUNTIF(Input_1!$E315:$CV315,Output_3_Daily_Raw!W$1)/4</f>
        <v>0</v>
      </c>
      <c r="X316">
        <f>COUNTIF(Input_1!$E315:$CV315,Output_3_Daily_Raw!X$1)/4</f>
        <v>0</v>
      </c>
      <c r="Y316">
        <f>COUNTIF(Input_1!$E315:$CV315,Output_3_Daily_Raw!Y$1)/4</f>
        <v>0</v>
      </c>
      <c r="Z316">
        <f>COUNTIF(Input_1!$E315:$CV315,Output_3_Daily_Raw!Z$1)/4</f>
        <v>0</v>
      </c>
      <c r="AA316">
        <f>COUNTIF(Input_1!$E315:$CV315,Output_3_Daily_Raw!AA$1)/4</f>
        <v>11.75</v>
      </c>
      <c r="AB316">
        <f>COUNTIF(Input_1!$E315:$CV315,Output_3_Daily_Raw!AB$1)/4</f>
        <v>0</v>
      </c>
      <c r="AC316">
        <f>COUNTIF(Input_1!$E315:$CV315,Output_3_Daily_Raw!AC$1)/4</f>
        <v>0</v>
      </c>
      <c r="AD316">
        <f>COUNTIF(Input_1!$E315:$CV315,Output_3_Daily_Raw!AD$1)/4</f>
        <v>0</v>
      </c>
      <c r="AE316">
        <f>COUNTIF(Input_1!$E315:$CV315,Output_3_Daily_Raw!AE$1)/4</f>
        <v>0</v>
      </c>
      <c r="AF316">
        <f>COUNTIF(Input_1!$E315:$CV315,Output_3_Daily_Raw!AF$1)/4</f>
        <v>0</v>
      </c>
      <c r="AG316">
        <f>COUNTIF(Input_1!$E315:$CV315,Output_3_Daily_Raw!AG$1)/4</f>
        <v>0</v>
      </c>
      <c r="AH316">
        <f>COUNTIF(Input_1!$E315:$CV315,Output_3_Daily_Raw!AH$1)/4</f>
        <v>0</v>
      </c>
      <c r="AI316">
        <f>COUNTIF(Input_1!$E315:$CV315,Output_3_Daily_Raw!AI$1)/4</f>
        <v>0</v>
      </c>
      <c r="AJ316">
        <f>COUNTIF(Input_1!$E315:$CV315,Output_3_Daily_Raw!AJ$1)/4</f>
        <v>0</v>
      </c>
      <c r="AK316">
        <f>COUNTIF(Input_1!$E315:$CV315,Output_3_Daily_Raw!AK$1)/4</f>
        <v>0</v>
      </c>
      <c r="AL316">
        <f>COUNTIF(Input_1!$E315:$CV315,Output_3_Daily_Raw!AL$1)/4</f>
        <v>0</v>
      </c>
      <c r="AM316">
        <f>COUNTIF(Input_1!$E315:$CV315,Output_3_Daily_Raw!AM$1)/4</f>
        <v>0</v>
      </c>
      <c r="AN316">
        <f>COUNTIF(Input_1!$E315:$CV315,Output_3_Daily_Raw!AN$1)/4</f>
        <v>0</v>
      </c>
      <c r="AO316">
        <f>COUNTIF(Input_1!$E315:$CV315,Output_3_Daily_Raw!AO$1)/4</f>
        <v>0</v>
      </c>
      <c r="AP316">
        <f>COUNTIF(Input_1!$E315:$CV315,Output_3_Daily_Raw!AP$1)/4</f>
        <v>0</v>
      </c>
      <c r="AQ316">
        <f>COUNTIF(Input_1!$E315:$CV315,Output_3_Daily_Raw!AQ$1)/4</f>
        <v>0</v>
      </c>
      <c r="AR316">
        <f>COUNTIF(Input_1!$E315:$CV315,Output_3_Daily_Raw!AR$1)/4</f>
        <v>0</v>
      </c>
      <c r="AS316">
        <f>COUNTIF(Input_1!$E315:$CV315,Output_3_Daily_Raw!AS$1)/4</f>
        <v>0</v>
      </c>
      <c r="AT316">
        <f>COUNTIF(Input_1!$E315:$CV315,Output_3_Daily_Raw!AT$1)/4</f>
        <v>0</v>
      </c>
      <c r="AU316">
        <f>COUNTIF(Input_1!$E315:$CV315,Output_3_Daily_Raw!AU$1)/4</f>
        <v>0.25</v>
      </c>
      <c r="AV316">
        <f>COUNTIF(Input_1!$E315:$CV315,Output_3_Daily_Raw!AV$1)/4</f>
        <v>0</v>
      </c>
      <c r="AW316">
        <f>COUNTIF(Input_1!$E315:$CV315,Output_3_Daily_Raw!AW$1)/4</f>
        <v>0</v>
      </c>
      <c r="AX316">
        <f>COUNTIF(Input_1!$E315:$CV315,Output_3_Daily_Raw!AX$1)/4</f>
        <v>0</v>
      </c>
      <c r="AY316">
        <f>COUNTIF(Input_1!$E315:$CV315,Output_3_Daily_Raw!AY$1)/4</f>
        <v>1.75</v>
      </c>
      <c r="AZ316">
        <f>COUNTIF(Input_1!$E315:$CV315,Output_3_Daily_Raw!AZ$1)/4</f>
        <v>0</v>
      </c>
      <c r="BA316">
        <f>COUNTIF(Input_1!$E315:$CV315,Output_3_Daily_Raw!BA$1)/4</f>
        <v>0</v>
      </c>
      <c r="BB316">
        <f>COUNTIF(Input_1!$E315:$CV315,Output_3_Daily_Raw!BB$1)/4</f>
        <v>0</v>
      </c>
      <c r="BC316">
        <f>COUNTIF(Input_1!$E315:$CV315,Output_3_Daily_Raw!BC$1)/4</f>
        <v>0</v>
      </c>
      <c r="BD316">
        <f>COUNTIF(Input_1!$E315:$CV315,Output_3_Daily_Raw!BD$1)/4</f>
        <v>0</v>
      </c>
      <c r="BE316">
        <f>COUNTIF(Input_1!$E315:$CV315,Output_3_Daily_Raw!BE$1)/4</f>
        <v>0</v>
      </c>
      <c r="BF316">
        <f>COUNTIF(Input_1!$E315:$CV315,Output_3_Daily_Raw!BF$1)/4</f>
        <v>1.75</v>
      </c>
      <c r="BG316">
        <f>COUNTIF(Input_1!$E315:$CV315,Output_3_Daily_Raw!BG$1)/4</f>
        <v>0</v>
      </c>
      <c r="BH316">
        <f>COUNTIF(Input_1!$E315:$CV315,Output_3_Daily_Raw!BH$1)/4</f>
        <v>0</v>
      </c>
      <c r="BJ316">
        <f t="shared" si="5"/>
        <v>24</v>
      </c>
    </row>
    <row r="317" spans="1:62" x14ac:dyDescent="0.35">
      <c r="A317" s="256"/>
      <c r="B317" s="250"/>
      <c r="C317" s="13">
        <v>44143</v>
      </c>
      <c r="D317" s="2" t="s">
        <v>10</v>
      </c>
      <c r="E317">
        <f>COUNTIF(Input_1!$E316:$CV316,Output_3_Daily_Raw!E$1)/4</f>
        <v>0</v>
      </c>
      <c r="F317">
        <f>COUNTIF(Input_1!$E316:$CV316,Output_3_Daily_Raw!F$1)/4</f>
        <v>0</v>
      </c>
      <c r="G317">
        <f>COUNTIF(Input_1!$E316:$CV316,Output_3_Daily_Raw!G$1)/4</f>
        <v>0</v>
      </c>
      <c r="H317">
        <f>COUNTIF(Input_1!$E316:$CV316,Output_3_Daily_Raw!H$1)/4</f>
        <v>0</v>
      </c>
      <c r="I317">
        <f>COUNTIF(Input_1!$E316:$CV316,Output_3_Daily_Raw!I$1)/4</f>
        <v>0</v>
      </c>
      <c r="J317">
        <f>COUNTIF(Input_1!$E316:$CV316,Output_3_Daily_Raw!J$1)/4</f>
        <v>0</v>
      </c>
      <c r="K317">
        <f>COUNTIF(Input_1!$E316:$CV316,Output_3_Daily_Raw!K$1)/4</f>
        <v>0</v>
      </c>
      <c r="L317">
        <f>COUNTIF(Input_1!$E316:$CV316,Output_3_Daily_Raw!L$1)/4</f>
        <v>0</v>
      </c>
      <c r="M317">
        <f>COUNTIF(Input_1!$E316:$CV316,Output_3_Daily_Raw!M$1)/4</f>
        <v>0</v>
      </c>
      <c r="N317">
        <f>COUNTIF(Input_1!$E316:$CV316,Output_3_Daily_Raw!N$1)/4</f>
        <v>0</v>
      </c>
      <c r="O317">
        <f>COUNTIF(Input_1!$E316:$CV316,Output_3_Daily_Raw!O$1)/4</f>
        <v>0</v>
      </c>
      <c r="P317">
        <f>COUNTIF(Input_1!$E316:$CV316,Output_3_Daily_Raw!P$1)/4</f>
        <v>11</v>
      </c>
      <c r="Q317">
        <f>COUNTIF(Input_1!$E316:$CV316,Output_3_Daily_Raw!Q$1)/4</f>
        <v>0</v>
      </c>
      <c r="R317">
        <f>COUNTIF(Input_1!$E316:$CV316,Output_3_Daily_Raw!R$1)/4</f>
        <v>0</v>
      </c>
      <c r="S317">
        <f>COUNTIF(Input_1!$E316:$CV316,Output_3_Daily_Raw!S$1)/4</f>
        <v>0</v>
      </c>
      <c r="T317">
        <f>COUNTIF(Input_1!$E316:$CV316,Output_3_Daily_Raw!T$1)/4</f>
        <v>0</v>
      </c>
      <c r="U317">
        <f>COUNTIF(Input_1!$E316:$CV316,Output_3_Daily_Raw!U$1)/4</f>
        <v>0</v>
      </c>
      <c r="V317">
        <f>COUNTIF(Input_1!$E316:$CV316,Output_3_Daily_Raw!V$1)/4</f>
        <v>0</v>
      </c>
      <c r="W317">
        <f>COUNTIF(Input_1!$E316:$CV316,Output_3_Daily_Raw!W$1)/4</f>
        <v>0</v>
      </c>
      <c r="X317">
        <f>COUNTIF(Input_1!$E316:$CV316,Output_3_Daily_Raw!X$1)/4</f>
        <v>0</v>
      </c>
      <c r="Y317">
        <f>COUNTIF(Input_1!$E316:$CV316,Output_3_Daily_Raw!Y$1)/4</f>
        <v>0</v>
      </c>
      <c r="Z317">
        <f>COUNTIF(Input_1!$E316:$CV316,Output_3_Daily_Raw!Z$1)/4</f>
        <v>0</v>
      </c>
      <c r="AA317">
        <f>COUNTIF(Input_1!$E316:$CV316,Output_3_Daily_Raw!AA$1)/4</f>
        <v>7</v>
      </c>
      <c r="AB317">
        <f>COUNTIF(Input_1!$E316:$CV316,Output_3_Daily_Raw!AB$1)/4</f>
        <v>0</v>
      </c>
      <c r="AC317">
        <f>COUNTIF(Input_1!$E316:$CV316,Output_3_Daily_Raw!AC$1)/4</f>
        <v>0</v>
      </c>
      <c r="AD317">
        <f>COUNTIF(Input_1!$E316:$CV316,Output_3_Daily_Raw!AD$1)/4</f>
        <v>0</v>
      </c>
      <c r="AE317">
        <f>COUNTIF(Input_1!$E316:$CV316,Output_3_Daily_Raw!AE$1)/4</f>
        <v>0</v>
      </c>
      <c r="AF317">
        <f>COUNTIF(Input_1!$E316:$CV316,Output_3_Daily_Raw!AF$1)/4</f>
        <v>0</v>
      </c>
      <c r="AG317">
        <f>COUNTIF(Input_1!$E316:$CV316,Output_3_Daily_Raw!AG$1)/4</f>
        <v>0</v>
      </c>
      <c r="AH317">
        <f>COUNTIF(Input_1!$E316:$CV316,Output_3_Daily_Raw!AH$1)/4</f>
        <v>0.25</v>
      </c>
      <c r="AI317">
        <f>COUNTIF(Input_1!$E316:$CV316,Output_3_Daily_Raw!AI$1)/4</f>
        <v>0.5</v>
      </c>
      <c r="AJ317">
        <f>COUNTIF(Input_1!$E316:$CV316,Output_3_Daily_Raw!AJ$1)/4</f>
        <v>0</v>
      </c>
      <c r="AK317">
        <f>COUNTIF(Input_1!$E316:$CV316,Output_3_Daily_Raw!AK$1)/4</f>
        <v>0</v>
      </c>
      <c r="AL317">
        <f>COUNTIF(Input_1!$E316:$CV316,Output_3_Daily_Raw!AL$1)/4</f>
        <v>0</v>
      </c>
      <c r="AM317">
        <f>COUNTIF(Input_1!$E316:$CV316,Output_3_Daily_Raw!AM$1)/4</f>
        <v>0</v>
      </c>
      <c r="AN317">
        <f>COUNTIF(Input_1!$E316:$CV316,Output_3_Daily_Raw!AN$1)/4</f>
        <v>0</v>
      </c>
      <c r="AO317">
        <f>COUNTIF(Input_1!$E316:$CV316,Output_3_Daily_Raw!AO$1)/4</f>
        <v>0</v>
      </c>
      <c r="AP317">
        <f>COUNTIF(Input_1!$E316:$CV316,Output_3_Daily_Raw!AP$1)/4</f>
        <v>0</v>
      </c>
      <c r="AQ317">
        <f>COUNTIF(Input_1!$E316:$CV316,Output_3_Daily_Raw!AQ$1)/4</f>
        <v>0</v>
      </c>
      <c r="AR317">
        <f>COUNTIF(Input_1!$E316:$CV316,Output_3_Daily_Raw!AR$1)/4</f>
        <v>0</v>
      </c>
      <c r="AS317">
        <f>COUNTIF(Input_1!$E316:$CV316,Output_3_Daily_Raw!AS$1)/4</f>
        <v>0</v>
      </c>
      <c r="AT317">
        <f>COUNTIF(Input_1!$E316:$CV316,Output_3_Daily_Raw!AT$1)/4</f>
        <v>0</v>
      </c>
      <c r="AU317">
        <f>COUNTIF(Input_1!$E316:$CV316,Output_3_Daily_Raw!AU$1)/4</f>
        <v>0</v>
      </c>
      <c r="AV317">
        <f>COUNTIF(Input_1!$E316:$CV316,Output_3_Daily_Raw!AV$1)/4</f>
        <v>0</v>
      </c>
      <c r="AW317">
        <f>COUNTIF(Input_1!$E316:$CV316,Output_3_Daily_Raw!AW$1)/4</f>
        <v>0</v>
      </c>
      <c r="AX317">
        <f>COUNTIF(Input_1!$E316:$CV316,Output_3_Daily_Raw!AX$1)/4</f>
        <v>0</v>
      </c>
      <c r="AY317">
        <f>COUNTIF(Input_1!$E316:$CV316,Output_3_Daily_Raw!AY$1)/4</f>
        <v>3</v>
      </c>
      <c r="AZ317">
        <f>COUNTIF(Input_1!$E316:$CV316,Output_3_Daily_Raw!AZ$1)/4</f>
        <v>0</v>
      </c>
      <c r="BA317">
        <f>COUNTIF(Input_1!$E316:$CV316,Output_3_Daily_Raw!BA$1)/4</f>
        <v>0</v>
      </c>
      <c r="BB317">
        <f>COUNTIF(Input_1!$E316:$CV316,Output_3_Daily_Raw!BB$1)/4</f>
        <v>0</v>
      </c>
      <c r="BC317">
        <f>COUNTIF(Input_1!$E316:$CV316,Output_3_Daily_Raw!BC$1)/4</f>
        <v>0</v>
      </c>
      <c r="BD317">
        <f>COUNTIF(Input_1!$E316:$CV316,Output_3_Daily_Raw!BD$1)/4</f>
        <v>0</v>
      </c>
      <c r="BE317">
        <f>COUNTIF(Input_1!$E316:$CV316,Output_3_Daily_Raw!BE$1)/4</f>
        <v>0</v>
      </c>
      <c r="BF317">
        <f>COUNTIF(Input_1!$E316:$CV316,Output_3_Daily_Raw!BF$1)/4</f>
        <v>2</v>
      </c>
      <c r="BG317">
        <f>COUNTIF(Input_1!$E316:$CV316,Output_3_Daily_Raw!BG$1)/4</f>
        <v>0</v>
      </c>
      <c r="BH317">
        <f>COUNTIF(Input_1!$E316:$CV316,Output_3_Daily_Raw!BH$1)/4</f>
        <v>0.25</v>
      </c>
      <c r="BJ317">
        <f t="shared" si="5"/>
        <v>24</v>
      </c>
    </row>
    <row r="318" spans="1:62" x14ac:dyDescent="0.35">
      <c r="A318" s="256"/>
      <c r="B318" s="248">
        <v>46</v>
      </c>
      <c r="C318" s="11">
        <v>44144</v>
      </c>
      <c r="D318" s="1" t="s">
        <v>4</v>
      </c>
      <c r="E318">
        <f>COUNTIF(Input_1!$E317:$CV317,Output_3_Daily_Raw!E$1)/4</f>
        <v>0</v>
      </c>
      <c r="F318">
        <f>COUNTIF(Input_1!$E317:$CV317,Output_3_Daily_Raw!F$1)/4</f>
        <v>0</v>
      </c>
      <c r="G318">
        <f>COUNTIF(Input_1!$E317:$CV317,Output_3_Daily_Raw!G$1)/4</f>
        <v>0</v>
      </c>
      <c r="H318">
        <f>COUNTIF(Input_1!$E317:$CV317,Output_3_Daily_Raw!H$1)/4</f>
        <v>0</v>
      </c>
      <c r="I318">
        <f>COUNTIF(Input_1!$E317:$CV317,Output_3_Daily_Raw!I$1)/4</f>
        <v>0</v>
      </c>
      <c r="J318">
        <f>COUNTIF(Input_1!$E317:$CV317,Output_3_Daily_Raw!J$1)/4</f>
        <v>0</v>
      </c>
      <c r="K318">
        <f>COUNTIF(Input_1!$E317:$CV317,Output_3_Daily_Raw!K$1)/4</f>
        <v>0</v>
      </c>
      <c r="L318">
        <f>COUNTIF(Input_1!$E317:$CV317,Output_3_Daily_Raw!L$1)/4</f>
        <v>0</v>
      </c>
      <c r="M318">
        <f>COUNTIF(Input_1!$E317:$CV317,Output_3_Daily_Raw!M$1)/4</f>
        <v>0</v>
      </c>
      <c r="N318">
        <f>COUNTIF(Input_1!$E317:$CV317,Output_3_Daily_Raw!N$1)/4</f>
        <v>0</v>
      </c>
      <c r="O318">
        <f>COUNTIF(Input_1!$E317:$CV317,Output_3_Daily_Raw!O$1)/4</f>
        <v>0</v>
      </c>
      <c r="P318">
        <f>COUNTIF(Input_1!$E317:$CV317,Output_3_Daily_Raw!P$1)/4</f>
        <v>8.5</v>
      </c>
      <c r="Q318">
        <f>COUNTIF(Input_1!$E317:$CV317,Output_3_Daily_Raw!Q$1)/4</f>
        <v>0</v>
      </c>
      <c r="R318">
        <f>COUNTIF(Input_1!$E317:$CV317,Output_3_Daily_Raw!R$1)/4</f>
        <v>0</v>
      </c>
      <c r="S318">
        <f>COUNTIF(Input_1!$E317:$CV317,Output_3_Daily_Raw!S$1)/4</f>
        <v>0</v>
      </c>
      <c r="T318">
        <f>COUNTIF(Input_1!$E317:$CV317,Output_3_Daily_Raw!T$1)/4</f>
        <v>0</v>
      </c>
      <c r="U318">
        <f>COUNTIF(Input_1!$E317:$CV317,Output_3_Daily_Raw!U$1)/4</f>
        <v>0</v>
      </c>
      <c r="V318">
        <f>COUNTIF(Input_1!$E317:$CV317,Output_3_Daily_Raw!V$1)/4</f>
        <v>0</v>
      </c>
      <c r="W318">
        <f>COUNTIF(Input_1!$E317:$CV317,Output_3_Daily_Raw!W$1)/4</f>
        <v>0</v>
      </c>
      <c r="X318">
        <f>COUNTIF(Input_1!$E317:$CV317,Output_3_Daily_Raw!X$1)/4</f>
        <v>0</v>
      </c>
      <c r="Y318">
        <f>COUNTIF(Input_1!$E317:$CV317,Output_3_Daily_Raw!Y$1)/4</f>
        <v>0</v>
      </c>
      <c r="Z318">
        <f>COUNTIF(Input_1!$E317:$CV317,Output_3_Daily_Raw!Z$1)/4</f>
        <v>0</v>
      </c>
      <c r="AA318">
        <f>COUNTIF(Input_1!$E317:$CV317,Output_3_Daily_Raw!AA$1)/4</f>
        <v>8.25</v>
      </c>
      <c r="AB318">
        <f>COUNTIF(Input_1!$E317:$CV317,Output_3_Daily_Raw!AB$1)/4</f>
        <v>0</v>
      </c>
      <c r="AC318">
        <f>COUNTIF(Input_1!$E317:$CV317,Output_3_Daily_Raw!AC$1)/4</f>
        <v>0</v>
      </c>
      <c r="AD318">
        <f>COUNTIF(Input_1!$E317:$CV317,Output_3_Daily_Raw!AD$1)/4</f>
        <v>0</v>
      </c>
      <c r="AE318">
        <f>COUNTIF(Input_1!$E317:$CV317,Output_3_Daily_Raw!AE$1)/4</f>
        <v>0</v>
      </c>
      <c r="AF318">
        <f>COUNTIF(Input_1!$E317:$CV317,Output_3_Daily_Raw!AF$1)/4</f>
        <v>0</v>
      </c>
      <c r="AG318">
        <f>COUNTIF(Input_1!$E317:$CV317,Output_3_Daily_Raw!AG$1)/4</f>
        <v>0</v>
      </c>
      <c r="AH318">
        <f>COUNTIF(Input_1!$E317:$CV317,Output_3_Daily_Raw!AH$1)/4</f>
        <v>0.25</v>
      </c>
      <c r="AI318">
        <f>COUNTIF(Input_1!$E317:$CV317,Output_3_Daily_Raw!AI$1)/4</f>
        <v>0.5</v>
      </c>
      <c r="AJ318">
        <f>COUNTIF(Input_1!$E317:$CV317,Output_3_Daily_Raw!AJ$1)/4</f>
        <v>0</v>
      </c>
      <c r="AK318">
        <f>COUNTIF(Input_1!$E317:$CV317,Output_3_Daily_Raw!AK$1)/4</f>
        <v>0</v>
      </c>
      <c r="AL318">
        <f>COUNTIF(Input_1!$E317:$CV317,Output_3_Daily_Raw!AL$1)/4</f>
        <v>0</v>
      </c>
      <c r="AM318">
        <f>COUNTIF(Input_1!$E317:$CV317,Output_3_Daily_Raw!AM$1)/4</f>
        <v>0</v>
      </c>
      <c r="AN318">
        <f>COUNTIF(Input_1!$E317:$CV317,Output_3_Daily_Raw!AN$1)/4</f>
        <v>0</v>
      </c>
      <c r="AO318">
        <f>COUNTIF(Input_1!$E317:$CV317,Output_3_Daily_Raw!AO$1)/4</f>
        <v>0</v>
      </c>
      <c r="AP318">
        <f>COUNTIF(Input_1!$E317:$CV317,Output_3_Daily_Raw!AP$1)/4</f>
        <v>0</v>
      </c>
      <c r="AQ318">
        <f>COUNTIF(Input_1!$E317:$CV317,Output_3_Daily_Raw!AQ$1)/4</f>
        <v>0</v>
      </c>
      <c r="AR318">
        <f>COUNTIF(Input_1!$E317:$CV317,Output_3_Daily_Raw!AR$1)/4</f>
        <v>0</v>
      </c>
      <c r="AS318">
        <f>COUNTIF(Input_1!$E317:$CV317,Output_3_Daily_Raw!AS$1)/4</f>
        <v>0</v>
      </c>
      <c r="AT318">
        <f>COUNTIF(Input_1!$E317:$CV317,Output_3_Daily_Raw!AT$1)/4</f>
        <v>0</v>
      </c>
      <c r="AU318">
        <f>COUNTIF(Input_1!$E317:$CV317,Output_3_Daily_Raw!AU$1)/4</f>
        <v>0.25</v>
      </c>
      <c r="AV318">
        <f>COUNTIF(Input_1!$E317:$CV317,Output_3_Daily_Raw!AV$1)/4</f>
        <v>0</v>
      </c>
      <c r="AW318">
        <f>COUNTIF(Input_1!$E317:$CV317,Output_3_Daily_Raw!AW$1)/4</f>
        <v>0</v>
      </c>
      <c r="AX318">
        <f>COUNTIF(Input_1!$E317:$CV317,Output_3_Daily_Raw!AX$1)/4</f>
        <v>0</v>
      </c>
      <c r="AY318">
        <f>COUNTIF(Input_1!$E317:$CV317,Output_3_Daily_Raw!AY$1)/4</f>
        <v>1.5</v>
      </c>
      <c r="AZ318">
        <f>COUNTIF(Input_1!$E317:$CV317,Output_3_Daily_Raw!AZ$1)/4</f>
        <v>0</v>
      </c>
      <c r="BA318">
        <f>COUNTIF(Input_1!$E317:$CV317,Output_3_Daily_Raw!BA$1)/4</f>
        <v>0</v>
      </c>
      <c r="BB318">
        <f>COUNTIF(Input_1!$E317:$CV317,Output_3_Daily_Raw!BB$1)/4</f>
        <v>0</v>
      </c>
      <c r="BC318">
        <f>COUNTIF(Input_1!$E317:$CV317,Output_3_Daily_Raw!BC$1)/4</f>
        <v>0</v>
      </c>
      <c r="BD318">
        <f>COUNTIF(Input_1!$E317:$CV317,Output_3_Daily_Raw!BD$1)/4</f>
        <v>0</v>
      </c>
      <c r="BE318">
        <f>COUNTIF(Input_1!$E317:$CV317,Output_3_Daily_Raw!BE$1)/4</f>
        <v>0</v>
      </c>
      <c r="BF318">
        <f>COUNTIF(Input_1!$E317:$CV317,Output_3_Daily_Raw!BF$1)/4</f>
        <v>4</v>
      </c>
      <c r="BG318">
        <f>COUNTIF(Input_1!$E317:$CV317,Output_3_Daily_Raw!BG$1)/4</f>
        <v>0</v>
      </c>
      <c r="BH318">
        <f>COUNTIF(Input_1!$E317:$CV317,Output_3_Daily_Raw!BH$1)/4</f>
        <v>0.75</v>
      </c>
      <c r="BJ318">
        <f t="shared" si="5"/>
        <v>24</v>
      </c>
    </row>
    <row r="319" spans="1:62" x14ac:dyDescent="0.35">
      <c r="A319" s="256"/>
      <c r="B319" s="249"/>
      <c r="C319" s="11">
        <v>44145</v>
      </c>
      <c r="D319" s="1" t="s">
        <v>5</v>
      </c>
      <c r="E319">
        <f>COUNTIF(Input_1!$E318:$CV318,Output_3_Daily_Raw!E$1)/4</f>
        <v>0</v>
      </c>
      <c r="F319">
        <f>COUNTIF(Input_1!$E318:$CV318,Output_3_Daily_Raw!F$1)/4</f>
        <v>0</v>
      </c>
      <c r="G319">
        <f>COUNTIF(Input_1!$E318:$CV318,Output_3_Daily_Raw!G$1)/4</f>
        <v>0</v>
      </c>
      <c r="H319">
        <f>COUNTIF(Input_1!$E318:$CV318,Output_3_Daily_Raw!H$1)/4</f>
        <v>0</v>
      </c>
      <c r="I319">
        <f>COUNTIF(Input_1!$E318:$CV318,Output_3_Daily_Raw!I$1)/4</f>
        <v>0</v>
      </c>
      <c r="J319">
        <f>COUNTIF(Input_1!$E318:$CV318,Output_3_Daily_Raw!J$1)/4</f>
        <v>0</v>
      </c>
      <c r="K319">
        <f>COUNTIF(Input_1!$E318:$CV318,Output_3_Daily_Raw!K$1)/4</f>
        <v>0</v>
      </c>
      <c r="L319">
        <f>COUNTIF(Input_1!$E318:$CV318,Output_3_Daily_Raw!L$1)/4</f>
        <v>0</v>
      </c>
      <c r="M319">
        <f>COUNTIF(Input_1!$E318:$CV318,Output_3_Daily_Raw!M$1)/4</f>
        <v>0</v>
      </c>
      <c r="N319">
        <f>COUNTIF(Input_1!$E318:$CV318,Output_3_Daily_Raw!N$1)/4</f>
        <v>0</v>
      </c>
      <c r="O319">
        <f>COUNTIF(Input_1!$E318:$CV318,Output_3_Daily_Raw!O$1)/4</f>
        <v>0</v>
      </c>
      <c r="P319">
        <f>COUNTIF(Input_1!$E318:$CV318,Output_3_Daily_Raw!P$1)/4</f>
        <v>7.75</v>
      </c>
      <c r="Q319">
        <f>COUNTIF(Input_1!$E318:$CV318,Output_3_Daily_Raw!Q$1)/4</f>
        <v>0</v>
      </c>
      <c r="R319">
        <f>COUNTIF(Input_1!$E318:$CV318,Output_3_Daily_Raw!R$1)/4</f>
        <v>0</v>
      </c>
      <c r="S319">
        <f>COUNTIF(Input_1!$E318:$CV318,Output_3_Daily_Raw!S$1)/4</f>
        <v>0</v>
      </c>
      <c r="T319">
        <f>COUNTIF(Input_1!$E318:$CV318,Output_3_Daily_Raw!T$1)/4</f>
        <v>0</v>
      </c>
      <c r="U319">
        <f>COUNTIF(Input_1!$E318:$CV318,Output_3_Daily_Raw!U$1)/4</f>
        <v>0</v>
      </c>
      <c r="V319">
        <f>COUNTIF(Input_1!$E318:$CV318,Output_3_Daily_Raw!V$1)/4</f>
        <v>0</v>
      </c>
      <c r="W319">
        <f>COUNTIF(Input_1!$E318:$CV318,Output_3_Daily_Raw!W$1)/4</f>
        <v>0</v>
      </c>
      <c r="X319">
        <f>COUNTIF(Input_1!$E318:$CV318,Output_3_Daily_Raw!X$1)/4</f>
        <v>0</v>
      </c>
      <c r="Y319">
        <f>COUNTIF(Input_1!$E318:$CV318,Output_3_Daily_Raw!Y$1)/4</f>
        <v>0</v>
      </c>
      <c r="Z319">
        <f>COUNTIF(Input_1!$E318:$CV318,Output_3_Daily_Raw!Z$1)/4</f>
        <v>0</v>
      </c>
      <c r="AA319">
        <f>COUNTIF(Input_1!$E318:$CV318,Output_3_Daily_Raw!AA$1)/4</f>
        <v>8.25</v>
      </c>
      <c r="AB319">
        <f>COUNTIF(Input_1!$E318:$CV318,Output_3_Daily_Raw!AB$1)/4</f>
        <v>0</v>
      </c>
      <c r="AC319">
        <f>COUNTIF(Input_1!$E318:$CV318,Output_3_Daily_Raw!AC$1)/4</f>
        <v>0</v>
      </c>
      <c r="AD319">
        <f>COUNTIF(Input_1!$E318:$CV318,Output_3_Daily_Raw!AD$1)/4</f>
        <v>0</v>
      </c>
      <c r="AE319">
        <f>COUNTIF(Input_1!$E318:$CV318,Output_3_Daily_Raw!AE$1)/4</f>
        <v>0</v>
      </c>
      <c r="AF319">
        <f>COUNTIF(Input_1!$E318:$CV318,Output_3_Daily_Raw!AF$1)/4</f>
        <v>0</v>
      </c>
      <c r="AG319">
        <f>COUNTIF(Input_1!$E318:$CV318,Output_3_Daily_Raw!AG$1)/4</f>
        <v>0</v>
      </c>
      <c r="AH319">
        <f>COUNTIF(Input_1!$E318:$CV318,Output_3_Daily_Raw!AH$1)/4</f>
        <v>0.25</v>
      </c>
      <c r="AI319">
        <f>COUNTIF(Input_1!$E318:$CV318,Output_3_Daily_Raw!AI$1)/4</f>
        <v>0.75</v>
      </c>
      <c r="AJ319">
        <f>COUNTIF(Input_1!$E318:$CV318,Output_3_Daily_Raw!AJ$1)/4</f>
        <v>0</v>
      </c>
      <c r="AK319">
        <f>COUNTIF(Input_1!$E318:$CV318,Output_3_Daily_Raw!AK$1)/4</f>
        <v>0</v>
      </c>
      <c r="AL319">
        <f>COUNTIF(Input_1!$E318:$CV318,Output_3_Daily_Raw!AL$1)/4</f>
        <v>0</v>
      </c>
      <c r="AM319">
        <f>COUNTIF(Input_1!$E318:$CV318,Output_3_Daily_Raw!AM$1)/4</f>
        <v>0</v>
      </c>
      <c r="AN319">
        <f>COUNTIF(Input_1!$E318:$CV318,Output_3_Daily_Raw!AN$1)/4</f>
        <v>0</v>
      </c>
      <c r="AO319">
        <f>COUNTIF(Input_1!$E318:$CV318,Output_3_Daily_Raw!AO$1)/4</f>
        <v>0</v>
      </c>
      <c r="AP319">
        <f>COUNTIF(Input_1!$E318:$CV318,Output_3_Daily_Raw!AP$1)/4</f>
        <v>0</v>
      </c>
      <c r="AQ319">
        <f>COUNTIF(Input_1!$E318:$CV318,Output_3_Daily_Raw!AQ$1)/4</f>
        <v>0</v>
      </c>
      <c r="AR319">
        <f>COUNTIF(Input_1!$E318:$CV318,Output_3_Daily_Raw!AR$1)/4</f>
        <v>0</v>
      </c>
      <c r="AS319">
        <f>COUNTIF(Input_1!$E318:$CV318,Output_3_Daily_Raw!AS$1)/4</f>
        <v>0</v>
      </c>
      <c r="AT319">
        <f>COUNTIF(Input_1!$E318:$CV318,Output_3_Daily_Raw!AT$1)/4</f>
        <v>0</v>
      </c>
      <c r="AU319">
        <f>COUNTIF(Input_1!$E318:$CV318,Output_3_Daily_Raw!AU$1)/4</f>
        <v>0</v>
      </c>
      <c r="AV319">
        <f>COUNTIF(Input_1!$E318:$CV318,Output_3_Daily_Raw!AV$1)/4</f>
        <v>0</v>
      </c>
      <c r="AW319">
        <f>COUNTIF(Input_1!$E318:$CV318,Output_3_Daily_Raw!AW$1)/4</f>
        <v>0</v>
      </c>
      <c r="AX319">
        <f>COUNTIF(Input_1!$E318:$CV318,Output_3_Daily_Raw!AX$1)/4</f>
        <v>0</v>
      </c>
      <c r="AY319">
        <f>COUNTIF(Input_1!$E318:$CV318,Output_3_Daily_Raw!AY$1)/4</f>
        <v>2</v>
      </c>
      <c r="AZ319">
        <f>COUNTIF(Input_1!$E318:$CV318,Output_3_Daily_Raw!AZ$1)/4</f>
        <v>0</v>
      </c>
      <c r="BA319">
        <f>COUNTIF(Input_1!$E318:$CV318,Output_3_Daily_Raw!BA$1)/4</f>
        <v>0.5</v>
      </c>
      <c r="BB319">
        <f>COUNTIF(Input_1!$E318:$CV318,Output_3_Daily_Raw!BB$1)/4</f>
        <v>0</v>
      </c>
      <c r="BC319">
        <f>COUNTIF(Input_1!$E318:$CV318,Output_3_Daily_Raw!BC$1)/4</f>
        <v>0</v>
      </c>
      <c r="BD319">
        <f>COUNTIF(Input_1!$E318:$CV318,Output_3_Daily_Raw!BD$1)/4</f>
        <v>0</v>
      </c>
      <c r="BE319">
        <f>COUNTIF(Input_1!$E318:$CV318,Output_3_Daily_Raw!BE$1)/4</f>
        <v>0</v>
      </c>
      <c r="BF319">
        <f>COUNTIF(Input_1!$E318:$CV318,Output_3_Daily_Raw!BF$1)/4</f>
        <v>4</v>
      </c>
      <c r="BG319">
        <f>COUNTIF(Input_1!$E318:$CV318,Output_3_Daily_Raw!BG$1)/4</f>
        <v>0</v>
      </c>
      <c r="BH319">
        <f>COUNTIF(Input_1!$E318:$CV318,Output_3_Daily_Raw!BH$1)/4</f>
        <v>0.5</v>
      </c>
      <c r="BJ319">
        <f t="shared" si="5"/>
        <v>24</v>
      </c>
    </row>
    <row r="320" spans="1:62" x14ac:dyDescent="0.35">
      <c r="A320" s="256"/>
      <c r="B320" s="249"/>
      <c r="C320" s="12">
        <v>44146</v>
      </c>
      <c r="D320" s="1" t="s">
        <v>6</v>
      </c>
      <c r="E320">
        <f>COUNTIF(Input_1!$E319:$CV319,Output_3_Daily_Raw!E$1)/4</f>
        <v>0</v>
      </c>
      <c r="F320">
        <f>COUNTIF(Input_1!$E319:$CV319,Output_3_Daily_Raw!F$1)/4</f>
        <v>0</v>
      </c>
      <c r="G320">
        <f>COUNTIF(Input_1!$E319:$CV319,Output_3_Daily_Raw!G$1)/4</f>
        <v>0</v>
      </c>
      <c r="H320">
        <f>COUNTIF(Input_1!$E319:$CV319,Output_3_Daily_Raw!H$1)/4</f>
        <v>0</v>
      </c>
      <c r="I320">
        <f>COUNTIF(Input_1!$E319:$CV319,Output_3_Daily_Raw!I$1)/4</f>
        <v>0</v>
      </c>
      <c r="J320">
        <f>COUNTIF(Input_1!$E319:$CV319,Output_3_Daily_Raw!J$1)/4</f>
        <v>0</v>
      </c>
      <c r="K320">
        <f>COUNTIF(Input_1!$E319:$CV319,Output_3_Daily_Raw!K$1)/4</f>
        <v>0</v>
      </c>
      <c r="L320">
        <f>COUNTIF(Input_1!$E319:$CV319,Output_3_Daily_Raw!L$1)/4</f>
        <v>0</v>
      </c>
      <c r="M320">
        <f>COUNTIF(Input_1!$E319:$CV319,Output_3_Daily_Raw!M$1)/4</f>
        <v>0</v>
      </c>
      <c r="N320">
        <f>COUNTIF(Input_1!$E319:$CV319,Output_3_Daily_Raw!N$1)/4</f>
        <v>0</v>
      </c>
      <c r="O320">
        <f>COUNTIF(Input_1!$E319:$CV319,Output_3_Daily_Raw!O$1)/4</f>
        <v>0</v>
      </c>
      <c r="P320">
        <f>COUNTIF(Input_1!$E319:$CV319,Output_3_Daily_Raw!P$1)/4</f>
        <v>6.5</v>
      </c>
      <c r="Q320">
        <f>COUNTIF(Input_1!$E319:$CV319,Output_3_Daily_Raw!Q$1)/4</f>
        <v>0</v>
      </c>
      <c r="R320">
        <f>COUNTIF(Input_1!$E319:$CV319,Output_3_Daily_Raw!R$1)/4</f>
        <v>0</v>
      </c>
      <c r="S320">
        <f>COUNTIF(Input_1!$E319:$CV319,Output_3_Daily_Raw!S$1)/4</f>
        <v>0</v>
      </c>
      <c r="T320">
        <f>COUNTIF(Input_1!$E319:$CV319,Output_3_Daily_Raw!T$1)/4</f>
        <v>0</v>
      </c>
      <c r="U320">
        <f>COUNTIF(Input_1!$E319:$CV319,Output_3_Daily_Raw!U$1)/4</f>
        <v>0</v>
      </c>
      <c r="V320">
        <f>COUNTIF(Input_1!$E319:$CV319,Output_3_Daily_Raw!V$1)/4</f>
        <v>0</v>
      </c>
      <c r="W320">
        <f>COUNTIF(Input_1!$E319:$CV319,Output_3_Daily_Raw!W$1)/4</f>
        <v>0</v>
      </c>
      <c r="X320">
        <f>COUNTIF(Input_1!$E319:$CV319,Output_3_Daily_Raw!X$1)/4</f>
        <v>0</v>
      </c>
      <c r="Y320">
        <f>COUNTIF(Input_1!$E319:$CV319,Output_3_Daily_Raw!Y$1)/4</f>
        <v>0</v>
      </c>
      <c r="Z320">
        <f>COUNTIF(Input_1!$E319:$CV319,Output_3_Daily_Raw!Z$1)/4</f>
        <v>0</v>
      </c>
      <c r="AA320">
        <f>COUNTIF(Input_1!$E319:$CV319,Output_3_Daily_Raw!AA$1)/4</f>
        <v>8.5</v>
      </c>
      <c r="AB320">
        <f>COUNTIF(Input_1!$E319:$CV319,Output_3_Daily_Raw!AB$1)/4</f>
        <v>0</v>
      </c>
      <c r="AC320">
        <f>COUNTIF(Input_1!$E319:$CV319,Output_3_Daily_Raw!AC$1)/4</f>
        <v>0</v>
      </c>
      <c r="AD320">
        <f>COUNTIF(Input_1!$E319:$CV319,Output_3_Daily_Raw!AD$1)/4</f>
        <v>0</v>
      </c>
      <c r="AE320">
        <f>COUNTIF(Input_1!$E319:$CV319,Output_3_Daily_Raw!AE$1)/4</f>
        <v>0</v>
      </c>
      <c r="AF320">
        <f>COUNTIF(Input_1!$E319:$CV319,Output_3_Daily_Raw!AF$1)/4</f>
        <v>0</v>
      </c>
      <c r="AG320">
        <f>COUNTIF(Input_1!$E319:$CV319,Output_3_Daily_Raw!AG$1)/4</f>
        <v>0</v>
      </c>
      <c r="AH320">
        <f>COUNTIF(Input_1!$E319:$CV319,Output_3_Daily_Raw!AH$1)/4</f>
        <v>0.25</v>
      </c>
      <c r="AI320">
        <f>COUNTIF(Input_1!$E319:$CV319,Output_3_Daily_Raw!AI$1)/4</f>
        <v>0.5</v>
      </c>
      <c r="AJ320">
        <f>COUNTIF(Input_1!$E319:$CV319,Output_3_Daily_Raw!AJ$1)/4</f>
        <v>0</v>
      </c>
      <c r="AK320">
        <f>COUNTIF(Input_1!$E319:$CV319,Output_3_Daily_Raw!AK$1)/4</f>
        <v>0</v>
      </c>
      <c r="AL320">
        <f>COUNTIF(Input_1!$E319:$CV319,Output_3_Daily_Raw!AL$1)/4</f>
        <v>0</v>
      </c>
      <c r="AM320">
        <f>COUNTIF(Input_1!$E319:$CV319,Output_3_Daily_Raw!AM$1)/4</f>
        <v>0</v>
      </c>
      <c r="AN320">
        <f>COUNTIF(Input_1!$E319:$CV319,Output_3_Daily_Raw!AN$1)/4</f>
        <v>0.5</v>
      </c>
      <c r="AO320">
        <f>COUNTIF(Input_1!$E319:$CV319,Output_3_Daily_Raw!AO$1)/4</f>
        <v>0</v>
      </c>
      <c r="AP320">
        <f>COUNTIF(Input_1!$E319:$CV319,Output_3_Daily_Raw!AP$1)/4</f>
        <v>0</v>
      </c>
      <c r="AQ320">
        <f>COUNTIF(Input_1!$E319:$CV319,Output_3_Daily_Raw!AQ$1)/4</f>
        <v>0</v>
      </c>
      <c r="AR320">
        <f>COUNTIF(Input_1!$E319:$CV319,Output_3_Daily_Raw!AR$1)/4</f>
        <v>0</v>
      </c>
      <c r="AS320">
        <f>COUNTIF(Input_1!$E319:$CV319,Output_3_Daily_Raw!AS$1)/4</f>
        <v>0</v>
      </c>
      <c r="AT320">
        <f>COUNTIF(Input_1!$E319:$CV319,Output_3_Daily_Raw!AT$1)/4</f>
        <v>0</v>
      </c>
      <c r="AU320">
        <f>COUNTIF(Input_1!$E319:$CV319,Output_3_Daily_Raw!AU$1)/4</f>
        <v>1</v>
      </c>
      <c r="AV320">
        <f>COUNTIF(Input_1!$E319:$CV319,Output_3_Daily_Raw!AV$1)/4</f>
        <v>0</v>
      </c>
      <c r="AW320">
        <f>COUNTIF(Input_1!$E319:$CV319,Output_3_Daily_Raw!AW$1)/4</f>
        <v>0</v>
      </c>
      <c r="AX320">
        <f>COUNTIF(Input_1!$E319:$CV319,Output_3_Daily_Raw!AX$1)/4</f>
        <v>0</v>
      </c>
      <c r="AY320">
        <f>COUNTIF(Input_1!$E319:$CV319,Output_3_Daily_Raw!AY$1)/4</f>
        <v>1.5</v>
      </c>
      <c r="AZ320">
        <f>COUNTIF(Input_1!$E319:$CV319,Output_3_Daily_Raw!AZ$1)/4</f>
        <v>0</v>
      </c>
      <c r="BA320">
        <f>COUNTIF(Input_1!$E319:$CV319,Output_3_Daily_Raw!BA$1)/4</f>
        <v>2</v>
      </c>
      <c r="BB320">
        <f>COUNTIF(Input_1!$E319:$CV319,Output_3_Daily_Raw!BB$1)/4</f>
        <v>0</v>
      </c>
      <c r="BC320">
        <f>COUNTIF(Input_1!$E319:$CV319,Output_3_Daily_Raw!BC$1)/4</f>
        <v>0</v>
      </c>
      <c r="BD320">
        <f>COUNTIF(Input_1!$E319:$CV319,Output_3_Daily_Raw!BD$1)/4</f>
        <v>0</v>
      </c>
      <c r="BE320">
        <f>COUNTIF(Input_1!$E319:$CV319,Output_3_Daily_Raw!BE$1)/4</f>
        <v>0</v>
      </c>
      <c r="BF320">
        <f>COUNTIF(Input_1!$E319:$CV319,Output_3_Daily_Raw!BF$1)/4</f>
        <v>3</v>
      </c>
      <c r="BG320">
        <f>COUNTIF(Input_1!$E319:$CV319,Output_3_Daily_Raw!BG$1)/4</f>
        <v>0</v>
      </c>
      <c r="BH320">
        <f>COUNTIF(Input_1!$E319:$CV319,Output_3_Daily_Raw!BH$1)/4</f>
        <v>0.25</v>
      </c>
      <c r="BJ320">
        <f t="shared" si="5"/>
        <v>24</v>
      </c>
    </row>
    <row r="321" spans="1:62" x14ac:dyDescent="0.35">
      <c r="A321" s="256"/>
      <c r="B321" s="249"/>
      <c r="C321" s="11">
        <v>44147</v>
      </c>
      <c r="D321" s="1" t="s">
        <v>7</v>
      </c>
      <c r="E321">
        <f>COUNTIF(Input_1!$E320:$CV320,Output_3_Daily_Raw!E$1)/4</f>
        <v>0</v>
      </c>
      <c r="F321">
        <f>COUNTIF(Input_1!$E320:$CV320,Output_3_Daily_Raw!F$1)/4</f>
        <v>0</v>
      </c>
      <c r="G321">
        <f>COUNTIF(Input_1!$E320:$CV320,Output_3_Daily_Raw!G$1)/4</f>
        <v>0</v>
      </c>
      <c r="H321">
        <f>COUNTIF(Input_1!$E320:$CV320,Output_3_Daily_Raw!H$1)/4</f>
        <v>0</v>
      </c>
      <c r="I321">
        <f>COUNTIF(Input_1!$E320:$CV320,Output_3_Daily_Raw!I$1)/4</f>
        <v>0</v>
      </c>
      <c r="J321">
        <f>COUNTIF(Input_1!$E320:$CV320,Output_3_Daily_Raw!J$1)/4</f>
        <v>0</v>
      </c>
      <c r="K321">
        <f>COUNTIF(Input_1!$E320:$CV320,Output_3_Daily_Raw!K$1)/4</f>
        <v>0</v>
      </c>
      <c r="L321">
        <f>COUNTIF(Input_1!$E320:$CV320,Output_3_Daily_Raw!L$1)/4</f>
        <v>0</v>
      </c>
      <c r="M321">
        <f>COUNTIF(Input_1!$E320:$CV320,Output_3_Daily_Raw!M$1)/4</f>
        <v>0</v>
      </c>
      <c r="N321">
        <f>COUNTIF(Input_1!$E320:$CV320,Output_3_Daily_Raw!N$1)/4</f>
        <v>0</v>
      </c>
      <c r="O321">
        <f>COUNTIF(Input_1!$E320:$CV320,Output_3_Daily_Raw!O$1)/4</f>
        <v>0</v>
      </c>
      <c r="P321">
        <f>COUNTIF(Input_1!$E320:$CV320,Output_3_Daily_Raw!P$1)/4</f>
        <v>0</v>
      </c>
      <c r="Q321">
        <f>COUNTIF(Input_1!$E320:$CV320,Output_3_Daily_Raw!Q$1)/4</f>
        <v>0</v>
      </c>
      <c r="R321">
        <f>COUNTIF(Input_1!$E320:$CV320,Output_3_Daily_Raw!R$1)/4</f>
        <v>0</v>
      </c>
      <c r="S321">
        <f>COUNTIF(Input_1!$E320:$CV320,Output_3_Daily_Raw!S$1)/4</f>
        <v>0</v>
      </c>
      <c r="T321">
        <f>COUNTIF(Input_1!$E320:$CV320,Output_3_Daily_Raw!T$1)/4</f>
        <v>0</v>
      </c>
      <c r="U321">
        <f>COUNTIF(Input_1!$E320:$CV320,Output_3_Daily_Raw!U$1)/4</f>
        <v>0</v>
      </c>
      <c r="V321">
        <f>COUNTIF(Input_1!$E320:$CV320,Output_3_Daily_Raw!V$1)/4</f>
        <v>5.5</v>
      </c>
      <c r="W321">
        <f>COUNTIF(Input_1!$E320:$CV320,Output_3_Daily_Raw!W$1)/4</f>
        <v>0</v>
      </c>
      <c r="X321">
        <f>COUNTIF(Input_1!$E320:$CV320,Output_3_Daily_Raw!X$1)/4</f>
        <v>0</v>
      </c>
      <c r="Y321">
        <f>COUNTIF(Input_1!$E320:$CV320,Output_3_Daily_Raw!Y$1)/4</f>
        <v>0</v>
      </c>
      <c r="Z321">
        <f>COUNTIF(Input_1!$E320:$CV320,Output_3_Daily_Raw!Z$1)/4</f>
        <v>0</v>
      </c>
      <c r="AA321">
        <f>COUNTIF(Input_1!$E320:$CV320,Output_3_Daily_Raw!AA$1)/4</f>
        <v>11.75</v>
      </c>
      <c r="AB321">
        <f>COUNTIF(Input_1!$E320:$CV320,Output_3_Daily_Raw!AB$1)/4</f>
        <v>0</v>
      </c>
      <c r="AC321">
        <f>COUNTIF(Input_1!$E320:$CV320,Output_3_Daily_Raw!AC$1)/4</f>
        <v>0</v>
      </c>
      <c r="AD321">
        <f>COUNTIF(Input_1!$E320:$CV320,Output_3_Daily_Raw!AD$1)/4</f>
        <v>0</v>
      </c>
      <c r="AE321">
        <f>COUNTIF(Input_1!$E320:$CV320,Output_3_Daily_Raw!AE$1)/4</f>
        <v>0</v>
      </c>
      <c r="AF321">
        <f>COUNTIF(Input_1!$E320:$CV320,Output_3_Daily_Raw!AF$1)/4</f>
        <v>0</v>
      </c>
      <c r="AG321">
        <f>COUNTIF(Input_1!$E320:$CV320,Output_3_Daily_Raw!AG$1)/4</f>
        <v>0</v>
      </c>
      <c r="AH321">
        <f>COUNTIF(Input_1!$E320:$CV320,Output_3_Daily_Raw!AH$1)/4</f>
        <v>0.5</v>
      </c>
      <c r="AI321">
        <f>COUNTIF(Input_1!$E320:$CV320,Output_3_Daily_Raw!AI$1)/4</f>
        <v>0.25</v>
      </c>
      <c r="AJ321">
        <f>COUNTIF(Input_1!$E320:$CV320,Output_3_Daily_Raw!AJ$1)/4</f>
        <v>0</v>
      </c>
      <c r="AK321">
        <f>COUNTIF(Input_1!$E320:$CV320,Output_3_Daily_Raw!AK$1)/4</f>
        <v>0</v>
      </c>
      <c r="AL321">
        <f>COUNTIF(Input_1!$E320:$CV320,Output_3_Daily_Raw!AL$1)/4</f>
        <v>0</v>
      </c>
      <c r="AM321">
        <f>COUNTIF(Input_1!$E320:$CV320,Output_3_Daily_Raw!AM$1)/4</f>
        <v>0</v>
      </c>
      <c r="AN321">
        <f>COUNTIF(Input_1!$E320:$CV320,Output_3_Daily_Raw!AN$1)/4</f>
        <v>0</v>
      </c>
      <c r="AO321">
        <f>COUNTIF(Input_1!$E320:$CV320,Output_3_Daily_Raw!AO$1)/4</f>
        <v>0</v>
      </c>
      <c r="AP321">
        <f>COUNTIF(Input_1!$E320:$CV320,Output_3_Daily_Raw!AP$1)/4</f>
        <v>0</v>
      </c>
      <c r="AQ321">
        <f>COUNTIF(Input_1!$E320:$CV320,Output_3_Daily_Raw!AQ$1)/4</f>
        <v>0</v>
      </c>
      <c r="AR321">
        <f>COUNTIF(Input_1!$E320:$CV320,Output_3_Daily_Raw!AR$1)/4</f>
        <v>0</v>
      </c>
      <c r="AS321">
        <f>COUNTIF(Input_1!$E320:$CV320,Output_3_Daily_Raw!AS$1)/4</f>
        <v>0</v>
      </c>
      <c r="AT321">
        <f>COUNTIF(Input_1!$E320:$CV320,Output_3_Daily_Raw!AT$1)/4</f>
        <v>0</v>
      </c>
      <c r="AU321">
        <f>COUNTIF(Input_1!$E320:$CV320,Output_3_Daily_Raw!AU$1)/4</f>
        <v>0.25</v>
      </c>
      <c r="AV321">
        <f>COUNTIF(Input_1!$E320:$CV320,Output_3_Daily_Raw!AV$1)/4</f>
        <v>0</v>
      </c>
      <c r="AW321">
        <f>COUNTIF(Input_1!$E320:$CV320,Output_3_Daily_Raw!AW$1)/4</f>
        <v>0</v>
      </c>
      <c r="AX321">
        <f>COUNTIF(Input_1!$E320:$CV320,Output_3_Daily_Raw!AX$1)/4</f>
        <v>0</v>
      </c>
      <c r="AY321">
        <f>COUNTIF(Input_1!$E320:$CV320,Output_3_Daily_Raw!AY$1)/4</f>
        <v>1.5</v>
      </c>
      <c r="AZ321">
        <f>COUNTIF(Input_1!$E320:$CV320,Output_3_Daily_Raw!AZ$1)/4</f>
        <v>0</v>
      </c>
      <c r="BA321">
        <f>COUNTIF(Input_1!$E320:$CV320,Output_3_Daily_Raw!BA$1)/4</f>
        <v>0</v>
      </c>
      <c r="BB321">
        <f>COUNTIF(Input_1!$E320:$CV320,Output_3_Daily_Raw!BB$1)/4</f>
        <v>0.5</v>
      </c>
      <c r="BC321">
        <f>COUNTIF(Input_1!$E320:$CV320,Output_3_Daily_Raw!BC$1)/4</f>
        <v>0</v>
      </c>
      <c r="BD321">
        <f>COUNTIF(Input_1!$E320:$CV320,Output_3_Daily_Raw!BD$1)/4</f>
        <v>0</v>
      </c>
      <c r="BE321">
        <f>COUNTIF(Input_1!$E320:$CV320,Output_3_Daily_Raw!BE$1)/4</f>
        <v>0</v>
      </c>
      <c r="BF321">
        <f>COUNTIF(Input_1!$E320:$CV320,Output_3_Daily_Raw!BF$1)/4</f>
        <v>3.5</v>
      </c>
      <c r="BG321">
        <f>COUNTIF(Input_1!$E320:$CV320,Output_3_Daily_Raw!BG$1)/4</f>
        <v>0</v>
      </c>
      <c r="BH321">
        <f>COUNTIF(Input_1!$E320:$CV320,Output_3_Daily_Raw!BH$1)/4</f>
        <v>0.25</v>
      </c>
      <c r="BJ321">
        <f t="shared" si="5"/>
        <v>24</v>
      </c>
    </row>
    <row r="322" spans="1:62" x14ac:dyDescent="0.35">
      <c r="A322" s="256"/>
      <c r="B322" s="249"/>
      <c r="C322" s="12">
        <v>44148</v>
      </c>
      <c r="D322" s="1" t="s">
        <v>8</v>
      </c>
      <c r="E322">
        <f>COUNTIF(Input_1!$E321:$CV321,Output_3_Daily_Raw!E$1)/4</f>
        <v>0</v>
      </c>
      <c r="F322">
        <f>COUNTIF(Input_1!$E321:$CV321,Output_3_Daily_Raw!F$1)/4</f>
        <v>0</v>
      </c>
      <c r="G322">
        <f>COUNTIF(Input_1!$E321:$CV321,Output_3_Daily_Raw!G$1)/4</f>
        <v>0</v>
      </c>
      <c r="H322">
        <f>COUNTIF(Input_1!$E321:$CV321,Output_3_Daily_Raw!H$1)/4</f>
        <v>0</v>
      </c>
      <c r="I322">
        <f>COUNTIF(Input_1!$E321:$CV321,Output_3_Daily_Raw!I$1)/4</f>
        <v>0</v>
      </c>
      <c r="J322">
        <f>COUNTIF(Input_1!$E321:$CV321,Output_3_Daily_Raw!J$1)/4</f>
        <v>0</v>
      </c>
      <c r="K322">
        <f>COUNTIF(Input_1!$E321:$CV321,Output_3_Daily_Raw!K$1)/4</f>
        <v>0</v>
      </c>
      <c r="L322">
        <f>COUNTIF(Input_1!$E321:$CV321,Output_3_Daily_Raw!L$1)/4</f>
        <v>0</v>
      </c>
      <c r="M322">
        <f>COUNTIF(Input_1!$E321:$CV321,Output_3_Daily_Raw!M$1)/4</f>
        <v>0</v>
      </c>
      <c r="N322">
        <f>COUNTIF(Input_1!$E321:$CV321,Output_3_Daily_Raw!N$1)/4</f>
        <v>0</v>
      </c>
      <c r="O322">
        <f>COUNTIF(Input_1!$E321:$CV321,Output_3_Daily_Raw!O$1)/4</f>
        <v>0</v>
      </c>
      <c r="P322">
        <f>COUNTIF(Input_1!$E321:$CV321,Output_3_Daily_Raw!P$1)/4</f>
        <v>0</v>
      </c>
      <c r="Q322">
        <f>COUNTIF(Input_1!$E321:$CV321,Output_3_Daily_Raw!Q$1)/4</f>
        <v>0</v>
      </c>
      <c r="R322">
        <f>COUNTIF(Input_1!$E321:$CV321,Output_3_Daily_Raw!R$1)/4</f>
        <v>0</v>
      </c>
      <c r="S322">
        <f>COUNTIF(Input_1!$E321:$CV321,Output_3_Daily_Raw!S$1)/4</f>
        <v>0</v>
      </c>
      <c r="T322">
        <f>COUNTIF(Input_1!$E321:$CV321,Output_3_Daily_Raw!T$1)/4</f>
        <v>0</v>
      </c>
      <c r="U322">
        <f>COUNTIF(Input_1!$E321:$CV321,Output_3_Daily_Raw!U$1)/4</f>
        <v>0</v>
      </c>
      <c r="V322">
        <f>COUNTIF(Input_1!$E321:$CV321,Output_3_Daily_Raw!V$1)/4</f>
        <v>7.5</v>
      </c>
      <c r="W322">
        <f>COUNTIF(Input_1!$E321:$CV321,Output_3_Daily_Raw!W$1)/4</f>
        <v>0</v>
      </c>
      <c r="X322">
        <f>COUNTIF(Input_1!$E321:$CV321,Output_3_Daily_Raw!X$1)/4</f>
        <v>0</v>
      </c>
      <c r="Y322">
        <f>COUNTIF(Input_1!$E321:$CV321,Output_3_Daily_Raw!Y$1)/4</f>
        <v>0</v>
      </c>
      <c r="Z322">
        <f>COUNTIF(Input_1!$E321:$CV321,Output_3_Daily_Raw!Z$1)/4</f>
        <v>0</v>
      </c>
      <c r="AA322">
        <f>COUNTIF(Input_1!$E321:$CV321,Output_3_Daily_Raw!AA$1)/4</f>
        <v>6.25</v>
      </c>
      <c r="AB322">
        <f>COUNTIF(Input_1!$E321:$CV321,Output_3_Daily_Raw!AB$1)/4</f>
        <v>0</v>
      </c>
      <c r="AC322">
        <f>COUNTIF(Input_1!$E321:$CV321,Output_3_Daily_Raw!AC$1)/4</f>
        <v>0</v>
      </c>
      <c r="AD322">
        <f>COUNTIF(Input_1!$E321:$CV321,Output_3_Daily_Raw!AD$1)/4</f>
        <v>0</v>
      </c>
      <c r="AE322">
        <f>COUNTIF(Input_1!$E321:$CV321,Output_3_Daily_Raw!AE$1)/4</f>
        <v>0</v>
      </c>
      <c r="AF322">
        <f>COUNTIF(Input_1!$E321:$CV321,Output_3_Daily_Raw!AF$1)/4</f>
        <v>0</v>
      </c>
      <c r="AG322">
        <f>COUNTIF(Input_1!$E321:$CV321,Output_3_Daily_Raw!AG$1)/4</f>
        <v>0</v>
      </c>
      <c r="AH322">
        <f>COUNTIF(Input_1!$E321:$CV321,Output_3_Daily_Raw!AH$1)/4</f>
        <v>0.5</v>
      </c>
      <c r="AI322">
        <f>COUNTIF(Input_1!$E321:$CV321,Output_3_Daily_Raw!AI$1)/4</f>
        <v>0.5</v>
      </c>
      <c r="AJ322">
        <f>COUNTIF(Input_1!$E321:$CV321,Output_3_Daily_Raw!AJ$1)/4</f>
        <v>0.5</v>
      </c>
      <c r="AK322">
        <f>COUNTIF(Input_1!$E321:$CV321,Output_3_Daily_Raw!AK$1)/4</f>
        <v>0</v>
      </c>
      <c r="AL322">
        <f>COUNTIF(Input_1!$E321:$CV321,Output_3_Daily_Raw!AL$1)/4</f>
        <v>0.5</v>
      </c>
      <c r="AM322">
        <f>COUNTIF(Input_1!$E321:$CV321,Output_3_Daily_Raw!AM$1)/4</f>
        <v>0</v>
      </c>
      <c r="AN322">
        <f>COUNTIF(Input_1!$E321:$CV321,Output_3_Daily_Raw!AN$1)/4</f>
        <v>0.5</v>
      </c>
      <c r="AO322">
        <f>COUNTIF(Input_1!$E321:$CV321,Output_3_Daily_Raw!AO$1)/4</f>
        <v>0</v>
      </c>
      <c r="AP322">
        <f>COUNTIF(Input_1!$E321:$CV321,Output_3_Daily_Raw!AP$1)/4</f>
        <v>0</v>
      </c>
      <c r="AQ322">
        <f>COUNTIF(Input_1!$E321:$CV321,Output_3_Daily_Raw!AQ$1)/4</f>
        <v>0</v>
      </c>
      <c r="AR322">
        <f>COUNTIF(Input_1!$E321:$CV321,Output_3_Daily_Raw!AR$1)/4</f>
        <v>0</v>
      </c>
      <c r="AS322">
        <f>COUNTIF(Input_1!$E321:$CV321,Output_3_Daily_Raw!AS$1)/4</f>
        <v>0</v>
      </c>
      <c r="AT322">
        <f>COUNTIF(Input_1!$E321:$CV321,Output_3_Daily_Raw!AT$1)/4</f>
        <v>0</v>
      </c>
      <c r="AU322">
        <f>COUNTIF(Input_1!$E321:$CV321,Output_3_Daily_Raw!AU$1)/4</f>
        <v>0</v>
      </c>
      <c r="AV322">
        <f>COUNTIF(Input_1!$E321:$CV321,Output_3_Daily_Raw!AV$1)/4</f>
        <v>0</v>
      </c>
      <c r="AW322">
        <f>COUNTIF(Input_1!$E321:$CV321,Output_3_Daily_Raw!AW$1)/4</f>
        <v>0</v>
      </c>
      <c r="AX322">
        <f>COUNTIF(Input_1!$E321:$CV321,Output_3_Daily_Raw!AX$1)/4</f>
        <v>0</v>
      </c>
      <c r="AY322">
        <f>COUNTIF(Input_1!$E321:$CV321,Output_3_Daily_Raw!AY$1)/4</f>
        <v>2.25</v>
      </c>
      <c r="AZ322">
        <f>COUNTIF(Input_1!$E321:$CV321,Output_3_Daily_Raw!AZ$1)/4</f>
        <v>0</v>
      </c>
      <c r="BA322">
        <f>COUNTIF(Input_1!$E321:$CV321,Output_3_Daily_Raw!BA$1)/4</f>
        <v>1</v>
      </c>
      <c r="BB322">
        <f>COUNTIF(Input_1!$E321:$CV321,Output_3_Daily_Raw!BB$1)/4</f>
        <v>0</v>
      </c>
      <c r="BC322">
        <f>COUNTIF(Input_1!$E321:$CV321,Output_3_Daily_Raw!BC$1)/4</f>
        <v>0</v>
      </c>
      <c r="BD322">
        <f>COUNTIF(Input_1!$E321:$CV321,Output_3_Daily_Raw!BD$1)/4</f>
        <v>0</v>
      </c>
      <c r="BE322">
        <f>COUNTIF(Input_1!$E321:$CV321,Output_3_Daily_Raw!BE$1)/4</f>
        <v>0</v>
      </c>
      <c r="BF322">
        <f>COUNTIF(Input_1!$E321:$CV321,Output_3_Daily_Raw!BF$1)/4</f>
        <v>4</v>
      </c>
      <c r="BG322">
        <f>COUNTIF(Input_1!$E321:$CV321,Output_3_Daily_Raw!BG$1)/4</f>
        <v>0</v>
      </c>
      <c r="BH322">
        <f>COUNTIF(Input_1!$E321:$CV321,Output_3_Daily_Raw!BH$1)/4</f>
        <v>0.5</v>
      </c>
      <c r="BJ322">
        <f t="shared" si="5"/>
        <v>24</v>
      </c>
    </row>
    <row r="323" spans="1:62" x14ac:dyDescent="0.35">
      <c r="A323" s="256"/>
      <c r="B323" s="249"/>
      <c r="C323" s="11">
        <v>44149</v>
      </c>
      <c r="D323" s="1" t="s">
        <v>9</v>
      </c>
      <c r="E323">
        <f>COUNTIF(Input_1!$E322:$CV322,Output_3_Daily_Raw!E$1)/4</f>
        <v>0</v>
      </c>
      <c r="F323">
        <f>COUNTIF(Input_1!$E322:$CV322,Output_3_Daily_Raw!F$1)/4</f>
        <v>0</v>
      </c>
      <c r="G323">
        <f>COUNTIF(Input_1!$E322:$CV322,Output_3_Daily_Raw!G$1)/4</f>
        <v>0</v>
      </c>
      <c r="H323">
        <f>COUNTIF(Input_1!$E322:$CV322,Output_3_Daily_Raw!H$1)/4</f>
        <v>0</v>
      </c>
      <c r="I323">
        <f>COUNTIF(Input_1!$E322:$CV322,Output_3_Daily_Raw!I$1)/4</f>
        <v>0</v>
      </c>
      <c r="J323">
        <f>COUNTIF(Input_1!$E322:$CV322,Output_3_Daily_Raw!J$1)/4</f>
        <v>0</v>
      </c>
      <c r="K323">
        <f>COUNTIF(Input_1!$E322:$CV322,Output_3_Daily_Raw!K$1)/4</f>
        <v>0</v>
      </c>
      <c r="L323">
        <f>COUNTIF(Input_1!$E322:$CV322,Output_3_Daily_Raw!L$1)/4</f>
        <v>0</v>
      </c>
      <c r="M323">
        <f>COUNTIF(Input_1!$E322:$CV322,Output_3_Daily_Raw!M$1)/4</f>
        <v>0</v>
      </c>
      <c r="N323">
        <f>COUNTIF(Input_1!$E322:$CV322,Output_3_Daily_Raw!N$1)/4</f>
        <v>0</v>
      </c>
      <c r="O323">
        <f>COUNTIF(Input_1!$E322:$CV322,Output_3_Daily_Raw!O$1)/4</f>
        <v>0</v>
      </c>
      <c r="P323">
        <f>COUNTIF(Input_1!$E322:$CV322,Output_3_Daily_Raw!P$1)/4</f>
        <v>0</v>
      </c>
      <c r="Q323">
        <f>COUNTIF(Input_1!$E322:$CV322,Output_3_Daily_Raw!Q$1)/4</f>
        <v>0</v>
      </c>
      <c r="R323">
        <f>COUNTIF(Input_1!$E322:$CV322,Output_3_Daily_Raw!R$1)/4</f>
        <v>0</v>
      </c>
      <c r="S323">
        <f>COUNTIF(Input_1!$E322:$CV322,Output_3_Daily_Raw!S$1)/4</f>
        <v>0</v>
      </c>
      <c r="T323">
        <f>COUNTIF(Input_1!$E322:$CV322,Output_3_Daily_Raw!T$1)/4</f>
        <v>0</v>
      </c>
      <c r="U323">
        <f>COUNTIF(Input_1!$E322:$CV322,Output_3_Daily_Raw!U$1)/4</f>
        <v>0</v>
      </c>
      <c r="V323">
        <f>COUNTIF(Input_1!$E322:$CV322,Output_3_Daily_Raw!V$1)/4</f>
        <v>5.25</v>
      </c>
      <c r="W323">
        <f>COUNTIF(Input_1!$E322:$CV322,Output_3_Daily_Raw!W$1)/4</f>
        <v>0</v>
      </c>
      <c r="X323">
        <f>COUNTIF(Input_1!$E322:$CV322,Output_3_Daily_Raw!X$1)/4</f>
        <v>0</v>
      </c>
      <c r="Y323">
        <f>COUNTIF(Input_1!$E322:$CV322,Output_3_Daily_Raw!Y$1)/4</f>
        <v>0</v>
      </c>
      <c r="Z323">
        <f>COUNTIF(Input_1!$E322:$CV322,Output_3_Daily_Raw!Z$1)/4</f>
        <v>0</v>
      </c>
      <c r="AA323">
        <f>COUNTIF(Input_1!$E322:$CV322,Output_3_Daily_Raw!AA$1)/4</f>
        <v>8.75</v>
      </c>
      <c r="AB323">
        <f>COUNTIF(Input_1!$E322:$CV322,Output_3_Daily_Raw!AB$1)/4</f>
        <v>0</v>
      </c>
      <c r="AC323">
        <f>COUNTIF(Input_1!$E322:$CV322,Output_3_Daily_Raw!AC$1)/4</f>
        <v>0</v>
      </c>
      <c r="AD323">
        <f>COUNTIF(Input_1!$E322:$CV322,Output_3_Daily_Raw!AD$1)/4</f>
        <v>0</v>
      </c>
      <c r="AE323">
        <f>COUNTIF(Input_1!$E322:$CV322,Output_3_Daily_Raw!AE$1)/4</f>
        <v>0</v>
      </c>
      <c r="AF323">
        <f>COUNTIF(Input_1!$E322:$CV322,Output_3_Daily_Raw!AF$1)/4</f>
        <v>0</v>
      </c>
      <c r="AG323">
        <f>COUNTIF(Input_1!$E322:$CV322,Output_3_Daily_Raw!AG$1)/4</f>
        <v>0</v>
      </c>
      <c r="AH323">
        <f>COUNTIF(Input_1!$E322:$CV322,Output_3_Daily_Raw!AH$1)/4</f>
        <v>0.25</v>
      </c>
      <c r="AI323">
        <f>COUNTIF(Input_1!$E322:$CV322,Output_3_Daily_Raw!AI$1)/4</f>
        <v>1</v>
      </c>
      <c r="AJ323">
        <f>COUNTIF(Input_1!$E322:$CV322,Output_3_Daily_Raw!AJ$1)/4</f>
        <v>0</v>
      </c>
      <c r="AK323">
        <f>COUNTIF(Input_1!$E322:$CV322,Output_3_Daily_Raw!AK$1)/4</f>
        <v>0</v>
      </c>
      <c r="AL323">
        <f>COUNTIF(Input_1!$E322:$CV322,Output_3_Daily_Raw!AL$1)/4</f>
        <v>0.5</v>
      </c>
      <c r="AM323">
        <f>COUNTIF(Input_1!$E322:$CV322,Output_3_Daily_Raw!AM$1)/4</f>
        <v>0</v>
      </c>
      <c r="AN323">
        <f>COUNTIF(Input_1!$E322:$CV322,Output_3_Daily_Raw!AN$1)/4</f>
        <v>0</v>
      </c>
      <c r="AO323">
        <f>COUNTIF(Input_1!$E322:$CV322,Output_3_Daily_Raw!AO$1)/4</f>
        <v>0</v>
      </c>
      <c r="AP323">
        <f>COUNTIF(Input_1!$E322:$CV322,Output_3_Daily_Raw!AP$1)/4</f>
        <v>0</v>
      </c>
      <c r="AQ323">
        <f>COUNTIF(Input_1!$E322:$CV322,Output_3_Daily_Raw!AQ$1)/4</f>
        <v>0</v>
      </c>
      <c r="AR323">
        <f>COUNTIF(Input_1!$E322:$CV322,Output_3_Daily_Raw!AR$1)/4</f>
        <v>0</v>
      </c>
      <c r="AS323">
        <f>COUNTIF(Input_1!$E322:$CV322,Output_3_Daily_Raw!AS$1)/4</f>
        <v>0</v>
      </c>
      <c r="AT323">
        <f>COUNTIF(Input_1!$E322:$CV322,Output_3_Daily_Raw!AT$1)/4</f>
        <v>0</v>
      </c>
      <c r="AU323">
        <f>COUNTIF(Input_1!$E322:$CV322,Output_3_Daily_Raw!AU$1)/4</f>
        <v>1</v>
      </c>
      <c r="AV323">
        <f>COUNTIF(Input_1!$E322:$CV322,Output_3_Daily_Raw!AV$1)/4</f>
        <v>0</v>
      </c>
      <c r="AW323">
        <f>COUNTIF(Input_1!$E322:$CV322,Output_3_Daily_Raw!AW$1)/4</f>
        <v>0</v>
      </c>
      <c r="AX323">
        <f>COUNTIF(Input_1!$E322:$CV322,Output_3_Daily_Raw!AX$1)/4</f>
        <v>0</v>
      </c>
      <c r="AY323">
        <f>COUNTIF(Input_1!$E322:$CV322,Output_3_Daily_Raw!AY$1)/4</f>
        <v>3.25</v>
      </c>
      <c r="AZ323">
        <f>COUNTIF(Input_1!$E322:$CV322,Output_3_Daily_Raw!AZ$1)/4</f>
        <v>0</v>
      </c>
      <c r="BA323">
        <f>COUNTIF(Input_1!$E322:$CV322,Output_3_Daily_Raw!BA$1)/4</f>
        <v>2.25</v>
      </c>
      <c r="BB323">
        <f>COUNTIF(Input_1!$E322:$CV322,Output_3_Daily_Raw!BB$1)/4</f>
        <v>0</v>
      </c>
      <c r="BC323">
        <f>COUNTIF(Input_1!$E322:$CV322,Output_3_Daily_Raw!BC$1)/4</f>
        <v>0</v>
      </c>
      <c r="BD323">
        <f>COUNTIF(Input_1!$E322:$CV322,Output_3_Daily_Raw!BD$1)/4</f>
        <v>0</v>
      </c>
      <c r="BE323">
        <f>COUNTIF(Input_1!$E322:$CV322,Output_3_Daily_Raw!BE$1)/4</f>
        <v>0</v>
      </c>
      <c r="BF323">
        <f>COUNTIF(Input_1!$E322:$CV322,Output_3_Daily_Raw!BF$1)/4</f>
        <v>1.5</v>
      </c>
      <c r="BG323">
        <f>COUNTIF(Input_1!$E322:$CV322,Output_3_Daily_Raw!BG$1)/4</f>
        <v>0</v>
      </c>
      <c r="BH323">
        <f>COUNTIF(Input_1!$E322:$CV322,Output_3_Daily_Raw!BH$1)/4</f>
        <v>0.25</v>
      </c>
      <c r="BJ323">
        <f t="shared" si="5"/>
        <v>24</v>
      </c>
    </row>
    <row r="324" spans="1:62" x14ac:dyDescent="0.35">
      <c r="A324" s="256"/>
      <c r="B324" s="250"/>
      <c r="C324" s="14">
        <v>44150</v>
      </c>
      <c r="D324" s="2" t="s">
        <v>10</v>
      </c>
      <c r="E324">
        <f>COUNTIF(Input_1!$E323:$CV323,Output_3_Daily_Raw!E$1)/4</f>
        <v>0</v>
      </c>
      <c r="F324">
        <f>COUNTIF(Input_1!$E323:$CV323,Output_3_Daily_Raw!F$1)/4</f>
        <v>0</v>
      </c>
      <c r="G324">
        <f>COUNTIF(Input_1!$E323:$CV323,Output_3_Daily_Raw!G$1)/4</f>
        <v>0</v>
      </c>
      <c r="H324">
        <f>COUNTIF(Input_1!$E323:$CV323,Output_3_Daily_Raw!H$1)/4</f>
        <v>0</v>
      </c>
      <c r="I324">
        <f>COUNTIF(Input_1!$E323:$CV323,Output_3_Daily_Raw!I$1)/4</f>
        <v>0</v>
      </c>
      <c r="J324">
        <f>COUNTIF(Input_1!$E323:$CV323,Output_3_Daily_Raw!J$1)/4</f>
        <v>0</v>
      </c>
      <c r="K324">
        <f>COUNTIF(Input_1!$E323:$CV323,Output_3_Daily_Raw!K$1)/4</f>
        <v>0</v>
      </c>
      <c r="L324">
        <f>COUNTIF(Input_1!$E323:$CV323,Output_3_Daily_Raw!L$1)/4</f>
        <v>0</v>
      </c>
      <c r="M324">
        <f>COUNTIF(Input_1!$E323:$CV323,Output_3_Daily_Raw!M$1)/4</f>
        <v>0</v>
      </c>
      <c r="N324">
        <f>COUNTIF(Input_1!$E323:$CV323,Output_3_Daily_Raw!N$1)/4</f>
        <v>0</v>
      </c>
      <c r="O324">
        <f>COUNTIF(Input_1!$E323:$CV323,Output_3_Daily_Raw!O$1)/4</f>
        <v>0</v>
      </c>
      <c r="P324">
        <f>COUNTIF(Input_1!$E323:$CV323,Output_3_Daily_Raw!P$1)/4</f>
        <v>0</v>
      </c>
      <c r="Q324">
        <f>COUNTIF(Input_1!$E323:$CV323,Output_3_Daily_Raw!Q$1)/4</f>
        <v>0</v>
      </c>
      <c r="R324">
        <f>COUNTIF(Input_1!$E323:$CV323,Output_3_Daily_Raw!R$1)/4</f>
        <v>0</v>
      </c>
      <c r="S324">
        <f>COUNTIF(Input_1!$E323:$CV323,Output_3_Daily_Raw!S$1)/4</f>
        <v>0</v>
      </c>
      <c r="T324">
        <f>COUNTIF(Input_1!$E323:$CV323,Output_3_Daily_Raw!T$1)/4</f>
        <v>0</v>
      </c>
      <c r="U324">
        <f>COUNTIF(Input_1!$E323:$CV323,Output_3_Daily_Raw!U$1)/4</f>
        <v>0</v>
      </c>
      <c r="V324">
        <f>COUNTIF(Input_1!$E323:$CV323,Output_3_Daily_Raw!V$1)/4</f>
        <v>4.5</v>
      </c>
      <c r="W324">
        <f>COUNTIF(Input_1!$E323:$CV323,Output_3_Daily_Raw!W$1)/4</f>
        <v>0</v>
      </c>
      <c r="X324">
        <f>COUNTIF(Input_1!$E323:$CV323,Output_3_Daily_Raw!X$1)/4</f>
        <v>0</v>
      </c>
      <c r="Y324">
        <f>COUNTIF(Input_1!$E323:$CV323,Output_3_Daily_Raw!Y$1)/4</f>
        <v>0</v>
      </c>
      <c r="Z324">
        <f>COUNTIF(Input_1!$E323:$CV323,Output_3_Daily_Raw!Z$1)/4</f>
        <v>0</v>
      </c>
      <c r="AA324">
        <f>COUNTIF(Input_1!$E323:$CV323,Output_3_Daily_Raw!AA$1)/4</f>
        <v>10</v>
      </c>
      <c r="AB324">
        <f>COUNTIF(Input_1!$E323:$CV323,Output_3_Daily_Raw!AB$1)/4</f>
        <v>0</v>
      </c>
      <c r="AC324">
        <f>COUNTIF(Input_1!$E323:$CV323,Output_3_Daily_Raw!AC$1)/4</f>
        <v>0</v>
      </c>
      <c r="AD324">
        <f>COUNTIF(Input_1!$E323:$CV323,Output_3_Daily_Raw!AD$1)/4</f>
        <v>0</v>
      </c>
      <c r="AE324">
        <f>COUNTIF(Input_1!$E323:$CV323,Output_3_Daily_Raw!AE$1)/4</f>
        <v>0</v>
      </c>
      <c r="AF324">
        <f>COUNTIF(Input_1!$E323:$CV323,Output_3_Daily_Raw!AF$1)/4</f>
        <v>0</v>
      </c>
      <c r="AG324">
        <f>COUNTIF(Input_1!$E323:$CV323,Output_3_Daily_Raw!AG$1)/4</f>
        <v>0</v>
      </c>
      <c r="AH324">
        <f>COUNTIF(Input_1!$E323:$CV323,Output_3_Daily_Raw!AH$1)/4</f>
        <v>0.5</v>
      </c>
      <c r="AI324">
        <f>COUNTIF(Input_1!$E323:$CV323,Output_3_Daily_Raw!AI$1)/4</f>
        <v>0.25</v>
      </c>
      <c r="AJ324">
        <f>COUNTIF(Input_1!$E323:$CV323,Output_3_Daily_Raw!AJ$1)/4</f>
        <v>0</v>
      </c>
      <c r="AK324">
        <f>COUNTIF(Input_1!$E323:$CV323,Output_3_Daily_Raw!AK$1)/4</f>
        <v>0</v>
      </c>
      <c r="AL324">
        <f>COUNTIF(Input_1!$E323:$CV323,Output_3_Daily_Raw!AL$1)/4</f>
        <v>1</v>
      </c>
      <c r="AM324">
        <f>COUNTIF(Input_1!$E323:$CV323,Output_3_Daily_Raw!AM$1)/4</f>
        <v>0</v>
      </c>
      <c r="AN324">
        <f>COUNTIF(Input_1!$E323:$CV323,Output_3_Daily_Raw!AN$1)/4</f>
        <v>0</v>
      </c>
      <c r="AO324">
        <f>COUNTIF(Input_1!$E323:$CV323,Output_3_Daily_Raw!AO$1)/4</f>
        <v>0</v>
      </c>
      <c r="AP324">
        <f>COUNTIF(Input_1!$E323:$CV323,Output_3_Daily_Raw!AP$1)/4</f>
        <v>0</v>
      </c>
      <c r="AQ324">
        <f>COUNTIF(Input_1!$E323:$CV323,Output_3_Daily_Raw!AQ$1)/4</f>
        <v>0</v>
      </c>
      <c r="AR324">
        <f>COUNTIF(Input_1!$E323:$CV323,Output_3_Daily_Raw!AR$1)/4</f>
        <v>0</v>
      </c>
      <c r="AS324">
        <f>COUNTIF(Input_1!$E323:$CV323,Output_3_Daily_Raw!AS$1)/4</f>
        <v>0</v>
      </c>
      <c r="AT324">
        <f>COUNTIF(Input_1!$E323:$CV323,Output_3_Daily_Raw!AT$1)/4</f>
        <v>0</v>
      </c>
      <c r="AU324">
        <f>COUNTIF(Input_1!$E323:$CV323,Output_3_Daily_Raw!AU$1)/4</f>
        <v>0</v>
      </c>
      <c r="AV324">
        <f>COUNTIF(Input_1!$E323:$CV323,Output_3_Daily_Raw!AV$1)/4</f>
        <v>0</v>
      </c>
      <c r="AW324">
        <f>COUNTIF(Input_1!$E323:$CV323,Output_3_Daily_Raw!AW$1)/4</f>
        <v>0</v>
      </c>
      <c r="AX324">
        <f>COUNTIF(Input_1!$E323:$CV323,Output_3_Daily_Raw!AX$1)/4</f>
        <v>0</v>
      </c>
      <c r="AY324">
        <f>COUNTIF(Input_1!$E323:$CV323,Output_3_Daily_Raw!AY$1)/4</f>
        <v>2.25</v>
      </c>
      <c r="AZ324">
        <f>COUNTIF(Input_1!$E323:$CV323,Output_3_Daily_Raw!AZ$1)/4</f>
        <v>0</v>
      </c>
      <c r="BA324">
        <f>COUNTIF(Input_1!$E323:$CV323,Output_3_Daily_Raw!BA$1)/4</f>
        <v>5</v>
      </c>
      <c r="BB324">
        <f>COUNTIF(Input_1!$E323:$CV323,Output_3_Daily_Raw!BB$1)/4</f>
        <v>0</v>
      </c>
      <c r="BC324">
        <f>COUNTIF(Input_1!$E323:$CV323,Output_3_Daily_Raw!BC$1)/4</f>
        <v>0</v>
      </c>
      <c r="BD324">
        <f>COUNTIF(Input_1!$E323:$CV323,Output_3_Daily_Raw!BD$1)/4</f>
        <v>0</v>
      </c>
      <c r="BE324">
        <f>COUNTIF(Input_1!$E323:$CV323,Output_3_Daily_Raw!BE$1)/4</f>
        <v>0</v>
      </c>
      <c r="BF324">
        <f>COUNTIF(Input_1!$E323:$CV323,Output_3_Daily_Raw!BF$1)/4</f>
        <v>0.25</v>
      </c>
      <c r="BG324">
        <f>COUNTIF(Input_1!$E323:$CV323,Output_3_Daily_Raw!BG$1)/4</f>
        <v>0</v>
      </c>
      <c r="BH324">
        <f>COUNTIF(Input_1!$E323:$CV323,Output_3_Daily_Raw!BH$1)/4</f>
        <v>0.25</v>
      </c>
      <c r="BJ324">
        <f t="shared" ref="BJ324:BJ373" si="6">SUM(E324:BH324)</f>
        <v>24</v>
      </c>
    </row>
    <row r="325" spans="1:62" x14ac:dyDescent="0.35">
      <c r="A325" s="256"/>
      <c r="B325" s="248">
        <v>47</v>
      </c>
      <c r="C325" s="12">
        <v>44151</v>
      </c>
      <c r="D325" s="1" t="s">
        <v>4</v>
      </c>
      <c r="E325">
        <f>COUNTIF(Input_1!$E324:$CV324,Output_3_Daily_Raw!E$1)/4</f>
        <v>0</v>
      </c>
      <c r="F325">
        <f>COUNTIF(Input_1!$E324:$CV324,Output_3_Daily_Raw!F$1)/4</f>
        <v>0</v>
      </c>
      <c r="G325">
        <f>COUNTIF(Input_1!$E324:$CV324,Output_3_Daily_Raw!G$1)/4</f>
        <v>0</v>
      </c>
      <c r="H325">
        <f>COUNTIF(Input_1!$E324:$CV324,Output_3_Daily_Raw!H$1)/4</f>
        <v>0</v>
      </c>
      <c r="I325">
        <f>COUNTIF(Input_1!$E324:$CV324,Output_3_Daily_Raw!I$1)/4</f>
        <v>0</v>
      </c>
      <c r="J325">
        <f>COUNTIF(Input_1!$E324:$CV324,Output_3_Daily_Raw!J$1)/4</f>
        <v>0</v>
      </c>
      <c r="K325">
        <f>COUNTIF(Input_1!$E324:$CV324,Output_3_Daily_Raw!K$1)/4</f>
        <v>0</v>
      </c>
      <c r="L325">
        <f>COUNTIF(Input_1!$E324:$CV324,Output_3_Daily_Raw!L$1)/4</f>
        <v>0</v>
      </c>
      <c r="M325">
        <f>COUNTIF(Input_1!$E324:$CV324,Output_3_Daily_Raw!M$1)/4</f>
        <v>0</v>
      </c>
      <c r="N325">
        <f>COUNTIF(Input_1!$E324:$CV324,Output_3_Daily_Raw!N$1)/4</f>
        <v>0</v>
      </c>
      <c r="O325">
        <f>COUNTIF(Input_1!$E324:$CV324,Output_3_Daily_Raw!O$1)/4</f>
        <v>0</v>
      </c>
      <c r="P325">
        <f>COUNTIF(Input_1!$E324:$CV324,Output_3_Daily_Raw!P$1)/4</f>
        <v>0</v>
      </c>
      <c r="Q325">
        <f>COUNTIF(Input_1!$E324:$CV324,Output_3_Daily_Raw!Q$1)/4</f>
        <v>0</v>
      </c>
      <c r="R325">
        <f>COUNTIF(Input_1!$E324:$CV324,Output_3_Daily_Raw!R$1)/4</f>
        <v>0</v>
      </c>
      <c r="S325">
        <f>COUNTIF(Input_1!$E324:$CV324,Output_3_Daily_Raw!S$1)/4</f>
        <v>0</v>
      </c>
      <c r="T325">
        <f>COUNTIF(Input_1!$E324:$CV324,Output_3_Daily_Raw!T$1)/4</f>
        <v>0</v>
      </c>
      <c r="U325">
        <f>COUNTIF(Input_1!$E324:$CV324,Output_3_Daily_Raw!U$1)/4</f>
        <v>0</v>
      </c>
      <c r="V325">
        <f>COUNTIF(Input_1!$E324:$CV324,Output_3_Daily_Raw!V$1)/4</f>
        <v>6.5</v>
      </c>
      <c r="W325">
        <f>COUNTIF(Input_1!$E324:$CV324,Output_3_Daily_Raw!W$1)/4</f>
        <v>0</v>
      </c>
      <c r="X325">
        <f>COUNTIF(Input_1!$E324:$CV324,Output_3_Daily_Raw!X$1)/4</f>
        <v>0</v>
      </c>
      <c r="Y325">
        <f>COUNTIF(Input_1!$E324:$CV324,Output_3_Daily_Raw!Y$1)/4</f>
        <v>0</v>
      </c>
      <c r="Z325">
        <f>COUNTIF(Input_1!$E324:$CV324,Output_3_Daily_Raw!Z$1)/4</f>
        <v>0</v>
      </c>
      <c r="AA325">
        <f>COUNTIF(Input_1!$E324:$CV324,Output_3_Daily_Raw!AA$1)/4</f>
        <v>12</v>
      </c>
      <c r="AB325">
        <f>COUNTIF(Input_1!$E324:$CV324,Output_3_Daily_Raw!AB$1)/4</f>
        <v>0</v>
      </c>
      <c r="AC325">
        <f>COUNTIF(Input_1!$E324:$CV324,Output_3_Daily_Raw!AC$1)/4</f>
        <v>0</v>
      </c>
      <c r="AD325">
        <f>COUNTIF(Input_1!$E324:$CV324,Output_3_Daily_Raw!AD$1)/4</f>
        <v>0</v>
      </c>
      <c r="AE325">
        <f>COUNTIF(Input_1!$E324:$CV324,Output_3_Daily_Raw!AE$1)/4</f>
        <v>0</v>
      </c>
      <c r="AF325">
        <f>COUNTIF(Input_1!$E324:$CV324,Output_3_Daily_Raw!AF$1)/4</f>
        <v>0</v>
      </c>
      <c r="AG325">
        <f>COUNTIF(Input_1!$E324:$CV324,Output_3_Daily_Raw!AG$1)/4</f>
        <v>0</v>
      </c>
      <c r="AH325">
        <f>COUNTIF(Input_1!$E324:$CV324,Output_3_Daily_Raw!AH$1)/4</f>
        <v>0.25</v>
      </c>
      <c r="AI325">
        <f>COUNTIF(Input_1!$E324:$CV324,Output_3_Daily_Raw!AI$1)/4</f>
        <v>0</v>
      </c>
      <c r="AJ325">
        <f>COUNTIF(Input_1!$E324:$CV324,Output_3_Daily_Raw!AJ$1)/4</f>
        <v>0</v>
      </c>
      <c r="AK325">
        <f>COUNTIF(Input_1!$E324:$CV324,Output_3_Daily_Raw!AK$1)/4</f>
        <v>0</v>
      </c>
      <c r="AL325">
        <f>COUNTIF(Input_1!$E324:$CV324,Output_3_Daily_Raw!AL$1)/4</f>
        <v>1.5</v>
      </c>
      <c r="AM325">
        <f>COUNTIF(Input_1!$E324:$CV324,Output_3_Daily_Raw!AM$1)/4</f>
        <v>0</v>
      </c>
      <c r="AN325">
        <f>COUNTIF(Input_1!$E324:$CV324,Output_3_Daily_Raw!AN$1)/4</f>
        <v>0</v>
      </c>
      <c r="AO325">
        <f>COUNTIF(Input_1!$E324:$CV324,Output_3_Daily_Raw!AO$1)/4</f>
        <v>0</v>
      </c>
      <c r="AP325">
        <f>COUNTIF(Input_1!$E324:$CV324,Output_3_Daily_Raw!AP$1)/4</f>
        <v>0</v>
      </c>
      <c r="AQ325">
        <f>COUNTIF(Input_1!$E324:$CV324,Output_3_Daily_Raw!AQ$1)/4</f>
        <v>0</v>
      </c>
      <c r="AR325">
        <f>COUNTIF(Input_1!$E324:$CV324,Output_3_Daily_Raw!AR$1)/4</f>
        <v>0</v>
      </c>
      <c r="AS325">
        <f>COUNTIF(Input_1!$E324:$CV324,Output_3_Daily_Raw!AS$1)/4</f>
        <v>0</v>
      </c>
      <c r="AT325">
        <f>COUNTIF(Input_1!$E324:$CV324,Output_3_Daily_Raw!AT$1)/4</f>
        <v>0</v>
      </c>
      <c r="AU325">
        <f>COUNTIF(Input_1!$E324:$CV324,Output_3_Daily_Raw!AU$1)/4</f>
        <v>0</v>
      </c>
      <c r="AV325">
        <f>COUNTIF(Input_1!$E324:$CV324,Output_3_Daily_Raw!AV$1)/4</f>
        <v>0</v>
      </c>
      <c r="AW325">
        <f>COUNTIF(Input_1!$E324:$CV324,Output_3_Daily_Raw!AW$1)/4</f>
        <v>0</v>
      </c>
      <c r="AX325">
        <f>COUNTIF(Input_1!$E324:$CV324,Output_3_Daily_Raw!AX$1)/4</f>
        <v>0</v>
      </c>
      <c r="AY325">
        <f>COUNTIF(Input_1!$E324:$CV324,Output_3_Daily_Raw!AY$1)/4</f>
        <v>1.5</v>
      </c>
      <c r="AZ325">
        <f>COUNTIF(Input_1!$E324:$CV324,Output_3_Daily_Raw!AZ$1)/4</f>
        <v>0</v>
      </c>
      <c r="BA325">
        <f>COUNTIF(Input_1!$E324:$CV324,Output_3_Daily_Raw!BA$1)/4</f>
        <v>0</v>
      </c>
      <c r="BB325">
        <f>COUNTIF(Input_1!$E324:$CV324,Output_3_Daily_Raw!BB$1)/4</f>
        <v>0</v>
      </c>
      <c r="BC325">
        <f>COUNTIF(Input_1!$E324:$CV324,Output_3_Daily_Raw!BC$1)/4</f>
        <v>0</v>
      </c>
      <c r="BD325">
        <f>COUNTIF(Input_1!$E324:$CV324,Output_3_Daily_Raw!BD$1)/4</f>
        <v>0</v>
      </c>
      <c r="BE325">
        <f>COUNTIF(Input_1!$E324:$CV324,Output_3_Daily_Raw!BE$1)/4</f>
        <v>0</v>
      </c>
      <c r="BF325">
        <f>COUNTIF(Input_1!$E324:$CV324,Output_3_Daily_Raw!BF$1)/4</f>
        <v>2.25</v>
      </c>
      <c r="BG325">
        <f>COUNTIF(Input_1!$E324:$CV324,Output_3_Daily_Raw!BG$1)/4</f>
        <v>0</v>
      </c>
      <c r="BH325">
        <f>COUNTIF(Input_1!$E324:$CV324,Output_3_Daily_Raw!BH$1)/4</f>
        <v>0</v>
      </c>
      <c r="BJ325">
        <f t="shared" si="6"/>
        <v>24</v>
      </c>
    </row>
    <row r="326" spans="1:62" x14ac:dyDescent="0.35">
      <c r="A326" s="256"/>
      <c r="B326" s="249"/>
      <c r="C326" s="11">
        <v>44152</v>
      </c>
      <c r="D326" s="1" t="s">
        <v>5</v>
      </c>
      <c r="E326">
        <f>COUNTIF(Input_1!$E325:$CV325,Output_3_Daily_Raw!E$1)/4</f>
        <v>0</v>
      </c>
      <c r="F326">
        <f>COUNTIF(Input_1!$E325:$CV325,Output_3_Daily_Raw!F$1)/4</f>
        <v>0</v>
      </c>
      <c r="G326">
        <f>COUNTIF(Input_1!$E325:$CV325,Output_3_Daily_Raw!G$1)/4</f>
        <v>0</v>
      </c>
      <c r="H326">
        <f>COUNTIF(Input_1!$E325:$CV325,Output_3_Daily_Raw!H$1)/4</f>
        <v>0</v>
      </c>
      <c r="I326">
        <f>COUNTIF(Input_1!$E325:$CV325,Output_3_Daily_Raw!I$1)/4</f>
        <v>0</v>
      </c>
      <c r="J326">
        <f>COUNTIF(Input_1!$E325:$CV325,Output_3_Daily_Raw!J$1)/4</f>
        <v>0</v>
      </c>
      <c r="K326">
        <f>COUNTIF(Input_1!$E325:$CV325,Output_3_Daily_Raw!K$1)/4</f>
        <v>0</v>
      </c>
      <c r="L326">
        <f>COUNTIF(Input_1!$E325:$CV325,Output_3_Daily_Raw!L$1)/4</f>
        <v>0</v>
      </c>
      <c r="M326">
        <f>COUNTIF(Input_1!$E325:$CV325,Output_3_Daily_Raw!M$1)/4</f>
        <v>0</v>
      </c>
      <c r="N326">
        <f>COUNTIF(Input_1!$E325:$CV325,Output_3_Daily_Raw!N$1)/4</f>
        <v>0</v>
      </c>
      <c r="O326">
        <f>COUNTIF(Input_1!$E325:$CV325,Output_3_Daily_Raw!O$1)/4</f>
        <v>0</v>
      </c>
      <c r="P326">
        <f>COUNTIF(Input_1!$E325:$CV325,Output_3_Daily_Raw!P$1)/4</f>
        <v>0</v>
      </c>
      <c r="Q326">
        <f>COUNTIF(Input_1!$E325:$CV325,Output_3_Daily_Raw!Q$1)/4</f>
        <v>0</v>
      </c>
      <c r="R326">
        <f>COUNTIF(Input_1!$E325:$CV325,Output_3_Daily_Raw!R$1)/4</f>
        <v>0</v>
      </c>
      <c r="S326">
        <f>COUNTIF(Input_1!$E325:$CV325,Output_3_Daily_Raw!S$1)/4</f>
        <v>0</v>
      </c>
      <c r="T326">
        <f>COUNTIF(Input_1!$E325:$CV325,Output_3_Daily_Raw!T$1)/4</f>
        <v>0</v>
      </c>
      <c r="U326">
        <f>COUNTIF(Input_1!$E325:$CV325,Output_3_Daily_Raw!U$1)/4</f>
        <v>0</v>
      </c>
      <c r="V326">
        <f>COUNTIF(Input_1!$E325:$CV325,Output_3_Daily_Raw!V$1)/4</f>
        <v>13.25</v>
      </c>
      <c r="W326">
        <f>COUNTIF(Input_1!$E325:$CV325,Output_3_Daily_Raw!W$1)/4</f>
        <v>0</v>
      </c>
      <c r="X326">
        <f>COUNTIF(Input_1!$E325:$CV325,Output_3_Daily_Raw!X$1)/4</f>
        <v>0</v>
      </c>
      <c r="Y326">
        <f>COUNTIF(Input_1!$E325:$CV325,Output_3_Daily_Raw!Y$1)/4</f>
        <v>0</v>
      </c>
      <c r="Z326">
        <f>COUNTIF(Input_1!$E325:$CV325,Output_3_Daily_Raw!Z$1)/4</f>
        <v>0</v>
      </c>
      <c r="AA326">
        <f>COUNTIF(Input_1!$E325:$CV325,Output_3_Daily_Raw!AA$1)/4</f>
        <v>6.75</v>
      </c>
      <c r="AB326">
        <f>COUNTIF(Input_1!$E325:$CV325,Output_3_Daily_Raw!AB$1)/4</f>
        <v>0</v>
      </c>
      <c r="AC326">
        <f>COUNTIF(Input_1!$E325:$CV325,Output_3_Daily_Raw!AC$1)/4</f>
        <v>0</v>
      </c>
      <c r="AD326">
        <f>COUNTIF(Input_1!$E325:$CV325,Output_3_Daily_Raw!AD$1)/4</f>
        <v>0</v>
      </c>
      <c r="AE326">
        <f>COUNTIF(Input_1!$E325:$CV325,Output_3_Daily_Raw!AE$1)/4</f>
        <v>0</v>
      </c>
      <c r="AF326">
        <f>COUNTIF(Input_1!$E325:$CV325,Output_3_Daily_Raw!AF$1)/4</f>
        <v>0</v>
      </c>
      <c r="AG326">
        <f>COUNTIF(Input_1!$E325:$CV325,Output_3_Daily_Raw!AG$1)/4</f>
        <v>0</v>
      </c>
      <c r="AH326">
        <f>COUNTIF(Input_1!$E325:$CV325,Output_3_Daily_Raw!AH$1)/4</f>
        <v>0.25</v>
      </c>
      <c r="AI326">
        <f>COUNTIF(Input_1!$E325:$CV325,Output_3_Daily_Raw!AI$1)/4</f>
        <v>0.5</v>
      </c>
      <c r="AJ326">
        <f>COUNTIF(Input_1!$E325:$CV325,Output_3_Daily_Raw!AJ$1)/4</f>
        <v>0</v>
      </c>
      <c r="AK326">
        <f>COUNTIF(Input_1!$E325:$CV325,Output_3_Daily_Raw!AK$1)/4</f>
        <v>0</v>
      </c>
      <c r="AL326">
        <f>COUNTIF(Input_1!$E325:$CV325,Output_3_Daily_Raw!AL$1)/4</f>
        <v>0</v>
      </c>
      <c r="AM326">
        <f>COUNTIF(Input_1!$E325:$CV325,Output_3_Daily_Raw!AM$1)/4</f>
        <v>0</v>
      </c>
      <c r="AN326">
        <f>COUNTIF(Input_1!$E325:$CV325,Output_3_Daily_Raw!AN$1)/4</f>
        <v>0</v>
      </c>
      <c r="AO326">
        <f>COUNTIF(Input_1!$E325:$CV325,Output_3_Daily_Raw!AO$1)/4</f>
        <v>0</v>
      </c>
      <c r="AP326">
        <f>COUNTIF(Input_1!$E325:$CV325,Output_3_Daily_Raw!AP$1)/4</f>
        <v>0</v>
      </c>
      <c r="AQ326">
        <f>COUNTIF(Input_1!$E325:$CV325,Output_3_Daily_Raw!AQ$1)/4</f>
        <v>0</v>
      </c>
      <c r="AR326">
        <f>COUNTIF(Input_1!$E325:$CV325,Output_3_Daily_Raw!AR$1)/4</f>
        <v>0</v>
      </c>
      <c r="AS326">
        <f>COUNTIF(Input_1!$E325:$CV325,Output_3_Daily_Raw!AS$1)/4</f>
        <v>0</v>
      </c>
      <c r="AT326">
        <f>COUNTIF(Input_1!$E325:$CV325,Output_3_Daily_Raw!AT$1)/4</f>
        <v>0</v>
      </c>
      <c r="AU326">
        <f>COUNTIF(Input_1!$E325:$CV325,Output_3_Daily_Raw!AU$1)/4</f>
        <v>0</v>
      </c>
      <c r="AV326">
        <f>COUNTIF(Input_1!$E325:$CV325,Output_3_Daily_Raw!AV$1)/4</f>
        <v>0</v>
      </c>
      <c r="AW326">
        <f>COUNTIF(Input_1!$E325:$CV325,Output_3_Daily_Raw!AW$1)/4</f>
        <v>0</v>
      </c>
      <c r="AX326">
        <f>COUNTIF(Input_1!$E325:$CV325,Output_3_Daily_Raw!AX$1)/4</f>
        <v>0</v>
      </c>
      <c r="AY326">
        <f>COUNTIF(Input_1!$E325:$CV325,Output_3_Daily_Raw!AY$1)/4</f>
        <v>2</v>
      </c>
      <c r="AZ326">
        <f>COUNTIF(Input_1!$E325:$CV325,Output_3_Daily_Raw!AZ$1)/4</f>
        <v>0</v>
      </c>
      <c r="BA326">
        <f>COUNTIF(Input_1!$E325:$CV325,Output_3_Daily_Raw!BA$1)/4</f>
        <v>0</v>
      </c>
      <c r="BB326">
        <f>COUNTIF(Input_1!$E325:$CV325,Output_3_Daily_Raw!BB$1)/4</f>
        <v>0</v>
      </c>
      <c r="BC326">
        <f>COUNTIF(Input_1!$E325:$CV325,Output_3_Daily_Raw!BC$1)/4</f>
        <v>0</v>
      </c>
      <c r="BD326">
        <f>COUNTIF(Input_1!$E325:$CV325,Output_3_Daily_Raw!BD$1)/4</f>
        <v>0</v>
      </c>
      <c r="BE326">
        <f>COUNTIF(Input_1!$E325:$CV325,Output_3_Daily_Raw!BE$1)/4</f>
        <v>0</v>
      </c>
      <c r="BF326">
        <f>COUNTIF(Input_1!$E325:$CV325,Output_3_Daily_Raw!BF$1)/4</f>
        <v>0.75</v>
      </c>
      <c r="BG326">
        <f>COUNTIF(Input_1!$E325:$CV325,Output_3_Daily_Raw!BG$1)/4</f>
        <v>0</v>
      </c>
      <c r="BH326">
        <f>COUNTIF(Input_1!$E325:$CV325,Output_3_Daily_Raw!BH$1)/4</f>
        <v>0.5</v>
      </c>
      <c r="BJ326">
        <f t="shared" si="6"/>
        <v>24</v>
      </c>
    </row>
    <row r="327" spans="1:62" x14ac:dyDescent="0.35">
      <c r="A327" s="256"/>
      <c r="B327" s="249"/>
      <c r="C327" s="12">
        <v>44153</v>
      </c>
      <c r="D327" s="1" t="s">
        <v>6</v>
      </c>
      <c r="E327">
        <f>COUNTIF(Input_1!$E326:$CV326,Output_3_Daily_Raw!E$1)/4</f>
        <v>0</v>
      </c>
      <c r="F327">
        <f>COUNTIF(Input_1!$E326:$CV326,Output_3_Daily_Raw!F$1)/4</f>
        <v>0</v>
      </c>
      <c r="G327">
        <f>COUNTIF(Input_1!$E326:$CV326,Output_3_Daily_Raw!G$1)/4</f>
        <v>0</v>
      </c>
      <c r="H327">
        <f>COUNTIF(Input_1!$E326:$CV326,Output_3_Daily_Raw!H$1)/4</f>
        <v>0</v>
      </c>
      <c r="I327">
        <f>COUNTIF(Input_1!$E326:$CV326,Output_3_Daily_Raw!I$1)/4</f>
        <v>0</v>
      </c>
      <c r="J327">
        <f>COUNTIF(Input_1!$E326:$CV326,Output_3_Daily_Raw!J$1)/4</f>
        <v>0</v>
      </c>
      <c r="K327">
        <f>COUNTIF(Input_1!$E326:$CV326,Output_3_Daily_Raw!K$1)/4</f>
        <v>0</v>
      </c>
      <c r="L327">
        <f>COUNTIF(Input_1!$E326:$CV326,Output_3_Daily_Raw!L$1)/4</f>
        <v>0</v>
      </c>
      <c r="M327">
        <f>COUNTIF(Input_1!$E326:$CV326,Output_3_Daily_Raw!M$1)/4</f>
        <v>0</v>
      </c>
      <c r="N327">
        <f>COUNTIF(Input_1!$E326:$CV326,Output_3_Daily_Raw!N$1)/4</f>
        <v>0</v>
      </c>
      <c r="O327">
        <f>COUNTIF(Input_1!$E326:$CV326,Output_3_Daily_Raw!O$1)/4</f>
        <v>0</v>
      </c>
      <c r="P327">
        <f>COUNTIF(Input_1!$E326:$CV326,Output_3_Daily_Raw!P$1)/4</f>
        <v>0</v>
      </c>
      <c r="Q327">
        <f>COUNTIF(Input_1!$E326:$CV326,Output_3_Daily_Raw!Q$1)/4</f>
        <v>0</v>
      </c>
      <c r="R327">
        <f>COUNTIF(Input_1!$E326:$CV326,Output_3_Daily_Raw!R$1)/4</f>
        <v>0</v>
      </c>
      <c r="S327">
        <f>COUNTIF(Input_1!$E326:$CV326,Output_3_Daily_Raw!S$1)/4</f>
        <v>0</v>
      </c>
      <c r="T327">
        <f>COUNTIF(Input_1!$E326:$CV326,Output_3_Daily_Raw!T$1)/4</f>
        <v>0</v>
      </c>
      <c r="U327">
        <f>COUNTIF(Input_1!$E326:$CV326,Output_3_Daily_Raw!U$1)/4</f>
        <v>0</v>
      </c>
      <c r="V327">
        <f>COUNTIF(Input_1!$E326:$CV326,Output_3_Daily_Raw!V$1)/4</f>
        <v>11.25</v>
      </c>
      <c r="W327">
        <f>COUNTIF(Input_1!$E326:$CV326,Output_3_Daily_Raw!W$1)/4</f>
        <v>0</v>
      </c>
      <c r="X327">
        <f>COUNTIF(Input_1!$E326:$CV326,Output_3_Daily_Raw!X$1)/4</f>
        <v>0</v>
      </c>
      <c r="Y327">
        <f>COUNTIF(Input_1!$E326:$CV326,Output_3_Daily_Raw!Y$1)/4</f>
        <v>0</v>
      </c>
      <c r="Z327">
        <f>COUNTIF(Input_1!$E326:$CV326,Output_3_Daily_Raw!Z$1)/4</f>
        <v>0</v>
      </c>
      <c r="AA327">
        <f>COUNTIF(Input_1!$E326:$CV326,Output_3_Daily_Raw!AA$1)/4</f>
        <v>8.5</v>
      </c>
      <c r="AB327">
        <f>COUNTIF(Input_1!$E326:$CV326,Output_3_Daily_Raw!AB$1)/4</f>
        <v>0</v>
      </c>
      <c r="AC327">
        <f>COUNTIF(Input_1!$E326:$CV326,Output_3_Daily_Raw!AC$1)/4</f>
        <v>0</v>
      </c>
      <c r="AD327">
        <f>COUNTIF(Input_1!$E326:$CV326,Output_3_Daily_Raw!AD$1)/4</f>
        <v>0</v>
      </c>
      <c r="AE327">
        <f>COUNTIF(Input_1!$E326:$CV326,Output_3_Daily_Raw!AE$1)/4</f>
        <v>0</v>
      </c>
      <c r="AF327">
        <f>COUNTIF(Input_1!$E326:$CV326,Output_3_Daily_Raw!AF$1)/4</f>
        <v>0</v>
      </c>
      <c r="AG327">
        <f>COUNTIF(Input_1!$E326:$CV326,Output_3_Daily_Raw!AG$1)/4</f>
        <v>0</v>
      </c>
      <c r="AH327">
        <f>COUNTIF(Input_1!$E326:$CV326,Output_3_Daily_Raw!AH$1)/4</f>
        <v>0</v>
      </c>
      <c r="AI327">
        <f>COUNTIF(Input_1!$E326:$CV326,Output_3_Daily_Raw!AI$1)/4</f>
        <v>0.5</v>
      </c>
      <c r="AJ327">
        <f>COUNTIF(Input_1!$E326:$CV326,Output_3_Daily_Raw!AJ$1)/4</f>
        <v>0</v>
      </c>
      <c r="AK327">
        <f>COUNTIF(Input_1!$E326:$CV326,Output_3_Daily_Raw!AK$1)/4</f>
        <v>0</v>
      </c>
      <c r="AL327">
        <f>COUNTIF(Input_1!$E326:$CV326,Output_3_Daily_Raw!AL$1)/4</f>
        <v>0</v>
      </c>
      <c r="AM327">
        <f>COUNTIF(Input_1!$E326:$CV326,Output_3_Daily_Raw!AM$1)/4</f>
        <v>0</v>
      </c>
      <c r="AN327">
        <f>COUNTIF(Input_1!$E326:$CV326,Output_3_Daily_Raw!AN$1)/4</f>
        <v>0</v>
      </c>
      <c r="AO327">
        <f>COUNTIF(Input_1!$E326:$CV326,Output_3_Daily_Raw!AO$1)/4</f>
        <v>0</v>
      </c>
      <c r="AP327">
        <f>COUNTIF(Input_1!$E326:$CV326,Output_3_Daily_Raw!AP$1)/4</f>
        <v>0</v>
      </c>
      <c r="AQ327">
        <f>COUNTIF(Input_1!$E326:$CV326,Output_3_Daily_Raw!AQ$1)/4</f>
        <v>0</v>
      </c>
      <c r="AR327">
        <f>COUNTIF(Input_1!$E326:$CV326,Output_3_Daily_Raw!AR$1)/4</f>
        <v>0</v>
      </c>
      <c r="AS327">
        <f>COUNTIF(Input_1!$E326:$CV326,Output_3_Daily_Raw!AS$1)/4</f>
        <v>0</v>
      </c>
      <c r="AT327">
        <f>COUNTIF(Input_1!$E326:$CV326,Output_3_Daily_Raw!AT$1)/4</f>
        <v>0</v>
      </c>
      <c r="AU327">
        <f>COUNTIF(Input_1!$E326:$CV326,Output_3_Daily_Raw!AU$1)/4</f>
        <v>0</v>
      </c>
      <c r="AV327">
        <f>COUNTIF(Input_1!$E326:$CV326,Output_3_Daily_Raw!AV$1)/4</f>
        <v>0</v>
      </c>
      <c r="AW327">
        <f>COUNTIF(Input_1!$E326:$CV326,Output_3_Daily_Raw!AW$1)/4</f>
        <v>0</v>
      </c>
      <c r="AX327">
        <f>COUNTIF(Input_1!$E326:$CV326,Output_3_Daily_Raw!AX$1)/4</f>
        <v>0</v>
      </c>
      <c r="AY327">
        <f>COUNTIF(Input_1!$E326:$CV326,Output_3_Daily_Raw!AY$1)/4</f>
        <v>1.75</v>
      </c>
      <c r="AZ327">
        <f>COUNTIF(Input_1!$E326:$CV326,Output_3_Daily_Raw!AZ$1)/4</f>
        <v>0</v>
      </c>
      <c r="BA327">
        <f>COUNTIF(Input_1!$E326:$CV326,Output_3_Daily_Raw!BA$1)/4</f>
        <v>0</v>
      </c>
      <c r="BB327">
        <f>COUNTIF(Input_1!$E326:$CV326,Output_3_Daily_Raw!BB$1)/4</f>
        <v>0</v>
      </c>
      <c r="BC327">
        <f>COUNTIF(Input_1!$E326:$CV326,Output_3_Daily_Raw!BC$1)/4</f>
        <v>0</v>
      </c>
      <c r="BD327">
        <f>COUNTIF(Input_1!$E326:$CV326,Output_3_Daily_Raw!BD$1)/4</f>
        <v>0</v>
      </c>
      <c r="BE327">
        <f>COUNTIF(Input_1!$E326:$CV326,Output_3_Daily_Raw!BE$1)/4</f>
        <v>0</v>
      </c>
      <c r="BF327">
        <f>COUNTIF(Input_1!$E326:$CV326,Output_3_Daily_Raw!BF$1)/4</f>
        <v>2</v>
      </c>
      <c r="BG327">
        <f>COUNTIF(Input_1!$E326:$CV326,Output_3_Daily_Raw!BG$1)/4</f>
        <v>0</v>
      </c>
      <c r="BH327">
        <f>COUNTIF(Input_1!$E326:$CV326,Output_3_Daily_Raw!BH$1)/4</f>
        <v>0</v>
      </c>
      <c r="BJ327">
        <f t="shared" si="6"/>
        <v>24</v>
      </c>
    </row>
    <row r="328" spans="1:62" x14ac:dyDescent="0.35">
      <c r="A328" s="256"/>
      <c r="B328" s="249"/>
      <c r="C328" s="11">
        <v>44154</v>
      </c>
      <c r="D328" s="1" t="s">
        <v>7</v>
      </c>
      <c r="E328">
        <f>COUNTIF(Input_1!$E327:$CV327,Output_3_Daily_Raw!E$1)/4</f>
        <v>0</v>
      </c>
      <c r="F328">
        <f>COUNTIF(Input_1!$E327:$CV327,Output_3_Daily_Raw!F$1)/4</f>
        <v>0</v>
      </c>
      <c r="G328">
        <f>COUNTIF(Input_1!$E327:$CV327,Output_3_Daily_Raw!G$1)/4</f>
        <v>0</v>
      </c>
      <c r="H328">
        <f>COUNTIF(Input_1!$E327:$CV327,Output_3_Daily_Raw!H$1)/4</f>
        <v>0</v>
      </c>
      <c r="I328">
        <f>COUNTIF(Input_1!$E327:$CV327,Output_3_Daily_Raw!I$1)/4</f>
        <v>0</v>
      </c>
      <c r="J328">
        <f>COUNTIF(Input_1!$E327:$CV327,Output_3_Daily_Raw!J$1)/4</f>
        <v>0</v>
      </c>
      <c r="K328">
        <f>COUNTIF(Input_1!$E327:$CV327,Output_3_Daily_Raw!K$1)/4</f>
        <v>0</v>
      </c>
      <c r="L328">
        <f>COUNTIF(Input_1!$E327:$CV327,Output_3_Daily_Raw!L$1)/4</f>
        <v>0</v>
      </c>
      <c r="M328">
        <f>COUNTIF(Input_1!$E327:$CV327,Output_3_Daily_Raw!M$1)/4</f>
        <v>0</v>
      </c>
      <c r="N328">
        <f>COUNTIF(Input_1!$E327:$CV327,Output_3_Daily_Raw!N$1)/4</f>
        <v>0</v>
      </c>
      <c r="O328">
        <f>COUNTIF(Input_1!$E327:$CV327,Output_3_Daily_Raw!O$1)/4</f>
        <v>0</v>
      </c>
      <c r="P328">
        <f>COUNTIF(Input_1!$E327:$CV327,Output_3_Daily_Raw!P$1)/4</f>
        <v>0</v>
      </c>
      <c r="Q328">
        <f>COUNTIF(Input_1!$E327:$CV327,Output_3_Daily_Raw!Q$1)/4</f>
        <v>0</v>
      </c>
      <c r="R328">
        <f>COUNTIF(Input_1!$E327:$CV327,Output_3_Daily_Raw!R$1)/4</f>
        <v>0</v>
      </c>
      <c r="S328">
        <f>COUNTIF(Input_1!$E327:$CV327,Output_3_Daily_Raw!S$1)/4</f>
        <v>0</v>
      </c>
      <c r="T328">
        <f>COUNTIF(Input_1!$E327:$CV327,Output_3_Daily_Raw!T$1)/4</f>
        <v>0</v>
      </c>
      <c r="U328">
        <f>COUNTIF(Input_1!$E327:$CV327,Output_3_Daily_Raw!U$1)/4</f>
        <v>0</v>
      </c>
      <c r="V328">
        <f>COUNTIF(Input_1!$E327:$CV327,Output_3_Daily_Raw!V$1)/4</f>
        <v>8.75</v>
      </c>
      <c r="W328">
        <f>COUNTIF(Input_1!$E327:$CV327,Output_3_Daily_Raw!W$1)/4</f>
        <v>0</v>
      </c>
      <c r="X328">
        <f>COUNTIF(Input_1!$E327:$CV327,Output_3_Daily_Raw!X$1)/4</f>
        <v>0</v>
      </c>
      <c r="Y328">
        <f>COUNTIF(Input_1!$E327:$CV327,Output_3_Daily_Raw!Y$1)/4</f>
        <v>0</v>
      </c>
      <c r="Z328">
        <f>COUNTIF(Input_1!$E327:$CV327,Output_3_Daily_Raw!Z$1)/4</f>
        <v>0</v>
      </c>
      <c r="AA328">
        <f>COUNTIF(Input_1!$E327:$CV327,Output_3_Daily_Raw!AA$1)/4</f>
        <v>8</v>
      </c>
      <c r="AB328">
        <f>COUNTIF(Input_1!$E327:$CV327,Output_3_Daily_Raw!AB$1)/4</f>
        <v>0</v>
      </c>
      <c r="AC328">
        <f>COUNTIF(Input_1!$E327:$CV327,Output_3_Daily_Raw!AC$1)/4</f>
        <v>0</v>
      </c>
      <c r="AD328">
        <f>COUNTIF(Input_1!$E327:$CV327,Output_3_Daily_Raw!AD$1)/4</f>
        <v>0</v>
      </c>
      <c r="AE328">
        <f>COUNTIF(Input_1!$E327:$CV327,Output_3_Daily_Raw!AE$1)/4</f>
        <v>0</v>
      </c>
      <c r="AF328">
        <f>COUNTIF(Input_1!$E327:$CV327,Output_3_Daily_Raw!AF$1)/4</f>
        <v>0</v>
      </c>
      <c r="AG328">
        <f>COUNTIF(Input_1!$E327:$CV327,Output_3_Daily_Raw!AG$1)/4</f>
        <v>0</v>
      </c>
      <c r="AH328">
        <f>COUNTIF(Input_1!$E327:$CV327,Output_3_Daily_Raw!AH$1)/4</f>
        <v>0.25</v>
      </c>
      <c r="AI328">
        <f>COUNTIF(Input_1!$E327:$CV327,Output_3_Daily_Raw!AI$1)/4</f>
        <v>0.75</v>
      </c>
      <c r="AJ328">
        <f>COUNTIF(Input_1!$E327:$CV327,Output_3_Daily_Raw!AJ$1)/4</f>
        <v>0</v>
      </c>
      <c r="AK328">
        <f>COUNTIF(Input_1!$E327:$CV327,Output_3_Daily_Raw!AK$1)/4</f>
        <v>0</v>
      </c>
      <c r="AL328">
        <f>COUNTIF(Input_1!$E327:$CV327,Output_3_Daily_Raw!AL$1)/4</f>
        <v>0</v>
      </c>
      <c r="AM328">
        <f>COUNTIF(Input_1!$E327:$CV327,Output_3_Daily_Raw!AM$1)/4</f>
        <v>0</v>
      </c>
      <c r="AN328">
        <f>COUNTIF(Input_1!$E327:$CV327,Output_3_Daily_Raw!AN$1)/4</f>
        <v>0</v>
      </c>
      <c r="AO328">
        <f>COUNTIF(Input_1!$E327:$CV327,Output_3_Daily_Raw!AO$1)/4</f>
        <v>0</v>
      </c>
      <c r="AP328">
        <f>COUNTIF(Input_1!$E327:$CV327,Output_3_Daily_Raw!AP$1)/4</f>
        <v>0</v>
      </c>
      <c r="AQ328">
        <f>COUNTIF(Input_1!$E327:$CV327,Output_3_Daily_Raw!AQ$1)/4</f>
        <v>0</v>
      </c>
      <c r="AR328">
        <f>COUNTIF(Input_1!$E327:$CV327,Output_3_Daily_Raw!AR$1)/4</f>
        <v>0</v>
      </c>
      <c r="AS328">
        <f>COUNTIF(Input_1!$E327:$CV327,Output_3_Daily_Raw!AS$1)/4</f>
        <v>0</v>
      </c>
      <c r="AT328">
        <f>COUNTIF(Input_1!$E327:$CV327,Output_3_Daily_Raw!AT$1)/4</f>
        <v>0</v>
      </c>
      <c r="AU328">
        <f>COUNTIF(Input_1!$E327:$CV327,Output_3_Daily_Raw!AU$1)/4</f>
        <v>0</v>
      </c>
      <c r="AV328">
        <f>COUNTIF(Input_1!$E327:$CV327,Output_3_Daily_Raw!AV$1)/4</f>
        <v>0</v>
      </c>
      <c r="AW328">
        <f>COUNTIF(Input_1!$E327:$CV327,Output_3_Daily_Raw!AW$1)/4</f>
        <v>0</v>
      </c>
      <c r="AX328">
        <f>COUNTIF(Input_1!$E327:$CV327,Output_3_Daily_Raw!AX$1)/4</f>
        <v>0</v>
      </c>
      <c r="AY328">
        <f>COUNTIF(Input_1!$E327:$CV327,Output_3_Daily_Raw!AY$1)/4</f>
        <v>2</v>
      </c>
      <c r="AZ328">
        <f>COUNTIF(Input_1!$E327:$CV327,Output_3_Daily_Raw!AZ$1)/4</f>
        <v>0</v>
      </c>
      <c r="BA328">
        <f>COUNTIF(Input_1!$E327:$CV327,Output_3_Daily_Raw!BA$1)/4</f>
        <v>0</v>
      </c>
      <c r="BB328">
        <f>COUNTIF(Input_1!$E327:$CV327,Output_3_Daily_Raw!BB$1)/4</f>
        <v>0</v>
      </c>
      <c r="BC328">
        <f>COUNTIF(Input_1!$E327:$CV327,Output_3_Daily_Raw!BC$1)/4</f>
        <v>0</v>
      </c>
      <c r="BD328">
        <f>COUNTIF(Input_1!$E327:$CV327,Output_3_Daily_Raw!BD$1)/4</f>
        <v>0</v>
      </c>
      <c r="BE328">
        <f>COUNTIF(Input_1!$E327:$CV327,Output_3_Daily_Raw!BE$1)/4</f>
        <v>0</v>
      </c>
      <c r="BF328">
        <f>COUNTIF(Input_1!$E327:$CV327,Output_3_Daily_Raw!BF$1)/4</f>
        <v>4</v>
      </c>
      <c r="BG328">
        <f>COUNTIF(Input_1!$E327:$CV327,Output_3_Daily_Raw!BG$1)/4</f>
        <v>0</v>
      </c>
      <c r="BH328">
        <f>COUNTIF(Input_1!$E327:$CV327,Output_3_Daily_Raw!BH$1)/4</f>
        <v>0.25</v>
      </c>
      <c r="BJ328">
        <f t="shared" si="6"/>
        <v>24</v>
      </c>
    </row>
    <row r="329" spans="1:62" x14ac:dyDescent="0.35">
      <c r="A329" s="256"/>
      <c r="B329" s="249"/>
      <c r="C329" s="11">
        <v>44155</v>
      </c>
      <c r="D329" s="1" t="s">
        <v>8</v>
      </c>
      <c r="E329">
        <f>COUNTIF(Input_1!$E328:$CV328,Output_3_Daily_Raw!E$1)/4</f>
        <v>0</v>
      </c>
      <c r="F329">
        <f>COUNTIF(Input_1!$E328:$CV328,Output_3_Daily_Raw!F$1)/4</f>
        <v>0</v>
      </c>
      <c r="G329">
        <f>COUNTIF(Input_1!$E328:$CV328,Output_3_Daily_Raw!G$1)/4</f>
        <v>0</v>
      </c>
      <c r="H329">
        <f>COUNTIF(Input_1!$E328:$CV328,Output_3_Daily_Raw!H$1)/4</f>
        <v>0</v>
      </c>
      <c r="I329">
        <f>COUNTIF(Input_1!$E328:$CV328,Output_3_Daily_Raw!I$1)/4</f>
        <v>0</v>
      </c>
      <c r="J329">
        <f>COUNTIF(Input_1!$E328:$CV328,Output_3_Daily_Raw!J$1)/4</f>
        <v>0</v>
      </c>
      <c r="K329">
        <f>COUNTIF(Input_1!$E328:$CV328,Output_3_Daily_Raw!K$1)/4</f>
        <v>0</v>
      </c>
      <c r="L329">
        <f>COUNTIF(Input_1!$E328:$CV328,Output_3_Daily_Raw!L$1)/4</f>
        <v>0</v>
      </c>
      <c r="M329">
        <f>COUNTIF(Input_1!$E328:$CV328,Output_3_Daily_Raw!M$1)/4</f>
        <v>0</v>
      </c>
      <c r="N329">
        <f>COUNTIF(Input_1!$E328:$CV328,Output_3_Daily_Raw!N$1)/4</f>
        <v>0</v>
      </c>
      <c r="O329">
        <f>COUNTIF(Input_1!$E328:$CV328,Output_3_Daily_Raw!O$1)/4</f>
        <v>0</v>
      </c>
      <c r="P329">
        <f>COUNTIF(Input_1!$E328:$CV328,Output_3_Daily_Raw!P$1)/4</f>
        <v>0</v>
      </c>
      <c r="Q329">
        <f>COUNTIF(Input_1!$E328:$CV328,Output_3_Daily_Raw!Q$1)/4</f>
        <v>0</v>
      </c>
      <c r="R329">
        <f>COUNTIF(Input_1!$E328:$CV328,Output_3_Daily_Raw!R$1)/4</f>
        <v>0</v>
      </c>
      <c r="S329">
        <f>COUNTIF(Input_1!$E328:$CV328,Output_3_Daily_Raw!S$1)/4</f>
        <v>0</v>
      </c>
      <c r="T329">
        <f>COUNTIF(Input_1!$E328:$CV328,Output_3_Daily_Raw!T$1)/4</f>
        <v>0</v>
      </c>
      <c r="U329">
        <f>COUNTIF(Input_1!$E328:$CV328,Output_3_Daily_Raw!U$1)/4</f>
        <v>0</v>
      </c>
      <c r="V329">
        <f>COUNTIF(Input_1!$E328:$CV328,Output_3_Daily_Raw!V$1)/4</f>
        <v>4</v>
      </c>
      <c r="W329">
        <f>COUNTIF(Input_1!$E328:$CV328,Output_3_Daily_Raw!W$1)/4</f>
        <v>0</v>
      </c>
      <c r="X329">
        <f>COUNTIF(Input_1!$E328:$CV328,Output_3_Daily_Raw!X$1)/4</f>
        <v>0</v>
      </c>
      <c r="Y329">
        <f>COUNTIF(Input_1!$E328:$CV328,Output_3_Daily_Raw!Y$1)/4</f>
        <v>0</v>
      </c>
      <c r="Z329">
        <f>COUNTIF(Input_1!$E328:$CV328,Output_3_Daily_Raw!Z$1)/4</f>
        <v>0</v>
      </c>
      <c r="AA329">
        <f>COUNTIF(Input_1!$E328:$CV328,Output_3_Daily_Raw!AA$1)/4</f>
        <v>7.25</v>
      </c>
      <c r="AB329">
        <f>COUNTIF(Input_1!$E328:$CV328,Output_3_Daily_Raw!AB$1)/4</f>
        <v>0</v>
      </c>
      <c r="AC329">
        <f>COUNTIF(Input_1!$E328:$CV328,Output_3_Daily_Raw!AC$1)/4</f>
        <v>0</v>
      </c>
      <c r="AD329">
        <f>COUNTIF(Input_1!$E328:$CV328,Output_3_Daily_Raw!AD$1)/4</f>
        <v>0</v>
      </c>
      <c r="AE329">
        <f>COUNTIF(Input_1!$E328:$CV328,Output_3_Daily_Raw!AE$1)/4</f>
        <v>0</v>
      </c>
      <c r="AF329">
        <f>COUNTIF(Input_1!$E328:$CV328,Output_3_Daily_Raw!AF$1)/4</f>
        <v>0</v>
      </c>
      <c r="AG329">
        <f>COUNTIF(Input_1!$E328:$CV328,Output_3_Daily_Raw!AG$1)/4</f>
        <v>0</v>
      </c>
      <c r="AH329">
        <f>COUNTIF(Input_1!$E328:$CV328,Output_3_Daily_Raw!AH$1)/4</f>
        <v>0.25</v>
      </c>
      <c r="AI329">
        <f>COUNTIF(Input_1!$E328:$CV328,Output_3_Daily_Raw!AI$1)/4</f>
        <v>0.25</v>
      </c>
      <c r="AJ329">
        <f>COUNTIF(Input_1!$E328:$CV328,Output_3_Daily_Raw!AJ$1)/4</f>
        <v>0.5</v>
      </c>
      <c r="AK329">
        <f>COUNTIF(Input_1!$E328:$CV328,Output_3_Daily_Raw!AK$1)/4</f>
        <v>0</v>
      </c>
      <c r="AL329">
        <f>COUNTIF(Input_1!$E328:$CV328,Output_3_Daily_Raw!AL$1)/4</f>
        <v>0.5</v>
      </c>
      <c r="AM329">
        <f>COUNTIF(Input_1!$E328:$CV328,Output_3_Daily_Raw!AM$1)/4</f>
        <v>0</v>
      </c>
      <c r="AN329">
        <f>COUNTIF(Input_1!$E328:$CV328,Output_3_Daily_Raw!AN$1)/4</f>
        <v>1</v>
      </c>
      <c r="AO329">
        <f>COUNTIF(Input_1!$E328:$CV328,Output_3_Daily_Raw!AO$1)/4</f>
        <v>0</v>
      </c>
      <c r="AP329">
        <f>COUNTIF(Input_1!$E328:$CV328,Output_3_Daily_Raw!AP$1)/4</f>
        <v>0</v>
      </c>
      <c r="AQ329">
        <f>COUNTIF(Input_1!$E328:$CV328,Output_3_Daily_Raw!AQ$1)/4</f>
        <v>0</v>
      </c>
      <c r="AR329">
        <f>COUNTIF(Input_1!$E328:$CV328,Output_3_Daily_Raw!AR$1)/4</f>
        <v>0</v>
      </c>
      <c r="AS329">
        <f>COUNTIF(Input_1!$E328:$CV328,Output_3_Daily_Raw!AS$1)/4</f>
        <v>2.75</v>
      </c>
      <c r="AT329">
        <f>COUNTIF(Input_1!$E328:$CV328,Output_3_Daily_Raw!AT$1)/4</f>
        <v>0</v>
      </c>
      <c r="AU329">
        <f>COUNTIF(Input_1!$E328:$CV328,Output_3_Daily_Raw!AU$1)/4</f>
        <v>0.5</v>
      </c>
      <c r="AV329">
        <f>COUNTIF(Input_1!$E328:$CV328,Output_3_Daily_Raw!AV$1)/4</f>
        <v>0</v>
      </c>
      <c r="AW329">
        <f>COUNTIF(Input_1!$E328:$CV328,Output_3_Daily_Raw!AW$1)/4</f>
        <v>0</v>
      </c>
      <c r="AX329">
        <f>COUNTIF(Input_1!$E328:$CV328,Output_3_Daily_Raw!AX$1)/4</f>
        <v>0</v>
      </c>
      <c r="AY329">
        <f>COUNTIF(Input_1!$E328:$CV328,Output_3_Daily_Raw!AY$1)/4</f>
        <v>1</v>
      </c>
      <c r="AZ329">
        <f>COUNTIF(Input_1!$E328:$CV328,Output_3_Daily_Raw!AZ$1)/4</f>
        <v>0</v>
      </c>
      <c r="BA329">
        <f>COUNTIF(Input_1!$E328:$CV328,Output_3_Daily_Raw!BA$1)/4</f>
        <v>3.25</v>
      </c>
      <c r="BB329">
        <f>COUNTIF(Input_1!$E328:$CV328,Output_3_Daily_Raw!BB$1)/4</f>
        <v>0</v>
      </c>
      <c r="BC329">
        <f>COUNTIF(Input_1!$E328:$CV328,Output_3_Daily_Raw!BC$1)/4</f>
        <v>0</v>
      </c>
      <c r="BD329">
        <f>COUNTIF(Input_1!$E328:$CV328,Output_3_Daily_Raw!BD$1)/4</f>
        <v>0</v>
      </c>
      <c r="BE329">
        <f>COUNTIF(Input_1!$E328:$CV328,Output_3_Daily_Raw!BE$1)/4</f>
        <v>0</v>
      </c>
      <c r="BF329">
        <f>COUNTIF(Input_1!$E328:$CV328,Output_3_Daily_Raw!BF$1)/4</f>
        <v>1.25</v>
      </c>
      <c r="BG329">
        <f>COUNTIF(Input_1!$E328:$CV328,Output_3_Daily_Raw!BG$1)/4</f>
        <v>0</v>
      </c>
      <c r="BH329">
        <f>COUNTIF(Input_1!$E328:$CV328,Output_3_Daily_Raw!BH$1)/4</f>
        <v>1.5</v>
      </c>
      <c r="BJ329">
        <f t="shared" si="6"/>
        <v>24</v>
      </c>
    </row>
    <row r="330" spans="1:62" x14ac:dyDescent="0.35">
      <c r="A330" s="256"/>
      <c r="B330" s="249"/>
      <c r="C330" s="12">
        <v>44156</v>
      </c>
      <c r="D330" s="1" t="s">
        <v>9</v>
      </c>
      <c r="E330">
        <f>COUNTIF(Input_1!$E329:$CV329,Output_3_Daily_Raw!E$1)/4</f>
        <v>0</v>
      </c>
      <c r="F330">
        <f>COUNTIF(Input_1!$E329:$CV329,Output_3_Daily_Raw!F$1)/4</f>
        <v>0</v>
      </c>
      <c r="G330">
        <f>COUNTIF(Input_1!$E329:$CV329,Output_3_Daily_Raw!G$1)/4</f>
        <v>0</v>
      </c>
      <c r="H330">
        <f>COUNTIF(Input_1!$E329:$CV329,Output_3_Daily_Raw!H$1)/4</f>
        <v>0</v>
      </c>
      <c r="I330">
        <f>COUNTIF(Input_1!$E329:$CV329,Output_3_Daily_Raw!I$1)/4</f>
        <v>0</v>
      </c>
      <c r="J330">
        <f>COUNTIF(Input_1!$E329:$CV329,Output_3_Daily_Raw!J$1)/4</f>
        <v>0</v>
      </c>
      <c r="K330">
        <f>COUNTIF(Input_1!$E329:$CV329,Output_3_Daily_Raw!K$1)/4</f>
        <v>0</v>
      </c>
      <c r="L330">
        <f>COUNTIF(Input_1!$E329:$CV329,Output_3_Daily_Raw!L$1)/4</f>
        <v>0</v>
      </c>
      <c r="M330">
        <f>COUNTIF(Input_1!$E329:$CV329,Output_3_Daily_Raw!M$1)/4</f>
        <v>0</v>
      </c>
      <c r="N330">
        <f>COUNTIF(Input_1!$E329:$CV329,Output_3_Daily_Raw!N$1)/4</f>
        <v>0</v>
      </c>
      <c r="O330">
        <f>COUNTIF(Input_1!$E329:$CV329,Output_3_Daily_Raw!O$1)/4</f>
        <v>0</v>
      </c>
      <c r="P330">
        <f>COUNTIF(Input_1!$E329:$CV329,Output_3_Daily_Raw!P$1)/4</f>
        <v>0</v>
      </c>
      <c r="Q330">
        <f>COUNTIF(Input_1!$E329:$CV329,Output_3_Daily_Raw!Q$1)/4</f>
        <v>0</v>
      </c>
      <c r="R330">
        <f>COUNTIF(Input_1!$E329:$CV329,Output_3_Daily_Raw!R$1)/4</f>
        <v>0</v>
      </c>
      <c r="S330">
        <f>COUNTIF(Input_1!$E329:$CV329,Output_3_Daily_Raw!S$1)/4</f>
        <v>7.25</v>
      </c>
      <c r="T330">
        <f>COUNTIF(Input_1!$E329:$CV329,Output_3_Daily_Raw!T$1)/4</f>
        <v>0</v>
      </c>
      <c r="U330">
        <f>COUNTIF(Input_1!$E329:$CV329,Output_3_Daily_Raw!U$1)/4</f>
        <v>0</v>
      </c>
      <c r="V330">
        <f>COUNTIF(Input_1!$E329:$CV329,Output_3_Daily_Raw!V$1)/4</f>
        <v>0</v>
      </c>
      <c r="W330">
        <f>COUNTIF(Input_1!$E329:$CV329,Output_3_Daily_Raw!W$1)/4</f>
        <v>0</v>
      </c>
      <c r="X330">
        <f>COUNTIF(Input_1!$E329:$CV329,Output_3_Daily_Raw!X$1)/4</f>
        <v>0</v>
      </c>
      <c r="Y330">
        <f>COUNTIF(Input_1!$E329:$CV329,Output_3_Daily_Raw!Y$1)/4</f>
        <v>0</v>
      </c>
      <c r="Z330">
        <f>COUNTIF(Input_1!$E329:$CV329,Output_3_Daily_Raw!Z$1)/4</f>
        <v>0</v>
      </c>
      <c r="AA330">
        <f>COUNTIF(Input_1!$E329:$CV329,Output_3_Daily_Raw!AA$1)/4</f>
        <v>7</v>
      </c>
      <c r="AB330">
        <f>COUNTIF(Input_1!$E329:$CV329,Output_3_Daily_Raw!AB$1)/4</f>
        <v>0</v>
      </c>
      <c r="AC330">
        <f>COUNTIF(Input_1!$E329:$CV329,Output_3_Daily_Raw!AC$1)/4</f>
        <v>0</v>
      </c>
      <c r="AD330">
        <f>COUNTIF(Input_1!$E329:$CV329,Output_3_Daily_Raw!AD$1)/4</f>
        <v>0</v>
      </c>
      <c r="AE330">
        <f>COUNTIF(Input_1!$E329:$CV329,Output_3_Daily_Raw!AE$1)/4</f>
        <v>0</v>
      </c>
      <c r="AF330">
        <f>COUNTIF(Input_1!$E329:$CV329,Output_3_Daily_Raw!AF$1)/4</f>
        <v>0</v>
      </c>
      <c r="AG330">
        <f>COUNTIF(Input_1!$E329:$CV329,Output_3_Daily_Raw!AG$1)/4</f>
        <v>0</v>
      </c>
      <c r="AH330">
        <f>COUNTIF(Input_1!$E329:$CV329,Output_3_Daily_Raw!AH$1)/4</f>
        <v>0.25</v>
      </c>
      <c r="AI330">
        <f>COUNTIF(Input_1!$E329:$CV329,Output_3_Daily_Raw!AI$1)/4</f>
        <v>0.5</v>
      </c>
      <c r="AJ330">
        <f>COUNTIF(Input_1!$E329:$CV329,Output_3_Daily_Raw!AJ$1)/4</f>
        <v>0.75</v>
      </c>
      <c r="AK330">
        <f>COUNTIF(Input_1!$E329:$CV329,Output_3_Daily_Raw!AK$1)/4</f>
        <v>0</v>
      </c>
      <c r="AL330">
        <f>COUNTIF(Input_1!$E329:$CV329,Output_3_Daily_Raw!AL$1)/4</f>
        <v>3.25</v>
      </c>
      <c r="AM330">
        <f>COUNTIF(Input_1!$E329:$CV329,Output_3_Daily_Raw!AM$1)/4</f>
        <v>0</v>
      </c>
      <c r="AN330">
        <f>COUNTIF(Input_1!$E329:$CV329,Output_3_Daily_Raw!AN$1)/4</f>
        <v>0</v>
      </c>
      <c r="AO330">
        <f>COUNTIF(Input_1!$E329:$CV329,Output_3_Daily_Raw!AO$1)/4</f>
        <v>0</v>
      </c>
      <c r="AP330">
        <f>COUNTIF(Input_1!$E329:$CV329,Output_3_Daily_Raw!AP$1)/4</f>
        <v>0</v>
      </c>
      <c r="AQ330">
        <f>COUNTIF(Input_1!$E329:$CV329,Output_3_Daily_Raw!AQ$1)/4</f>
        <v>0.75</v>
      </c>
      <c r="AR330">
        <f>COUNTIF(Input_1!$E329:$CV329,Output_3_Daily_Raw!AR$1)/4</f>
        <v>0</v>
      </c>
      <c r="AS330">
        <f>COUNTIF(Input_1!$E329:$CV329,Output_3_Daily_Raw!AS$1)/4</f>
        <v>0</v>
      </c>
      <c r="AT330">
        <f>COUNTIF(Input_1!$E329:$CV329,Output_3_Daily_Raw!AT$1)/4</f>
        <v>0</v>
      </c>
      <c r="AU330">
        <f>COUNTIF(Input_1!$E329:$CV329,Output_3_Daily_Raw!AU$1)/4</f>
        <v>0.5</v>
      </c>
      <c r="AV330">
        <f>COUNTIF(Input_1!$E329:$CV329,Output_3_Daily_Raw!AV$1)/4</f>
        <v>0</v>
      </c>
      <c r="AW330">
        <f>COUNTIF(Input_1!$E329:$CV329,Output_3_Daily_Raw!AW$1)/4</f>
        <v>0</v>
      </c>
      <c r="AX330">
        <f>COUNTIF(Input_1!$E329:$CV329,Output_3_Daily_Raw!AX$1)/4</f>
        <v>0</v>
      </c>
      <c r="AY330">
        <f>COUNTIF(Input_1!$E329:$CV329,Output_3_Daily_Raw!AY$1)/4</f>
        <v>2</v>
      </c>
      <c r="AZ330">
        <f>COUNTIF(Input_1!$E329:$CV329,Output_3_Daily_Raw!AZ$1)/4</f>
        <v>0</v>
      </c>
      <c r="BA330">
        <f>COUNTIF(Input_1!$E329:$CV329,Output_3_Daily_Raw!BA$1)/4</f>
        <v>0</v>
      </c>
      <c r="BB330">
        <f>COUNTIF(Input_1!$E329:$CV329,Output_3_Daily_Raw!BB$1)/4</f>
        <v>0</v>
      </c>
      <c r="BC330">
        <f>COUNTIF(Input_1!$E329:$CV329,Output_3_Daily_Raw!BC$1)/4</f>
        <v>0</v>
      </c>
      <c r="BD330">
        <f>COUNTIF(Input_1!$E329:$CV329,Output_3_Daily_Raw!BD$1)/4</f>
        <v>0</v>
      </c>
      <c r="BE330">
        <f>COUNTIF(Input_1!$E329:$CV329,Output_3_Daily_Raw!BE$1)/4</f>
        <v>0</v>
      </c>
      <c r="BF330">
        <f>COUNTIF(Input_1!$E329:$CV329,Output_3_Daily_Raw!BF$1)/4</f>
        <v>1.5</v>
      </c>
      <c r="BG330">
        <f>COUNTIF(Input_1!$E329:$CV329,Output_3_Daily_Raw!BG$1)/4</f>
        <v>0</v>
      </c>
      <c r="BH330">
        <f>COUNTIF(Input_1!$E329:$CV329,Output_3_Daily_Raw!BH$1)/4</f>
        <v>0.25</v>
      </c>
      <c r="BJ330">
        <f t="shared" si="6"/>
        <v>24</v>
      </c>
    </row>
    <row r="331" spans="1:62" x14ac:dyDescent="0.35">
      <c r="A331" s="256"/>
      <c r="B331" s="250"/>
      <c r="C331" s="14">
        <v>44157</v>
      </c>
      <c r="D331" s="2" t="s">
        <v>10</v>
      </c>
      <c r="E331">
        <f>COUNTIF(Input_1!$E330:$CV330,Output_3_Daily_Raw!E$1)/4</f>
        <v>0</v>
      </c>
      <c r="F331">
        <f>COUNTIF(Input_1!$E330:$CV330,Output_3_Daily_Raw!F$1)/4</f>
        <v>0</v>
      </c>
      <c r="G331">
        <f>COUNTIF(Input_1!$E330:$CV330,Output_3_Daily_Raw!G$1)/4</f>
        <v>0</v>
      </c>
      <c r="H331">
        <f>COUNTIF(Input_1!$E330:$CV330,Output_3_Daily_Raw!H$1)/4</f>
        <v>0</v>
      </c>
      <c r="I331">
        <f>COUNTIF(Input_1!$E330:$CV330,Output_3_Daily_Raw!I$1)/4</f>
        <v>0</v>
      </c>
      <c r="J331">
        <f>COUNTIF(Input_1!$E330:$CV330,Output_3_Daily_Raw!J$1)/4</f>
        <v>0</v>
      </c>
      <c r="K331">
        <f>COUNTIF(Input_1!$E330:$CV330,Output_3_Daily_Raw!K$1)/4</f>
        <v>0</v>
      </c>
      <c r="L331">
        <f>COUNTIF(Input_1!$E330:$CV330,Output_3_Daily_Raw!L$1)/4</f>
        <v>0</v>
      </c>
      <c r="M331">
        <f>COUNTIF(Input_1!$E330:$CV330,Output_3_Daily_Raw!M$1)/4</f>
        <v>0</v>
      </c>
      <c r="N331">
        <f>COUNTIF(Input_1!$E330:$CV330,Output_3_Daily_Raw!N$1)/4</f>
        <v>0</v>
      </c>
      <c r="O331">
        <f>COUNTIF(Input_1!$E330:$CV330,Output_3_Daily_Raw!O$1)/4</f>
        <v>0</v>
      </c>
      <c r="P331">
        <f>COUNTIF(Input_1!$E330:$CV330,Output_3_Daily_Raw!P$1)/4</f>
        <v>0</v>
      </c>
      <c r="Q331">
        <f>COUNTIF(Input_1!$E330:$CV330,Output_3_Daily_Raw!Q$1)/4</f>
        <v>0</v>
      </c>
      <c r="R331">
        <f>COUNTIF(Input_1!$E330:$CV330,Output_3_Daily_Raw!R$1)/4</f>
        <v>0</v>
      </c>
      <c r="S331">
        <f>COUNTIF(Input_1!$E330:$CV330,Output_3_Daily_Raw!S$1)/4</f>
        <v>7.75</v>
      </c>
      <c r="T331">
        <f>COUNTIF(Input_1!$E330:$CV330,Output_3_Daily_Raw!T$1)/4</f>
        <v>0</v>
      </c>
      <c r="U331">
        <f>COUNTIF(Input_1!$E330:$CV330,Output_3_Daily_Raw!U$1)/4</f>
        <v>0</v>
      </c>
      <c r="V331">
        <f>COUNTIF(Input_1!$E330:$CV330,Output_3_Daily_Raw!V$1)/4</f>
        <v>0</v>
      </c>
      <c r="W331">
        <f>COUNTIF(Input_1!$E330:$CV330,Output_3_Daily_Raw!W$1)/4</f>
        <v>0</v>
      </c>
      <c r="X331">
        <f>COUNTIF(Input_1!$E330:$CV330,Output_3_Daily_Raw!X$1)/4</f>
        <v>0</v>
      </c>
      <c r="Y331">
        <f>COUNTIF(Input_1!$E330:$CV330,Output_3_Daily_Raw!Y$1)/4</f>
        <v>0</v>
      </c>
      <c r="Z331">
        <f>COUNTIF(Input_1!$E330:$CV330,Output_3_Daily_Raw!Z$1)/4</f>
        <v>0</v>
      </c>
      <c r="AA331">
        <f>COUNTIF(Input_1!$E330:$CV330,Output_3_Daily_Raw!AA$1)/4</f>
        <v>8.5</v>
      </c>
      <c r="AB331">
        <f>COUNTIF(Input_1!$E330:$CV330,Output_3_Daily_Raw!AB$1)/4</f>
        <v>0</v>
      </c>
      <c r="AC331">
        <f>COUNTIF(Input_1!$E330:$CV330,Output_3_Daily_Raw!AC$1)/4</f>
        <v>0</v>
      </c>
      <c r="AD331">
        <f>COUNTIF(Input_1!$E330:$CV330,Output_3_Daily_Raw!AD$1)/4</f>
        <v>0</v>
      </c>
      <c r="AE331">
        <f>COUNTIF(Input_1!$E330:$CV330,Output_3_Daily_Raw!AE$1)/4</f>
        <v>0</v>
      </c>
      <c r="AF331">
        <f>COUNTIF(Input_1!$E330:$CV330,Output_3_Daily_Raw!AF$1)/4</f>
        <v>0</v>
      </c>
      <c r="AG331">
        <f>COUNTIF(Input_1!$E330:$CV330,Output_3_Daily_Raw!AG$1)/4</f>
        <v>0</v>
      </c>
      <c r="AH331">
        <f>COUNTIF(Input_1!$E330:$CV330,Output_3_Daily_Raw!AH$1)/4</f>
        <v>0.25</v>
      </c>
      <c r="AI331">
        <f>COUNTIF(Input_1!$E330:$CV330,Output_3_Daily_Raw!AI$1)/4</f>
        <v>0</v>
      </c>
      <c r="AJ331">
        <f>COUNTIF(Input_1!$E330:$CV330,Output_3_Daily_Raw!AJ$1)/4</f>
        <v>0</v>
      </c>
      <c r="AK331">
        <f>COUNTIF(Input_1!$E330:$CV330,Output_3_Daily_Raw!AK$1)/4</f>
        <v>0</v>
      </c>
      <c r="AL331">
        <f>COUNTIF(Input_1!$E330:$CV330,Output_3_Daily_Raw!AL$1)/4</f>
        <v>0</v>
      </c>
      <c r="AM331">
        <f>COUNTIF(Input_1!$E330:$CV330,Output_3_Daily_Raw!AM$1)/4</f>
        <v>0</v>
      </c>
      <c r="AN331">
        <f>COUNTIF(Input_1!$E330:$CV330,Output_3_Daily_Raw!AN$1)/4</f>
        <v>0</v>
      </c>
      <c r="AO331">
        <f>COUNTIF(Input_1!$E330:$CV330,Output_3_Daily_Raw!AO$1)/4</f>
        <v>0</v>
      </c>
      <c r="AP331">
        <f>COUNTIF(Input_1!$E330:$CV330,Output_3_Daily_Raw!AP$1)/4</f>
        <v>0</v>
      </c>
      <c r="AQ331">
        <f>COUNTIF(Input_1!$E330:$CV330,Output_3_Daily_Raw!AQ$1)/4</f>
        <v>0</v>
      </c>
      <c r="AR331">
        <f>COUNTIF(Input_1!$E330:$CV330,Output_3_Daily_Raw!AR$1)/4</f>
        <v>0</v>
      </c>
      <c r="AS331">
        <f>COUNTIF(Input_1!$E330:$CV330,Output_3_Daily_Raw!AS$1)/4</f>
        <v>0</v>
      </c>
      <c r="AT331">
        <f>COUNTIF(Input_1!$E330:$CV330,Output_3_Daily_Raw!AT$1)/4</f>
        <v>0</v>
      </c>
      <c r="AU331">
        <f>COUNTIF(Input_1!$E330:$CV330,Output_3_Daily_Raw!AU$1)/4</f>
        <v>0</v>
      </c>
      <c r="AV331">
        <f>COUNTIF(Input_1!$E330:$CV330,Output_3_Daily_Raw!AV$1)/4</f>
        <v>0</v>
      </c>
      <c r="AW331">
        <f>COUNTIF(Input_1!$E330:$CV330,Output_3_Daily_Raw!AW$1)/4</f>
        <v>0</v>
      </c>
      <c r="AX331">
        <f>COUNTIF(Input_1!$E330:$CV330,Output_3_Daily_Raw!AX$1)/4</f>
        <v>0</v>
      </c>
      <c r="AY331">
        <f>COUNTIF(Input_1!$E330:$CV330,Output_3_Daily_Raw!AY$1)/4</f>
        <v>1.5</v>
      </c>
      <c r="AZ331">
        <f>COUNTIF(Input_1!$E330:$CV330,Output_3_Daily_Raw!AZ$1)/4</f>
        <v>0</v>
      </c>
      <c r="BA331">
        <f>COUNTIF(Input_1!$E330:$CV330,Output_3_Daily_Raw!BA$1)/4</f>
        <v>0</v>
      </c>
      <c r="BB331">
        <f>COUNTIF(Input_1!$E330:$CV330,Output_3_Daily_Raw!BB$1)/4</f>
        <v>0</v>
      </c>
      <c r="BC331">
        <f>COUNTIF(Input_1!$E330:$CV330,Output_3_Daily_Raw!BC$1)/4</f>
        <v>0</v>
      </c>
      <c r="BD331">
        <f>COUNTIF(Input_1!$E330:$CV330,Output_3_Daily_Raw!BD$1)/4</f>
        <v>1.5</v>
      </c>
      <c r="BE331">
        <f>COUNTIF(Input_1!$E330:$CV330,Output_3_Daily_Raw!BE$1)/4</f>
        <v>0</v>
      </c>
      <c r="BF331">
        <f>COUNTIF(Input_1!$E330:$CV330,Output_3_Daily_Raw!BF$1)/4</f>
        <v>4</v>
      </c>
      <c r="BG331">
        <f>COUNTIF(Input_1!$E330:$CV330,Output_3_Daily_Raw!BG$1)/4</f>
        <v>0</v>
      </c>
      <c r="BH331">
        <f>COUNTIF(Input_1!$E330:$CV330,Output_3_Daily_Raw!BH$1)/4</f>
        <v>0.5</v>
      </c>
      <c r="BJ331">
        <f t="shared" si="6"/>
        <v>24</v>
      </c>
    </row>
    <row r="332" spans="1:62" x14ac:dyDescent="0.35">
      <c r="A332" s="256"/>
      <c r="B332" s="248">
        <v>48</v>
      </c>
      <c r="C332" s="12">
        <v>44158</v>
      </c>
      <c r="D332" s="1" t="s">
        <v>4</v>
      </c>
      <c r="E332">
        <f>COUNTIF(Input_1!$E331:$CV331,Output_3_Daily_Raw!E$1)/4</f>
        <v>0</v>
      </c>
      <c r="F332">
        <f>COUNTIF(Input_1!$E331:$CV331,Output_3_Daily_Raw!F$1)/4</f>
        <v>0</v>
      </c>
      <c r="G332">
        <f>COUNTIF(Input_1!$E331:$CV331,Output_3_Daily_Raw!G$1)/4</f>
        <v>0</v>
      </c>
      <c r="H332">
        <f>COUNTIF(Input_1!$E331:$CV331,Output_3_Daily_Raw!H$1)/4</f>
        <v>0</v>
      </c>
      <c r="I332">
        <f>COUNTIF(Input_1!$E331:$CV331,Output_3_Daily_Raw!I$1)/4</f>
        <v>0</v>
      </c>
      <c r="J332">
        <f>COUNTIF(Input_1!$E331:$CV331,Output_3_Daily_Raw!J$1)/4</f>
        <v>0</v>
      </c>
      <c r="K332">
        <f>COUNTIF(Input_1!$E331:$CV331,Output_3_Daily_Raw!K$1)/4</f>
        <v>0</v>
      </c>
      <c r="L332">
        <f>COUNTIF(Input_1!$E331:$CV331,Output_3_Daily_Raw!L$1)/4</f>
        <v>0</v>
      </c>
      <c r="M332">
        <f>COUNTIF(Input_1!$E331:$CV331,Output_3_Daily_Raw!M$1)/4</f>
        <v>0</v>
      </c>
      <c r="N332">
        <f>COUNTIF(Input_1!$E331:$CV331,Output_3_Daily_Raw!N$1)/4</f>
        <v>0</v>
      </c>
      <c r="O332">
        <f>COUNTIF(Input_1!$E331:$CV331,Output_3_Daily_Raw!O$1)/4</f>
        <v>0</v>
      </c>
      <c r="P332">
        <f>COUNTIF(Input_1!$E331:$CV331,Output_3_Daily_Raw!P$1)/4</f>
        <v>0</v>
      </c>
      <c r="Q332">
        <f>COUNTIF(Input_1!$E331:$CV331,Output_3_Daily_Raw!Q$1)/4</f>
        <v>0</v>
      </c>
      <c r="R332">
        <f>COUNTIF(Input_1!$E331:$CV331,Output_3_Daily_Raw!R$1)/4</f>
        <v>0</v>
      </c>
      <c r="S332">
        <f>COUNTIF(Input_1!$E331:$CV331,Output_3_Daily_Raw!S$1)/4</f>
        <v>3.25</v>
      </c>
      <c r="T332">
        <f>COUNTIF(Input_1!$E331:$CV331,Output_3_Daily_Raw!T$1)/4</f>
        <v>0</v>
      </c>
      <c r="U332">
        <f>COUNTIF(Input_1!$E331:$CV331,Output_3_Daily_Raw!U$1)/4</f>
        <v>0</v>
      </c>
      <c r="V332">
        <f>COUNTIF(Input_1!$E331:$CV331,Output_3_Daily_Raw!V$1)/4</f>
        <v>0</v>
      </c>
      <c r="W332">
        <f>COUNTIF(Input_1!$E331:$CV331,Output_3_Daily_Raw!W$1)/4</f>
        <v>0</v>
      </c>
      <c r="X332">
        <f>COUNTIF(Input_1!$E331:$CV331,Output_3_Daily_Raw!X$1)/4</f>
        <v>0</v>
      </c>
      <c r="Y332">
        <f>COUNTIF(Input_1!$E331:$CV331,Output_3_Daily_Raw!Y$1)/4</f>
        <v>0</v>
      </c>
      <c r="Z332">
        <f>COUNTIF(Input_1!$E331:$CV331,Output_3_Daily_Raw!Z$1)/4</f>
        <v>0</v>
      </c>
      <c r="AA332">
        <f>COUNTIF(Input_1!$E331:$CV331,Output_3_Daily_Raw!AA$1)/4</f>
        <v>11</v>
      </c>
      <c r="AB332">
        <f>COUNTIF(Input_1!$E331:$CV331,Output_3_Daily_Raw!AB$1)/4</f>
        <v>0</v>
      </c>
      <c r="AC332">
        <f>COUNTIF(Input_1!$E331:$CV331,Output_3_Daily_Raw!AC$1)/4</f>
        <v>0</v>
      </c>
      <c r="AD332">
        <f>COUNTIF(Input_1!$E331:$CV331,Output_3_Daily_Raw!AD$1)/4</f>
        <v>0</v>
      </c>
      <c r="AE332">
        <f>COUNTIF(Input_1!$E331:$CV331,Output_3_Daily_Raw!AE$1)/4</f>
        <v>0</v>
      </c>
      <c r="AF332">
        <f>COUNTIF(Input_1!$E331:$CV331,Output_3_Daily_Raw!AF$1)/4</f>
        <v>0</v>
      </c>
      <c r="AG332">
        <f>COUNTIF(Input_1!$E331:$CV331,Output_3_Daily_Raw!AG$1)/4</f>
        <v>0</v>
      </c>
      <c r="AH332">
        <f>COUNTIF(Input_1!$E331:$CV331,Output_3_Daily_Raw!AH$1)/4</f>
        <v>0.25</v>
      </c>
      <c r="AI332">
        <f>COUNTIF(Input_1!$E331:$CV331,Output_3_Daily_Raw!AI$1)/4</f>
        <v>0.5</v>
      </c>
      <c r="AJ332">
        <f>COUNTIF(Input_1!$E331:$CV331,Output_3_Daily_Raw!AJ$1)/4</f>
        <v>3.75</v>
      </c>
      <c r="AK332">
        <f>COUNTIF(Input_1!$E331:$CV331,Output_3_Daily_Raw!AK$1)/4</f>
        <v>0</v>
      </c>
      <c r="AL332">
        <f>COUNTIF(Input_1!$E331:$CV331,Output_3_Daily_Raw!AL$1)/4</f>
        <v>0</v>
      </c>
      <c r="AM332">
        <f>COUNTIF(Input_1!$E331:$CV331,Output_3_Daily_Raw!AM$1)/4</f>
        <v>0</v>
      </c>
      <c r="AN332">
        <f>COUNTIF(Input_1!$E331:$CV331,Output_3_Daily_Raw!AN$1)/4</f>
        <v>0</v>
      </c>
      <c r="AO332">
        <f>COUNTIF(Input_1!$E331:$CV331,Output_3_Daily_Raw!AO$1)/4</f>
        <v>0</v>
      </c>
      <c r="AP332">
        <f>COUNTIF(Input_1!$E331:$CV331,Output_3_Daily_Raw!AP$1)/4</f>
        <v>0</v>
      </c>
      <c r="AQ332">
        <f>COUNTIF(Input_1!$E331:$CV331,Output_3_Daily_Raw!AQ$1)/4</f>
        <v>0</v>
      </c>
      <c r="AR332">
        <f>COUNTIF(Input_1!$E331:$CV331,Output_3_Daily_Raw!AR$1)/4</f>
        <v>0</v>
      </c>
      <c r="AS332">
        <f>COUNTIF(Input_1!$E331:$CV331,Output_3_Daily_Raw!AS$1)/4</f>
        <v>0</v>
      </c>
      <c r="AT332">
        <f>COUNTIF(Input_1!$E331:$CV331,Output_3_Daily_Raw!AT$1)/4</f>
        <v>0</v>
      </c>
      <c r="AU332">
        <f>COUNTIF(Input_1!$E331:$CV331,Output_3_Daily_Raw!AU$1)/4</f>
        <v>0</v>
      </c>
      <c r="AV332">
        <f>COUNTIF(Input_1!$E331:$CV331,Output_3_Daily_Raw!AV$1)/4</f>
        <v>0</v>
      </c>
      <c r="AW332">
        <f>COUNTIF(Input_1!$E331:$CV331,Output_3_Daily_Raw!AW$1)/4</f>
        <v>0</v>
      </c>
      <c r="AX332">
        <f>COUNTIF(Input_1!$E331:$CV331,Output_3_Daily_Raw!AX$1)/4</f>
        <v>0</v>
      </c>
      <c r="AY332">
        <f>COUNTIF(Input_1!$E331:$CV331,Output_3_Daily_Raw!AY$1)/4</f>
        <v>1.25</v>
      </c>
      <c r="AZ332">
        <f>COUNTIF(Input_1!$E331:$CV331,Output_3_Daily_Raw!AZ$1)/4</f>
        <v>0</v>
      </c>
      <c r="BA332">
        <f>COUNTIF(Input_1!$E331:$CV331,Output_3_Daily_Raw!BA$1)/4</f>
        <v>0</v>
      </c>
      <c r="BB332">
        <f>COUNTIF(Input_1!$E331:$CV331,Output_3_Daily_Raw!BB$1)/4</f>
        <v>0</v>
      </c>
      <c r="BC332">
        <f>COUNTIF(Input_1!$E331:$CV331,Output_3_Daily_Raw!BC$1)/4</f>
        <v>0</v>
      </c>
      <c r="BD332">
        <f>COUNTIF(Input_1!$E331:$CV331,Output_3_Daily_Raw!BD$1)/4</f>
        <v>0</v>
      </c>
      <c r="BE332">
        <f>COUNTIF(Input_1!$E331:$CV331,Output_3_Daily_Raw!BE$1)/4</f>
        <v>0</v>
      </c>
      <c r="BF332">
        <f>COUNTIF(Input_1!$E331:$CV331,Output_3_Daily_Raw!BF$1)/4</f>
        <v>3.75</v>
      </c>
      <c r="BG332">
        <f>COUNTIF(Input_1!$E331:$CV331,Output_3_Daily_Raw!BG$1)/4</f>
        <v>0</v>
      </c>
      <c r="BH332">
        <f>COUNTIF(Input_1!$E331:$CV331,Output_3_Daily_Raw!BH$1)/4</f>
        <v>0.25</v>
      </c>
      <c r="BJ332">
        <f t="shared" si="6"/>
        <v>24</v>
      </c>
    </row>
    <row r="333" spans="1:62" x14ac:dyDescent="0.35">
      <c r="A333" s="256"/>
      <c r="B333" s="249"/>
      <c r="C333" s="11">
        <v>44159</v>
      </c>
      <c r="D333" s="1" t="s">
        <v>5</v>
      </c>
      <c r="E333">
        <f>COUNTIF(Input_1!$E332:$CV332,Output_3_Daily_Raw!E$1)/4</f>
        <v>0</v>
      </c>
      <c r="F333">
        <f>COUNTIF(Input_1!$E332:$CV332,Output_3_Daily_Raw!F$1)/4</f>
        <v>0</v>
      </c>
      <c r="G333">
        <f>COUNTIF(Input_1!$E332:$CV332,Output_3_Daily_Raw!G$1)/4</f>
        <v>0</v>
      </c>
      <c r="H333">
        <f>COUNTIF(Input_1!$E332:$CV332,Output_3_Daily_Raw!H$1)/4</f>
        <v>0</v>
      </c>
      <c r="I333">
        <f>COUNTIF(Input_1!$E332:$CV332,Output_3_Daily_Raw!I$1)/4</f>
        <v>0</v>
      </c>
      <c r="J333">
        <f>COUNTIF(Input_1!$E332:$CV332,Output_3_Daily_Raw!J$1)/4</f>
        <v>0</v>
      </c>
      <c r="K333">
        <f>COUNTIF(Input_1!$E332:$CV332,Output_3_Daily_Raw!K$1)/4</f>
        <v>0</v>
      </c>
      <c r="L333">
        <f>COUNTIF(Input_1!$E332:$CV332,Output_3_Daily_Raw!L$1)/4</f>
        <v>0</v>
      </c>
      <c r="M333">
        <f>COUNTIF(Input_1!$E332:$CV332,Output_3_Daily_Raw!M$1)/4</f>
        <v>0</v>
      </c>
      <c r="N333">
        <f>COUNTIF(Input_1!$E332:$CV332,Output_3_Daily_Raw!N$1)/4</f>
        <v>0</v>
      </c>
      <c r="O333">
        <f>COUNTIF(Input_1!$E332:$CV332,Output_3_Daily_Raw!O$1)/4</f>
        <v>0</v>
      </c>
      <c r="P333">
        <f>COUNTIF(Input_1!$E332:$CV332,Output_3_Daily_Raw!P$1)/4</f>
        <v>0</v>
      </c>
      <c r="Q333">
        <f>COUNTIF(Input_1!$E332:$CV332,Output_3_Daily_Raw!Q$1)/4</f>
        <v>0</v>
      </c>
      <c r="R333">
        <f>COUNTIF(Input_1!$E332:$CV332,Output_3_Daily_Raw!R$1)/4</f>
        <v>0</v>
      </c>
      <c r="S333">
        <f>COUNTIF(Input_1!$E332:$CV332,Output_3_Daily_Raw!S$1)/4</f>
        <v>9.5</v>
      </c>
      <c r="T333">
        <f>COUNTIF(Input_1!$E332:$CV332,Output_3_Daily_Raw!T$1)/4</f>
        <v>0</v>
      </c>
      <c r="U333">
        <f>COUNTIF(Input_1!$E332:$CV332,Output_3_Daily_Raw!U$1)/4</f>
        <v>0</v>
      </c>
      <c r="V333">
        <f>COUNTIF(Input_1!$E332:$CV332,Output_3_Daily_Raw!V$1)/4</f>
        <v>0</v>
      </c>
      <c r="W333">
        <f>COUNTIF(Input_1!$E332:$CV332,Output_3_Daily_Raw!W$1)/4</f>
        <v>0</v>
      </c>
      <c r="X333">
        <f>COUNTIF(Input_1!$E332:$CV332,Output_3_Daily_Raw!X$1)/4</f>
        <v>0</v>
      </c>
      <c r="Y333">
        <f>COUNTIF(Input_1!$E332:$CV332,Output_3_Daily_Raw!Y$1)/4</f>
        <v>0</v>
      </c>
      <c r="Z333">
        <f>COUNTIF(Input_1!$E332:$CV332,Output_3_Daily_Raw!Z$1)/4</f>
        <v>0</v>
      </c>
      <c r="AA333">
        <f>COUNTIF(Input_1!$E332:$CV332,Output_3_Daily_Raw!AA$1)/4</f>
        <v>7</v>
      </c>
      <c r="AB333">
        <f>COUNTIF(Input_1!$E332:$CV332,Output_3_Daily_Raw!AB$1)/4</f>
        <v>0</v>
      </c>
      <c r="AC333">
        <f>COUNTIF(Input_1!$E332:$CV332,Output_3_Daily_Raw!AC$1)/4</f>
        <v>0</v>
      </c>
      <c r="AD333">
        <f>COUNTIF(Input_1!$E332:$CV332,Output_3_Daily_Raw!AD$1)/4</f>
        <v>0</v>
      </c>
      <c r="AE333">
        <f>COUNTIF(Input_1!$E332:$CV332,Output_3_Daily_Raw!AE$1)/4</f>
        <v>0</v>
      </c>
      <c r="AF333">
        <f>COUNTIF(Input_1!$E332:$CV332,Output_3_Daily_Raw!AF$1)/4</f>
        <v>0</v>
      </c>
      <c r="AG333">
        <f>COUNTIF(Input_1!$E332:$CV332,Output_3_Daily_Raw!AG$1)/4</f>
        <v>0</v>
      </c>
      <c r="AH333">
        <f>COUNTIF(Input_1!$E332:$CV332,Output_3_Daily_Raw!AH$1)/4</f>
        <v>0.25</v>
      </c>
      <c r="AI333">
        <f>COUNTIF(Input_1!$E332:$CV332,Output_3_Daily_Raw!AI$1)/4</f>
        <v>0.5</v>
      </c>
      <c r="AJ333">
        <f>COUNTIF(Input_1!$E332:$CV332,Output_3_Daily_Raw!AJ$1)/4</f>
        <v>0</v>
      </c>
      <c r="AK333">
        <f>COUNTIF(Input_1!$E332:$CV332,Output_3_Daily_Raw!AK$1)/4</f>
        <v>0</v>
      </c>
      <c r="AL333">
        <f>COUNTIF(Input_1!$E332:$CV332,Output_3_Daily_Raw!AL$1)/4</f>
        <v>0</v>
      </c>
      <c r="AM333">
        <f>COUNTIF(Input_1!$E332:$CV332,Output_3_Daily_Raw!AM$1)/4</f>
        <v>0</v>
      </c>
      <c r="AN333">
        <f>COUNTIF(Input_1!$E332:$CV332,Output_3_Daily_Raw!AN$1)/4</f>
        <v>0</v>
      </c>
      <c r="AO333">
        <f>COUNTIF(Input_1!$E332:$CV332,Output_3_Daily_Raw!AO$1)/4</f>
        <v>0</v>
      </c>
      <c r="AP333">
        <f>COUNTIF(Input_1!$E332:$CV332,Output_3_Daily_Raw!AP$1)/4</f>
        <v>0</v>
      </c>
      <c r="AQ333">
        <f>COUNTIF(Input_1!$E332:$CV332,Output_3_Daily_Raw!AQ$1)/4</f>
        <v>0</v>
      </c>
      <c r="AR333">
        <f>COUNTIF(Input_1!$E332:$CV332,Output_3_Daily_Raw!AR$1)/4</f>
        <v>0</v>
      </c>
      <c r="AS333">
        <f>COUNTIF(Input_1!$E332:$CV332,Output_3_Daily_Raw!AS$1)/4</f>
        <v>0</v>
      </c>
      <c r="AT333">
        <f>COUNTIF(Input_1!$E332:$CV332,Output_3_Daily_Raw!AT$1)/4</f>
        <v>0</v>
      </c>
      <c r="AU333">
        <f>COUNTIF(Input_1!$E332:$CV332,Output_3_Daily_Raw!AU$1)/4</f>
        <v>0</v>
      </c>
      <c r="AV333">
        <f>COUNTIF(Input_1!$E332:$CV332,Output_3_Daily_Raw!AV$1)/4</f>
        <v>0</v>
      </c>
      <c r="AW333">
        <f>COUNTIF(Input_1!$E332:$CV332,Output_3_Daily_Raw!AW$1)/4</f>
        <v>0</v>
      </c>
      <c r="AX333">
        <f>COUNTIF(Input_1!$E332:$CV332,Output_3_Daily_Raw!AX$1)/4</f>
        <v>0</v>
      </c>
      <c r="AY333">
        <f>COUNTIF(Input_1!$E332:$CV332,Output_3_Daily_Raw!AY$1)/4</f>
        <v>1.75</v>
      </c>
      <c r="AZ333">
        <f>COUNTIF(Input_1!$E332:$CV332,Output_3_Daily_Raw!AZ$1)/4</f>
        <v>0</v>
      </c>
      <c r="BA333">
        <f>COUNTIF(Input_1!$E332:$CV332,Output_3_Daily_Raw!BA$1)/4</f>
        <v>0</v>
      </c>
      <c r="BB333">
        <f>COUNTIF(Input_1!$E332:$CV332,Output_3_Daily_Raw!BB$1)/4</f>
        <v>0</v>
      </c>
      <c r="BC333">
        <f>COUNTIF(Input_1!$E332:$CV332,Output_3_Daily_Raw!BC$1)/4</f>
        <v>0</v>
      </c>
      <c r="BD333">
        <f>COUNTIF(Input_1!$E332:$CV332,Output_3_Daily_Raw!BD$1)/4</f>
        <v>0.75</v>
      </c>
      <c r="BE333">
        <f>COUNTIF(Input_1!$E332:$CV332,Output_3_Daily_Raw!BE$1)/4</f>
        <v>0</v>
      </c>
      <c r="BF333">
        <f>COUNTIF(Input_1!$E332:$CV332,Output_3_Daily_Raw!BF$1)/4</f>
        <v>4</v>
      </c>
      <c r="BG333">
        <f>COUNTIF(Input_1!$E332:$CV332,Output_3_Daily_Raw!BG$1)/4</f>
        <v>0</v>
      </c>
      <c r="BH333">
        <f>COUNTIF(Input_1!$E332:$CV332,Output_3_Daily_Raw!BH$1)/4</f>
        <v>0.25</v>
      </c>
      <c r="BJ333">
        <f t="shared" si="6"/>
        <v>24</v>
      </c>
    </row>
    <row r="334" spans="1:62" x14ac:dyDescent="0.35">
      <c r="A334" s="256"/>
      <c r="B334" s="249"/>
      <c r="C334" s="11">
        <v>44160</v>
      </c>
      <c r="D334" s="1" t="s">
        <v>6</v>
      </c>
      <c r="E334">
        <f>COUNTIF(Input_1!$E333:$CV333,Output_3_Daily_Raw!E$1)/4</f>
        <v>0</v>
      </c>
      <c r="F334">
        <f>COUNTIF(Input_1!$E333:$CV333,Output_3_Daily_Raw!F$1)/4</f>
        <v>0</v>
      </c>
      <c r="G334">
        <f>COUNTIF(Input_1!$E333:$CV333,Output_3_Daily_Raw!G$1)/4</f>
        <v>0</v>
      </c>
      <c r="H334">
        <f>COUNTIF(Input_1!$E333:$CV333,Output_3_Daily_Raw!H$1)/4</f>
        <v>0</v>
      </c>
      <c r="I334">
        <f>COUNTIF(Input_1!$E333:$CV333,Output_3_Daily_Raw!I$1)/4</f>
        <v>0</v>
      </c>
      <c r="J334">
        <f>COUNTIF(Input_1!$E333:$CV333,Output_3_Daily_Raw!J$1)/4</f>
        <v>0</v>
      </c>
      <c r="K334">
        <f>COUNTIF(Input_1!$E333:$CV333,Output_3_Daily_Raw!K$1)/4</f>
        <v>0</v>
      </c>
      <c r="L334">
        <f>COUNTIF(Input_1!$E333:$CV333,Output_3_Daily_Raw!L$1)/4</f>
        <v>0</v>
      </c>
      <c r="M334">
        <f>COUNTIF(Input_1!$E333:$CV333,Output_3_Daily_Raw!M$1)/4</f>
        <v>0</v>
      </c>
      <c r="N334">
        <f>COUNTIF(Input_1!$E333:$CV333,Output_3_Daily_Raw!N$1)/4</f>
        <v>0</v>
      </c>
      <c r="O334">
        <f>COUNTIF(Input_1!$E333:$CV333,Output_3_Daily_Raw!O$1)/4</f>
        <v>0</v>
      </c>
      <c r="P334">
        <f>COUNTIF(Input_1!$E333:$CV333,Output_3_Daily_Raw!P$1)/4</f>
        <v>0</v>
      </c>
      <c r="Q334">
        <f>COUNTIF(Input_1!$E333:$CV333,Output_3_Daily_Raw!Q$1)/4</f>
        <v>0</v>
      </c>
      <c r="R334">
        <f>COUNTIF(Input_1!$E333:$CV333,Output_3_Daily_Raw!R$1)/4</f>
        <v>0</v>
      </c>
      <c r="S334">
        <f>COUNTIF(Input_1!$E333:$CV333,Output_3_Daily_Raw!S$1)/4</f>
        <v>10.25</v>
      </c>
      <c r="T334">
        <f>COUNTIF(Input_1!$E333:$CV333,Output_3_Daily_Raw!T$1)/4</f>
        <v>0</v>
      </c>
      <c r="U334">
        <f>COUNTIF(Input_1!$E333:$CV333,Output_3_Daily_Raw!U$1)/4</f>
        <v>0</v>
      </c>
      <c r="V334">
        <f>COUNTIF(Input_1!$E333:$CV333,Output_3_Daily_Raw!V$1)/4</f>
        <v>0</v>
      </c>
      <c r="W334">
        <f>COUNTIF(Input_1!$E333:$CV333,Output_3_Daily_Raw!W$1)/4</f>
        <v>0</v>
      </c>
      <c r="X334">
        <f>COUNTIF(Input_1!$E333:$CV333,Output_3_Daily_Raw!X$1)/4</f>
        <v>0</v>
      </c>
      <c r="Y334">
        <f>COUNTIF(Input_1!$E333:$CV333,Output_3_Daily_Raw!Y$1)/4</f>
        <v>0</v>
      </c>
      <c r="Z334">
        <f>COUNTIF(Input_1!$E333:$CV333,Output_3_Daily_Raw!Z$1)/4</f>
        <v>0</v>
      </c>
      <c r="AA334">
        <f>COUNTIF(Input_1!$E333:$CV333,Output_3_Daily_Raw!AA$1)/4</f>
        <v>7.5</v>
      </c>
      <c r="AB334">
        <f>COUNTIF(Input_1!$E333:$CV333,Output_3_Daily_Raw!AB$1)/4</f>
        <v>0</v>
      </c>
      <c r="AC334">
        <f>COUNTIF(Input_1!$E333:$CV333,Output_3_Daily_Raw!AC$1)/4</f>
        <v>0</v>
      </c>
      <c r="AD334">
        <f>COUNTIF(Input_1!$E333:$CV333,Output_3_Daily_Raw!AD$1)/4</f>
        <v>0</v>
      </c>
      <c r="AE334">
        <f>COUNTIF(Input_1!$E333:$CV333,Output_3_Daily_Raw!AE$1)/4</f>
        <v>0</v>
      </c>
      <c r="AF334">
        <f>COUNTIF(Input_1!$E333:$CV333,Output_3_Daily_Raw!AF$1)/4</f>
        <v>0</v>
      </c>
      <c r="AG334">
        <f>COUNTIF(Input_1!$E333:$CV333,Output_3_Daily_Raw!AG$1)/4</f>
        <v>0</v>
      </c>
      <c r="AH334">
        <f>COUNTIF(Input_1!$E333:$CV333,Output_3_Daily_Raw!AH$1)/4</f>
        <v>0.25</v>
      </c>
      <c r="AI334">
        <f>COUNTIF(Input_1!$E333:$CV333,Output_3_Daily_Raw!AI$1)/4</f>
        <v>0.25</v>
      </c>
      <c r="AJ334">
        <f>COUNTIF(Input_1!$E333:$CV333,Output_3_Daily_Raw!AJ$1)/4</f>
        <v>0</v>
      </c>
      <c r="AK334">
        <f>COUNTIF(Input_1!$E333:$CV333,Output_3_Daily_Raw!AK$1)/4</f>
        <v>0</v>
      </c>
      <c r="AL334">
        <f>COUNTIF(Input_1!$E333:$CV333,Output_3_Daily_Raw!AL$1)/4</f>
        <v>0</v>
      </c>
      <c r="AM334">
        <f>COUNTIF(Input_1!$E333:$CV333,Output_3_Daily_Raw!AM$1)/4</f>
        <v>0</v>
      </c>
      <c r="AN334">
        <f>COUNTIF(Input_1!$E333:$CV333,Output_3_Daily_Raw!AN$1)/4</f>
        <v>0</v>
      </c>
      <c r="AO334">
        <f>COUNTIF(Input_1!$E333:$CV333,Output_3_Daily_Raw!AO$1)/4</f>
        <v>0</v>
      </c>
      <c r="AP334">
        <f>COUNTIF(Input_1!$E333:$CV333,Output_3_Daily_Raw!AP$1)/4</f>
        <v>0</v>
      </c>
      <c r="AQ334">
        <f>COUNTIF(Input_1!$E333:$CV333,Output_3_Daily_Raw!AQ$1)/4</f>
        <v>0</v>
      </c>
      <c r="AR334">
        <f>COUNTIF(Input_1!$E333:$CV333,Output_3_Daily_Raw!AR$1)/4</f>
        <v>0</v>
      </c>
      <c r="AS334">
        <f>COUNTIF(Input_1!$E333:$CV333,Output_3_Daily_Raw!AS$1)/4</f>
        <v>0</v>
      </c>
      <c r="AT334">
        <f>COUNTIF(Input_1!$E333:$CV333,Output_3_Daily_Raw!AT$1)/4</f>
        <v>0</v>
      </c>
      <c r="AU334">
        <f>COUNTIF(Input_1!$E333:$CV333,Output_3_Daily_Raw!AU$1)/4</f>
        <v>0</v>
      </c>
      <c r="AV334">
        <f>COUNTIF(Input_1!$E333:$CV333,Output_3_Daily_Raw!AV$1)/4</f>
        <v>0</v>
      </c>
      <c r="AW334">
        <f>COUNTIF(Input_1!$E333:$CV333,Output_3_Daily_Raw!AW$1)/4</f>
        <v>0</v>
      </c>
      <c r="AX334">
        <f>COUNTIF(Input_1!$E333:$CV333,Output_3_Daily_Raw!AX$1)/4</f>
        <v>0</v>
      </c>
      <c r="AY334">
        <f>COUNTIF(Input_1!$E333:$CV333,Output_3_Daily_Raw!AY$1)/4</f>
        <v>2.75</v>
      </c>
      <c r="AZ334">
        <f>COUNTIF(Input_1!$E333:$CV333,Output_3_Daily_Raw!AZ$1)/4</f>
        <v>0</v>
      </c>
      <c r="BA334">
        <f>COUNTIF(Input_1!$E333:$CV333,Output_3_Daily_Raw!BA$1)/4</f>
        <v>0</v>
      </c>
      <c r="BB334">
        <f>COUNTIF(Input_1!$E333:$CV333,Output_3_Daily_Raw!BB$1)/4</f>
        <v>0</v>
      </c>
      <c r="BC334">
        <f>COUNTIF(Input_1!$E333:$CV333,Output_3_Daily_Raw!BC$1)/4</f>
        <v>0</v>
      </c>
      <c r="BD334">
        <f>COUNTIF(Input_1!$E333:$CV333,Output_3_Daily_Raw!BD$1)/4</f>
        <v>0</v>
      </c>
      <c r="BE334">
        <f>COUNTIF(Input_1!$E333:$CV333,Output_3_Daily_Raw!BE$1)/4</f>
        <v>0</v>
      </c>
      <c r="BF334">
        <f>COUNTIF(Input_1!$E333:$CV333,Output_3_Daily_Raw!BF$1)/4</f>
        <v>3</v>
      </c>
      <c r="BG334">
        <f>COUNTIF(Input_1!$E333:$CV333,Output_3_Daily_Raw!BG$1)/4</f>
        <v>0</v>
      </c>
      <c r="BH334">
        <f>COUNTIF(Input_1!$E333:$CV333,Output_3_Daily_Raw!BH$1)/4</f>
        <v>0</v>
      </c>
      <c r="BJ334">
        <f t="shared" si="6"/>
        <v>24</v>
      </c>
    </row>
    <row r="335" spans="1:62" x14ac:dyDescent="0.35">
      <c r="A335" s="256"/>
      <c r="B335" s="249"/>
      <c r="C335" s="12">
        <v>44161</v>
      </c>
      <c r="D335" s="1" t="s">
        <v>7</v>
      </c>
      <c r="E335">
        <f>COUNTIF(Input_1!$E334:$CV334,Output_3_Daily_Raw!E$1)/4</f>
        <v>0</v>
      </c>
      <c r="F335">
        <f>COUNTIF(Input_1!$E334:$CV334,Output_3_Daily_Raw!F$1)/4</f>
        <v>0</v>
      </c>
      <c r="G335">
        <f>COUNTIF(Input_1!$E334:$CV334,Output_3_Daily_Raw!G$1)/4</f>
        <v>0</v>
      </c>
      <c r="H335">
        <f>COUNTIF(Input_1!$E334:$CV334,Output_3_Daily_Raw!H$1)/4</f>
        <v>0</v>
      </c>
      <c r="I335">
        <f>COUNTIF(Input_1!$E334:$CV334,Output_3_Daily_Raw!I$1)/4</f>
        <v>0</v>
      </c>
      <c r="J335">
        <f>COUNTIF(Input_1!$E334:$CV334,Output_3_Daily_Raw!J$1)/4</f>
        <v>0</v>
      </c>
      <c r="K335">
        <f>COUNTIF(Input_1!$E334:$CV334,Output_3_Daily_Raw!K$1)/4</f>
        <v>0</v>
      </c>
      <c r="L335">
        <f>COUNTIF(Input_1!$E334:$CV334,Output_3_Daily_Raw!L$1)/4</f>
        <v>0</v>
      </c>
      <c r="M335">
        <f>COUNTIF(Input_1!$E334:$CV334,Output_3_Daily_Raw!M$1)/4</f>
        <v>0</v>
      </c>
      <c r="N335">
        <f>COUNTIF(Input_1!$E334:$CV334,Output_3_Daily_Raw!N$1)/4</f>
        <v>0</v>
      </c>
      <c r="O335">
        <f>COUNTIF(Input_1!$E334:$CV334,Output_3_Daily_Raw!O$1)/4</f>
        <v>0</v>
      </c>
      <c r="P335">
        <f>COUNTIF(Input_1!$E334:$CV334,Output_3_Daily_Raw!P$1)/4</f>
        <v>0</v>
      </c>
      <c r="Q335">
        <f>COUNTIF(Input_1!$E334:$CV334,Output_3_Daily_Raw!Q$1)/4</f>
        <v>0</v>
      </c>
      <c r="R335">
        <f>COUNTIF(Input_1!$E334:$CV334,Output_3_Daily_Raw!R$1)/4</f>
        <v>0</v>
      </c>
      <c r="S335">
        <f>COUNTIF(Input_1!$E334:$CV334,Output_3_Daily_Raw!S$1)/4</f>
        <v>2.25</v>
      </c>
      <c r="T335">
        <f>COUNTIF(Input_1!$E334:$CV334,Output_3_Daily_Raw!T$1)/4</f>
        <v>0</v>
      </c>
      <c r="U335">
        <f>COUNTIF(Input_1!$E334:$CV334,Output_3_Daily_Raw!U$1)/4</f>
        <v>0</v>
      </c>
      <c r="V335">
        <f>COUNTIF(Input_1!$E334:$CV334,Output_3_Daily_Raw!V$1)/4</f>
        <v>0</v>
      </c>
      <c r="W335">
        <f>COUNTIF(Input_1!$E334:$CV334,Output_3_Daily_Raw!W$1)/4</f>
        <v>0</v>
      </c>
      <c r="X335">
        <f>COUNTIF(Input_1!$E334:$CV334,Output_3_Daily_Raw!X$1)/4</f>
        <v>0</v>
      </c>
      <c r="Y335">
        <f>COUNTIF(Input_1!$E334:$CV334,Output_3_Daily_Raw!Y$1)/4</f>
        <v>0</v>
      </c>
      <c r="Z335">
        <f>COUNTIF(Input_1!$E334:$CV334,Output_3_Daily_Raw!Z$1)/4</f>
        <v>0</v>
      </c>
      <c r="AA335">
        <f>COUNTIF(Input_1!$E334:$CV334,Output_3_Daily_Raw!AA$1)/4</f>
        <v>8.25</v>
      </c>
      <c r="AB335">
        <f>COUNTIF(Input_1!$E334:$CV334,Output_3_Daily_Raw!AB$1)/4</f>
        <v>0</v>
      </c>
      <c r="AC335">
        <f>COUNTIF(Input_1!$E334:$CV334,Output_3_Daily_Raw!AC$1)/4</f>
        <v>4.25</v>
      </c>
      <c r="AD335">
        <f>COUNTIF(Input_1!$E334:$CV334,Output_3_Daily_Raw!AD$1)/4</f>
        <v>0</v>
      </c>
      <c r="AE335">
        <f>COUNTIF(Input_1!$E334:$CV334,Output_3_Daily_Raw!AE$1)/4</f>
        <v>0</v>
      </c>
      <c r="AF335">
        <f>COUNTIF(Input_1!$E334:$CV334,Output_3_Daily_Raw!AF$1)/4</f>
        <v>0</v>
      </c>
      <c r="AG335">
        <f>COUNTIF(Input_1!$E334:$CV334,Output_3_Daily_Raw!AG$1)/4</f>
        <v>0</v>
      </c>
      <c r="AH335">
        <f>COUNTIF(Input_1!$E334:$CV334,Output_3_Daily_Raw!AH$1)/4</f>
        <v>0.25</v>
      </c>
      <c r="AI335">
        <f>COUNTIF(Input_1!$E334:$CV334,Output_3_Daily_Raw!AI$1)/4</f>
        <v>0.5</v>
      </c>
      <c r="AJ335">
        <f>COUNTIF(Input_1!$E334:$CV334,Output_3_Daily_Raw!AJ$1)/4</f>
        <v>0</v>
      </c>
      <c r="AK335">
        <f>COUNTIF(Input_1!$E334:$CV334,Output_3_Daily_Raw!AK$1)/4</f>
        <v>0</v>
      </c>
      <c r="AL335">
        <f>COUNTIF(Input_1!$E334:$CV334,Output_3_Daily_Raw!AL$1)/4</f>
        <v>0.75</v>
      </c>
      <c r="AM335">
        <f>COUNTIF(Input_1!$E334:$CV334,Output_3_Daily_Raw!AM$1)/4</f>
        <v>0</v>
      </c>
      <c r="AN335">
        <f>COUNTIF(Input_1!$E334:$CV334,Output_3_Daily_Raw!AN$1)/4</f>
        <v>0</v>
      </c>
      <c r="AO335">
        <f>COUNTIF(Input_1!$E334:$CV334,Output_3_Daily_Raw!AO$1)/4</f>
        <v>0</v>
      </c>
      <c r="AP335">
        <f>COUNTIF(Input_1!$E334:$CV334,Output_3_Daily_Raw!AP$1)/4</f>
        <v>0</v>
      </c>
      <c r="AQ335">
        <f>COUNTIF(Input_1!$E334:$CV334,Output_3_Daily_Raw!AQ$1)/4</f>
        <v>0</v>
      </c>
      <c r="AR335">
        <f>COUNTIF(Input_1!$E334:$CV334,Output_3_Daily_Raw!AR$1)/4</f>
        <v>0</v>
      </c>
      <c r="AS335">
        <f>COUNTIF(Input_1!$E334:$CV334,Output_3_Daily_Raw!AS$1)/4</f>
        <v>0</v>
      </c>
      <c r="AT335">
        <f>COUNTIF(Input_1!$E334:$CV334,Output_3_Daily_Raw!AT$1)/4</f>
        <v>0</v>
      </c>
      <c r="AU335">
        <f>COUNTIF(Input_1!$E334:$CV334,Output_3_Daily_Raw!AU$1)/4</f>
        <v>1.25</v>
      </c>
      <c r="AV335">
        <f>COUNTIF(Input_1!$E334:$CV334,Output_3_Daily_Raw!AV$1)/4</f>
        <v>0</v>
      </c>
      <c r="AW335">
        <f>COUNTIF(Input_1!$E334:$CV334,Output_3_Daily_Raw!AW$1)/4</f>
        <v>0</v>
      </c>
      <c r="AX335">
        <f>COUNTIF(Input_1!$E334:$CV334,Output_3_Daily_Raw!AX$1)/4</f>
        <v>0</v>
      </c>
      <c r="AY335">
        <f>COUNTIF(Input_1!$E334:$CV334,Output_3_Daily_Raw!AY$1)/4</f>
        <v>1.5</v>
      </c>
      <c r="AZ335">
        <f>COUNTIF(Input_1!$E334:$CV334,Output_3_Daily_Raw!AZ$1)/4</f>
        <v>0</v>
      </c>
      <c r="BA335">
        <f>COUNTIF(Input_1!$E334:$CV334,Output_3_Daily_Raw!BA$1)/4</f>
        <v>3</v>
      </c>
      <c r="BB335">
        <f>COUNTIF(Input_1!$E334:$CV334,Output_3_Daily_Raw!BB$1)/4</f>
        <v>0.25</v>
      </c>
      <c r="BC335">
        <f>COUNTIF(Input_1!$E334:$CV334,Output_3_Daily_Raw!BC$1)/4</f>
        <v>0</v>
      </c>
      <c r="BD335">
        <f>COUNTIF(Input_1!$E334:$CV334,Output_3_Daily_Raw!BD$1)/4</f>
        <v>0</v>
      </c>
      <c r="BE335">
        <f>COUNTIF(Input_1!$E334:$CV334,Output_3_Daily_Raw!BE$1)/4</f>
        <v>0</v>
      </c>
      <c r="BF335">
        <f>COUNTIF(Input_1!$E334:$CV334,Output_3_Daily_Raw!BF$1)/4</f>
        <v>1.25</v>
      </c>
      <c r="BG335">
        <f>COUNTIF(Input_1!$E334:$CV334,Output_3_Daily_Raw!BG$1)/4</f>
        <v>0</v>
      </c>
      <c r="BH335">
        <f>COUNTIF(Input_1!$E334:$CV334,Output_3_Daily_Raw!BH$1)/4</f>
        <v>0.5</v>
      </c>
      <c r="BJ335">
        <f t="shared" si="6"/>
        <v>24</v>
      </c>
    </row>
    <row r="336" spans="1:62" x14ac:dyDescent="0.35">
      <c r="A336" s="256"/>
      <c r="B336" s="249"/>
      <c r="C336" s="11">
        <v>44162</v>
      </c>
      <c r="D336" s="1" t="s">
        <v>8</v>
      </c>
      <c r="E336">
        <f>COUNTIF(Input_1!$E335:$CV335,Output_3_Daily_Raw!E$1)/4</f>
        <v>0</v>
      </c>
      <c r="F336">
        <f>COUNTIF(Input_1!$E335:$CV335,Output_3_Daily_Raw!F$1)/4</f>
        <v>0</v>
      </c>
      <c r="G336">
        <f>COUNTIF(Input_1!$E335:$CV335,Output_3_Daily_Raw!G$1)/4</f>
        <v>0</v>
      </c>
      <c r="H336">
        <f>COUNTIF(Input_1!$E335:$CV335,Output_3_Daily_Raw!H$1)/4</f>
        <v>0</v>
      </c>
      <c r="I336">
        <f>COUNTIF(Input_1!$E335:$CV335,Output_3_Daily_Raw!I$1)/4</f>
        <v>0</v>
      </c>
      <c r="J336">
        <f>COUNTIF(Input_1!$E335:$CV335,Output_3_Daily_Raw!J$1)/4</f>
        <v>0</v>
      </c>
      <c r="K336">
        <f>COUNTIF(Input_1!$E335:$CV335,Output_3_Daily_Raw!K$1)/4</f>
        <v>0</v>
      </c>
      <c r="L336">
        <f>COUNTIF(Input_1!$E335:$CV335,Output_3_Daily_Raw!L$1)/4</f>
        <v>0</v>
      </c>
      <c r="M336">
        <f>COUNTIF(Input_1!$E335:$CV335,Output_3_Daily_Raw!M$1)/4</f>
        <v>0</v>
      </c>
      <c r="N336">
        <f>COUNTIF(Input_1!$E335:$CV335,Output_3_Daily_Raw!N$1)/4</f>
        <v>0</v>
      </c>
      <c r="O336">
        <f>COUNTIF(Input_1!$E335:$CV335,Output_3_Daily_Raw!O$1)/4</f>
        <v>0</v>
      </c>
      <c r="P336">
        <f>COUNTIF(Input_1!$E335:$CV335,Output_3_Daily_Raw!P$1)/4</f>
        <v>0</v>
      </c>
      <c r="Q336">
        <f>COUNTIF(Input_1!$E335:$CV335,Output_3_Daily_Raw!Q$1)/4</f>
        <v>0</v>
      </c>
      <c r="R336">
        <f>COUNTIF(Input_1!$E335:$CV335,Output_3_Daily_Raw!R$1)/4</f>
        <v>0</v>
      </c>
      <c r="S336">
        <f>COUNTIF(Input_1!$E335:$CV335,Output_3_Daily_Raw!S$1)/4</f>
        <v>0</v>
      </c>
      <c r="T336">
        <f>COUNTIF(Input_1!$E335:$CV335,Output_3_Daily_Raw!T$1)/4</f>
        <v>0</v>
      </c>
      <c r="U336">
        <f>COUNTIF(Input_1!$E335:$CV335,Output_3_Daily_Raw!U$1)/4</f>
        <v>0</v>
      </c>
      <c r="V336">
        <f>COUNTIF(Input_1!$E335:$CV335,Output_3_Daily_Raw!V$1)/4</f>
        <v>0</v>
      </c>
      <c r="W336">
        <f>COUNTIF(Input_1!$E335:$CV335,Output_3_Daily_Raw!W$1)/4</f>
        <v>0</v>
      </c>
      <c r="X336">
        <f>COUNTIF(Input_1!$E335:$CV335,Output_3_Daily_Raw!X$1)/4</f>
        <v>0</v>
      </c>
      <c r="Y336">
        <f>COUNTIF(Input_1!$E335:$CV335,Output_3_Daily_Raw!Y$1)/4</f>
        <v>0</v>
      </c>
      <c r="Z336">
        <f>COUNTIF(Input_1!$E335:$CV335,Output_3_Daily_Raw!Z$1)/4</f>
        <v>1.75</v>
      </c>
      <c r="AA336">
        <f>COUNTIF(Input_1!$E335:$CV335,Output_3_Daily_Raw!AA$1)/4</f>
        <v>8.75</v>
      </c>
      <c r="AB336">
        <f>COUNTIF(Input_1!$E335:$CV335,Output_3_Daily_Raw!AB$1)/4</f>
        <v>0</v>
      </c>
      <c r="AC336">
        <f>COUNTIF(Input_1!$E335:$CV335,Output_3_Daily_Raw!AC$1)/4</f>
        <v>1.75</v>
      </c>
      <c r="AD336">
        <f>COUNTIF(Input_1!$E335:$CV335,Output_3_Daily_Raw!AD$1)/4</f>
        <v>0</v>
      </c>
      <c r="AE336">
        <f>COUNTIF(Input_1!$E335:$CV335,Output_3_Daily_Raw!AE$1)/4</f>
        <v>0</v>
      </c>
      <c r="AF336">
        <f>COUNTIF(Input_1!$E335:$CV335,Output_3_Daily_Raw!AF$1)/4</f>
        <v>0</v>
      </c>
      <c r="AG336">
        <f>COUNTIF(Input_1!$E335:$CV335,Output_3_Daily_Raw!AG$1)/4</f>
        <v>0</v>
      </c>
      <c r="AH336">
        <f>COUNTIF(Input_1!$E335:$CV335,Output_3_Daily_Raw!AH$1)/4</f>
        <v>0.25</v>
      </c>
      <c r="AI336">
        <f>COUNTIF(Input_1!$E335:$CV335,Output_3_Daily_Raw!AI$1)/4</f>
        <v>0</v>
      </c>
      <c r="AJ336">
        <f>COUNTIF(Input_1!$E335:$CV335,Output_3_Daily_Raw!AJ$1)/4</f>
        <v>4</v>
      </c>
      <c r="AK336">
        <f>COUNTIF(Input_1!$E335:$CV335,Output_3_Daily_Raw!AK$1)/4</f>
        <v>0</v>
      </c>
      <c r="AL336">
        <f>COUNTIF(Input_1!$E335:$CV335,Output_3_Daily_Raw!AL$1)/4</f>
        <v>0.75</v>
      </c>
      <c r="AM336">
        <f>COUNTIF(Input_1!$E335:$CV335,Output_3_Daily_Raw!AM$1)/4</f>
        <v>0</v>
      </c>
      <c r="AN336">
        <f>COUNTIF(Input_1!$E335:$CV335,Output_3_Daily_Raw!AN$1)/4</f>
        <v>0</v>
      </c>
      <c r="AO336">
        <f>COUNTIF(Input_1!$E335:$CV335,Output_3_Daily_Raw!AO$1)/4</f>
        <v>0</v>
      </c>
      <c r="AP336">
        <f>COUNTIF(Input_1!$E335:$CV335,Output_3_Daily_Raw!AP$1)/4</f>
        <v>0</v>
      </c>
      <c r="AQ336">
        <f>COUNTIF(Input_1!$E335:$CV335,Output_3_Daily_Raw!AQ$1)/4</f>
        <v>0</v>
      </c>
      <c r="AR336">
        <f>COUNTIF(Input_1!$E335:$CV335,Output_3_Daily_Raw!AR$1)/4</f>
        <v>0</v>
      </c>
      <c r="AS336">
        <f>COUNTIF(Input_1!$E335:$CV335,Output_3_Daily_Raw!AS$1)/4</f>
        <v>0</v>
      </c>
      <c r="AT336">
        <f>COUNTIF(Input_1!$E335:$CV335,Output_3_Daily_Raw!AT$1)/4</f>
        <v>0</v>
      </c>
      <c r="AU336">
        <f>COUNTIF(Input_1!$E335:$CV335,Output_3_Daily_Raw!AU$1)/4</f>
        <v>0.75</v>
      </c>
      <c r="AV336">
        <f>COUNTIF(Input_1!$E335:$CV335,Output_3_Daily_Raw!AV$1)/4</f>
        <v>0</v>
      </c>
      <c r="AW336">
        <f>COUNTIF(Input_1!$E335:$CV335,Output_3_Daily_Raw!AW$1)/4</f>
        <v>0</v>
      </c>
      <c r="AX336">
        <f>COUNTIF(Input_1!$E335:$CV335,Output_3_Daily_Raw!AX$1)/4</f>
        <v>0</v>
      </c>
      <c r="AY336">
        <f>COUNTIF(Input_1!$E335:$CV335,Output_3_Daily_Raw!AY$1)/4</f>
        <v>2.25</v>
      </c>
      <c r="AZ336">
        <f>COUNTIF(Input_1!$E335:$CV335,Output_3_Daily_Raw!AZ$1)/4</f>
        <v>0</v>
      </c>
      <c r="BA336">
        <f>COUNTIF(Input_1!$E335:$CV335,Output_3_Daily_Raw!BA$1)/4</f>
        <v>2.75</v>
      </c>
      <c r="BB336">
        <f>COUNTIF(Input_1!$E335:$CV335,Output_3_Daily_Raw!BB$1)/4</f>
        <v>0</v>
      </c>
      <c r="BC336">
        <f>COUNTIF(Input_1!$E335:$CV335,Output_3_Daily_Raw!BC$1)/4</f>
        <v>0</v>
      </c>
      <c r="BD336">
        <f>COUNTIF(Input_1!$E335:$CV335,Output_3_Daily_Raw!BD$1)/4</f>
        <v>0</v>
      </c>
      <c r="BE336">
        <f>COUNTIF(Input_1!$E335:$CV335,Output_3_Daily_Raw!BE$1)/4</f>
        <v>0</v>
      </c>
      <c r="BF336">
        <f>COUNTIF(Input_1!$E335:$CV335,Output_3_Daily_Raw!BF$1)/4</f>
        <v>1</v>
      </c>
      <c r="BG336">
        <f>COUNTIF(Input_1!$E335:$CV335,Output_3_Daily_Raw!BG$1)/4</f>
        <v>0</v>
      </c>
      <c r="BH336">
        <f>COUNTIF(Input_1!$E335:$CV335,Output_3_Daily_Raw!BH$1)/4</f>
        <v>0</v>
      </c>
      <c r="BJ336">
        <f t="shared" si="6"/>
        <v>24</v>
      </c>
    </row>
    <row r="337" spans="1:62" x14ac:dyDescent="0.35">
      <c r="A337" s="256"/>
      <c r="B337" s="249"/>
      <c r="C337" s="12">
        <v>44163</v>
      </c>
      <c r="D337" s="1" t="s">
        <v>9</v>
      </c>
      <c r="E337">
        <f>COUNTIF(Input_1!$E336:$CV336,Output_3_Daily_Raw!E$1)/4</f>
        <v>0</v>
      </c>
      <c r="F337">
        <f>COUNTIF(Input_1!$E336:$CV336,Output_3_Daily_Raw!F$1)/4</f>
        <v>0</v>
      </c>
      <c r="G337">
        <f>COUNTIF(Input_1!$E336:$CV336,Output_3_Daily_Raw!G$1)/4</f>
        <v>0</v>
      </c>
      <c r="H337">
        <f>COUNTIF(Input_1!$E336:$CV336,Output_3_Daily_Raw!H$1)/4</f>
        <v>0</v>
      </c>
      <c r="I337">
        <f>COUNTIF(Input_1!$E336:$CV336,Output_3_Daily_Raw!I$1)/4</f>
        <v>0</v>
      </c>
      <c r="J337">
        <f>COUNTIF(Input_1!$E336:$CV336,Output_3_Daily_Raw!J$1)/4</f>
        <v>0</v>
      </c>
      <c r="K337">
        <f>COUNTIF(Input_1!$E336:$CV336,Output_3_Daily_Raw!K$1)/4</f>
        <v>0</v>
      </c>
      <c r="L337">
        <f>COUNTIF(Input_1!$E336:$CV336,Output_3_Daily_Raw!L$1)/4</f>
        <v>0</v>
      </c>
      <c r="M337">
        <f>COUNTIF(Input_1!$E336:$CV336,Output_3_Daily_Raw!M$1)/4</f>
        <v>0</v>
      </c>
      <c r="N337">
        <f>COUNTIF(Input_1!$E336:$CV336,Output_3_Daily_Raw!N$1)/4</f>
        <v>0</v>
      </c>
      <c r="O337">
        <f>COUNTIF(Input_1!$E336:$CV336,Output_3_Daily_Raw!O$1)/4</f>
        <v>0</v>
      </c>
      <c r="P337">
        <f>COUNTIF(Input_1!$E336:$CV336,Output_3_Daily_Raw!P$1)/4</f>
        <v>0</v>
      </c>
      <c r="Q337">
        <f>COUNTIF(Input_1!$E336:$CV336,Output_3_Daily_Raw!Q$1)/4</f>
        <v>0</v>
      </c>
      <c r="R337">
        <f>COUNTIF(Input_1!$E336:$CV336,Output_3_Daily_Raw!R$1)/4</f>
        <v>0</v>
      </c>
      <c r="S337">
        <f>COUNTIF(Input_1!$E336:$CV336,Output_3_Daily_Raw!S$1)/4</f>
        <v>0</v>
      </c>
      <c r="T337">
        <f>COUNTIF(Input_1!$E336:$CV336,Output_3_Daily_Raw!T$1)/4</f>
        <v>0</v>
      </c>
      <c r="U337">
        <f>COUNTIF(Input_1!$E336:$CV336,Output_3_Daily_Raw!U$1)/4</f>
        <v>0</v>
      </c>
      <c r="V337">
        <f>COUNTIF(Input_1!$E336:$CV336,Output_3_Daily_Raw!V$1)/4</f>
        <v>0</v>
      </c>
      <c r="W337">
        <f>COUNTIF(Input_1!$E336:$CV336,Output_3_Daily_Raw!W$1)/4</f>
        <v>0</v>
      </c>
      <c r="X337">
        <f>COUNTIF(Input_1!$E336:$CV336,Output_3_Daily_Raw!X$1)/4</f>
        <v>0</v>
      </c>
      <c r="Y337">
        <f>COUNTIF(Input_1!$E336:$CV336,Output_3_Daily_Raw!Y$1)/4</f>
        <v>0</v>
      </c>
      <c r="Z337">
        <f>COUNTIF(Input_1!$E336:$CV336,Output_3_Daily_Raw!Z$1)/4</f>
        <v>4.5</v>
      </c>
      <c r="AA337">
        <f>COUNTIF(Input_1!$E336:$CV336,Output_3_Daily_Raw!AA$1)/4</f>
        <v>9.5</v>
      </c>
      <c r="AB337">
        <f>COUNTIF(Input_1!$E336:$CV336,Output_3_Daily_Raw!AB$1)/4</f>
        <v>0</v>
      </c>
      <c r="AC337">
        <f>COUNTIF(Input_1!$E336:$CV336,Output_3_Daily_Raw!AC$1)/4</f>
        <v>0</v>
      </c>
      <c r="AD337">
        <f>COUNTIF(Input_1!$E336:$CV336,Output_3_Daily_Raw!AD$1)/4</f>
        <v>0</v>
      </c>
      <c r="AE337">
        <f>COUNTIF(Input_1!$E336:$CV336,Output_3_Daily_Raw!AE$1)/4</f>
        <v>0</v>
      </c>
      <c r="AF337">
        <f>COUNTIF(Input_1!$E336:$CV336,Output_3_Daily_Raw!AF$1)/4</f>
        <v>0</v>
      </c>
      <c r="AG337">
        <f>COUNTIF(Input_1!$E336:$CV336,Output_3_Daily_Raw!AG$1)/4</f>
        <v>0</v>
      </c>
      <c r="AH337">
        <f>COUNTIF(Input_1!$E336:$CV336,Output_3_Daily_Raw!AH$1)/4</f>
        <v>0.25</v>
      </c>
      <c r="AI337">
        <f>COUNTIF(Input_1!$E336:$CV336,Output_3_Daily_Raw!AI$1)/4</f>
        <v>0.25</v>
      </c>
      <c r="AJ337">
        <f>COUNTIF(Input_1!$E336:$CV336,Output_3_Daily_Raw!AJ$1)/4</f>
        <v>2</v>
      </c>
      <c r="AK337">
        <f>COUNTIF(Input_1!$E336:$CV336,Output_3_Daily_Raw!AK$1)/4</f>
        <v>0</v>
      </c>
      <c r="AL337">
        <f>COUNTIF(Input_1!$E336:$CV336,Output_3_Daily_Raw!AL$1)/4</f>
        <v>0</v>
      </c>
      <c r="AM337">
        <f>COUNTIF(Input_1!$E336:$CV336,Output_3_Daily_Raw!AM$1)/4</f>
        <v>0</v>
      </c>
      <c r="AN337">
        <f>COUNTIF(Input_1!$E336:$CV336,Output_3_Daily_Raw!AN$1)/4</f>
        <v>1</v>
      </c>
      <c r="AO337">
        <f>COUNTIF(Input_1!$E336:$CV336,Output_3_Daily_Raw!AO$1)/4</f>
        <v>0</v>
      </c>
      <c r="AP337">
        <f>COUNTIF(Input_1!$E336:$CV336,Output_3_Daily_Raw!AP$1)/4</f>
        <v>0</v>
      </c>
      <c r="AQ337">
        <f>COUNTIF(Input_1!$E336:$CV336,Output_3_Daily_Raw!AQ$1)/4</f>
        <v>0</v>
      </c>
      <c r="AR337">
        <f>COUNTIF(Input_1!$E336:$CV336,Output_3_Daily_Raw!AR$1)/4</f>
        <v>0</v>
      </c>
      <c r="AS337">
        <f>COUNTIF(Input_1!$E336:$CV336,Output_3_Daily_Raw!AS$1)/4</f>
        <v>0</v>
      </c>
      <c r="AT337">
        <f>COUNTIF(Input_1!$E336:$CV336,Output_3_Daily_Raw!AT$1)/4</f>
        <v>0</v>
      </c>
      <c r="AU337">
        <f>COUNTIF(Input_1!$E336:$CV336,Output_3_Daily_Raw!AU$1)/4</f>
        <v>0.5</v>
      </c>
      <c r="AV337">
        <f>COUNTIF(Input_1!$E336:$CV336,Output_3_Daily_Raw!AV$1)/4</f>
        <v>0</v>
      </c>
      <c r="AW337">
        <f>COUNTIF(Input_1!$E336:$CV336,Output_3_Daily_Raw!AW$1)/4</f>
        <v>0</v>
      </c>
      <c r="AX337">
        <f>COUNTIF(Input_1!$E336:$CV336,Output_3_Daily_Raw!AX$1)/4</f>
        <v>0</v>
      </c>
      <c r="AY337">
        <f>COUNTIF(Input_1!$E336:$CV336,Output_3_Daily_Raw!AY$1)/4</f>
        <v>2.5</v>
      </c>
      <c r="AZ337">
        <f>COUNTIF(Input_1!$E336:$CV336,Output_3_Daily_Raw!AZ$1)/4</f>
        <v>0</v>
      </c>
      <c r="BA337">
        <f>COUNTIF(Input_1!$E336:$CV336,Output_3_Daily_Raw!BA$1)/4</f>
        <v>1.25</v>
      </c>
      <c r="BB337">
        <f>COUNTIF(Input_1!$E336:$CV336,Output_3_Daily_Raw!BB$1)/4</f>
        <v>0</v>
      </c>
      <c r="BC337">
        <f>COUNTIF(Input_1!$E336:$CV336,Output_3_Daily_Raw!BC$1)/4</f>
        <v>0</v>
      </c>
      <c r="BD337">
        <f>COUNTIF(Input_1!$E336:$CV336,Output_3_Daily_Raw!BD$1)/4</f>
        <v>0</v>
      </c>
      <c r="BE337">
        <f>COUNTIF(Input_1!$E336:$CV336,Output_3_Daily_Raw!BE$1)/4</f>
        <v>0</v>
      </c>
      <c r="BF337">
        <f>COUNTIF(Input_1!$E336:$CV336,Output_3_Daily_Raw!BF$1)/4</f>
        <v>2.25</v>
      </c>
      <c r="BG337">
        <f>COUNTIF(Input_1!$E336:$CV336,Output_3_Daily_Raw!BG$1)/4</f>
        <v>0</v>
      </c>
      <c r="BH337">
        <f>COUNTIF(Input_1!$E336:$CV336,Output_3_Daily_Raw!BH$1)/4</f>
        <v>0</v>
      </c>
      <c r="BJ337">
        <f t="shared" si="6"/>
        <v>24</v>
      </c>
    </row>
    <row r="338" spans="1:62" x14ac:dyDescent="0.35">
      <c r="A338" s="256"/>
      <c r="B338" s="250"/>
      <c r="C338" s="14">
        <v>44164</v>
      </c>
      <c r="D338" s="2" t="s">
        <v>10</v>
      </c>
      <c r="E338">
        <f>COUNTIF(Input_1!$E337:$CV337,Output_3_Daily_Raw!E$1)/4</f>
        <v>0</v>
      </c>
      <c r="F338">
        <f>COUNTIF(Input_1!$E337:$CV337,Output_3_Daily_Raw!F$1)/4</f>
        <v>0</v>
      </c>
      <c r="G338">
        <f>COUNTIF(Input_1!$E337:$CV337,Output_3_Daily_Raw!G$1)/4</f>
        <v>0</v>
      </c>
      <c r="H338">
        <f>COUNTIF(Input_1!$E337:$CV337,Output_3_Daily_Raw!H$1)/4</f>
        <v>0</v>
      </c>
      <c r="I338">
        <f>COUNTIF(Input_1!$E337:$CV337,Output_3_Daily_Raw!I$1)/4</f>
        <v>0</v>
      </c>
      <c r="J338">
        <f>COUNTIF(Input_1!$E337:$CV337,Output_3_Daily_Raw!J$1)/4</f>
        <v>0</v>
      </c>
      <c r="K338">
        <f>COUNTIF(Input_1!$E337:$CV337,Output_3_Daily_Raw!K$1)/4</f>
        <v>0</v>
      </c>
      <c r="L338">
        <f>COUNTIF(Input_1!$E337:$CV337,Output_3_Daily_Raw!L$1)/4</f>
        <v>0</v>
      </c>
      <c r="M338">
        <f>COUNTIF(Input_1!$E337:$CV337,Output_3_Daily_Raw!M$1)/4</f>
        <v>0</v>
      </c>
      <c r="N338">
        <f>COUNTIF(Input_1!$E337:$CV337,Output_3_Daily_Raw!N$1)/4</f>
        <v>0</v>
      </c>
      <c r="O338">
        <f>COUNTIF(Input_1!$E337:$CV337,Output_3_Daily_Raw!O$1)/4</f>
        <v>0</v>
      </c>
      <c r="P338">
        <f>COUNTIF(Input_1!$E337:$CV337,Output_3_Daily_Raw!P$1)/4</f>
        <v>0</v>
      </c>
      <c r="Q338">
        <f>COUNTIF(Input_1!$E337:$CV337,Output_3_Daily_Raw!Q$1)/4</f>
        <v>0</v>
      </c>
      <c r="R338">
        <f>COUNTIF(Input_1!$E337:$CV337,Output_3_Daily_Raw!R$1)/4</f>
        <v>0</v>
      </c>
      <c r="S338">
        <f>COUNTIF(Input_1!$E337:$CV337,Output_3_Daily_Raw!S$1)/4</f>
        <v>0</v>
      </c>
      <c r="T338">
        <f>COUNTIF(Input_1!$E337:$CV337,Output_3_Daily_Raw!T$1)/4</f>
        <v>0</v>
      </c>
      <c r="U338">
        <f>COUNTIF(Input_1!$E337:$CV337,Output_3_Daily_Raw!U$1)/4</f>
        <v>0</v>
      </c>
      <c r="V338">
        <f>COUNTIF(Input_1!$E337:$CV337,Output_3_Daily_Raw!V$1)/4</f>
        <v>0</v>
      </c>
      <c r="W338">
        <f>COUNTIF(Input_1!$E337:$CV337,Output_3_Daily_Raw!W$1)/4</f>
        <v>0</v>
      </c>
      <c r="X338">
        <f>COUNTIF(Input_1!$E337:$CV337,Output_3_Daily_Raw!X$1)/4</f>
        <v>0</v>
      </c>
      <c r="Y338">
        <f>COUNTIF(Input_1!$E337:$CV337,Output_3_Daily_Raw!Y$1)/4</f>
        <v>0</v>
      </c>
      <c r="Z338">
        <f>COUNTIF(Input_1!$E337:$CV337,Output_3_Daily_Raw!Z$1)/4</f>
        <v>7.5</v>
      </c>
      <c r="AA338">
        <f>COUNTIF(Input_1!$E337:$CV337,Output_3_Daily_Raw!AA$1)/4</f>
        <v>7</v>
      </c>
      <c r="AB338">
        <f>COUNTIF(Input_1!$E337:$CV337,Output_3_Daily_Raw!AB$1)/4</f>
        <v>0</v>
      </c>
      <c r="AC338">
        <f>COUNTIF(Input_1!$E337:$CV337,Output_3_Daily_Raw!AC$1)/4</f>
        <v>0.75</v>
      </c>
      <c r="AD338">
        <f>COUNTIF(Input_1!$E337:$CV337,Output_3_Daily_Raw!AD$1)/4</f>
        <v>0</v>
      </c>
      <c r="AE338">
        <f>COUNTIF(Input_1!$E337:$CV337,Output_3_Daily_Raw!AE$1)/4</f>
        <v>0</v>
      </c>
      <c r="AF338">
        <f>COUNTIF(Input_1!$E337:$CV337,Output_3_Daily_Raw!AF$1)/4</f>
        <v>0</v>
      </c>
      <c r="AG338">
        <f>COUNTIF(Input_1!$E337:$CV337,Output_3_Daily_Raw!AG$1)/4</f>
        <v>0</v>
      </c>
      <c r="AH338">
        <f>COUNTIF(Input_1!$E337:$CV337,Output_3_Daily_Raw!AH$1)/4</f>
        <v>0.25</v>
      </c>
      <c r="AI338">
        <f>COUNTIF(Input_1!$E337:$CV337,Output_3_Daily_Raw!AI$1)/4</f>
        <v>0.5</v>
      </c>
      <c r="AJ338">
        <f>COUNTIF(Input_1!$E337:$CV337,Output_3_Daily_Raw!AJ$1)/4</f>
        <v>0</v>
      </c>
      <c r="AK338">
        <f>COUNTIF(Input_1!$E337:$CV337,Output_3_Daily_Raw!AK$1)/4</f>
        <v>0</v>
      </c>
      <c r="AL338">
        <f>COUNTIF(Input_1!$E337:$CV337,Output_3_Daily_Raw!AL$1)/4</f>
        <v>0</v>
      </c>
      <c r="AM338">
        <f>COUNTIF(Input_1!$E337:$CV337,Output_3_Daily_Raw!AM$1)/4</f>
        <v>0</v>
      </c>
      <c r="AN338">
        <f>COUNTIF(Input_1!$E337:$CV337,Output_3_Daily_Raw!AN$1)/4</f>
        <v>0</v>
      </c>
      <c r="AO338">
        <f>COUNTIF(Input_1!$E337:$CV337,Output_3_Daily_Raw!AO$1)/4</f>
        <v>0</v>
      </c>
      <c r="AP338">
        <f>COUNTIF(Input_1!$E337:$CV337,Output_3_Daily_Raw!AP$1)/4</f>
        <v>0</v>
      </c>
      <c r="AQ338">
        <f>COUNTIF(Input_1!$E337:$CV337,Output_3_Daily_Raw!AQ$1)/4</f>
        <v>0</v>
      </c>
      <c r="AR338">
        <f>COUNTIF(Input_1!$E337:$CV337,Output_3_Daily_Raw!AR$1)/4</f>
        <v>0</v>
      </c>
      <c r="AS338">
        <f>COUNTIF(Input_1!$E337:$CV337,Output_3_Daily_Raw!AS$1)/4</f>
        <v>0</v>
      </c>
      <c r="AT338">
        <f>COUNTIF(Input_1!$E337:$CV337,Output_3_Daily_Raw!AT$1)/4</f>
        <v>0</v>
      </c>
      <c r="AU338">
        <f>COUNTIF(Input_1!$E337:$CV337,Output_3_Daily_Raw!AU$1)/4</f>
        <v>1</v>
      </c>
      <c r="AV338">
        <f>COUNTIF(Input_1!$E337:$CV337,Output_3_Daily_Raw!AV$1)/4</f>
        <v>0</v>
      </c>
      <c r="AW338">
        <f>COUNTIF(Input_1!$E337:$CV337,Output_3_Daily_Raw!AW$1)/4</f>
        <v>0</v>
      </c>
      <c r="AX338">
        <f>COUNTIF(Input_1!$E337:$CV337,Output_3_Daily_Raw!AX$1)/4</f>
        <v>0</v>
      </c>
      <c r="AY338">
        <f>COUNTIF(Input_1!$E337:$CV337,Output_3_Daily_Raw!AY$1)/4</f>
        <v>2.25</v>
      </c>
      <c r="AZ338">
        <f>COUNTIF(Input_1!$E337:$CV337,Output_3_Daily_Raw!AZ$1)/4</f>
        <v>0</v>
      </c>
      <c r="BA338">
        <f>COUNTIF(Input_1!$E337:$CV337,Output_3_Daily_Raw!BA$1)/4</f>
        <v>1.75</v>
      </c>
      <c r="BB338">
        <f>COUNTIF(Input_1!$E337:$CV337,Output_3_Daily_Raw!BB$1)/4</f>
        <v>0</v>
      </c>
      <c r="BC338">
        <f>COUNTIF(Input_1!$E337:$CV337,Output_3_Daily_Raw!BC$1)/4</f>
        <v>0</v>
      </c>
      <c r="BD338">
        <f>COUNTIF(Input_1!$E337:$CV337,Output_3_Daily_Raw!BD$1)/4</f>
        <v>0</v>
      </c>
      <c r="BE338">
        <f>COUNTIF(Input_1!$E337:$CV337,Output_3_Daily_Raw!BE$1)/4</f>
        <v>0</v>
      </c>
      <c r="BF338">
        <f>COUNTIF(Input_1!$E337:$CV337,Output_3_Daily_Raw!BF$1)/4</f>
        <v>2.75</v>
      </c>
      <c r="BG338">
        <f>COUNTIF(Input_1!$E337:$CV337,Output_3_Daily_Raw!BG$1)/4</f>
        <v>0</v>
      </c>
      <c r="BH338">
        <f>COUNTIF(Input_1!$E337:$CV337,Output_3_Daily_Raw!BH$1)/4</f>
        <v>0.25</v>
      </c>
      <c r="BJ338">
        <f t="shared" si="6"/>
        <v>24</v>
      </c>
    </row>
    <row r="339" spans="1:62" x14ac:dyDescent="0.35">
      <c r="A339" s="257"/>
      <c r="B339" s="248">
        <v>49</v>
      </c>
      <c r="C339" s="12">
        <v>44165</v>
      </c>
      <c r="D339" s="1" t="s">
        <v>4</v>
      </c>
      <c r="E339">
        <f>COUNTIF(Input_1!$E338:$CV338,Output_3_Daily_Raw!E$1)/4</f>
        <v>0</v>
      </c>
      <c r="F339">
        <f>COUNTIF(Input_1!$E338:$CV338,Output_3_Daily_Raw!F$1)/4</f>
        <v>0</v>
      </c>
      <c r="G339">
        <f>COUNTIF(Input_1!$E338:$CV338,Output_3_Daily_Raw!G$1)/4</f>
        <v>0</v>
      </c>
      <c r="H339">
        <f>COUNTIF(Input_1!$E338:$CV338,Output_3_Daily_Raw!H$1)/4</f>
        <v>0</v>
      </c>
      <c r="I339">
        <f>COUNTIF(Input_1!$E338:$CV338,Output_3_Daily_Raw!I$1)/4</f>
        <v>0</v>
      </c>
      <c r="J339">
        <f>COUNTIF(Input_1!$E338:$CV338,Output_3_Daily_Raw!J$1)/4</f>
        <v>0</v>
      </c>
      <c r="K339">
        <f>COUNTIF(Input_1!$E338:$CV338,Output_3_Daily_Raw!K$1)/4</f>
        <v>0</v>
      </c>
      <c r="L339">
        <f>COUNTIF(Input_1!$E338:$CV338,Output_3_Daily_Raw!L$1)/4</f>
        <v>0</v>
      </c>
      <c r="M339">
        <f>COUNTIF(Input_1!$E338:$CV338,Output_3_Daily_Raw!M$1)/4</f>
        <v>0</v>
      </c>
      <c r="N339">
        <f>COUNTIF(Input_1!$E338:$CV338,Output_3_Daily_Raw!N$1)/4</f>
        <v>0</v>
      </c>
      <c r="O339">
        <f>COUNTIF(Input_1!$E338:$CV338,Output_3_Daily_Raw!O$1)/4</f>
        <v>0</v>
      </c>
      <c r="P339">
        <f>COUNTIF(Input_1!$E338:$CV338,Output_3_Daily_Raw!P$1)/4</f>
        <v>0</v>
      </c>
      <c r="Q339">
        <f>COUNTIF(Input_1!$E338:$CV338,Output_3_Daily_Raw!Q$1)/4</f>
        <v>0</v>
      </c>
      <c r="R339">
        <f>COUNTIF(Input_1!$E338:$CV338,Output_3_Daily_Raw!R$1)/4</f>
        <v>0</v>
      </c>
      <c r="S339">
        <f>COUNTIF(Input_1!$E338:$CV338,Output_3_Daily_Raw!S$1)/4</f>
        <v>0</v>
      </c>
      <c r="T339">
        <f>COUNTIF(Input_1!$E338:$CV338,Output_3_Daily_Raw!T$1)/4</f>
        <v>0</v>
      </c>
      <c r="U339">
        <f>COUNTIF(Input_1!$E338:$CV338,Output_3_Daily_Raw!U$1)/4</f>
        <v>0</v>
      </c>
      <c r="V339">
        <f>COUNTIF(Input_1!$E338:$CV338,Output_3_Daily_Raw!V$1)/4</f>
        <v>0</v>
      </c>
      <c r="W339">
        <f>COUNTIF(Input_1!$E338:$CV338,Output_3_Daily_Raw!W$1)/4</f>
        <v>0</v>
      </c>
      <c r="X339">
        <f>COUNTIF(Input_1!$E338:$CV338,Output_3_Daily_Raw!X$1)/4</f>
        <v>0</v>
      </c>
      <c r="Y339">
        <f>COUNTIF(Input_1!$E338:$CV338,Output_3_Daily_Raw!Y$1)/4</f>
        <v>0</v>
      </c>
      <c r="Z339">
        <f>COUNTIF(Input_1!$E338:$CV338,Output_3_Daily_Raw!Z$1)/4</f>
        <v>5.5</v>
      </c>
      <c r="AA339">
        <f>COUNTIF(Input_1!$E338:$CV338,Output_3_Daily_Raw!AA$1)/4</f>
        <v>8</v>
      </c>
      <c r="AB339">
        <f>COUNTIF(Input_1!$E338:$CV338,Output_3_Daily_Raw!AB$1)/4</f>
        <v>0</v>
      </c>
      <c r="AC339">
        <f>COUNTIF(Input_1!$E338:$CV338,Output_3_Daily_Raw!AC$1)/4</f>
        <v>0.25</v>
      </c>
      <c r="AD339">
        <f>COUNTIF(Input_1!$E338:$CV338,Output_3_Daily_Raw!AD$1)/4</f>
        <v>0</v>
      </c>
      <c r="AE339">
        <f>COUNTIF(Input_1!$E338:$CV338,Output_3_Daily_Raw!AE$1)/4</f>
        <v>0</v>
      </c>
      <c r="AF339">
        <f>COUNTIF(Input_1!$E338:$CV338,Output_3_Daily_Raw!AF$1)/4</f>
        <v>0</v>
      </c>
      <c r="AG339">
        <f>COUNTIF(Input_1!$E338:$CV338,Output_3_Daily_Raw!AG$1)/4</f>
        <v>0</v>
      </c>
      <c r="AH339">
        <f>COUNTIF(Input_1!$E338:$CV338,Output_3_Daily_Raw!AH$1)/4</f>
        <v>0.75</v>
      </c>
      <c r="AI339">
        <f>COUNTIF(Input_1!$E338:$CV338,Output_3_Daily_Raw!AI$1)/4</f>
        <v>0.75</v>
      </c>
      <c r="AJ339">
        <f>COUNTIF(Input_1!$E338:$CV338,Output_3_Daily_Raw!AJ$1)/4</f>
        <v>1.25</v>
      </c>
      <c r="AK339">
        <f>COUNTIF(Input_1!$E338:$CV338,Output_3_Daily_Raw!AK$1)/4</f>
        <v>0</v>
      </c>
      <c r="AL339">
        <f>COUNTIF(Input_1!$E338:$CV338,Output_3_Daily_Raw!AL$1)/4</f>
        <v>0</v>
      </c>
      <c r="AM339">
        <f>COUNTIF(Input_1!$E338:$CV338,Output_3_Daily_Raw!AM$1)/4</f>
        <v>0</v>
      </c>
      <c r="AN339">
        <f>COUNTIF(Input_1!$E338:$CV338,Output_3_Daily_Raw!AN$1)/4</f>
        <v>0</v>
      </c>
      <c r="AO339">
        <f>COUNTIF(Input_1!$E338:$CV338,Output_3_Daily_Raw!AO$1)/4</f>
        <v>0</v>
      </c>
      <c r="AP339">
        <f>COUNTIF(Input_1!$E338:$CV338,Output_3_Daily_Raw!AP$1)/4</f>
        <v>0</v>
      </c>
      <c r="AQ339">
        <f>COUNTIF(Input_1!$E338:$CV338,Output_3_Daily_Raw!AQ$1)/4</f>
        <v>0</v>
      </c>
      <c r="AR339">
        <f>COUNTIF(Input_1!$E338:$CV338,Output_3_Daily_Raw!AR$1)/4</f>
        <v>0</v>
      </c>
      <c r="AS339">
        <f>COUNTIF(Input_1!$E338:$CV338,Output_3_Daily_Raw!AS$1)/4</f>
        <v>0</v>
      </c>
      <c r="AT339">
        <f>COUNTIF(Input_1!$E338:$CV338,Output_3_Daily_Raw!AT$1)/4</f>
        <v>0</v>
      </c>
      <c r="AU339">
        <f>COUNTIF(Input_1!$E338:$CV338,Output_3_Daily_Raw!AU$1)/4</f>
        <v>2.75</v>
      </c>
      <c r="AV339">
        <f>COUNTIF(Input_1!$E338:$CV338,Output_3_Daily_Raw!AV$1)/4</f>
        <v>0</v>
      </c>
      <c r="AW339">
        <f>COUNTIF(Input_1!$E338:$CV338,Output_3_Daily_Raw!AW$1)/4</f>
        <v>0</v>
      </c>
      <c r="AX339">
        <f>COUNTIF(Input_1!$E338:$CV338,Output_3_Daily_Raw!AX$1)/4</f>
        <v>0</v>
      </c>
      <c r="AY339">
        <f>COUNTIF(Input_1!$E338:$CV338,Output_3_Daily_Raw!AY$1)/4</f>
        <v>1.25</v>
      </c>
      <c r="AZ339">
        <f>COUNTIF(Input_1!$E338:$CV338,Output_3_Daily_Raw!AZ$1)/4</f>
        <v>0</v>
      </c>
      <c r="BA339">
        <f>COUNTIF(Input_1!$E338:$CV338,Output_3_Daily_Raw!BA$1)/4</f>
        <v>1.25</v>
      </c>
      <c r="BB339">
        <f>COUNTIF(Input_1!$E338:$CV338,Output_3_Daily_Raw!BB$1)/4</f>
        <v>0.75</v>
      </c>
      <c r="BC339">
        <f>COUNTIF(Input_1!$E338:$CV338,Output_3_Daily_Raw!BC$1)/4</f>
        <v>0</v>
      </c>
      <c r="BD339">
        <f>COUNTIF(Input_1!$E338:$CV338,Output_3_Daily_Raw!BD$1)/4</f>
        <v>0</v>
      </c>
      <c r="BE339">
        <f>COUNTIF(Input_1!$E338:$CV338,Output_3_Daily_Raw!BE$1)/4</f>
        <v>0</v>
      </c>
      <c r="BF339">
        <f>COUNTIF(Input_1!$E338:$CV338,Output_3_Daily_Raw!BF$1)/4</f>
        <v>1.5</v>
      </c>
      <c r="BG339">
        <f>COUNTIF(Input_1!$E338:$CV338,Output_3_Daily_Raw!BG$1)/4</f>
        <v>0</v>
      </c>
      <c r="BH339">
        <f>COUNTIF(Input_1!$E338:$CV338,Output_3_Daily_Raw!BH$1)/4</f>
        <v>0</v>
      </c>
      <c r="BJ339">
        <f t="shared" si="6"/>
        <v>24</v>
      </c>
    </row>
    <row r="340" spans="1:62" x14ac:dyDescent="0.35">
      <c r="A340" s="255" t="s">
        <v>11</v>
      </c>
      <c r="B340" s="249"/>
      <c r="C340" s="11">
        <v>44166</v>
      </c>
      <c r="D340" s="1" t="s">
        <v>5</v>
      </c>
      <c r="E340">
        <f>COUNTIF(Input_1!$E339:$CV339,Output_3_Daily_Raw!E$1)/4</f>
        <v>0</v>
      </c>
      <c r="F340">
        <f>COUNTIF(Input_1!$E339:$CV339,Output_3_Daily_Raw!F$1)/4</f>
        <v>0</v>
      </c>
      <c r="G340">
        <f>COUNTIF(Input_1!$E339:$CV339,Output_3_Daily_Raw!G$1)/4</f>
        <v>0</v>
      </c>
      <c r="H340">
        <f>COUNTIF(Input_1!$E339:$CV339,Output_3_Daily_Raw!H$1)/4</f>
        <v>0</v>
      </c>
      <c r="I340">
        <f>COUNTIF(Input_1!$E339:$CV339,Output_3_Daily_Raw!I$1)/4</f>
        <v>0</v>
      </c>
      <c r="J340">
        <f>COUNTIF(Input_1!$E339:$CV339,Output_3_Daily_Raw!J$1)/4</f>
        <v>0</v>
      </c>
      <c r="K340">
        <f>COUNTIF(Input_1!$E339:$CV339,Output_3_Daily_Raw!K$1)/4</f>
        <v>0</v>
      </c>
      <c r="L340">
        <f>COUNTIF(Input_1!$E339:$CV339,Output_3_Daily_Raw!L$1)/4</f>
        <v>0</v>
      </c>
      <c r="M340">
        <f>COUNTIF(Input_1!$E339:$CV339,Output_3_Daily_Raw!M$1)/4</f>
        <v>0</v>
      </c>
      <c r="N340">
        <f>COUNTIF(Input_1!$E339:$CV339,Output_3_Daily_Raw!N$1)/4</f>
        <v>0</v>
      </c>
      <c r="O340">
        <f>COUNTIF(Input_1!$E339:$CV339,Output_3_Daily_Raw!O$1)/4</f>
        <v>0</v>
      </c>
      <c r="P340">
        <f>COUNTIF(Input_1!$E339:$CV339,Output_3_Daily_Raw!P$1)/4</f>
        <v>0</v>
      </c>
      <c r="Q340">
        <f>COUNTIF(Input_1!$E339:$CV339,Output_3_Daily_Raw!Q$1)/4</f>
        <v>0</v>
      </c>
      <c r="R340">
        <f>COUNTIF(Input_1!$E339:$CV339,Output_3_Daily_Raw!R$1)/4</f>
        <v>0</v>
      </c>
      <c r="S340">
        <f>COUNTIF(Input_1!$E339:$CV339,Output_3_Daily_Raw!S$1)/4</f>
        <v>0</v>
      </c>
      <c r="T340">
        <f>COUNTIF(Input_1!$E339:$CV339,Output_3_Daily_Raw!T$1)/4</f>
        <v>0</v>
      </c>
      <c r="U340">
        <f>COUNTIF(Input_1!$E339:$CV339,Output_3_Daily_Raw!U$1)/4</f>
        <v>0</v>
      </c>
      <c r="V340">
        <f>COUNTIF(Input_1!$E339:$CV339,Output_3_Daily_Raw!V$1)/4</f>
        <v>0</v>
      </c>
      <c r="W340">
        <f>COUNTIF(Input_1!$E339:$CV339,Output_3_Daily_Raw!W$1)/4</f>
        <v>0</v>
      </c>
      <c r="X340">
        <f>COUNTIF(Input_1!$E339:$CV339,Output_3_Daily_Raw!X$1)/4</f>
        <v>0</v>
      </c>
      <c r="Y340">
        <f>COUNTIF(Input_1!$E339:$CV339,Output_3_Daily_Raw!Y$1)/4</f>
        <v>0</v>
      </c>
      <c r="Z340">
        <f>COUNTIF(Input_1!$E339:$CV339,Output_3_Daily_Raw!Z$1)/4</f>
        <v>3.5</v>
      </c>
      <c r="AA340">
        <f>COUNTIF(Input_1!$E339:$CV339,Output_3_Daily_Raw!AA$1)/4</f>
        <v>8.25</v>
      </c>
      <c r="AB340">
        <f>COUNTIF(Input_1!$E339:$CV339,Output_3_Daily_Raw!AB$1)/4</f>
        <v>0</v>
      </c>
      <c r="AC340">
        <f>COUNTIF(Input_1!$E339:$CV339,Output_3_Daily_Raw!AC$1)/4</f>
        <v>0</v>
      </c>
      <c r="AD340">
        <f>COUNTIF(Input_1!$E339:$CV339,Output_3_Daily_Raw!AD$1)/4</f>
        <v>0</v>
      </c>
      <c r="AE340">
        <f>COUNTIF(Input_1!$E339:$CV339,Output_3_Daily_Raw!AE$1)/4</f>
        <v>0</v>
      </c>
      <c r="AF340">
        <f>COUNTIF(Input_1!$E339:$CV339,Output_3_Daily_Raw!AF$1)/4</f>
        <v>0</v>
      </c>
      <c r="AG340">
        <f>COUNTIF(Input_1!$E339:$CV339,Output_3_Daily_Raw!AG$1)/4</f>
        <v>0.25</v>
      </c>
      <c r="AH340">
        <f>COUNTIF(Input_1!$E339:$CV339,Output_3_Daily_Raw!AH$1)/4</f>
        <v>0.25</v>
      </c>
      <c r="AI340">
        <f>COUNTIF(Input_1!$E339:$CV339,Output_3_Daily_Raw!AI$1)/4</f>
        <v>0.5</v>
      </c>
      <c r="AJ340">
        <f>COUNTIF(Input_1!$E339:$CV339,Output_3_Daily_Raw!AJ$1)/4</f>
        <v>4.75</v>
      </c>
      <c r="AK340">
        <f>COUNTIF(Input_1!$E339:$CV339,Output_3_Daily_Raw!AK$1)/4</f>
        <v>0</v>
      </c>
      <c r="AL340">
        <f>COUNTIF(Input_1!$E339:$CV339,Output_3_Daily_Raw!AL$1)/4</f>
        <v>0.75</v>
      </c>
      <c r="AM340">
        <f>COUNTIF(Input_1!$E339:$CV339,Output_3_Daily_Raw!AM$1)/4</f>
        <v>0</v>
      </c>
      <c r="AN340">
        <f>COUNTIF(Input_1!$E339:$CV339,Output_3_Daily_Raw!AN$1)/4</f>
        <v>0</v>
      </c>
      <c r="AO340">
        <f>COUNTIF(Input_1!$E339:$CV339,Output_3_Daily_Raw!AO$1)/4</f>
        <v>0</v>
      </c>
      <c r="AP340">
        <f>COUNTIF(Input_1!$E339:$CV339,Output_3_Daily_Raw!AP$1)/4</f>
        <v>0</v>
      </c>
      <c r="AQ340">
        <f>COUNTIF(Input_1!$E339:$CV339,Output_3_Daily_Raw!AQ$1)/4</f>
        <v>0</v>
      </c>
      <c r="AR340">
        <f>COUNTIF(Input_1!$E339:$CV339,Output_3_Daily_Raw!AR$1)/4</f>
        <v>0.25</v>
      </c>
      <c r="AS340">
        <f>COUNTIF(Input_1!$E339:$CV339,Output_3_Daily_Raw!AS$1)/4</f>
        <v>0</v>
      </c>
      <c r="AT340">
        <f>COUNTIF(Input_1!$E339:$CV339,Output_3_Daily_Raw!AT$1)/4</f>
        <v>0</v>
      </c>
      <c r="AU340">
        <f>COUNTIF(Input_1!$E339:$CV339,Output_3_Daily_Raw!AU$1)/4</f>
        <v>1</v>
      </c>
      <c r="AV340">
        <f>COUNTIF(Input_1!$E339:$CV339,Output_3_Daily_Raw!AV$1)/4</f>
        <v>0</v>
      </c>
      <c r="AW340">
        <f>COUNTIF(Input_1!$E339:$CV339,Output_3_Daily_Raw!AW$1)/4</f>
        <v>0</v>
      </c>
      <c r="AX340">
        <f>COUNTIF(Input_1!$E339:$CV339,Output_3_Daily_Raw!AX$1)/4</f>
        <v>0</v>
      </c>
      <c r="AY340">
        <f>COUNTIF(Input_1!$E339:$CV339,Output_3_Daily_Raw!AY$1)/4</f>
        <v>1.75</v>
      </c>
      <c r="AZ340">
        <f>COUNTIF(Input_1!$E339:$CV339,Output_3_Daily_Raw!AZ$1)/4</f>
        <v>0</v>
      </c>
      <c r="BA340">
        <f>COUNTIF(Input_1!$E339:$CV339,Output_3_Daily_Raw!BA$1)/4</f>
        <v>2</v>
      </c>
      <c r="BB340">
        <f>COUNTIF(Input_1!$E339:$CV339,Output_3_Daily_Raw!BB$1)/4</f>
        <v>0</v>
      </c>
      <c r="BC340">
        <f>COUNTIF(Input_1!$E339:$CV339,Output_3_Daily_Raw!BC$1)/4</f>
        <v>0</v>
      </c>
      <c r="BD340">
        <f>COUNTIF(Input_1!$E339:$CV339,Output_3_Daily_Raw!BD$1)/4</f>
        <v>0</v>
      </c>
      <c r="BE340">
        <f>COUNTIF(Input_1!$E339:$CV339,Output_3_Daily_Raw!BE$1)/4</f>
        <v>0</v>
      </c>
      <c r="BF340">
        <f>COUNTIF(Input_1!$E339:$CV339,Output_3_Daily_Raw!BF$1)/4</f>
        <v>0.75</v>
      </c>
      <c r="BG340">
        <f>COUNTIF(Input_1!$E339:$CV339,Output_3_Daily_Raw!BG$1)/4</f>
        <v>0</v>
      </c>
      <c r="BH340">
        <f>COUNTIF(Input_1!$E339:$CV339,Output_3_Daily_Raw!BH$1)/4</f>
        <v>0</v>
      </c>
      <c r="BJ340">
        <f t="shared" si="6"/>
        <v>24</v>
      </c>
    </row>
    <row r="341" spans="1:62" x14ac:dyDescent="0.35">
      <c r="A341" s="256"/>
      <c r="B341" s="249"/>
      <c r="C341" s="11">
        <v>44167</v>
      </c>
      <c r="D341" s="1" t="s">
        <v>6</v>
      </c>
      <c r="E341">
        <f>COUNTIF(Input_1!$E340:$CV340,Output_3_Daily_Raw!E$1)/4</f>
        <v>0</v>
      </c>
      <c r="F341">
        <f>COUNTIF(Input_1!$E340:$CV340,Output_3_Daily_Raw!F$1)/4</f>
        <v>0</v>
      </c>
      <c r="G341">
        <f>COUNTIF(Input_1!$E340:$CV340,Output_3_Daily_Raw!G$1)/4</f>
        <v>0</v>
      </c>
      <c r="H341">
        <f>COUNTIF(Input_1!$E340:$CV340,Output_3_Daily_Raw!H$1)/4</f>
        <v>0</v>
      </c>
      <c r="I341">
        <f>COUNTIF(Input_1!$E340:$CV340,Output_3_Daily_Raw!I$1)/4</f>
        <v>0</v>
      </c>
      <c r="J341">
        <f>COUNTIF(Input_1!$E340:$CV340,Output_3_Daily_Raw!J$1)/4</f>
        <v>0</v>
      </c>
      <c r="K341">
        <f>COUNTIF(Input_1!$E340:$CV340,Output_3_Daily_Raw!K$1)/4</f>
        <v>0</v>
      </c>
      <c r="L341">
        <f>COUNTIF(Input_1!$E340:$CV340,Output_3_Daily_Raw!L$1)/4</f>
        <v>0</v>
      </c>
      <c r="M341">
        <f>COUNTIF(Input_1!$E340:$CV340,Output_3_Daily_Raw!M$1)/4</f>
        <v>0</v>
      </c>
      <c r="N341">
        <f>COUNTIF(Input_1!$E340:$CV340,Output_3_Daily_Raw!N$1)/4</f>
        <v>0</v>
      </c>
      <c r="O341">
        <f>COUNTIF(Input_1!$E340:$CV340,Output_3_Daily_Raw!O$1)/4</f>
        <v>0</v>
      </c>
      <c r="P341">
        <f>COUNTIF(Input_1!$E340:$CV340,Output_3_Daily_Raw!P$1)/4</f>
        <v>0</v>
      </c>
      <c r="Q341">
        <f>COUNTIF(Input_1!$E340:$CV340,Output_3_Daily_Raw!Q$1)/4</f>
        <v>0</v>
      </c>
      <c r="R341">
        <f>COUNTIF(Input_1!$E340:$CV340,Output_3_Daily_Raw!R$1)/4</f>
        <v>0</v>
      </c>
      <c r="S341">
        <f>COUNTIF(Input_1!$E340:$CV340,Output_3_Daily_Raw!S$1)/4</f>
        <v>0</v>
      </c>
      <c r="T341">
        <f>COUNTIF(Input_1!$E340:$CV340,Output_3_Daily_Raw!T$1)/4</f>
        <v>0</v>
      </c>
      <c r="U341">
        <f>COUNTIF(Input_1!$E340:$CV340,Output_3_Daily_Raw!U$1)/4</f>
        <v>0</v>
      </c>
      <c r="V341">
        <f>COUNTIF(Input_1!$E340:$CV340,Output_3_Daily_Raw!V$1)/4</f>
        <v>0</v>
      </c>
      <c r="W341">
        <f>COUNTIF(Input_1!$E340:$CV340,Output_3_Daily_Raw!W$1)/4</f>
        <v>0</v>
      </c>
      <c r="X341">
        <f>COUNTIF(Input_1!$E340:$CV340,Output_3_Daily_Raw!X$1)/4</f>
        <v>0</v>
      </c>
      <c r="Y341">
        <f>COUNTIF(Input_1!$E340:$CV340,Output_3_Daily_Raw!Y$1)/4</f>
        <v>0</v>
      </c>
      <c r="Z341">
        <f>COUNTIF(Input_1!$E340:$CV340,Output_3_Daily_Raw!Z$1)/4</f>
        <v>1.25</v>
      </c>
      <c r="AA341">
        <f>COUNTIF(Input_1!$E340:$CV340,Output_3_Daily_Raw!AA$1)/4</f>
        <v>6.75</v>
      </c>
      <c r="AB341">
        <f>COUNTIF(Input_1!$E340:$CV340,Output_3_Daily_Raw!AB$1)/4</f>
        <v>0</v>
      </c>
      <c r="AC341">
        <f>COUNTIF(Input_1!$E340:$CV340,Output_3_Daily_Raw!AC$1)/4</f>
        <v>1.5</v>
      </c>
      <c r="AD341">
        <f>COUNTIF(Input_1!$E340:$CV340,Output_3_Daily_Raw!AD$1)/4</f>
        <v>0</v>
      </c>
      <c r="AE341">
        <f>COUNTIF(Input_1!$E340:$CV340,Output_3_Daily_Raw!AE$1)/4</f>
        <v>0</v>
      </c>
      <c r="AF341">
        <f>COUNTIF(Input_1!$E340:$CV340,Output_3_Daily_Raw!AF$1)/4</f>
        <v>0</v>
      </c>
      <c r="AG341">
        <f>COUNTIF(Input_1!$E340:$CV340,Output_3_Daily_Raw!AG$1)/4</f>
        <v>0.5</v>
      </c>
      <c r="AH341">
        <f>COUNTIF(Input_1!$E340:$CV340,Output_3_Daily_Raw!AH$1)/4</f>
        <v>0.25</v>
      </c>
      <c r="AI341">
        <f>COUNTIF(Input_1!$E340:$CV340,Output_3_Daily_Raw!AI$1)/4</f>
        <v>0.5</v>
      </c>
      <c r="AJ341">
        <f>COUNTIF(Input_1!$E340:$CV340,Output_3_Daily_Raw!AJ$1)/4</f>
        <v>0.75</v>
      </c>
      <c r="AK341">
        <f>COUNTIF(Input_1!$E340:$CV340,Output_3_Daily_Raw!AK$1)/4</f>
        <v>0</v>
      </c>
      <c r="AL341">
        <f>COUNTIF(Input_1!$E340:$CV340,Output_3_Daily_Raw!AL$1)/4</f>
        <v>0</v>
      </c>
      <c r="AM341">
        <f>COUNTIF(Input_1!$E340:$CV340,Output_3_Daily_Raw!AM$1)/4</f>
        <v>0</v>
      </c>
      <c r="AN341">
        <f>COUNTIF(Input_1!$E340:$CV340,Output_3_Daily_Raw!AN$1)/4</f>
        <v>0</v>
      </c>
      <c r="AO341">
        <f>COUNTIF(Input_1!$E340:$CV340,Output_3_Daily_Raw!AO$1)/4</f>
        <v>0</v>
      </c>
      <c r="AP341">
        <f>COUNTIF(Input_1!$E340:$CV340,Output_3_Daily_Raw!AP$1)/4</f>
        <v>0</v>
      </c>
      <c r="AQ341">
        <f>COUNTIF(Input_1!$E340:$CV340,Output_3_Daily_Raw!AQ$1)/4</f>
        <v>0</v>
      </c>
      <c r="AR341">
        <f>COUNTIF(Input_1!$E340:$CV340,Output_3_Daily_Raw!AR$1)/4</f>
        <v>0</v>
      </c>
      <c r="AS341">
        <f>COUNTIF(Input_1!$E340:$CV340,Output_3_Daily_Raw!AS$1)/4</f>
        <v>0</v>
      </c>
      <c r="AT341">
        <f>COUNTIF(Input_1!$E340:$CV340,Output_3_Daily_Raw!AT$1)/4</f>
        <v>0</v>
      </c>
      <c r="AU341">
        <f>COUNTIF(Input_1!$E340:$CV340,Output_3_Daily_Raw!AU$1)/4</f>
        <v>3.25</v>
      </c>
      <c r="AV341">
        <f>COUNTIF(Input_1!$E340:$CV340,Output_3_Daily_Raw!AV$1)/4</f>
        <v>0</v>
      </c>
      <c r="AW341">
        <f>COUNTIF(Input_1!$E340:$CV340,Output_3_Daily_Raw!AW$1)/4</f>
        <v>0</v>
      </c>
      <c r="AX341">
        <f>COUNTIF(Input_1!$E340:$CV340,Output_3_Daily_Raw!AX$1)/4</f>
        <v>0</v>
      </c>
      <c r="AY341">
        <f>COUNTIF(Input_1!$E340:$CV340,Output_3_Daily_Raw!AY$1)/4</f>
        <v>2.25</v>
      </c>
      <c r="AZ341">
        <f>COUNTIF(Input_1!$E340:$CV340,Output_3_Daily_Raw!AZ$1)/4</f>
        <v>0</v>
      </c>
      <c r="BA341">
        <f>COUNTIF(Input_1!$E340:$CV340,Output_3_Daily_Raw!BA$1)/4</f>
        <v>2.75</v>
      </c>
      <c r="BB341">
        <f>COUNTIF(Input_1!$E340:$CV340,Output_3_Daily_Raw!BB$1)/4</f>
        <v>0</v>
      </c>
      <c r="BC341">
        <f>COUNTIF(Input_1!$E340:$CV340,Output_3_Daily_Raw!BC$1)/4</f>
        <v>0</v>
      </c>
      <c r="BD341">
        <f>COUNTIF(Input_1!$E340:$CV340,Output_3_Daily_Raw!BD$1)/4</f>
        <v>0</v>
      </c>
      <c r="BE341">
        <f>COUNTIF(Input_1!$E340:$CV340,Output_3_Daily_Raw!BE$1)/4</f>
        <v>0</v>
      </c>
      <c r="BF341">
        <f>COUNTIF(Input_1!$E340:$CV340,Output_3_Daily_Raw!BF$1)/4</f>
        <v>3.25</v>
      </c>
      <c r="BG341">
        <f>COUNTIF(Input_1!$E340:$CV340,Output_3_Daily_Raw!BG$1)/4</f>
        <v>0</v>
      </c>
      <c r="BH341">
        <f>COUNTIF(Input_1!$E340:$CV340,Output_3_Daily_Raw!BH$1)/4</f>
        <v>1</v>
      </c>
      <c r="BJ341">
        <f t="shared" si="6"/>
        <v>24</v>
      </c>
    </row>
    <row r="342" spans="1:62" x14ac:dyDescent="0.35">
      <c r="A342" s="256"/>
      <c r="B342" s="249"/>
      <c r="C342" s="12">
        <v>44168</v>
      </c>
      <c r="D342" s="1" t="s">
        <v>7</v>
      </c>
      <c r="E342">
        <f>COUNTIF(Input_1!$E341:$CV341,Output_3_Daily_Raw!E$1)/4</f>
        <v>0</v>
      </c>
      <c r="F342">
        <f>COUNTIF(Input_1!$E341:$CV341,Output_3_Daily_Raw!F$1)/4</f>
        <v>0</v>
      </c>
      <c r="G342">
        <f>COUNTIF(Input_1!$E341:$CV341,Output_3_Daily_Raw!G$1)/4</f>
        <v>0</v>
      </c>
      <c r="H342">
        <f>COUNTIF(Input_1!$E341:$CV341,Output_3_Daily_Raw!H$1)/4</f>
        <v>0</v>
      </c>
      <c r="I342">
        <f>COUNTIF(Input_1!$E341:$CV341,Output_3_Daily_Raw!I$1)/4</f>
        <v>0</v>
      </c>
      <c r="J342">
        <f>COUNTIF(Input_1!$E341:$CV341,Output_3_Daily_Raw!J$1)/4</f>
        <v>0</v>
      </c>
      <c r="K342">
        <f>COUNTIF(Input_1!$E341:$CV341,Output_3_Daily_Raw!K$1)/4</f>
        <v>0</v>
      </c>
      <c r="L342">
        <f>COUNTIF(Input_1!$E341:$CV341,Output_3_Daily_Raw!L$1)/4</f>
        <v>0</v>
      </c>
      <c r="M342">
        <f>COUNTIF(Input_1!$E341:$CV341,Output_3_Daily_Raw!M$1)/4</f>
        <v>0</v>
      </c>
      <c r="N342">
        <f>COUNTIF(Input_1!$E341:$CV341,Output_3_Daily_Raw!N$1)/4</f>
        <v>0</v>
      </c>
      <c r="O342">
        <f>COUNTIF(Input_1!$E341:$CV341,Output_3_Daily_Raw!O$1)/4</f>
        <v>0</v>
      </c>
      <c r="P342">
        <f>COUNTIF(Input_1!$E341:$CV341,Output_3_Daily_Raw!P$1)/4</f>
        <v>0</v>
      </c>
      <c r="Q342">
        <f>COUNTIF(Input_1!$E341:$CV341,Output_3_Daily_Raw!Q$1)/4</f>
        <v>0</v>
      </c>
      <c r="R342">
        <f>COUNTIF(Input_1!$E341:$CV341,Output_3_Daily_Raw!R$1)/4</f>
        <v>0</v>
      </c>
      <c r="S342">
        <f>COUNTIF(Input_1!$E341:$CV341,Output_3_Daily_Raw!S$1)/4</f>
        <v>0</v>
      </c>
      <c r="T342">
        <f>COUNTIF(Input_1!$E341:$CV341,Output_3_Daily_Raw!T$1)/4</f>
        <v>0</v>
      </c>
      <c r="U342">
        <f>COUNTIF(Input_1!$E341:$CV341,Output_3_Daily_Raw!U$1)/4</f>
        <v>0</v>
      </c>
      <c r="V342">
        <f>COUNTIF(Input_1!$E341:$CV341,Output_3_Daily_Raw!V$1)/4</f>
        <v>0</v>
      </c>
      <c r="W342">
        <f>COUNTIF(Input_1!$E341:$CV341,Output_3_Daily_Raw!W$1)/4</f>
        <v>0</v>
      </c>
      <c r="X342">
        <f>COUNTIF(Input_1!$E341:$CV341,Output_3_Daily_Raw!X$1)/4</f>
        <v>0</v>
      </c>
      <c r="Y342">
        <f>COUNTIF(Input_1!$E341:$CV341,Output_3_Daily_Raw!Y$1)/4</f>
        <v>0</v>
      </c>
      <c r="Z342">
        <f>COUNTIF(Input_1!$E341:$CV341,Output_3_Daily_Raw!Z$1)/4</f>
        <v>2</v>
      </c>
      <c r="AA342">
        <f>COUNTIF(Input_1!$E341:$CV341,Output_3_Daily_Raw!AA$1)/4</f>
        <v>9</v>
      </c>
      <c r="AB342">
        <f>COUNTIF(Input_1!$E341:$CV341,Output_3_Daily_Raw!AB$1)/4</f>
        <v>0</v>
      </c>
      <c r="AC342">
        <f>COUNTIF(Input_1!$E341:$CV341,Output_3_Daily_Raw!AC$1)/4</f>
        <v>0</v>
      </c>
      <c r="AD342">
        <f>COUNTIF(Input_1!$E341:$CV341,Output_3_Daily_Raw!AD$1)/4</f>
        <v>0</v>
      </c>
      <c r="AE342">
        <f>COUNTIF(Input_1!$E341:$CV341,Output_3_Daily_Raw!AE$1)/4</f>
        <v>0</v>
      </c>
      <c r="AF342">
        <f>COUNTIF(Input_1!$E341:$CV341,Output_3_Daily_Raw!AF$1)/4</f>
        <v>0</v>
      </c>
      <c r="AG342">
        <f>COUNTIF(Input_1!$E341:$CV341,Output_3_Daily_Raw!AG$1)/4</f>
        <v>0.5</v>
      </c>
      <c r="AH342">
        <f>COUNTIF(Input_1!$E341:$CV341,Output_3_Daily_Raw!AH$1)/4</f>
        <v>0</v>
      </c>
      <c r="AI342">
        <f>COUNTIF(Input_1!$E341:$CV341,Output_3_Daily_Raw!AI$1)/4</f>
        <v>0.75</v>
      </c>
      <c r="AJ342">
        <f>COUNTIF(Input_1!$E341:$CV341,Output_3_Daily_Raw!AJ$1)/4</f>
        <v>2.5</v>
      </c>
      <c r="AK342">
        <f>COUNTIF(Input_1!$E341:$CV341,Output_3_Daily_Raw!AK$1)/4</f>
        <v>0</v>
      </c>
      <c r="AL342">
        <f>COUNTIF(Input_1!$E341:$CV341,Output_3_Daily_Raw!AL$1)/4</f>
        <v>0</v>
      </c>
      <c r="AM342">
        <f>COUNTIF(Input_1!$E341:$CV341,Output_3_Daily_Raw!AM$1)/4</f>
        <v>0</v>
      </c>
      <c r="AN342">
        <f>COUNTIF(Input_1!$E341:$CV341,Output_3_Daily_Raw!AN$1)/4</f>
        <v>1</v>
      </c>
      <c r="AO342">
        <f>COUNTIF(Input_1!$E341:$CV341,Output_3_Daily_Raw!AO$1)/4</f>
        <v>0</v>
      </c>
      <c r="AP342">
        <f>COUNTIF(Input_1!$E341:$CV341,Output_3_Daily_Raw!AP$1)/4</f>
        <v>0</v>
      </c>
      <c r="AQ342">
        <f>COUNTIF(Input_1!$E341:$CV341,Output_3_Daily_Raw!AQ$1)/4</f>
        <v>0</v>
      </c>
      <c r="AR342">
        <f>COUNTIF(Input_1!$E341:$CV341,Output_3_Daily_Raw!AR$1)/4</f>
        <v>0</v>
      </c>
      <c r="AS342">
        <f>COUNTIF(Input_1!$E341:$CV341,Output_3_Daily_Raw!AS$1)/4</f>
        <v>0</v>
      </c>
      <c r="AT342">
        <f>COUNTIF(Input_1!$E341:$CV341,Output_3_Daily_Raw!AT$1)/4</f>
        <v>0</v>
      </c>
      <c r="AU342">
        <f>COUNTIF(Input_1!$E341:$CV341,Output_3_Daily_Raw!AU$1)/4</f>
        <v>1</v>
      </c>
      <c r="AV342">
        <f>COUNTIF(Input_1!$E341:$CV341,Output_3_Daily_Raw!AV$1)/4</f>
        <v>0</v>
      </c>
      <c r="AW342">
        <f>COUNTIF(Input_1!$E341:$CV341,Output_3_Daily_Raw!AW$1)/4</f>
        <v>0</v>
      </c>
      <c r="AX342">
        <f>COUNTIF(Input_1!$E341:$CV341,Output_3_Daily_Raw!AX$1)/4</f>
        <v>0</v>
      </c>
      <c r="AY342">
        <f>COUNTIF(Input_1!$E341:$CV341,Output_3_Daily_Raw!AY$1)/4</f>
        <v>1.25</v>
      </c>
      <c r="AZ342">
        <f>COUNTIF(Input_1!$E341:$CV341,Output_3_Daily_Raw!AZ$1)/4</f>
        <v>0</v>
      </c>
      <c r="BA342">
        <f>COUNTIF(Input_1!$E341:$CV341,Output_3_Daily_Raw!BA$1)/4</f>
        <v>1</v>
      </c>
      <c r="BB342">
        <f>COUNTIF(Input_1!$E341:$CV341,Output_3_Daily_Raw!BB$1)/4</f>
        <v>0.25</v>
      </c>
      <c r="BC342">
        <f>COUNTIF(Input_1!$E341:$CV341,Output_3_Daily_Raw!BC$1)/4</f>
        <v>0</v>
      </c>
      <c r="BD342">
        <f>COUNTIF(Input_1!$E341:$CV341,Output_3_Daily_Raw!BD$1)/4</f>
        <v>0</v>
      </c>
      <c r="BE342">
        <f>COUNTIF(Input_1!$E341:$CV341,Output_3_Daily_Raw!BE$1)/4</f>
        <v>0</v>
      </c>
      <c r="BF342">
        <f>COUNTIF(Input_1!$E341:$CV341,Output_3_Daily_Raw!BF$1)/4</f>
        <v>3.75</v>
      </c>
      <c r="BG342">
        <f>COUNTIF(Input_1!$E341:$CV341,Output_3_Daily_Raw!BG$1)/4</f>
        <v>0</v>
      </c>
      <c r="BH342">
        <f>COUNTIF(Input_1!$E341:$CV341,Output_3_Daily_Raw!BH$1)/4</f>
        <v>1</v>
      </c>
      <c r="BJ342">
        <f t="shared" si="6"/>
        <v>24</v>
      </c>
    </row>
    <row r="343" spans="1:62" x14ac:dyDescent="0.35">
      <c r="A343" s="256"/>
      <c r="B343" s="249"/>
      <c r="C343" s="11">
        <v>44169</v>
      </c>
      <c r="D343" s="1" t="s">
        <v>8</v>
      </c>
      <c r="E343">
        <f>COUNTIF(Input_1!$E342:$CV342,Output_3_Daily_Raw!E$1)/4</f>
        <v>0</v>
      </c>
      <c r="F343">
        <f>COUNTIF(Input_1!$E342:$CV342,Output_3_Daily_Raw!F$1)/4</f>
        <v>0</v>
      </c>
      <c r="G343">
        <f>COUNTIF(Input_1!$E342:$CV342,Output_3_Daily_Raw!G$1)/4</f>
        <v>0</v>
      </c>
      <c r="H343">
        <f>COUNTIF(Input_1!$E342:$CV342,Output_3_Daily_Raw!H$1)/4</f>
        <v>0</v>
      </c>
      <c r="I343">
        <f>COUNTIF(Input_1!$E342:$CV342,Output_3_Daily_Raw!I$1)/4</f>
        <v>0</v>
      </c>
      <c r="J343">
        <f>COUNTIF(Input_1!$E342:$CV342,Output_3_Daily_Raw!J$1)/4</f>
        <v>0</v>
      </c>
      <c r="K343">
        <f>COUNTIF(Input_1!$E342:$CV342,Output_3_Daily_Raw!K$1)/4</f>
        <v>0</v>
      </c>
      <c r="L343">
        <f>COUNTIF(Input_1!$E342:$CV342,Output_3_Daily_Raw!L$1)/4</f>
        <v>0</v>
      </c>
      <c r="M343">
        <f>COUNTIF(Input_1!$E342:$CV342,Output_3_Daily_Raw!M$1)/4</f>
        <v>0</v>
      </c>
      <c r="N343">
        <f>COUNTIF(Input_1!$E342:$CV342,Output_3_Daily_Raw!N$1)/4</f>
        <v>0</v>
      </c>
      <c r="O343">
        <f>COUNTIF(Input_1!$E342:$CV342,Output_3_Daily_Raw!O$1)/4</f>
        <v>0</v>
      </c>
      <c r="P343">
        <f>COUNTIF(Input_1!$E342:$CV342,Output_3_Daily_Raw!P$1)/4</f>
        <v>0</v>
      </c>
      <c r="Q343">
        <f>COUNTIF(Input_1!$E342:$CV342,Output_3_Daily_Raw!Q$1)/4</f>
        <v>0</v>
      </c>
      <c r="R343">
        <f>COUNTIF(Input_1!$E342:$CV342,Output_3_Daily_Raw!R$1)/4</f>
        <v>0</v>
      </c>
      <c r="S343">
        <f>COUNTIF(Input_1!$E342:$CV342,Output_3_Daily_Raw!S$1)/4</f>
        <v>0</v>
      </c>
      <c r="T343">
        <f>COUNTIF(Input_1!$E342:$CV342,Output_3_Daily_Raw!T$1)/4</f>
        <v>0</v>
      </c>
      <c r="U343">
        <f>COUNTIF(Input_1!$E342:$CV342,Output_3_Daily_Raw!U$1)/4</f>
        <v>0</v>
      </c>
      <c r="V343">
        <f>COUNTIF(Input_1!$E342:$CV342,Output_3_Daily_Raw!V$1)/4</f>
        <v>0</v>
      </c>
      <c r="W343">
        <f>COUNTIF(Input_1!$E342:$CV342,Output_3_Daily_Raw!W$1)/4</f>
        <v>0</v>
      </c>
      <c r="X343">
        <f>COUNTIF(Input_1!$E342:$CV342,Output_3_Daily_Raw!X$1)/4</f>
        <v>0</v>
      </c>
      <c r="Y343">
        <f>COUNTIF(Input_1!$E342:$CV342,Output_3_Daily_Raw!Y$1)/4</f>
        <v>0</v>
      </c>
      <c r="Z343">
        <f>COUNTIF(Input_1!$E342:$CV342,Output_3_Daily_Raw!Z$1)/4</f>
        <v>2.25</v>
      </c>
      <c r="AA343">
        <f>COUNTIF(Input_1!$E342:$CV342,Output_3_Daily_Raw!AA$1)/4</f>
        <v>6.25</v>
      </c>
      <c r="AB343">
        <f>COUNTIF(Input_1!$E342:$CV342,Output_3_Daily_Raw!AB$1)/4</f>
        <v>0</v>
      </c>
      <c r="AC343">
        <f>COUNTIF(Input_1!$E342:$CV342,Output_3_Daily_Raw!AC$1)/4</f>
        <v>0</v>
      </c>
      <c r="AD343">
        <f>COUNTIF(Input_1!$E342:$CV342,Output_3_Daily_Raw!AD$1)/4</f>
        <v>0</v>
      </c>
      <c r="AE343">
        <f>COUNTIF(Input_1!$E342:$CV342,Output_3_Daily_Raw!AE$1)/4</f>
        <v>0</v>
      </c>
      <c r="AF343">
        <f>COUNTIF(Input_1!$E342:$CV342,Output_3_Daily_Raw!AF$1)/4</f>
        <v>0</v>
      </c>
      <c r="AG343">
        <f>COUNTIF(Input_1!$E342:$CV342,Output_3_Daily_Raw!AG$1)/4</f>
        <v>0</v>
      </c>
      <c r="AH343">
        <f>COUNTIF(Input_1!$E342:$CV342,Output_3_Daily_Raw!AH$1)/4</f>
        <v>0.5</v>
      </c>
      <c r="AI343">
        <f>COUNTIF(Input_1!$E342:$CV342,Output_3_Daily_Raw!AI$1)/4</f>
        <v>0</v>
      </c>
      <c r="AJ343">
        <f>COUNTIF(Input_1!$E342:$CV342,Output_3_Daily_Raw!AJ$1)/4</f>
        <v>0</v>
      </c>
      <c r="AK343">
        <f>COUNTIF(Input_1!$E342:$CV342,Output_3_Daily_Raw!AK$1)/4</f>
        <v>0</v>
      </c>
      <c r="AL343">
        <f>COUNTIF(Input_1!$E342:$CV342,Output_3_Daily_Raw!AL$1)/4</f>
        <v>0</v>
      </c>
      <c r="AM343">
        <f>COUNTIF(Input_1!$E342:$CV342,Output_3_Daily_Raw!AM$1)/4</f>
        <v>0</v>
      </c>
      <c r="AN343">
        <f>COUNTIF(Input_1!$E342:$CV342,Output_3_Daily_Raw!AN$1)/4</f>
        <v>1.25</v>
      </c>
      <c r="AO343">
        <f>COUNTIF(Input_1!$E342:$CV342,Output_3_Daily_Raw!AO$1)/4</f>
        <v>0</v>
      </c>
      <c r="AP343">
        <f>COUNTIF(Input_1!$E342:$CV342,Output_3_Daily_Raw!AP$1)/4</f>
        <v>0</v>
      </c>
      <c r="AQ343">
        <f>COUNTIF(Input_1!$E342:$CV342,Output_3_Daily_Raw!AQ$1)/4</f>
        <v>0</v>
      </c>
      <c r="AR343">
        <f>COUNTIF(Input_1!$E342:$CV342,Output_3_Daily_Raw!AR$1)/4</f>
        <v>0</v>
      </c>
      <c r="AS343">
        <f>COUNTIF(Input_1!$E342:$CV342,Output_3_Daily_Raw!AS$1)/4</f>
        <v>0</v>
      </c>
      <c r="AT343">
        <f>COUNTIF(Input_1!$E342:$CV342,Output_3_Daily_Raw!AT$1)/4</f>
        <v>0</v>
      </c>
      <c r="AU343">
        <f>COUNTIF(Input_1!$E342:$CV342,Output_3_Daily_Raw!AU$1)/4</f>
        <v>7.5</v>
      </c>
      <c r="AV343">
        <f>COUNTIF(Input_1!$E342:$CV342,Output_3_Daily_Raw!AV$1)/4</f>
        <v>0</v>
      </c>
      <c r="AW343">
        <f>COUNTIF(Input_1!$E342:$CV342,Output_3_Daily_Raw!AW$1)/4</f>
        <v>0</v>
      </c>
      <c r="AX343">
        <f>COUNTIF(Input_1!$E342:$CV342,Output_3_Daily_Raw!AX$1)/4</f>
        <v>0</v>
      </c>
      <c r="AY343">
        <f>COUNTIF(Input_1!$E342:$CV342,Output_3_Daily_Raw!AY$1)/4</f>
        <v>0.25</v>
      </c>
      <c r="AZ343">
        <f>COUNTIF(Input_1!$E342:$CV342,Output_3_Daily_Raw!AZ$1)/4</f>
        <v>0</v>
      </c>
      <c r="BA343">
        <f>COUNTIF(Input_1!$E342:$CV342,Output_3_Daily_Raw!BA$1)/4</f>
        <v>2</v>
      </c>
      <c r="BB343">
        <f>COUNTIF(Input_1!$E342:$CV342,Output_3_Daily_Raw!BB$1)/4</f>
        <v>0.75</v>
      </c>
      <c r="BC343">
        <f>COUNTIF(Input_1!$E342:$CV342,Output_3_Daily_Raw!BC$1)/4</f>
        <v>0</v>
      </c>
      <c r="BD343">
        <f>COUNTIF(Input_1!$E342:$CV342,Output_3_Daily_Raw!BD$1)/4</f>
        <v>0</v>
      </c>
      <c r="BE343">
        <f>COUNTIF(Input_1!$E342:$CV342,Output_3_Daily_Raw!BE$1)/4</f>
        <v>0</v>
      </c>
      <c r="BF343">
        <f>COUNTIF(Input_1!$E342:$CV342,Output_3_Daily_Raw!BF$1)/4</f>
        <v>3</v>
      </c>
      <c r="BG343">
        <f>COUNTIF(Input_1!$E342:$CV342,Output_3_Daily_Raw!BG$1)/4</f>
        <v>0</v>
      </c>
      <c r="BH343">
        <f>COUNTIF(Input_1!$E342:$CV342,Output_3_Daily_Raw!BH$1)/4</f>
        <v>0.25</v>
      </c>
      <c r="BJ343">
        <f t="shared" si="6"/>
        <v>24</v>
      </c>
    </row>
    <row r="344" spans="1:62" x14ac:dyDescent="0.35">
      <c r="A344" s="256"/>
      <c r="B344" s="249"/>
      <c r="C344" s="12">
        <v>44170</v>
      </c>
      <c r="D344" s="1" t="s">
        <v>9</v>
      </c>
      <c r="E344">
        <f>COUNTIF(Input_1!$E343:$CV343,Output_3_Daily_Raw!E$1)/4</f>
        <v>0</v>
      </c>
      <c r="F344">
        <f>COUNTIF(Input_1!$E343:$CV343,Output_3_Daily_Raw!F$1)/4</f>
        <v>0</v>
      </c>
      <c r="G344">
        <f>COUNTIF(Input_1!$E343:$CV343,Output_3_Daily_Raw!G$1)/4</f>
        <v>0</v>
      </c>
      <c r="H344">
        <f>COUNTIF(Input_1!$E343:$CV343,Output_3_Daily_Raw!H$1)/4</f>
        <v>0</v>
      </c>
      <c r="I344">
        <f>COUNTIF(Input_1!$E343:$CV343,Output_3_Daily_Raw!I$1)/4</f>
        <v>0</v>
      </c>
      <c r="J344">
        <f>COUNTIF(Input_1!$E343:$CV343,Output_3_Daily_Raw!J$1)/4</f>
        <v>0</v>
      </c>
      <c r="K344">
        <f>COUNTIF(Input_1!$E343:$CV343,Output_3_Daily_Raw!K$1)/4</f>
        <v>0</v>
      </c>
      <c r="L344">
        <f>COUNTIF(Input_1!$E343:$CV343,Output_3_Daily_Raw!L$1)/4</f>
        <v>0</v>
      </c>
      <c r="M344">
        <f>COUNTIF(Input_1!$E343:$CV343,Output_3_Daily_Raw!M$1)/4</f>
        <v>0</v>
      </c>
      <c r="N344">
        <f>COUNTIF(Input_1!$E343:$CV343,Output_3_Daily_Raw!N$1)/4</f>
        <v>0</v>
      </c>
      <c r="O344">
        <f>COUNTIF(Input_1!$E343:$CV343,Output_3_Daily_Raw!O$1)/4</f>
        <v>0</v>
      </c>
      <c r="P344">
        <f>COUNTIF(Input_1!$E343:$CV343,Output_3_Daily_Raw!P$1)/4</f>
        <v>0</v>
      </c>
      <c r="Q344">
        <f>COUNTIF(Input_1!$E343:$CV343,Output_3_Daily_Raw!Q$1)/4</f>
        <v>0</v>
      </c>
      <c r="R344">
        <f>COUNTIF(Input_1!$E343:$CV343,Output_3_Daily_Raw!R$1)/4</f>
        <v>0</v>
      </c>
      <c r="S344">
        <f>COUNTIF(Input_1!$E343:$CV343,Output_3_Daily_Raw!S$1)/4</f>
        <v>0</v>
      </c>
      <c r="T344">
        <f>COUNTIF(Input_1!$E343:$CV343,Output_3_Daily_Raw!T$1)/4</f>
        <v>0</v>
      </c>
      <c r="U344">
        <f>COUNTIF(Input_1!$E343:$CV343,Output_3_Daily_Raw!U$1)/4</f>
        <v>0</v>
      </c>
      <c r="V344">
        <f>COUNTIF(Input_1!$E343:$CV343,Output_3_Daily_Raw!V$1)/4</f>
        <v>0</v>
      </c>
      <c r="W344">
        <f>COUNTIF(Input_1!$E343:$CV343,Output_3_Daily_Raw!W$1)/4</f>
        <v>0</v>
      </c>
      <c r="X344">
        <f>COUNTIF(Input_1!$E343:$CV343,Output_3_Daily_Raw!X$1)/4</f>
        <v>0</v>
      </c>
      <c r="Y344">
        <f>COUNTIF(Input_1!$E343:$CV343,Output_3_Daily_Raw!Y$1)/4</f>
        <v>0</v>
      </c>
      <c r="Z344">
        <f>COUNTIF(Input_1!$E343:$CV343,Output_3_Daily_Raw!Z$1)/4</f>
        <v>0</v>
      </c>
      <c r="AA344">
        <f>COUNTIF(Input_1!$E343:$CV343,Output_3_Daily_Raw!AA$1)/4</f>
        <v>8.25</v>
      </c>
      <c r="AB344">
        <f>COUNTIF(Input_1!$E343:$CV343,Output_3_Daily_Raw!AB$1)/4</f>
        <v>0</v>
      </c>
      <c r="AC344">
        <f>COUNTIF(Input_1!$E343:$CV343,Output_3_Daily_Raw!AC$1)/4</f>
        <v>5.5</v>
      </c>
      <c r="AD344">
        <f>COUNTIF(Input_1!$E343:$CV343,Output_3_Daily_Raw!AD$1)/4</f>
        <v>0</v>
      </c>
      <c r="AE344">
        <f>COUNTIF(Input_1!$E343:$CV343,Output_3_Daily_Raw!AE$1)/4</f>
        <v>0</v>
      </c>
      <c r="AF344">
        <f>COUNTIF(Input_1!$E343:$CV343,Output_3_Daily_Raw!AF$1)/4</f>
        <v>0</v>
      </c>
      <c r="AG344">
        <f>COUNTIF(Input_1!$E343:$CV343,Output_3_Daily_Raw!AG$1)/4</f>
        <v>0</v>
      </c>
      <c r="AH344">
        <f>COUNTIF(Input_1!$E343:$CV343,Output_3_Daily_Raw!AH$1)/4</f>
        <v>0</v>
      </c>
      <c r="AI344">
        <f>COUNTIF(Input_1!$E343:$CV343,Output_3_Daily_Raw!AI$1)/4</f>
        <v>0.5</v>
      </c>
      <c r="AJ344">
        <f>COUNTIF(Input_1!$E343:$CV343,Output_3_Daily_Raw!AJ$1)/4</f>
        <v>0</v>
      </c>
      <c r="AK344">
        <f>COUNTIF(Input_1!$E343:$CV343,Output_3_Daily_Raw!AK$1)/4</f>
        <v>0</v>
      </c>
      <c r="AL344">
        <f>COUNTIF(Input_1!$E343:$CV343,Output_3_Daily_Raw!AL$1)/4</f>
        <v>0</v>
      </c>
      <c r="AM344">
        <f>COUNTIF(Input_1!$E343:$CV343,Output_3_Daily_Raw!AM$1)/4</f>
        <v>0</v>
      </c>
      <c r="AN344">
        <f>COUNTIF(Input_1!$E343:$CV343,Output_3_Daily_Raw!AN$1)/4</f>
        <v>0</v>
      </c>
      <c r="AO344">
        <f>COUNTIF(Input_1!$E343:$CV343,Output_3_Daily_Raw!AO$1)/4</f>
        <v>0</v>
      </c>
      <c r="AP344">
        <f>COUNTIF(Input_1!$E343:$CV343,Output_3_Daily_Raw!AP$1)/4</f>
        <v>1</v>
      </c>
      <c r="AQ344">
        <f>COUNTIF(Input_1!$E343:$CV343,Output_3_Daily_Raw!AQ$1)/4</f>
        <v>2</v>
      </c>
      <c r="AR344">
        <f>COUNTIF(Input_1!$E343:$CV343,Output_3_Daily_Raw!AR$1)/4</f>
        <v>0</v>
      </c>
      <c r="AS344">
        <f>COUNTIF(Input_1!$E343:$CV343,Output_3_Daily_Raw!AS$1)/4</f>
        <v>0</v>
      </c>
      <c r="AT344">
        <f>COUNTIF(Input_1!$E343:$CV343,Output_3_Daily_Raw!AT$1)/4</f>
        <v>0</v>
      </c>
      <c r="AU344">
        <f>COUNTIF(Input_1!$E343:$CV343,Output_3_Daily_Raw!AU$1)/4</f>
        <v>0</v>
      </c>
      <c r="AV344">
        <f>COUNTIF(Input_1!$E343:$CV343,Output_3_Daily_Raw!AV$1)/4</f>
        <v>0</v>
      </c>
      <c r="AW344">
        <f>COUNTIF(Input_1!$E343:$CV343,Output_3_Daily_Raw!AW$1)/4</f>
        <v>0</v>
      </c>
      <c r="AX344">
        <f>COUNTIF(Input_1!$E343:$CV343,Output_3_Daily_Raw!AX$1)/4</f>
        <v>0</v>
      </c>
      <c r="AY344">
        <f>COUNTIF(Input_1!$E343:$CV343,Output_3_Daily_Raw!AY$1)/4</f>
        <v>2</v>
      </c>
      <c r="AZ344">
        <f>COUNTIF(Input_1!$E343:$CV343,Output_3_Daily_Raw!AZ$1)/4</f>
        <v>0</v>
      </c>
      <c r="BA344">
        <f>COUNTIF(Input_1!$E343:$CV343,Output_3_Daily_Raw!BA$1)/4</f>
        <v>4.25</v>
      </c>
      <c r="BB344">
        <f>COUNTIF(Input_1!$E343:$CV343,Output_3_Daily_Raw!BB$1)/4</f>
        <v>0</v>
      </c>
      <c r="BC344">
        <f>COUNTIF(Input_1!$E343:$CV343,Output_3_Daily_Raw!BC$1)/4</f>
        <v>0</v>
      </c>
      <c r="BD344">
        <f>COUNTIF(Input_1!$E343:$CV343,Output_3_Daily_Raw!BD$1)/4</f>
        <v>0</v>
      </c>
      <c r="BE344">
        <f>COUNTIF(Input_1!$E343:$CV343,Output_3_Daily_Raw!BE$1)/4</f>
        <v>0</v>
      </c>
      <c r="BF344">
        <f>COUNTIF(Input_1!$E343:$CV343,Output_3_Daily_Raw!BF$1)/4</f>
        <v>0.5</v>
      </c>
      <c r="BG344">
        <f>COUNTIF(Input_1!$E343:$CV343,Output_3_Daily_Raw!BG$1)/4</f>
        <v>0</v>
      </c>
      <c r="BH344">
        <f>COUNTIF(Input_1!$E343:$CV343,Output_3_Daily_Raw!BH$1)/4</f>
        <v>0</v>
      </c>
      <c r="BJ344">
        <f t="shared" si="6"/>
        <v>24</v>
      </c>
    </row>
    <row r="345" spans="1:62" x14ac:dyDescent="0.35">
      <c r="A345" s="256"/>
      <c r="B345" s="250"/>
      <c r="C345" s="14">
        <v>44171</v>
      </c>
      <c r="D345" s="2" t="s">
        <v>10</v>
      </c>
      <c r="E345">
        <f>COUNTIF(Input_1!$E344:$CV344,Output_3_Daily_Raw!E$1)/4</f>
        <v>0</v>
      </c>
      <c r="F345">
        <f>COUNTIF(Input_1!$E344:$CV344,Output_3_Daily_Raw!F$1)/4</f>
        <v>0</v>
      </c>
      <c r="G345">
        <f>COUNTIF(Input_1!$E344:$CV344,Output_3_Daily_Raw!G$1)/4</f>
        <v>0</v>
      </c>
      <c r="H345">
        <f>COUNTIF(Input_1!$E344:$CV344,Output_3_Daily_Raw!H$1)/4</f>
        <v>0</v>
      </c>
      <c r="I345">
        <f>COUNTIF(Input_1!$E344:$CV344,Output_3_Daily_Raw!I$1)/4</f>
        <v>0</v>
      </c>
      <c r="J345">
        <f>COUNTIF(Input_1!$E344:$CV344,Output_3_Daily_Raw!J$1)/4</f>
        <v>0</v>
      </c>
      <c r="K345">
        <f>COUNTIF(Input_1!$E344:$CV344,Output_3_Daily_Raw!K$1)/4</f>
        <v>0</v>
      </c>
      <c r="L345">
        <f>COUNTIF(Input_1!$E344:$CV344,Output_3_Daily_Raw!L$1)/4</f>
        <v>0</v>
      </c>
      <c r="M345">
        <f>COUNTIF(Input_1!$E344:$CV344,Output_3_Daily_Raw!M$1)/4</f>
        <v>0</v>
      </c>
      <c r="N345">
        <f>COUNTIF(Input_1!$E344:$CV344,Output_3_Daily_Raw!N$1)/4</f>
        <v>0</v>
      </c>
      <c r="O345">
        <f>COUNTIF(Input_1!$E344:$CV344,Output_3_Daily_Raw!O$1)/4</f>
        <v>0</v>
      </c>
      <c r="P345">
        <f>COUNTIF(Input_1!$E344:$CV344,Output_3_Daily_Raw!P$1)/4</f>
        <v>0</v>
      </c>
      <c r="Q345">
        <f>COUNTIF(Input_1!$E344:$CV344,Output_3_Daily_Raw!Q$1)/4</f>
        <v>0</v>
      </c>
      <c r="R345">
        <f>COUNTIF(Input_1!$E344:$CV344,Output_3_Daily_Raw!R$1)/4</f>
        <v>0</v>
      </c>
      <c r="S345">
        <f>COUNTIF(Input_1!$E344:$CV344,Output_3_Daily_Raw!S$1)/4</f>
        <v>0</v>
      </c>
      <c r="T345">
        <f>COUNTIF(Input_1!$E344:$CV344,Output_3_Daily_Raw!T$1)/4</f>
        <v>0</v>
      </c>
      <c r="U345">
        <f>COUNTIF(Input_1!$E344:$CV344,Output_3_Daily_Raw!U$1)/4</f>
        <v>0</v>
      </c>
      <c r="V345">
        <f>COUNTIF(Input_1!$E344:$CV344,Output_3_Daily_Raw!V$1)/4</f>
        <v>0</v>
      </c>
      <c r="W345">
        <f>COUNTIF(Input_1!$E344:$CV344,Output_3_Daily_Raw!W$1)/4</f>
        <v>0</v>
      </c>
      <c r="X345">
        <f>COUNTIF(Input_1!$E344:$CV344,Output_3_Daily_Raw!X$1)/4</f>
        <v>0</v>
      </c>
      <c r="Y345">
        <f>COUNTIF(Input_1!$E344:$CV344,Output_3_Daily_Raw!Y$1)/4</f>
        <v>0</v>
      </c>
      <c r="Z345">
        <f>COUNTIF(Input_1!$E344:$CV344,Output_3_Daily_Raw!Z$1)/4</f>
        <v>0</v>
      </c>
      <c r="AA345">
        <f>COUNTIF(Input_1!$E344:$CV344,Output_3_Daily_Raw!AA$1)/4</f>
        <v>8</v>
      </c>
      <c r="AB345">
        <f>COUNTIF(Input_1!$E344:$CV344,Output_3_Daily_Raw!AB$1)/4</f>
        <v>0</v>
      </c>
      <c r="AC345">
        <f>COUNTIF(Input_1!$E344:$CV344,Output_3_Daily_Raw!AC$1)/4</f>
        <v>0</v>
      </c>
      <c r="AD345">
        <f>COUNTIF(Input_1!$E344:$CV344,Output_3_Daily_Raw!AD$1)/4</f>
        <v>0</v>
      </c>
      <c r="AE345">
        <f>COUNTIF(Input_1!$E344:$CV344,Output_3_Daily_Raw!AE$1)/4</f>
        <v>0</v>
      </c>
      <c r="AF345">
        <f>COUNTIF(Input_1!$E344:$CV344,Output_3_Daily_Raw!AF$1)/4</f>
        <v>0</v>
      </c>
      <c r="AG345">
        <f>COUNTIF(Input_1!$E344:$CV344,Output_3_Daily_Raw!AG$1)/4</f>
        <v>0</v>
      </c>
      <c r="AH345">
        <f>COUNTIF(Input_1!$E344:$CV344,Output_3_Daily_Raw!AH$1)/4</f>
        <v>0.5</v>
      </c>
      <c r="AI345">
        <f>COUNTIF(Input_1!$E344:$CV344,Output_3_Daily_Raw!AI$1)/4</f>
        <v>0</v>
      </c>
      <c r="AJ345">
        <f>COUNTIF(Input_1!$E344:$CV344,Output_3_Daily_Raw!AJ$1)/4</f>
        <v>0</v>
      </c>
      <c r="AK345">
        <f>COUNTIF(Input_1!$E344:$CV344,Output_3_Daily_Raw!AK$1)/4</f>
        <v>0</v>
      </c>
      <c r="AL345">
        <f>COUNTIF(Input_1!$E344:$CV344,Output_3_Daily_Raw!AL$1)/4</f>
        <v>0</v>
      </c>
      <c r="AM345">
        <f>COUNTIF(Input_1!$E344:$CV344,Output_3_Daily_Raw!AM$1)/4</f>
        <v>0.75</v>
      </c>
      <c r="AN345">
        <f>COUNTIF(Input_1!$E344:$CV344,Output_3_Daily_Raw!AN$1)/4</f>
        <v>0.5</v>
      </c>
      <c r="AO345">
        <f>COUNTIF(Input_1!$E344:$CV344,Output_3_Daily_Raw!AO$1)/4</f>
        <v>0</v>
      </c>
      <c r="AP345">
        <f>COUNTIF(Input_1!$E344:$CV344,Output_3_Daily_Raw!AP$1)/4</f>
        <v>0</v>
      </c>
      <c r="AQ345">
        <f>COUNTIF(Input_1!$E344:$CV344,Output_3_Daily_Raw!AQ$1)/4</f>
        <v>0</v>
      </c>
      <c r="AR345">
        <f>COUNTIF(Input_1!$E344:$CV344,Output_3_Daily_Raw!AR$1)/4</f>
        <v>0</v>
      </c>
      <c r="AS345">
        <f>COUNTIF(Input_1!$E344:$CV344,Output_3_Daily_Raw!AS$1)/4</f>
        <v>0</v>
      </c>
      <c r="AT345">
        <f>COUNTIF(Input_1!$E344:$CV344,Output_3_Daily_Raw!AT$1)/4</f>
        <v>0</v>
      </c>
      <c r="AU345">
        <f>COUNTIF(Input_1!$E344:$CV344,Output_3_Daily_Raw!AU$1)/4</f>
        <v>6.75</v>
      </c>
      <c r="AV345">
        <f>COUNTIF(Input_1!$E344:$CV344,Output_3_Daily_Raw!AV$1)/4</f>
        <v>0</v>
      </c>
      <c r="AW345">
        <f>COUNTIF(Input_1!$E344:$CV344,Output_3_Daily_Raw!AW$1)/4</f>
        <v>0</v>
      </c>
      <c r="AX345">
        <f>COUNTIF(Input_1!$E344:$CV344,Output_3_Daily_Raw!AX$1)/4</f>
        <v>0</v>
      </c>
      <c r="AY345">
        <f>COUNTIF(Input_1!$E344:$CV344,Output_3_Daily_Raw!AY$1)/4</f>
        <v>1.5</v>
      </c>
      <c r="AZ345">
        <f>COUNTIF(Input_1!$E344:$CV344,Output_3_Daily_Raw!AZ$1)/4</f>
        <v>0</v>
      </c>
      <c r="BA345">
        <f>COUNTIF(Input_1!$E344:$CV344,Output_3_Daily_Raw!BA$1)/4</f>
        <v>6</v>
      </c>
      <c r="BB345">
        <f>COUNTIF(Input_1!$E344:$CV344,Output_3_Daily_Raw!BB$1)/4</f>
        <v>0</v>
      </c>
      <c r="BC345">
        <f>COUNTIF(Input_1!$E344:$CV344,Output_3_Daily_Raw!BC$1)/4</f>
        <v>0</v>
      </c>
      <c r="BD345">
        <f>COUNTIF(Input_1!$E344:$CV344,Output_3_Daily_Raw!BD$1)/4</f>
        <v>0</v>
      </c>
      <c r="BE345">
        <f>COUNTIF(Input_1!$E344:$CV344,Output_3_Daily_Raw!BE$1)/4</f>
        <v>0</v>
      </c>
      <c r="BF345">
        <f>COUNTIF(Input_1!$E344:$CV344,Output_3_Daily_Raw!BF$1)/4</f>
        <v>0</v>
      </c>
      <c r="BG345">
        <f>COUNTIF(Input_1!$E344:$CV344,Output_3_Daily_Raw!BG$1)/4</f>
        <v>0</v>
      </c>
      <c r="BH345">
        <f>COUNTIF(Input_1!$E344:$CV344,Output_3_Daily_Raw!BH$1)/4</f>
        <v>0</v>
      </c>
      <c r="BJ345">
        <f t="shared" si="6"/>
        <v>24</v>
      </c>
    </row>
    <row r="346" spans="1:62" x14ac:dyDescent="0.35">
      <c r="A346" s="256"/>
      <c r="B346" s="248">
        <v>50</v>
      </c>
      <c r="C346" s="11">
        <v>44172</v>
      </c>
      <c r="D346" s="1" t="s">
        <v>4</v>
      </c>
      <c r="E346">
        <f>COUNTIF(Input_1!$E345:$CV345,Output_3_Daily_Raw!E$1)/4</f>
        <v>0</v>
      </c>
      <c r="F346">
        <f>COUNTIF(Input_1!$E345:$CV345,Output_3_Daily_Raw!F$1)/4</f>
        <v>0</v>
      </c>
      <c r="G346">
        <f>COUNTIF(Input_1!$E345:$CV345,Output_3_Daily_Raw!G$1)/4</f>
        <v>0</v>
      </c>
      <c r="H346">
        <f>COUNTIF(Input_1!$E345:$CV345,Output_3_Daily_Raw!H$1)/4</f>
        <v>0</v>
      </c>
      <c r="I346">
        <f>COUNTIF(Input_1!$E345:$CV345,Output_3_Daily_Raw!I$1)/4</f>
        <v>0</v>
      </c>
      <c r="J346">
        <f>COUNTIF(Input_1!$E345:$CV345,Output_3_Daily_Raw!J$1)/4</f>
        <v>0</v>
      </c>
      <c r="K346">
        <f>COUNTIF(Input_1!$E345:$CV345,Output_3_Daily_Raw!K$1)/4</f>
        <v>0</v>
      </c>
      <c r="L346">
        <f>COUNTIF(Input_1!$E345:$CV345,Output_3_Daily_Raw!L$1)/4</f>
        <v>0</v>
      </c>
      <c r="M346">
        <f>COUNTIF(Input_1!$E345:$CV345,Output_3_Daily_Raw!M$1)/4</f>
        <v>0</v>
      </c>
      <c r="N346">
        <f>COUNTIF(Input_1!$E345:$CV345,Output_3_Daily_Raw!N$1)/4</f>
        <v>0</v>
      </c>
      <c r="O346">
        <f>COUNTIF(Input_1!$E345:$CV345,Output_3_Daily_Raw!O$1)/4</f>
        <v>0</v>
      </c>
      <c r="P346">
        <f>COUNTIF(Input_1!$E345:$CV345,Output_3_Daily_Raw!P$1)/4</f>
        <v>0</v>
      </c>
      <c r="Q346">
        <f>COUNTIF(Input_1!$E345:$CV345,Output_3_Daily_Raw!Q$1)/4</f>
        <v>0</v>
      </c>
      <c r="R346">
        <f>COUNTIF(Input_1!$E345:$CV345,Output_3_Daily_Raw!R$1)/4</f>
        <v>0</v>
      </c>
      <c r="S346">
        <f>COUNTIF(Input_1!$E345:$CV345,Output_3_Daily_Raw!S$1)/4</f>
        <v>0</v>
      </c>
      <c r="T346">
        <f>COUNTIF(Input_1!$E345:$CV345,Output_3_Daily_Raw!T$1)/4</f>
        <v>0</v>
      </c>
      <c r="U346">
        <f>COUNTIF(Input_1!$E345:$CV345,Output_3_Daily_Raw!U$1)/4</f>
        <v>0</v>
      </c>
      <c r="V346">
        <f>COUNTIF(Input_1!$E345:$CV345,Output_3_Daily_Raw!V$1)/4</f>
        <v>0</v>
      </c>
      <c r="W346">
        <f>COUNTIF(Input_1!$E345:$CV345,Output_3_Daily_Raw!W$1)/4</f>
        <v>0</v>
      </c>
      <c r="X346">
        <f>COUNTIF(Input_1!$E345:$CV345,Output_3_Daily_Raw!X$1)/4</f>
        <v>0</v>
      </c>
      <c r="Y346">
        <f>COUNTIF(Input_1!$E345:$CV345,Output_3_Daily_Raw!Y$1)/4</f>
        <v>0</v>
      </c>
      <c r="Z346">
        <f>COUNTIF(Input_1!$E345:$CV345,Output_3_Daily_Raw!Z$1)/4</f>
        <v>7</v>
      </c>
      <c r="AA346">
        <f>COUNTIF(Input_1!$E345:$CV345,Output_3_Daily_Raw!AA$1)/4</f>
        <v>7.25</v>
      </c>
      <c r="AB346">
        <f>COUNTIF(Input_1!$E345:$CV345,Output_3_Daily_Raw!AB$1)/4</f>
        <v>0</v>
      </c>
      <c r="AC346">
        <f>COUNTIF(Input_1!$E345:$CV345,Output_3_Daily_Raw!AC$1)/4</f>
        <v>0</v>
      </c>
      <c r="AD346">
        <f>COUNTIF(Input_1!$E345:$CV345,Output_3_Daily_Raw!AD$1)/4</f>
        <v>0</v>
      </c>
      <c r="AE346">
        <f>COUNTIF(Input_1!$E345:$CV345,Output_3_Daily_Raw!AE$1)/4</f>
        <v>0</v>
      </c>
      <c r="AF346">
        <f>COUNTIF(Input_1!$E345:$CV345,Output_3_Daily_Raw!AF$1)/4</f>
        <v>0</v>
      </c>
      <c r="AG346">
        <f>COUNTIF(Input_1!$E345:$CV345,Output_3_Daily_Raw!AG$1)/4</f>
        <v>0.25</v>
      </c>
      <c r="AH346">
        <f>COUNTIF(Input_1!$E345:$CV345,Output_3_Daily_Raw!AH$1)/4</f>
        <v>0.25</v>
      </c>
      <c r="AI346">
        <f>COUNTIF(Input_1!$E345:$CV345,Output_3_Daily_Raw!AI$1)/4</f>
        <v>1.25</v>
      </c>
      <c r="AJ346">
        <f>COUNTIF(Input_1!$E345:$CV345,Output_3_Daily_Raw!AJ$1)/4</f>
        <v>0</v>
      </c>
      <c r="AK346">
        <f>COUNTIF(Input_1!$E345:$CV345,Output_3_Daily_Raw!AK$1)/4</f>
        <v>0</v>
      </c>
      <c r="AL346">
        <f>COUNTIF(Input_1!$E345:$CV345,Output_3_Daily_Raw!AL$1)/4</f>
        <v>0</v>
      </c>
      <c r="AM346">
        <f>COUNTIF(Input_1!$E345:$CV345,Output_3_Daily_Raw!AM$1)/4</f>
        <v>0</v>
      </c>
      <c r="AN346">
        <f>COUNTIF(Input_1!$E345:$CV345,Output_3_Daily_Raw!AN$1)/4</f>
        <v>0.75</v>
      </c>
      <c r="AO346">
        <f>COUNTIF(Input_1!$E345:$CV345,Output_3_Daily_Raw!AO$1)/4</f>
        <v>0</v>
      </c>
      <c r="AP346">
        <f>COUNTIF(Input_1!$E345:$CV345,Output_3_Daily_Raw!AP$1)/4</f>
        <v>0</v>
      </c>
      <c r="AQ346">
        <f>COUNTIF(Input_1!$E345:$CV345,Output_3_Daily_Raw!AQ$1)/4</f>
        <v>0</v>
      </c>
      <c r="AR346">
        <f>COUNTIF(Input_1!$E345:$CV345,Output_3_Daily_Raw!AR$1)/4</f>
        <v>0.75</v>
      </c>
      <c r="AS346">
        <f>COUNTIF(Input_1!$E345:$CV345,Output_3_Daily_Raw!AS$1)/4</f>
        <v>0</v>
      </c>
      <c r="AT346">
        <f>COUNTIF(Input_1!$E345:$CV345,Output_3_Daily_Raw!AT$1)/4</f>
        <v>0</v>
      </c>
      <c r="AU346">
        <f>COUNTIF(Input_1!$E345:$CV345,Output_3_Daily_Raw!AU$1)/4</f>
        <v>0</v>
      </c>
      <c r="AV346">
        <f>COUNTIF(Input_1!$E345:$CV345,Output_3_Daily_Raw!AV$1)/4</f>
        <v>0</v>
      </c>
      <c r="AW346">
        <f>COUNTIF(Input_1!$E345:$CV345,Output_3_Daily_Raw!AW$1)/4</f>
        <v>0.5</v>
      </c>
      <c r="AX346">
        <f>COUNTIF(Input_1!$E345:$CV345,Output_3_Daily_Raw!AX$1)/4</f>
        <v>0.75</v>
      </c>
      <c r="AY346">
        <f>COUNTIF(Input_1!$E345:$CV345,Output_3_Daily_Raw!AY$1)/4</f>
        <v>1.5</v>
      </c>
      <c r="AZ346">
        <f>COUNTIF(Input_1!$E345:$CV345,Output_3_Daily_Raw!AZ$1)/4</f>
        <v>0</v>
      </c>
      <c r="BA346">
        <f>COUNTIF(Input_1!$E345:$CV345,Output_3_Daily_Raw!BA$1)/4</f>
        <v>1.5</v>
      </c>
      <c r="BB346">
        <f>COUNTIF(Input_1!$E345:$CV345,Output_3_Daily_Raw!BB$1)/4</f>
        <v>0</v>
      </c>
      <c r="BC346">
        <f>COUNTIF(Input_1!$E345:$CV345,Output_3_Daily_Raw!BC$1)/4</f>
        <v>0</v>
      </c>
      <c r="BD346">
        <f>COUNTIF(Input_1!$E345:$CV345,Output_3_Daily_Raw!BD$1)/4</f>
        <v>0</v>
      </c>
      <c r="BE346">
        <f>COUNTIF(Input_1!$E345:$CV345,Output_3_Daily_Raw!BE$1)/4</f>
        <v>0</v>
      </c>
      <c r="BF346">
        <f>COUNTIF(Input_1!$E345:$CV345,Output_3_Daily_Raw!BF$1)/4</f>
        <v>2</v>
      </c>
      <c r="BG346">
        <f>COUNTIF(Input_1!$E345:$CV345,Output_3_Daily_Raw!BG$1)/4</f>
        <v>0</v>
      </c>
      <c r="BH346">
        <f>COUNTIF(Input_1!$E345:$CV345,Output_3_Daily_Raw!BH$1)/4</f>
        <v>0.25</v>
      </c>
      <c r="BJ346">
        <f t="shared" si="6"/>
        <v>24</v>
      </c>
    </row>
    <row r="347" spans="1:62" x14ac:dyDescent="0.35">
      <c r="A347" s="256"/>
      <c r="B347" s="249"/>
      <c r="C347" s="12">
        <v>44173</v>
      </c>
      <c r="D347" s="1" t="s">
        <v>5</v>
      </c>
      <c r="E347">
        <f>COUNTIF(Input_1!$E346:$CV346,Output_3_Daily_Raw!E$1)/4</f>
        <v>0</v>
      </c>
      <c r="F347">
        <f>COUNTIF(Input_1!$E346:$CV346,Output_3_Daily_Raw!F$1)/4</f>
        <v>0</v>
      </c>
      <c r="G347">
        <f>COUNTIF(Input_1!$E346:$CV346,Output_3_Daily_Raw!G$1)/4</f>
        <v>0</v>
      </c>
      <c r="H347">
        <f>COUNTIF(Input_1!$E346:$CV346,Output_3_Daily_Raw!H$1)/4</f>
        <v>0</v>
      </c>
      <c r="I347">
        <f>COUNTIF(Input_1!$E346:$CV346,Output_3_Daily_Raw!I$1)/4</f>
        <v>0</v>
      </c>
      <c r="J347">
        <f>COUNTIF(Input_1!$E346:$CV346,Output_3_Daily_Raw!J$1)/4</f>
        <v>0</v>
      </c>
      <c r="K347">
        <f>COUNTIF(Input_1!$E346:$CV346,Output_3_Daily_Raw!K$1)/4</f>
        <v>0</v>
      </c>
      <c r="L347">
        <f>COUNTIF(Input_1!$E346:$CV346,Output_3_Daily_Raw!L$1)/4</f>
        <v>0</v>
      </c>
      <c r="M347">
        <f>COUNTIF(Input_1!$E346:$CV346,Output_3_Daily_Raw!M$1)/4</f>
        <v>0</v>
      </c>
      <c r="N347">
        <f>COUNTIF(Input_1!$E346:$CV346,Output_3_Daily_Raw!N$1)/4</f>
        <v>0</v>
      </c>
      <c r="O347">
        <f>COUNTIF(Input_1!$E346:$CV346,Output_3_Daily_Raw!O$1)/4</f>
        <v>0</v>
      </c>
      <c r="P347">
        <f>COUNTIF(Input_1!$E346:$CV346,Output_3_Daily_Raw!P$1)/4</f>
        <v>0</v>
      </c>
      <c r="Q347">
        <f>COUNTIF(Input_1!$E346:$CV346,Output_3_Daily_Raw!Q$1)/4</f>
        <v>0</v>
      </c>
      <c r="R347">
        <f>COUNTIF(Input_1!$E346:$CV346,Output_3_Daily_Raw!R$1)/4</f>
        <v>0</v>
      </c>
      <c r="S347">
        <f>COUNTIF(Input_1!$E346:$CV346,Output_3_Daily_Raw!S$1)/4</f>
        <v>0</v>
      </c>
      <c r="T347">
        <f>COUNTIF(Input_1!$E346:$CV346,Output_3_Daily_Raw!T$1)/4</f>
        <v>0</v>
      </c>
      <c r="U347">
        <f>COUNTIF(Input_1!$E346:$CV346,Output_3_Daily_Raw!U$1)/4</f>
        <v>0</v>
      </c>
      <c r="V347">
        <f>COUNTIF(Input_1!$E346:$CV346,Output_3_Daily_Raw!V$1)/4</f>
        <v>0</v>
      </c>
      <c r="W347">
        <f>COUNTIF(Input_1!$E346:$CV346,Output_3_Daily_Raw!W$1)/4</f>
        <v>0</v>
      </c>
      <c r="X347">
        <f>COUNTIF(Input_1!$E346:$CV346,Output_3_Daily_Raw!X$1)/4</f>
        <v>0</v>
      </c>
      <c r="Y347">
        <f>COUNTIF(Input_1!$E346:$CV346,Output_3_Daily_Raw!Y$1)/4</f>
        <v>0</v>
      </c>
      <c r="Z347">
        <f>COUNTIF(Input_1!$E346:$CV346,Output_3_Daily_Raw!Z$1)/4</f>
        <v>6.75</v>
      </c>
      <c r="AA347">
        <f>COUNTIF(Input_1!$E346:$CV346,Output_3_Daily_Raw!AA$1)/4</f>
        <v>12.25</v>
      </c>
      <c r="AB347">
        <f>COUNTIF(Input_1!$E346:$CV346,Output_3_Daily_Raw!AB$1)/4</f>
        <v>0</v>
      </c>
      <c r="AC347">
        <f>COUNTIF(Input_1!$E346:$CV346,Output_3_Daily_Raw!AC$1)/4</f>
        <v>0</v>
      </c>
      <c r="AD347">
        <f>COUNTIF(Input_1!$E346:$CV346,Output_3_Daily_Raw!AD$1)/4</f>
        <v>0</v>
      </c>
      <c r="AE347">
        <f>COUNTIF(Input_1!$E346:$CV346,Output_3_Daily_Raw!AE$1)/4</f>
        <v>0</v>
      </c>
      <c r="AF347">
        <f>COUNTIF(Input_1!$E346:$CV346,Output_3_Daily_Raw!AF$1)/4</f>
        <v>0</v>
      </c>
      <c r="AG347">
        <f>COUNTIF(Input_1!$E346:$CV346,Output_3_Daily_Raw!AG$1)/4</f>
        <v>0</v>
      </c>
      <c r="AH347">
        <f>COUNTIF(Input_1!$E346:$CV346,Output_3_Daily_Raw!AH$1)/4</f>
        <v>0.25</v>
      </c>
      <c r="AI347">
        <f>COUNTIF(Input_1!$E346:$CV346,Output_3_Daily_Raw!AI$1)/4</f>
        <v>0</v>
      </c>
      <c r="AJ347">
        <f>COUNTIF(Input_1!$E346:$CV346,Output_3_Daily_Raw!AJ$1)/4</f>
        <v>0</v>
      </c>
      <c r="AK347">
        <f>COUNTIF(Input_1!$E346:$CV346,Output_3_Daily_Raw!AK$1)/4</f>
        <v>0</v>
      </c>
      <c r="AL347">
        <f>COUNTIF(Input_1!$E346:$CV346,Output_3_Daily_Raw!AL$1)/4</f>
        <v>0</v>
      </c>
      <c r="AM347">
        <f>COUNTIF(Input_1!$E346:$CV346,Output_3_Daily_Raw!AM$1)/4</f>
        <v>0</v>
      </c>
      <c r="AN347">
        <f>COUNTIF(Input_1!$E346:$CV346,Output_3_Daily_Raw!AN$1)/4</f>
        <v>0</v>
      </c>
      <c r="AO347">
        <f>COUNTIF(Input_1!$E346:$CV346,Output_3_Daily_Raw!AO$1)/4</f>
        <v>0</v>
      </c>
      <c r="AP347">
        <f>COUNTIF(Input_1!$E346:$CV346,Output_3_Daily_Raw!AP$1)/4</f>
        <v>0</v>
      </c>
      <c r="AQ347">
        <f>COUNTIF(Input_1!$E346:$CV346,Output_3_Daily_Raw!AQ$1)/4</f>
        <v>0</v>
      </c>
      <c r="AR347">
        <f>COUNTIF(Input_1!$E346:$CV346,Output_3_Daily_Raw!AR$1)/4</f>
        <v>0</v>
      </c>
      <c r="AS347">
        <f>COUNTIF(Input_1!$E346:$CV346,Output_3_Daily_Raw!AS$1)/4</f>
        <v>0</v>
      </c>
      <c r="AT347">
        <f>COUNTIF(Input_1!$E346:$CV346,Output_3_Daily_Raw!AT$1)/4</f>
        <v>0</v>
      </c>
      <c r="AU347">
        <f>COUNTIF(Input_1!$E346:$CV346,Output_3_Daily_Raw!AU$1)/4</f>
        <v>0.25</v>
      </c>
      <c r="AV347">
        <f>COUNTIF(Input_1!$E346:$CV346,Output_3_Daily_Raw!AV$1)/4</f>
        <v>0</v>
      </c>
      <c r="AW347">
        <f>COUNTIF(Input_1!$E346:$CV346,Output_3_Daily_Raw!AW$1)/4</f>
        <v>0.5</v>
      </c>
      <c r="AX347">
        <f>COUNTIF(Input_1!$E346:$CV346,Output_3_Daily_Raw!AX$1)/4</f>
        <v>0.75</v>
      </c>
      <c r="AY347">
        <f>COUNTIF(Input_1!$E346:$CV346,Output_3_Daily_Raw!AY$1)/4</f>
        <v>1.25</v>
      </c>
      <c r="AZ347">
        <f>COUNTIF(Input_1!$E346:$CV346,Output_3_Daily_Raw!AZ$1)/4</f>
        <v>0</v>
      </c>
      <c r="BA347">
        <f>COUNTIF(Input_1!$E346:$CV346,Output_3_Daily_Raw!BA$1)/4</f>
        <v>0.75</v>
      </c>
      <c r="BB347">
        <f>COUNTIF(Input_1!$E346:$CV346,Output_3_Daily_Raw!BB$1)/4</f>
        <v>0</v>
      </c>
      <c r="BC347">
        <f>COUNTIF(Input_1!$E346:$CV346,Output_3_Daily_Raw!BC$1)/4</f>
        <v>0</v>
      </c>
      <c r="BD347">
        <f>COUNTIF(Input_1!$E346:$CV346,Output_3_Daily_Raw!BD$1)/4</f>
        <v>0</v>
      </c>
      <c r="BE347">
        <f>COUNTIF(Input_1!$E346:$CV346,Output_3_Daily_Raw!BE$1)/4</f>
        <v>0</v>
      </c>
      <c r="BF347">
        <f>COUNTIF(Input_1!$E346:$CV346,Output_3_Daily_Raw!BF$1)/4</f>
        <v>1</v>
      </c>
      <c r="BG347">
        <f>COUNTIF(Input_1!$E346:$CV346,Output_3_Daily_Raw!BG$1)/4</f>
        <v>0</v>
      </c>
      <c r="BH347">
        <f>COUNTIF(Input_1!$E346:$CV346,Output_3_Daily_Raw!BH$1)/4</f>
        <v>0.25</v>
      </c>
      <c r="BJ347">
        <f t="shared" si="6"/>
        <v>24</v>
      </c>
    </row>
    <row r="348" spans="1:62" x14ac:dyDescent="0.35">
      <c r="A348" s="256"/>
      <c r="B348" s="249"/>
      <c r="C348" s="11">
        <v>44174</v>
      </c>
      <c r="D348" s="1" t="s">
        <v>6</v>
      </c>
      <c r="E348">
        <f>COUNTIF(Input_1!$E347:$CV347,Output_3_Daily_Raw!E$1)/4</f>
        <v>0</v>
      </c>
      <c r="F348">
        <f>COUNTIF(Input_1!$E347:$CV347,Output_3_Daily_Raw!F$1)/4</f>
        <v>0</v>
      </c>
      <c r="G348">
        <f>COUNTIF(Input_1!$E347:$CV347,Output_3_Daily_Raw!G$1)/4</f>
        <v>0</v>
      </c>
      <c r="H348">
        <f>COUNTIF(Input_1!$E347:$CV347,Output_3_Daily_Raw!H$1)/4</f>
        <v>0</v>
      </c>
      <c r="I348">
        <f>COUNTIF(Input_1!$E347:$CV347,Output_3_Daily_Raw!I$1)/4</f>
        <v>0</v>
      </c>
      <c r="J348">
        <f>COUNTIF(Input_1!$E347:$CV347,Output_3_Daily_Raw!J$1)/4</f>
        <v>0</v>
      </c>
      <c r="K348">
        <f>COUNTIF(Input_1!$E347:$CV347,Output_3_Daily_Raw!K$1)/4</f>
        <v>0</v>
      </c>
      <c r="L348">
        <f>COUNTIF(Input_1!$E347:$CV347,Output_3_Daily_Raw!L$1)/4</f>
        <v>0</v>
      </c>
      <c r="M348">
        <f>COUNTIF(Input_1!$E347:$CV347,Output_3_Daily_Raw!M$1)/4</f>
        <v>0</v>
      </c>
      <c r="N348">
        <f>COUNTIF(Input_1!$E347:$CV347,Output_3_Daily_Raw!N$1)/4</f>
        <v>0</v>
      </c>
      <c r="O348">
        <f>COUNTIF(Input_1!$E347:$CV347,Output_3_Daily_Raw!O$1)/4</f>
        <v>0</v>
      </c>
      <c r="P348">
        <f>COUNTIF(Input_1!$E347:$CV347,Output_3_Daily_Raw!P$1)/4</f>
        <v>0</v>
      </c>
      <c r="Q348">
        <f>COUNTIF(Input_1!$E347:$CV347,Output_3_Daily_Raw!Q$1)/4</f>
        <v>0</v>
      </c>
      <c r="R348">
        <f>COUNTIF(Input_1!$E347:$CV347,Output_3_Daily_Raw!R$1)/4</f>
        <v>0</v>
      </c>
      <c r="S348">
        <f>COUNTIF(Input_1!$E347:$CV347,Output_3_Daily_Raw!S$1)/4</f>
        <v>0</v>
      </c>
      <c r="T348">
        <f>COUNTIF(Input_1!$E347:$CV347,Output_3_Daily_Raw!T$1)/4</f>
        <v>0</v>
      </c>
      <c r="U348">
        <f>COUNTIF(Input_1!$E347:$CV347,Output_3_Daily_Raw!U$1)/4</f>
        <v>0</v>
      </c>
      <c r="V348">
        <f>COUNTIF(Input_1!$E347:$CV347,Output_3_Daily_Raw!V$1)/4</f>
        <v>0</v>
      </c>
      <c r="W348">
        <f>COUNTIF(Input_1!$E347:$CV347,Output_3_Daily_Raw!W$1)/4</f>
        <v>0</v>
      </c>
      <c r="X348">
        <f>COUNTIF(Input_1!$E347:$CV347,Output_3_Daily_Raw!X$1)/4</f>
        <v>0</v>
      </c>
      <c r="Y348">
        <f>COUNTIF(Input_1!$E347:$CV347,Output_3_Daily_Raw!Y$1)/4</f>
        <v>0</v>
      </c>
      <c r="Z348">
        <f>COUNTIF(Input_1!$E347:$CV347,Output_3_Daily_Raw!Z$1)/4</f>
        <v>9.75</v>
      </c>
      <c r="AA348">
        <f>COUNTIF(Input_1!$E347:$CV347,Output_3_Daily_Raw!AA$1)/4</f>
        <v>7.5</v>
      </c>
      <c r="AB348">
        <f>COUNTIF(Input_1!$E347:$CV347,Output_3_Daily_Raw!AB$1)/4</f>
        <v>0</v>
      </c>
      <c r="AC348">
        <f>COUNTIF(Input_1!$E347:$CV347,Output_3_Daily_Raw!AC$1)/4</f>
        <v>0</v>
      </c>
      <c r="AD348">
        <f>COUNTIF(Input_1!$E347:$CV347,Output_3_Daily_Raw!AD$1)/4</f>
        <v>0</v>
      </c>
      <c r="AE348">
        <f>COUNTIF(Input_1!$E347:$CV347,Output_3_Daily_Raw!AE$1)/4</f>
        <v>0</v>
      </c>
      <c r="AF348">
        <f>COUNTIF(Input_1!$E347:$CV347,Output_3_Daily_Raw!AF$1)/4</f>
        <v>0</v>
      </c>
      <c r="AG348">
        <f>COUNTIF(Input_1!$E347:$CV347,Output_3_Daily_Raw!AG$1)/4</f>
        <v>0</v>
      </c>
      <c r="AH348">
        <f>COUNTIF(Input_1!$E347:$CV347,Output_3_Daily_Raw!AH$1)/4</f>
        <v>0.5</v>
      </c>
      <c r="AI348">
        <f>COUNTIF(Input_1!$E347:$CV347,Output_3_Daily_Raw!AI$1)/4</f>
        <v>0</v>
      </c>
      <c r="AJ348">
        <f>COUNTIF(Input_1!$E347:$CV347,Output_3_Daily_Raw!AJ$1)/4</f>
        <v>0</v>
      </c>
      <c r="AK348">
        <f>COUNTIF(Input_1!$E347:$CV347,Output_3_Daily_Raw!AK$1)/4</f>
        <v>0</v>
      </c>
      <c r="AL348">
        <f>COUNTIF(Input_1!$E347:$CV347,Output_3_Daily_Raw!AL$1)/4</f>
        <v>0</v>
      </c>
      <c r="AM348">
        <f>COUNTIF(Input_1!$E347:$CV347,Output_3_Daily_Raw!AM$1)/4</f>
        <v>0</v>
      </c>
      <c r="AN348">
        <f>COUNTIF(Input_1!$E347:$CV347,Output_3_Daily_Raw!AN$1)/4</f>
        <v>0</v>
      </c>
      <c r="AO348">
        <f>COUNTIF(Input_1!$E347:$CV347,Output_3_Daily_Raw!AO$1)/4</f>
        <v>0</v>
      </c>
      <c r="AP348">
        <f>COUNTIF(Input_1!$E347:$CV347,Output_3_Daily_Raw!AP$1)/4</f>
        <v>0</v>
      </c>
      <c r="AQ348">
        <f>COUNTIF(Input_1!$E347:$CV347,Output_3_Daily_Raw!AQ$1)/4</f>
        <v>0</v>
      </c>
      <c r="AR348">
        <f>COUNTIF(Input_1!$E347:$CV347,Output_3_Daily_Raw!AR$1)/4</f>
        <v>0.25</v>
      </c>
      <c r="AS348">
        <f>COUNTIF(Input_1!$E347:$CV347,Output_3_Daily_Raw!AS$1)/4</f>
        <v>0</v>
      </c>
      <c r="AT348">
        <f>COUNTIF(Input_1!$E347:$CV347,Output_3_Daily_Raw!AT$1)/4</f>
        <v>0</v>
      </c>
      <c r="AU348">
        <f>COUNTIF(Input_1!$E347:$CV347,Output_3_Daily_Raw!AU$1)/4</f>
        <v>0.25</v>
      </c>
      <c r="AV348">
        <f>COUNTIF(Input_1!$E347:$CV347,Output_3_Daily_Raw!AV$1)/4</f>
        <v>0</v>
      </c>
      <c r="AW348">
        <f>COUNTIF(Input_1!$E347:$CV347,Output_3_Daily_Raw!AW$1)/4</f>
        <v>1</v>
      </c>
      <c r="AX348">
        <f>COUNTIF(Input_1!$E347:$CV347,Output_3_Daily_Raw!AX$1)/4</f>
        <v>0.5</v>
      </c>
      <c r="AY348">
        <f>COUNTIF(Input_1!$E347:$CV347,Output_3_Daily_Raw!AY$1)/4</f>
        <v>1.75</v>
      </c>
      <c r="AZ348">
        <f>COUNTIF(Input_1!$E347:$CV347,Output_3_Daily_Raw!AZ$1)/4</f>
        <v>0</v>
      </c>
      <c r="BA348">
        <f>COUNTIF(Input_1!$E347:$CV347,Output_3_Daily_Raw!BA$1)/4</f>
        <v>2</v>
      </c>
      <c r="BB348">
        <f>COUNTIF(Input_1!$E347:$CV347,Output_3_Daily_Raw!BB$1)/4</f>
        <v>0</v>
      </c>
      <c r="BC348">
        <f>COUNTIF(Input_1!$E347:$CV347,Output_3_Daily_Raw!BC$1)/4</f>
        <v>0</v>
      </c>
      <c r="BD348">
        <f>COUNTIF(Input_1!$E347:$CV347,Output_3_Daily_Raw!BD$1)/4</f>
        <v>0</v>
      </c>
      <c r="BE348">
        <f>COUNTIF(Input_1!$E347:$CV347,Output_3_Daily_Raw!BE$1)/4</f>
        <v>0</v>
      </c>
      <c r="BF348">
        <f>COUNTIF(Input_1!$E347:$CV347,Output_3_Daily_Raw!BF$1)/4</f>
        <v>0.25</v>
      </c>
      <c r="BG348">
        <f>COUNTIF(Input_1!$E347:$CV347,Output_3_Daily_Raw!BG$1)/4</f>
        <v>0</v>
      </c>
      <c r="BH348">
        <f>COUNTIF(Input_1!$E347:$CV347,Output_3_Daily_Raw!BH$1)/4</f>
        <v>0.25</v>
      </c>
      <c r="BJ348">
        <f t="shared" si="6"/>
        <v>24</v>
      </c>
    </row>
    <row r="349" spans="1:62" x14ac:dyDescent="0.35">
      <c r="A349" s="256"/>
      <c r="B349" s="249"/>
      <c r="C349" s="12">
        <v>44175</v>
      </c>
      <c r="D349" s="1" t="s">
        <v>7</v>
      </c>
      <c r="E349">
        <f>COUNTIF(Input_1!$E348:$CV348,Output_3_Daily_Raw!E$1)/4</f>
        <v>0</v>
      </c>
      <c r="F349">
        <f>COUNTIF(Input_1!$E348:$CV348,Output_3_Daily_Raw!F$1)/4</f>
        <v>0</v>
      </c>
      <c r="G349">
        <f>COUNTIF(Input_1!$E348:$CV348,Output_3_Daily_Raw!G$1)/4</f>
        <v>0</v>
      </c>
      <c r="H349">
        <f>COUNTIF(Input_1!$E348:$CV348,Output_3_Daily_Raw!H$1)/4</f>
        <v>0</v>
      </c>
      <c r="I349">
        <f>COUNTIF(Input_1!$E348:$CV348,Output_3_Daily_Raw!I$1)/4</f>
        <v>0</v>
      </c>
      <c r="J349">
        <f>COUNTIF(Input_1!$E348:$CV348,Output_3_Daily_Raw!J$1)/4</f>
        <v>0</v>
      </c>
      <c r="K349">
        <f>COUNTIF(Input_1!$E348:$CV348,Output_3_Daily_Raw!K$1)/4</f>
        <v>0</v>
      </c>
      <c r="L349">
        <f>COUNTIF(Input_1!$E348:$CV348,Output_3_Daily_Raw!L$1)/4</f>
        <v>0</v>
      </c>
      <c r="M349">
        <f>COUNTIF(Input_1!$E348:$CV348,Output_3_Daily_Raw!M$1)/4</f>
        <v>0</v>
      </c>
      <c r="N349">
        <f>COUNTIF(Input_1!$E348:$CV348,Output_3_Daily_Raw!N$1)/4</f>
        <v>0</v>
      </c>
      <c r="O349">
        <f>COUNTIF(Input_1!$E348:$CV348,Output_3_Daily_Raw!O$1)/4</f>
        <v>0</v>
      </c>
      <c r="P349">
        <f>COUNTIF(Input_1!$E348:$CV348,Output_3_Daily_Raw!P$1)/4</f>
        <v>0</v>
      </c>
      <c r="Q349">
        <f>COUNTIF(Input_1!$E348:$CV348,Output_3_Daily_Raw!Q$1)/4</f>
        <v>0</v>
      </c>
      <c r="R349">
        <f>COUNTIF(Input_1!$E348:$CV348,Output_3_Daily_Raw!R$1)/4</f>
        <v>0</v>
      </c>
      <c r="S349">
        <f>COUNTIF(Input_1!$E348:$CV348,Output_3_Daily_Raw!S$1)/4</f>
        <v>0</v>
      </c>
      <c r="T349">
        <f>COUNTIF(Input_1!$E348:$CV348,Output_3_Daily_Raw!T$1)/4</f>
        <v>0</v>
      </c>
      <c r="U349">
        <f>COUNTIF(Input_1!$E348:$CV348,Output_3_Daily_Raw!U$1)/4</f>
        <v>0</v>
      </c>
      <c r="V349">
        <f>COUNTIF(Input_1!$E348:$CV348,Output_3_Daily_Raw!V$1)/4</f>
        <v>0</v>
      </c>
      <c r="W349">
        <f>COUNTIF(Input_1!$E348:$CV348,Output_3_Daily_Raw!W$1)/4</f>
        <v>0</v>
      </c>
      <c r="X349">
        <f>COUNTIF(Input_1!$E348:$CV348,Output_3_Daily_Raw!X$1)/4</f>
        <v>0</v>
      </c>
      <c r="Y349">
        <f>COUNTIF(Input_1!$E348:$CV348,Output_3_Daily_Raw!Y$1)/4</f>
        <v>0</v>
      </c>
      <c r="Z349">
        <f>COUNTIF(Input_1!$E348:$CV348,Output_3_Daily_Raw!Z$1)/4</f>
        <v>7.5</v>
      </c>
      <c r="AA349">
        <f>COUNTIF(Input_1!$E348:$CV348,Output_3_Daily_Raw!AA$1)/4</f>
        <v>7.25</v>
      </c>
      <c r="AB349">
        <f>COUNTIF(Input_1!$E348:$CV348,Output_3_Daily_Raw!AB$1)/4</f>
        <v>0</v>
      </c>
      <c r="AC349">
        <f>COUNTIF(Input_1!$E348:$CV348,Output_3_Daily_Raw!AC$1)/4</f>
        <v>0</v>
      </c>
      <c r="AD349">
        <f>COUNTIF(Input_1!$E348:$CV348,Output_3_Daily_Raw!AD$1)/4</f>
        <v>0</v>
      </c>
      <c r="AE349">
        <f>COUNTIF(Input_1!$E348:$CV348,Output_3_Daily_Raw!AE$1)/4</f>
        <v>0</v>
      </c>
      <c r="AF349">
        <f>COUNTIF(Input_1!$E348:$CV348,Output_3_Daily_Raw!AF$1)/4</f>
        <v>0</v>
      </c>
      <c r="AG349">
        <f>COUNTIF(Input_1!$E348:$CV348,Output_3_Daily_Raw!AG$1)/4</f>
        <v>0</v>
      </c>
      <c r="AH349">
        <f>COUNTIF(Input_1!$E348:$CV348,Output_3_Daily_Raw!AH$1)/4</f>
        <v>0.25</v>
      </c>
      <c r="AI349">
        <f>COUNTIF(Input_1!$E348:$CV348,Output_3_Daily_Raw!AI$1)/4</f>
        <v>1</v>
      </c>
      <c r="AJ349">
        <f>COUNTIF(Input_1!$E348:$CV348,Output_3_Daily_Raw!AJ$1)/4</f>
        <v>0</v>
      </c>
      <c r="AK349">
        <f>COUNTIF(Input_1!$E348:$CV348,Output_3_Daily_Raw!AK$1)/4</f>
        <v>0</v>
      </c>
      <c r="AL349">
        <f>COUNTIF(Input_1!$E348:$CV348,Output_3_Daily_Raw!AL$1)/4</f>
        <v>0</v>
      </c>
      <c r="AM349">
        <f>COUNTIF(Input_1!$E348:$CV348,Output_3_Daily_Raw!AM$1)/4</f>
        <v>0</v>
      </c>
      <c r="AN349">
        <f>COUNTIF(Input_1!$E348:$CV348,Output_3_Daily_Raw!AN$1)/4</f>
        <v>0</v>
      </c>
      <c r="AO349">
        <f>COUNTIF(Input_1!$E348:$CV348,Output_3_Daily_Raw!AO$1)/4</f>
        <v>0</v>
      </c>
      <c r="AP349">
        <f>COUNTIF(Input_1!$E348:$CV348,Output_3_Daily_Raw!AP$1)/4</f>
        <v>0</v>
      </c>
      <c r="AQ349">
        <f>COUNTIF(Input_1!$E348:$CV348,Output_3_Daily_Raw!AQ$1)/4</f>
        <v>0</v>
      </c>
      <c r="AR349">
        <f>COUNTIF(Input_1!$E348:$CV348,Output_3_Daily_Raw!AR$1)/4</f>
        <v>1</v>
      </c>
      <c r="AS349">
        <f>COUNTIF(Input_1!$E348:$CV348,Output_3_Daily_Raw!AS$1)/4</f>
        <v>0</v>
      </c>
      <c r="AT349">
        <f>COUNTIF(Input_1!$E348:$CV348,Output_3_Daily_Raw!AT$1)/4</f>
        <v>0</v>
      </c>
      <c r="AU349">
        <f>COUNTIF(Input_1!$E348:$CV348,Output_3_Daily_Raw!AU$1)/4</f>
        <v>0.5</v>
      </c>
      <c r="AV349">
        <f>COUNTIF(Input_1!$E348:$CV348,Output_3_Daily_Raw!AV$1)/4</f>
        <v>0</v>
      </c>
      <c r="AW349">
        <f>COUNTIF(Input_1!$E348:$CV348,Output_3_Daily_Raw!AW$1)/4</f>
        <v>0.75</v>
      </c>
      <c r="AX349">
        <f>COUNTIF(Input_1!$E348:$CV348,Output_3_Daily_Raw!AX$1)/4</f>
        <v>0.25</v>
      </c>
      <c r="AY349">
        <f>COUNTIF(Input_1!$E348:$CV348,Output_3_Daily_Raw!AY$1)/4</f>
        <v>1.25</v>
      </c>
      <c r="AZ349">
        <f>COUNTIF(Input_1!$E348:$CV348,Output_3_Daily_Raw!AZ$1)/4</f>
        <v>0</v>
      </c>
      <c r="BA349">
        <f>COUNTIF(Input_1!$E348:$CV348,Output_3_Daily_Raw!BA$1)/4</f>
        <v>2.75</v>
      </c>
      <c r="BB349">
        <f>COUNTIF(Input_1!$E348:$CV348,Output_3_Daily_Raw!BB$1)/4</f>
        <v>0.5</v>
      </c>
      <c r="BC349">
        <f>COUNTIF(Input_1!$E348:$CV348,Output_3_Daily_Raw!BC$1)/4</f>
        <v>0</v>
      </c>
      <c r="BD349">
        <f>COUNTIF(Input_1!$E348:$CV348,Output_3_Daily_Raw!BD$1)/4</f>
        <v>0</v>
      </c>
      <c r="BE349">
        <f>COUNTIF(Input_1!$E348:$CV348,Output_3_Daily_Raw!BE$1)/4</f>
        <v>0</v>
      </c>
      <c r="BF349">
        <f>COUNTIF(Input_1!$E348:$CV348,Output_3_Daily_Raw!BF$1)/4</f>
        <v>0.75</v>
      </c>
      <c r="BG349">
        <f>COUNTIF(Input_1!$E348:$CV348,Output_3_Daily_Raw!BG$1)/4</f>
        <v>0</v>
      </c>
      <c r="BH349">
        <f>COUNTIF(Input_1!$E348:$CV348,Output_3_Daily_Raw!BH$1)/4</f>
        <v>0.25</v>
      </c>
      <c r="BJ349">
        <f t="shared" si="6"/>
        <v>24</v>
      </c>
    </row>
    <row r="350" spans="1:62" x14ac:dyDescent="0.35">
      <c r="A350" s="256"/>
      <c r="B350" s="249"/>
      <c r="C350" s="11">
        <v>44176</v>
      </c>
      <c r="D350" s="1" t="s">
        <v>8</v>
      </c>
      <c r="E350">
        <f>COUNTIF(Input_1!$E349:$CV349,Output_3_Daily_Raw!E$1)/4</f>
        <v>0</v>
      </c>
      <c r="F350">
        <f>COUNTIF(Input_1!$E349:$CV349,Output_3_Daily_Raw!F$1)/4</f>
        <v>0</v>
      </c>
      <c r="G350">
        <f>COUNTIF(Input_1!$E349:$CV349,Output_3_Daily_Raw!G$1)/4</f>
        <v>0</v>
      </c>
      <c r="H350">
        <f>COUNTIF(Input_1!$E349:$CV349,Output_3_Daily_Raw!H$1)/4</f>
        <v>0</v>
      </c>
      <c r="I350">
        <f>COUNTIF(Input_1!$E349:$CV349,Output_3_Daily_Raw!I$1)/4</f>
        <v>0</v>
      </c>
      <c r="J350">
        <f>COUNTIF(Input_1!$E349:$CV349,Output_3_Daily_Raw!J$1)/4</f>
        <v>0</v>
      </c>
      <c r="K350">
        <f>COUNTIF(Input_1!$E349:$CV349,Output_3_Daily_Raw!K$1)/4</f>
        <v>0</v>
      </c>
      <c r="L350">
        <f>COUNTIF(Input_1!$E349:$CV349,Output_3_Daily_Raw!L$1)/4</f>
        <v>0</v>
      </c>
      <c r="M350">
        <f>COUNTIF(Input_1!$E349:$CV349,Output_3_Daily_Raw!M$1)/4</f>
        <v>0</v>
      </c>
      <c r="N350">
        <f>COUNTIF(Input_1!$E349:$CV349,Output_3_Daily_Raw!N$1)/4</f>
        <v>0</v>
      </c>
      <c r="O350">
        <f>COUNTIF(Input_1!$E349:$CV349,Output_3_Daily_Raw!O$1)/4</f>
        <v>0</v>
      </c>
      <c r="P350">
        <f>COUNTIF(Input_1!$E349:$CV349,Output_3_Daily_Raw!P$1)/4</f>
        <v>0</v>
      </c>
      <c r="Q350">
        <f>COUNTIF(Input_1!$E349:$CV349,Output_3_Daily_Raw!Q$1)/4</f>
        <v>0</v>
      </c>
      <c r="R350">
        <f>COUNTIF(Input_1!$E349:$CV349,Output_3_Daily_Raw!R$1)/4</f>
        <v>0</v>
      </c>
      <c r="S350">
        <f>COUNTIF(Input_1!$E349:$CV349,Output_3_Daily_Raw!S$1)/4</f>
        <v>0</v>
      </c>
      <c r="T350">
        <f>COUNTIF(Input_1!$E349:$CV349,Output_3_Daily_Raw!T$1)/4</f>
        <v>0</v>
      </c>
      <c r="U350">
        <f>COUNTIF(Input_1!$E349:$CV349,Output_3_Daily_Raw!U$1)/4</f>
        <v>0</v>
      </c>
      <c r="V350">
        <f>COUNTIF(Input_1!$E349:$CV349,Output_3_Daily_Raw!V$1)/4</f>
        <v>0</v>
      </c>
      <c r="W350">
        <f>COUNTIF(Input_1!$E349:$CV349,Output_3_Daily_Raw!W$1)/4</f>
        <v>0</v>
      </c>
      <c r="X350">
        <f>COUNTIF(Input_1!$E349:$CV349,Output_3_Daily_Raw!X$1)/4</f>
        <v>0</v>
      </c>
      <c r="Y350">
        <f>COUNTIF(Input_1!$E349:$CV349,Output_3_Daily_Raw!Y$1)/4</f>
        <v>0</v>
      </c>
      <c r="Z350">
        <f>COUNTIF(Input_1!$E349:$CV349,Output_3_Daily_Raw!Z$1)/4</f>
        <v>9.75</v>
      </c>
      <c r="AA350">
        <f>COUNTIF(Input_1!$E349:$CV349,Output_3_Daily_Raw!AA$1)/4</f>
        <v>10.5</v>
      </c>
      <c r="AB350">
        <f>COUNTIF(Input_1!$E349:$CV349,Output_3_Daily_Raw!AB$1)/4</f>
        <v>0</v>
      </c>
      <c r="AC350">
        <f>COUNTIF(Input_1!$E349:$CV349,Output_3_Daily_Raw!AC$1)/4</f>
        <v>0</v>
      </c>
      <c r="AD350">
        <f>COUNTIF(Input_1!$E349:$CV349,Output_3_Daily_Raw!AD$1)/4</f>
        <v>0</v>
      </c>
      <c r="AE350">
        <f>COUNTIF(Input_1!$E349:$CV349,Output_3_Daily_Raw!AE$1)/4</f>
        <v>0</v>
      </c>
      <c r="AF350">
        <f>COUNTIF(Input_1!$E349:$CV349,Output_3_Daily_Raw!AF$1)/4</f>
        <v>0</v>
      </c>
      <c r="AG350">
        <f>COUNTIF(Input_1!$E349:$CV349,Output_3_Daily_Raw!AG$1)/4</f>
        <v>0</v>
      </c>
      <c r="AH350">
        <f>COUNTIF(Input_1!$E349:$CV349,Output_3_Daily_Raw!AH$1)/4</f>
        <v>0</v>
      </c>
      <c r="AI350">
        <f>COUNTIF(Input_1!$E349:$CV349,Output_3_Daily_Raw!AI$1)/4</f>
        <v>0.5</v>
      </c>
      <c r="AJ350">
        <f>COUNTIF(Input_1!$E349:$CV349,Output_3_Daily_Raw!AJ$1)/4</f>
        <v>0</v>
      </c>
      <c r="AK350">
        <f>COUNTIF(Input_1!$E349:$CV349,Output_3_Daily_Raw!AK$1)/4</f>
        <v>0</v>
      </c>
      <c r="AL350">
        <f>COUNTIF(Input_1!$E349:$CV349,Output_3_Daily_Raw!AL$1)/4</f>
        <v>0</v>
      </c>
      <c r="AM350">
        <f>COUNTIF(Input_1!$E349:$CV349,Output_3_Daily_Raw!AM$1)/4</f>
        <v>0</v>
      </c>
      <c r="AN350">
        <f>COUNTIF(Input_1!$E349:$CV349,Output_3_Daily_Raw!AN$1)/4</f>
        <v>0</v>
      </c>
      <c r="AO350">
        <f>COUNTIF(Input_1!$E349:$CV349,Output_3_Daily_Raw!AO$1)/4</f>
        <v>0</v>
      </c>
      <c r="AP350">
        <f>COUNTIF(Input_1!$E349:$CV349,Output_3_Daily_Raw!AP$1)/4</f>
        <v>0</v>
      </c>
      <c r="AQ350">
        <f>COUNTIF(Input_1!$E349:$CV349,Output_3_Daily_Raw!AQ$1)/4</f>
        <v>0</v>
      </c>
      <c r="AR350">
        <f>COUNTIF(Input_1!$E349:$CV349,Output_3_Daily_Raw!AR$1)/4</f>
        <v>0</v>
      </c>
      <c r="AS350">
        <f>COUNTIF(Input_1!$E349:$CV349,Output_3_Daily_Raw!AS$1)/4</f>
        <v>0</v>
      </c>
      <c r="AT350">
        <f>COUNTIF(Input_1!$E349:$CV349,Output_3_Daily_Raw!AT$1)/4</f>
        <v>0</v>
      </c>
      <c r="AU350">
        <f>COUNTIF(Input_1!$E349:$CV349,Output_3_Daily_Raw!AU$1)/4</f>
        <v>0.5</v>
      </c>
      <c r="AV350">
        <f>COUNTIF(Input_1!$E349:$CV349,Output_3_Daily_Raw!AV$1)/4</f>
        <v>0</v>
      </c>
      <c r="AW350">
        <f>COUNTIF(Input_1!$E349:$CV349,Output_3_Daily_Raw!AW$1)/4</f>
        <v>0.5</v>
      </c>
      <c r="AX350">
        <f>COUNTIF(Input_1!$E349:$CV349,Output_3_Daily_Raw!AX$1)/4</f>
        <v>0</v>
      </c>
      <c r="AY350">
        <f>COUNTIF(Input_1!$E349:$CV349,Output_3_Daily_Raw!AY$1)/4</f>
        <v>0.5</v>
      </c>
      <c r="AZ350">
        <f>COUNTIF(Input_1!$E349:$CV349,Output_3_Daily_Raw!AZ$1)/4</f>
        <v>0</v>
      </c>
      <c r="BA350">
        <f>COUNTIF(Input_1!$E349:$CV349,Output_3_Daily_Raw!BA$1)/4</f>
        <v>0</v>
      </c>
      <c r="BB350">
        <f>COUNTIF(Input_1!$E349:$CV349,Output_3_Daily_Raw!BB$1)/4</f>
        <v>0.75</v>
      </c>
      <c r="BC350">
        <f>COUNTIF(Input_1!$E349:$CV349,Output_3_Daily_Raw!BC$1)/4</f>
        <v>0</v>
      </c>
      <c r="BD350">
        <f>COUNTIF(Input_1!$E349:$CV349,Output_3_Daily_Raw!BD$1)/4</f>
        <v>0</v>
      </c>
      <c r="BE350">
        <f>COUNTIF(Input_1!$E349:$CV349,Output_3_Daily_Raw!BE$1)/4</f>
        <v>0</v>
      </c>
      <c r="BF350">
        <f>COUNTIF(Input_1!$E349:$CV349,Output_3_Daily_Raw!BF$1)/4</f>
        <v>0.75</v>
      </c>
      <c r="BG350">
        <f>COUNTIF(Input_1!$E349:$CV349,Output_3_Daily_Raw!BG$1)/4</f>
        <v>0</v>
      </c>
      <c r="BH350">
        <f>COUNTIF(Input_1!$E349:$CV349,Output_3_Daily_Raw!BH$1)/4</f>
        <v>0.25</v>
      </c>
      <c r="BJ350">
        <f t="shared" si="6"/>
        <v>24</v>
      </c>
    </row>
    <row r="351" spans="1:62" x14ac:dyDescent="0.35">
      <c r="A351" s="256"/>
      <c r="B351" s="249"/>
      <c r="C351" s="11">
        <v>44177</v>
      </c>
      <c r="D351" s="1" t="s">
        <v>9</v>
      </c>
      <c r="E351">
        <f>COUNTIF(Input_1!$E350:$CV350,Output_3_Daily_Raw!E$1)/4</f>
        <v>0</v>
      </c>
      <c r="F351">
        <f>COUNTIF(Input_1!$E350:$CV350,Output_3_Daily_Raw!F$1)/4</f>
        <v>0</v>
      </c>
      <c r="G351">
        <f>COUNTIF(Input_1!$E350:$CV350,Output_3_Daily_Raw!G$1)/4</f>
        <v>0</v>
      </c>
      <c r="H351">
        <f>COUNTIF(Input_1!$E350:$CV350,Output_3_Daily_Raw!H$1)/4</f>
        <v>0</v>
      </c>
      <c r="I351">
        <f>COUNTIF(Input_1!$E350:$CV350,Output_3_Daily_Raw!I$1)/4</f>
        <v>0</v>
      </c>
      <c r="J351">
        <f>COUNTIF(Input_1!$E350:$CV350,Output_3_Daily_Raw!J$1)/4</f>
        <v>0</v>
      </c>
      <c r="K351">
        <f>COUNTIF(Input_1!$E350:$CV350,Output_3_Daily_Raw!K$1)/4</f>
        <v>0</v>
      </c>
      <c r="L351">
        <f>COUNTIF(Input_1!$E350:$CV350,Output_3_Daily_Raw!L$1)/4</f>
        <v>0</v>
      </c>
      <c r="M351">
        <f>COUNTIF(Input_1!$E350:$CV350,Output_3_Daily_Raw!M$1)/4</f>
        <v>0</v>
      </c>
      <c r="N351">
        <f>COUNTIF(Input_1!$E350:$CV350,Output_3_Daily_Raw!N$1)/4</f>
        <v>0</v>
      </c>
      <c r="O351">
        <f>COUNTIF(Input_1!$E350:$CV350,Output_3_Daily_Raw!O$1)/4</f>
        <v>0</v>
      </c>
      <c r="P351">
        <f>COUNTIF(Input_1!$E350:$CV350,Output_3_Daily_Raw!P$1)/4</f>
        <v>0</v>
      </c>
      <c r="Q351">
        <f>COUNTIF(Input_1!$E350:$CV350,Output_3_Daily_Raw!Q$1)/4</f>
        <v>0</v>
      </c>
      <c r="R351">
        <f>COUNTIF(Input_1!$E350:$CV350,Output_3_Daily_Raw!R$1)/4</f>
        <v>0</v>
      </c>
      <c r="S351">
        <f>COUNTIF(Input_1!$E350:$CV350,Output_3_Daily_Raw!S$1)/4</f>
        <v>0</v>
      </c>
      <c r="T351">
        <f>COUNTIF(Input_1!$E350:$CV350,Output_3_Daily_Raw!T$1)/4</f>
        <v>0</v>
      </c>
      <c r="U351">
        <f>COUNTIF(Input_1!$E350:$CV350,Output_3_Daily_Raw!U$1)/4</f>
        <v>0</v>
      </c>
      <c r="V351">
        <f>COUNTIF(Input_1!$E350:$CV350,Output_3_Daily_Raw!V$1)/4</f>
        <v>0</v>
      </c>
      <c r="W351">
        <f>COUNTIF(Input_1!$E350:$CV350,Output_3_Daily_Raw!W$1)/4</f>
        <v>0</v>
      </c>
      <c r="X351">
        <f>COUNTIF(Input_1!$E350:$CV350,Output_3_Daily_Raw!X$1)/4</f>
        <v>0</v>
      </c>
      <c r="Y351">
        <f>COUNTIF(Input_1!$E350:$CV350,Output_3_Daily_Raw!Y$1)/4</f>
        <v>0</v>
      </c>
      <c r="Z351">
        <f>COUNTIF(Input_1!$E350:$CV350,Output_3_Daily_Raw!Z$1)/4</f>
        <v>0</v>
      </c>
      <c r="AA351">
        <f>COUNTIF(Input_1!$E350:$CV350,Output_3_Daily_Raw!AA$1)/4</f>
        <v>7.75</v>
      </c>
      <c r="AB351">
        <f>COUNTIF(Input_1!$E350:$CV350,Output_3_Daily_Raw!AB$1)/4</f>
        <v>0</v>
      </c>
      <c r="AC351">
        <f>COUNTIF(Input_1!$E350:$CV350,Output_3_Daily_Raw!AC$1)/4</f>
        <v>0</v>
      </c>
      <c r="AD351">
        <f>COUNTIF(Input_1!$E350:$CV350,Output_3_Daily_Raw!AD$1)/4</f>
        <v>0</v>
      </c>
      <c r="AE351">
        <f>COUNTIF(Input_1!$E350:$CV350,Output_3_Daily_Raw!AE$1)/4</f>
        <v>0</v>
      </c>
      <c r="AF351">
        <f>COUNTIF(Input_1!$E350:$CV350,Output_3_Daily_Raw!AF$1)/4</f>
        <v>0</v>
      </c>
      <c r="AG351">
        <f>COUNTIF(Input_1!$E350:$CV350,Output_3_Daily_Raw!AG$1)/4</f>
        <v>0.25</v>
      </c>
      <c r="AH351">
        <f>COUNTIF(Input_1!$E350:$CV350,Output_3_Daily_Raw!AH$1)/4</f>
        <v>0</v>
      </c>
      <c r="AI351">
        <f>COUNTIF(Input_1!$E350:$CV350,Output_3_Daily_Raw!AI$1)/4</f>
        <v>0.5</v>
      </c>
      <c r="AJ351">
        <f>COUNTIF(Input_1!$E350:$CV350,Output_3_Daily_Raw!AJ$1)/4</f>
        <v>0</v>
      </c>
      <c r="AK351">
        <f>COUNTIF(Input_1!$E350:$CV350,Output_3_Daily_Raw!AK$1)/4</f>
        <v>0</v>
      </c>
      <c r="AL351">
        <f>COUNTIF(Input_1!$E350:$CV350,Output_3_Daily_Raw!AL$1)/4</f>
        <v>0</v>
      </c>
      <c r="AM351">
        <f>COUNTIF(Input_1!$E350:$CV350,Output_3_Daily_Raw!AM$1)/4</f>
        <v>0</v>
      </c>
      <c r="AN351">
        <f>COUNTIF(Input_1!$E350:$CV350,Output_3_Daily_Raw!AN$1)/4</f>
        <v>0.5</v>
      </c>
      <c r="AO351">
        <f>COUNTIF(Input_1!$E350:$CV350,Output_3_Daily_Raw!AO$1)/4</f>
        <v>0</v>
      </c>
      <c r="AP351">
        <f>COUNTIF(Input_1!$E350:$CV350,Output_3_Daily_Raw!AP$1)/4</f>
        <v>0</v>
      </c>
      <c r="AQ351">
        <f>COUNTIF(Input_1!$E350:$CV350,Output_3_Daily_Raw!AQ$1)/4</f>
        <v>1.25</v>
      </c>
      <c r="AR351">
        <f>COUNTIF(Input_1!$E350:$CV350,Output_3_Daily_Raw!AR$1)/4</f>
        <v>0</v>
      </c>
      <c r="AS351">
        <f>COUNTIF(Input_1!$E350:$CV350,Output_3_Daily_Raw!AS$1)/4</f>
        <v>0</v>
      </c>
      <c r="AT351">
        <f>COUNTIF(Input_1!$E350:$CV350,Output_3_Daily_Raw!AT$1)/4</f>
        <v>0</v>
      </c>
      <c r="AU351">
        <f>COUNTIF(Input_1!$E350:$CV350,Output_3_Daily_Raw!AU$1)/4</f>
        <v>7.25</v>
      </c>
      <c r="AV351">
        <f>COUNTIF(Input_1!$E350:$CV350,Output_3_Daily_Raw!AV$1)/4</f>
        <v>0</v>
      </c>
      <c r="AW351">
        <f>COUNTIF(Input_1!$E350:$CV350,Output_3_Daily_Raw!AW$1)/4</f>
        <v>0</v>
      </c>
      <c r="AX351">
        <f>COUNTIF(Input_1!$E350:$CV350,Output_3_Daily_Raw!AX$1)/4</f>
        <v>0</v>
      </c>
      <c r="AY351">
        <f>COUNTIF(Input_1!$E350:$CV350,Output_3_Daily_Raw!AY$1)/4</f>
        <v>1</v>
      </c>
      <c r="AZ351">
        <f>COUNTIF(Input_1!$E350:$CV350,Output_3_Daily_Raw!AZ$1)/4</f>
        <v>0</v>
      </c>
      <c r="BA351">
        <f>COUNTIF(Input_1!$E350:$CV350,Output_3_Daily_Raw!BA$1)/4</f>
        <v>3</v>
      </c>
      <c r="BB351">
        <f>COUNTIF(Input_1!$E350:$CV350,Output_3_Daily_Raw!BB$1)/4</f>
        <v>0.5</v>
      </c>
      <c r="BC351">
        <f>COUNTIF(Input_1!$E350:$CV350,Output_3_Daily_Raw!BC$1)/4</f>
        <v>0</v>
      </c>
      <c r="BD351">
        <f>COUNTIF(Input_1!$E350:$CV350,Output_3_Daily_Raw!BD$1)/4</f>
        <v>0</v>
      </c>
      <c r="BE351">
        <f>COUNTIF(Input_1!$E350:$CV350,Output_3_Daily_Raw!BE$1)/4</f>
        <v>0</v>
      </c>
      <c r="BF351">
        <f>COUNTIF(Input_1!$E350:$CV350,Output_3_Daily_Raw!BF$1)/4</f>
        <v>1.5</v>
      </c>
      <c r="BG351">
        <f>COUNTIF(Input_1!$E350:$CV350,Output_3_Daily_Raw!BG$1)/4</f>
        <v>0</v>
      </c>
      <c r="BH351">
        <f>COUNTIF(Input_1!$E350:$CV350,Output_3_Daily_Raw!BH$1)/4</f>
        <v>0.5</v>
      </c>
      <c r="BJ351">
        <f t="shared" si="6"/>
        <v>24</v>
      </c>
    </row>
    <row r="352" spans="1:62" x14ac:dyDescent="0.35">
      <c r="A352" s="256"/>
      <c r="B352" s="250"/>
      <c r="C352" s="13">
        <v>44178</v>
      </c>
      <c r="D352" s="2" t="s">
        <v>10</v>
      </c>
      <c r="E352">
        <f>COUNTIF(Input_1!$E351:$CV351,Output_3_Daily_Raw!E$1)/4</f>
        <v>0</v>
      </c>
      <c r="F352">
        <f>COUNTIF(Input_1!$E351:$CV351,Output_3_Daily_Raw!F$1)/4</f>
        <v>0</v>
      </c>
      <c r="G352">
        <f>COUNTIF(Input_1!$E351:$CV351,Output_3_Daily_Raw!G$1)/4</f>
        <v>0</v>
      </c>
      <c r="H352">
        <f>COUNTIF(Input_1!$E351:$CV351,Output_3_Daily_Raw!H$1)/4</f>
        <v>0</v>
      </c>
      <c r="I352">
        <f>COUNTIF(Input_1!$E351:$CV351,Output_3_Daily_Raw!I$1)/4</f>
        <v>0</v>
      </c>
      <c r="J352">
        <f>COUNTIF(Input_1!$E351:$CV351,Output_3_Daily_Raw!J$1)/4</f>
        <v>0</v>
      </c>
      <c r="K352">
        <f>COUNTIF(Input_1!$E351:$CV351,Output_3_Daily_Raw!K$1)/4</f>
        <v>0</v>
      </c>
      <c r="L352">
        <f>COUNTIF(Input_1!$E351:$CV351,Output_3_Daily_Raw!L$1)/4</f>
        <v>0</v>
      </c>
      <c r="M352">
        <f>COUNTIF(Input_1!$E351:$CV351,Output_3_Daily_Raw!M$1)/4</f>
        <v>0</v>
      </c>
      <c r="N352">
        <f>COUNTIF(Input_1!$E351:$CV351,Output_3_Daily_Raw!N$1)/4</f>
        <v>0</v>
      </c>
      <c r="O352">
        <f>COUNTIF(Input_1!$E351:$CV351,Output_3_Daily_Raw!O$1)/4</f>
        <v>0</v>
      </c>
      <c r="P352">
        <f>COUNTIF(Input_1!$E351:$CV351,Output_3_Daily_Raw!P$1)/4</f>
        <v>0</v>
      </c>
      <c r="Q352">
        <f>COUNTIF(Input_1!$E351:$CV351,Output_3_Daily_Raw!Q$1)/4</f>
        <v>0</v>
      </c>
      <c r="R352">
        <f>COUNTIF(Input_1!$E351:$CV351,Output_3_Daily_Raw!R$1)/4</f>
        <v>0</v>
      </c>
      <c r="S352">
        <f>COUNTIF(Input_1!$E351:$CV351,Output_3_Daily_Raw!S$1)/4</f>
        <v>0</v>
      </c>
      <c r="T352">
        <f>COUNTIF(Input_1!$E351:$CV351,Output_3_Daily_Raw!T$1)/4</f>
        <v>0</v>
      </c>
      <c r="U352">
        <f>COUNTIF(Input_1!$E351:$CV351,Output_3_Daily_Raw!U$1)/4</f>
        <v>0</v>
      </c>
      <c r="V352">
        <f>COUNTIF(Input_1!$E351:$CV351,Output_3_Daily_Raw!V$1)/4</f>
        <v>0</v>
      </c>
      <c r="W352">
        <f>COUNTIF(Input_1!$E351:$CV351,Output_3_Daily_Raw!W$1)/4</f>
        <v>0</v>
      </c>
      <c r="X352">
        <f>COUNTIF(Input_1!$E351:$CV351,Output_3_Daily_Raw!X$1)/4</f>
        <v>0</v>
      </c>
      <c r="Y352">
        <f>COUNTIF(Input_1!$E351:$CV351,Output_3_Daily_Raw!Y$1)/4</f>
        <v>0</v>
      </c>
      <c r="Z352">
        <f>COUNTIF(Input_1!$E351:$CV351,Output_3_Daily_Raw!Z$1)/4</f>
        <v>0</v>
      </c>
      <c r="AA352">
        <f>COUNTIF(Input_1!$E351:$CV351,Output_3_Daily_Raw!AA$1)/4</f>
        <v>10</v>
      </c>
      <c r="AB352">
        <f>COUNTIF(Input_1!$E351:$CV351,Output_3_Daily_Raw!AB$1)/4</f>
        <v>0</v>
      </c>
      <c r="AC352">
        <f>COUNTIF(Input_1!$E351:$CV351,Output_3_Daily_Raw!AC$1)/4</f>
        <v>6.25</v>
      </c>
      <c r="AD352">
        <f>COUNTIF(Input_1!$E351:$CV351,Output_3_Daily_Raw!AD$1)/4</f>
        <v>0</v>
      </c>
      <c r="AE352">
        <f>COUNTIF(Input_1!$E351:$CV351,Output_3_Daily_Raw!AE$1)/4</f>
        <v>0</v>
      </c>
      <c r="AF352">
        <f>COUNTIF(Input_1!$E351:$CV351,Output_3_Daily_Raw!AF$1)/4</f>
        <v>0</v>
      </c>
      <c r="AG352">
        <f>COUNTIF(Input_1!$E351:$CV351,Output_3_Daily_Raw!AG$1)/4</f>
        <v>0</v>
      </c>
      <c r="AH352">
        <f>COUNTIF(Input_1!$E351:$CV351,Output_3_Daily_Raw!AH$1)/4</f>
        <v>0</v>
      </c>
      <c r="AI352">
        <f>COUNTIF(Input_1!$E351:$CV351,Output_3_Daily_Raw!AI$1)/4</f>
        <v>0.75</v>
      </c>
      <c r="AJ352">
        <f>COUNTIF(Input_1!$E351:$CV351,Output_3_Daily_Raw!AJ$1)/4</f>
        <v>0</v>
      </c>
      <c r="AK352">
        <f>COUNTIF(Input_1!$E351:$CV351,Output_3_Daily_Raw!AK$1)/4</f>
        <v>0</v>
      </c>
      <c r="AL352">
        <f>COUNTIF(Input_1!$E351:$CV351,Output_3_Daily_Raw!AL$1)/4</f>
        <v>0</v>
      </c>
      <c r="AM352">
        <f>COUNTIF(Input_1!$E351:$CV351,Output_3_Daily_Raw!AM$1)/4</f>
        <v>0</v>
      </c>
      <c r="AN352">
        <f>COUNTIF(Input_1!$E351:$CV351,Output_3_Daily_Raw!AN$1)/4</f>
        <v>0.5</v>
      </c>
      <c r="AO352">
        <f>COUNTIF(Input_1!$E351:$CV351,Output_3_Daily_Raw!AO$1)/4</f>
        <v>0</v>
      </c>
      <c r="AP352">
        <f>COUNTIF(Input_1!$E351:$CV351,Output_3_Daily_Raw!AP$1)/4</f>
        <v>0</v>
      </c>
      <c r="AQ352">
        <f>COUNTIF(Input_1!$E351:$CV351,Output_3_Daily_Raw!AQ$1)/4</f>
        <v>0</v>
      </c>
      <c r="AR352">
        <f>COUNTIF(Input_1!$E351:$CV351,Output_3_Daily_Raw!AR$1)/4</f>
        <v>0</v>
      </c>
      <c r="AS352">
        <f>COUNTIF(Input_1!$E351:$CV351,Output_3_Daily_Raw!AS$1)/4</f>
        <v>0</v>
      </c>
      <c r="AT352">
        <f>COUNTIF(Input_1!$E351:$CV351,Output_3_Daily_Raw!AT$1)/4</f>
        <v>0</v>
      </c>
      <c r="AU352">
        <f>COUNTIF(Input_1!$E351:$CV351,Output_3_Daily_Raw!AU$1)/4</f>
        <v>3.5</v>
      </c>
      <c r="AV352">
        <f>COUNTIF(Input_1!$E351:$CV351,Output_3_Daily_Raw!AV$1)/4</f>
        <v>0</v>
      </c>
      <c r="AW352">
        <f>COUNTIF(Input_1!$E351:$CV351,Output_3_Daily_Raw!AW$1)/4</f>
        <v>0</v>
      </c>
      <c r="AX352">
        <f>COUNTIF(Input_1!$E351:$CV351,Output_3_Daily_Raw!AX$1)/4</f>
        <v>0</v>
      </c>
      <c r="AY352">
        <f>COUNTIF(Input_1!$E351:$CV351,Output_3_Daily_Raw!AY$1)/4</f>
        <v>1.25</v>
      </c>
      <c r="AZ352">
        <f>COUNTIF(Input_1!$E351:$CV351,Output_3_Daily_Raw!AZ$1)/4</f>
        <v>0</v>
      </c>
      <c r="BA352">
        <f>COUNTIF(Input_1!$E351:$CV351,Output_3_Daily_Raw!BA$1)/4</f>
        <v>1</v>
      </c>
      <c r="BB352">
        <f>COUNTIF(Input_1!$E351:$CV351,Output_3_Daily_Raw!BB$1)/4</f>
        <v>0</v>
      </c>
      <c r="BC352">
        <f>COUNTIF(Input_1!$E351:$CV351,Output_3_Daily_Raw!BC$1)/4</f>
        <v>0</v>
      </c>
      <c r="BD352">
        <f>COUNTIF(Input_1!$E351:$CV351,Output_3_Daily_Raw!BD$1)/4</f>
        <v>0</v>
      </c>
      <c r="BE352">
        <f>COUNTIF(Input_1!$E351:$CV351,Output_3_Daily_Raw!BE$1)/4</f>
        <v>0</v>
      </c>
      <c r="BF352">
        <f>COUNTIF(Input_1!$E351:$CV351,Output_3_Daily_Raw!BF$1)/4</f>
        <v>0.75</v>
      </c>
      <c r="BG352">
        <f>COUNTIF(Input_1!$E351:$CV351,Output_3_Daily_Raw!BG$1)/4</f>
        <v>0</v>
      </c>
      <c r="BH352">
        <f>COUNTIF(Input_1!$E351:$CV351,Output_3_Daily_Raw!BH$1)/4</f>
        <v>0</v>
      </c>
      <c r="BJ352">
        <f t="shared" si="6"/>
        <v>24</v>
      </c>
    </row>
    <row r="353" spans="1:62" x14ac:dyDescent="0.35">
      <c r="A353" s="256"/>
      <c r="B353" s="248">
        <v>51</v>
      </c>
      <c r="C353" s="11">
        <v>44179</v>
      </c>
      <c r="D353" s="1" t="s">
        <v>4</v>
      </c>
      <c r="E353">
        <f>COUNTIF(Input_1!$E352:$CV352,Output_3_Daily_Raw!E$1)/4</f>
        <v>0</v>
      </c>
      <c r="F353">
        <f>COUNTIF(Input_1!$E352:$CV352,Output_3_Daily_Raw!F$1)/4</f>
        <v>0</v>
      </c>
      <c r="G353">
        <f>COUNTIF(Input_1!$E352:$CV352,Output_3_Daily_Raw!G$1)/4</f>
        <v>0</v>
      </c>
      <c r="H353">
        <f>COUNTIF(Input_1!$E352:$CV352,Output_3_Daily_Raw!H$1)/4</f>
        <v>0</v>
      </c>
      <c r="I353">
        <f>COUNTIF(Input_1!$E352:$CV352,Output_3_Daily_Raw!I$1)/4</f>
        <v>0</v>
      </c>
      <c r="J353">
        <f>COUNTIF(Input_1!$E352:$CV352,Output_3_Daily_Raw!J$1)/4</f>
        <v>0</v>
      </c>
      <c r="K353">
        <f>COUNTIF(Input_1!$E352:$CV352,Output_3_Daily_Raw!K$1)/4</f>
        <v>0</v>
      </c>
      <c r="L353">
        <f>COUNTIF(Input_1!$E352:$CV352,Output_3_Daily_Raw!L$1)/4</f>
        <v>0</v>
      </c>
      <c r="M353">
        <f>COUNTIF(Input_1!$E352:$CV352,Output_3_Daily_Raw!M$1)/4</f>
        <v>0</v>
      </c>
      <c r="N353">
        <f>COUNTIF(Input_1!$E352:$CV352,Output_3_Daily_Raw!N$1)/4</f>
        <v>0</v>
      </c>
      <c r="O353">
        <f>COUNTIF(Input_1!$E352:$CV352,Output_3_Daily_Raw!O$1)/4</f>
        <v>0</v>
      </c>
      <c r="P353">
        <f>COUNTIF(Input_1!$E352:$CV352,Output_3_Daily_Raw!P$1)/4</f>
        <v>0</v>
      </c>
      <c r="Q353">
        <f>COUNTIF(Input_1!$E352:$CV352,Output_3_Daily_Raw!Q$1)/4</f>
        <v>0</v>
      </c>
      <c r="R353">
        <f>COUNTIF(Input_1!$E352:$CV352,Output_3_Daily_Raw!R$1)/4</f>
        <v>0</v>
      </c>
      <c r="S353">
        <f>COUNTIF(Input_1!$E352:$CV352,Output_3_Daily_Raw!S$1)/4</f>
        <v>0</v>
      </c>
      <c r="T353">
        <f>COUNTIF(Input_1!$E352:$CV352,Output_3_Daily_Raw!T$1)/4</f>
        <v>0</v>
      </c>
      <c r="U353">
        <f>COUNTIF(Input_1!$E352:$CV352,Output_3_Daily_Raw!U$1)/4</f>
        <v>0</v>
      </c>
      <c r="V353">
        <f>COUNTIF(Input_1!$E352:$CV352,Output_3_Daily_Raw!V$1)/4</f>
        <v>0</v>
      </c>
      <c r="W353">
        <f>COUNTIF(Input_1!$E352:$CV352,Output_3_Daily_Raw!W$1)/4</f>
        <v>0</v>
      </c>
      <c r="X353">
        <f>COUNTIF(Input_1!$E352:$CV352,Output_3_Daily_Raw!X$1)/4</f>
        <v>0</v>
      </c>
      <c r="Y353">
        <f>COUNTIF(Input_1!$E352:$CV352,Output_3_Daily_Raw!Y$1)/4</f>
        <v>0</v>
      </c>
      <c r="Z353">
        <f>COUNTIF(Input_1!$E352:$CV352,Output_3_Daily_Raw!Z$1)/4</f>
        <v>6</v>
      </c>
      <c r="AA353">
        <f>COUNTIF(Input_1!$E352:$CV352,Output_3_Daily_Raw!AA$1)/4</f>
        <v>9</v>
      </c>
      <c r="AB353">
        <f>COUNTIF(Input_1!$E352:$CV352,Output_3_Daily_Raw!AB$1)/4</f>
        <v>0</v>
      </c>
      <c r="AC353">
        <f>COUNTIF(Input_1!$E352:$CV352,Output_3_Daily_Raw!AC$1)/4</f>
        <v>0</v>
      </c>
      <c r="AD353">
        <f>COUNTIF(Input_1!$E352:$CV352,Output_3_Daily_Raw!AD$1)/4</f>
        <v>0</v>
      </c>
      <c r="AE353">
        <f>COUNTIF(Input_1!$E352:$CV352,Output_3_Daily_Raw!AE$1)/4</f>
        <v>0</v>
      </c>
      <c r="AF353">
        <f>COUNTIF(Input_1!$E352:$CV352,Output_3_Daily_Raw!AF$1)/4</f>
        <v>0</v>
      </c>
      <c r="AG353">
        <f>COUNTIF(Input_1!$E352:$CV352,Output_3_Daily_Raw!AG$1)/4</f>
        <v>0</v>
      </c>
      <c r="AH353">
        <f>COUNTIF(Input_1!$E352:$CV352,Output_3_Daily_Raw!AH$1)/4</f>
        <v>0.25</v>
      </c>
      <c r="AI353">
        <f>COUNTIF(Input_1!$E352:$CV352,Output_3_Daily_Raw!AI$1)/4</f>
        <v>0.5</v>
      </c>
      <c r="AJ353">
        <f>COUNTIF(Input_1!$E352:$CV352,Output_3_Daily_Raw!AJ$1)/4</f>
        <v>0</v>
      </c>
      <c r="AK353">
        <f>COUNTIF(Input_1!$E352:$CV352,Output_3_Daily_Raw!AK$1)/4</f>
        <v>0</v>
      </c>
      <c r="AL353">
        <f>COUNTIF(Input_1!$E352:$CV352,Output_3_Daily_Raw!AL$1)/4</f>
        <v>0</v>
      </c>
      <c r="AM353">
        <f>COUNTIF(Input_1!$E352:$CV352,Output_3_Daily_Raw!AM$1)/4</f>
        <v>0</v>
      </c>
      <c r="AN353">
        <f>COUNTIF(Input_1!$E352:$CV352,Output_3_Daily_Raw!AN$1)/4</f>
        <v>1</v>
      </c>
      <c r="AO353">
        <f>COUNTIF(Input_1!$E352:$CV352,Output_3_Daily_Raw!AO$1)/4</f>
        <v>0</v>
      </c>
      <c r="AP353">
        <f>COUNTIF(Input_1!$E352:$CV352,Output_3_Daily_Raw!AP$1)/4</f>
        <v>0</v>
      </c>
      <c r="AQ353">
        <f>COUNTIF(Input_1!$E352:$CV352,Output_3_Daily_Raw!AQ$1)/4</f>
        <v>1</v>
      </c>
      <c r="AR353">
        <f>COUNTIF(Input_1!$E352:$CV352,Output_3_Daily_Raw!AR$1)/4</f>
        <v>0</v>
      </c>
      <c r="AS353">
        <f>COUNTIF(Input_1!$E352:$CV352,Output_3_Daily_Raw!AS$1)/4</f>
        <v>0</v>
      </c>
      <c r="AT353">
        <f>COUNTIF(Input_1!$E352:$CV352,Output_3_Daily_Raw!AT$1)/4</f>
        <v>0</v>
      </c>
      <c r="AU353">
        <f>COUNTIF(Input_1!$E352:$CV352,Output_3_Daily_Raw!AU$1)/4</f>
        <v>0</v>
      </c>
      <c r="AV353">
        <f>COUNTIF(Input_1!$E352:$CV352,Output_3_Daily_Raw!AV$1)/4</f>
        <v>0</v>
      </c>
      <c r="AW353">
        <f>COUNTIF(Input_1!$E352:$CV352,Output_3_Daily_Raw!AW$1)/4</f>
        <v>0</v>
      </c>
      <c r="AX353">
        <f>COUNTIF(Input_1!$E352:$CV352,Output_3_Daily_Raw!AX$1)/4</f>
        <v>0</v>
      </c>
      <c r="AY353">
        <f>COUNTIF(Input_1!$E352:$CV352,Output_3_Daily_Raw!AY$1)/4</f>
        <v>2.5</v>
      </c>
      <c r="AZ353">
        <f>COUNTIF(Input_1!$E352:$CV352,Output_3_Daily_Raw!AZ$1)/4</f>
        <v>0</v>
      </c>
      <c r="BA353">
        <f>COUNTIF(Input_1!$E352:$CV352,Output_3_Daily_Raw!BA$1)/4</f>
        <v>1.25</v>
      </c>
      <c r="BB353">
        <f>COUNTIF(Input_1!$E352:$CV352,Output_3_Daily_Raw!BB$1)/4</f>
        <v>0</v>
      </c>
      <c r="BC353">
        <f>COUNTIF(Input_1!$E352:$CV352,Output_3_Daily_Raw!BC$1)/4</f>
        <v>0</v>
      </c>
      <c r="BD353">
        <f>COUNTIF(Input_1!$E352:$CV352,Output_3_Daily_Raw!BD$1)/4</f>
        <v>0</v>
      </c>
      <c r="BE353">
        <f>COUNTIF(Input_1!$E352:$CV352,Output_3_Daily_Raw!BE$1)/4</f>
        <v>0</v>
      </c>
      <c r="BF353">
        <f>COUNTIF(Input_1!$E352:$CV352,Output_3_Daily_Raw!BF$1)/4</f>
        <v>2.25</v>
      </c>
      <c r="BG353">
        <f>COUNTIF(Input_1!$E352:$CV352,Output_3_Daily_Raw!BG$1)/4</f>
        <v>0.25</v>
      </c>
      <c r="BH353">
        <f>COUNTIF(Input_1!$E352:$CV352,Output_3_Daily_Raw!BH$1)/4</f>
        <v>0</v>
      </c>
      <c r="BJ353">
        <f t="shared" si="6"/>
        <v>24</v>
      </c>
    </row>
    <row r="354" spans="1:62" x14ac:dyDescent="0.35">
      <c r="A354" s="256"/>
      <c r="B354" s="249"/>
      <c r="C354" s="12">
        <v>44180</v>
      </c>
      <c r="D354" s="1" t="s">
        <v>5</v>
      </c>
      <c r="E354">
        <f>COUNTIF(Input_1!$E353:$CV353,Output_3_Daily_Raw!E$1)/4</f>
        <v>0</v>
      </c>
      <c r="F354">
        <f>COUNTIF(Input_1!$E353:$CV353,Output_3_Daily_Raw!F$1)/4</f>
        <v>0</v>
      </c>
      <c r="G354">
        <f>COUNTIF(Input_1!$E353:$CV353,Output_3_Daily_Raw!G$1)/4</f>
        <v>0</v>
      </c>
      <c r="H354">
        <f>COUNTIF(Input_1!$E353:$CV353,Output_3_Daily_Raw!H$1)/4</f>
        <v>0</v>
      </c>
      <c r="I354">
        <f>COUNTIF(Input_1!$E353:$CV353,Output_3_Daily_Raw!I$1)/4</f>
        <v>0</v>
      </c>
      <c r="J354">
        <f>COUNTIF(Input_1!$E353:$CV353,Output_3_Daily_Raw!J$1)/4</f>
        <v>0</v>
      </c>
      <c r="K354">
        <f>COUNTIF(Input_1!$E353:$CV353,Output_3_Daily_Raw!K$1)/4</f>
        <v>0</v>
      </c>
      <c r="L354">
        <f>COUNTIF(Input_1!$E353:$CV353,Output_3_Daily_Raw!L$1)/4</f>
        <v>0</v>
      </c>
      <c r="M354">
        <f>COUNTIF(Input_1!$E353:$CV353,Output_3_Daily_Raw!M$1)/4</f>
        <v>0</v>
      </c>
      <c r="N354">
        <f>COUNTIF(Input_1!$E353:$CV353,Output_3_Daily_Raw!N$1)/4</f>
        <v>0</v>
      </c>
      <c r="O354">
        <f>COUNTIF(Input_1!$E353:$CV353,Output_3_Daily_Raw!O$1)/4</f>
        <v>0</v>
      </c>
      <c r="P354">
        <f>COUNTIF(Input_1!$E353:$CV353,Output_3_Daily_Raw!P$1)/4</f>
        <v>0</v>
      </c>
      <c r="Q354">
        <f>COUNTIF(Input_1!$E353:$CV353,Output_3_Daily_Raw!Q$1)/4</f>
        <v>0</v>
      </c>
      <c r="R354">
        <f>COUNTIF(Input_1!$E353:$CV353,Output_3_Daily_Raw!R$1)/4</f>
        <v>0</v>
      </c>
      <c r="S354">
        <f>COUNTIF(Input_1!$E353:$CV353,Output_3_Daily_Raw!S$1)/4</f>
        <v>0</v>
      </c>
      <c r="T354">
        <f>COUNTIF(Input_1!$E353:$CV353,Output_3_Daily_Raw!T$1)/4</f>
        <v>0</v>
      </c>
      <c r="U354">
        <f>COUNTIF(Input_1!$E353:$CV353,Output_3_Daily_Raw!U$1)/4</f>
        <v>0</v>
      </c>
      <c r="V354">
        <f>COUNTIF(Input_1!$E353:$CV353,Output_3_Daily_Raw!V$1)/4</f>
        <v>0</v>
      </c>
      <c r="W354">
        <f>COUNTIF(Input_1!$E353:$CV353,Output_3_Daily_Raw!W$1)/4</f>
        <v>0</v>
      </c>
      <c r="X354">
        <f>COUNTIF(Input_1!$E353:$CV353,Output_3_Daily_Raw!X$1)/4</f>
        <v>0</v>
      </c>
      <c r="Y354">
        <f>COUNTIF(Input_1!$E353:$CV353,Output_3_Daily_Raw!Y$1)/4</f>
        <v>0</v>
      </c>
      <c r="Z354">
        <f>COUNTIF(Input_1!$E353:$CV353,Output_3_Daily_Raw!Z$1)/4</f>
        <v>7.5</v>
      </c>
      <c r="AA354">
        <f>COUNTIF(Input_1!$E353:$CV353,Output_3_Daily_Raw!AA$1)/4</f>
        <v>9.5</v>
      </c>
      <c r="AB354">
        <f>COUNTIF(Input_1!$E353:$CV353,Output_3_Daily_Raw!AB$1)/4</f>
        <v>0</v>
      </c>
      <c r="AC354">
        <f>COUNTIF(Input_1!$E353:$CV353,Output_3_Daily_Raw!AC$1)/4</f>
        <v>0</v>
      </c>
      <c r="AD354">
        <f>COUNTIF(Input_1!$E353:$CV353,Output_3_Daily_Raw!AD$1)/4</f>
        <v>0</v>
      </c>
      <c r="AE354">
        <f>COUNTIF(Input_1!$E353:$CV353,Output_3_Daily_Raw!AE$1)/4</f>
        <v>0</v>
      </c>
      <c r="AF354">
        <f>COUNTIF(Input_1!$E353:$CV353,Output_3_Daily_Raw!AF$1)/4</f>
        <v>0</v>
      </c>
      <c r="AG354">
        <f>COUNTIF(Input_1!$E353:$CV353,Output_3_Daily_Raw!AG$1)/4</f>
        <v>0</v>
      </c>
      <c r="AH354">
        <f>COUNTIF(Input_1!$E353:$CV353,Output_3_Daily_Raw!AH$1)/4</f>
        <v>0.25</v>
      </c>
      <c r="AI354">
        <f>COUNTIF(Input_1!$E353:$CV353,Output_3_Daily_Raw!AI$1)/4</f>
        <v>0.5</v>
      </c>
      <c r="AJ354">
        <f>COUNTIF(Input_1!$E353:$CV353,Output_3_Daily_Raw!AJ$1)/4</f>
        <v>0</v>
      </c>
      <c r="AK354">
        <f>COUNTIF(Input_1!$E353:$CV353,Output_3_Daily_Raw!AK$1)/4</f>
        <v>0</v>
      </c>
      <c r="AL354">
        <f>COUNTIF(Input_1!$E353:$CV353,Output_3_Daily_Raw!AL$1)/4</f>
        <v>0</v>
      </c>
      <c r="AM354">
        <f>COUNTIF(Input_1!$E353:$CV353,Output_3_Daily_Raw!AM$1)/4</f>
        <v>0</v>
      </c>
      <c r="AN354">
        <f>COUNTIF(Input_1!$E353:$CV353,Output_3_Daily_Raw!AN$1)/4</f>
        <v>0</v>
      </c>
      <c r="AO354">
        <f>COUNTIF(Input_1!$E353:$CV353,Output_3_Daily_Raw!AO$1)/4</f>
        <v>0</v>
      </c>
      <c r="AP354">
        <f>COUNTIF(Input_1!$E353:$CV353,Output_3_Daily_Raw!AP$1)/4</f>
        <v>0</v>
      </c>
      <c r="AQ354">
        <f>COUNTIF(Input_1!$E353:$CV353,Output_3_Daily_Raw!AQ$1)/4</f>
        <v>0</v>
      </c>
      <c r="AR354">
        <f>COUNTIF(Input_1!$E353:$CV353,Output_3_Daily_Raw!AR$1)/4</f>
        <v>0</v>
      </c>
      <c r="AS354">
        <f>COUNTIF(Input_1!$E353:$CV353,Output_3_Daily_Raw!AS$1)/4</f>
        <v>0</v>
      </c>
      <c r="AT354">
        <f>COUNTIF(Input_1!$E353:$CV353,Output_3_Daily_Raw!AT$1)/4</f>
        <v>0</v>
      </c>
      <c r="AU354">
        <f>COUNTIF(Input_1!$E353:$CV353,Output_3_Daily_Raw!AU$1)/4</f>
        <v>0</v>
      </c>
      <c r="AV354">
        <f>COUNTIF(Input_1!$E353:$CV353,Output_3_Daily_Raw!AV$1)/4</f>
        <v>0</v>
      </c>
      <c r="AW354">
        <f>COUNTIF(Input_1!$E353:$CV353,Output_3_Daily_Raw!AW$1)/4</f>
        <v>0</v>
      </c>
      <c r="AX354">
        <f>COUNTIF(Input_1!$E353:$CV353,Output_3_Daily_Raw!AX$1)/4</f>
        <v>0</v>
      </c>
      <c r="AY354">
        <f>COUNTIF(Input_1!$E353:$CV353,Output_3_Daily_Raw!AY$1)/4</f>
        <v>1.5</v>
      </c>
      <c r="AZ354">
        <f>COUNTIF(Input_1!$E353:$CV353,Output_3_Daily_Raw!AZ$1)/4</f>
        <v>0</v>
      </c>
      <c r="BA354">
        <f>COUNTIF(Input_1!$E353:$CV353,Output_3_Daily_Raw!BA$1)/4</f>
        <v>2.75</v>
      </c>
      <c r="BB354">
        <f>COUNTIF(Input_1!$E353:$CV353,Output_3_Daily_Raw!BB$1)/4</f>
        <v>0</v>
      </c>
      <c r="BC354">
        <f>COUNTIF(Input_1!$E353:$CV353,Output_3_Daily_Raw!BC$1)/4</f>
        <v>0</v>
      </c>
      <c r="BD354">
        <f>COUNTIF(Input_1!$E353:$CV353,Output_3_Daily_Raw!BD$1)/4</f>
        <v>0.75</v>
      </c>
      <c r="BE354">
        <f>COUNTIF(Input_1!$E353:$CV353,Output_3_Daily_Raw!BE$1)/4</f>
        <v>0</v>
      </c>
      <c r="BF354">
        <f>COUNTIF(Input_1!$E353:$CV353,Output_3_Daily_Raw!BF$1)/4</f>
        <v>1.25</v>
      </c>
      <c r="BG354">
        <f>COUNTIF(Input_1!$E353:$CV353,Output_3_Daily_Raw!BG$1)/4</f>
        <v>0</v>
      </c>
      <c r="BH354">
        <f>COUNTIF(Input_1!$E353:$CV353,Output_3_Daily_Raw!BH$1)/4</f>
        <v>0</v>
      </c>
      <c r="BJ354">
        <f t="shared" si="6"/>
        <v>24</v>
      </c>
    </row>
    <row r="355" spans="1:62" x14ac:dyDescent="0.35">
      <c r="A355" s="256"/>
      <c r="B355" s="249"/>
      <c r="C355" s="11">
        <v>44181</v>
      </c>
      <c r="D355" s="1" t="s">
        <v>6</v>
      </c>
      <c r="E355">
        <f>COUNTIF(Input_1!$E354:$CV354,Output_3_Daily_Raw!E$1)/4</f>
        <v>0</v>
      </c>
      <c r="F355">
        <f>COUNTIF(Input_1!$E354:$CV354,Output_3_Daily_Raw!F$1)/4</f>
        <v>0</v>
      </c>
      <c r="G355">
        <f>COUNTIF(Input_1!$E354:$CV354,Output_3_Daily_Raw!G$1)/4</f>
        <v>0</v>
      </c>
      <c r="H355">
        <f>COUNTIF(Input_1!$E354:$CV354,Output_3_Daily_Raw!H$1)/4</f>
        <v>0</v>
      </c>
      <c r="I355">
        <f>COUNTIF(Input_1!$E354:$CV354,Output_3_Daily_Raw!I$1)/4</f>
        <v>0</v>
      </c>
      <c r="J355">
        <f>COUNTIF(Input_1!$E354:$CV354,Output_3_Daily_Raw!J$1)/4</f>
        <v>0</v>
      </c>
      <c r="K355">
        <f>COUNTIF(Input_1!$E354:$CV354,Output_3_Daily_Raw!K$1)/4</f>
        <v>0</v>
      </c>
      <c r="L355">
        <f>COUNTIF(Input_1!$E354:$CV354,Output_3_Daily_Raw!L$1)/4</f>
        <v>0</v>
      </c>
      <c r="M355">
        <f>COUNTIF(Input_1!$E354:$CV354,Output_3_Daily_Raw!M$1)/4</f>
        <v>0</v>
      </c>
      <c r="N355">
        <f>COUNTIF(Input_1!$E354:$CV354,Output_3_Daily_Raw!N$1)/4</f>
        <v>0</v>
      </c>
      <c r="O355">
        <f>COUNTIF(Input_1!$E354:$CV354,Output_3_Daily_Raw!O$1)/4</f>
        <v>0</v>
      </c>
      <c r="P355">
        <f>COUNTIF(Input_1!$E354:$CV354,Output_3_Daily_Raw!P$1)/4</f>
        <v>0</v>
      </c>
      <c r="Q355">
        <f>COUNTIF(Input_1!$E354:$CV354,Output_3_Daily_Raw!Q$1)/4</f>
        <v>0</v>
      </c>
      <c r="R355">
        <f>COUNTIF(Input_1!$E354:$CV354,Output_3_Daily_Raw!R$1)/4</f>
        <v>0</v>
      </c>
      <c r="S355">
        <f>COUNTIF(Input_1!$E354:$CV354,Output_3_Daily_Raw!S$1)/4</f>
        <v>0</v>
      </c>
      <c r="T355">
        <f>COUNTIF(Input_1!$E354:$CV354,Output_3_Daily_Raw!T$1)/4</f>
        <v>0</v>
      </c>
      <c r="U355">
        <f>COUNTIF(Input_1!$E354:$CV354,Output_3_Daily_Raw!U$1)/4</f>
        <v>0</v>
      </c>
      <c r="V355">
        <f>COUNTIF(Input_1!$E354:$CV354,Output_3_Daily_Raw!V$1)/4</f>
        <v>0</v>
      </c>
      <c r="W355">
        <f>COUNTIF(Input_1!$E354:$CV354,Output_3_Daily_Raw!W$1)/4</f>
        <v>0</v>
      </c>
      <c r="X355">
        <f>COUNTIF(Input_1!$E354:$CV354,Output_3_Daily_Raw!X$1)/4</f>
        <v>0</v>
      </c>
      <c r="Y355">
        <f>COUNTIF(Input_1!$E354:$CV354,Output_3_Daily_Raw!Y$1)/4</f>
        <v>0</v>
      </c>
      <c r="Z355">
        <f>COUNTIF(Input_1!$E354:$CV354,Output_3_Daily_Raw!Z$1)/4</f>
        <v>9.75</v>
      </c>
      <c r="AA355">
        <f>COUNTIF(Input_1!$E354:$CV354,Output_3_Daily_Raw!AA$1)/4</f>
        <v>8</v>
      </c>
      <c r="AB355">
        <f>COUNTIF(Input_1!$E354:$CV354,Output_3_Daily_Raw!AB$1)/4</f>
        <v>0</v>
      </c>
      <c r="AC355">
        <f>COUNTIF(Input_1!$E354:$CV354,Output_3_Daily_Raw!AC$1)/4</f>
        <v>0</v>
      </c>
      <c r="AD355">
        <f>COUNTIF(Input_1!$E354:$CV354,Output_3_Daily_Raw!AD$1)/4</f>
        <v>0</v>
      </c>
      <c r="AE355">
        <f>COUNTIF(Input_1!$E354:$CV354,Output_3_Daily_Raw!AE$1)/4</f>
        <v>0</v>
      </c>
      <c r="AF355">
        <f>COUNTIF(Input_1!$E354:$CV354,Output_3_Daily_Raw!AF$1)/4</f>
        <v>0</v>
      </c>
      <c r="AG355">
        <f>COUNTIF(Input_1!$E354:$CV354,Output_3_Daily_Raw!AG$1)/4</f>
        <v>0</v>
      </c>
      <c r="AH355">
        <f>COUNTIF(Input_1!$E354:$CV354,Output_3_Daily_Raw!AH$1)/4</f>
        <v>0</v>
      </c>
      <c r="AI355">
        <f>COUNTIF(Input_1!$E354:$CV354,Output_3_Daily_Raw!AI$1)/4</f>
        <v>0</v>
      </c>
      <c r="AJ355">
        <f>COUNTIF(Input_1!$E354:$CV354,Output_3_Daily_Raw!AJ$1)/4</f>
        <v>0</v>
      </c>
      <c r="AK355">
        <f>COUNTIF(Input_1!$E354:$CV354,Output_3_Daily_Raw!AK$1)/4</f>
        <v>0</v>
      </c>
      <c r="AL355">
        <f>COUNTIF(Input_1!$E354:$CV354,Output_3_Daily_Raw!AL$1)/4</f>
        <v>0</v>
      </c>
      <c r="AM355">
        <f>COUNTIF(Input_1!$E354:$CV354,Output_3_Daily_Raw!AM$1)/4</f>
        <v>0</v>
      </c>
      <c r="AN355">
        <f>COUNTIF(Input_1!$E354:$CV354,Output_3_Daily_Raw!AN$1)/4</f>
        <v>0</v>
      </c>
      <c r="AO355">
        <f>COUNTIF(Input_1!$E354:$CV354,Output_3_Daily_Raw!AO$1)/4</f>
        <v>0</v>
      </c>
      <c r="AP355">
        <f>COUNTIF(Input_1!$E354:$CV354,Output_3_Daily_Raw!AP$1)/4</f>
        <v>0</v>
      </c>
      <c r="AQ355">
        <f>COUNTIF(Input_1!$E354:$CV354,Output_3_Daily_Raw!AQ$1)/4</f>
        <v>0</v>
      </c>
      <c r="AR355">
        <f>COUNTIF(Input_1!$E354:$CV354,Output_3_Daily_Raw!AR$1)/4</f>
        <v>0</v>
      </c>
      <c r="AS355">
        <f>COUNTIF(Input_1!$E354:$CV354,Output_3_Daily_Raw!AS$1)/4</f>
        <v>0</v>
      </c>
      <c r="AT355">
        <f>COUNTIF(Input_1!$E354:$CV354,Output_3_Daily_Raw!AT$1)/4</f>
        <v>0</v>
      </c>
      <c r="AU355">
        <f>COUNTIF(Input_1!$E354:$CV354,Output_3_Daily_Raw!AU$1)/4</f>
        <v>0.25</v>
      </c>
      <c r="AV355">
        <f>COUNTIF(Input_1!$E354:$CV354,Output_3_Daily_Raw!AV$1)/4</f>
        <v>0</v>
      </c>
      <c r="AW355">
        <f>COUNTIF(Input_1!$E354:$CV354,Output_3_Daily_Raw!AW$1)/4</f>
        <v>1</v>
      </c>
      <c r="AX355">
        <f>COUNTIF(Input_1!$E354:$CV354,Output_3_Daily_Raw!AX$1)/4</f>
        <v>0.5</v>
      </c>
      <c r="AY355">
        <f>COUNTIF(Input_1!$E354:$CV354,Output_3_Daily_Raw!AY$1)/4</f>
        <v>1.5</v>
      </c>
      <c r="AZ355">
        <f>COUNTIF(Input_1!$E354:$CV354,Output_3_Daily_Raw!AZ$1)/4</f>
        <v>0</v>
      </c>
      <c r="BA355">
        <f>COUNTIF(Input_1!$E354:$CV354,Output_3_Daily_Raw!BA$1)/4</f>
        <v>1</v>
      </c>
      <c r="BB355">
        <f>COUNTIF(Input_1!$E354:$CV354,Output_3_Daily_Raw!BB$1)/4</f>
        <v>0.25</v>
      </c>
      <c r="BC355">
        <f>COUNTIF(Input_1!$E354:$CV354,Output_3_Daily_Raw!BC$1)/4</f>
        <v>0</v>
      </c>
      <c r="BD355">
        <f>COUNTIF(Input_1!$E354:$CV354,Output_3_Daily_Raw!BD$1)/4</f>
        <v>0</v>
      </c>
      <c r="BE355">
        <f>COUNTIF(Input_1!$E354:$CV354,Output_3_Daily_Raw!BE$1)/4</f>
        <v>0</v>
      </c>
      <c r="BF355">
        <f>COUNTIF(Input_1!$E354:$CV354,Output_3_Daily_Raw!BF$1)/4</f>
        <v>1</v>
      </c>
      <c r="BG355">
        <f>COUNTIF(Input_1!$E354:$CV354,Output_3_Daily_Raw!BG$1)/4</f>
        <v>0</v>
      </c>
      <c r="BH355">
        <f>COUNTIF(Input_1!$E354:$CV354,Output_3_Daily_Raw!BH$1)/4</f>
        <v>0.75</v>
      </c>
      <c r="BJ355">
        <f t="shared" si="6"/>
        <v>24</v>
      </c>
    </row>
    <row r="356" spans="1:62" x14ac:dyDescent="0.35">
      <c r="A356" s="256"/>
      <c r="B356" s="249"/>
      <c r="C356" s="11">
        <v>44182</v>
      </c>
      <c r="D356" s="1" t="s">
        <v>7</v>
      </c>
      <c r="E356">
        <f>COUNTIF(Input_1!$E355:$CV355,Output_3_Daily_Raw!E$1)/4</f>
        <v>0</v>
      </c>
      <c r="F356">
        <f>COUNTIF(Input_1!$E355:$CV355,Output_3_Daily_Raw!F$1)/4</f>
        <v>0</v>
      </c>
      <c r="G356">
        <f>COUNTIF(Input_1!$E355:$CV355,Output_3_Daily_Raw!G$1)/4</f>
        <v>0</v>
      </c>
      <c r="H356">
        <f>COUNTIF(Input_1!$E355:$CV355,Output_3_Daily_Raw!H$1)/4</f>
        <v>0</v>
      </c>
      <c r="I356">
        <f>COUNTIF(Input_1!$E355:$CV355,Output_3_Daily_Raw!I$1)/4</f>
        <v>0</v>
      </c>
      <c r="J356">
        <f>COUNTIF(Input_1!$E355:$CV355,Output_3_Daily_Raw!J$1)/4</f>
        <v>0</v>
      </c>
      <c r="K356">
        <f>COUNTIF(Input_1!$E355:$CV355,Output_3_Daily_Raw!K$1)/4</f>
        <v>0</v>
      </c>
      <c r="L356">
        <f>COUNTIF(Input_1!$E355:$CV355,Output_3_Daily_Raw!L$1)/4</f>
        <v>0</v>
      </c>
      <c r="M356">
        <f>COUNTIF(Input_1!$E355:$CV355,Output_3_Daily_Raw!M$1)/4</f>
        <v>0</v>
      </c>
      <c r="N356">
        <f>COUNTIF(Input_1!$E355:$CV355,Output_3_Daily_Raw!N$1)/4</f>
        <v>0</v>
      </c>
      <c r="O356">
        <f>COUNTIF(Input_1!$E355:$CV355,Output_3_Daily_Raw!O$1)/4</f>
        <v>0</v>
      </c>
      <c r="P356">
        <f>COUNTIF(Input_1!$E355:$CV355,Output_3_Daily_Raw!P$1)/4</f>
        <v>0</v>
      </c>
      <c r="Q356">
        <f>COUNTIF(Input_1!$E355:$CV355,Output_3_Daily_Raw!Q$1)/4</f>
        <v>0</v>
      </c>
      <c r="R356">
        <f>COUNTIF(Input_1!$E355:$CV355,Output_3_Daily_Raw!R$1)/4</f>
        <v>0</v>
      </c>
      <c r="S356">
        <f>COUNTIF(Input_1!$E355:$CV355,Output_3_Daily_Raw!S$1)/4</f>
        <v>0</v>
      </c>
      <c r="T356">
        <f>COUNTIF(Input_1!$E355:$CV355,Output_3_Daily_Raw!T$1)/4</f>
        <v>0</v>
      </c>
      <c r="U356">
        <f>COUNTIF(Input_1!$E355:$CV355,Output_3_Daily_Raw!U$1)/4</f>
        <v>0</v>
      </c>
      <c r="V356">
        <f>COUNTIF(Input_1!$E355:$CV355,Output_3_Daily_Raw!V$1)/4</f>
        <v>0</v>
      </c>
      <c r="W356">
        <f>COUNTIF(Input_1!$E355:$CV355,Output_3_Daily_Raw!W$1)/4</f>
        <v>0</v>
      </c>
      <c r="X356">
        <f>COUNTIF(Input_1!$E355:$CV355,Output_3_Daily_Raw!X$1)/4</f>
        <v>0</v>
      </c>
      <c r="Y356">
        <f>COUNTIF(Input_1!$E355:$CV355,Output_3_Daily_Raw!Y$1)/4</f>
        <v>0</v>
      </c>
      <c r="Z356">
        <f>COUNTIF(Input_1!$E355:$CV355,Output_3_Daily_Raw!Z$1)/4</f>
        <v>6.25</v>
      </c>
      <c r="AA356">
        <f>COUNTIF(Input_1!$E355:$CV355,Output_3_Daily_Raw!AA$1)/4</f>
        <v>10</v>
      </c>
      <c r="AB356">
        <f>COUNTIF(Input_1!$E355:$CV355,Output_3_Daily_Raw!AB$1)/4</f>
        <v>0</v>
      </c>
      <c r="AC356">
        <f>COUNTIF(Input_1!$E355:$CV355,Output_3_Daily_Raw!AC$1)/4</f>
        <v>0</v>
      </c>
      <c r="AD356">
        <f>COUNTIF(Input_1!$E355:$CV355,Output_3_Daily_Raw!AD$1)/4</f>
        <v>0</v>
      </c>
      <c r="AE356">
        <f>COUNTIF(Input_1!$E355:$CV355,Output_3_Daily_Raw!AE$1)/4</f>
        <v>0</v>
      </c>
      <c r="AF356">
        <f>COUNTIF(Input_1!$E355:$CV355,Output_3_Daily_Raw!AF$1)/4</f>
        <v>0</v>
      </c>
      <c r="AG356">
        <f>COUNTIF(Input_1!$E355:$CV355,Output_3_Daily_Raw!AG$1)/4</f>
        <v>0</v>
      </c>
      <c r="AH356">
        <f>COUNTIF(Input_1!$E355:$CV355,Output_3_Daily_Raw!AH$1)/4</f>
        <v>0.25</v>
      </c>
      <c r="AI356">
        <f>COUNTIF(Input_1!$E355:$CV355,Output_3_Daily_Raw!AI$1)/4</f>
        <v>0.75</v>
      </c>
      <c r="AJ356">
        <f>COUNTIF(Input_1!$E355:$CV355,Output_3_Daily_Raw!AJ$1)/4</f>
        <v>0</v>
      </c>
      <c r="AK356">
        <f>COUNTIF(Input_1!$E355:$CV355,Output_3_Daily_Raw!AK$1)/4</f>
        <v>0</v>
      </c>
      <c r="AL356">
        <f>COUNTIF(Input_1!$E355:$CV355,Output_3_Daily_Raw!AL$1)/4</f>
        <v>0</v>
      </c>
      <c r="AM356">
        <f>COUNTIF(Input_1!$E355:$CV355,Output_3_Daily_Raw!AM$1)/4</f>
        <v>0</v>
      </c>
      <c r="AN356">
        <f>COUNTIF(Input_1!$E355:$CV355,Output_3_Daily_Raw!AN$1)/4</f>
        <v>0</v>
      </c>
      <c r="AO356">
        <f>COUNTIF(Input_1!$E355:$CV355,Output_3_Daily_Raw!AO$1)/4</f>
        <v>0</v>
      </c>
      <c r="AP356">
        <f>COUNTIF(Input_1!$E355:$CV355,Output_3_Daily_Raw!AP$1)/4</f>
        <v>0</v>
      </c>
      <c r="AQ356">
        <f>COUNTIF(Input_1!$E355:$CV355,Output_3_Daily_Raw!AQ$1)/4</f>
        <v>0</v>
      </c>
      <c r="AR356">
        <f>COUNTIF(Input_1!$E355:$CV355,Output_3_Daily_Raw!AR$1)/4</f>
        <v>0.25</v>
      </c>
      <c r="AS356">
        <f>COUNTIF(Input_1!$E355:$CV355,Output_3_Daily_Raw!AS$1)/4</f>
        <v>0</v>
      </c>
      <c r="AT356">
        <f>COUNTIF(Input_1!$E355:$CV355,Output_3_Daily_Raw!AT$1)/4</f>
        <v>0</v>
      </c>
      <c r="AU356">
        <f>COUNTIF(Input_1!$E355:$CV355,Output_3_Daily_Raw!AU$1)/4</f>
        <v>0</v>
      </c>
      <c r="AV356">
        <f>COUNTIF(Input_1!$E355:$CV355,Output_3_Daily_Raw!AV$1)/4</f>
        <v>0</v>
      </c>
      <c r="AW356">
        <f>COUNTIF(Input_1!$E355:$CV355,Output_3_Daily_Raw!AW$1)/4</f>
        <v>0</v>
      </c>
      <c r="AX356">
        <f>COUNTIF(Input_1!$E355:$CV355,Output_3_Daily_Raw!AX$1)/4</f>
        <v>0</v>
      </c>
      <c r="AY356">
        <f>COUNTIF(Input_1!$E355:$CV355,Output_3_Daily_Raw!AY$1)/4</f>
        <v>2.5</v>
      </c>
      <c r="AZ356">
        <f>COUNTIF(Input_1!$E355:$CV355,Output_3_Daily_Raw!AZ$1)/4</f>
        <v>0</v>
      </c>
      <c r="BA356">
        <f>COUNTIF(Input_1!$E355:$CV355,Output_3_Daily_Raw!BA$1)/4</f>
        <v>0.75</v>
      </c>
      <c r="BB356">
        <f>COUNTIF(Input_1!$E355:$CV355,Output_3_Daily_Raw!BB$1)/4</f>
        <v>0</v>
      </c>
      <c r="BC356">
        <f>COUNTIF(Input_1!$E355:$CV355,Output_3_Daily_Raw!BC$1)/4</f>
        <v>0</v>
      </c>
      <c r="BD356">
        <f>COUNTIF(Input_1!$E355:$CV355,Output_3_Daily_Raw!BD$1)/4</f>
        <v>0</v>
      </c>
      <c r="BE356">
        <f>COUNTIF(Input_1!$E355:$CV355,Output_3_Daily_Raw!BE$1)/4</f>
        <v>0</v>
      </c>
      <c r="BF356">
        <f>COUNTIF(Input_1!$E355:$CV355,Output_3_Daily_Raw!BF$1)/4</f>
        <v>3.25</v>
      </c>
      <c r="BG356">
        <f>COUNTIF(Input_1!$E355:$CV355,Output_3_Daily_Raw!BG$1)/4</f>
        <v>0</v>
      </c>
      <c r="BH356">
        <f>COUNTIF(Input_1!$E355:$CV355,Output_3_Daily_Raw!BH$1)/4</f>
        <v>0</v>
      </c>
      <c r="BJ356">
        <f t="shared" si="6"/>
        <v>24</v>
      </c>
    </row>
    <row r="357" spans="1:62" x14ac:dyDescent="0.35">
      <c r="A357" s="256"/>
      <c r="B357" s="249"/>
      <c r="C357" s="12">
        <v>44183</v>
      </c>
      <c r="D357" s="1" t="s">
        <v>8</v>
      </c>
      <c r="E357">
        <f>COUNTIF(Input_1!$E356:$CV356,Output_3_Daily_Raw!E$1)/4</f>
        <v>0</v>
      </c>
      <c r="F357">
        <f>COUNTIF(Input_1!$E356:$CV356,Output_3_Daily_Raw!F$1)/4</f>
        <v>0</v>
      </c>
      <c r="G357">
        <f>COUNTIF(Input_1!$E356:$CV356,Output_3_Daily_Raw!G$1)/4</f>
        <v>0</v>
      </c>
      <c r="H357">
        <f>COUNTIF(Input_1!$E356:$CV356,Output_3_Daily_Raw!H$1)/4</f>
        <v>0</v>
      </c>
      <c r="I357">
        <f>COUNTIF(Input_1!$E356:$CV356,Output_3_Daily_Raw!I$1)/4</f>
        <v>0</v>
      </c>
      <c r="J357">
        <f>COUNTIF(Input_1!$E356:$CV356,Output_3_Daily_Raw!J$1)/4</f>
        <v>0</v>
      </c>
      <c r="K357">
        <f>COUNTIF(Input_1!$E356:$CV356,Output_3_Daily_Raw!K$1)/4</f>
        <v>0</v>
      </c>
      <c r="L357">
        <f>COUNTIF(Input_1!$E356:$CV356,Output_3_Daily_Raw!L$1)/4</f>
        <v>0</v>
      </c>
      <c r="M357">
        <f>COUNTIF(Input_1!$E356:$CV356,Output_3_Daily_Raw!M$1)/4</f>
        <v>0</v>
      </c>
      <c r="N357">
        <f>COUNTIF(Input_1!$E356:$CV356,Output_3_Daily_Raw!N$1)/4</f>
        <v>0</v>
      </c>
      <c r="O357">
        <f>COUNTIF(Input_1!$E356:$CV356,Output_3_Daily_Raw!O$1)/4</f>
        <v>0</v>
      </c>
      <c r="P357">
        <f>COUNTIF(Input_1!$E356:$CV356,Output_3_Daily_Raw!P$1)/4</f>
        <v>0</v>
      </c>
      <c r="Q357">
        <f>COUNTIF(Input_1!$E356:$CV356,Output_3_Daily_Raw!Q$1)/4</f>
        <v>0</v>
      </c>
      <c r="R357">
        <f>COUNTIF(Input_1!$E356:$CV356,Output_3_Daily_Raw!R$1)/4</f>
        <v>0</v>
      </c>
      <c r="S357">
        <f>COUNTIF(Input_1!$E356:$CV356,Output_3_Daily_Raw!S$1)/4</f>
        <v>0</v>
      </c>
      <c r="T357">
        <f>COUNTIF(Input_1!$E356:$CV356,Output_3_Daily_Raw!T$1)/4</f>
        <v>0</v>
      </c>
      <c r="U357">
        <f>COUNTIF(Input_1!$E356:$CV356,Output_3_Daily_Raw!U$1)/4</f>
        <v>0</v>
      </c>
      <c r="V357">
        <f>COUNTIF(Input_1!$E356:$CV356,Output_3_Daily_Raw!V$1)/4</f>
        <v>0</v>
      </c>
      <c r="W357">
        <f>COUNTIF(Input_1!$E356:$CV356,Output_3_Daily_Raw!W$1)/4</f>
        <v>0</v>
      </c>
      <c r="X357">
        <f>COUNTIF(Input_1!$E356:$CV356,Output_3_Daily_Raw!X$1)/4</f>
        <v>0</v>
      </c>
      <c r="Y357">
        <f>COUNTIF(Input_1!$E356:$CV356,Output_3_Daily_Raw!Y$1)/4</f>
        <v>0</v>
      </c>
      <c r="Z357">
        <f>COUNTIF(Input_1!$E356:$CV356,Output_3_Daily_Raw!Z$1)/4</f>
        <v>6</v>
      </c>
      <c r="AA357">
        <f>COUNTIF(Input_1!$E356:$CV356,Output_3_Daily_Raw!AA$1)/4</f>
        <v>9</v>
      </c>
      <c r="AB357">
        <f>COUNTIF(Input_1!$E356:$CV356,Output_3_Daily_Raw!AB$1)/4</f>
        <v>0</v>
      </c>
      <c r="AC357">
        <f>COUNTIF(Input_1!$E356:$CV356,Output_3_Daily_Raw!AC$1)/4</f>
        <v>0</v>
      </c>
      <c r="AD357">
        <f>COUNTIF(Input_1!$E356:$CV356,Output_3_Daily_Raw!AD$1)/4</f>
        <v>0</v>
      </c>
      <c r="AE357">
        <f>COUNTIF(Input_1!$E356:$CV356,Output_3_Daily_Raw!AE$1)/4</f>
        <v>0</v>
      </c>
      <c r="AF357">
        <f>COUNTIF(Input_1!$E356:$CV356,Output_3_Daily_Raw!AF$1)/4</f>
        <v>0</v>
      </c>
      <c r="AG357">
        <f>COUNTIF(Input_1!$E356:$CV356,Output_3_Daily_Raw!AG$1)/4</f>
        <v>0</v>
      </c>
      <c r="AH357">
        <f>COUNTIF(Input_1!$E356:$CV356,Output_3_Daily_Raw!AH$1)/4</f>
        <v>0.25</v>
      </c>
      <c r="AI357">
        <f>COUNTIF(Input_1!$E356:$CV356,Output_3_Daily_Raw!AI$1)/4</f>
        <v>0.5</v>
      </c>
      <c r="AJ357">
        <f>COUNTIF(Input_1!$E356:$CV356,Output_3_Daily_Raw!AJ$1)/4</f>
        <v>0</v>
      </c>
      <c r="AK357">
        <f>COUNTIF(Input_1!$E356:$CV356,Output_3_Daily_Raw!AK$1)/4</f>
        <v>0</v>
      </c>
      <c r="AL357">
        <f>COUNTIF(Input_1!$E356:$CV356,Output_3_Daily_Raw!AL$1)/4</f>
        <v>0</v>
      </c>
      <c r="AM357">
        <f>COUNTIF(Input_1!$E356:$CV356,Output_3_Daily_Raw!AM$1)/4</f>
        <v>0</v>
      </c>
      <c r="AN357">
        <f>COUNTIF(Input_1!$E356:$CV356,Output_3_Daily_Raw!AN$1)/4</f>
        <v>0.75</v>
      </c>
      <c r="AO357">
        <f>COUNTIF(Input_1!$E356:$CV356,Output_3_Daily_Raw!AO$1)/4</f>
        <v>0</v>
      </c>
      <c r="AP357">
        <f>COUNTIF(Input_1!$E356:$CV356,Output_3_Daily_Raw!AP$1)/4</f>
        <v>0</v>
      </c>
      <c r="AQ357">
        <f>COUNTIF(Input_1!$E356:$CV356,Output_3_Daily_Raw!AQ$1)/4</f>
        <v>0</v>
      </c>
      <c r="AR357">
        <f>COUNTIF(Input_1!$E356:$CV356,Output_3_Daily_Raw!AR$1)/4</f>
        <v>0</v>
      </c>
      <c r="AS357">
        <f>COUNTIF(Input_1!$E356:$CV356,Output_3_Daily_Raw!AS$1)/4</f>
        <v>0</v>
      </c>
      <c r="AT357">
        <f>COUNTIF(Input_1!$E356:$CV356,Output_3_Daily_Raw!AT$1)/4</f>
        <v>0</v>
      </c>
      <c r="AU357">
        <f>COUNTIF(Input_1!$E356:$CV356,Output_3_Daily_Raw!AU$1)/4</f>
        <v>3.75</v>
      </c>
      <c r="AV357">
        <f>COUNTIF(Input_1!$E356:$CV356,Output_3_Daily_Raw!AV$1)/4</f>
        <v>0</v>
      </c>
      <c r="AW357">
        <f>COUNTIF(Input_1!$E356:$CV356,Output_3_Daily_Raw!AW$1)/4</f>
        <v>0</v>
      </c>
      <c r="AX357">
        <f>COUNTIF(Input_1!$E356:$CV356,Output_3_Daily_Raw!AX$1)/4</f>
        <v>0</v>
      </c>
      <c r="AY357">
        <f>COUNTIF(Input_1!$E356:$CV356,Output_3_Daily_Raw!AY$1)/4</f>
        <v>1</v>
      </c>
      <c r="AZ357">
        <f>COUNTIF(Input_1!$E356:$CV356,Output_3_Daily_Raw!AZ$1)/4</f>
        <v>0</v>
      </c>
      <c r="BA357">
        <f>COUNTIF(Input_1!$E356:$CV356,Output_3_Daily_Raw!BA$1)/4</f>
        <v>1</v>
      </c>
      <c r="BB357">
        <f>COUNTIF(Input_1!$E356:$CV356,Output_3_Daily_Raw!BB$1)/4</f>
        <v>0</v>
      </c>
      <c r="BC357">
        <f>COUNTIF(Input_1!$E356:$CV356,Output_3_Daily_Raw!BC$1)/4</f>
        <v>0</v>
      </c>
      <c r="BD357">
        <f>COUNTIF(Input_1!$E356:$CV356,Output_3_Daily_Raw!BD$1)/4</f>
        <v>0</v>
      </c>
      <c r="BE357">
        <f>COUNTIF(Input_1!$E356:$CV356,Output_3_Daily_Raw!BE$1)/4</f>
        <v>0</v>
      </c>
      <c r="BF357">
        <f>COUNTIF(Input_1!$E356:$CV356,Output_3_Daily_Raw!BF$1)/4</f>
        <v>1.75</v>
      </c>
      <c r="BG357">
        <f>COUNTIF(Input_1!$E356:$CV356,Output_3_Daily_Raw!BG$1)/4</f>
        <v>0</v>
      </c>
      <c r="BH357">
        <f>COUNTIF(Input_1!$E356:$CV356,Output_3_Daily_Raw!BH$1)/4</f>
        <v>0</v>
      </c>
      <c r="BJ357">
        <f t="shared" si="6"/>
        <v>24</v>
      </c>
    </row>
    <row r="358" spans="1:62" x14ac:dyDescent="0.35">
      <c r="A358" s="256"/>
      <c r="B358" s="249"/>
      <c r="C358" s="11">
        <v>44184</v>
      </c>
      <c r="D358" s="1" t="s">
        <v>9</v>
      </c>
      <c r="E358">
        <f>COUNTIF(Input_1!$E357:$CV357,Output_3_Daily_Raw!E$1)/4</f>
        <v>0</v>
      </c>
      <c r="F358">
        <f>COUNTIF(Input_1!$E357:$CV357,Output_3_Daily_Raw!F$1)/4</f>
        <v>0</v>
      </c>
      <c r="G358">
        <f>COUNTIF(Input_1!$E357:$CV357,Output_3_Daily_Raw!G$1)/4</f>
        <v>0</v>
      </c>
      <c r="H358">
        <f>COUNTIF(Input_1!$E357:$CV357,Output_3_Daily_Raw!H$1)/4</f>
        <v>0</v>
      </c>
      <c r="I358">
        <f>COUNTIF(Input_1!$E357:$CV357,Output_3_Daily_Raw!I$1)/4</f>
        <v>0</v>
      </c>
      <c r="J358">
        <f>COUNTIF(Input_1!$E357:$CV357,Output_3_Daily_Raw!J$1)/4</f>
        <v>0</v>
      </c>
      <c r="K358">
        <f>COUNTIF(Input_1!$E357:$CV357,Output_3_Daily_Raw!K$1)/4</f>
        <v>0</v>
      </c>
      <c r="L358">
        <f>COUNTIF(Input_1!$E357:$CV357,Output_3_Daily_Raw!L$1)/4</f>
        <v>0</v>
      </c>
      <c r="M358">
        <f>COUNTIF(Input_1!$E357:$CV357,Output_3_Daily_Raw!M$1)/4</f>
        <v>0</v>
      </c>
      <c r="N358">
        <f>COUNTIF(Input_1!$E357:$CV357,Output_3_Daily_Raw!N$1)/4</f>
        <v>0</v>
      </c>
      <c r="O358">
        <f>COUNTIF(Input_1!$E357:$CV357,Output_3_Daily_Raw!O$1)/4</f>
        <v>0</v>
      </c>
      <c r="P358">
        <f>COUNTIF(Input_1!$E357:$CV357,Output_3_Daily_Raw!P$1)/4</f>
        <v>0</v>
      </c>
      <c r="Q358">
        <f>COUNTIF(Input_1!$E357:$CV357,Output_3_Daily_Raw!Q$1)/4</f>
        <v>0</v>
      </c>
      <c r="R358">
        <f>COUNTIF(Input_1!$E357:$CV357,Output_3_Daily_Raw!R$1)/4</f>
        <v>0</v>
      </c>
      <c r="S358">
        <f>COUNTIF(Input_1!$E357:$CV357,Output_3_Daily_Raw!S$1)/4</f>
        <v>0</v>
      </c>
      <c r="T358">
        <f>COUNTIF(Input_1!$E357:$CV357,Output_3_Daily_Raw!T$1)/4</f>
        <v>0</v>
      </c>
      <c r="U358">
        <f>COUNTIF(Input_1!$E357:$CV357,Output_3_Daily_Raw!U$1)/4</f>
        <v>0</v>
      </c>
      <c r="V358">
        <f>COUNTIF(Input_1!$E357:$CV357,Output_3_Daily_Raw!V$1)/4</f>
        <v>0</v>
      </c>
      <c r="W358">
        <f>COUNTIF(Input_1!$E357:$CV357,Output_3_Daily_Raw!W$1)/4</f>
        <v>0</v>
      </c>
      <c r="X358">
        <f>COUNTIF(Input_1!$E357:$CV357,Output_3_Daily_Raw!X$1)/4</f>
        <v>0</v>
      </c>
      <c r="Y358">
        <f>COUNTIF(Input_1!$E357:$CV357,Output_3_Daily_Raw!Y$1)/4</f>
        <v>0</v>
      </c>
      <c r="Z358">
        <f>COUNTIF(Input_1!$E357:$CV357,Output_3_Daily_Raw!Z$1)/4</f>
        <v>1.5</v>
      </c>
      <c r="AA358">
        <f>COUNTIF(Input_1!$E357:$CV357,Output_3_Daily_Raw!AA$1)/4</f>
        <v>6.5</v>
      </c>
      <c r="AB358">
        <f>COUNTIF(Input_1!$E357:$CV357,Output_3_Daily_Raw!AB$1)/4</f>
        <v>0</v>
      </c>
      <c r="AC358">
        <f>COUNTIF(Input_1!$E357:$CV357,Output_3_Daily_Raw!AC$1)/4</f>
        <v>5.5</v>
      </c>
      <c r="AD358">
        <f>COUNTIF(Input_1!$E357:$CV357,Output_3_Daily_Raw!AD$1)/4</f>
        <v>0</v>
      </c>
      <c r="AE358">
        <f>COUNTIF(Input_1!$E357:$CV357,Output_3_Daily_Raw!AE$1)/4</f>
        <v>0</v>
      </c>
      <c r="AF358">
        <f>COUNTIF(Input_1!$E357:$CV357,Output_3_Daily_Raw!AF$1)/4</f>
        <v>0</v>
      </c>
      <c r="AG358">
        <f>COUNTIF(Input_1!$E357:$CV357,Output_3_Daily_Raw!AG$1)/4</f>
        <v>0</v>
      </c>
      <c r="AH358">
        <f>COUNTIF(Input_1!$E357:$CV357,Output_3_Daily_Raw!AH$1)/4</f>
        <v>0.25</v>
      </c>
      <c r="AI358">
        <f>COUNTIF(Input_1!$E357:$CV357,Output_3_Daily_Raw!AI$1)/4</f>
        <v>1</v>
      </c>
      <c r="AJ358">
        <f>COUNTIF(Input_1!$E357:$CV357,Output_3_Daily_Raw!AJ$1)/4</f>
        <v>0</v>
      </c>
      <c r="AK358">
        <f>COUNTIF(Input_1!$E357:$CV357,Output_3_Daily_Raw!AK$1)/4</f>
        <v>0</v>
      </c>
      <c r="AL358">
        <f>COUNTIF(Input_1!$E357:$CV357,Output_3_Daily_Raw!AL$1)/4</f>
        <v>0</v>
      </c>
      <c r="AM358">
        <f>COUNTIF(Input_1!$E357:$CV357,Output_3_Daily_Raw!AM$1)/4</f>
        <v>0</v>
      </c>
      <c r="AN358">
        <f>COUNTIF(Input_1!$E357:$CV357,Output_3_Daily_Raw!AN$1)/4</f>
        <v>0</v>
      </c>
      <c r="AO358">
        <f>COUNTIF(Input_1!$E357:$CV357,Output_3_Daily_Raw!AO$1)/4</f>
        <v>0</v>
      </c>
      <c r="AP358">
        <f>COUNTIF(Input_1!$E357:$CV357,Output_3_Daily_Raw!AP$1)/4</f>
        <v>0</v>
      </c>
      <c r="AQ358">
        <f>COUNTIF(Input_1!$E357:$CV357,Output_3_Daily_Raw!AQ$1)/4</f>
        <v>0</v>
      </c>
      <c r="AR358">
        <f>COUNTIF(Input_1!$E357:$CV357,Output_3_Daily_Raw!AR$1)/4</f>
        <v>0</v>
      </c>
      <c r="AS358">
        <f>COUNTIF(Input_1!$E357:$CV357,Output_3_Daily_Raw!AS$1)/4</f>
        <v>0</v>
      </c>
      <c r="AT358">
        <f>COUNTIF(Input_1!$E357:$CV357,Output_3_Daily_Raw!AT$1)/4</f>
        <v>0</v>
      </c>
      <c r="AU358">
        <f>COUNTIF(Input_1!$E357:$CV357,Output_3_Daily_Raw!AU$1)/4</f>
        <v>1</v>
      </c>
      <c r="AV358">
        <f>COUNTIF(Input_1!$E357:$CV357,Output_3_Daily_Raw!AV$1)/4</f>
        <v>0</v>
      </c>
      <c r="AW358">
        <f>COUNTIF(Input_1!$E357:$CV357,Output_3_Daily_Raw!AW$1)/4</f>
        <v>0</v>
      </c>
      <c r="AX358">
        <f>COUNTIF(Input_1!$E357:$CV357,Output_3_Daily_Raw!AX$1)/4</f>
        <v>0</v>
      </c>
      <c r="AY358">
        <f>COUNTIF(Input_1!$E357:$CV357,Output_3_Daily_Raw!AY$1)/4</f>
        <v>1.25</v>
      </c>
      <c r="AZ358">
        <f>COUNTIF(Input_1!$E357:$CV357,Output_3_Daily_Raw!AZ$1)/4</f>
        <v>0</v>
      </c>
      <c r="BA358">
        <f>COUNTIF(Input_1!$E357:$CV357,Output_3_Daily_Raw!BA$1)/4</f>
        <v>3.5</v>
      </c>
      <c r="BB358">
        <f>COUNTIF(Input_1!$E357:$CV357,Output_3_Daily_Raw!BB$1)/4</f>
        <v>0.25</v>
      </c>
      <c r="BC358">
        <f>COUNTIF(Input_1!$E357:$CV357,Output_3_Daily_Raw!BC$1)/4</f>
        <v>0</v>
      </c>
      <c r="BD358">
        <f>COUNTIF(Input_1!$E357:$CV357,Output_3_Daily_Raw!BD$1)/4</f>
        <v>0.75</v>
      </c>
      <c r="BE358">
        <f>COUNTIF(Input_1!$E357:$CV357,Output_3_Daily_Raw!BE$1)/4</f>
        <v>0</v>
      </c>
      <c r="BF358">
        <f>COUNTIF(Input_1!$E357:$CV357,Output_3_Daily_Raw!BF$1)/4</f>
        <v>1.5</v>
      </c>
      <c r="BG358">
        <f>COUNTIF(Input_1!$E357:$CV357,Output_3_Daily_Raw!BG$1)/4</f>
        <v>0.25</v>
      </c>
      <c r="BH358">
        <f>COUNTIF(Input_1!$E357:$CV357,Output_3_Daily_Raw!BH$1)/4</f>
        <v>0.75</v>
      </c>
      <c r="BJ358">
        <f t="shared" si="6"/>
        <v>24</v>
      </c>
    </row>
    <row r="359" spans="1:62" x14ac:dyDescent="0.35">
      <c r="A359" s="256"/>
      <c r="B359" s="250"/>
      <c r="C359" s="13">
        <v>44185</v>
      </c>
      <c r="D359" s="2" t="s">
        <v>10</v>
      </c>
      <c r="E359">
        <f>COUNTIF(Input_1!$E358:$CV358,Output_3_Daily_Raw!E$1)/4</f>
        <v>0</v>
      </c>
      <c r="F359">
        <f>COUNTIF(Input_1!$E358:$CV358,Output_3_Daily_Raw!F$1)/4</f>
        <v>0</v>
      </c>
      <c r="G359">
        <f>COUNTIF(Input_1!$E358:$CV358,Output_3_Daily_Raw!G$1)/4</f>
        <v>0</v>
      </c>
      <c r="H359">
        <f>COUNTIF(Input_1!$E358:$CV358,Output_3_Daily_Raw!H$1)/4</f>
        <v>0</v>
      </c>
      <c r="I359">
        <f>COUNTIF(Input_1!$E358:$CV358,Output_3_Daily_Raw!I$1)/4</f>
        <v>0</v>
      </c>
      <c r="J359">
        <f>COUNTIF(Input_1!$E358:$CV358,Output_3_Daily_Raw!J$1)/4</f>
        <v>0</v>
      </c>
      <c r="K359">
        <f>COUNTIF(Input_1!$E358:$CV358,Output_3_Daily_Raw!K$1)/4</f>
        <v>0</v>
      </c>
      <c r="L359">
        <f>COUNTIF(Input_1!$E358:$CV358,Output_3_Daily_Raw!L$1)/4</f>
        <v>0</v>
      </c>
      <c r="M359">
        <f>COUNTIF(Input_1!$E358:$CV358,Output_3_Daily_Raw!M$1)/4</f>
        <v>0</v>
      </c>
      <c r="N359">
        <f>COUNTIF(Input_1!$E358:$CV358,Output_3_Daily_Raw!N$1)/4</f>
        <v>0</v>
      </c>
      <c r="O359">
        <f>COUNTIF(Input_1!$E358:$CV358,Output_3_Daily_Raw!O$1)/4</f>
        <v>0</v>
      </c>
      <c r="P359">
        <f>COUNTIF(Input_1!$E358:$CV358,Output_3_Daily_Raw!P$1)/4</f>
        <v>0</v>
      </c>
      <c r="Q359">
        <f>COUNTIF(Input_1!$E358:$CV358,Output_3_Daily_Raw!Q$1)/4</f>
        <v>0</v>
      </c>
      <c r="R359">
        <f>COUNTIF(Input_1!$E358:$CV358,Output_3_Daily_Raw!R$1)/4</f>
        <v>0</v>
      </c>
      <c r="S359">
        <f>COUNTIF(Input_1!$E358:$CV358,Output_3_Daily_Raw!S$1)/4</f>
        <v>0</v>
      </c>
      <c r="T359">
        <f>COUNTIF(Input_1!$E358:$CV358,Output_3_Daily_Raw!T$1)/4</f>
        <v>0</v>
      </c>
      <c r="U359">
        <f>COUNTIF(Input_1!$E358:$CV358,Output_3_Daily_Raw!U$1)/4</f>
        <v>0</v>
      </c>
      <c r="V359">
        <f>COUNTIF(Input_1!$E358:$CV358,Output_3_Daily_Raw!V$1)/4</f>
        <v>0</v>
      </c>
      <c r="W359">
        <f>COUNTIF(Input_1!$E358:$CV358,Output_3_Daily_Raw!W$1)/4</f>
        <v>0</v>
      </c>
      <c r="X359">
        <f>COUNTIF(Input_1!$E358:$CV358,Output_3_Daily_Raw!X$1)/4</f>
        <v>0</v>
      </c>
      <c r="Y359">
        <f>COUNTIF(Input_1!$E358:$CV358,Output_3_Daily_Raw!Y$1)/4</f>
        <v>0</v>
      </c>
      <c r="Z359">
        <f>COUNTIF(Input_1!$E358:$CV358,Output_3_Daily_Raw!Z$1)/4</f>
        <v>0</v>
      </c>
      <c r="AA359">
        <f>COUNTIF(Input_1!$E358:$CV358,Output_3_Daily_Raw!AA$1)/4</f>
        <v>9.5</v>
      </c>
      <c r="AB359">
        <f>COUNTIF(Input_1!$E358:$CV358,Output_3_Daily_Raw!AB$1)/4</f>
        <v>0</v>
      </c>
      <c r="AC359">
        <f>COUNTIF(Input_1!$E358:$CV358,Output_3_Daily_Raw!AC$1)/4</f>
        <v>5.75</v>
      </c>
      <c r="AD359">
        <f>COUNTIF(Input_1!$E358:$CV358,Output_3_Daily_Raw!AD$1)/4</f>
        <v>0</v>
      </c>
      <c r="AE359">
        <f>COUNTIF(Input_1!$E358:$CV358,Output_3_Daily_Raw!AE$1)/4</f>
        <v>0</v>
      </c>
      <c r="AF359">
        <f>COUNTIF(Input_1!$E358:$CV358,Output_3_Daily_Raw!AF$1)/4</f>
        <v>0</v>
      </c>
      <c r="AG359">
        <f>COUNTIF(Input_1!$E358:$CV358,Output_3_Daily_Raw!AG$1)/4</f>
        <v>0</v>
      </c>
      <c r="AH359">
        <f>COUNTIF(Input_1!$E358:$CV358,Output_3_Daily_Raw!AH$1)/4</f>
        <v>0.25</v>
      </c>
      <c r="AI359">
        <f>COUNTIF(Input_1!$E358:$CV358,Output_3_Daily_Raw!AI$1)/4</f>
        <v>0.5</v>
      </c>
      <c r="AJ359">
        <f>COUNTIF(Input_1!$E358:$CV358,Output_3_Daily_Raw!AJ$1)/4</f>
        <v>0</v>
      </c>
      <c r="AK359">
        <f>COUNTIF(Input_1!$E358:$CV358,Output_3_Daily_Raw!AK$1)/4</f>
        <v>0</v>
      </c>
      <c r="AL359">
        <f>COUNTIF(Input_1!$E358:$CV358,Output_3_Daily_Raw!AL$1)/4</f>
        <v>0</v>
      </c>
      <c r="AM359">
        <f>COUNTIF(Input_1!$E358:$CV358,Output_3_Daily_Raw!AM$1)/4</f>
        <v>0</v>
      </c>
      <c r="AN359">
        <f>COUNTIF(Input_1!$E358:$CV358,Output_3_Daily_Raw!AN$1)/4</f>
        <v>0</v>
      </c>
      <c r="AO359">
        <f>COUNTIF(Input_1!$E358:$CV358,Output_3_Daily_Raw!AO$1)/4</f>
        <v>0</v>
      </c>
      <c r="AP359">
        <f>COUNTIF(Input_1!$E358:$CV358,Output_3_Daily_Raw!AP$1)/4</f>
        <v>0</v>
      </c>
      <c r="AQ359">
        <f>COUNTIF(Input_1!$E358:$CV358,Output_3_Daily_Raw!AQ$1)/4</f>
        <v>0</v>
      </c>
      <c r="AR359">
        <f>COUNTIF(Input_1!$E358:$CV358,Output_3_Daily_Raw!AR$1)/4</f>
        <v>0</v>
      </c>
      <c r="AS359">
        <f>COUNTIF(Input_1!$E358:$CV358,Output_3_Daily_Raw!AS$1)/4</f>
        <v>0</v>
      </c>
      <c r="AT359">
        <f>COUNTIF(Input_1!$E358:$CV358,Output_3_Daily_Raw!AT$1)/4</f>
        <v>0</v>
      </c>
      <c r="AU359">
        <f>COUNTIF(Input_1!$E358:$CV358,Output_3_Daily_Raw!AU$1)/4</f>
        <v>0</v>
      </c>
      <c r="AV359">
        <f>COUNTIF(Input_1!$E358:$CV358,Output_3_Daily_Raw!AV$1)/4</f>
        <v>0</v>
      </c>
      <c r="AW359">
        <f>COUNTIF(Input_1!$E358:$CV358,Output_3_Daily_Raw!AW$1)/4</f>
        <v>0</v>
      </c>
      <c r="AX359">
        <f>COUNTIF(Input_1!$E358:$CV358,Output_3_Daily_Raw!AX$1)/4</f>
        <v>0</v>
      </c>
      <c r="AY359">
        <f>COUNTIF(Input_1!$E358:$CV358,Output_3_Daily_Raw!AY$1)/4</f>
        <v>2.5</v>
      </c>
      <c r="AZ359">
        <f>COUNTIF(Input_1!$E358:$CV358,Output_3_Daily_Raw!AZ$1)/4</f>
        <v>0</v>
      </c>
      <c r="BA359">
        <f>COUNTIF(Input_1!$E358:$CV358,Output_3_Daily_Raw!BA$1)/4</f>
        <v>4.25</v>
      </c>
      <c r="BB359">
        <f>COUNTIF(Input_1!$E358:$CV358,Output_3_Daily_Raw!BB$1)/4</f>
        <v>0</v>
      </c>
      <c r="BC359">
        <f>COUNTIF(Input_1!$E358:$CV358,Output_3_Daily_Raw!BC$1)/4</f>
        <v>0</v>
      </c>
      <c r="BD359">
        <f>COUNTIF(Input_1!$E358:$CV358,Output_3_Daily_Raw!BD$1)/4</f>
        <v>0</v>
      </c>
      <c r="BE359">
        <f>COUNTIF(Input_1!$E358:$CV358,Output_3_Daily_Raw!BE$1)/4</f>
        <v>0</v>
      </c>
      <c r="BF359">
        <f>COUNTIF(Input_1!$E358:$CV358,Output_3_Daily_Raw!BF$1)/4</f>
        <v>1.25</v>
      </c>
      <c r="BG359">
        <f>COUNTIF(Input_1!$E358:$CV358,Output_3_Daily_Raw!BG$1)/4</f>
        <v>0</v>
      </c>
      <c r="BH359">
        <f>COUNTIF(Input_1!$E358:$CV358,Output_3_Daily_Raw!BH$1)/4</f>
        <v>0</v>
      </c>
      <c r="BJ359">
        <f t="shared" si="6"/>
        <v>24</v>
      </c>
    </row>
    <row r="360" spans="1:62" x14ac:dyDescent="0.35">
      <c r="A360" s="256"/>
      <c r="B360" s="245">
        <v>52</v>
      </c>
      <c r="C360" s="11">
        <v>44186</v>
      </c>
      <c r="D360" s="1" t="s">
        <v>4</v>
      </c>
      <c r="E360">
        <f>COUNTIF(Input_1!$E359:$CV359,Output_3_Daily_Raw!E$1)/4</f>
        <v>0</v>
      </c>
      <c r="F360">
        <f>COUNTIF(Input_1!$E359:$CV359,Output_3_Daily_Raw!F$1)/4</f>
        <v>0</v>
      </c>
      <c r="G360">
        <f>COUNTIF(Input_1!$E359:$CV359,Output_3_Daily_Raw!G$1)/4</f>
        <v>0</v>
      </c>
      <c r="H360">
        <f>COUNTIF(Input_1!$E359:$CV359,Output_3_Daily_Raw!H$1)/4</f>
        <v>0</v>
      </c>
      <c r="I360">
        <f>COUNTIF(Input_1!$E359:$CV359,Output_3_Daily_Raw!I$1)/4</f>
        <v>0</v>
      </c>
      <c r="J360">
        <f>COUNTIF(Input_1!$E359:$CV359,Output_3_Daily_Raw!J$1)/4</f>
        <v>0</v>
      </c>
      <c r="K360">
        <f>COUNTIF(Input_1!$E359:$CV359,Output_3_Daily_Raw!K$1)/4</f>
        <v>0</v>
      </c>
      <c r="L360">
        <f>COUNTIF(Input_1!$E359:$CV359,Output_3_Daily_Raw!L$1)/4</f>
        <v>0</v>
      </c>
      <c r="M360">
        <f>COUNTIF(Input_1!$E359:$CV359,Output_3_Daily_Raw!M$1)/4</f>
        <v>0</v>
      </c>
      <c r="N360">
        <f>COUNTIF(Input_1!$E359:$CV359,Output_3_Daily_Raw!N$1)/4</f>
        <v>0</v>
      </c>
      <c r="O360">
        <f>COUNTIF(Input_1!$E359:$CV359,Output_3_Daily_Raw!O$1)/4</f>
        <v>0</v>
      </c>
      <c r="P360">
        <f>COUNTIF(Input_1!$E359:$CV359,Output_3_Daily_Raw!P$1)/4</f>
        <v>0</v>
      </c>
      <c r="Q360">
        <f>COUNTIF(Input_1!$E359:$CV359,Output_3_Daily_Raw!Q$1)/4</f>
        <v>0</v>
      </c>
      <c r="R360">
        <f>COUNTIF(Input_1!$E359:$CV359,Output_3_Daily_Raw!R$1)/4</f>
        <v>0</v>
      </c>
      <c r="S360">
        <f>COUNTIF(Input_1!$E359:$CV359,Output_3_Daily_Raw!S$1)/4</f>
        <v>0</v>
      </c>
      <c r="T360">
        <f>COUNTIF(Input_1!$E359:$CV359,Output_3_Daily_Raw!T$1)/4</f>
        <v>0</v>
      </c>
      <c r="U360">
        <f>COUNTIF(Input_1!$E359:$CV359,Output_3_Daily_Raw!U$1)/4</f>
        <v>0</v>
      </c>
      <c r="V360">
        <f>COUNTIF(Input_1!$E359:$CV359,Output_3_Daily_Raw!V$1)/4</f>
        <v>0</v>
      </c>
      <c r="W360">
        <f>COUNTIF(Input_1!$E359:$CV359,Output_3_Daily_Raw!W$1)/4</f>
        <v>0</v>
      </c>
      <c r="X360">
        <f>COUNTIF(Input_1!$E359:$CV359,Output_3_Daily_Raw!X$1)/4</f>
        <v>0</v>
      </c>
      <c r="Y360">
        <f>COUNTIF(Input_1!$E359:$CV359,Output_3_Daily_Raw!Y$1)/4</f>
        <v>0</v>
      </c>
      <c r="Z360">
        <f>COUNTIF(Input_1!$E359:$CV359,Output_3_Daily_Raw!Z$1)/4</f>
        <v>3.25</v>
      </c>
      <c r="AA360">
        <f>COUNTIF(Input_1!$E359:$CV359,Output_3_Daily_Raw!AA$1)/4</f>
        <v>10.75</v>
      </c>
      <c r="AB360">
        <f>COUNTIF(Input_1!$E359:$CV359,Output_3_Daily_Raw!AB$1)/4</f>
        <v>0</v>
      </c>
      <c r="AC360">
        <f>COUNTIF(Input_1!$E359:$CV359,Output_3_Daily_Raw!AC$1)/4</f>
        <v>2</v>
      </c>
      <c r="AD360">
        <f>COUNTIF(Input_1!$E359:$CV359,Output_3_Daily_Raw!AD$1)/4</f>
        <v>0</v>
      </c>
      <c r="AE360">
        <f>COUNTIF(Input_1!$E359:$CV359,Output_3_Daily_Raw!AE$1)/4</f>
        <v>0</v>
      </c>
      <c r="AF360">
        <f>COUNTIF(Input_1!$E359:$CV359,Output_3_Daily_Raw!AF$1)/4</f>
        <v>0</v>
      </c>
      <c r="AG360">
        <f>COUNTIF(Input_1!$E359:$CV359,Output_3_Daily_Raw!AG$1)/4</f>
        <v>0</v>
      </c>
      <c r="AH360">
        <f>COUNTIF(Input_1!$E359:$CV359,Output_3_Daily_Raw!AH$1)/4</f>
        <v>0.75</v>
      </c>
      <c r="AI360">
        <f>COUNTIF(Input_1!$E359:$CV359,Output_3_Daily_Raw!AI$1)/4</f>
        <v>0</v>
      </c>
      <c r="AJ360">
        <f>COUNTIF(Input_1!$E359:$CV359,Output_3_Daily_Raw!AJ$1)/4</f>
        <v>0</v>
      </c>
      <c r="AK360">
        <f>COUNTIF(Input_1!$E359:$CV359,Output_3_Daily_Raw!AK$1)/4</f>
        <v>0</v>
      </c>
      <c r="AL360">
        <f>COUNTIF(Input_1!$E359:$CV359,Output_3_Daily_Raw!AL$1)/4</f>
        <v>0</v>
      </c>
      <c r="AM360">
        <f>COUNTIF(Input_1!$E359:$CV359,Output_3_Daily_Raw!AM$1)/4</f>
        <v>0.25</v>
      </c>
      <c r="AN360">
        <f>COUNTIF(Input_1!$E359:$CV359,Output_3_Daily_Raw!AN$1)/4</f>
        <v>0.25</v>
      </c>
      <c r="AO360">
        <f>COUNTIF(Input_1!$E359:$CV359,Output_3_Daily_Raw!AO$1)/4</f>
        <v>0</v>
      </c>
      <c r="AP360">
        <f>COUNTIF(Input_1!$E359:$CV359,Output_3_Daily_Raw!AP$1)/4</f>
        <v>0</v>
      </c>
      <c r="AQ360">
        <f>COUNTIF(Input_1!$E359:$CV359,Output_3_Daily_Raw!AQ$1)/4</f>
        <v>0</v>
      </c>
      <c r="AR360">
        <f>COUNTIF(Input_1!$E359:$CV359,Output_3_Daily_Raw!AR$1)/4</f>
        <v>0</v>
      </c>
      <c r="AS360">
        <f>COUNTIF(Input_1!$E359:$CV359,Output_3_Daily_Raw!AS$1)/4</f>
        <v>0</v>
      </c>
      <c r="AT360">
        <f>COUNTIF(Input_1!$E359:$CV359,Output_3_Daily_Raw!AT$1)/4</f>
        <v>0</v>
      </c>
      <c r="AU360">
        <f>COUNTIF(Input_1!$E359:$CV359,Output_3_Daily_Raw!AU$1)/4</f>
        <v>1.25</v>
      </c>
      <c r="AV360">
        <f>COUNTIF(Input_1!$E359:$CV359,Output_3_Daily_Raw!AV$1)/4</f>
        <v>0</v>
      </c>
      <c r="AW360">
        <f>COUNTIF(Input_1!$E359:$CV359,Output_3_Daily_Raw!AW$1)/4</f>
        <v>0</v>
      </c>
      <c r="AX360">
        <f>COUNTIF(Input_1!$E359:$CV359,Output_3_Daily_Raw!AX$1)/4</f>
        <v>0</v>
      </c>
      <c r="AY360">
        <f>COUNTIF(Input_1!$E359:$CV359,Output_3_Daily_Raw!AY$1)/4</f>
        <v>2.25</v>
      </c>
      <c r="AZ360">
        <f>COUNTIF(Input_1!$E359:$CV359,Output_3_Daily_Raw!AZ$1)/4</f>
        <v>0</v>
      </c>
      <c r="BA360">
        <f>COUNTIF(Input_1!$E359:$CV359,Output_3_Daily_Raw!BA$1)/4</f>
        <v>0.5</v>
      </c>
      <c r="BB360">
        <f>COUNTIF(Input_1!$E359:$CV359,Output_3_Daily_Raw!BB$1)/4</f>
        <v>0.5</v>
      </c>
      <c r="BC360">
        <f>COUNTIF(Input_1!$E359:$CV359,Output_3_Daily_Raw!BC$1)/4</f>
        <v>0</v>
      </c>
      <c r="BD360">
        <f>COUNTIF(Input_1!$E359:$CV359,Output_3_Daily_Raw!BD$1)/4</f>
        <v>0</v>
      </c>
      <c r="BE360">
        <f>COUNTIF(Input_1!$E359:$CV359,Output_3_Daily_Raw!BE$1)/4</f>
        <v>0</v>
      </c>
      <c r="BF360">
        <f>COUNTIF(Input_1!$E359:$CV359,Output_3_Daily_Raw!BF$1)/4</f>
        <v>2.25</v>
      </c>
      <c r="BG360">
        <f>COUNTIF(Input_1!$E359:$CV359,Output_3_Daily_Raw!BG$1)/4</f>
        <v>0</v>
      </c>
      <c r="BH360">
        <f>COUNTIF(Input_1!$E359:$CV359,Output_3_Daily_Raw!BH$1)/4</f>
        <v>0</v>
      </c>
      <c r="BJ360">
        <f t="shared" si="6"/>
        <v>24</v>
      </c>
    </row>
    <row r="361" spans="1:62" x14ac:dyDescent="0.35">
      <c r="A361" s="256"/>
      <c r="B361" s="246"/>
      <c r="C361" s="11">
        <v>44187</v>
      </c>
      <c r="D361" s="1" t="s">
        <v>5</v>
      </c>
      <c r="E361">
        <f>COUNTIF(Input_1!$E360:$CV360,Output_3_Daily_Raw!E$1)/4</f>
        <v>0</v>
      </c>
      <c r="F361">
        <f>COUNTIF(Input_1!$E360:$CV360,Output_3_Daily_Raw!F$1)/4</f>
        <v>0</v>
      </c>
      <c r="G361">
        <f>COUNTIF(Input_1!$E360:$CV360,Output_3_Daily_Raw!G$1)/4</f>
        <v>0</v>
      </c>
      <c r="H361">
        <f>COUNTIF(Input_1!$E360:$CV360,Output_3_Daily_Raw!H$1)/4</f>
        <v>0</v>
      </c>
      <c r="I361">
        <f>COUNTIF(Input_1!$E360:$CV360,Output_3_Daily_Raw!I$1)/4</f>
        <v>0</v>
      </c>
      <c r="J361">
        <f>COUNTIF(Input_1!$E360:$CV360,Output_3_Daily_Raw!J$1)/4</f>
        <v>0</v>
      </c>
      <c r="K361">
        <f>COUNTIF(Input_1!$E360:$CV360,Output_3_Daily_Raw!K$1)/4</f>
        <v>0</v>
      </c>
      <c r="L361">
        <f>COUNTIF(Input_1!$E360:$CV360,Output_3_Daily_Raw!L$1)/4</f>
        <v>0</v>
      </c>
      <c r="M361">
        <f>COUNTIF(Input_1!$E360:$CV360,Output_3_Daily_Raw!M$1)/4</f>
        <v>0</v>
      </c>
      <c r="N361">
        <f>COUNTIF(Input_1!$E360:$CV360,Output_3_Daily_Raw!N$1)/4</f>
        <v>0</v>
      </c>
      <c r="O361">
        <f>COUNTIF(Input_1!$E360:$CV360,Output_3_Daily_Raw!O$1)/4</f>
        <v>0</v>
      </c>
      <c r="P361">
        <f>COUNTIF(Input_1!$E360:$CV360,Output_3_Daily_Raw!P$1)/4</f>
        <v>0</v>
      </c>
      <c r="Q361">
        <f>COUNTIF(Input_1!$E360:$CV360,Output_3_Daily_Raw!Q$1)/4</f>
        <v>0</v>
      </c>
      <c r="R361">
        <f>COUNTIF(Input_1!$E360:$CV360,Output_3_Daily_Raw!R$1)/4</f>
        <v>0</v>
      </c>
      <c r="S361">
        <f>COUNTIF(Input_1!$E360:$CV360,Output_3_Daily_Raw!S$1)/4</f>
        <v>0</v>
      </c>
      <c r="T361">
        <f>COUNTIF(Input_1!$E360:$CV360,Output_3_Daily_Raw!T$1)/4</f>
        <v>0</v>
      </c>
      <c r="U361">
        <f>COUNTIF(Input_1!$E360:$CV360,Output_3_Daily_Raw!U$1)/4</f>
        <v>0</v>
      </c>
      <c r="V361">
        <f>COUNTIF(Input_1!$E360:$CV360,Output_3_Daily_Raw!V$1)/4</f>
        <v>0</v>
      </c>
      <c r="W361">
        <f>COUNTIF(Input_1!$E360:$CV360,Output_3_Daily_Raw!W$1)/4</f>
        <v>0</v>
      </c>
      <c r="X361">
        <f>COUNTIF(Input_1!$E360:$CV360,Output_3_Daily_Raw!X$1)/4</f>
        <v>0</v>
      </c>
      <c r="Y361">
        <f>COUNTIF(Input_1!$E360:$CV360,Output_3_Daily_Raw!Y$1)/4</f>
        <v>0</v>
      </c>
      <c r="Z361">
        <f>COUNTIF(Input_1!$E360:$CV360,Output_3_Daily_Raw!Z$1)/4</f>
        <v>8.75</v>
      </c>
      <c r="AA361">
        <f>COUNTIF(Input_1!$E360:$CV360,Output_3_Daily_Raw!AA$1)/4</f>
        <v>10</v>
      </c>
      <c r="AB361">
        <f>COUNTIF(Input_1!$E360:$CV360,Output_3_Daily_Raw!AB$1)/4</f>
        <v>0</v>
      </c>
      <c r="AC361">
        <f>COUNTIF(Input_1!$E360:$CV360,Output_3_Daily_Raw!AC$1)/4</f>
        <v>0</v>
      </c>
      <c r="AD361">
        <f>COUNTIF(Input_1!$E360:$CV360,Output_3_Daily_Raw!AD$1)/4</f>
        <v>0</v>
      </c>
      <c r="AE361">
        <f>COUNTIF(Input_1!$E360:$CV360,Output_3_Daily_Raw!AE$1)/4</f>
        <v>0</v>
      </c>
      <c r="AF361">
        <f>COUNTIF(Input_1!$E360:$CV360,Output_3_Daily_Raw!AF$1)/4</f>
        <v>0</v>
      </c>
      <c r="AG361">
        <f>COUNTIF(Input_1!$E360:$CV360,Output_3_Daily_Raw!AG$1)/4</f>
        <v>0</v>
      </c>
      <c r="AH361">
        <f>COUNTIF(Input_1!$E360:$CV360,Output_3_Daily_Raw!AH$1)/4</f>
        <v>0.25</v>
      </c>
      <c r="AI361">
        <f>COUNTIF(Input_1!$E360:$CV360,Output_3_Daily_Raw!AI$1)/4</f>
        <v>0.5</v>
      </c>
      <c r="AJ361">
        <f>COUNTIF(Input_1!$E360:$CV360,Output_3_Daily_Raw!AJ$1)/4</f>
        <v>0</v>
      </c>
      <c r="AK361">
        <f>COUNTIF(Input_1!$E360:$CV360,Output_3_Daily_Raw!AK$1)/4</f>
        <v>0</v>
      </c>
      <c r="AL361">
        <f>COUNTIF(Input_1!$E360:$CV360,Output_3_Daily_Raw!AL$1)/4</f>
        <v>0</v>
      </c>
      <c r="AM361">
        <f>COUNTIF(Input_1!$E360:$CV360,Output_3_Daily_Raw!AM$1)/4</f>
        <v>0</v>
      </c>
      <c r="AN361">
        <f>COUNTIF(Input_1!$E360:$CV360,Output_3_Daily_Raw!AN$1)/4</f>
        <v>0</v>
      </c>
      <c r="AO361">
        <f>COUNTIF(Input_1!$E360:$CV360,Output_3_Daily_Raw!AO$1)/4</f>
        <v>0</v>
      </c>
      <c r="AP361">
        <f>COUNTIF(Input_1!$E360:$CV360,Output_3_Daily_Raw!AP$1)/4</f>
        <v>0</v>
      </c>
      <c r="AQ361">
        <f>COUNTIF(Input_1!$E360:$CV360,Output_3_Daily_Raw!AQ$1)/4</f>
        <v>0</v>
      </c>
      <c r="AR361">
        <f>COUNTIF(Input_1!$E360:$CV360,Output_3_Daily_Raw!AR$1)/4</f>
        <v>0</v>
      </c>
      <c r="AS361">
        <f>COUNTIF(Input_1!$E360:$CV360,Output_3_Daily_Raw!AS$1)/4</f>
        <v>0</v>
      </c>
      <c r="AT361">
        <f>COUNTIF(Input_1!$E360:$CV360,Output_3_Daily_Raw!AT$1)/4</f>
        <v>0</v>
      </c>
      <c r="AU361">
        <f>COUNTIF(Input_1!$E360:$CV360,Output_3_Daily_Raw!AU$1)/4</f>
        <v>1</v>
      </c>
      <c r="AV361">
        <f>COUNTIF(Input_1!$E360:$CV360,Output_3_Daily_Raw!AV$1)/4</f>
        <v>0</v>
      </c>
      <c r="AW361">
        <f>COUNTIF(Input_1!$E360:$CV360,Output_3_Daily_Raw!AW$1)/4</f>
        <v>0</v>
      </c>
      <c r="AX361">
        <f>COUNTIF(Input_1!$E360:$CV360,Output_3_Daily_Raw!AX$1)/4</f>
        <v>0</v>
      </c>
      <c r="AY361">
        <f>COUNTIF(Input_1!$E360:$CV360,Output_3_Daily_Raw!AY$1)/4</f>
        <v>1</v>
      </c>
      <c r="AZ361">
        <f>COUNTIF(Input_1!$E360:$CV360,Output_3_Daily_Raw!AZ$1)/4</f>
        <v>0</v>
      </c>
      <c r="BA361">
        <f>COUNTIF(Input_1!$E360:$CV360,Output_3_Daily_Raw!BA$1)/4</f>
        <v>0.5</v>
      </c>
      <c r="BB361">
        <f>COUNTIF(Input_1!$E360:$CV360,Output_3_Daily_Raw!BB$1)/4</f>
        <v>0.75</v>
      </c>
      <c r="BC361">
        <f>COUNTIF(Input_1!$E360:$CV360,Output_3_Daily_Raw!BC$1)/4</f>
        <v>0</v>
      </c>
      <c r="BD361">
        <f>COUNTIF(Input_1!$E360:$CV360,Output_3_Daily_Raw!BD$1)/4</f>
        <v>0</v>
      </c>
      <c r="BE361">
        <f>COUNTIF(Input_1!$E360:$CV360,Output_3_Daily_Raw!BE$1)/4</f>
        <v>0</v>
      </c>
      <c r="BF361">
        <f>COUNTIF(Input_1!$E360:$CV360,Output_3_Daily_Raw!BF$1)/4</f>
        <v>1.25</v>
      </c>
      <c r="BG361">
        <f>COUNTIF(Input_1!$E360:$CV360,Output_3_Daily_Raw!BG$1)/4</f>
        <v>0</v>
      </c>
      <c r="BH361">
        <f>COUNTIF(Input_1!$E360:$CV360,Output_3_Daily_Raw!BH$1)/4</f>
        <v>0</v>
      </c>
      <c r="BJ361">
        <f t="shared" si="6"/>
        <v>24</v>
      </c>
    </row>
    <row r="362" spans="1:62" x14ac:dyDescent="0.35">
      <c r="A362" s="256"/>
      <c r="B362" s="246"/>
      <c r="C362" s="12">
        <v>44188</v>
      </c>
      <c r="D362" s="1" t="s">
        <v>6</v>
      </c>
      <c r="E362">
        <f>COUNTIF(Input_1!$E361:$CV361,Output_3_Daily_Raw!E$1)/4</f>
        <v>0</v>
      </c>
      <c r="F362">
        <f>COUNTIF(Input_1!$E361:$CV361,Output_3_Daily_Raw!F$1)/4</f>
        <v>0</v>
      </c>
      <c r="G362">
        <f>COUNTIF(Input_1!$E361:$CV361,Output_3_Daily_Raw!G$1)/4</f>
        <v>0</v>
      </c>
      <c r="H362">
        <f>COUNTIF(Input_1!$E361:$CV361,Output_3_Daily_Raw!H$1)/4</f>
        <v>0</v>
      </c>
      <c r="I362">
        <f>COUNTIF(Input_1!$E361:$CV361,Output_3_Daily_Raw!I$1)/4</f>
        <v>0</v>
      </c>
      <c r="J362">
        <f>COUNTIF(Input_1!$E361:$CV361,Output_3_Daily_Raw!J$1)/4</f>
        <v>0</v>
      </c>
      <c r="K362">
        <f>COUNTIF(Input_1!$E361:$CV361,Output_3_Daily_Raw!K$1)/4</f>
        <v>0</v>
      </c>
      <c r="L362">
        <f>COUNTIF(Input_1!$E361:$CV361,Output_3_Daily_Raw!L$1)/4</f>
        <v>0</v>
      </c>
      <c r="M362">
        <f>COUNTIF(Input_1!$E361:$CV361,Output_3_Daily_Raw!M$1)/4</f>
        <v>0</v>
      </c>
      <c r="N362">
        <f>COUNTIF(Input_1!$E361:$CV361,Output_3_Daily_Raw!N$1)/4</f>
        <v>0</v>
      </c>
      <c r="O362">
        <f>COUNTIF(Input_1!$E361:$CV361,Output_3_Daily_Raw!O$1)/4</f>
        <v>0</v>
      </c>
      <c r="P362">
        <f>COUNTIF(Input_1!$E361:$CV361,Output_3_Daily_Raw!P$1)/4</f>
        <v>0</v>
      </c>
      <c r="Q362">
        <f>COUNTIF(Input_1!$E361:$CV361,Output_3_Daily_Raw!Q$1)/4</f>
        <v>0</v>
      </c>
      <c r="R362">
        <f>COUNTIF(Input_1!$E361:$CV361,Output_3_Daily_Raw!R$1)/4</f>
        <v>0</v>
      </c>
      <c r="S362">
        <f>COUNTIF(Input_1!$E361:$CV361,Output_3_Daily_Raw!S$1)/4</f>
        <v>0</v>
      </c>
      <c r="T362">
        <f>COUNTIF(Input_1!$E361:$CV361,Output_3_Daily_Raw!T$1)/4</f>
        <v>0</v>
      </c>
      <c r="U362">
        <f>COUNTIF(Input_1!$E361:$CV361,Output_3_Daily_Raw!U$1)/4</f>
        <v>0</v>
      </c>
      <c r="V362">
        <f>COUNTIF(Input_1!$E361:$CV361,Output_3_Daily_Raw!V$1)/4</f>
        <v>0</v>
      </c>
      <c r="W362">
        <f>COUNTIF(Input_1!$E361:$CV361,Output_3_Daily_Raw!W$1)/4</f>
        <v>0</v>
      </c>
      <c r="X362">
        <f>COUNTIF(Input_1!$E361:$CV361,Output_3_Daily_Raw!X$1)/4</f>
        <v>0</v>
      </c>
      <c r="Y362">
        <f>COUNTIF(Input_1!$E361:$CV361,Output_3_Daily_Raw!Y$1)/4</f>
        <v>0</v>
      </c>
      <c r="Z362">
        <f>COUNTIF(Input_1!$E361:$CV361,Output_3_Daily_Raw!Z$1)/4</f>
        <v>2.25</v>
      </c>
      <c r="AA362">
        <f>COUNTIF(Input_1!$E361:$CV361,Output_3_Daily_Raw!AA$1)/4</f>
        <v>10.25</v>
      </c>
      <c r="AB362">
        <f>COUNTIF(Input_1!$E361:$CV361,Output_3_Daily_Raw!AB$1)/4</f>
        <v>0</v>
      </c>
      <c r="AC362">
        <f>COUNTIF(Input_1!$E361:$CV361,Output_3_Daily_Raw!AC$1)/4</f>
        <v>4.5</v>
      </c>
      <c r="AD362">
        <f>COUNTIF(Input_1!$E361:$CV361,Output_3_Daily_Raw!AD$1)/4</f>
        <v>0</v>
      </c>
      <c r="AE362">
        <f>COUNTIF(Input_1!$E361:$CV361,Output_3_Daily_Raw!AE$1)/4</f>
        <v>0</v>
      </c>
      <c r="AF362">
        <f>COUNTIF(Input_1!$E361:$CV361,Output_3_Daily_Raw!AF$1)/4</f>
        <v>0</v>
      </c>
      <c r="AG362">
        <f>COUNTIF(Input_1!$E361:$CV361,Output_3_Daily_Raw!AG$1)/4</f>
        <v>0</v>
      </c>
      <c r="AH362">
        <f>COUNTIF(Input_1!$E361:$CV361,Output_3_Daily_Raw!AH$1)/4</f>
        <v>0.25</v>
      </c>
      <c r="AI362">
        <f>COUNTIF(Input_1!$E361:$CV361,Output_3_Daily_Raw!AI$1)/4</f>
        <v>0.5</v>
      </c>
      <c r="AJ362">
        <f>COUNTIF(Input_1!$E361:$CV361,Output_3_Daily_Raw!AJ$1)/4</f>
        <v>0</v>
      </c>
      <c r="AK362">
        <f>COUNTIF(Input_1!$E361:$CV361,Output_3_Daily_Raw!AK$1)/4</f>
        <v>0</v>
      </c>
      <c r="AL362">
        <f>COUNTIF(Input_1!$E361:$CV361,Output_3_Daily_Raw!AL$1)/4</f>
        <v>0</v>
      </c>
      <c r="AM362">
        <f>COUNTIF(Input_1!$E361:$CV361,Output_3_Daily_Raw!AM$1)/4</f>
        <v>0.25</v>
      </c>
      <c r="AN362">
        <f>COUNTIF(Input_1!$E361:$CV361,Output_3_Daily_Raw!AN$1)/4</f>
        <v>0</v>
      </c>
      <c r="AO362">
        <f>COUNTIF(Input_1!$E361:$CV361,Output_3_Daily_Raw!AO$1)/4</f>
        <v>0</v>
      </c>
      <c r="AP362">
        <f>COUNTIF(Input_1!$E361:$CV361,Output_3_Daily_Raw!AP$1)/4</f>
        <v>0</v>
      </c>
      <c r="AQ362">
        <f>COUNTIF(Input_1!$E361:$CV361,Output_3_Daily_Raw!AQ$1)/4</f>
        <v>0</v>
      </c>
      <c r="AR362">
        <f>COUNTIF(Input_1!$E361:$CV361,Output_3_Daily_Raw!AR$1)/4</f>
        <v>0</v>
      </c>
      <c r="AS362">
        <f>COUNTIF(Input_1!$E361:$CV361,Output_3_Daily_Raw!AS$1)/4</f>
        <v>0</v>
      </c>
      <c r="AT362">
        <f>COUNTIF(Input_1!$E361:$CV361,Output_3_Daily_Raw!AT$1)/4</f>
        <v>0</v>
      </c>
      <c r="AU362">
        <f>COUNTIF(Input_1!$E361:$CV361,Output_3_Daily_Raw!AU$1)/4</f>
        <v>0.5</v>
      </c>
      <c r="AV362">
        <f>COUNTIF(Input_1!$E361:$CV361,Output_3_Daily_Raw!AV$1)/4</f>
        <v>0</v>
      </c>
      <c r="AW362">
        <f>COUNTIF(Input_1!$E361:$CV361,Output_3_Daily_Raw!AW$1)/4</f>
        <v>0</v>
      </c>
      <c r="AX362">
        <f>COUNTIF(Input_1!$E361:$CV361,Output_3_Daily_Raw!AX$1)/4</f>
        <v>0</v>
      </c>
      <c r="AY362">
        <f>COUNTIF(Input_1!$E361:$CV361,Output_3_Daily_Raw!AY$1)/4</f>
        <v>1.5</v>
      </c>
      <c r="AZ362">
        <f>COUNTIF(Input_1!$E361:$CV361,Output_3_Daily_Raw!AZ$1)/4</f>
        <v>0</v>
      </c>
      <c r="BA362">
        <f>COUNTIF(Input_1!$E361:$CV361,Output_3_Daily_Raw!BA$1)/4</f>
        <v>1.25</v>
      </c>
      <c r="BB362">
        <f>COUNTIF(Input_1!$E361:$CV361,Output_3_Daily_Raw!BB$1)/4</f>
        <v>0</v>
      </c>
      <c r="BC362">
        <f>COUNTIF(Input_1!$E361:$CV361,Output_3_Daily_Raw!BC$1)/4</f>
        <v>0</v>
      </c>
      <c r="BD362">
        <f>COUNTIF(Input_1!$E361:$CV361,Output_3_Daily_Raw!BD$1)/4</f>
        <v>0</v>
      </c>
      <c r="BE362">
        <f>COUNTIF(Input_1!$E361:$CV361,Output_3_Daily_Raw!BE$1)/4</f>
        <v>0</v>
      </c>
      <c r="BF362">
        <f>COUNTIF(Input_1!$E361:$CV361,Output_3_Daily_Raw!BF$1)/4</f>
        <v>1.75</v>
      </c>
      <c r="BG362">
        <f>COUNTIF(Input_1!$E361:$CV361,Output_3_Daily_Raw!BG$1)/4</f>
        <v>1</v>
      </c>
      <c r="BH362">
        <f>COUNTIF(Input_1!$E361:$CV361,Output_3_Daily_Raw!BH$1)/4</f>
        <v>0</v>
      </c>
      <c r="BJ362">
        <f t="shared" si="6"/>
        <v>24</v>
      </c>
    </row>
    <row r="363" spans="1:62" x14ac:dyDescent="0.35">
      <c r="A363" s="256"/>
      <c r="B363" s="246"/>
      <c r="C363" s="11">
        <v>44189</v>
      </c>
      <c r="D363" s="1" t="s">
        <v>7</v>
      </c>
      <c r="E363">
        <f>COUNTIF(Input_1!$E362:$CV362,Output_3_Daily_Raw!E$1)/4</f>
        <v>0</v>
      </c>
      <c r="F363">
        <f>COUNTIF(Input_1!$E362:$CV362,Output_3_Daily_Raw!F$1)/4</f>
        <v>0</v>
      </c>
      <c r="G363">
        <f>COUNTIF(Input_1!$E362:$CV362,Output_3_Daily_Raw!G$1)/4</f>
        <v>0</v>
      </c>
      <c r="H363">
        <f>COUNTIF(Input_1!$E362:$CV362,Output_3_Daily_Raw!H$1)/4</f>
        <v>0</v>
      </c>
      <c r="I363">
        <f>COUNTIF(Input_1!$E362:$CV362,Output_3_Daily_Raw!I$1)/4</f>
        <v>0</v>
      </c>
      <c r="J363">
        <f>COUNTIF(Input_1!$E362:$CV362,Output_3_Daily_Raw!J$1)/4</f>
        <v>0</v>
      </c>
      <c r="K363">
        <f>COUNTIF(Input_1!$E362:$CV362,Output_3_Daily_Raw!K$1)/4</f>
        <v>0</v>
      </c>
      <c r="L363">
        <f>COUNTIF(Input_1!$E362:$CV362,Output_3_Daily_Raw!L$1)/4</f>
        <v>0</v>
      </c>
      <c r="M363">
        <f>COUNTIF(Input_1!$E362:$CV362,Output_3_Daily_Raw!M$1)/4</f>
        <v>0</v>
      </c>
      <c r="N363">
        <f>COUNTIF(Input_1!$E362:$CV362,Output_3_Daily_Raw!N$1)/4</f>
        <v>0</v>
      </c>
      <c r="O363">
        <f>COUNTIF(Input_1!$E362:$CV362,Output_3_Daily_Raw!O$1)/4</f>
        <v>0</v>
      </c>
      <c r="P363">
        <f>COUNTIF(Input_1!$E362:$CV362,Output_3_Daily_Raw!P$1)/4</f>
        <v>0</v>
      </c>
      <c r="Q363">
        <f>COUNTIF(Input_1!$E362:$CV362,Output_3_Daily_Raw!Q$1)/4</f>
        <v>0</v>
      </c>
      <c r="R363">
        <f>COUNTIF(Input_1!$E362:$CV362,Output_3_Daily_Raw!R$1)/4</f>
        <v>0</v>
      </c>
      <c r="S363">
        <f>COUNTIF(Input_1!$E362:$CV362,Output_3_Daily_Raw!S$1)/4</f>
        <v>0</v>
      </c>
      <c r="T363">
        <f>COUNTIF(Input_1!$E362:$CV362,Output_3_Daily_Raw!T$1)/4</f>
        <v>0</v>
      </c>
      <c r="U363">
        <f>COUNTIF(Input_1!$E362:$CV362,Output_3_Daily_Raw!U$1)/4</f>
        <v>0</v>
      </c>
      <c r="V363">
        <f>COUNTIF(Input_1!$E362:$CV362,Output_3_Daily_Raw!V$1)/4</f>
        <v>0</v>
      </c>
      <c r="W363">
        <f>COUNTIF(Input_1!$E362:$CV362,Output_3_Daily_Raw!W$1)/4</f>
        <v>0</v>
      </c>
      <c r="X363">
        <f>COUNTIF(Input_1!$E362:$CV362,Output_3_Daily_Raw!X$1)/4</f>
        <v>0</v>
      </c>
      <c r="Y363">
        <f>COUNTIF(Input_1!$E362:$CV362,Output_3_Daily_Raw!Y$1)/4</f>
        <v>0</v>
      </c>
      <c r="Z363">
        <f>COUNTIF(Input_1!$E362:$CV362,Output_3_Daily_Raw!Z$1)/4</f>
        <v>0</v>
      </c>
      <c r="AA363">
        <f>COUNTIF(Input_1!$E362:$CV362,Output_3_Daily_Raw!AA$1)/4</f>
        <v>8</v>
      </c>
      <c r="AB363">
        <f>COUNTIF(Input_1!$E362:$CV362,Output_3_Daily_Raw!AB$1)/4</f>
        <v>0</v>
      </c>
      <c r="AC363">
        <f>COUNTIF(Input_1!$E362:$CV362,Output_3_Daily_Raw!AC$1)/4</f>
        <v>2.25</v>
      </c>
      <c r="AD363">
        <f>COUNTIF(Input_1!$E362:$CV362,Output_3_Daily_Raw!AD$1)/4</f>
        <v>0</v>
      </c>
      <c r="AE363">
        <f>COUNTIF(Input_1!$E362:$CV362,Output_3_Daily_Raw!AE$1)/4</f>
        <v>0</v>
      </c>
      <c r="AF363">
        <f>COUNTIF(Input_1!$E362:$CV362,Output_3_Daily_Raw!AF$1)/4</f>
        <v>0</v>
      </c>
      <c r="AG363">
        <f>COUNTIF(Input_1!$E362:$CV362,Output_3_Daily_Raw!AG$1)/4</f>
        <v>0</v>
      </c>
      <c r="AH363">
        <f>COUNTIF(Input_1!$E362:$CV362,Output_3_Daily_Raw!AH$1)/4</f>
        <v>0.25</v>
      </c>
      <c r="AI363">
        <f>COUNTIF(Input_1!$E362:$CV362,Output_3_Daily_Raw!AI$1)/4</f>
        <v>0.75</v>
      </c>
      <c r="AJ363">
        <f>COUNTIF(Input_1!$E362:$CV362,Output_3_Daily_Raw!AJ$1)/4</f>
        <v>0</v>
      </c>
      <c r="AK363">
        <f>COUNTIF(Input_1!$E362:$CV362,Output_3_Daily_Raw!AK$1)/4</f>
        <v>0</v>
      </c>
      <c r="AL363">
        <f>COUNTIF(Input_1!$E362:$CV362,Output_3_Daily_Raw!AL$1)/4</f>
        <v>0</v>
      </c>
      <c r="AM363">
        <f>COUNTIF(Input_1!$E362:$CV362,Output_3_Daily_Raw!AM$1)/4</f>
        <v>0</v>
      </c>
      <c r="AN363">
        <f>COUNTIF(Input_1!$E362:$CV362,Output_3_Daily_Raw!AN$1)/4</f>
        <v>0.5</v>
      </c>
      <c r="AO363">
        <f>COUNTIF(Input_1!$E362:$CV362,Output_3_Daily_Raw!AO$1)/4</f>
        <v>0</v>
      </c>
      <c r="AP363">
        <f>COUNTIF(Input_1!$E362:$CV362,Output_3_Daily_Raw!AP$1)/4</f>
        <v>0</v>
      </c>
      <c r="AQ363">
        <f>COUNTIF(Input_1!$E362:$CV362,Output_3_Daily_Raw!AQ$1)/4</f>
        <v>0</v>
      </c>
      <c r="AR363">
        <f>COUNTIF(Input_1!$E362:$CV362,Output_3_Daily_Raw!AR$1)/4</f>
        <v>0.5</v>
      </c>
      <c r="AS363">
        <f>COUNTIF(Input_1!$E362:$CV362,Output_3_Daily_Raw!AS$1)/4</f>
        <v>0</v>
      </c>
      <c r="AT363">
        <f>COUNTIF(Input_1!$E362:$CV362,Output_3_Daily_Raw!AT$1)/4</f>
        <v>0</v>
      </c>
      <c r="AU363">
        <f>COUNTIF(Input_1!$E362:$CV362,Output_3_Daily_Raw!AU$1)/4</f>
        <v>3.75</v>
      </c>
      <c r="AV363">
        <f>COUNTIF(Input_1!$E362:$CV362,Output_3_Daily_Raw!AV$1)/4</f>
        <v>0</v>
      </c>
      <c r="AW363">
        <f>COUNTIF(Input_1!$E362:$CV362,Output_3_Daily_Raw!AW$1)/4</f>
        <v>0</v>
      </c>
      <c r="AX363">
        <f>COUNTIF(Input_1!$E362:$CV362,Output_3_Daily_Raw!AX$1)/4</f>
        <v>0</v>
      </c>
      <c r="AY363">
        <f>COUNTIF(Input_1!$E362:$CV362,Output_3_Daily_Raw!AY$1)/4</f>
        <v>2</v>
      </c>
      <c r="AZ363">
        <f>COUNTIF(Input_1!$E362:$CV362,Output_3_Daily_Raw!AZ$1)/4</f>
        <v>0</v>
      </c>
      <c r="BA363">
        <f>COUNTIF(Input_1!$E362:$CV362,Output_3_Daily_Raw!BA$1)/4</f>
        <v>2.75</v>
      </c>
      <c r="BB363">
        <f>COUNTIF(Input_1!$E362:$CV362,Output_3_Daily_Raw!BB$1)/4</f>
        <v>0</v>
      </c>
      <c r="BC363">
        <f>COUNTIF(Input_1!$E362:$CV362,Output_3_Daily_Raw!BC$1)/4</f>
        <v>0</v>
      </c>
      <c r="BD363">
        <f>COUNTIF(Input_1!$E362:$CV362,Output_3_Daily_Raw!BD$1)/4</f>
        <v>0</v>
      </c>
      <c r="BE363">
        <f>COUNTIF(Input_1!$E362:$CV362,Output_3_Daily_Raw!BE$1)/4</f>
        <v>0</v>
      </c>
      <c r="BF363">
        <f>COUNTIF(Input_1!$E362:$CV362,Output_3_Daily_Raw!BF$1)/4</f>
        <v>2.5</v>
      </c>
      <c r="BG363">
        <f>COUNTIF(Input_1!$E362:$CV362,Output_3_Daily_Raw!BG$1)/4</f>
        <v>0.75</v>
      </c>
      <c r="BH363">
        <f>COUNTIF(Input_1!$E362:$CV362,Output_3_Daily_Raw!BH$1)/4</f>
        <v>0</v>
      </c>
      <c r="BJ363">
        <f t="shared" si="6"/>
        <v>24</v>
      </c>
    </row>
    <row r="364" spans="1:62" x14ac:dyDescent="0.35">
      <c r="A364" s="256"/>
      <c r="B364" s="246"/>
      <c r="C364" s="12">
        <v>44190</v>
      </c>
      <c r="D364" s="1" t="s">
        <v>8</v>
      </c>
      <c r="E364">
        <f>COUNTIF(Input_1!$E363:$CV363,Output_3_Daily_Raw!E$1)/4</f>
        <v>0</v>
      </c>
      <c r="F364">
        <f>COUNTIF(Input_1!$E363:$CV363,Output_3_Daily_Raw!F$1)/4</f>
        <v>0</v>
      </c>
      <c r="G364">
        <f>COUNTIF(Input_1!$E363:$CV363,Output_3_Daily_Raw!G$1)/4</f>
        <v>0</v>
      </c>
      <c r="H364">
        <f>COUNTIF(Input_1!$E363:$CV363,Output_3_Daily_Raw!H$1)/4</f>
        <v>0</v>
      </c>
      <c r="I364">
        <f>COUNTIF(Input_1!$E363:$CV363,Output_3_Daily_Raw!I$1)/4</f>
        <v>0</v>
      </c>
      <c r="J364">
        <f>COUNTIF(Input_1!$E363:$CV363,Output_3_Daily_Raw!J$1)/4</f>
        <v>0</v>
      </c>
      <c r="K364">
        <f>COUNTIF(Input_1!$E363:$CV363,Output_3_Daily_Raw!K$1)/4</f>
        <v>0</v>
      </c>
      <c r="L364">
        <f>COUNTIF(Input_1!$E363:$CV363,Output_3_Daily_Raw!L$1)/4</f>
        <v>0</v>
      </c>
      <c r="M364">
        <f>COUNTIF(Input_1!$E363:$CV363,Output_3_Daily_Raw!M$1)/4</f>
        <v>0</v>
      </c>
      <c r="N364">
        <f>COUNTIF(Input_1!$E363:$CV363,Output_3_Daily_Raw!N$1)/4</f>
        <v>0</v>
      </c>
      <c r="O364">
        <f>COUNTIF(Input_1!$E363:$CV363,Output_3_Daily_Raw!O$1)/4</f>
        <v>0</v>
      </c>
      <c r="P364">
        <f>COUNTIF(Input_1!$E363:$CV363,Output_3_Daily_Raw!P$1)/4</f>
        <v>0</v>
      </c>
      <c r="Q364">
        <f>COUNTIF(Input_1!$E363:$CV363,Output_3_Daily_Raw!Q$1)/4</f>
        <v>0</v>
      </c>
      <c r="R364">
        <f>COUNTIF(Input_1!$E363:$CV363,Output_3_Daily_Raw!R$1)/4</f>
        <v>0</v>
      </c>
      <c r="S364">
        <f>COUNTIF(Input_1!$E363:$CV363,Output_3_Daily_Raw!S$1)/4</f>
        <v>0</v>
      </c>
      <c r="T364">
        <f>COUNTIF(Input_1!$E363:$CV363,Output_3_Daily_Raw!T$1)/4</f>
        <v>0</v>
      </c>
      <c r="U364">
        <f>COUNTIF(Input_1!$E363:$CV363,Output_3_Daily_Raw!U$1)/4</f>
        <v>0</v>
      </c>
      <c r="V364">
        <f>COUNTIF(Input_1!$E363:$CV363,Output_3_Daily_Raw!V$1)/4</f>
        <v>0</v>
      </c>
      <c r="W364">
        <f>COUNTIF(Input_1!$E363:$CV363,Output_3_Daily_Raw!W$1)/4</f>
        <v>0</v>
      </c>
      <c r="X364">
        <f>COUNTIF(Input_1!$E363:$CV363,Output_3_Daily_Raw!X$1)/4</f>
        <v>0</v>
      </c>
      <c r="Y364">
        <f>COUNTIF(Input_1!$E363:$CV363,Output_3_Daily_Raw!Y$1)/4</f>
        <v>0</v>
      </c>
      <c r="Z364">
        <f>COUNTIF(Input_1!$E363:$CV363,Output_3_Daily_Raw!Z$1)/4</f>
        <v>0</v>
      </c>
      <c r="AA364">
        <f>COUNTIF(Input_1!$E363:$CV363,Output_3_Daily_Raw!AA$1)/4</f>
        <v>11.25</v>
      </c>
      <c r="AB364">
        <f>COUNTIF(Input_1!$E363:$CV363,Output_3_Daily_Raw!AB$1)/4</f>
        <v>0</v>
      </c>
      <c r="AC364">
        <f>COUNTIF(Input_1!$E363:$CV363,Output_3_Daily_Raw!AC$1)/4</f>
        <v>0</v>
      </c>
      <c r="AD364">
        <f>COUNTIF(Input_1!$E363:$CV363,Output_3_Daily_Raw!AD$1)/4</f>
        <v>0</v>
      </c>
      <c r="AE364">
        <f>COUNTIF(Input_1!$E363:$CV363,Output_3_Daily_Raw!AE$1)/4</f>
        <v>0</v>
      </c>
      <c r="AF364">
        <f>COUNTIF(Input_1!$E363:$CV363,Output_3_Daily_Raw!AF$1)/4</f>
        <v>0</v>
      </c>
      <c r="AG364">
        <f>COUNTIF(Input_1!$E363:$CV363,Output_3_Daily_Raw!AG$1)/4</f>
        <v>0</v>
      </c>
      <c r="AH364">
        <f>COUNTIF(Input_1!$E363:$CV363,Output_3_Daily_Raw!AH$1)/4</f>
        <v>0.5</v>
      </c>
      <c r="AI364">
        <f>COUNTIF(Input_1!$E363:$CV363,Output_3_Daily_Raw!AI$1)/4</f>
        <v>0</v>
      </c>
      <c r="AJ364">
        <f>COUNTIF(Input_1!$E363:$CV363,Output_3_Daily_Raw!AJ$1)/4</f>
        <v>1</v>
      </c>
      <c r="AK364">
        <f>COUNTIF(Input_1!$E363:$CV363,Output_3_Daily_Raw!AK$1)/4</f>
        <v>0</v>
      </c>
      <c r="AL364">
        <f>COUNTIF(Input_1!$E363:$CV363,Output_3_Daily_Raw!AL$1)/4</f>
        <v>0</v>
      </c>
      <c r="AM364">
        <f>COUNTIF(Input_1!$E363:$CV363,Output_3_Daily_Raw!AM$1)/4</f>
        <v>0</v>
      </c>
      <c r="AN364">
        <f>COUNTIF(Input_1!$E363:$CV363,Output_3_Daily_Raw!AN$1)/4</f>
        <v>1.25</v>
      </c>
      <c r="AO364">
        <f>COUNTIF(Input_1!$E363:$CV363,Output_3_Daily_Raw!AO$1)/4</f>
        <v>0</v>
      </c>
      <c r="AP364">
        <f>COUNTIF(Input_1!$E363:$CV363,Output_3_Daily_Raw!AP$1)/4</f>
        <v>0</v>
      </c>
      <c r="AQ364">
        <f>COUNTIF(Input_1!$E363:$CV363,Output_3_Daily_Raw!AQ$1)/4</f>
        <v>0</v>
      </c>
      <c r="AR364">
        <f>COUNTIF(Input_1!$E363:$CV363,Output_3_Daily_Raw!AR$1)/4</f>
        <v>0.5</v>
      </c>
      <c r="AS364">
        <f>COUNTIF(Input_1!$E363:$CV363,Output_3_Daily_Raw!AS$1)/4</f>
        <v>0</v>
      </c>
      <c r="AT364">
        <f>COUNTIF(Input_1!$E363:$CV363,Output_3_Daily_Raw!AT$1)/4</f>
        <v>0</v>
      </c>
      <c r="AU364">
        <f>COUNTIF(Input_1!$E363:$CV363,Output_3_Daily_Raw!AU$1)/4</f>
        <v>0.75</v>
      </c>
      <c r="AV364">
        <f>COUNTIF(Input_1!$E363:$CV363,Output_3_Daily_Raw!AV$1)/4</f>
        <v>0</v>
      </c>
      <c r="AW364">
        <f>COUNTIF(Input_1!$E363:$CV363,Output_3_Daily_Raw!AW$1)/4</f>
        <v>0</v>
      </c>
      <c r="AX364">
        <f>COUNTIF(Input_1!$E363:$CV363,Output_3_Daily_Raw!AX$1)/4</f>
        <v>0</v>
      </c>
      <c r="AY364">
        <f>COUNTIF(Input_1!$E363:$CV363,Output_3_Daily_Raw!AY$1)/4</f>
        <v>1.5</v>
      </c>
      <c r="AZ364">
        <f>COUNTIF(Input_1!$E363:$CV363,Output_3_Daily_Raw!AZ$1)/4</f>
        <v>0</v>
      </c>
      <c r="BA364">
        <f>COUNTIF(Input_1!$E363:$CV363,Output_3_Daily_Raw!BA$1)/4</f>
        <v>6.5</v>
      </c>
      <c r="BB364">
        <f>COUNTIF(Input_1!$E363:$CV363,Output_3_Daily_Raw!BB$1)/4</f>
        <v>0</v>
      </c>
      <c r="BC364">
        <f>COUNTIF(Input_1!$E363:$CV363,Output_3_Daily_Raw!BC$1)/4</f>
        <v>0</v>
      </c>
      <c r="BD364">
        <f>COUNTIF(Input_1!$E363:$CV363,Output_3_Daily_Raw!BD$1)/4</f>
        <v>0</v>
      </c>
      <c r="BE364">
        <f>COUNTIF(Input_1!$E363:$CV363,Output_3_Daily_Raw!BE$1)/4</f>
        <v>0</v>
      </c>
      <c r="BF364">
        <f>COUNTIF(Input_1!$E363:$CV363,Output_3_Daily_Raw!BF$1)/4</f>
        <v>0.75</v>
      </c>
      <c r="BG364">
        <f>COUNTIF(Input_1!$E363:$CV363,Output_3_Daily_Raw!BG$1)/4</f>
        <v>0</v>
      </c>
      <c r="BH364">
        <f>COUNTIF(Input_1!$E363:$CV363,Output_3_Daily_Raw!BH$1)/4</f>
        <v>0</v>
      </c>
      <c r="BJ364">
        <f t="shared" si="6"/>
        <v>24</v>
      </c>
    </row>
    <row r="365" spans="1:62" x14ac:dyDescent="0.35">
      <c r="A365" s="256"/>
      <c r="B365" s="246"/>
      <c r="C365" s="11">
        <v>44191</v>
      </c>
      <c r="D365" s="1" t="s">
        <v>9</v>
      </c>
      <c r="E365">
        <f>COUNTIF(Input_1!$E364:$CV364,Output_3_Daily_Raw!E$1)/4</f>
        <v>0</v>
      </c>
      <c r="F365">
        <f>COUNTIF(Input_1!$E364:$CV364,Output_3_Daily_Raw!F$1)/4</f>
        <v>0</v>
      </c>
      <c r="G365">
        <f>COUNTIF(Input_1!$E364:$CV364,Output_3_Daily_Raw!G$1)/4</f>
        <v>0</v>
      </c>
      <c r="H365">
        <f>COUNTIF(Input_1!$E364:$CV364,Output_3_Daily_Raw!H$1)/4</f>
        <v>0</v>
      </c>
      <c r="I365">
        <f>COUNTIF(Input_1!$E364:$CV364,Output_3_Daily_Raw!I$1)/4</f>
        <v>0</v>
      </c>
      <c r="J365">
        <f>COUNTIF(Input_1!$E364:$CV364,Output_3_Daily_Raw!J$1)/4</f>
        <v>0</v>
      </c>
      <c r="K365">
        <f>COUNTIF(Input_1!$E364:$CV364,Output_3_Daily_Raw!K$1)/4</f>
        <v>0</v>
      </c>
      <c r="L365">
        <f>COUNTIF(Input_1!$E364:$CV364,Output_3_Daily_Raw!L$1)/4</f>
        <v>0</v>
      </c>
      <c r="M365">
        <f>COUNTIF(Input_1!$E364:$CV364,Output_3_Daily_Raw!M$1)/4</f>
        <v>0</v>
      </c>
      <c r="N365">
        <f>COUNTIF(Input_1!$E364:$CV364,Output_3_Daily_Raw!N$1)/4</f>
        <v>0</v>
      </c>
      <c r="O365">
        <f>COUNTIF(Input_1!$E364:$CV364,Output_3_Daily_Raw!O$1)/4</f>
        <v>0</v>
      </c>
      <c r="P365">
        <f>COUNTIF(Input_1!$E364:$CV364,Output_3_Daily_Raw!P$1)/4</f>
        <v>0</v>
      </c>
      <c r="Q365">
        <f>COUNTIF(Input_1!$E364:$CV364,Output_3_Daily_Raw!Q$1)/4</f>
        <v>0</v>
      </c>
      <c r="R365">
        <f>COUNTIF(Input_1!$E364:$CV364,Output_3_Daily_Raw!R$1)/4</f>
        <v>0</v>
      </c>
      <c r="S365">
        <f>COUNTIF(Input_1!$E364:$CV364,Output_3_Daily_Raw!S$1)/4</f>
        <v>0</v>
      </c>
      <c r="T365">
        <f>COUNTIF(Input_1!$E364:$CV364,Output_3_Daily_Raw!T$1)/4</f>
        <v>0</v>
      </c>
      <c r="U365">
        <f>COUNTIF(Input_1!$E364:$CV364,Output_3_Daily_Raw!U$1)/4</f>
        <v>0</v>
      </c>
      <c r="V365">
        <f>COUNTIF(Input_1!$E364:$CV364,Output_3_Daily_Raw!V$1)/4</f>
        <v>0</v>
      </c>
      <c r="W365">
        <f>COUNTIF(Input_1!$E364:$CV364,Output_3_Daily_Raw!W$1)/4</f>
        <v>0</v>
      </c>
      <c r="X365">
        <f>COUNTIF(Input_1!$E364:$CV364,Output_3_Daily_Raw!X$1)/4</f>
        <v>0</v>
      </c>
      <c r="Y365">
        <f>COUNTIF(Input_1!$E364:$CV364,Output_3_Daily_Raw!Y$1)/4</f>
        <v>0</v>
      </c>
      <c r="Z365">
        <f>COUNTIF(Input_1!$E364:$CV364,Output_3_Daily_Raw!Z$1)/4</f>
        <v>0</v>
      </c>
      <c r="AA365">
        <f>COUNTIF(Input_1!$E364:$CV364,Output_3_Daily_Raw!AA$1)/4</f>
        <v>12.5</v>
      </c>
      <c r="AB365">
        <f>COUNTIF(Input_1!$E364:$CV364,Output_3_Daily_Raw!AB$1)/4</f>
        <v>0</v>
      </c>
      <c r="AC365">
        <f>COUNTIF(Input_1!$E364:$CV364,Output_3_Daily_Raw!AC$1)/4</f>
        <v>2.5</v>
      </c>
      <c r="AD365">
        <f>COUNTIF(Input_1!$E364:$CV364,Output_3_Daily_Raw!AD$1)/4</f>
        <v>0</v>
      </c>
      <c r="AE365">
        <f>COUNTIF(Input_1!$E364:$CV364,Output_3_Daily_Raw!AE$1)/4</f>
        <v>0</v>
      </c>
      <c r="AF365">
        <f>COUNTIF(Input_1!$E364:$CV364,Output_3_Daily_Raw!AF$1)/4</f>
        <v>0</v>
      </c>
      <c r="AG365">
        <f>COUNTIF(Input_1!$E364:$CV364,Output_3_Daily_Raw!AG$1)/4</f>
        <v>0</v>
      </c>
      <c r="AH365">
        <f>COUNTIF(Input_1!$E364:$CV364,Output_3_Daily_Raw!AH$1)/4</f>
        <v>0.25</v>
      </c>
      <c r="AI365">
        <f>COUNTIF(Input_1!$E364:$CV364,Output_3_Daily_Raw!AI$1)/4</f>
        <v>1.25</v>
      </c>
      <c r="AJ365">
        <f>COUNTIF(Input_1!$E364:$CV364,Output_3_Daily_Raw!AJ$1)/4</f>
        <v>0</v>
      </c>
      <c r="AK365">
        <f>COUNTIF(Input_1!$E364:$CV364,Output_3_Daily_Raw!AK$1)/4</f>
        <v>0</v>
      </c>
      <c r="AL365">
        <f>COUNTIF(Input_1!$E364:$CV364,Output_3_Daily_Raw!AL$1)/4</f>
        <v>0.25</v>
      </c>
      <c r="AM365">
        <f>COUNTIF(Input_1!$E364:$CV364,Output_3_Daily_Raw!AM$1)/4</f>
        <v>0</v>
      </c>
      <c r="AN365">
        <f>COUNTIF(Input_1!$E364:$CV364,Output_3_Daily_Raw!AN$1)/4</f>
        <v>2.25</v>
      </c>
      <c r="AO365">
        <f>COUNTIF(Input_1!$E364:$CV364,Output_3_Daily_Raw!AO$1)/4</f>
        <v>0</v>
      </c>
      <c r="AP365">
        <f>COUNTIF(Input_1!$E364:$CV364,Output_3_Daily_Raw!AP$1)/4</f>
        <v>0</v>
      </c>
      <c r="AQ365">
        <f>COUNTIF(Input_1!$E364:$CV364,Output_3_Daily_Raw!AQ$1)/4</f>
        <v>0</v>
      </c>
      <c r="AR365">
        <f>COUNTIF(Input_1!$E364:$CV364,Output_3_Daily_Raw!AR$1)/4</f>
        <v>0</v>
      </c>
      <c r="AS365">
        <f>COUNTIF(Input_1!$E364:$CV364,Output_3_Daily_Raw!AS$1)/4</f>
        <v>0</v>
      </c>
      <c r="AT365">
        <f>COUNTIF(Input_1!$E364:$CV364,Output_3_Daily_Raw!AT$1)/4</f>
        <v>0</v>
      </c>
      <c r="AU365">
        <f>COUNTIF(Input_1!$E364:$CV364,Output_3_Daily_Raw!AU$1)/4</f>
        <v>1</v>
      </c>
      <c r="AV365">
        <f>COUNTIF(Input_1!$E364:$CV364,Output_3_Daily_Raw!AV$1)/4</f>
        <v>0</v>
      </c>
      <c r="AW365">
        <f>COUNTIF(Input_1!$E364:$CV364,Output_3_Daily_Raw!AW$1)/4</f>
        <v>0</v>
      </c>
      <c r="AX365">
        <f>COUNTIF(Input_1!$E364:$CV364,Output_3_Daily_Raw!AX$1)/4</f>
        <v>0</v>
      </c>
      <c r="AY365">
        <f>COUNTIF(Input_1!$E364:$CV364,Output_3_Daily_Raw!AY$1)/4</f>
        <v>0</v>
      </c>
      <c r="AZ365">
        <f>COUNTIF(Input_1!$E364:$CV364,Output_3_Daily_Raw!AZ$1)/4</f>
        <v>0</v>
      </c>
      <c r="BA365">
        <f>COUNTIF(Input_1!$E364:$CV364,Output_3_Daily_Raw!BA$1)/4</f>
        <v>3.25</v>
      </c>
      <c r="BB365">
        <f>COUNTIF(Input_1!$E364:$CV364,Output_3_Daily_Raw!BB$1)/4</f>
        <v>0</v>
      </c>
      <c r="BC365">
        <f>COUNTIF(Input_1!$E364:$CV364,Output_3_Daily_Raw!BC$1)/4</f>
        <v>0</v>
      </c>
      <c r="BD365">
        <f>COUNTIF(Input_1!$E364:$CV364,Output_3_Daily_Raw!BD$1)/4</f>
        <v>0</v>
      </c>
      <c r="BE365">
        <f>COUNTIF(Input_1!$E364:$CV364,Output_3_Daily_Raw!BE$1)/4</f>
        <v>0</v>
      </c>
      <c r="BF365">
        <f>COUNTIF(Input_1!$E364:$CV364,Output_3_Daily_Raw!BF$1)/4</f>
        <v>0.75</v>
      </c>
      <c r="BG365">
        <f>COUNTIF(Input_1!$E364:$CV364,Output_3_Daily_Raw!BG$1)/4</f>
        <v>0</v>
      </c>
      <c r="BH365">
        <f>COUNTIF(Input_1!$E364:$CV364,Output_3_Daily_Raw!BH$1)/4</f>
        <v>0</v>
      </c>
      <c r="BJ365">
        <f t="shared" si="6"/>
        <v>24</v>
      </c>
    </row>
    <row r="366" spans="1:62" x14ac:dyDescent="0.35">
      <c r="A366" s="256"/>
      <c r="B366" s="247"/>
      <c r="C366" s="14">
        <v>44192</v>
      </c>
      <c r="D366" s="1" t="s">
        <v>10</v>
      </c>
      <c r="E366">
        <f>COUNTIF(Input_1!$E365:$CV365,Output_3_Daily_Raw!E$1)/4</f>
        <v>0</v>
      </c>
      <c r="F366">
        <f>COUNTIF(Input_1!$E365:$CV365,Output_3_Daily_Raw!F$1)/4</f>
        <v>0</v>
      </c>
      <c r="G366">
        <f>COUNTIF(Input_1!$E365:$CV365,Output_3_Daily_Raw!G$1)/4</f>
        <v>0</v>
      </c>
      <c r="H366">
        <f>COUNTIF(Input_1!$E365:$CV365,Output_3_Daily_Raw!H$1)/4</f>
        <v>0</v>
      </c>
      <c r="I366">
        <f>COUNTIF(Input_1!$E365:$CV365,Output_3_Daily_Raw!I$1)/4</f>
        <v>0</v>
      </c>
      <c r="J366">
        <f>COUNTIF(Input_1!$E365:$CV365,Output_3_Daily_Raw!J$1)/4</f>
        <v>0</v>
      </c>
      <c r="K366">
        <f>COUNTIF(Input_1!$E365:$CV365,Output_3_Daily_Raw!K$1)/4</f>
        <v>0</v>
      </c>
      <c r="L366">
        <f>COUNTIF(Input_1!$E365:$CV365,Output_3_Daily_Raw!L$1)/4</f>
        <v>0</v>
      </c>
      <c r="M366">
        <f>COUNTIF(Input_1!$E365:$CV365,Output_3_Daily_Raw!M$1)/4</f>
        <v>0</v>
      </c>
      <c r="N366">
        <f>COUNTIF(Input_1!$E365:$CV365,Output_3_Daily_Raw!N$1)/4</f>
        <v>0</v>
      </c>
      <c r="O366">
        <f>COUNTIF(Input_1!$E365:$CV365,Output_3_Daily_Raw!O$1)/4</f>
        <v>0</v>
      </c>
      <c r="P366">
        <f>COUNTIF(Input_1!$E365:$CV365,Output_3_Daily_Raw!P$1)/4</f>
        <v>0</v>
      </c>
      <c r="Q366">
        <f>COUNTIF(Input_1!$E365:$CV365,Output_3_Daily_Raw!Q$1)/4</f>
        <v>0</v>
      </c>
      <c r="R366">
        <f>COUNTIF(Input_1!$E365:$CV365,Output_3_Daily_Raw!R$1)/4</f>
        <v>0</v>
      </c>
      <c r="S366">
        <f>COUNTIF(Input_1!$E365:$CV365,Output_3_Daily_Raw!S$1)/4</f>
        <v>0</v>
      </c>
      <c r="T366">
        <f>COUNTIF(Input_1!$E365:$CV365,Output_3_Daily_Raw!T$1)/4</f>
        <v>0</v>
      </c>
      <c r="U366">
        <f>COUNTIF(Input_1!$E365:$CV365,Output_3_Daily_Raw!U$1)/4</f>
        <v>0</v>
      </c>
      <c r="V366">
        <f>COUNTIF(Input_1!$E365:$CV365,Output_3_Daily_Raw!V$1)/4</f>
        <v>0</v>
      </c>
      <c r="W366">
        <f>COUNTIF(Input_1!$E365:$CV365,Output_3_Daily_Raw!W$1)/4</f>
        <v>0</v>
      </c>
      <c r="X366">
        <f>COUNTIF(Input_1!$E365:$CV365,Output_3_Daily_Raw!X$1)/4</f>
        <v>0</v>
      </c>
      <c r="Y366">
        <f>COUNTIF(Input_1!$E365:$CV365,Output_3_Daily_Raw!Y$1)/4</f>
        <v>0</v>
      </c>
      <c r="Z366">
        <f>COUNTIF(Input_1!$E365:$CV365,Output_3_Daily_Raw!Z$1)/4</f>
        <v>0.5</v>
      </c>
      <c r="AA366">
        <f>COUNTIF(Input_1!$E365:$CV365,Output_3_Daily_Raw!AA$1)/4</f>
        <v>7.75</v>
      </c>
      <c r="AB366">
        <f>COUNTIF(Input_1!$E365:$CV365,Output_3_Daily_Raw!AB$1)/4</f>
        <v>0</v>
      </c>
      <c r="AC366">
        <f>COUNTIF(Input_1!$E365:$CV365,Output_3_Daily_Raw!AC$1)/4</f>
        <v>0</v>
      </c>
      <c r="AD366">
        <f>COUNTIF(Input_1!$E365:$CV365,Output_3_Daily_Raw!AD$1)/4</f>
        <v>0</v>
      </c>
      <c r="AE366">
        <f>COUNTIF(Input_1!$E365:$CV365,Output_3_Daily_Raw!AE$1)/4</f>
        <v>0</v>
      </c>
      <c r="AF366">
        <f>COUNTIF(Input_1!$E365:$CV365,Output_3_Daily_Raw!AF$1)/4</f>
        <v>0</v>
      </c>
      <c r="AG366">
        <f>COUNTIF(Input_1!$E365:$CV365,Output_3_Daily_Raw!AG$1)/4</f>
        <v>0</v>
      </c>
      <c r="AH366">
        <f>COUNTIF(Input_1!$E365:$CV365,Output_3_Daily_Raw!AH$1)/4</f>
        <v>0.25</v>
      </c>
      <c r="AI366">
        <f>COUNTIF(Input_1!$E365:$CV365,Output_3_Daily_Raw!AI$1)/4</f>
        <v>0.5</v>
      </c>
      <c r="AJ366">
        <f>COUNTIF(Input_1!$E365:$CV365,Output_3_Daily_Raw!AJ$1)/4</f>
        <v>0</v>
      </c>
      <c r="AK366">
        <f>COUNTIF(Input_1!$E365:$CV365,Output_3_Daily_Raw!AK$1)/4</f>
        <v>0</v>
      </c>
      <c r="AL366">
        <f>COUNTIF(Input_1!$E365:$CV365,Output_3_Daily_Raw!AL$1)/4</f>
        <v>3.5</v>
      </c>
      <c r="AM366">
        <f>COUNTIF(Input_1!$E365:$CV365,Output_3_Daily_Raw!AM$1)/4</f>
        <v>0</v>
      </c>
      <c r="AN366">
        <f>COUNTIF(Input_1!$E365:$CV365,Output_3_Daily_Raw!AN$1)/4</f>
        <v>2.5</v>
      </c>
      <c r="AO366">
        <f>COUNTIF(Input_1!$E365:$CV365,Output_3_Daily_Raw!AO$1)/4</f>
        <v>0</v>
      </c>
      <c r="AP366">
        <f>COUNTIF(Input_1!$E365:$CV365,Output_3_Daily_Raw!AP$1)/4</f>
        <v>0</v>
      </c>
      <c r="AQ366">
        <f>COUNTIF(Input_1!$E365:$CV365,Output_3_Daily_Raw!AQ$1)/4</f>
        <v>0</v>
      </c>
      <c r="AR366">
        <f>COUNTIF(Input_1!$E365:$CV365,Output_3_Daily_Raw!AR$1)/4</f>
        <v>0.5</v>
      </c>
      <c r="AS366">
        <f>COUNTIF(Input_1!$E365:$CV365,Output_3_Daily_Raw!AS$1)/4</f>
        <v>0</v>
      </c>
      <c r="AT366">
        <f>COUNTIF(Input_1!$E365:$CV365,Output_3_Daily_Raw!AT$1)/4</f>
        <v>0</v>
      </c>
      <c r="AU366">
        <f>COUNTIF(Input_1!$E365:$CV365,Output_3_Daily_Raw!AU$1)/4</f>
        <v>1.5</v>
      </c>
      <c r="AV366">
        <f>COUNTIF(Input_1!$E365:$CV365,Output_3_Daily_Raw!AV$1)/4</f>
        <v>0</v>
      </c>
      <c r="AW366">
        <f>COUNTIF(Input_1!$E365:$CV365,Output_3_Daily_Raw!AW$1)/4</f>
        <v>0</v>
      </c>
      <c r="AX366">
        <f>COUNTIF(Input_1!$E365:$CV365,Output_3_Daily_Raw!AX$1)/4</f>
        <v>0</v>
      </c>
      <c r="AY366">
        <f>COUNTIF(Input_1!$E365:$CV365,Output_3_Daily_Raw!AY$1)/4</f>
        <v>1.5</v>
      </c>
      <c r="AZ366">
        <f>COUNTIF(Input_1!$E365:$CV365,Output_3_Daily_Raw!AZ$1)/4</f>
        <v>0</v>
      </c>
      <c r="BA366">
        <f>COUNTIF(Input_1!$E365:$CV365,Output_3_Daily_Raw!BA$1)/4</f>
        <v>2.25</v>
      </c>
      <c r="BB366">
        <f>COUNTIF(Input_1!$E365:$CV365,Output_3_Daily_Raw!BB$1)/4</f>
        <v>0.75</v>
      </c>
      <c r="BC366">
        <f>COUNTIF(Input_1!$E365:$CV365,Output_3_Daily_Raw!BC$1)/4</f>
        <v>0</v>
      </c>
      <c r="BD366">
        <f>COUNTIF(Input_1!$E365:$CV365,Output_3_Daily_Raw!BD$1)/4</f>
        <v>0</v>
      </c>
      <c r="BE366">
        <f>COUNTIF(Input_1!$E365:$CV365,Output_3_Daily_Raw!BE$1)/4</f>
        <v>0</v>
      </c>
      <c r="BF366">
        <f>COUNTIF(Input_1!$E365:$CV365,Output_3_Daily_Raw!BF$1)/4</f>
        <v>2.25</v>
      </c>
      <c r="BG366">
        <f>COUNTIF(Input_1!$E365:$CV365,Output_3_Daily_Raw!BG$1)/4</f>
        <v>0</v>
      </c>
      <c r="BH366">
        <f>COUNTIF(Input_1!$E365:$CV365,Output_3_Daily_Raw!BH$1)/4</f>
        <v>0.25</v>
      </c>
      <c r="BJ366">
        <f t="shared" si="6"/>
        <v>24</v>
      </c>
    </row>
    <row r="367" spans="1:62" x14ac:dyDescent="0.35">
      <c r="A367" s="256"/>
      <c r="B367" s="245">
        <v>53</v>
      </c>
      <c r="C367" s="12">
        <v>44193</v>
      </c>
      <c r="D367" s="3" t="s">
        <v>4</v>
      </c>
      <c r="E367">
        <f>COUNTIF(Input_1!$E366:$CV366,Output_3_Daily_Raw!E$1)/4</f>
        <v>0</v>
      </c>
      <c r="F367">
        <f>COUNTIF(Input_1!$E366:$CV366,Output_3_Daily_Raw!F$1)/4</f>
        <v>0</v>
      </c>
      <c r="G367">
        <f>COUNTIF(Input_1!$E366:$CV366,Output_3_Daily_Raw!G$1)/4</f>
        <v>0</v>
      </c>
      <c r="H367">
        <f>COUNTIF(Input_1!$E366:$CV366,Output_3_Daily_Raw!H$1)/4</f>
        <v>0</v>
      </c>
      <c r="I367">
        <f>COUNTIF(Input_1!$E366:$CV366,Output_3_Daily_Raw!I$1)/4</f>
        <v>0</v>
      </c>
      <c r="J367">
        <f>COUNTIF(Input_1!$E366:$CV366,Output_3_Daily_Raw!J$1)/4</f>
        <v>0</v>
      </c>
      <c r="K367">
        <f>COUNTIF(Input_1!$E366:$CV366,Output_3_Daily_Raw!K$1)/4</f>
        <v>0</v>
      </c>
      <c r="L367">
        <f>COUNTIF(Input_1!$E366:$CV366,Output_3_Daily_Raw!L$1)/4</f>
        <v>0</v>
      </c>
      <c r="M367">
        <f>COUNTIF(Input_1!$E366:$CV366,Output_3_Daily_Raw!M$1)/4</f>
        <v>0</v>
      </c>
      <c r="N367">
        <f>COUNTIF(Input_1!$E366:$CV366,Output_3_Daily_Raw!N$1)/4</f>
        <v>0</v>
      </c>
      <c r="O367">
        <f>COUNTIF(Input_1!$E366:$CV366,Output_3_Daily_Raw!O$1)/4</f>
        <v>0</v>
      </c>
      <c r="P367">
        <f>COUNTIF(Input_1!$E366:$CV366,Output_3_Daily_Raw!P$1)/4</f>
        <v>0</v>
      </c>
      <c r="Q367">
        <f>COUNTIF(Input_1!$E366:$CV366,Output_3_Daily_Raw!Q$1)/4</f>
        <v>0</v>
      </c>
      <c r="R367">
        <f>COUNTIF(Input_1!$E366:$CV366,Output_3_Daily_Raw!R$1)/4</f>
        <v>0</v>
      </c>
      <c r="S367">
        <f>COUNTIF(Input_1!$E366:$CV366,Output_3_Daily_Raw!S$1)/4</f>
        <v>0</v>
      </c>
      <c r="T367">
        <f>COUNTIF(Input_1!$E366:$CV366,Output_3_Daily_Raw!T$1)/4</f>
        <v>0</v>
      </c>
      <c r="U367">
        <f>COUNTIF(Input_1!$E366:$CV366,Output_3_Daily_Raw!U$1)/4</f>
        <v>0</v>
      </c>
      <c r="V367">
        <f>COUNTIF(Input_1!$E366:$CV366,Output_3_Daily_Raw!V$1)/4</f>
        <v>0</v>
      </c>
      <c r="W367">
        <f>COUNTIF(Input_1!$E366:$CV366,Output_3_Daily_Raw!W$1)/4</f>
        <v>0</v>
      </c>
      <c r="X367">
        <f>COUNTIF(Input_1!$E366:$CV366,Output_3_Daily_Raw!X$1)/4</f>
        <v>0</v>
      </c>
      <c r="Y367">
        <f>COUNTIF(Input_1!$E366:$CV366,Output_3_Daily_Raw!Y$1)/4</f>
        <v>0</v>
      </c>
      <c r="Z367">
        <f>COUNTIF(Input_1!$E366:$CV366,Output_3_Daily_Raw!Z$1)/4</f>
        <v>0.25</v>
      </c>
      <c r="AA367">
        <f>COUNTIF(Input_1!$E366:$CV366,Output_3_Daily_Raw!AA$1)/4</f>
        <v>8.5</v>
      </c>
      <c r="AB367">
        <f>COUNTIF(Input_1!$E366:$CV366,Output_3_Daily_Raw!AB$1)/4</f>
        <v>0</v>
      </c>
      <c r="AC367">
        <f>COUNTIF(Input_1!$E366:$CV366,Output_3_Daily_Raw!AC$1)/4</f>
        <v>5</v>
      </c>
      <c r="AD367">
        <f>COUNTIF(Input_1!$E366:$CV366,Output_3_Daily_Raw!AD$1)/4</f>
        <v>0</v>
      </c>
      <c r="AE367">
        <f>COUNTIF(Input_1!$E366:$CV366,Output_3_Daily_Raw!AE$1)/4</f>
        <v>0</v>
      </c>
      <c r="AF367">
        <f>COUNTIF(Input_1!$E366:$CV366,Output_3_Daily_Raw!AF$1)/4</f>
        <v>0</v>
      </c>
      <c r="AG367">
        <f>COUNTIF(Input_1!$E366:$CV366,Output_3_Daily_Raw!AG$1)/4</f>
        <v>0.25</v>
      </c>
      <c r="AH367">
        <f>COUNTIF(Input_1!$E366:$CV366,Output_3_Daily_Raw!AH$1)/4</f>
        <v>0</v>
      </c>
      <c r="AI367">
        <f>COUNTIF(Input_1!$E366:$CV366,Output_3_Daily_Raw!AI$1)/4</f>
        <v>0.5</v>
      </c>
      <c r="AJ367">
        <f>COUNTIF(Input_1!$E366:$CV366,Output_3_Daily_Raw!AJ$1)/4</f>
        <v>1.5</v>
      </c>
      <c r="AK367">
        <f>COUNTIF(Input_1!$E366:$CV366,Output_3_Daily_Raw!AK$1)/4</f>
        <v>0</v>
      </c>
      <c r="AL367">
        <f>COUNTIF(Input_1!$E366:$CV366,Output_3_Daily_Raw!AL$1)/4</f>
        <v>1</v>
      </c>
      <c r="AM367">
        <f>COUNTIF(Input_1!$E366:$CV366,Output_3_Daily_Raw!AM$1)/4</f>
        <v>0</v>
      </c>
      <c r="AN367">
        <f>COUNTIF(Input_1!$E366:$CV366,Output_3_Daily_Raw!AN$1)/4</f>
        <v>0.25</v>
      </c>
      <c r="AO367">
        <f>COUNTIF(Input_1!$E366:$CV366,Output_3_Daily_Raw!AO$1)/4</f>
        <v>0</v>
      </c>
      <c r="AP367">
        <f>COUNTIF(Input_1!$E366:$CV366,Output_3_Daily_Raw!AP$1)/4</f>
        <v>0</v>
      </c>
      <c r="AQ367">
        <f>COUNTIF(Input_1!$E366:$CV366,Output_3_Daily_Raw!AQ$1)/4</f>
        <v>0</v>
      </c>
      <c r="AR367">
        <f>COUNTIF(Input_1!$E366:$CV366,Output_3_Daily_Raw!AR$1)/4</f>
        <v>0.75</v>
      </c>
      <c r="AS367">
        <f>COUNTIF(Input_1!$E366:$CV366,Output_3_Daily_Raw!AS$1)/4</f>
        <v>0</v>
      </c>
      <c r="AT367">
        <f>COUNTIF(Input_1!$E366:$CV366,Output_3_Daily_Raw!AT$1)/4</f>
        <v>0</v>
      </c>
      <c r="AU367">
        <f>COUNTIF(Input_1!$E366:$CV366,Output_3_Daily_Raw!AU$1)/4</f>
        <v>0</v>
      </c>
      <c r="AV367">
        <f>COUNTIF(Input_1!$E366:$CV366,Output_3_Daily_Raw!AV$1)/4</f>
        <v>0</v>
      </c>
      <c r="AW367">
        <f>COUNTIF(Input_1!$E366:$CV366,Output_3_Daily_Raw!AW$1)/4</f>
        <v>0</v>
      </c>
      <c r="AX367">
        <f>COUNTIF(Input_1!$E366:$CV366,Output_3_Daily_Raw!AX$1)/4</f>
        <v>0</v>
      </c>
      <c r="AY367">
        <f>COUNTIF(Input_1!$E366:$CV366,Output_3_Daily_Raw!AY$1)/4</f>
        <v>1.5</v>
      </c>
      <c r="AZ367">
        <f>COUNTIF(Input_1!$E366:$CV366,Output_3_Daily_Raw!AZ$1)/4</f>
        <v>0</v>
      </c>
      <c r="BA367">
        <f>COUNTIF(Input_1!$E366:$CV366,Output_3_Daily_Raw!BA$1)/4</f>
        <v>1.25</v>
      </c>
      <c r="BB367">
        <f>COUNTIF(Input_1!$E366:$CV366,Output_3_Daily_Raw!BB$1)/4</f>
        <v>0</v>
      </c>
      <c r="BC367">
        <f>COUNTIF(Input_1!$E366:$CV366,Output_3_Daily_Raw!BC$1)/4</f>
        <v>0</v>
      </c>
      <c r="BD367">
        <f>COUNTIF(Input_1!$E366:$CV366,Output_3_Daily_Raw!BD$1)/4</f>
        <v>0</v>
      </c>
      <c r="BE367">
        <f>COUNTIF(Input_1!$E366:$CV366,Output_3_Daily_Raw!BE$1)/4</f>
        <v>0</v>
      </c>
      <c r="BF367">
        <f>COUNTIF(Input_1!$E366:$CV366,Output_3_Daily_Raw!BF$1)/4</f>
        <v>2.25</v>
      </c>
      <c r="BG367">
        <f>COUNTIF(Input_1!$E366:$CV366,Output_3_Daily_Raw!BG$1)/4</f>
        <v>0.75</v>
      </c>
      <c r="BH367">
        <f>COUNTIF(Input_1!$E366:$CV366,Output_3_Daily_Raw!BH$1)/4</f>
        <v>0.25</v>
      </c>
      <c r="BJ367">
        <f t="shared" si="6"/>
        <v>24</v>
      </c>
    </row>
    <row r="368" spans="1:62" x14ac:dyDescent="0.35">
      <c r="A368" s="256"/>
      <c r="B368" s="246"/>
      <c r="C368" s="11">
        <v>44194</v>
      </c>
      <c r="D368" s="1" t="s">
        <v>5</v>
      </c>
      <c r="E368">
        <f>COUNTIF(Input_1!$E367:$CV367,Output_3_Daily_Raw!E$1)/4</f>
        <v>0</v>
      </c>
      <c r="F368">
        <f>COUNTIF(Input_1!$E367:$CV367,Output_3_Daily_Raw!F$1)/4</f>
        <v>0</v>
      </c>
      <c r="G368">
        <f>COUNTIF(Input_1!$E367:$CV367,Output_3_Daily_Raw!G$1)/4</f>
        <v>0</v>
      </c>
      <c r="H368">
        <f>COUNTIF(Input_1!$E367:$CV367,Output_3_Daily_Raw!H$1)/4</f>
        <v>0</v>
      </c>
      <c r="I368">
        <f>COUNTIF(Input_1!$E367:$CV367,Output_3_Daily_Raw!I$1)/4</f>
        <v>0</v>
      </c>
      <c r="J368">
        <f>COUNTIF(Input_1!$E367:$CV367,Output_3_Daily_Raw!J$1)/4</f>
        <v>0</v>
      </c>
      <c r="K368">
        <f>COUNTIF(Input_1!$E367:$CV367,Output_3_Daily_Raw!K$1)/4</f>
        <v>0</v>
      </c>
      <c r="L368">
        <f>COUNTIF(Input_1!$E367:$CV367,Output_3_Daily_Raw!L$1)/4</f>
        <v>0</v>
      </c>
      <c r="M368">
        <f>COUNTIF(Input_1!$E367:$CV367,Output_3_Daily_Raw!M$1)/4</f>
        <v>0</v>
      </c>
      <c r="N368">
        <f>COUNTIF(Input_1!$E367:$CV367,Output_3_Daily_Raw!N$1)/4</f>
        <v>0</v>
      </c>
      <c r="O368">
        <f>COUNTIF(Input_1!$E367:$CV367,Output_3_Daily_Raw!O$1)/4</f>
        <v>0</v>
      </c>
      <c r="P368">
        <f>COUNTIF(Input_1!$E367:$CV367,Output_3_Daily_Raw!P$1)/4</f>
        <v>0</v>
      </c>
      <c r="Q368">
        <f>COUNTIF(Input_1!$E367:$CV367,Output_3_Daily_Raw!Q$1)/4</f>
        <v>0</v>
      </c>
      <c r="R368">
        <f>COUNTIF(Input_1!$E367:$CV367,Output_3_Daily_Raw!R$1)/4</f>
        <v>0</v>
      </c>
      <c r="S368">
        <f>COUNTIF(Input_1!$E367:$CV367,Output_3_Daily_Raw!S$1)/4</f>
        <v>0</v>
      </c>
      <c r="T368">
        <f>COUNTIF(Input_1!$E367:$CV367,Output_3_Daily_Raw!T$1)/4</f>
        <v>0</v>
      </c>
      <c r="U368">
        <f>COUNTIF(Input_1!$E367:$CV367,Output_3_Daily_Raw!U$1)/4</f>
        <v>0</v>
      </c>
      <c r="V368">
        <f>COUNTIF(Input_1!$E367:$CV367,Output_3_Daily_Raw!V$1)/4</f>
        <v>0</v>
      </c>
      <c r="W368">
        <f>COUNTIF(Input_1!$E367:$CV367,Output_3_Daily_Raw!W$1)/4</f>
        <v>0</v>
      </c>
      <c r="X368">
        <f>COUNTIF(Input_1!$E367:$CV367,Output_3_Daily_Raw!X$1)/4</f>
        <v>0</v>
      </c>
      <c r="Y368">
        <f>COUNTIF(Input_1!$E367:$CV367,Output_3_Daily_Raw!Y$1)/4</f>
        <v>0</v>
      </c>
      <c r="Z368">
        <f>COUNTIF(Input_1!$E367:$CV367,Output_3_Daily_Raw!Z$1)/4</f>
        <v>2.75</v>
      </c>
      <c r="AA368">
        <f>COUNTIF(Input_1!$E367:$CV367,Output_3_Daily_Raw!AA$1)/4</f>
        <v>10.25</v>
      </c>
      <c r="AB368">
        <f>COUNTIF(Input_1!$E367:$CV367,Output_3_Daily_Raw!AB$1)/4</f>
        <v>0</v>
      </c>
      <c r="AC368">
        <f>COUNTIF(Input_1!$E367:$CV367,Output_3_Daily_Raw!AC$1)/4</f>
        <v>1.25</v>
      </c>
      <c r="AD368">
        <f>COUNTIF(Input_1!$E367:$CV367,Output_3_Daily_Raw!AD$1)/4</f>
        <v>0</v>
      </c>
      <c r="AE368">
        <f>COUNTIF(Input_1!$E367:$CV367,Output_3_Daily_Raw!AE$1)/4</f>
        <v>0</v>
      </c>
      <c r="AF368">
        <f>COUNTIF(Input_1!$E367:$CV367,Output_3_Daily_Raw!AF$1)/4</f>
        <v>0</v>
      </c>
      <c r="AG368">
        <f>COUNTIF(Input_1!$E367:$CV367,Output_3_Daily_Raw!AG$1)/4</f>
        <v>0</v>
      </c>
      <c r="AH368">
        <f>COUNTIF(Input_1!$E367:$CV367,Output_3_Daily_Raw!AH$1)/4</f>
        <v>0</v>
      </c>
      <c r="AI368">
        <f>COUNTIF(Input_1!$E367:$CV367,Output_3_Daily_Raw!AI$1)/4</f>
        <v>0</v>
      </c>
      <c r="AJ368">
        <f>COUNTIF(Input_1!$E367:$CV367,Output_3_Daily_Raw!AJ$1)/4</f>
        <v>0.25</v>
      </c>
      <c r="AK368">
        <f>COUNTIF(Input_1!$E367:$CV367,Output_3_Daily_Raw!AK$1)/4</f>
        <v>0</v>
      </c>
      <c r="AL368">
        <f>COUNTIF(Input_1!$E367:$CV367,Output_3_Daily_Raw!AL$1)/4</f>
        <v>1.25</v>
      </c>
      <c r="AM368">
        <f>COUNTIF(Input_1!$E367:$CV367,Output_3_Daily_Raw!AM$1)/4</f>
        <v>0</v>
      </c>
      <c r="AN368">
        <f>COUNTIF(Input_1!$E367:$CV367,Output_3_Daily_Raw!AN$1)/4</f>
        <v>0</v>
      </c>
      <c r="AO368">
        <f>COUNTIF(Input_1!$E367:$CV367,Output_3_Daily_Raw!AO$1)/4</f>
        <v>0</v>
      </c>
      <c r="AP368">
        <f>COUNTIF(Input_1!$E367:$CV367,Output_3_Daily_Raw!AP$1)/4</f>
        <v>0</v>
      </c>
      <c r="AQ368">
        <f>COUNTIF(Input_1!$E367:$CV367,Output_3_Daily_Raw!AQ$1)/4</f>
        <v>0</v>
      </c>
      <c r="AR368">
        <f>COUNTIF(Input_1!$E367:$CV367,Output_3_Daily_Raw!AR$1)/4</f>
        <v>0</v>
      </c>
      <c r="AS368">
        <f>COUNTIF(Input_1!$E367:$CV367,Output_3_Daily_Raw!AS$1)/4</f>
        <v>0</v>
      </c>
      <c r="AT368">
        <f>COUNTIF(Input_1!$E367:$CV367,Output_3_Daily_Raw!AT$1)/4</f>
        <v>0</v>
      </c>
      <c r="AU368">
        <f>COUNTIF(Input_1!$E367:$CV367,Output_3_Daily_Raw!AU$1)/4</f>
        <v>1.75</v>
      </c>
      <c r="AV368">
        <f>COUNTIF(Input_1!$E367:$CV367,Output_3_Daily_Raw!AV$1)/4</f>
        <v>0</v>
      </c>
      <c r="AW368">
        <f>COUNTIF(Input_1!$E367:$CV367,Output_3_Daily_Raw!AW$1)/4</f>
        <v>0</v>
      </c>
      <c r="AX368">
        <f>COUNTIF(Input_1!$E367:$CV367,Output_3_Daily_Raw!AX$1)/4</f>
        <v>0</v>
      </c>
      <c r="AY368">
        <f>COUNTIF(Input_1!$E367:$CV367,Output_3_Daily_Raw!AY$1)/4</f>
        <v>1.75</v>
      </c>
      <c r="AZ368">
        <f>COUNTIF(Input_1!$E367:$CV367,Output_3_Daily_Raw!AZ$1)/4</f>
        <v>0</v>
      </c>
      <c r="BA368">
        <f>COUNTIF(Input_1!$E367:$CV367,Output_3_Daily_Raw!BA$1)/4</f>
        <v>1</v>
      </c>
      <c r="BB368">
        <f>COUNTIF(Input_1!$E367:$CV367,Output_3_Daily_Raw!BB$1)/4</f>
        <v>0</v>
      </c>
      <c r="BC368">
        <f>COUNTIF(Input_1!$E367:$CV367,Output_3_Daily_Raw!BC$1)/4</f>
        <v>0</v>
      </c>
      <c r="BD368">
        <f>COUNTIF(Input_1!$E367:$CV367,Output_3_Daily_Raw!BD$1)/4</f>
        <v>0</v>
      </c>
      <c r="BE368">
        <f>COUNTIF(Input_1!$E367:$CV367,Output_3_Daily_Raw!BE$1)/4</f>
        <v>0</v>
      </c>
      <c r="BF368">
        <f>COUNTIF(Input_1!$E367:$CV367,Output_3_Daily_Raw!BF$1)/4</f>
        <v>3.25</v>
      </c>
      <c r="BG368">
        <f>COUNTIF(Input_1!$E367:$CV367,Output_3_Daily_Raw!BG$1)/4</f>
        <v>0</v>
      </c>
      <c r="BH368">
        <f>COUNTIF(Input_1!$E367:$CV367,Output_3_Daily_Raw!BH$1)/4</f>
        <v>0.5</v>
      </c>
      <c r="BJ368">
        <f t="shared" si="6"/>
        <v>24</v>
      </c>
    </row>
    <row r="369" spans="1:62" x14ac:dyDescent="0.35">
      <c r="A369" s="256"/>
      <c r="B369" s="246"/>
      <c r="C369" s="12">
        <v>44195</v>
      </c>
      <c r="D369" s="1" t="s">
        <v>6</v>
      </c>
      <c r="E369">
        <f>COUNTIF(Input_1!$E368:$CV368,Output_3_Daily_Raw!E$1)/4</f>
        <v>0</v>
      </c>
      <c r="F369">
        <f>COUNTIF(Input_1!$E368:$CV368,Output_3_Daily_Raw!F$1)/4</f>
        <v>0</v>
      </c>
      <c r="G369">
        <f>COUNTIF(Input_1!$E368:$CV368,Output_3_Daily_Raw!G$1)/4</f>
        <v>0</v>
      </c>
      <c r="H369">
        <f>COUNTIF(Input_1!$E368:$CV368,Output_3_Daily_Raw!H$1)/4</f>
        <v>0</v>
      </c>
      <c r="I369">
        <f>COUNTIF(Input_1!$E368:$CV368,Output_3_Daily_Raw!I$1)/4</f>
        <v>0</v>
      </c>
      <c r="J369">
        <f>COUNTIF(Input_1!$E368:$CV368,Output_3_Daily_Raw!J$1)/4</f>
        <v>0</v>
      </c>
      <c r="K369">
        <f>COUNTIF(Input_1!$E368:$CV368,Output_3_Daily_Raw!K$1)/4</f>
        <v>0</v>
      </c>
      <c r="L369">
        <f>COUNTIF(Input_1!$E368:$CV368,Output_3_Daily_Raw!L$1)/4</f>
        <v>0</v>
      </c>
      <c r="M369">
        <f>COUNTIF(Input_1!$E368:$CV368,Output_3_Daily_Raw!M$1)/4</f>
        <v>0</v>
      </c>
      <c r="N369">
        <f>COUNTIF(Input_1!$E368:$CV368,Output_3_Daily_Raw!N$1)/4</f>
        <v>0</v>
      </c>
      <c r="O369">
        <f>COUNTIF(Input_1!$E368:$CV368,Output_3_Daily_Raw!O$1)/4</f>
        <v>0</v>
      </c>
      <c r="P369">
        <f>COUNTIF(Input_1!$E368:$CV368,Output_3_Daily_Raw!P$1)/4</f>
        <v>0</v>
      </c>
      <c r="Q369">
        <f>COUNTIF(Input_1!$E368:$CV368,Output_3_Daily_Raw!Q$1)/4</f>
        <v>0</v>
      </c>
      <c r="R369">
        <f>COUNTIF(Input_1!$E368:$CV368,Output_3_Daily_Raw!R$1)/4</f>
        <v>0</v>
      </c>
      <c r="S369">
        <f>COUNTIF(Input_1!$E368:$CV368,Output_3_Daily_Raw!S$1)/4</f>
        <v>0</v>
      </c>
      <c r="T369">
        <f>COUNTIF(Input_1!$E368:$CV368,Output_3_Daily_Raw!T$1)/4</f>
        <v>0</v>
      </c>
      <c r="U369">
        <f>COUNTIF(Input_1!$E368:$CV368,Output_3_Daily_Raw!U$1)/4</f>
        <v>0</v>
      </c>
      <c r="V369">
        <f>COUNTIF(Input_1!$E368:$CV368,Output_3_Daily_Raw!V$1)/4</f>
        <v>0</v>
      </c>
      <c r="W369">
        <f>COUNTIF(Input_1!$E368:$CV368,Output_3_Daily_Raw!W$1)/4</f>
        <v>0</v>
      </c>
      <c r="X369">
        <f>COUNTIF(Input_1!$E368:$CV368,Output_3_Daily_Raw!X$1)/4</f>
        <v>0</v>
      </c>
      <c r="Y369">
        <f>COUNTIF(Input_1!$E368:$CV368,Output_3_Daily_Raw!Y$1)/4</f>
        <v>0</v>
      </c>
      <c r="Z369">
        <f>COUNTIF(Input_1!$E368:$CV368,Output_3_Daily_Raw!Z$1)/4</f>
        <v>2.5</v>
      </c>
      <c r="AA369">
        <f>COUNTIF(Input_1!$E368:$CV368,Output_3_Daily_Raw!AA$1)/4</f>
        <v>14.5</v>
      </c>
      <c r="AB369">
        <f>COUNTIF(Input_1!$E368:$CV368,Output_3_Daily_Raw!AB$1)/4</f>
        <v>0</v>
      </c>
      <c r="AC369">
        <f>COUNTIF(Input_1!$E368:$CV368,Output_3_Daily_Raw!AC$1)/4</f>
        <v>0</v>
      </c>
      <c r="AD369">
        <f>COUNTIF(Input_1!$E368:$CV368,Output_3_Daily_Raw!AD$1)/4</f>
        <v>0</v>
      </c>
      <c r="AE369">
        <f>COUNTIF(Input_1!$E368:$CV368,Output_3_Daily_Raw!AE$1)/4</f>
        <v>0</v>
      </c>
      <c r="AF369">
        <f>COUNTIF(Input_1!$E368:$CV368,Output_3_Daily_Raw!AF$1)/4</f>
        <v>0</v>
      </c>
      <c r="AG369">
        <f>COUNTIF(Input_1!$E368:$CV368,Output_3_Daily_Raw!AG$1)/4</f>
        <v>0</v>
      </c>
      <c r="AH369">
        <f>COUNTIF(Input_1!$E368:$CV368,Output_3_Daily_Raw!AH$1)/4</f>
        <v>0.25</v>
      </c>
      <c r="AI369">
        <f>COUNTIF(Input_1!$E368:$CV368,Output_3_Daily_Raw!AI$1)/4</f>
        <v>0.5</v>
      </c>
      <c r="AJ369">
        <f>COUNTIF(Input_1!$E368:$CV368,Output_3_Daily_Raw!AJ$1)/4</f>
        <v>0</v>
      </c>
      <c r="AK369">
        <f>COUNTIF(Input_1!$E368:$CV368,Output_3_Daily_Raw!AK$1)/4</f>
        <v>0</v>
      </c>
      <c r="AL369">
        <f>COUNTIF(Input_1!$E368:$CV368,Output_3_Daily_Raw!AL$1)/4</f>
        <v>0</v>
      </c>
      <c r="AM369">
        <f>COUNTIF(Input_1!$E368:$CV368,Output_3_Daily_Raw!AM$1)/4</f>
        <v>0</v>
      </c>
      <c r="AN369">
        <f>COUNTIF(Input_1!$E368:$CV368,Output_3_Daily_Raw!AN$1)/4</f>
        <v>0</v>
      </c>
      <c r="AO369">
        <f>COUNTIF(Input_1!$E368:$CV368,Output_3_Daily_Raw!AO$1)/4</f>
        <v>0</v>
      </c>
      <c r="AP369">
        <f>COUNTIF(Input_1!$E368:$CV368,Output_3_Daily_Raw!AP$1)/4</f>
        <v>0</v>
      </c>
      <c r="AQ369">
        <f>COUNTIF(Input_1!$E368:$CV368,Output_3_Daily_Raw!AQ$1)/4</f>
        <v>0</v>
      </c>
      <c r="AR369">
        <f>COUNTIF(Input_1!$E368:$CV368,Output_3_Daily_Raw!AR$1)/4</f>
        <v>0</v>
      </c>
      <c r="AS369">
        <f>COUNTIF(Input_1!$E368:$CV368,Output_3_Daily_Raw!AS$1)/4</f>
        <v>0</v>
      </c>
      <c r="AT369">
        <f>COUNTIF(Input_1!$E368:$CV368,Output_3_Daily_Raw!AT$1)/4</f>
        <v>0</v>
      </c>
      <c r="AU369">
        <f>COUNTIF(Input_1!$E368:$CV368,Output_3_Daily_Raw!AU$1)/4</f>
        <v>0.75</v>
      </c>
      <c r="AV369">
        <f>COUNTIF(Input_1!$E368:$CV368,Output_3_Daily_Raw!AV$1)/4</f>
        <v>0</v>
      </c>
      <c r="AW369">
        <f>COUNTIF(Input_1!$E368:$CV368,Output_3_Daily_Raw!AW$1)/4</f>
        <v>0</v>
      </c>
      <c r="AX369">
        <f>COUNTIF(Input_1!$E368:$CV368,Output_3_Daily_Raw!AX$1)/4</f>
        <v>0</v>
      </c>
      <c r="AY369">
        <f>COUNTIF(Input_1!$E368:$CV368,Output_3_Daily_Raw!AY$1)/4</f>
        <v>0.75</v>
      </c>
      <c r="AZ369">
        <f>COUNTIF(Input_1!$E368:$CV368,Output_3_Daily_Raw!AZ$1)/4</f>
        <v>0</v>
      </c>
      <c r="BA369">
        <f>COUNTIF(Input_1!$E368:$CV368,Output_3_Daily_Raw!BA$1)/4</f>
        <v>0.5</v>
      </c>
      <c r="BB369">
        <f>COUNTIF(Input_1!$E368:$CV368,Output_3_Daily_Raw!BB$1)/4</f>
        <v>0.5</v>
      </c>
      <c r="BC369">
        <f>COUNTIF(Input_1!$E368:$CV368,Output_3_Daily_Raw!BC$1)/4</f>
        <v>0</v>
      </c>
      <c r="BD369">
        <f>COUNTIF(Input_1!$E368:$CV368,Output_3_Daily_Raw!BD$1)/4</f>
        <v>0</v>
      </c>
      <c r="BE369">
        <f>COUNTIF(Input_1!$E368:$CV368,Output_3_Daily_Raw!BE$1)/4</f>
        <v>0</v>
      </c>
      <c r="BF369">
        <f>COUNTIF(Input_1!$E368:$CV368,Output_3_Daily_Raw!BF$1)/4</f>
        <v>3.75</v>
      </c>
      <c r="BG369">
        <f>COUNTIF(Input_1!$E368:$CV368,Output_3_Daily_Raw!BG$1)/4</f>
        <v>0</v>
      </c>
      <c r="BH369">
        <f>COUNTIF(Input_1!$E368:$CV368,Output_3_Daily_Raw!BH$1)/4</f>
        <v>0</v>
      </c>
      <c r="BJ369">
        <f t="shared" si="6"/>
        <v>24</v>
      </c>
    </row>
    <row r="370" spans="1:62" x14ac:dyDescent="0.35">
      <c r="A370" s="257"/>
      <c r="B370" s="246"/>
      <c r="C370" s="11">
        <v>44196</v>
      </c>
      <c r="D370" s="1" t="s">
        <v>7</v>
      </c>
      <c r="E370">
        <f>COUNTIF(Input_1!$E369:$CV369,Output_3_Daily_Raw!E$1)/4</f>
        <v>0</v>
      </c>
      <c r="F370">
        <f>COUNTIF(Input_1!$E369:$CV369,Output_3_Daily_Raw!F$1)/4</f>
        <v>0</v>
      </c>
      <c r="G370">
        <f>COUNTIF(Input_1!$E369:$CV369,Output_3_Daily_Raw!G$1)/4</f>
        <v>0</v>
      </c>
      <c r="H370">
        <f>COUNTIF(Input_1!$E369:$CV369,Output_3_Daily_Raw!H$1)/4</f>
        <v>0</v>
      </c>
      <c r="I370">
        <f>COUNTIF(Input_1!$E369:$CV369,Output_3_Daily_Raw!I$1)/4</f>
        <v>0</v>
      </c>
      <c r="J370">
        <f>COUNTIF(Input_1!$E369:$CV369,Output_3_Daily_Raw!J$1)/4</f>
        <v>0</v>
      </c>
      <c r="K370">
        <f>COUNTIF(Input_1!$E369:$CV369,Output_3_Daily_Raw!K$1)/4</f>
        <v>0</v>
      </c>
      <c r="L370">
        <f>COUNTIF(Input_1!$E369:$CV369,Output_3_Daily_Raw!L$1)/4</f>
        <v>0</v>
      </c>
      <c r="M370">
        <f>COUNTIF(Input_1!$E369:$CV369,Output_3_Daily_Raw!M$1)/4</f>
        <v>0</v>
      </c>
      <c r="N370">
        <f>COUNTIF(Input_1!$E369:$CV369,Output_3_Daily_Raw!N$1)/4</f>
        <v>0</v>
      </c>
      <c r="O370">
        <f>COUNTIF(Input_1!$E369:$CV369,Output_3_Daily_Raw!O$1)/4</f>
        <v>0</v>
      </c>
      <c r="P370">
        <f>COUNTIF(Input_1!$E369:$CV369,Output_3_Daily_Raw!P$1)/4</f>
        <v>0</v>
      </c>
      <c r="Q370">
        <f>COUNTIF(Input_1!$E369:$CV369,Output_3_Daily_Raw!Q$1)/4</f>
        <v>0</v>
      </c>
      <c r="R370">
        <f>COUNTIF(Input_1!$E369:$CV369,Output_3_Daily_Raw!R$1)/4</f>
        <v>0</v>
      </c>
      <c r="S370">
        <f>COUNTIF(Input_1!$E369:$CV369,Output_3_Daily_Raw!S$1)/4</f>
        <v>0</v>
      </c>
      <c r="T370">
        <f>COUNTIF(Input_1!$E369:$CV369,Output_3_Daily_Raw!T$1)/4</f>
        <v>0</v>
      </c>
      <c r="U370">
        <f>COUNTIF(Input_1!$E369:$CV369,Output_3_Daily_Raw!U$1)/4</f>
        <v>0</v>
      </c>
      <c r="V370">
        <f>COUNTIF(Input_1!$E369:$CV369,Output_3_Daily_Raw!V$1)/4</f>
        <v>0</v>
      </c>
      <c r="W370">
        <f>COUNTIF(Input_1!$E369:$CV369,Output_3_Daily_Raw!W$1)/4</f>
        <v>0</v>
      </c>
      <c r="X370">
        <f>COUNTIF(Input_1!$E369:$CV369,Output_3_Daily_Raw!X$1)/4</f>
        <v>0</v>
      </c>
      <c r="Y370">
        <f>COUNTIF(Input_1!$E369:$CV369,Output_3_Daily_Raw!Y$1)/4</f>
        <v>0</v>
      </c>
      <c r="Z370">
        <f>COUNTIF(Input_1!$E369:$CV369,Output_3_Daily_Raw!Z$1)/4</f>
        <v>0</v>
      </c>
      <c r="AA370">
        <f>COUNTIF(Input_1!$E369:$CV369,Output_3_Daily_Raw!AA$1)/4</f>
        <v>10.25</v>
      </c>
      <c r="AB370">
        <f>COUNTIF(Input_1!$E369:$CV369,Output_3_Daily_Raw!AB$1)/4</f>
        <v>0</v>
      </c>
      <c r="AC370">
        <f>COUNTIF(Input_1!$E369:$CV369,Output_3_Daily_Raw!AC$1)/4</f>
        <v>0</v>
      </c>
      <c r="AD370">
        <f>COUNTIF(Input_1!$E369:$CV369,Output_3_Daily_Raw!AD$1)/4</f>
        <v>0</v>
      </c>
      <c r="AE370">
        <f>COUNTIF(Input_1!$E369:$CV369,Output_3_Daily_Raw!AE$1)/4</f>
        <v>0</v>
      </c>
      <c r="AF370">
        <f>COUNTIF(Input_1!$E369:$CV369,Output_3_Daily_Raw!AF$1)/4</f>
        <v>0</v>
      </c>
      <c r="AG370">
        <f>COUNTIF(Input_1!$E369:$CV369,Output_3_Daily_Raw!AG$1)/4</f>
        <v>0</v>
      </c>
      <c r="AH370">
        <f>COUNTIF(Input_1!$E369:$CV369,Output_3_Daily_Raw!AH$1)/4</f>
        <v>0.25</v>
      </c>
      <c r="AI370">
        <f>COUNTIF(Input_1!$E369:$CV369,Output_3_Daily_Raw!AI$1)/4</f>
        <v>0.75</v>
      </c>
      <c r="AJ370">
        <f>COUNTIF(Input_1!$E369:$CV369,Output_3_Daily_Raw!AJ$1)/4</f>
        <v>0.25</v>
      </c>
      <c r="AK370">
        <f>COUNTIF(Input_1!$E369:$CV369,Output_3_Daily_Raw!AK$1)/4</f>
        <v>0</v>
      </c>
      <c r="AL370">
        <f>COUNTIF(Input_1!$E369:$CV369,Output_3_Daily_Raw!AL$1)/4</f>
        <v>0</v>
      </c>
      <c r="AM370">
        <f>COUNTIF(Input_1!$E369:$CV369,Output_3_Daily_Raw!AM$1)/4</f>
        <v>0</v>
      </c>
      <c r="AN370">
        <f>COUNTIF(Input_1!$E369:$CV369,Output_3_Daily_Raw!AN$1)/4</f>
        <v>0.25</v>
      </c>
      <c r="AO370">
        <f>COUNTIF(Input_1!$E369:$CV369,Output_3_Daily_Raw!AO$1)/4</f>
        <v>0</v>
      </c>
      <c r="AP370">
        <f>COUNTIF(Input_1!$E369:$CV369,Output_3_Daily_Raw!AP$1)/4</f>
        <v>0</v>
      </c>
      <c r="AQ370">
        <f>COUNTIF(Input_1!$E369:$CV369,Output_3_Daily_Raw!AQ$1)/4</f>
        <v>0.5</v>
      </c>
      <c r="AR370">
        <f>COUNTIF(Input_1!$E369:$CV369,Output_3_Daily_Raw!AR$1)/4</f>
        <v>0.25</v>
      </c>
      <c r="AS370">
        <f>COUNTIF(Input_1!$E369:$CV369,Output_3_Daily_Raw!AS$1)/4</f>
        <v>0</v>
      </c>
      <c r="AT370">
        <f>COUNTIF(Input_1!$E369:$CV369,Output_3_Daily_Raw!AT$1)/4</f>
        <v>0</v>
      </c>
      <c r="AU370">
        <f>COUNTIF(Input_1!$E369:$CV369,Output_3_Daily_Raw!AU$1)/4</f>
        <v>0.25</v>
      </c>
      <c r="AV370">
        <f>COUNTIF(Input_1!$E369:$CV369,Output_3_Daily_Raw!AV$1)/4</f>
        <v>0</v>
      </c>
      <c r="AW370">
        <f>COUNTIF(Input_1!$E369:$CV369,Output_3_Daily_Raw!AW$1)/4</f>
        <v>0</v>
      </c>
      <c r="AX370">
        <f>COUNTIF(Input_1!$E369:$CV369,Output_3_Daily_Raw!AX$1)/4</f>
        <v>0</v>
      </c>
      <c r="AY370">
        <f>COUNTIF(Input_1!$E369:$CV369,Output_3_Daily_Raw!AY$1)/4</f>
        <v>1.25</v>
      </c>
      <c r="AZ370">
        <f>COUNTIF(Input_1!$E369:$CV369,Output_3_Daily_Raw!AZ$1)/4</f>
        <v>1.25</v>
      </c>
      <c r="BA370">
        <f>COUNTIF(Input_1!$E369:$CV369,Output_3_Daily_Raw!BA$1)/4</f>
        <v>5.75</v>
      </c>
      <c r="BB370">
        <f>COUNTIF(Input_1!$E369:$CV369,Output_3_Daily_Raw!BB$1)/4</f>
        <v>0</v>
      </c>
      <c r="BC370">
        <f>COUNTIF(Input_1!$E369:$CV369,Output_3_Daily_Raw!BC$1)/4</f>
        <v>0</v>
      </c>
      <c r="BD370">
        <f>COUNTIF(Input_1!$E369:$CV369,Output_3_Daily_Raw!BD$1)/4</f>
        <v>0</v>
      </c>
      <c r="BE370">
        <f>COUNTIF(Input_1!$E369:$CV369,Output_3_Daily_Raw!BE$1)/4</f>
        <v>0</v>
      </c>
      <c r="BF370">
        <f>COUNTIF(Input_1!$E369:$CV369,Output_3_Daily_Raw!BF$1)/4</f>
        <v>3</v>
      </c>
      <c r="BG370">
        <f>COUNTIF(Input_1!$E369:$CV369,Output_3_Daily_Raw!BG$1)/4</f>
        <v>0</v>
      </c>
      <c r="BH370">
        <f>COUNTIF(Input_1!$E369:$CV369,Output_3_Daily_Raw!BH$1)/4</f>
        <v>0</v>
      </c>
      <c r="BJ370">
        <f t="shared" si="6"/>
        <v>24</v>
      </c>
    </row>
    <row r="371" spans="1:62" x14ac:dyDescent="0.35">
      <c r="A371" s="255" t="s">
        <v>12</v>
      </c>
      <c r="B371" s="246"/>
      <c r="C371" s="14">
        <v>44197</v>
      </c>
      <c r="D371" s="2" t="s">
        <v>8</v>
      </c>
      <c r="E371">
        <f>COUNTIF(Input_1!$E370:$CV370,Output_3_Daily_Raw!E$1)/4</f>
        <v>0</v>
      </c>
      <c r="F371">
        <f>COUNTIF(Input_1!$E370:$CV370,Output_3_Daily_Raw!F$1)/4</f>
        <v>0</v>
      </c>
      <c r="G371">
        <f>COUNTIF(Input_1!$E370:$CV370,Output_3_Daily_Raw!G$1)/4</f>
        <v>0</v>
      </c>
      <c r="H371">
        <f>COUNTIF(Input_1!$E370:$CV370,Output_3_Daily_Raw!H$1)/4</f>
        <v>0</v>
      </c>
      <c r="I371">
        <f>COUNTIF(Input_1!$E370:$CV370,Output_3_Daily_Raw!I$1)/4</f>
        <v>0</v>
      </c>
      <c r="J371">
        <f>COUNTIF(Input_1!$E370:$CV370,Output_3_Daily_Raw!J$1)/4</f>
        <v>0</v>
      </c>
      <c r="K371">
        <f>COUNTIF(Input_1!$E370:$CV370,Output_3_Daily_Raw!K$1)/4</f>
        <v>0</v>
      </c>
      <c r="L371">
        <f>COUNTIF(Input_1!$E370:$CV370,Output_3_Daily_Raw!L$1)/4</f>
        <v>0</v>
      </c>
      <c r="M371">
        <f>COUNTIF(Input_1!$E370:$CV370,Output_3_Daily_Raw!M$1)/4</f>
        <v>0</v>
      </c>
      <c r="N371">
        <f>COUNTIF(Input_1!$E370:$CV370,Output_3_Daily_Raw!N$1)/4</f>
        <v>0</v>
      </c>
      <c r="O371">
        <f>COUNTIF(Input_1!$E370:$CV370,Output_3_Daily_Raw!O$1)/4</f>
        <v>0</v>
      </c>
      <c r="P371">
        <f>COUNTIF(Input_1!$E370:$CV370,Output_3_Daily_Raw!P$1)/4</f>
        <v>0</v>
      </c>
      <c r="Q371">
        <f>COUNTIF(Input_1!$E370:$CV370,Output_3_Daily_Raw!Q$1)/4</f>
        <v>0</v>
      </c>
      <c r="R371">
        <f>COUNTIF(Input_1!$E370:$CV370,Output_3_Daily_Raw!R$1)/4</f>
        <v>0</v>
      </c>
      <c r="S371">
        <f>COUNTIF(Input_1!$E370:$CV370,Output_3_Daily_Raw!S$1)/4</f>
        <v>0</v>
      </c>
      <c r="T371">
        <f>COUNTIF(Input_1!$E370:$CV370,Output_3_Daily_Raw!T$1)/4</f>
        <v>0</v>
      </c>
      <c r="U371">
        <f>COUNTIF(Input_1!$E370:$CV370,Output_3_Daily_Raw!U$1)/4</f>
        <v>0</v>
      </c>
      <c r="V371">
        <f>COUNTIF(Input_1!$E370:$CV370,Output_3_Daily_Raw!V$1)/4</f>
        <v>0</v>
      </c>
      <c r="W371">
        <f>COUNTIF(Input_1!$E370:$CV370,Output_3_Daily_Raw!W$1)/4</f>
        <v>0</v>
      </c>
      <c r="X371">
        <f>COUNTIF(Input_1!$E370:$CV370,Output_3_Daily_Raw!X$1)/4</f>
        <v>0</v>
      </c>
      <c r="Y371">
        <f>COUNTIF(Input_1!$E370:$CV370,Output_3_Daily_Raw!Y$1)/4</f>
        <v>0</v>
      </c>
      <c r="Z371">
        <f>COUNTIF(Input_1!$E370:$CV370,Output_3_Daily_Raw!Z$1)/4</f>
        <v>2</v>
      </c>
      <c r="AA371">
        <f>COUNTIF(Input_1!$E370:$CV370,Output_3_Daily_Raw!AA$1)/4</f>
        <v>8.5</v>
      </c>
      <c r="AB371">
        <f>COUNTIF(Input_1!$E370:$CV370,Output_3_Daily_Raw!AB$1)/4</f>
        <v>0</v>
      </c>
      <c r="AC371">
        <f>COUNTIF(Input_1!$E370:$CV370,Output_3_Daily_Raw!AC$1)/4</f>
        <v>0.25</v>
      </c>
      <c r="AD371">
        <f>COUNTIF(Input_1!$E370:$CV370,Output_3_Daily_Raw!AD$1)/4</f>
        <v>0</v>
      </c>
      <c r="AE371">
        <f>COUNTIF(Input_1!$E370:$CV370,Output_3_Daily_Raw!AE$1)/4</f>
        <v>0</v>
      </c>
      <c r="AF371">
        <f>COUNTIF(Input_1!$E370:$CV370,Output_3_Daily_Raw!AF$1)/4</f>
        <v>0</v>
      </c>
      <c r="AG371">
        <f>COUNTIF(Input_1!$E370:$CV370,Output_3_Daily_Raw!AG$1)/4</f>
        <v>0</v>
      </c>
      <c r="AH371">
        <f>COUNTIF(Input_1!$E370:$CV370,Output_3_Daily_Raw!AH$1)/4</f>
        <v>0</v>
      </c>
      <c r="AI371">
        <f>COUNTIF(Input_1!$E370:$CV370,Output_3_Daily_Raw!AI$1)/4</f>
        <v>0.75</v>
      </c>
      <c r="AJ371">
        <f>COUNTIF(Input_1!$E370:$CV370,Output_3_Daily_Raw!AJ$1)/4</f>
        <v>2.5</v>
      </c>
      <c r="AK371">
        <f>COUNTIF(Input_1!$E370:$CV370,Output_3_Daily_Raw!AK$1)/4</f>
        <v>0</v>
      </c>
      <c r="AL371">
        <f>COUNTIF(Input_1!$E370:$CV370,Output_3_Daily_Raw!AL$1)/4</f>
        <v>0</v>
      </c>
      <c r="AM371">
        <f>COUNTIF(Input_1!$E370:$CV370,Output_3_Daily_Raw!AM$1)/4</f>
        <v>0</v>
      </c>
      <c r="AN371">
        <f>COUNTIF(Input_1!$E370:$CV370,Output_3_Daily_Raw!AN$1)/4</f>
        <v>0</v>
      </c>
      <c r="AO371">
        <f>COUNTIF(Input_1!$E370:$CV370,Output_3_Daily_Raw!AO$1)/4</f>
        <v>0</v>
      </c>
      <c r="AP371">
        <f>COUNTIF(Input_1!$E370:$CV370,Output_3_Daily_Raw!AP$1)/4</f>
        <v>0</v>
      </c>
      <c r="AQ371">
        <f>COUNTIF(Input_1!$E370:$CV370,Output_3_Daily_Raw!AQ$1)/4</f>
        <v>0</v>
      </c>
      <c r="AR371">
        <f>COUNTIF(Input_1!$E370:$CV370,Output_3_Daily_Raw!AR$1)/4</f>
        <v>0.5</v>
      </c>
      <c r="AS371">
        <f>COUNTIF(Input_1!$E370:$CV370,Output_3_Daily_Raw!AS$1)/4</f>
        <v>0</v>
      </c>
      <c r="AT371">
        <f>COUNTIF(Input_1!$E370:$CV370,Output_3_Daily_Raw!AT$1)/4</f>
        <v>0</v>
      </c>
      <c r="AU371">
        <f>COUNTIF(Input_1!$E370:$CV370,Output_3_Daily_Raw!AU$1)/4</f>
        <v>0.25</v>
      </c>
      <c r="AV371">
        <f>COUNTIF(Input_1!$E370:$CV370,Output_3_Daily_Raw!AV$1)/4</f>
        <v>0</v>
      </c>
      <c r="AW371">
        <f>COUNTIF(Input_1!$E370:$CV370,Output_3_Daily_Raw!AW$1)/4</f>
        <v>0</v>
      </c>
      <c r="AX371">
        <f>COUNTIF(Input_1!$E370:$CV370,Output_3_Daily_Raw!AX$1)/4</f>
        <v>0</v>
      </c>
      <c r="AY371">
        <f>COUNTIF(Input_1!$E370:$CV370,Output_3_Daily_Raw!AY$1)/4</f>
        <v>1</v>
      </c>
      <c r="AZ371">
        <f>COUNTIF(Input_1!$E370:$CV370,Output_3_Daily_Raw!AZ$1)/4</f>
        <v>0.5</v>
      </c>
      <c r="BA371">
        <f>COUNTIF(Input_1!$E370:$CV370,Output_3_Daily_Raw!BA$1)/4</f>
        <v>3.75</v>
      </c>
      <c r="BB371">
        <f>COUNTIF(Input_1!$E370:$CV370,Output_3_Daily_Raw!BB$1)/4</f>
        <v>0.25</v>
      </c>
      <c r="BC371">
        <f>COUNTIF(Input_1!$E370:$CV370,Output_3_Daily_Raw!BC$1)/4</f>
        <v>0</v>
      </c>
      <c r="BD371">
        <f>COUNTIF(Input_1!$E370:$CV370,Output_3_Daily_Raw!BD$1)/4</f>
        <v>0</v>
      </c>
      <c r="BE371">
        <f>COUNTIF(Input_1!$E370:$CV370,Output_3_Daily_Raw!BE$1)/4</f>
        <v>0</v>
      </c>
      <c r="BF371">
        <f>COUNTIF(Input_1!$E370:$CV370,Output_3_Daily_Raw!BF$1)/4</f>
        <v>3</v>
      </c>
      <c r="BG371">
        <f>COUNTIF(Input_1!$E370:$CV370,Output_3_Daily_Raw!BG$1)/4</f>
        <v>0</v>
      </c>
      <c r="BH371">
        <f>COUNTIF(Input_1!$E370:$CV370,Output_3_Daily_Raw!BH$1)/4</f>
        <v>0.75</v>
      </c>
      <c r="BJ371">
        <f t="shared" si="6"/>
        <v>24</v>
      </c>
    </row>
    <row r="372" spans="1:62" x14ac:dyDescent="0.35">
      <c r="A372" s="256"/>
      <c r="B372" s="246"/>
      <c r="C372" s="12">
        <v>44198</v>
      </c>
      <c r="D372" s="1" t="s">
        <v>9</v>
      </c>
      <c r="E372">
        <f>COUNTIF(Input_1!$E371:$CV371,Output_3_Daily_Raw!E$1)/4</f>
        <v>0</v>
      </c>
      <c r="F372">
        <f>COUNTIF(Input_1!$E371:$CV371,Output_3_Daily_Raw!F$1)/4</f>
        <v>0</v>
      </c>
      <c r="G372">
        <f>COUNTIF(Input_1!$E371:$CV371,Output_3_Daily_Raw!G$1)/4</f>
        <v>0</v>
      </c>
      <c r="H372">
        <f>COUNTIF(Input_1!$E371:$CV371,Output_3_Daily_Raw!H$1)/4</f>
        <v>0</v>
      </c>
      <c r="I372">
        <f>COUNTIF(Input_1!$E371:$CV371,Output_3_Daily_Raw!I$1)/4</f>
        <v>0</v>
      </c>
      <c r="J372">
        <f>COUNTIF(Input_1!$E371:$CV371,Output_3_Daily_Raw!J$1)/4</f>
        <v>0</v>
      </c>
      <c r="K372">
        <f>COUNTIF(Input_1!$E371:$CV371,Output_3_Daily_Raw!K$1)/4</f>
        <v>0</v>
      </c>
      <c r="L372">
        <f>COUNTIF(Input_1!$E371:$CV371,Output_3_Daily_Raw!L$1)/4</f>
        <v>0</v>
      </c>
      <c r="M372">
        <f>COUNTIF(Input_1!$E371:$CV371,Output_3_Daily_Raw!M$1)/4</f>
        <v>0</v>
      </c>
      <c r="N372">
        <f>COUNTIF(Input_1!$E371:$CV371,Output_3_Daily_Raw!N$1)/4</f>
        <v>0</v>
      </c>
      <c r="O372">
        <f>COUNTIF(Input_1!$E371:$CV371,Output_3_Daily_Raw!O$1)/4</f>
        <v>0</v>
      </c>
      <c r="P372">
        <f>COUNTIF(Input_1!$E371:$CV371,Output_3_Daily_Raw!P$1)/4</f>
        <v>0</v>
      </c>
      <c r="Q372">
        <f>COUNTIF(Input_1!$E371:$CV371,Output_3_Daily_Raw!Q$1)/4</f>
        <v>0</v>
      </c>
      <c r="R372">
        <f>COUNTIF(Input_1!$E371:$CV371,Output_3_Daily_Raw!R$1)/4</f>
        <v>0</v>
      </c>
      <c r="S372">
        <f>COUNTIF(Input_1!$E371:$CV371,Output_3_Daily_Raw!S$1)/4</f>
        <v>0</v>
      </c>
      <c r="T372">
        <f>COUNTIF(Input_1!$E371:$CV371,Output_3_Daily_Raw!T$1)/4</f>
        <v>0</v>
      </c>
      <c r="U372">
        <f>COUNTIF(Input_1!$E371:$CV371,Output_3_Daily_Raw!U$1)/4</f>
        <v>0</v>
      </c>
      <c r="V372">
        <f>COUNTIF(Input_1!$E371:$CV371,Output_3_Daily_Raw!V$1)/4</f>
        <v>0</v>
      </c>
      <c r="W372">
        <f>COUNTIF(Input_1!$E371:$CV371,Output_3_Daily_Raw!W$1)/4</f>
        <v>0</v>
      </c>
      <c r="X372">
        <f>COUNTIF(Input_1!$E371:$CV371,Output_3_Daily_Raw!X$1)/4</f>
        <v>0</v>
      </c>
      <c r="Y372">
        <f>COUNTIF(Input_1!$E371:$CV371,Output_3_Daily_Raw!Y$1)/4</f>
        <v>0</v>
      </c>
      <c r="Z372">
        <f>COUNTIF(Input_1!$E371:$CV371,Output_3_Daily_Raw!Z$1)/4</f>
        <v>0</v>
      </c>
      <c r="AA372">
        <f>COUNTIF(Input_1!$E371:$CV371,Output_3_Daily_Raw!AA$1)/4</f>
        <v>7</v>
      </c>
      <c r="AB372">
        <f>COUNTIF(Input_1!$E371:$CV371,Output_3_Daily_Raw!AB$1)/4</f>
        <v>0</v>
      </c>
      <c r="AC372">
        <f>COUNTIF(Input_1!$E371:$CV371,Output_3_Daily_Raw!AC$1)/4</f>
        <v>1</v>
      </c>
      <c r="AD372">
        <f>COUNTIF(Input_1!$E371:$CV371,Output_3_Daily_Raw!AD$1)/4</f>
        <v>0</v>
      </c>
      <c r="AE372">
        <f>COUNTIF(Input_1!$E371:$CV371,Output_3_Daily_Raw!AE$1)/4</f>
        <v>0</v>
      </c>
      <c r="AF372">
        <f>COUNTIF(Input_1!$E371:$CV371,Output_3_Daily_Raw!AF$1)/4</f>
        <v>0</v>
      </c>
      <c r="AG372">
        <f>COUNTIF(Input_1!$E371:$CV371,Output_3_Daily_Raw!AG$1)/4</f>
        <v>0</v>
      </c>
      <c r="AH372">
        <f>COUNTIF(Input_1!$E371:$CV371,Output_3_Daily_Raw!AH$1)/4</f>
        <v>0.5</v>
      </c>
      <c r="AI372">
        <f>COUNTIF(Input_1!$E371:$CV371,Output_3_Daily_Raw!AI$1)/4</f>
        <v>0.25</v>
      </c>
      <c r="AJ372">
        <f>COUNTIF(Input_1!$E371:$CV371,Output_3_Daily_Raw!AJ$1)/4</f>
        <v>0.25</v>
      </c>
      <c r="AK372">
        <f>COUNTIF(Input_1!$E371:$CV371,Output_3_Daily_Raw!AK$1)/4</f>
        <v>0</v>
      </c>
      <c r="AL372">
        <f>COUNTIF(Input_1!$E371:$CV371,Output_3_Daily_Raw!AL$1)/4</f>
        <v>1.75</v>
      </c>
      <c r="AM372">
        <f>COUNTIF(Input_1!$E371:$CV371,Output_3_Daily_Raw!AM$1)/4</f>
        <v>0</v>
      </c>
      <c r="AN372">
        <f>COUNTIF(Input_1!$E371:$CV371,Output_3_Daily_Raw!AN$1)/4</f>
        <v>0.5</v>
      </c>
      <c r="AO372">
        <f>COUNTIF(Input_1!$E371:$CV371,Output_3_Daily_Raw!AO$1)/4</f>
        <v>0</v>
      </c>
      <c r="AP372">
        <f>COUNTIF(Input_1!$E371:$CV371,Output_3_Daily_Raw!AP$1)/4</f>
        <v>0</v>
      </c>
      <c r="AQ372">
        <f>COUNTIF(Input_1!$E371:$CV371,Output_3_Daily_Raw!AQ$1)/4</f>
        <v>0</v>
      </c>
      <c r="AR372">
        <f>COUNTIF(Input_1!$E371:$CV371,Output_3_Daily_Raw!AR$1)/4</f>
        <v>0</v>
      </c>
      <c r="AS372">
        <f>COUNTIF(Input_1!$E371:$CV371,Output_3_Daily_Raw!AS$1)/4</f>
        <v>0</v>
      </c>
      <c r="AT372">
        <f>COUNTIF(Input_1!$E371:$CV371,Output_3_Daily_Raw!AT$1)/4</f>
        <v>0</v>
      </c>
      <c r="AU372">
        <f>COUNTIF(Input_1!$E371:$CV371,Output_3_Daily_Raw!AU$1)/4</f>
        <v>0.75</v>
      </c>
      <c r="AV372">
        <f>COUNTIF(Input_1!$E371:$CV371,Output_3_Daily_Raw!AV$1)/4</f>
        <v>0</v>
      </c>
      <c r="AW372">
        <f>COUNTIF(Input_1!$E371:$CV371,Output_3_Daily_Raw!AW$1)/4</f>
        <v>0</v>
      </c>
      <c r="AX372">
        <f>COUNTIF(Input_1!$E371:$CV371,Output_3_Daily_Raw!AX$1)/4</f>
        <v>0</v>
      </c>
      <c r="AY372">
        <f>COUNTIF(Input_1!$E371:$CV371,Output_3_Daily_Raw!AY$1)/4</f>
        <v>2</v>
      </c>
      <c r="AZ372">
        <f>COUNTIF(Input_1!$E371:$CV371,Output_3_Daily_Raw!AZ$1)/4</f>
        <v>2.5</v>
      </c>
      <c r="BA372">
        <f>COUNTIF(Input_1!$E371:$CV371,Output_3_Daily_Raw!BA$1)/4</f>
        <v>1.75</v>
      </c>
      <c r="BB372">
        <f>COUNTIF(Input_1!$E371:$CV371,Output_3_Daily_Raw!BB$1)/4</f>
        <v>0.5</v>
      </c>
      <c r="BC372">
        <f>COUNTIF(Input_1!$E371:$CV371,Output_3_Daily_Raw!BC$1)/4</f>
        <v>0</v>
      </c>
      <c r="BD372">
        <f>COUNTIF(Input_1!$E371:$CV371,Output_3_Daily_Raw!BD$1)/4</f>
        <v>0</v>
      </c>
      <c r="BE372">
        <f>COUNTIF(Input_1!$E371:$CV371,Output_3_Daily_Raw!BE$1)/4</f>
        <v>0</v>
      </c>
      <c r="BF372">
        <f>COUNTIF(Input_1!$E371:$CV371,Output_3_Daily_Raw!BF$1)/4</f>
        <v>2.5</v>
      </c>
      <c r="BG372">
        <f>COUNTIF(Input_1!$E371:$CV371,Output_3_Daily_Raw!BG$1)/4</f>
        <v>1</v>
      </c>
      <c r="BH372">
        <f>COUNTIF(Input_1!$E371:$CV371,Output_3_Daily_Raw!BH$1)/4</f>
        <v>0</v>
      </c>
      <c r="BJ372">
        <f t="shared" si="6"/>
        <v>22.25</v>
      </c>
    </row>
    <row r="373" spans="1:62" x14ac:dyDescent="0.35">
      <c r="A373" s="257"/>
      <c r="B373" s="247"/>
      <c r="C373" s="14">
        <v>44199</v>
      </c>
      <c r="D373" s="2" t="s">
        <v>10</v>
      </c>
      <c r="E373">
        <f>COUNTIF(Input_1!$E372:$CV372,Output_3_Daily_Raw!E$1)/4</f>
        <v>0</v>
      </c>
      <c r="F373">
        <f>COUNTIF(Input_1!$E372:$CV372,Output_3_Daily_Raw!F$1)/4</f>
        <v>0</v>
      </c>
      <c r="G373">
        <f>COUNTIF(Input_1!$E372:$CV372,Output_3_Daily_Raw!G$1)/4</f>
        <v>0</v>
      </c>
      <c r="H373">
        <f>COUNTIF(Input_1!$E372:$CV372,Output_3_Daily_Raw!H$1)/4</f>
        <v>0</v>
      </c>
      <c r="I373">
        <f>COUNTIF(Input_1!$E372:$CV372,Output_3_Daily_Raw!I$1)/4</f>
        <v>0</v>
      </c>
      <c r="J373">
        <f>COUNTIF(Input_1!$E372:$CV372,Output_3_Daily_Raw!J$1)/4</f>
        <v>0</v>
      </c>
      <c r="K373">
        <f>COUNTIF(Input_1!$E372:$CV372,Output_3_Daily_Raw!K$1)/4</f>
        <v>0</v>
      </c>
      <c r="L373">
        <f>COUNTIF(Input_1!$E372:$CV372,Output_3_Daily_Raw!L$1)/4</f>
        <v>0</v>
      </c>
      <c r="M373">
        <f>COUNTIF(Input_1!$E372:$CV372,Output_3_Daily_Raw!M$1)/4</f>
        <v>0</v>
      </c>
      <c r="N373">
        <f>COUNTIF(Input_1!$E372:$CV372,Output_3_Daily_Raw!N$1)/4</f>
        <v>0</v>
      </c>
      <c r="O373">
        <f>COUNTIF(Input_1!$E372:$CV372,Output_3_Daily_Raw!O$1)/4</f>
        <v>0</v>
      </c>
      <c r="P373">
        <f>COUNTIF(Input_1!$E372:$CV372,Output_3_Daily_Raw!P$1)/4</f>
        <v>0</v>
      </c>
      <c r="Q373">
        <f>COUNTIF(Input_1!$E372:$CV372,Output_3_Daily_Raw!Q$1)/4</f>
        <v>0</v>
      </c>
      <c r="R373">
        <f>COUNTIF(Input_1!$E372:$CV372,Output_3_Daily_Raw!R$1)/4</f>
        <v>0</v>
      </c>
      <c r="S373">
        <f>COUNTIF(Input_1!$E372:$CV372,Output_3_Daily_Raw!S$1)/4</f>
        <v>0</v>
      </c>
      <c r="T373">
        <f>COUNTIF(Input_1!$E372:$CV372,Output_3_Daily_Raw!T$1)/4</f>
        <v>0</v>
      </c>
      <c r="U373">
        <f>COUNTIF(Input_1!$E372:$CV372,Output_3_Daily_Raw!U$1)/4</f>
        <v>0</v>
      </c>
      <c r="V373">
        <f>COUNTIF(Input_1!$E372:$CV372,Output_3_Daily_Raw!V$1)/4</f>
        <v>0</v>
      </c>
      <c r="W373">
        <f>COUNTIF(Input_1!$E372:$CV372,Output_3_Daily_Raw!W$1)/4</f>
        <v>0</v>
      </c>
      <c r="X373">
        <f>COUNTIF(Input_1!$E372:$CV372,Output_3_Daily_Raw!X$1)/4</f>
        <v>0</v>
      </c>
      <c r="Y373">
        <f>COUNTIF(Input_1!$E372:$CV372,Output_3_Daily_Raw!Y$1)/4</f>
        <v>0</v>
      </c>
      <c r="Z373">
        <f>COUNTIF(Input_1!$E372:$CV372,Output_3_Daily_Raw!Z$1)/4</f>
        <v>0</v>
      </c>
      <c r="AA373">
        <f>COUNTIF(Input_1!$E372:$CV372,Output_3_Daily_Raw!AA$1)/4</f>
        <v>0</v>
      </c>
      <c r="AB373">
        <f>COUNTIF(Input_1!$E372:$CV372,Output_3_Daily_Raw!AB$1)/4</f>
        <v>0</v>
      </c>
      <c r="AC373">
        <f>COUNTIF(Input_1!$E372:$CV372,Output_3_Daily_Raw!AC$1)/4</f>
        <v>0</v>
      </c>
      <c r="AD373">
        <f>COUNTIF(Input_1!$E372:$CV372,Output_3_Daily_Raw!AD$1)/4</f>
        <v>0</v>
      </c>
      <c r="AE373">
        <f>COUNTIF(Input_1!$E372:$CV372,Output_3_Daily_Raw!AE$1)/4</f>
        <v>0</v>
      </c>
      <c r="AF373">
        <f>COUNTIF(Input_1!$E372:$CV372,Output_3_Daily_Raw!AF$1)/4</f>
        <v>0</v>
      </c>
      <c r="AG373">
        <f>COUNTIF(Input_1!$E372:$CV372,Output_3_Daily_Raw!AG$1)/4</f>
        <v>0</v>
      </c>
      <c r="AH373">
        <f>COUNTIF(Input_1!$E372:$CV372,Output_3_Daily_Raw!AH$1)/4</f>
        <v>0</v>
      </c>
      <c r="AI373">
        <f>COUNTIF(Input_1!$E372:$CV372,Output_3_Daily_Raw!AI$1)/4</f>
        <v>0</v>
      </c>
      <c r="AJ373">
        <f>COUNTIF(Input_1!$E372:$CV372,Output_3_Daily_Raw!AJ$1)/4</f>
        <v>0</v>
      </c>
      <c r="AK373">
        <f>COUNTIF(Input_1!$E372:$CV372,Output_3_Daily_Raw!AK$1)/4</f>
        <v>0</v>
      </c>
      <c r="AL373">
        <f>COUNTIF(Input_1!$E372:$CV372,Output_3_Daily_Raw!AL$1)/4</f>
        <v>0</v>
      </c>
      <c r="AM373">
        <f>COUNTIF(Input_1!$E372:$CV372,Output_3_Daily_Raw!AM$1)/4</f>
        <v>0</v>
      </c>
      <c r="AN373">
        <f>COUNTIF(Input_1!$E372:$CV372,Output_3_Daily_Raw!AN$1)/4</f>
        <v>0</v>
      </c>
      <c r="AO373">
        <f>COUNTIF(Input_1!$E372:$CV372,Output_3_Daily_Raw!AO$1)/4</f>
        <v>0</v>
      </c>
      <c r="AP373">
        <f>COUNTIF(Input_1!$E372:$CV372,Output_3_Daily_Raw!AP$1)/4</f>
        <v>0</v>
      </c>
      <c r="AQ373">
        <f>COUNTIF(Input_1!$E372:$CV372,Output_3_Daily_Raw!AQ$1)/4</f>
        <v>0</v>
      </c>
      <c r="AR373">
        <f>COUNTIF(Input_1!$E372:$CV372,Output_3_Daily_Raw!AR$1)/4</f>
        <v>0</v>
      </c>
      <c r="AS373">
        <f>COUNTIF(Input_1!$E372:$CV372,Output_3_Daily_Raw!AS$1)/4</f>
        <v>0</v>
      </c>
      <c r="AT373">
        <f>COUNTIF(Input_1!$E372:$CV372,Output_3_Daily_Raw!AT$1)/4</f>
        <v>0</v>
      </c>
      <c r="AU373">
        <f>COUNTIF(Input_1!$E372:$CV372,Output_3_Daily_Raw!AU$1)/4</f>
        <v>0</v>
      </c>
      <c r="AV373">
        <f>COUNTIF(Input_1!$E372:$CV372,Output_3_Daily_Raw!AV$1)/4</f>
        <v>0</v>
      </c>
      <c r="AW373">
        <f>COUNTIF(Input_1!$E372:$CV372,Output_3_Daily_Raw!AW$1)/4</f>
        <v>0</v>
      </c>
      <c r="AX373">
        <f>COUNTIF(Input_1!$E372:$CV372,Output_3_Daily_Raw!AX$1)/4</f>
        <v>0</v>
      </c>
      <c r="AY373">
        <f>COUNTIF(Input_1!$E372:$CV372,Output_3_Daily_Raw!AY$1)/4</f>
        <v>0</v>
      </c>
      <c r="AZ373">
        <f>COUNTIF(Input_1!$E372:$CV372,Output_3_Daily_Raw!AZ$1)/4</f>
        <v>0</v>
      </c>
      <c r="BA373">
        <f>COUNTIF(Input_1!$E372:$CV372,Output_3_Daily_Raw!BA$1)/4</f>
        <v>0</v>
      </c>
      <c r="BB373">
        <f>COUNTIF(Input_1!$E372:$CV372,Output_3_Daily_Raw!BB$1)/4</f>
        <v>0</v>
      </c>
      <c r="BC373">
        <f>COUNTIF(Input_1!$E372:$CV372,Output_3_Daily_Raw!BC$1)/4</f>
        <v>0</v>
      </c>
      <c r="BD373">
        <f>COUNTIF(Input_1!$E372:$CV372,Output_3_Daily_Raw!BD$1)/4</f>
        <v>0</v>
      </c>
      <c r="BE373">
        <f>COUNTIF(Input_1!$E372:$CV372,Output_3_Daily_Raw!BE$1)/4</f>
        <v>0</v>
      </c>
      <c r="BF373">
        <f>COUNTIF(Input_1!$E372:$CV372,Output_3_Daily_Raw!BF$1)/4</f>
        <v>0</v>
      </c>
      <c r="BG373">
        <f>COUNTIF(Input_1!$E372:$CV372,Output_3_Daily_Raw!BG$1)/4</f>
        <v>0</v>
      </c>
      <c r="BH373">
        <f>COUNTIF(Input_1!$E372:$CV372,Output_3_Daily_Raw!BH$1)/4</f>
        <v>0</v>
      </c>
      <c r="BJ373">
        <f t="shared" si="6"/>
        <v>0</v>
      </c>
    </row>
    <row r="374" spans="1:62" x14ac:dyDescent="0.35">
      <c r="C374" s="15"/>
    </row>
  </sheetData>
  <mergeCells count="71">
    <mergeCell ref="A3:A4"/>
    <mergeCell ref="B3:B9"/>
    <mergeCell ref="A5:A35"/>
    <mergeCell ref="B10:B16"/>
    <mergeCell ref="B17:B23"/>
    <mergeCell ref="B24:B30"/>
    <mergeCell ref="B31:B37"/>
    <mergeCell ref="A36:A64"/>
    <mergeCell ref="B38:B44"/>
    <mergeCell ref="B45:B51"/>
    <mergeCell ref="B52:B58"/>
    <mergeCell ref="B59:B65"/>
    <mergeCell ref="A65:A95"/>
    <mergeCell ref="B66:B72"/>
    <mergeCell ref="B73:B79"/>
    <mergeCell ref="B80:B86"/>
    <mergeCell ref="B87:B93"/>
    <mergeCell ref="B94:B100"/>
    <mergeCell ref="A96:A125"/>
    <mergeCell ref="B101:B107"/>
    <mergeCell ref="B108:B114"/>
    <mergeCell ref="B115:B121"/>
    <mergeCell ref="B122:B128"/>
    <mergeCell ref="A126:A156"/>
    <mergeCell ref="B129:B135"/>
    <mergeCell ref="B136:B142"/>
    <mergeCell ref="B143:B149"/>
    <mergeCell ref="B150:B156"/>
    <mergeCell ref="A157:A186"/>
    <mergeCell ref="B157:B163"/>
    <mergeCell ref="B164:B170"/>
    <mergeCell ref="B171:B177"/>
    <mergeCell ref="B178:B184"/>
    <mergeCell ref="B185:B191"/>
    <mergeCell ref="A187:A217"/>
    <mergeCell ref="B192:B198"/>
    <mergeCell ref="B199:B205"/>
    <mergeCell ref="B206:B212"/>
    <mergeCell ref="B234:B240"/>
    <mergeCell ref="B241:B247"/>
    <mergeCell ref="B248:B254"/>
    <mergeCell ref="A249:A278"/>
    <mergeCell ref="B255:B261"/>
    <mergeCell ref="B262:B268"/>
    <mergeCell ref="B332:B338"/>
    <mergeCell ref="B339:B345"/>
    <mergeCell ref="A340:A370"/>
    <mergeCell ref="B346:B352"/>
    <mergeCell ref="B353:B359"/>
    <mergeCell ref="B360:B366"/>
    <mergeCell ref="B367:B373"/>
    <mergeCell ref="A371:A373"/>
    <mergeCell ref="A310:A339"/>
    <mergeCell ref="B311:B317"/>
    <mergeCell ref="B318:B324"/>
    <mergeCell ref="D1:D2"/>
    <mergeCell ref="C1:C2"/>
    <mergeCell ref="B1:B2"/>
    <mergeCell ref="A1:A2"/>
    <mergeCell ref="B325:B331"/>
    <mergeCell ref="B269:B275"/>
    <mergeCell ref="B276:B282"/>
    <mergeCell ref="A279:A309"/>
    <mergeCell ref="B283:B289"/>
    <mergeCell ref="B290:B296"/>
    <mergeCell ref="B297:B303"/>
    <mergeCell ref="B304:B310"/>
    <mergeCell ref="B213:B219"/>
    <mergeCell ref="A218:A248"/>
    <mergeCell ref="B220:B226"/>
    <mergeCell ref="B227:B233"/>
  </mergeCells>
  <conditionalFormatting sqref="E3:BH373">
    <cfRule type="cellIs" dxfId="37" priority="4" operator="equal">
      <formula>0</formula>
    </cfRule>
  </conditionalFormatting>
  <conditionalFormatting sqref="BM201">
    <cfRule type="expression" dxfId="36" priority="2">
      <formula>MOD(ROW(),7)=1</formula>
    </cfRule>
  </conditionalFormatting>
  <conditionalFormatting sqref="C3:BJ373">
    <cfRule type="expression" dxfId="35" priority="1">
      <formula>TODAY()=$C3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CEBD-77B8-45FD-B8A0-82D6588CF369}">
  <sheetPr codeName="Sheet7"/>
  <dimension ref="A1:AG374"/>
  <sheetViews>
    <sheetView zoomScale="80" zoomScaleNormal="80" workbookViewId="0">
      <pane xSplit="4" ySplit="2" topLeftCell="E149" activePane="bottomRight" state="frozen"/>
      <selection pane="topRight" activeCell="E1" sqref="E1"/>
      <selection pane="bottomLeft" activeCell="A3" sqref="A3"/>
      <selection pane="bottomRight" activeCell="AJ33" sqref="AJ33"/>
    </sheetView>
  </sheetViews>
  <sheetFormatPr defaultRowHeight="14.5" x14ac:dyDescent="0.35"/>
  <cols>
    <col min="1" max="1" width="8.7265625" style="4"/>
    <col min="3" max="3" width="8.7265625" bestFit="1" customWidth="1"/>
    <col min="4" max="4" width="10.6328125" bestFit="1" customWidth="1"/>
  </cols>
  <sheetData>
    <row r="1" spans="1:33" s="171" customFormat="1" ht="43.5" x14ac:dyDescent="0.35">
      <c r="A1" s="277" t="s">
        <v>0</v>
      </c>
      <c r="B1" s="279" t="s">
        <v>1</v>
      </c>
      <c r="C1" s="281" t="s">
        <v>2</v>
      </c>
      <c r="D1" s="283" t="s">
        <v>3</v>
      </c>
      <c r="E1" s="167" t="s">
        <v>142</v>
      </c>
      <c r="F1" s="168" t="s">
        <v>143</v>
      </c>
      <c r="G1" s="168" t="s">
        <v>144</v>
      </c>
      <c r="H1" s="168" t="s">
        <v>145</v>
      </c>
      <c r="I1" s="168" t="s">
        <v>146</v>
      </c>
      <c r="J1" s="168" t="s">
        <v>147</v>
      </c>
      <c r="K1" s="168" t="s">
        <v>148</v>
      </c>
      <c r="L1" s="168" t="s">
        <v>149</v>
      </c>
      <c r="M1" s="168">
        <v>8</v>
      </c>
      <c r="N1" s="168" t="s">
        <v>150</v>
      </c>
      <c r="O1" s="168">
        <v>9</v>
      </c>
      <c r="P1" s="168" t="s">
        <v>156</v>
      </c>
      <c r="Q1" s="168" t="s">
        <v>158</v>
      </c>
      <c r="R1" s="168" t="s">
        <v>151</v>
      </c>
      <c r="S1" s="168" t="s">
        <v>160</v>
      </c>
      <c r="T1" s="168" t="s">
        <v>153</v>
      </c>
      <c r="U1" s="168" t="s">
        <v>154</v>
      </c>
      <c r="V1" s="169">
        <v>23</v>
      </c>
      <c r="W1" s="169">
        <v>25</v>
      </c>
      <c r="X1" s="168" t="s">
        <v>155</v>
      </c>
      <c r="Y1" s="169">
        <v>30</v>
      </c>
      <c r="Z1" s="170">
        <v>31</v>
      </c>
      <c r="AB1" s="162" t="s">
        <v>337</v>
      </c>
    </row>
    <row r="2" spans="1:33" s="171" customFormat="1" ht="80" thickBot="1" x14ac:dyDescent="0.4">
      <c r="A2" s="278"/>
      <c r="B2" s="280"/>
      <c r="C2" s="282"/>
      <c r="D2" s="284"/>
      <c r="E2" s="156" t="s">
        <v>137</v>
      </c>
      <c r="F2" s="155" t="s">
        <v>118</v>
      </c>
      <c r="G2" s="155" t="s">
        <v>117</v>
      </c>
      <c r="H2" s="155" t="s">
        <v>132</v>
      </c>
      <c r="I2" s="155" t="s">
        <v>127</v>
      </c>
      <c r="J2" s="155" t="s">
        <v>129</v>
      </c>
      <c r="K2" s="155" t="s">
        <v>59</v>
      </c>
      <c r="L2" s="155" t="s">
        <v>130</v>
      </c>
      <c r="M2" s="155" t="s">
        <v>125</v>
      </c>
      <c r="N2" s="155" t="s">
        <v>131</v>
      </c>
      <c r="O2" s="155" t="s">
        <v>26</v>
      </c>
      <c r="P2" s="155" t="s">
        <v>157</v>
      </c>
      <c r="Q2" s="155" t="s">
        <v>135</v>
      </c>
      <c r="R2" s="155" t="s">
        <v>30</v>
      </c>
      <c r="S2" s="155" t="s">
        <v>133</v>
      </c>
      <c r="T2" s="155" t="s">
        <v>136</v>
      </c>
      <c r="U2" s="155" t="s">
        <v>42</v>
      </c>
      <c r="V2" s="155" t="s">
        <v>47</v>
      </c>
      <c r="W2" s="155" t="s">
        <v>49</v>
      </c>
      <c r="X2" s="155" t="s">
        <v>134</v>
      </c>
      <c r="Y2" s="155" t="s">
        <v>54</v>
      </c>
      <c r="Z2" s="157" t="s">
        <v>55</v>
      </c>
      <c r="AB2" s="162" t="s">
        <v>338</v>
      </c>
      <c r="AD2" s="224" t="s">
        <v>339</v>
      </c>
      <c r="AE2" s="224" t="s">
        <v>340</v>
      </c>
      <c r="AF2" s="224" t="s">
        <v>341</v>
      </c>
      <c r="AG2" s="224" t="s">
        <v>342</v>
      </c>
    </row>
    <row r="3" spans="1:33" x14ac:dyDescent="0.35">
      <c r="A3" s="285" t="s">
        <v>11</v>
      </c>
      <c r="B3" s="287">
        <v>1</v>
      </c>
      <c r="C3" s="133">
        <v>43829</v>
      </c>
      <c r="D3" s="134" t="s">
        <v>4</v>
      </c>
      <c r="E3" s="142">
        <f>SUM(Output_3_Daily_Raw!E3:G3)</f>
        <v>0</v>
      </c>
      <c r="F3" s="34">
        <f>SUM(Output_3_Daily_Raw!H3:J3)</f>
        <v>0</v>
      </c>
      <c r="G3" s="34">
        <f>SUM(Output_3_Daily_Raw!K3:M3)</f>
        <v>0</v>
      </c>
      <c r="H3" s="34">
        <f>SUM(Output_3_Daily_Raw!N3:P3)</f>
        <v>0</v>
      </c>
      <c r="I3" s="34">
        <f>SUM(Output_3_Daily_Raw!Q3:S3)</f>
        <v>0</v>
      </c>
      <c r="J3" s="34">
        <f>SUM(Output_3_Daily_Raw!T3:V3)</f>
        <v>0</v>
      </c>
      <c r="K3" s="34">
        <f>SUM(Output_3_Daily_Raw!W3:Y3)</f>
        <v>0</v>
      </c>
      <c r="L3" s="34">
        <f>SUM(Output_3_Daily_Raw!E3:Y3)</f>
        <v>0</v>
      </c>
      <c r="M3" s="34">
        <f>Output_3_Daily_Raw!Z3</f>
        <v>0</v>
      </c>
      <c r="N3" s="34">
        <f>SUM(Output_3_Daily_Raw!E3:Z3)</f>
        <v>0</v>
      </c>
      <c r="O3" s="34">
        <f>Output_3_Daily_Raw!AA3</f>
        <v>9</v>
      </c>
      <c r="P3" s="34">
        <f>SUM(Output_3_Daily_Raw!AB3:AC3)</f>
        <v>0</v>
      </c>
      <c r="Q3" s="34">
        <f>SUM(Output_3_Daily_Raw!AD3:AF3)</f>
        <v>0</v>
      </c>
      <c r="R3" s="34">
        <f>SUM(Output_3_Daily_Raw!AG3:AI3)</f>
        <v>1</v>
      </c>
      <c r="S3" s="34">
        <f>SUM(Output_3_Daily_Raw!AJ3:AM3)</f>
        <v>0</v>
      </c>
      <c r="T3" s="34">
        <f>SUM(Output_3_Daily_Raw!AO3:AS3,Output_3_Daily_Raw!BH3)</f>
        <v>2.25</v>
      </c>
      <c r="U3" s="34">
        <f>SUM(Output_3_Daily_Raw!AT3:AX3)</f>
        <v>0.75</v>
      </c>
      <c r="V3" s="34">
        <f>SUM(Output_3_Daily_Raw!AY3)</f>
        <v>2</v>
      </c>
      <c r="W3" s="34">
        <f>Output_3_Daily_Raw!BA3</f>
        <v>1.25</v>
      </c>
      <c r="X3" s="34">
        <f>SUM(Output_3_Daily_Raw!AZ3:BE3)</f>
        <v>1.25</v>
      </c>
      <c r="Y3" s="34">
        <f>SUM(Output_3_Daily_Raw!BF3)</f>
        <v>2.25</v>
      </c>
      <c r="Z3" s="143">
        <f>Output_3_Daily_Raw!BG3</f>
        <v>0</v>
      </c>
      <c r="AB3">
        <f>SUMIF($L$3:$L$373,"&gt;0",$L$3:L$373)/COUNTIF($L$3:$L$3373,"&gt;0")</f>
        <v>5.2754424778761058</v>
      </c>
    </row>
    <row r="4" spans="1:33" x14ac:dyDescent="0.35">
      <c r="A4" s="286"/>
      <c r="B4" s="249"/>
      <c r="C4" s="137">
        <v>43830</v>
      </c>
      <c r="D4" s="136" t="s">
        <v>5</v>
      </c>
      <c r="E4" s="142">
        <f>SUM(Output_3_Daily_Raw!E4:G4)</f>
        <v>0</v>
      </c>
      <c r="F4" s="34">
        <f>SUM(Output_3_Daily_Raw!H4:J4)</f>
        <v>0</v>
      </c>
      <c r="G4" s="34">
        <f>SUM(Output_3_Daily_Raw!K4:M4)</f>
        <v>0</v>
      </c>
      <c r="H4" s="34">
        <f>SUM(Output_3_Daily_Raw!N4:P4)</f>
        <v>0</v>
      </c>
      <c r="I4" s="34">
        <f>SUM(Output_3_Daily_Raw!Q4:S4)</f>
        <v>0</v>
      </c>
      <c r="J4" s="34">
        <f>SUM(Output_3_Daily_Raw!T4:V4)</f>
        <v>0</v>
      </c>
      <c r="K4" s="34">
        <f>SUM(Output_3_Daily_Raw!W4:Y4)</f>
        <v>0</v>
      </c>
      <c r="L4" s="34">
        <f>SUM(Output_3_Daily_Raw!E4:Y4)</f>
        <v>0</v>
      </c>
      <c r="M4" s="34">
        <f>Output_3_Daily_Raw!Z4</f>
        <v>3.25</v>
      </c>
      <c r="N4" s="34">
        <f>SUM(Output_3_Daily_Raw!E4:Z4)</f>
        <v>3.25</v>
      </c>
      <c r="O4" s="34">
        <f>Output_3_Daily_Raw!AA4</f>
        <v>8</v>
      </c>
      <c r="P4" s="34">
        <f>SUM(Output_3_Daily_Raw!AB4:AC4)</f>
        <v>0</v>
      </c>
      <c r="Q4" s="34">
        <f>SUM(Output_3_Daily_Raw!AD4:AF4)</f>
        <v>0.5</v>
      </c>
      <c r="R4" s="34">
        <f>SUM(Output_3_Daily_Raw!AG4:AI4)</f>
        <v>1</v>
      </c>
      <c r="S4" s="34">
        <f>SUM(Output_3_Daily_Raw!AJ4:AM4)</f>
        <v>4</v>
      </c>
      <c r="T4" s="34">
        <f>SUM(Output_3_Daily_Raw!AO4:AS4,Output_3_Daily_Raw!BH4)</f>
        <v>0.75</v>
      </c>
      <c r="U4" s="34">
        <f>SUM(Output_3_Daily_Raw!AT4:AX4)</f>
        <v>0.75</v>
      </c>
      <c r="V4" s="34">
        <f>SUM(Output_3_Daily_Raw!AY4)</f>
        <v>3.25</v>
      </c>
      <c r="W4" s="34">
        <f>Output_3_Daily_Raw!BA4</f>
        <v>0</v>
      </c>
      <c r="X4" s="34">
        <f>SUM(Output_3_Daily_Raw!AZ4:BE4)</f>
        <v>0.5</v>
      </c>
      <c r="Y4" s="34">
        <f>SUM(Output_3_Daily_Raw!BF4)</f>
        <v>1.25</v>
      </c>
      <c r="Z4" s="143">
        <f>Output_3_Daily_Raw!BG4</f>
        <v>0</v>
      </c>
      <c r="AB4">
        <f>SUMIF($L$3:$L$373,"&gt;0",$L$3:L$373)/COUNTIF($L$3:$L$3373,"&gt;0")</f>
        <v>5.2754424778761058</v>
      </c>
    </row>
    <row r="5" spans="1:33" x14ac:dyDescent="0.35">
      <c r="A5" s="269" t="s">
        <v>12</v>
      </c>
      <c r="B5" s="249"/>
      <c r="C5" s="135">
        <v>43831</v>
      </c>
      <c r="D5" s="136" t="s">
        <v>6</v>
      </c>
      <c r="E5" s="142">
        <f>SUM(Output_3_Daily_Raw!E5:G5)</f>
        <v>0</v>
      </c>
      <c r="F5" s="34">
        <f>SUM(Output_3_Daily_Raw!H5:J5)</f>
        <v>0</v>
      </c>
      <c r="G5" s="34">
        <f>SUM(Output_3_Daily_Raw!K5:M5)</f>
        <v>0</v>
      </c>
      <c r="H5" s="34">
        <f>SUM(Output_3_Daily_Raw!N5:P5)</f>
        <v>0</v>
      </c>
      <c r="I5" s="34">
        <f>SUM(Output_3_Daily_Raw!Q5:S5)</f>
        <v>0</v>
      </c>
      <c r="J5" s="34">
        <f>SUM(Output_3_Daily_Raw!T5:V5)</f>
        <v>0</v>
      </c>
      <c r="K5" s="34">
        <f>SUM(Output_3_Daily_Raw!W5:Y5)</f>
        <v>0</v>
      </c>
      <c r="L5" s="34">
        <f>SUM(Output_3_Daily_Raw!E5:Y5)</f>
        <v>0</v>
      </c>
      <c r="M5" s="34">
        <f>Output_3_Daily_Raw!Z5</f>
        <v>4.25</v>
      </c>
      <c r="N5" s="34">
        <f>SUM(Output_3_Daily_Raw!E5:Z5)</f>
        <v>4.25</v>
      </c>
      <c r="O5" s="34">
        <f>Output_3_Daily_Raw!AA5</f>
        <v>11</v>
      </c>
      <c r="P5" s="34">
        <f>SUM(Output_3_Daily_Raw!AB5:AC5)</f>
        <v>0</v>
      </c>
      <c r="Q5" s="34">
        <f>SUM(Output_3_Daily_Raw!AD5:AF5)</f>
        <v>0</v>
      </c>
      <c r="R5" s="34">
        <f>SUM(Output_3_Daily_Raw!AG5:AI5)</f>
        <v>0.5</v>
      </c>
      <c r="S5" s="34">
        <f>SUM(Output_3_Daily_Raw!AJ5:AM5)</f>
        <v>1</v>
      </c>
      <c r="T5" s="34">
        <f>SUM(Output_3_Daily_Raw!AO5:AS5,Output_3_Daily_Raw!BH5)</f>
        <v>0.25</v>
      </c>
      <c r="U5" s="34">
        <f>SUM(Output_3_Daily_Raw!AT5:AX5)</f>
        <v>0</v>
      </c>
      <c r="V5" s="34">
        <f>SUM(Output_3_Daily_Raw!AY5)</f>
        <v>1</v>
      </c>
      <c r="W5" s="34">
        <f>Output_3_Daily_Raw!BA5</f>
        <v>5.25</v>
      </c>
      <c r="X5" s="34">
        <f>SUM(Output_3_Daily_Raw!AZ5:BE5)</f>
        <v>5.25</v>
      </c>
      <c r="Y5" s="34">
        <f>SUM(Output_3_Daily_Raw!BF5)</f>
        <v>0.75</v>
      </c>
      <c r="Z5" s="143">
        <f>Output_3_Daily_Raw!BG5</f>
        <v>0</v>
      </c>
      <c r="AB5">
        <f>SUMIF($L$3:$L$373,"&gt;0",$L$3:L$373)/COUNTIF($L$3:$L$3373,"&gt;0")</f>
        <v>5.2754424778761058</v>
      </c>
    </row>
    <row r="6" spans="1:33" x14ac:dyDescent="0.35">
      <c r="A6" s="270"/>
      <c r="B6" s="249"/>
      <c r="C6" s="137">
        <v>43832</v>
      </c>
      <c r="D6" s="136" t="s">
        <v>7</v>
      </c>
      <c r="E6" s="142">
        <f>SUM(Output_3_Daily_Raw!E6:G6)</f>
        <v>0</v>
      </c>
      <c r="F6" s="34">
        <f>SUM(Output_3_Daily_Raw!H6:J6)</f>
        <v>0</v>
      </c>
      <c r="G6" s="34">
        <f>SUM(Output_3_Daily_Raw!K6:M6)</f>
        <v>0</v>
      </c>
      <c r="H6" s="34">
        <f>SUM(Output_3_Daily_Raw!N6:P6)</f>
        <v>0</v>
      </c>
      <c r="I6" s="34">
        <f>SUM(Output_3_Daily_Raw!Q6:S6)</f>
        <v>0</v>
      </c>
      <c r="J6" s="34">
        <f>SUM(Output_3_Daily_Raw!T6:V6)</f>
        <v>0</v>
      </c>
      <c r="K6" s="34">
        <f>SUM(Output_3_Daily_Raw!W6:Y6)</f>
        <v>0</v>
      </c>
      <c r="L6" s="34">
        <f>SUM(Output_3_Daily_Raw!E6:Y6)</f>
        <v>0</v>
      </c>
      <c r="M6" s="34">
        <f>Output_3_Daily_Raw!Z6</f>
        <v>0</v>
      </c>
      <c r="N6" s="34">
        <f>SUM(Output_3_Daily_Raw!E6:Z6)</f>
        <v>0</v>
      </c>
      <c r="O6" s="34">
        <f>Output_3_Daily_Raw!AA6</f>
        <v>10.25</v>
      </c>
      <c r="P6" s="34">
        <f>SUM(Output_3_Daily_Raw!AB6:AC6)</f>
        <v>0</v>
      </c>
      <c r="Q6" s="34">
        <f>SUM(Output_3_Daily_Raw!AD6:AF6)</f>
        <v>0</v>
      </c>
      <c r="R6" s="34">
        <f>SUM(Output_3_Daily_Raw!AG6:AI6)</f>
        <v>1.75</v>
      </c>
      <c r="S6" s="34">
        <f>SUM(Output_3_Daily_Raw!AJ6:AM6)</f>
        <v>0.5</v>
      </c>
      <c r="T6" s="34">
        <f>SUM(Output_3_Daily_Raw!AO6:AS6,Output_3_Daily_Raw!BH6)</f>
        <v>0.5</v>
      </c>
      <c r="U6" s="34">
        <f>SUM(Output_3_Daily_Raw!AT6:AX6)</f>
        <v>0</v>
      </c>
      <c r="V6" s="34">
        <f>SUM(Output_3_Daily_Raw!AY6)</f>
        <v>1</v>
      </c>
      <c r="W6" s="34">
        <f>Output_3_Daily_Raw!BA6</f>
        <v>0</v>
      </c>
      <c r="X6" s="34">
        <f>SUM(Output_3_Daily_Raw!AZ6:BE6)</f>
        <v>0.25</v>
      </c>
      <c r="Y6" s="34">
        <f>SUM(Output_3_Daily_Raw!BF6)</f>
        <v>3.25</v>
      </c>
      <c r="Z6" s="143">
        <f>Output_3_Daily_Raw!BG6</f>
        <v>0</v>
      </c>
      <c r="AB6">
        <f>SUMIF($L$3:$L$373,"&gt;0",$L$3:L$373)/COUNTIF($L$3:$L$3373,"&gt;0")</f>
        <v>5.2754424778761058</v>
      </c>
    </row>
    <row r="7" spans="1:33" x14ac:dyDescent="0.35">
      <c r="A7" s="270"/>
      <c r="B7" s="249"/>
      <c r="C7" s="135">
        <v>43833</v>
      </c>
      <c r="D7" s="136" t="s">
        <v>8</v>
      </c>
      <c r="E7" s="142">
        <f>SUM(Output_3_Daily_Raw!E7:G7)</f>
        <v>0</v>
      </c>
      <c r="F7" s="34">
        <f>SUM(Output_3_Daily_Raw!H7:J7)</f>
        <v>0</v>
      </c>
      <c r="G7" s="34">
        <f>SUM(Output_3_Daily_Raw!K7:M7)</f>
        <v>0</v>
      </c>
      <c r="H7" s="34">
        <f>SUM(Output_3_Daily_Raw!N7:P7)</f>
        <v>0</v>
      </c>
      <c r="I7" s="34">
        <f>SUM(Output_3_Daily_Raw!Q7:S7)</f>
        <v>0</v>
      </c>
      <c r="J7" s="34">
        <f>SUM(Output_3_Daily_Raw!T7:V7)</f>
        <v>2.25</v>
      </c>
      <c r="K7" s="34">
        <f>SUM(Output_3_Daily_Raw!W7:Y7)</f>
        <v>0</v>
      </c>
      <c r="L7" s="34">
        <f>SUM(Output_3_Daily_Raw!E7:Y7)</f>
        <v>2.25</v>
      </c>
      <c r="M7" s="34">
        <f>Output_3_Daily_Raw!Z7</f>
        <v>0</v>
      </c>
      <c r="N7" s="34">
        <f>SUM(Output_3_Daily_Raw!E7:Z7)</f>
        <v>2.25</v>
      </c>
      <c r="O7" s="34">
        <f>Output_3_Daily_Raw!AA7</f>
        <v>9.5</v>
      </c>
      <c r="P7" s="34">
        <f>SUM(Output_3_Daily_Raw!AB7:AC7)</f>
        <v>0</v>
      </c>
      <c r="Q7" s="34">
        <f>SUM(Output_3_Daily_Raw!AD7:AF7)</f>
        <v>0</v>
      </c>
      <c r="R7" s="34">
        <f>SUM(Output_3_Daily_Raw!AG7:AI7)</f>
        <v>0.75</v>
      </c>
      <c r="S7" s="34">
        <f>SUM(Output_3_Daily_Raw!AJ7:AM7)</f>
        <v>1.25</v>
      </c>
      <c r="T7" s="34">
        <f>SUM(Output_3_Daily_Raw!AO7:AS7,Output_3_Daily_Raw!BH7)</f>
        <v>2.25</v>
      </c>
      <c r="U7" s="34">
        <f>SUM(Output_3_Daily_Raw!AT7:AX7)</f>
        <v>0.75</v>
      </c>
      <c r="V7" s="34">
        <f>SUM(Output_3_Daily_Raw!AY7)</f>
        <v>2</v>
      </c>
      <c r="W7" s="34">
        <f>Output_3_Daily_Raw!BA7</f>
        <v>1</v>
      </c>
      <c r="X7" s="34">
        <f>SUM(Output_3_Daily_Raw!AZ7:BE7)</f>
        <v>1</v>
      </c>
      <c r="Y7" s="34">
        <f>SUM(Output_3_Daily_Raw!BF7)</f>
        <v>1</v>
      </c>
      <c r="Z7" s="143">
        <f>Output_3_Daily_Raw!BG7</f>
        <v>0</v>
      </c>
      <c r="AB7">
        <f>SUMIF($L$3:$L$373,"&gt;0",$L$3:L$373)/COUNTIF($L$3:$L$3373,"&gt;0")</f>
        <v>5.2754424778761058</v>
      </c>
    </row>
    <row r="8" spans="1:33" x14ac:dyDescent="0.35">
      <c r="A8" s="270"/>
      <c r="B8" s="249"/>
      <c r="C8" s="135">
        <v>43834</v>
      </c>
      <c r="D8" s="136" t="s">
        <v>9</v>
      </c>
      <c r="E8" s="142">
        <f>SUM(Output_3_Daily_Raw!E8:G8)</f>
        <v>0</v>
      </c>
      <c r="F8" s="34">
        <f>SUM(Output_3_Daily_Raw!H8:J8)</f>
        <v>0</v>
      </c>
      <c r="G8" s="34">
        <f>SUM(Output_3_Daily_Raw!K8:M8)</f>
        <v>0</v>
      </c>
      <c r="H8" s="34">
        <f>SUM(Output_3_Daily_Raw!N8:P8)</f>
        <v>0</v>
      </c>
      <c r="I8" s="34">
        <f>SUM(Output_3_Daily_Raw!Q8:S8)</f>
        <v>0</v>
      </c>
      <c r="J8" s="34">
        <f>SUM(Output_3_Daily_Raw!T8:V8)</f>
        <v>1</v>
      </c>
      <c r="K8" s="34">
        <f>SUM(Output_3_Daily_Raw!W8:Y8)</f>
        <v>0</v>
      </c>
      <c r="L8" s="34">
        <f>SUM(Output_3_Daily_Raw!E8:Y8)</f>
        <v>1</v>
      </c>
      <c r="M8" s="34">
        <f>Output_3_Daily_Raw!Z8</f>
        <v>0</v>
      </c>
      <c r="N8" s="34">
        <f>SUM(Output_3_Daily_Raw!E8:Z8)</f>
        <v>1</v>
      </c>
      <c r="O8" s="34">
        <f>Output_3_Daily_Raw!AA8</f>
        <v>7</v>
      </c>
      <c r="P8" s="34">
        <f>SUM(Output_3_Daily_Raw!AB8:AC8)</f>
        <v>0</v>
      </c>
      <c r="Q8" s="34">
        <f>SUM(Output_3_Daily_Raw!AD8:AF8)</f>
        <v>0</v>
      </c>
      <c r="R8" s="34">
        <f>SUM(Output_3_Daily_Raw!AG8:AI8)</f>
        <v>1</v>
      </c>
      <c r="S8" s="34">
        <f>SUM(Output_3_Daily_Raw!AJ8:AM8)</f>
        <v>1.5</v>
      </c>
      <c r="T8" s="34">
        <f>SUM(Output_3_Daily_Raw!AO8:AS8,Output_3_Daily_Raw!BH8)</f>
        <v>4</v>
      </c>
      <c r="U8" s="34">
        <f>SUM(Output_3_Daily_Raw!AT8:AX8)</f>
        <v>0.75</v>
      </c>
      <c r="V8" s="34">
        <f>SUM(Output_3_Daily_Raw!AY8)</f>
        <v>1</v>
      </c>
      <c r="W8" s="34">
        <f>Output_3_Daily_Raw!BA8</f>
        <v>0</v>
      </c>
      <c r="X8" s="34">
        <f>SUM(Output_3_Daily_Raw!AZ8:BE8)</f>
        <v>0</v>
      </c>
      <c r="Y8" s="34">
        <f>SUM(Output_3_Daily_Raw!BF8)</f>
        <v>6.25</v>
      </c>
      <c r="Z8" s="143">
        <f>Output_3_Daily_Raw!BG8</f>
        <v>0</v>
      </c>
      <c r="AB8">
        <f>SUMIF($L$3:$L$373,"&gt;0",$L$3:L$373)/COUNTIF($L$3:$L$3373,"&gt;0")</f>
        <v>5.2754424778761058</v>
      </c>
    </row>
    <row r="9" spans="1:33" x14ac:dyDescent="0.35">
      <c r="A9" s="270"/>
      <c r="B9" s="250"/>
      <c r="C9" s="13">
        <v>43835</v>
      </c>
      <c r="D9" s="138" t="s">
        <v>10</v>
      </c>
      <c r="E9" s="142">
        <f>SUM(Output_3_Daily_Raw!E9:G9)</f>
        <v>0</v>
      </c>
      <c r="F9" s="34">
        <f>SUM(Output_3_Daily_Raw!H9:J9)</f>
        <v>0</v>
      </c>
      <c r="G9" s="34">
        <f>SUM(Output_3_Daily_Raw!K9:M9)</f>
        <v>0</v>
      </c>
      <c r="H9" s="34">
        <f>SUM(Output_3_Daily_Raw!N9:P9)</f>
        <v>0</v>
      </c>
      <c r="I9" s="34">
        <f>SUM(Output_3_Daily_Raw!Q9:S9)</f>
        <v>0</v>
      </c>
      <c r="J9" s="34">
        <f>SUM(Output_3_Daily_Raw!T9:V9)</f>
        <v>0</v>
      </c>
      <c r="K9" s="34">
        <f>SUM(Output_3_Daily_Raw!W9:Y9)</f>
        <v>0</v>
      </c>
      <c r="L9" s="34">
        <f>SUM(Output_3_Daily_Raw!E9:Y9)</f>
        <v>0</v>
      </c>
      <c r="M9" s="34">
        <f>Output_3_Daily_Raw!Z9</f>
        <v>0</v>
      </c>
      <c r="N9" s="34">
        <f>SUM(Output_3_Daily_Raw!E9:Z9)</f>
        <v>0</v>
      </c>
      <c r="O9" s="34">
        <f>Output_3_Daily_Raw!AA9</f>
        <v>10.25</v>
      </c>
      <c r="P9" s="34">
        <f>SUM(Output_3_Daily_Raw!AB9:AC9)</f>
        <v>0</v>
      </c>
      <c r="Q9" s="34">
        <f>SUM(Output_3_Daily_Raw!AD9:AF9)</f>
        <v>0</v>
      </c>
      <c r="R9" s="34">
        <f>SUM(Output_3_Daily_Raw!AG9:AI9)</f>
        <v>0.75</v>
      </c>
      <c r="S9" s="34">
        <f>SUM(Output_3_Daily_Raw!AJ9:AM9)</f>
        <v>0</v>
      </c>
      <c r="T9" s="34">
        <f>SUM(Output_3_Daily_Raw!AO9:AS9,Output_3_Daily_Raw!BH9)</f>
        <v>2.5</v>
      </c>
      <c r="U9" s="34">
        <f>SUM(Output_3_Daily_Raw!AT9:AX9)</f>
        <v>1</v>
      </c>
      <c r="V9" s="34">
        <f>SUM(Output_3_Daily_Raw!AY9)</f>
        <v>2</v>
      </c>
      <c r="W9" s="34">
        <f>Output_3_Daily_Raw!BA9</f>
        <v>3.25</v>
      </c>
      <c r="X9" s="34">
        <f>SUM(Output_3_Daily_Raw!AZ9:BE9)</f>
        <v>3.25</v>
      </c>
      <c r="Y9" s="34">
        <f>SUM(Output_3_Daily_Raw!BF9)</f>
        <v>3.25</v>
      </c>
      <c r="Z9" s="143">
        <f>Output_3_Daily_Raw!BG9</f>
        <v>0</v>
      </c>
      <c r="AB9">
        <f>SUMIF($L$3:$L$373,"&gt;0",$L$3:L$373)/COUNTIF($L$3:$L$3373,"&gt;0")</f>
        <v>5.2754424778761058</v>
      </c>
      <c r="AD9" s="225">
        <f>SUM(L3:L9)/COUNT(L3:L9)</f>
        <v>0.4642857142857143</v>
      </c>
      <c r="AE9" s="225">
        <f>SUM(M3:M9)/COUNT(M3:M9)</f>
        <v>1.0714285714285714</v>
      </c>
      <c r="AF9" s="225">
        <f>SUM(N3:N9)/COUNT(N3:N9)</f>
        <v>1.5357142857142858</v>
      </c>
      <c r="AG9" s="225">
        <f>SUM(O3:O9)/COUNT(O3:O9)</f>
        <v>9.2857142857142865</v>
      </c>
    </row>
    <row r="10" spans="1:33" x14ac:dyDescent="0.35">
      <c r="A10" s="270"/>
      <c r="B10" s="248">
        <v>2</v>
      </c>
      <c r="C10" s="135">
        <v>43836</v>
      </c>
      <c r="D10" s="136" t="s">
        <v>4</v>
      </c>
      <c r="E10" s="142">
        <f>SUM(Output_3_Daily_Raw!E10:G10)</f>
        <v>0</v>
      </c>
      <c r="F10" s="34">
        <f>SUM(Output_3_Daily_Raw!H10:J10)</f>
        <v>0</v>
      </c>
      <c r="G10" s="34">
        <f>SUM(Output_3_Daily_Raw!K10:M10)</f>
        <v>0</v>
      </c>
      <c r="H10" s="34">
        <f>SUM(Output_3_Daily_Raw!N10:P10)</f>
        <v>0</v>
      </c>
      <c r="I10" s="34">
        <f>SUM(Output_3_Daily_Raw!Q10:S10)</f>
        <v>0</v>
      </c>
      <c r="J10" s="34">
        <f>SUM(Output_3_Daily_Raw!T10:V10)</f>
        <v>0</v>
      </c>
      <c r="K10" s="34">
        <f>SUM(Output_3_Daily_Raw!W10:Y10)</f>
        <v>0</v>
      </c>
      <c r="L10" s="34">
        <f>SUM(Output_3_Daily_Raw!E10:Y10)</f>
        <v>0</v>
      </c>
      <c r="M10" s="34">
        <f>Output_3_Daily_Raw!Z10</f>
        <v>3.25</v>
      </c>
      <c r="N10" s="34">
        <f>SUM(Output_3_Daily_Raw!E10:Z10)</f>
        <v>3.25</v>
      </c>
      <c r="O10" s="34">
        <f>Output_3_Daily_Raw!AA10</f>
        <v>9.25</v>
      </c>
      <c r="P10" s="34">
        <f>SUM(Output_3_Daily_Raw!AB10:AC10)</f>
        <v>0</v>
      </c>
      <c r="Q10" s="34">
        <f>SUM(Output_3_Daily_Raw!AD10:AF10)</f>
        <v>0</v>
      </c>
      <c r="R10" s="34">
        <f>SUM(Output_3_Daily_Raw!AG10:AI10)</f>
        <v>1</v>
      </c>
      <c r="S10" s="34">
        <f>SUM(Output_3_Daily_Raw!AJ10:AM10)</f>
        <v>1.25</v>
      </c>
      <c r="T10" s="34">
        <f>SUM(Output_3_Daily_Raw!AO10:AS10,Output_3_Daily_Raw!BH10)</f>
        <v>2</v>
      </c>
      <c r="U10" s="34">
        <f>SUM(Output_3_Daily_Raw!AT10:AX10)</f>
        <v>0</v>
      </c>
      <c r="V10" s="34">
        <f>SUM(Output_3_Daily_Raw!AY10)</f>
        <v>2</v>
      </c>
      <c r="W10" s="34">
        <f>Output_3_Daily_Raw!BA10</f>
        <v>1.5</v>
      </c>
      <c r="X10" s="34">
        <f>SUM(Output_3_Daily_Raw!AZ10:BE10)</f>
        <v>1.5</v>
      </c>
      <c r="Y10" s="34">
        <f>SUM(Output_3_Daily_Raw!BF10)</f>
        <v>2.5</v>
      </c>
      <c r="Z10" s="143">
        <f>Output_3_Daily_Raw!BG10</f>
        <v>0</v>
      </c>
      <c r="AB10">
        <f>SUMIF($L$3:$L$373,"&gt;0",$L$3:L$373)/COUNTIF($L$3:$L$3373,"&gt;0")</f>
        <v>5.2754424778761058</v>
      </c>
      <c r="AD10" s="225">
        <f t="shared" ref="AD10:AG10" si="0">SUM(L4:L10)/COUNT(L4:L10)</f>
        <v>0.4642857142857143</v>
      </c>
      <c r="AE10" s="225">
        <f t="shared" si="0"/>
        <v>1.5357142857142858</v>
      </c>
      <c r="AF10" s="225">
        <f t="shared" si="0"/>
        <v>2</v>
      </c>
      <c r="AG10" s="225">
        <f t="shared" si="0"/>
        <v>9.3214285714285712</v>
      </c>
    </row>
    <row r="11" spans="1:33" x14ac:dyDescent="0.35">
      <c r="A11" s="270"/>
      <c r="B11" s="249"/>
      <c r="C11" s="137">
        <v>43837</v>
      </c>
      <c r="D11" s="136" t="s">
        <v>5</v>
      </c>
      <c r="E11" s="142">
        <f>SUM(Output_3_Daily_Raw!E11:G11)</f>
        <v>0</v>
      </c>
      <c r="F11" s="34">
        <f>SUM(Output_3_Daily_Raw!H11:J11)</f>
        <v>0</v>
      </c>
      <c r="G11" s="34">
        <f>SUM(Output_3_Daily_Raw!K11:M11)</f>
        <v>0</v>
      </c>
      <c r="H11" s="34">
        <f>SUM(Output_3_Daily_Raw!N11:P11)</f>
        <v>0</v>
      </c>
      <c r="I11" s="34">
        <f>SUM(Output_3_Daily_Raw!Q11:S11)</f>
        <v>0</v>
      </c>
      <c r="J11" s="34">
        <f>SUM(Output_3_Daily_Raw!T11:V11)</f>
        <v>0</v>
      </c>
      <c r="K11" s="34">
        <f>SUM(Output_3_Daily_Raw!W11:Y11)</f>
        <v>0</v>
      </c>
      <c r="L11" s="34">
        <f>SUM(Output_3_Daily_Raw!E11:Y11)</f>
        <v>0</v>
      </c>
      <c r="M11" s="34">
        <f>Output_3_Daily_Raw!Z11</f>
        <v>3.5</v>
      </c>
      <c r="N11" s="34">
        <f>SUM(Output_3_Daily_Raw!E11:Z11)</f>
        <v>3.5</v>
      </c>
      <c r="O11" s="34">
        <f>Output_3_Daily_Raw!AA11</f>
        <v>13.25</v>
      </c>
      <c r="P11" s="34">
        <f>SUM(Output_3_Daily_Raw!AB11:AC11)</f>
        <v>0</v>
      </c>
      <c r="Q11" s="34">
        <f>SUM(Output_3_Daily_Raw!AD11:AF11)</f>
        <v>0</v>
      </c>
      <c r="R11" s="34">
        <f>SUM(Output_3_Daily_Raw!AG11:AI11)</f>
        <v>1</v>
      </c>
      <c r="S11" s="34">
        <f>SUM(Output_3_Daily_Raw!AJ11:AM11)</f>
        <v>0</v>
      </c>
      <c r="T11" s="34">
        <f>SUM(Output_3_Daily_Raw!AO11:AS11,Output_3_Daily_Raw!BH11)</f>
        <v>0.5</v>
      </c>
      <c r="U11" s="34">
        <f>SUM(Output_3_Daily_Raw!AT11:AX11)</f>
        <v>0</v>
      </c>
      <c r="V11" s="34">
        <f>SUM(Output_3_Daily_Raw!AY11)</f>
        <v>1</v>
      </c>
      <c r="W11" s="34">
        <f>Output_3_Daily_Raw!BA11</f>
        <v>4.75</v>
      </c>
      <c r="X11" s="34">
        <f>SUM(Output_3_Daily_Raw!AZ11:BE11)</f>
        <v>4.75</v>
      </c>
      <c r="Y11" s="34">
        <f>SUM(Output_3_Daily_Raw!BF11)</f>
        <v>0</v>
      </c>
      <c r="Z11" s="143">
        <f>Output_3_Daily_Raw!BG11</f>
        <v>0</v>
      </c>
      <c r="AB11">
        <f>SUMIF($L$3:$L$373,"&gt;0",$L$3:L$373)/COUNTIF($L$3:$L$3373,"&gt;0")</f>
        <v>5.2754424778761058</v>
      </c>
      <c r="AD11" s="225">
        <f t="shared" ref="AD11:AG11" si="1">SUM(L5:L11)/COUNT(L5:L11)</f>
        <v>0.4642857142857143</v>
      </c>
      <c r="AE11" s="225">
        <f t="shared" si="1"/>
        <v>1.5714285714285714</v>
      </c>
      <c r="AF11" s="225">
        <f t="shared" si="1"/>
        <v>2.0357142857142856</v>
      </c>
      <c r="AG11" s="225">
        <f t="shared" si="1"/>
        <v>10.071428571428571</v>
      </c>
    </row>
    <row r="12" spans="1:33" x14ac:dyDescent="0.35">
      <c r="A12" s="270"/>
      <c r="B12" s="249"/>
      <c r="C12" s="135">
        <v>43838</v>
      </c>
      <c r="D12" s="136" t="s">
        <v>6</v>
      </c>
      <c r="E12" s="142">
        <f>SUM(Output_3_Daily_Raw!E12:G12)</f>
        <v>0</v>
      </c>
      <c r="F12" s="34">
        <f>SUM(Output_3_Daily_Raw!H12:J12)</f>
        <v>0</v>
      </c>
      <c r="G12" s="34">
        <f>SUM(Output_3_Daily_Raw!K12:M12)</f>
        <v>0</v>
      </c>
      <c r="H12" s="34">
        <f>SUM(Output_3_Daily_Raw!N12:P12)</f>
        <v>0</v>
      </c>
      <c r="I12" s="34">
        <f>SUM(Output_3_Daily_Raw!Q12:S12)</f>
        <v>0</v>
      </c>
      <c r="J12" s="34">
        <f>SUM(Output_3_Daily_Raw!T12:V12)</f>
        <v>0</v>
      </c>
      <c r="K12" s="34">
        <f>SUM(Output_3_Daily_Raw!W12:Y12)</f>
        <v>0</v>
      </c>
      <c r="L12" s="34">
        <f>SUM(Output_3_Daily_Raw!E12:Y12)</f>
        <v>0</v>
      </c>
      <c r="M12" s="34">
        <f>Output_3_Daily_Raw!Z12</f>
        <v>8.25</v>
      </c>
      <c r="N12" s="34">
        <f>SUM(Output_3_Daily_Raw!E12:Z12)</f>
        <v>8.25</v>
      </c>
      <c r="O12" s="34">
        <f>Output_3_Daily_Raw!AA12</f>
        <v>8</v>
      </c>
      <c r="P12" s="34">
        <f>SUM(Output_3_Daily_Raw!AB12:AC12)</f>
        <v>0</v>
      </c>
      <c r="Q12" s="34">
        <f>SUM(Output_3_Daily_Raw!AD12:AF12)</f>
        <v>0</v>
      </c>
      <c r="R12" s="34">
        <f>SUM(Output_3_Daily_Raw!AG12:AI12)</f>
        <v>1.5</v>
      </c>
      <c r="S12" s="34">
        <f>SUM(Output_3_Daily_Raw!AJ12:AM12)</f>
        <v>0</v>
      </c>
      <c r="T12" s="34">
        <f>SUM(Output_3_Daily_Raw!AO12:AS12,Output_3_Daily_Raw!BH12)</f>
        <v>0.5</v>
      </c>
      <c r="U12" s="34">
        <f>SUM(Output_3_Daily_Raw!AT12:AX12)</f>
        <v>0</v>
      </c>
      <c r="V12" s="34">
        <f>SUM(Output_3_Daily_Raw!AY12)</f>
        <v>0.5</v>
      </c>
      <c r="W12" s="34">
        <f>Output_3_Daily_Raw!BA12</f>
        <v>5.25</v>
      </c>
      <c r="X12" s="34">
        <f>SUM(Output_3_Daily_Raw!AZ12:BE12)</f>
        <v>5.25</v>
      </c>
      <c r="Y12" s="34">
        <f>SUM(Output_3_Daily_Raw!BF12)</f>
        <v>0</v>
      </c>
      <c r="Z12" s="143">
        <f>Output_3_Daily_Raw!BG12</f>
        <v>0</v>
      </c>
      <c r="AB12">
        <f>SUMIF($L$3:$L$373,"&gt;0",$L$3:L$373)/COUNTIF($L$3:$L$3373,"&gt;0")</f>
        <v>5.2754424778761058</v>
      </c>
      <c r="AD12" s="225">
        <f t="shared" ref="AD12:AG12" si="2">SUM(L6:L12)/COUNT(L6:L12)</f>
        <v>0.4642857142857143</v>
      </c>
      <c r="AE12" s="225">
        <f t="shared" si="2"/>
        <v>2.1428571428571428</v>
      </c>
      <c r="AF12" s="225">
        <f t="shared" si="2"/>
        <v>2.6071428571428572</v>
      </c>
      <c r="AG12" s="225">
        <f t="shared" si="2"/>
        <v>9.6428571428571423</v>
      </c>
    </row>
    <row r="13" spans="1:33" x14ac:dyDescent="0.35">
      <c r="A13" s="270"/>
      <c r="B13" s="249"/>
      <c r="C13" s="135">
        <v>43839</v>
      </c>
      <c r="D13" s="136" t="s">
        <v>7</v>
      </c>
      <c r="E13" s="142">
        <f>SUM(Output_3_Daily_Raw!E13:G13)</f>
        <v>0</v>
      </c>
      <c r="F13" s="34">
        <f>SUM(Output_3_Daily_Raw!H13:J13)</f>
        <v>0</v>
      </c>
      <c r="G13" s="34">
        <f>SUM(Output_3_Daily_Raw!K13:M13)</f>
        <v>0</v>
      </c>
      <c r="H13" s="34">
        <f>SUM(Output_3_Daily_Raw!N13:P13)</f>
        <v>0</v>
      </c>
      <c r="I13" s="34">
        <f>SUM(Output_3_Daily_Raw!Q13:S13)</f>
        <v>0</v>
      </c>
      <c r="J13" s="34">
        <f>SUM(Output_3_Daily_Raw!T13:V13)</f>
        <v>0</v>
      </c>
      <c r="K13" s="34">
        <f>SUM(Output_3_Daily_Raw!W13:Y13)</f>
        <v>0</v>
      </c>
      <c r="L13" s="34">
        <f>SUM(Output_3_Daily_Raw!E13:Y13)</f>
        <v>0</v>
      </c>
      <c r="M13" s="34">
        <f>Output_3_Daily_Raw!Z13</f>
        <v>9.25</v>
      </c>
      <c r="N13" s="34">
        <f>SUM(Output_3_Daily_Raw!E13:Z13)</f>
        <v>9.25</v>
      </c>
      <c r="O13" s="34">
        <f>Output_3_Daily_Raw!AA13</f>
        <v>3.25</v>
      </c>
      <c r="P13" s="34">
        <f>SUM(Output_3_Daily_Raw!AB13:AC13)</f>
        <v>0</v>
      </c>
      <c r="Q13" s="34">
        <f>SUM(Output_3_Daily_Raw!AD13:AF13)</f>
        <v>0</v>
      </c>
      <c r="R13" s="34">
        <f>SUM(Output_3_Daily_Raw!AG13:AI13)</f>
        <v>0.25</v>
      </c>
      <c r="S13" s="34">
        <f>SUM(Output_3_Daily_Raw!AJ13:AM13)</f>
        <v>0</v>
      </c>
      <c r="T13" s="34">
        <f>SUM(Output_3_Daily_Raw!AO13:AS13,Output_3_Daily_Raw!BH13)</f>
        <v>1</v>
      </c>
      <c r="U13" s="34">
        <f>SUM(Output_3_Daily_Raw!AT13:AX13)</f>
        <v>2.25</v>
      </c>
      <c r="V13" s="34">
        <f>SUM(Output_3_Daily_Raw!AY13)</f>
        <v>1</v>
      </c>
      <c r="W13" s="34">
        <f>Output_3_Daily_Raw!BA13</f>
        <v>6.25</v>
      </c>
      <c r="X13" s="34">
        <f>SUM(Output_3_Daily_Raw!AZ13:BE13)</f>
        <v>6.5</v>
      </c>
      <c r="Y13" s="34">
        <f>SUM(Output_3_Daily_Raw!BF13)</f>
        <v>0.5</v>
      </c>
      <c r="Z13" s="143">
        <f>Output_3_Daily_Raw!BG13</f>
        <v>0</v>
      </c>
      <c r="AB13">
        <f>SUMIF($L$3:$L$373,"&gt;0",$L$3:L$373)/COUNTIF($L$3:$L$3373,"&gt;0")</f>
        <v>5.2754424778761058</v>
      </c>
      <c r="AD13" s="225">
        <f t="shared" ref="AD13:AG13" si="3">SUM(L7:L13)/COUNT(L7:L13)</f>
        <v>0.4642857142857143</v>
      </c>
      <c r="AE13" s="225">
        <f t="shared" si="3"/>
        <v>3.4642857142857144</v>
      </c>
      <c r="AF13" s="225">
        <f t="shared" si="3"/>
        <v>3.9285714285714284</v>
      </c>
      <c r="AG13" s="225">
        <f t="shared" si="3"/>
        <v>8.6428571428571423</v>
      </c>
    </row>
    <row r="14" spans="1:33" x14ac:dyDescent="0.35">
      <c r="A14" s="270"/>
      <c r="B14" s="249"/>
      <c r="C14" s="137">
        <v>43840</v>
      </c>
      <c r="D14" s="136" t="s">
        <v>8</v>
      </c>
      <c r="E14" s="142">
        <f>SUM(Output_3_Daily_Raw!E14:G14)</f>
        <v>0</v>
      </c>
      <c r="F14" s="34">
        <f>SUM(Output_3_Daily_Raw!H14:J14)</f>
        <v>0</v>
      </c>
      <c r="G14" s="34">
        <f>SUM(Output_3_Daily_Raw!K14:M14)</f>
        <v>0</v>
      </c>
      <c r="H14" s="34">
        <f>SUM(Output_3_Daily_Raw!N14:P14)</f>
        <v>0</v>
      </c>
      <c r="I14" s="34">
        <f>SUM(Output_3_Daily_Raw!Q14:S14)</f>
        <v>0</v>
      </c>
      <c r="J14" s="34">
        <f>SUM(Output_3_Daily_Raw!T14:V14)</f>
        <v>0</v>
      </c>
      <c r="K14" s="34">
        <f>SUM(Output_3_Daily_Raw!W14:Y14)</f>
        <v>0</v>
      </c>
      <c r="L14" s="34">
        <f>SUM(Output_3_Daily_Raw!E14:Y14)</f>
        <v>0</v>
      </c>
      <c r="M14" s="34">
        <f>Output_3_Daily_Raw!Z14</f>
        <v>5.25</v>
      </c>
      <c r="N14" s="34">
        <f>SUM(Output_3_Daily_Raw!E14:Z14)</f>
        <v>5.25</v>
      </c>
      <c r="O14" s="34">
        <f>Output_3_Daily_Raw!AA14</f>
        <v>12</v>
      </c>
      <c r="P14" s="34">
        <f>SUM(Output_3_Daily_Raw!AB14:AC14)</f>
        <v>0</v>
      </c>
      <c r="Q14" s="34">
        <f>SUM(Output_3_Daily_Raw!AD14:AF14)</f>
        <v>0</v>
      </c>
      <c r="R14" s="34">
        <f>SUM(Output_3_Daily_Raw!AG14:AI14)</f>
        <v>0.75</v>
      </c>
      <c r="S14" s="34">
        <f>SUM(Output_3_Daily_Raw!AJ14:AM14)</f>
        <v>0</v>
      </c>
      <c r="T14" s="34">
        <f>SUM(Output_3_Daily_Raw!AO14:AS14,Output_3_Daily_Raw!BH14)</f>
        <v>0.5</v>
      </c>
      <c r="U14" s="34">
        <f>SUM(Output_3_Daily_Raw!AT14:AX14)</f>
        <v>2.25</v>
      </c>
      <c r="V14" s="34">
        <f>SUM(Output_3_Daily_Raw!AY14)</f>
        <v>1</v>
      </c>
      <c r="W14" s="34">
        <f>Output_3_Daily_Raw!BA14</f>
        <v>1.75</v>
      </c>
      <c r="X14" s="34">
        <f>SUM(Output_3_Daily_Raw!AZ14:BE14)</f>
        <v>1.75</v>
      </c>
      <c r="Y14" s="34">
        <f>SUM(Output_3_Daily_Raw!BF14)</f>
        <v>0.5</v>
      </c>
      <c r="Z14" s="143">
        <f>Output_3_Daily_Raw!BG14</f>
        <v>0</v>
      </c>
      <c r="AB14">
        <f>SUMIF($L$3:$L$373,"&gt;0",$L$3:L$373)/COUNTIF($L$3:$L$3373,"&gt;0")</f>
        <v>5.2754424778761058</v>
      </c>
      <c r="AD14" s="225">
        <f t="shared" ref="AD14:AG14" si="4">SUM(L8:L14)/COUNT(L8:L14)</f>
        <v>0.14285714285714285</v>
      </c>
      <c r="AE14" s="225">
        <f t="shared" si="4"/>
        <v>4.2142857142857144</v>
      </c>
      <c r="AF14" s="225">
        <f t="shared" si="4"/>
        <v>4.3571428571428568</v>
      </c>
      <c r="AG14" s="225">
        <f t="shared" si="4"/>
        <v>9</v>
      </c>
    </row>
    <row r="15" spans="1:33" x14ac:dyDescent="0.35">
      <c r="A15" s="270"/>
      <c r="B15" s="249"/>
      <c r="C15" s="135">
        <v>43841</v>
      </c>
      <c r="D15" s="136" t="s">
        <v>9</v>
      </c>
      <c r="E15" s="142">
        <f>SUM(Output_3_Daily_Raw!E15:G15)</f>
        <v>0</v>
      </c>
      <c r="F15" s="34">
        <f>SUM(Output_3_Daily_Raw!H15:J15)</f>
        <v>0</v>
      </c>
      <c r="G15" s="34">
        <f>SUM(Output_3_Daily_Raw!K15:M15)</f>
        <v>0</v>
      </c>
      <c r="H15" s="34">
        <f>SUM(Output_3_Daily_Raw!N15:P15)</f>
        <v>0</v>
      </c>
      <c r="I15" s="34">
        <f>SUM(Output_3_Daily_Raw!Q15:S15)</f>
        <v>0</v>
      </c>
      <c r="J15" s="34">
        <f>SUM(Output_3_Daily_Raw!T15:V15)</f>
        <v>0</v>
      </c>
      <c r="K15" s="34">
        <f>SUM(Output_3_Daily_Raw!W15:Y15)</f>
        <v>0</v>
      </c>
      <c r="L15" s="34">
        <f>SUM(Output_3_Daily_Raw!E15:Y15)</f>
        <v>0</v>
      </c>
      <c r="M15" s="34">
        <f>Output_3_Daily_Raw!Z15</f>
        <v>4.75</v>
      </c>
      <c r="N15" s="34">
        <f>SUM(Output_3_Daily_Raw!E15:Z15)</f>
        <v>4.75</v>
      </c>
      <c r="O15" s="34">
        <f>Output_3_Daily_Raw!AA15</f>
        <v>10</v>
      </c>
      <c r="P15" s="34">
        <f>SUM(Output_3_Daily_Raw!AB15:AC15)</f>
        <v>0</v>
      </c>
      <c r="Q15" s="34">
        <f>SUM(Output_3_Daily_Raw!AD15:AF15)</f>
        <v>0</v>
      </c>
      <c r="R15" s="34">
        <f>SUM(Output_3_Daily_Raw!AG15:AI15)</f>
        <v>0.5</v>
      </c>
      <c r="S15" s="34">
        <f>SUM(Output_3_Daily_Raw!AJ15:AM15)</f>
        <v>0</v>
      </c>
      <c r="T15" s="34">
        <f>SUM(Output_3_Daily_Raw!AO15:AS15,Output_3_Daily_Raw!BH15)</f>
        <v>0.5</v>
      </c>
      <c r="U15" s="34">
        <f>SUM(Output_3_Daily_Raw!AT15:AX15)</f>
        <v>0</v>
      </c>
      <c r="V15" s="34">
        <f>SUM(Output_3_Daily_Raw!AY15)</f>
        <v>1.75</v>
      </c>
      <c r="W15" s="34">
        <f>Output_3_Daily_Raw!BA15</f>
        <v>2.5</v>
      </c>
      <c r="X15" s="34">
        <f>SUM(Output_3_Daily_Raw!AZ15:BE15)</f>
        <v>2.75</v>
      </c>
      <c r="Y15" s="34">
        <f>SUM(Output_3_Daily_Raw!BF15)</f>
        <v>2.5</v>
      </c>
      <c r="Z15" s="143">
        <f>Output_3_Daily_Raw!BG15</f>
        <v>0</v>
      </c>
      <c r="AB15">
        <f>SUMIF($L$3:$L$373,"&gt;0",$L$3:L$373)/COUNTIF($L$3:$L$3373,"&gt;0")</f>
        <v>5.2754424778761058</v>
      </c>
      <c r="AD15" s="225">
        <f t="shared" ref="AD15:AG15" si="5">SUM(L9:L15)/COUNT(L9:L15)</f>
        <v>0</v>
      </c>
      <c r="AE15" s="225">
        <f t="shared" si="5"/>
        <v>4.8928571428571432</v>
      </c>
      <c r="AF15" s="225">
        <f t="shared" si="5"/>
        <v>4.8928571428571432</v>
      </c>
      <c r="AG15" s="225">
        <f t="shared" si="5"/>
        <v>9.4285714285714288</v>
      </c>
    </row>
    <row r="16" spans="1:33" x14ac:dyDescent="0.35">
      <c r="A16" s="270"/>
      <c r="B16" s="250"/>
      <c r="C16" s="13">
        <v>43842</v>
      </c>
      <c r="D16" s="138" t="s">
        <v>10</v>
      </c>
      <c r="E16" s="142">
        <f>SUM(Output_3_Daily_Raw!E16:G16)</f>
        <v>0</v>
      </c>
      <c r="F16" s="34">
        <f>SUM(Output_3_Daily_Raw!H16:J16)</f>
        <v>0</v>
      </c>
      <c r="G16" s="34">
        <f>SUM(Output_3_Daily_Raw!K16:M16)</f>
        <v>0</v>
      </c>
      <c r="H16" s="34">
        <f>SUM(Output_3_Daily_Raw!N16:P16)</f>
        <v>0</v>
      </c>
      <c r="I16" s="34">
        <f>SUM(Output_3_Daily_Raw!Q16:S16)</f>
        <v>0</v>
      </c>
      <c r="J16" s="34">
        <f>SUM(Output_3_Daily_Raw!T16:V16)</f>
        <v>0</v>
      </c>
      <c r="K16" s="34">
        <f>SUM(Output_3_Daily_Raw!W16:Y16)</f>
        <v>0</v>
      </c>
      <c r="L16" s="34">
        <f>SUM(Output_3_Daily_Raw!E16:Y16)</f>
        <v>0</v>
      </c>
      <c r="M16" s="34">
        <f>Output_3_Daily_Raw!Z16</f>
        <v>0</v>
      </c>
      <c r="N16" s="34">
        <f>SUM(Output_3_Daily_Raw!E16:Z16)</f>
        <v>0</v>
      </c>
      <c r="O16" s="34">
        <f>Output_3_Daily_Raw!AA16</f>
        <v>7.5</v>
      </c>
      <c r="P16" s="34">
        <f>SUM(Output_3_Daily_Raw!AB16:AC16)</f>
        <v>0</v>
      </c>
      <c r="Q16" s="34">
        <f>SUM(Output_3_Daily_Raw!AD16:AF16)</f>
        <v>0</v>
      </c>
      <c r="R16" s="34">
        <f>SUM(Output_3_Daily_Raw!AG16:AI16)</f>
        <v>0.75</v>
      </c>
      <c r="S16" s="34">
        <f>SUM(Output_3_Daily_Raw!AJ16:AM16)</f>
        <v>0</v>
      </c>
      <c r="T16" s="34">
        <f>SUM(Output_3_Daily_Raw!AO16:AS16,Output_3_Daily_Raw!BH16)</f>
        <v>0.75</v>
      </c>
      <c r="U16" s="34">
        <f>SUM(Output_3_Daily_Raw!AT16:AX16)</f>
        <v>0.75</v>
      </c>
      <c r="V16" s="34">
        <f>SUM(Output_3_Daily_Raw!AY16)</f>
        <v>1.25</v>
      </c>
      <c r="W16" s="34">
        <f>Output_3_Daily_Raw!BA16</f>
        <v>4.5</v>
      </c>
      <c r="X16" s="34">
        <f>SUM(Output_3_Daily_Raw!AZ16:BE16)</f>
        <v>6.5</v>
      </c>
      <c r="Y16" s="34">
        <f>SUM(Output_3_Daily_Raw!BF16)</f>
        <v>2.75</v>
      </c>
      <c r="Z16" s="143">
        <f>Output_3_Daily_Raw!BG16</f>
        <v>0</v>
      </c>
      <c r="AB16">
        <f>SUMIF($L$3:$L$373,"&gt;0",$L$3:L$373)/COUNTIF($L$3:$L$3373,"&gt;0")</f>
        <v>5.2754424778761058</v>
      </c>
      <c r="AD16" s="225">
        <f t="shared" ref="AD16:AG16" si="6">SUM(L10:L16)/COUNT(L10:L16)</f>
        <v>0</v>
      </c>
      <c r="AE16" s="225">
        <f t="shared" si="6"/>
        <v>4.8928571428571432</v>
      </c>
      <c r="AF16" s="225">
        <f t="shared" si="6"/>
        <v>4.8928571428571432</v>
      </c>
      <c r="AG16" s="225">
        <f t="shared" si="6"/>
        <v>9.0357142857142865</v>
      </c>
    </row>
    <row r="17" spans="1:33" x14ac:dyDescent="0.35">
      <c r="A17" s="270"/>
      <c r="B17" s="248">
        <v>3</v>
      </c>
      <c r="C17" s="135">
        <v>43843</v>
      </c>
      <c r="D17" s="136" t="s">
        <v>4</v>
      </c>
      <c r="E17" s="142">
        <f>SUM(Output_3_Daily_Raw!E17:G17)</f>
        <v>0</v>
      </c>
      <c r="F17" s="34">
        <f>SUM(Output_3_Daily_Raw!H17:J17)</f>
        <v>0</v>
      </c>
      <c r="G17" s="34">
        <f>SUM(Output_3_Daily_Raw!K17:M17)</f>
        <v>0</v>
      </c>
      <c r="H17" s="34">
        <f>SUM(Output_3_Daily_Raw!N17:P17)</f>
        <v>0</v>
      </c>
      <c r="I17" s="34">
        <f>SUM(Output_3_Daily_Raw!Q17:S17)</f>
        <v>0</v>
      </c>
      <c r="J17" s="34">
        <f>SUM(Output_3_Daily_Raw!T17:V17)</f>
        <v>0</v>
      </c>
      <c r="K17" s="34">
        <f>SUM(Output_3_Daily_Raw!W17:Y17)</f>
        <v>0</v>
      </c>
      <c r="L17" s="34">
        <f>SUM(Output_3_Daily_Raw!E17:Y17)</f>
        <v>0</v>
      </c>
      <c r="M17" s="34">
        <f>Output_3_Daily_Raw!Z17</f>
        <v>3.5</v>
      </c>
      <c r="N17" s="34">
        <f>SUM(Output_3_Daily_Raw!E17:Z17)</f>
        <v>3.5</v>
      </c>
      <c r="O17" s="34">
        <f>Output_3_Daily_Raw!AA17</f>
        <v>4.75</v>
      </c>
      <c r="P17" s="34">
        <f>SUM(Output_3_Daily_Raw!AB17:AC17)</f>
        <v>0</v>
      </c>
      <c r="Q17" s="34">
        <f>SUM(Output_3_Daily_Raw!AD17:AF17)</f>
        <v>0</v>
      </c>
      <c r="R17" s="34">
        <f>SUM(Output_3_Daily_Raw!AG17:AI17)</f>
        <v>1.5</v>
      </c>
      <c r="S17" s="34">
        <f>SUM(Output_3_Daily_Raw!AJ17:AM17)</f>
        <v>1.75</v>
      </c>
      <c r="T17" s="34">
        <f>SUM(Output_3_Daily_Raw!AO17:AS17,Output_3_Daily_Raw!BH17)</f>
        <v>0.5</v>
      </c>
      <c r="U17" s="34">
        <f>SUM(Output_3_Daily_Raw!AT17:AX17)</f>
        <v>0.5</v>
      </c>
      <c r="V17" s="34">
        <f>SUM(Output_3_Daily_Raw!AY17)</f>
        <v>2.25</v>
      </c>
      <c r="W17" s="34">
        <f>Output_3_Daily_Raw!BA17</f>
        <v>3.5</v>
      </c>
      <c r="X17" s="34">
        <f>SUM(Output_3_Daily_Raw!AZ17:BE17)</f>
        <v>6.5</v>
      </c>
      <c r="Y17" s="34">
        <f>SUM(Output_3_Daily_Raw!BF17)</f>
        <v>2.25</v>
      </c>
      <c r="Z17" s="143">
        <f>Output_3_Daily_Raw!BG17</f>
        <v>0</v>
      </c>
      <c r="AB17">
        <f>SUMIF($L$3:$L$373,"&gt;0",$L$3:L$373)/COUNTIF($L$3:$L$3373,"&gt;0")</f>
        <v>5.2754424778761058</v>
      </c>
      <c r="AD17" s="225">
        <f t="shared" ref="AD17:AG17" si="7">SUM(L11:L17)/COUNT(L11:L17)</f>
        <v>0</v>
      </c>
      <c r="AE17" s="225">
        <f t="shared" si="7"/>
        <v>4.9285714285714288</v>
      </c>
      <c r="AF17" s="225">
        <f t="shared" si="7"/>
        <v>4.9285714285714288</v>
      </c>
      <c r="AG17" s="225">
        <f t="shared" si="7"/>
        <v>8.3928571428571423</v>
      </c>
    </row>
    <row r="18" spans="1:33" x14ac:dyDescent="0.35">
      <c r="A18" s="270"/>
      <c r="B18" s="249"/>
      <c r="C18" s="135">
        <v>43844</v>
      </c>
      <c r="D18" s="136" t="s">
        <v>5</v>
      </c>
      <c r="E18" s="142">
        <f>SUM(Output_3_Daily_Raw!E18:G18)</f>
        <v>0</v>
      </c>
      <c r="F18" s="34">
        <f>SUM(Output_3_Daily_Raw!H18:J18)</f>
        <v>0</v>
      </c>
      <c r="G18" s="34">
        <f>SUM(Output_3_Daily_Raw!K18:M18)</f>
        <v>0</v>
      </c>
      <c r="H18" s="34">
        <f>SUM(Output_3_Daily_Raw!N18:P18)</f>
        <v>0</v>
      </c>
      <c r="I18" s="34">
        <f>SUM(Output_3_Daily_Raw!Q18:S18)</f>
        <v>0</v>
      </c>
      <c r="J18" s="34">
        <f>SUM(Output_3_Daily_Raw!T18:V18)</f>
        <v>0</v>
      </c>
      <c r="K18" s="34">
        <f>SUM(Output_3_Daily_Raw!W18:Y18)</f>
        <v>0</v>
      </c>
      <c r="L18" s="34">
        <f>SUM(Output_3_Daily_Raw!E18:Y18)</f>
        <v>0</v>
      </c>
      <c r="M18" s="34">
        <f>Output_3_Daily_Raw!Z18</f>
        <v>9</v>
      </c>
      <c r="N18" s="34">
        <f>SUM(Output_3_Daily_Raw!E18:Z18)</f>
        <v>9</v>
      </c>
      <c r="O18" s="34">
        <f>Output_3_Daily_Raw!AA18</f>
        <v>7.75</v>
      </c>
      <c r="P18" s="34">
        <f>SUM(Output_3_Daily_Raw!AB18:AC18)</f>
        <v>0</v>
      </c>
      <c r="Q18" s="34">
        <f>SUM(Output_3_Daily_Raw!AD18:AF18)</f>
        <v>0</v>
      </c>
      <c r="R18" s="34">
        <f>SUM(Output_3_Daily_Raw!AG18:AI18)</f>
        <v>1.75</v>
      </c>
      <c r="S18" s="34">
        <f>SUM(Output_3_Daily_Raw!AJ18:AM18)</f>
        <v>0</v>
      </c>
      <c r="T18" s="34">
        <f>SUM(Output_3_Daily_Raw!AO18:AS18,Output_3_Daily_Raw!BH18)</f>
        <v>1.5</v>
      </c>
      <c r="U18" s="34">
        <f>SUM(Output_3_Daily_Raw!AT18:AX18)</f>
        <v>0</v>
      </c>
      <c r="V18" s="34">
        <f>SUM(Output_3_Daily_Raw!AY18)</f>
        <v>1.75</v>
      </c>
      <c r="W18" s="34">
        <f>Output_3_Daily_Raw!BA18</f>
        <v>0</v>
      </c>
      <c r="X18" s="34">
        <f>SUM(Output_3_Daily_Raw!AZ18:BE18)</f>
        <v>0</v>
      </c>
      <c r="Y18" s="34">
        <f>SUM(Output_3_Daily_Raw!BF18)</f>
        <v>1.75</v>
      </c>
      <c r="Z18" s="143">
        <f>Output_3_Daily_Raw!BG18</f>
        <v>0</v>
      </c>
      <c r="AB18">
        <f>SUMIF($L$3:$L$373,"&gt;0",$L$3:L$373)/COUNTIF($L$3:$L$3373,"&gt;0")</f>
        <v>5.2754424778761058</v>
      </c>
      <c r="AD18" s="225">
        <f t="shared" ref="AD18:AG18" si="8">SUM(L12:L18)/COUNT(L12:L18)</f>
        <v>0</v>
      </c>
      <c r="AE18" s="225">
        <f t="shared" si="8"/>
        <v>5.7142857142857144</v>
      </c>
      <c r="AF18" s="225">
        <f t="shared" si="8"/>
        <v>5.7142857142857144</v>
      </c>
      <c r="AG18" s="225">
        <f t="shared" si="8"/>
        <v>7.6071428571428568</v>
      </c>
    </row>
    <row r="19" spans="1:33" x14ac:dyDescent="0.35">
      <c r="A19" s="270"/>
      <c r="B19" s="249"/>
      <c r="C19" s="137">
        <v>43845</v>
      </c>
      <c r="D19" s="136" t="s">
        <v>6</v>
      </c>
      <c r="E19" s="142">
        <f>SUM(Output_3_Daily_Raw!E19:G19)</f>
        <v>0</v>
      </c>
      <c r="F19" s="34">
        <f>SUM(Output_3_Daily_Raw!H19:J19)</f>
        <v>0</v>
      </c>
      <c r="G19" s="34">
        <f>SUM(Output_3_Daily_Raw!K19:M19)</f>
        <v>0</v>
      </c>
      <c r="H19" s="34">
        <f>SUM(Output_3_Daily_Raw!N19:P19)</f>
        <v>0</v>
      </c>
      <c r="I19" s="34">
        <f>SUM(Output_3_Daily_Raw!Q19:S19)</f>
        <v>0</v>
      </c>
      <c r="J19" s="34">
        <f>SUM(Output_3_Daily_Raw!T19:V19)</f>
        <v>0</v>
      </c>
      <c r="K19" s="34">
        <f>SUM(Output_3_Daily_Raw!W19:Y19)</f>
        <v>0</v>
      </c>
      <c r="L19" s="34">
        <f>SUM(Output_3_Daily_Raw!E19:Y19)</f>
        <v>0</v>
      </c>
      <c r="M19" s="34">
        <f>Output_3_Daily_Raw!Z19</f>
        <v>9</v>
      </c>
      <c r="N19" s="34">
        <f>SUM(Output_3_Daily_Raw!E19:Z19)</f>
        <v>9</v>
      </c>
      <c r="O19" s="34">
        <f>Output_3_Daily_Raw!AA19</f>
        <v>6.75</v>
      </c>
      <c r="P19" s="34">
        <f>SUM(Output_3_Daily_Raw!AB19:AC19)</f>
        <v>0</v>
      </c>
      <c r="Q19" s="34">
        <f>SUM(Output_3_Daily_Raw!AD19:AF19)</f>
        <v>0</v>
      </c>
      <c r="R19" s="34">
        <f>SUM(Output_3_Daily_Raw!AG19:AI19)</f>
        <v>1.25</v>
      </c>
      <c r="S19" s="34">
        <f>SUM(Output_3_Daily_Raw!AJ19:AM19)</f>
        <v>1</v>
      </c>
      <c r="T19" s="34">
        <f>SUM(Output_3_Daily_Raw!AO19:AS19,Output_3_Daily_Raw!BH19)</f>
        <v>0.5</v>
      </c>
      <c r="U19" s="34">
        <f>SUM(Output_3_Daily_Raw!AT19:AX19)</f>
        <v>0</v>
      </c>
      <c r="V19" s="34">
        <f>SUM(Output_3_Daily_Raw!AY19)</f>
        <v>2.25</v>
      </c>
      <c r="W19" s="34">
        <f>Output_3_Daily_Raw!BA19</f>
        <v>3</v>
      </c>
      <c r="X19" s="34">
        <f>SUM(Output_3_Daily_Raw!AZ19:BE19)</f>
        <v>3</v>
      </c>
      <c r="Y19" s="34">
        <f>SUM(Output_3_Daily_Raw!BF19)</f>
        <v>0</v>
      </c>
      <c r="Z19" s="143">
        <f>Output_3_Daily_Raw!BG19</f>
        <v>0</v>
      </c>
      <c r="AB19">
        <f>SUMIF($L$3:$L$373,"&gt;0",$L$3:L$373)/COUNTIF($L$3:$L$3373,"&gt;0")</f>
        <v>5.2754424778761058</v>
      </c>
      <c r="AD19" s="225">
        <f t="shared" ref="AD19:AG19" si="9">SUM(L13:L19)/COUNT(L13:L19)</f>
        <v>0</v>
      </c>
      <c r="AE19" s="225">
        <f t="shared" si="9"/>
        <v>5.8214285714285712</v>
      </c>
      <c r="AF19" s="225">
        <f t="shared" si="9"/>
        <v>5.8214285714285712</v>
      </c>
      <c r="AG19" s="225">
        <f t="shared" si="9"/>
        <v>7.4285714285714288</v>
      </c>
    </row>
    <row r="20" spans="1:33" x14ac:dyDescent="0.35">
      <c r="A20" s="270"/>
      <c r="B20" s="249"/>
      <c r="C20" s="135">
        <v>43846</v>
      </c>
      <c r="D20" s="136" t="s">
        <v>7</v>
      </c>
      <c r="E20" s="142">
        <f>SUM(Output_3_Daily_Raw!E20:G20)</f>
        <v>0</v>
      </c>
      <c r="F20" s="34">
        <f>SUM(Output_3_Daily_Raw!H20:J20)</f>
        <v>0</v>
      </c>
      <c r="G20" s="34">
        <f>SUM(Output_3_Daily_Raw!K20:M20)</f>
        <v>0</v>
      </c>
      <c r="H20" s="34">
        <f>SUM(Output_3_Daily_Raw!N20:P20)</f>
        <v>0</v>
      </c>
      <c r="I20" s="34">
        <f>SUM(Output_3_Daily_Raw!Q20:S20)</f>
        <v>0</v>
      </c>
      <c r="J20" s="34">
        <f>SUM(Output_3_Daily_Raw!T20:V20)</f>
        <v>0</v>
      </c>
      <c r="K20" s="34">
        <f>SUM(Output_3_Daily_Raw!W20:Y20)</f>
        <v>0</v>
      </c>
      <c r="L20" s="34">
        <f>SUM(Output_3_Daily_Raw!E20:Y20)</f>
        <v>0</v>
      </c>
      <c r="M20" s="34">
        <f>Output_3_Daily_Raw!Z20</f>
        <v>9.25</v>
      </c>
      <c r="N20" s="34">
        <f>SUM(Output_3_Daily_Raw!E20:Z20)</f>
        <v>9.25</v>
      </c>
      <c r="O20" s="34">
        <f>Output_3_Daily_Raw!AA20</f>
        <v>11.75</v>
      </c>
      <c r="P20" s="34">
        <f>SUM(Output_3_Daily_Raw!AB20:AC20)</f>
        <v>0</v>
      </c>
      <c r="Q20" s="34">
        <f>SUM(Output_3_Daily_Raw!AD20:AF20)</f>
        <v>0</v>
      </c>
      <c r="R20" s="34">
        <f>SUM(Output_3_Daily_Raw!AG20:AI20)</f>
        <v>1</v>
      </c>
      <c r="S20" s="34">
        <f>SUM(Output_3_Daily_Raw!AJ20:AM20)</f>
        <v>0</v>
      </c>
      <c r="T20" s="34">
        <f>SUM(Output_3_Daily_Raw!AO20:AS20,Output_3_Daily_Raw!BH20)</f>
        <v>0.5</v>
      </c>
      <c r="U20" s="34">
        <f>SUM(Output_3_Daily_Raw!AT20:AX20)</f>
        <v>0</v>
      </c>
      <c r="V20" s="34">
        <f>SUM(Output_3_Daily_Raw!AY20)</f>
        <v>0.5</v>
      </c>
      <c r="W20" s="34">
        <f>Output_3_Daily_Raw!BA20</f>
        <v>0</v>
      </c>
      <c r="X20" s="34">
        <f>SUM(Output_3_Daily_Raw!AZ20:BE20)</f>
        <v>0.5</v>
      </c>
      <c r="Y20" s="34">
        <f>SUM(Output_3_Daily_Raw!BF20)</f>
        <v>0.5</v>
      </c>
      <c r="Z20" s="143">
        <f>Output_3_Daily_Raw!BG20</f>
        <v>0</v>
      </c>
      <c r="AB20">
        <f>SUMIF($L$3:$L$373,"&gt;0",$L$3:L$373)/COUNTIF($L$3:$L$3373,"&gt;0")</f>
        <v>5.2754424778761058</v>
      </c>
      <c r="AD20" s="225">
        <f t="shared" ref="AD20:AG20" si="10">SUM(L14:L20)/COUNT(L14:L20)</f>
        <v>0</v>
      </c>
      <c r="AE20" s="225">
        <f t="shared" si="10"/>
        <v>5.8214285714285712</v>
      </c>
      <c r="AF20" s="225">
        <f t="shared" si="10"/>
        <v>5.8214285714285712</v>
      </c>
      <c r="AG20" s="225">
        <f t="shared" si="10"/>
        <v>8.6428571428571423</v>
      </c>
    </row>
    <row r="21" spans="1:33" x14ac:dyDescent="0.35">
      <c r="A21" s="270"/>
      <c r="B21" s="249"/>
      <c r="C21" s="137">
        <v>43847</v>
      </c>
      <c r="D21" s="136" t="s">
        <v>8</v>
      </c>
      <c r="E21" s="142">
        <f>SUM(Output_3_Daily_Raw!E21:G21)</f>
        <v>0</v>
      </c>
      <c r="F21" s="34">
        <f>SUM(Output_3_Daily_Raw!H21:J21)</f>
        <v>0</v>
      </c>
      <c r="G21" s="34">
        <f>SUM(Output_3_Daily_Raw!K21:M21)</f>
        <v>0</v>
      </c>
      <c r="H21" s="34">
        <f>SUM(Output_3_Daily_Raw!N21:P21)</f>
        <v>0</v>
      </c>
      <c r="I21" s="34">
        <f>SUM(Output_3_Daily_Raw!Q21:S21)</f>
        <v>0</v>
      </c>
      <c r="J21" s="34">
        <f>SUM(Output_3_Daily_Raw!T21:V21)</f>
        <v>0</v>
      </c>
      <c r="K21" s="34">
        <f>SUM(Output_3_Daily_Raw!W21:Y21)</f>
        <v>0</v>
      </c>
      <c r="L21" s="34">
        <f>SUM(Output_3_Daily_Raw!E21:Y21)</f>
        <v>0</v>
      </c>
      <c r="M21" s="34">
        <f>Output_3_Daily_Raw!Z21</f>
        <v>8.75</v>
      </c>
      <c r="N21" s="34">
        <f>SUM(Output_3_Daily_Raw!E21:Z21)</f>
        <v>8.75</v>
      </c>
      <c r="O21" s="34">
        <f>Output_3_Daily_Raw!AA21</f>
        <v>7.25</v>
      </c>
      <c r="P21" s="34">
        <f>SUM(Output_3_Daily_Raw!AB21:AC21)</f>
        <v>0</v>
      </c>
      <c r="Q21" s="34">
        <f>SUM(Output_3_Daily_Raw!AD21:AF21)</f>
        <v>0</v>
      </c>
      <c r="R21" s="34">
        <f>SUM(Output_3_Daily_Raw!AG21:AI21)</f>
        <v>1.5</v>
      </c>
      <c r="S21" s="34">
        <f>SUM(Output_3_Daily_Raw!AJ21:AM21)</f>
        <v>0</v>
      </c>
      <c r="T21" s="34">
        <f>SUM(Output_3_Daily_Raw!AO21:AS21,Output_3_Daily_Raw!BH21)</f>
        <v>1</v>
      </c>
      <c r="U21" s="34">
        <f>SUM(Output_3_Daily_Raw!AT21:AX21)</f>
        <v>0</v>
      </c>
      <c r="V21" s="34">
        <f>SUM(Output_3_Daily_Raw!AY21)</f>
        <v>1</v>
      </c>
      <c r="W21" s="34">
        <f>Output_3_Daily_Raw!BA21</f>
        <v>4</v>
      </c>
      <c r="X21" s="34">
        <f>SUM(Output_3_Daily_Raw!AZ21:BE21)</f>
        <v>4</v>
      </c>
      <c r="Y21" s="34">
        <f>SUM(Output_3_Daily_Raw!BF21)</f>
        <v>0.5</v>
      </c>
      <c r="Z21" s="143">
        <f>Output_3_Daily_Raw!BG21</f>
        <v>0</v>
      </c>
      <c r="AB21">
        <f>SUMIF($L$3:$L$373,"&gt;0",$L$3:L$373)/COUNTIF($L$3:$L$3373,"&gt;0")</f>
        <v>5.2754424778761058</v>
      </c>
      <c r="AD21" s="225">
        <f t="shared" ref="AD21:AG21" si="11">SUM(L15:L21)/COUNT(L15:L21)</f>
        <v>0</v>
      </c>
      <c r="AE21" s="225">
        <f t="shared" si="11"/>
        <v>6.3214285714285712</v>
      </c>
      <c r="AF21" s="225">
        <f t="shared" si="11"/>
        <v>6.3214285714285712</v>
      </c>
      <c r="AG21" s="225">
        <f t="shared" si="11"/>
        <v>7.9642857142857144</v>
      </c>
    </row>
    <row r="22" spans="1:33" x14ac:dyDescent="0.35">
      <c r="A22" s="270"/>
      <c r="B22" s="249"/>
      <c r="C22" s="135">
        <v>43848</v>
      </c>
      <c r="D22" s="136" t="s">
        <v>9</v>
      </c>
      <c r="E22" s="142">
        <f>SUM(Output_3_Daily_Raw!E22:G22)</f>
        <v>0</v>
      </c>
      <c r="F22" s="34">
        <f>SUM(Output_3_Daily_Raw!H22:J22)</f>
        <v>0</v>
      </c>
      <c r="G22" s="34">
        <f>SUM(Output_3_Daily_Raw!K22:M22)</f>
        <v>0</v>
      </c>
      <c r="H22" s="34">
        <f>SUM(Output_3_Daily_Raw!N22:P22)</f>
        <v>0</v>
      </c>
      <c r="I22" s="34">
        <f>SUM(Output_3_Daily_Raw!Q22:S22)</f>
        <v>0</v>
      </c>
      <c r="J22" s="34">
        <f>SUM(Output_3_Daily_Raw!T22:V22)</f>
        <v>0</v>
      </c>
      <c r="K22" s="34">
        <f>SUM(Output_3_Daily_Raw!W22:Y22)</f>
        <v>0</v>
      </c>
      <c r="L22" s="34">
        <f>SUM(Output_3_Daily_Raw!E22:Y22)</f>
        <v>0</v>
      </c>
      <c r="M22" s="34">
        <f>Output_3_Daily_Raw!Z22</f>
        <v>5.75</v>
      </c>
      <c r="N22" s="34">
        <f>SUM(Output_3_Daily_Raw!E22:Z22)</f>
        <v>5.75</v>
      </c>
      <c r="O22" s="34">
        <f>Output_3_Daily_Raw!AA22</f>
        <v>8.5</v>
      </c>
      <c r="P22" s="34">
        <f>SUM(Output_3_Daily_Raw!AB22:AC22)</f>
        <v>0</v>
      </c>
      <c r="Q22" s="34">
        <f>SUM(Output_3_Daily_Raw!AD22:AF22)</f>
        <v>0</v>
      </c>
      <c r="R22" s="34">
        <f>SUM(Output_3_Daily_Raw!AG22:AI22)</f>
        <v>1.25</v>
      </c>
      <c r="S22" s="34">
        <f>SUM(Output_3_Daily_Raw!AJ22:AM22)</f>
        <v>0</v>
      </c>
      <c r="T22" s="34">
        <f>SUM(Output_3_Daily_Raw!AO22:AS22,Output_3_Daily_Raw!BH22)</f>
        <v>1</v>
      </c>
      <c r="U22" s="34">
        <f>SUM(Output_3_Daily_Raw!AT22:AX22)</f>
        <v>0.5</v>
      </c>
      <c r="V22" s="34">
        <f>SUM(Output_3_Daily_Raw!AY22)</f>
        <v>1.25</v>
      </c>
      <c r="W22" s="34">
        <f>Output_3_Daily_Raw!BA22</f>
        <v>0</v>
      </c>
      <c r="X22" s="34">
        <f>SUM(Output_3_Daily_Raw!AZ22:BE22)</f>
        <v>0</v>
      </c>
      <c r="Y22" s="34">
        <f>SUM(Output_3_Daily_Raw!BF22)</f>
        <v>2.5</v>
      </c>
      <c r="Z22" s="143">
        <f>Output_3_Daily_Raw!BG22</f>
        <v>0</v>
      </c>
      <c r="AB22">
        <f>SUMIF($L$3:$L$373,"&gt;0",$L$3:L$373)/COUNTIF($L$3:$L$3373,"&gt;0")</f>
        <v>5.2754424778761058</v>
      </c>
      <c r="AD22" s="225">
        <f t="shared" ref="AD22:AG22" si="12">SUM(L16:L22)/COUNT(L16:L22)</f>
        <v>0</v>
      </c>
      <c r="AE22" s="225">
        <f t="shared" si="12"/>
        <v>6.4642857142857144</v>
      </c>
      <c r="AF22" s="225">
        <f t="shared" si="12"/>
        <v>6.4642857142857144</v>
      </c>
      <c r="AG22" s="225">
        <f t="shared" si="12"/>
        <v>7.75</v>
      </c>
    </row>
    <row r="23" spans="1:33" x14ac:dyDescent="0.35">
      <c r="A23" s="270"/>
      <c r="B23" s="250"/>
      <c r="C23" s="14">
        <v>43849</v>
      </c>
      <c r="D23" s="138" t="s">
        <v>10</v>
      </c>
      <c r="E23" s="142">
        <f>SUM(Output_3_Daily_Raw!E23:G23)</f>
        <v>0</v>
      </c>
      <c r="F23" s="34">
        <f>SUM(Output_3_Daily_Raw!H23:J23)</f>
        <v>0</v>
      </c>
      <c r="G23" s="34">
        <f>SUM(Output_3_Daily_Raw!K23:M23)</f>
        <v>0</v>
      </c>
      <c r="H23" s="34">
        <f>SUM(Output_3_Daily_Raw!N23:P23)</f>
        <v>0</v>
      </c>
      <c r="I23" s="34">
        <f>SUM(Output_3_Daily_Raw!Q23:S23)</f>
        <v>0</v>
      </c>
      <c r="J23" s="34">
        <f>SUM(Output_3_Daily_Raw!T23:V23)</f>
        <v>0</v>
      </c>
      <c r="K23" s="34">
        <f>SUM(Output_3_Daily_Raw!W23:Y23)</f>
        <v>0</v>
      </c>
      <c r="L23" s="34">
        <f>SUM(Output_3_Daily_Raw!E23:Y23)</f>
        <v>0</v>
      </c>
      <c r="M23" s="34">
        <f>Output_3_Daily_Raw!Z23</f>
        <v>0</v>
      </c>
      <c r="N23" s="34">
        <f>SUM(Output_3_Daily_Raw!E23:Z23)</f>
        <v>0</v>
      </c>
      <c r="O23" s="34">
        <f>Output_3_Daily_Raw!AA23</f>
        <v>0</v>
      </c>
      <c r="P23" s="34">
        <f>SUM(Output_3_Daily_Raw!AB23:AC23)</f>
        <v>0</v>
      </c>
      <c r="Q23" s="34">
        <f>SUM(Output_3_Daily_Raw!AD23:AF23)</f>
        <v>0</v>
      </c>
      <c r="R23" s="34">
        <f>SUM(Output_3_Daily_Raw!AG23:AI23)</f>
        <v>0.75</v>
      </c>
      <c r="S23" s="34">
        <f>SUM(Output_3_Daily_Raw!AJ23:AM23)</f>
        <v>0.5</v>
      </c>
      <c r="T23" s="34">
        <f>SUM(Output_3_Daily_Raw!AO23:AS23,Output_3_Daily_Raw!BH23)</f>
        <v>0.75</v>
      </c>
      <c r="U23" s="34">
        <f>SUM(Output_3_Daily_Raw!AT23:AX23)</f>
        <v>17.75</v>
      </c>
      <c r="V23" s="34">
        <f>SUM(Output_3_Daily_Raw!AY23)</f>
        <v>1</v>
      </c>
      <c r="W23" s="34">
        <f>Output_3_Daily_Raw!BA23</f>
        <v>0</v>
      </c>
      <c r="X23" s="34">
        <f>SUM(Output_3_Daily_Raw!AZ23:BE23)</f>
        <v>0.5</v>
      </c>
      <c r="Y23" s="34">
        <f>SUM(Output_3_Daily_Raw!BF23)</f>
        <v>2.25</v>
      </c>
      <c r="Z23" s="143">
        <f>Output_3_Daily_Raw!BG23</f>
        <v>0</v>
      </c>
      <c r="AB23">
        <f>SUMIF($L$3:$L$373,"&gt;0",$L$3:L$373)/COUNTIF($L$3:$L$3373,"&gt;0")</f>
        <v>5.2754424778761058</v>
      </c>
      <c r="AD23" s="225">
        <f t="shared" ref="AD23:AG23" si="13">SUM(L17:L23)/COUNT(L17:L23)</f>
        <v>0</v>
      </c>
      <c r="AE23" s="225">
        <f t="shared" si="13"/>
        <v>6.4642857142857144</v>
      </c>
      <c r="AF23" s="225">
        <f t="shared" si="13"/>
        <v>6.4642857142857144</v>
      </c>
      <c r="AG23" s="225">
        <f t="shared" si="13"/>
        <v>6.6785714285714288</v>
      </c>
    </row>
    <row r="24" spans="1:33" x14ac:dyDescent="0.35">
      <c r="A24" s="270"/>
      <c r="B24" s="248">
        <v>4</v>
      </c>
      <c r="C24" s="137">
        <v>43850</v>
      </c>
      <c r="D24" s="136" t="s">
        <v>4</v>
      </c>
      <c r="E24" s="142">
        <f>SUM(Output_3_Daily_Raw!E24:G24)</f>
        <v>0</v>
      </c>
      <c r="F24" s="34">
        <f>SUM(Output_3_Daily_Raw!H24:J24)</f>
        <v>0</v>
      </c>
      <c r="G24" s="34">
        <f>SUM(Output_3_Daily_Raw!K24:M24)</f>
        <v>0</v>
      </c>
      <c r="H24" s="34">
        <f>SUM(Output_3_Daily_Raw!N24:P24)</f>
        <v>0</v>
      </c>
      <c r="I24" s="34">
        <f>SUM(Output_3_Daily_Raw!Q24:S24)</f>
        <v>0</v>
      </c>
      <c r="J24" s="34">
        <f>SUM(Output_3_Daily_Raw!T24:V24)</f>
        <v>0</v>
      </c>
      <c r="K24" s="34">
        <f>SUM(Output_3_Daily_Raw!W24:Y24)</f>
        <v>0</v>
      </c>
      <c r="L24" s="34">
        <f>SUM(Output_3_Daily_Raw!E24:Y24)</f>
        <v>0</v>
      </c>
      <c r="M24" s="34">
        <f>Output_3_Daily_Raw!Z24</f>
        <v>0</v>
      </c>
      <c r="N24" s="34">
        <f>SUM(Output_3_Daily_Raw!E24:Z24)</f>
        <v>0</v>
      </c>
      <c r="O24" s="34">
        <f>Output_3_Daily_Raw!AA24</f>
        <v>3</v>
      </c>
      <c r="P24" s="34">
        <f>SUM(Output_3_Daily_Raw!AB24:AC24)</f>
        <v>0</v>
      </c>
      <c r="Q24" s="34">
        <f>SUM(Output_3_Daily_Raw!AD24:AF24)</f>
        <v>0</v>
      </c>
      <c r="R24" s="34">
        <f>SUM(Output_3_Daily_Raw!AG24:AI24)</f>
        <v>0</v>
      </c>
      <c r="S24" s="34">
        <f>SUM(Output_3_Daily_Raw!AJ24:AM24)</f>
        <v>0</v>
      </c>
      <c r="T24" s="34">
        <f>SUM(Output_3_Daily_Raw!AO24:AS24,Output_3_Daily_Raw!BH24)</f>
        <v>1</v>
      </c>
      <c r="U24" s="34">
        <f>SUM(Output_3_Daily_Raw!AT24:AX24)</f>
        <v>7.5</v>
      </c>
      <c r="V24" s="34">
        <f>SUM(Output_3_Daily_Raw!AY24)</f>
        <v>1</v>
      </c>
      <c r="W24" s="34">
        <f>Output_3_Daily_Raw!BA24</f>
        <v>10.5</v>
      </c>
      <c r="X24" s="34">
        <f>SUM(Output_3_Daily_Raw!AZ24:BE24)</f>
        <v>10.75</v>
      </c>
      <c r="Y24" s="34">
        <f>SUM(Output_3_Daily_Raw!BF24)</f>
        <v>0.75</v>
      </c>
      <c r="Z24" s="143">
        <f>Output_3_Daily_Raw!BG24</f>
        <v>0</v>
      </c>
      <c r="AB24">
        <f>SUMIF($L$3:$L$373,"&gt;0",$L$3:L$373)/COUNTIF($L$3:$L$3373,"&gt;0")</f>
        <v>5.2754424778761058</v>
      </c>
      <c r="AD24" s="225">
        <f t="shared" ref="AD24:AG24" si="14">SUM(L18:L24)/COUNT(L18:L24)</f>
        <v>0</v>
      </c>
      <c r="AE24" s="225">
        <f t="shared" si="14"/>
        <v>5.9642857142857144</v>
      </c>
      <c r="AF24" s="225">
        <f t="shared" si="14"/>
        <v>5.9642857142857144</v>
      </c>
      <c r="AG24" s="225">
        <f t="shared" si="14"/>
        <v>6.4285714285714288</v>
      </c>
    </row>
    <row r="25" spans="1:33" x14ac:dyDescent="0.35">
      <c r="A25" s="270"/>
      <c r="B25" s="249"/>
      <c r="C25" s="135">
        <v>43851</v>
      </c>
      <c r="D25" s="136" t="s">
        <v>5</v>
      </c>
      <c r="E25" s="142">
        <f>SUM(Output_3_Daily_Raw!E25:G25)</f>
        <v>0</v>
      </c>
      <c r="F25" s="34">
        <f>SUM(Output_3_Daily_Raw!H25:J25)</f>
        <v>0</v>
      </c>
      <c r="G25" s="34">
        <f>SUM(Output_3_Daily_Raw!K25:M25)</f>
        <v>0</v>
      </c>
      <c r="H25" s="34">
        <f>SUM(Output_3_Daily_Raw!N25:P25)</f>
        <v>0</v>
      </c>
      <c r="I25" s="34">
        <f>SUM(Output_3_Daily_Raw!Q25:S25)</f>
        <v>0</v>
      </c>
      <c r="J25" s="34">
        <f>SUM(Output_3_Daily_Raw!T25:V25)</f>
        <v>0</v>
      </c>
      <c r="K25" s="34">
        <f>SUM(Output_3_Daily_Raw!W25:Y25)</f>
        <v>0</v>
      </c>
      <c r="L25" s="34">
        <f>SUM(Output_3_Daily_Raw!E25:Y25)</f>
        <v>0</v>
      </c>
      <c r="M25" s="34">
        <f>Output_3_Daily_Raw!Z25</f>
        <v>0.5</v>
      </c>
      <c r="N25" s="34">
        <f>SUM(Output_3_Daily_Raw!E25:Z25)</f>
        <v>0.5</v>
      </c>
      <c r="O25" s="34">
        <f>Output_3_Daily_Raw!AA25</f>
        <v>5.5</v>
      </c>
      <c r="P25" s="34">
        <f>SUM(Output_3_Daily_Raw!AB25:AC25)</f>
        <v>0</v>
      </c>
      <c r="Q25" s="34">
        <f>SUM(Output_3_Daily_Raw!AD25:AF25)</f>
        <v>0</v>
      </c>
      <c r="R25" s="34">
        <f>SUM(Output_3_Daily_Raw!AG25:AI25)</f>
        <v>0.5</v>
      </c>
      <c r="S25" s="34">
        <f>SUM(Output_3_Daily_Raw!AJ25:AM25)</f>
        <v>0</v>
      </c>
      <c r="T25" s="34">
        <f>SUM(Output_3_Daily_Raw!AO25:AS25,Output_3_Daily_Raw!BH25)</f>
        <v>1.75</v>
      </c>
      <c r="U25" s="34">
        <f>SUM(Output_3_Daily_Raw!AT25:AX25)</f>
        <v>1.5</v>
      </c>
      <c r="V25" s="34">
        <f>SUM(Output_3_Daily_Raw!AY25)</f>
        <v>1</v>
      </c>
      <c r="W25" s="34">
        <f>Output_3_Daily_Raw!BA25</f>
        <v>10.25</v>
      </c>
      <c r="X25" s="34">
        <f>SUM(Output_3_Daily_Raw!AZ25:BE25)</f>
        <v>10.25</v>
      </c>
      <c r="Y25" s="34">
        <f>SUM(Output_3_Daily_Raw!BF25)</f>
        <v>1</v>
      </c>
      <c r="Z25" s="143">
        <f>Output_3_Daily_Raw!BG25</f>
        <v>0</v>
      </c>
      <c r="AB25">
        <f>SUMIF($L$3:$L$373,"&gt;0",$L$3:L$373)/COUNTIF($L$3:$L$3373,"&gt;0")</f>
        <v>5.2754424778761058</v>
      </c>
      <c r="AD25" s="225">
        <f t="shared" ref="AD25:AG25" si="15">SUM(L19:L25)/COUNT(L19:L25)</f>
        <v>0</v>
      </c>
      <c r="AE25" s="225">
        <f t="shared" si="15"/>
        <v>4.75</v>
      </c>
      <c r="AF25" s="225">
        <f t="shared" si="15"/>
        <v>4.75</v>
      </c>
      <c r="AG25" s="225">
        <f t="shared" si="15"/>
        <v>6.1071428571428568</v>
      </c>
    </row>
    <row r="26" spans="1:33" x14ac:dyDescent="0.35">
      <c r="A26" s="270"/>
      <c r="B26" s="249"/>
      <c r="C26" s="137">
        <v>43852</v>
      </c>
      <c r="D26" s="136" t="s">
        <v>6</v>
      </c>
      <c r="E26" s="142">
        <f>SUM(Output_3_Daily_Raw!E26:G26)</f>
        <v>0</v>
      </c>
      <c r="F26" s="34">
        <f>SUM(Output_3_Daily_Raw!H26:J26)</f>
        <v>0</v>
      </c>
      <c r="G26" s="34">
        <f>SUM(Output_3_Daily_Raw!K26:M26)</f>
        <v>0</v>
      </c>
      <c r="H26" s="34">
        <f>SUM(Output_3_Daily_Raw!N26:P26)</f>
        <v>0</v>
      </c>
      <c r="I26" s="34">
        <f>SUM(Output_3_Daily_Raw!Q26:S26)</f>
        <v>0</v>
      </c>
      <c r="J26" s="34">
        <f>SUM(Output_3_Daily_Raw!T26:V26)</f>
        <v>0</v>
      </c>
      <c r="K26" s="34">
        <f>SUM(Output_3_Daily_Raw!W26:Y26)</f>
        <v>0</v>
      </c>
      <c r="L26" s="34">
        <f>SUM(Output_3_Daily_Raw!E26:Y26)</f>
        <v>0</v>
      </c>
      <c r="M26" s="34">
        <f>Output_3_Daily_Raw!Z26</f>
        <v>1.75</v>
      </c>
      <c r="N26" s="34">
        <f>SUM(Output_3_Daily_Raw!E26:Z26)</f>
        <v>1.75</v>
      </c>
      <c r="O26" s="34">
        <f>Output_3_Daily_Raw!AA26</f>
        <v>7.25</v>
      </c>
      <c r="P26" s="34">
        <f>SUM(Output_3_Daily_Raw!AB26:AC26)</f>
        <v>0</v>
      </c>
      <c r="Q26" s="34">
        <f>SUM(Output_3_Daily_Raw!AD26:AF26)</f>
        <v>0</v>
      </c>
      <c r="R26" s="34">
        <f>SUM(Output_3_Daily_Raw!AG26:AI26)</f>
        <v>0.5</v>
      </c>
      <c r="S26" s="34">
        <f>SUM(Output_3_Daily_Raw!AJ26:AM26)</f>
        <v>0</v>
      </c>
      <c r="T26" s="34">
        <f>SUM(Output_3_Daily_Raw!AO26:AS26,Output_3_Daily_Raw!BH26)</f>
        <v>0.75</v>
      </c>
      <c r="U26" s="34">
        <f>SUM(Output_3_Daily_Raw!AT26:AX26)</f>
        <v>1.75</v>
      </c>
      <c r="V26" s="34">
        <f>SUM(Output_3_Daily_Raw!AY26)</f>
        <v>1</v>
      </c>
      <c r="W26" s="34">
        <f>Output_3_Daily_Raw!BA26</f>
        <v>2.25</v>
      </c>
      <c r="X26" s="34">
        <f>SUM(Output_3_Daily_Raw!AZ26:BE26)</f>
        <v>2.25</v>
      </c>
      <c r="Y26" s="34">
        <f>SUM(Output_3_Daily_Raw!BF26)</f>
        <v>6.25</v>
      </c>
      <c r="Z26" s="143">
        <f>Output_3_Daily_Raw!BG26</f>
        <v>0</v>
      </c>
      <c r="AB26">
        <f>SUMIF($L$3:$L$373,"&gt;0",$L$3:L$373)/COUNTIF($L$3:$L$3373,"&gt;0")</f>
        <v>5.2754424778761058</v>
      </c>
      <c r="AD26" s="225">
        <f t="shared" ref="AD26:AG26" si="16">SUM(L20:L26)/COUNT(L20:L26)</f>
        <v>0</v>
      </c>
      <c r="AE26" s="225">
        <f t="shared" si="16"/>
        <v>3.7142857142857144</v>
      </c>
      <c r="AF26" s="225">
        <f t="shared" si="16"/>
        <v>3.7142857142857144</v>
      </c>
      <c r="AG26" s="225">
        <f t="shared" si="16"/>
        <v>6.1785714285714288</v>
      </c>
    </row>
    <row r="27" spans="1:33" x14ac:dyDescent="0.35">
      <c r="A27" s="270"/>
      <c r="B27" s="249"/>
      <c r="C27" s="135">
        <v>43853</v>
      </c>
      <c r="D27" s="136" t="s">
        <v>7</v>
      </c>
      <c r="E27" s="142">
        <f>SUM(Output_3_Daily_Raw!E27:G27)</f>
        <v>0</v>
      </c>
      <c r="F27" s="34">
        <f>SUM(Output_3_Daily_Raw!H27:J27)</f>
        <v>0</v>
      </c>
      <c r="G27" s="34">
        <f>SUM(Output_3_Daily_Raw!K27:M27)</f>
        <v>0</v>
      </c>
      <c r="H27" s="34">
        <f>SUM(Output_3_Daily_Raw!N27:P27)</f>
        <v>0</v>
      </c>
      <c r="I27" s="34">
        <f>SUM(Output_3_Daily_Raw!Q27:S27)</f>
        <v>0</v>
      </c>
      <c r="J27" s="34">
        <f>SUM(Output_3_Daily_Raw!T27:V27)</f>
        <v>0</v>
      </c>
      <c r="K27" s="34">
        <f>SUM(Output_3_Daily_Raw!W27:Y27)</f>
        <v>0</v>
      </c>
      <c r="L27" s="34">
        <f>SUM(Output_3_Daily_Raw!E27:Y27)</f>
        <v>0</v>
      </c>
      <c r="M27" s="34">
        <f>Output_3_Daily_Raw!Z27</f>
        <v>0</v>
      </c>
      <c r="N27" s="34">
        <f>SUM(Output_3_Daily_Raw!E27:Z27)</f>
        <v>0</v>
      </c>
      <c r="O27" s="34">
        <f>Output_3_Daily_Raw!AA27</f>
        <v>10</v>
      </c>
      <c r="P27" s="34">
        <f>SUM(Output_3_Daily_Raw!AB27:AC27)</f>
        <v>0</v>
      </c>
      <c r="Q27" s="34">
        <f>SUM(Output_3_Daily_Raw!AD27:AF27)</f>
        <v>0.75</v>
      </c>
      <c r="R27" s="34">
        <f>SUM(Output_3_Daily_Raw!AG27:AI27)</f>
        <v>0.75</v>
      </c>
      <c r="S27" s="34">
        <f>SUM(Output_3_Daily_Raw!AJ27:AM27)</f>
        <v>5</v>
      </c>
      <c r="T27" s="34">
        <f>SUM(Output_3_Daily_Raw!AO27:AS27,Output_3_Daily_Raw!BH27)</f>
        <v>0</v>
      </c>
      <c r="U27" s="34">
        <f>SUM(Output_3_Daily_Raw!AT27:AX27)</f>
        <v>1.25</v>
      </c>
      <c r="V27" s="34">
        <f>SUM(Output_3_Daily_Raw!AY27)</f>
        <v>2</v>
      </c>
      <c r="W27" s="34">
        <f>Output_3_Daily_Raw!BA27</f>
        <v>0</v>
      </c>
      <c r="X27" s="34">
        <f>SUM(Output_3_Daily_Raw!AZ27:BE27)</f>
        <v>0.25</v>
      </c>
      <c r="Y27" s="34">
        <f>SUM(Output_3_Daily_Raw!BF27)</f>
        <v>3</v>
      </c>
      <c r="Z27" s="143">
        <f>Output_3_Daily_Raw!BG27</f>
        <v>0</v>
      </c>
      <c r="AB27">
        <f>SUMIF($L$3:$L$373,"&gt;0",$L$3:L$373)/COUNTIF($L$3:$L$3373,"&gt;0")</f>
        <v>5.2754424778761058</v>
      </c>
      <c r="AD27" s="225">
        <f t="shared" ref="AD27:AG27" si="17">SUM(L21:L27)/COUNT(L21:L27)</f>
        <v>0</v>
      </c>
      <c r="AE27" s="225">
        <f t="shared" si="17"/>
        <v>2.3928571428571428</v>
      </c>
      <c r="AF27" s="225">
        <f t="shared" si="17"/>
        <v>2.3928571428571428</v>
      </c>
      <c r="AG27" s="225">
        <f t="shared" si="17"/>
        <v>5.9285714285714288</v>
      </c>
    </row>
    <row r="28" spans="1:33" x14ac:dyDescent="0.35">
      <c r="A28" s="270"/>
      <c r="B28" s="249"/>
      <c r="C28" s="135">
        <v>43854</v>
      </c>
      <c r="D28" s="136" t="s">
        <v>8</v>
      </c>
      <c r="E28" s="142">
        <f>SUM(Output_3_Daily_Raw!E28:G28)</f>
        <v>0</v>
      </c>
      <c r="F28" s="34">
        <f>SUM(Output_3_Daily_Raw!H28:J28)</f>
        <v>0</v>
      </c>
      <c r="G28" s="34">
        <f>SUM(Output_3_Daily_Raw!K28:M28)</f>
        <v>0</v>
      </c>
      <c r="H28" s="34">
        <f>SUM(Output_3_Daily_Raw!N28:P28)</f>
        <v>0</v>
      </c>
      <c r="I28" s="34">
        <f>SUM(Output_3_Daily_Raw!Q28:S28)</f>
        <v>0</v>
      </c>
      <c r="J28" s="34">
        <f>SUM(Output_3_Daily_Raw!T28:V28)</f>
        <v>0</v>
      </c>
      <c r="K28" s="34">
        <f>SUM(Output_3_Daily_Raw!W28:Y28)</f>
        <v>0</v>
      </c>
      <c r="L28" s="34">
        <f>SUM(Output_3_Daily_Raw!E28:Y28)</f>
        <v>0</v>
      </c>
      <c r="M28" s="34">
        <f>Output_3_Daily_Raw!Z28</f>
        <v>0</v>
      </c>
      <c r="N28" s="34">
        <f>SUM(Output_3_Daily_Raw!E28:Z28)</f>
        <v>0</v>
      </c>
      <c r="O28" s="34">
        <f>Output_3_Daily_Raw!AA28</f>
        <v>8.5</v>
      </c>
      <c r="P28" s="34">
        <f>SUM(Output_3_Daily_Raw!AB28:AC28)</f>
        <v>0</v>
      </c>
      <c r="Q28" s="34">
        <f>SUM(Output_3_Daily_Raw!AD28:AF28)</f>
        <v>0</v>
      </c>
      <c r="R28" s="34">
        <f>SUM(Output_3_Daily_Raw!AG28:AI28)</f>
        <v>1.25</v>
      </c>
      <c r="S28" s="34">
        <f>SUM(Output_3_Daily_Raw!AJ28:AM28)</f>
        <v>0</v>
      </c>
      <c r="T28" s="34">
        <f>SUM(Output_3_Daily_Raw!AO28:AS28,Output_3_Daily_Raw!BH28)</f>
        <v>1.5</v>
      </c>
      <c r="U28" s="34">
        <f>SUM(Output_3_Daily_Raw!AT28:AX28)</f>
        <v>1.75</v>
      </c>
      <c r="V28" s="34">
        <f>SUM(Output_3_Daily_Raw!AY28)</f>
        <v>2</v>
      </c>
      <c r="W28" s="34">
        <f>Output_3_Daily_Raw!BA28</f>
        <v>3.5</v>
      </c>
      <c r="X28" s="34">
        <f>SUM(Output_3_Daily_Raw!AZ28:BE28)</f>
        <v>3.75</v>
      </c>
      <c r="Y28" s="34">
        <f>SUM(Output_3_Daily_Raw!BF28)</f>
        <v>3.75</v>
      </c>
      <c r="Z28" s="143">
        <f>Output_3_Daily_Raw!BG28</f>
        <v>0</v>
      </c>
      <c r="AB28">
        <f>SUMIF($L$3:$L$373,"&gt;0",$L$3:L$373)/COUNTIF($L$3:$L$3373,"&gt;0")</f>
        <v>5.2754424778761058</v>
      </c>
      <c r="AD28" s="225">
        <f t="shared" ref="AD28:AG28" si="18">SUM(L22:L28)/COUNT(L22:L28)</f>
        <v>0</v>
      </c>
      <c r="AE28" s="225">
        <f t="shared" si="18"/>
        <v>1.1428571428571428</v>
      </c>
      <c r="AF28" s="225">
        <f t="shared" si="18"/>
        <v>1.1428571428571428</v>
      </c>
      <c r="AG28" s="225">
        <f t="shared" si="18"/>
        <v>6.1071428571428568</v>
      </c>
    </row>
    <row r="29" spans="1:33" x14ac:dyDescent="0.35">
      <c r="A29" s="270"/>
      <c r="B29" s="249"/>
      <c r="C29" s="137">
        <v>43855</v>
      </c>
      <c r="D29" s="136" t="s">
        <v>9</v>
      </c>
      <c r="E29" s="142">
        <f>SUM(Output_3_Daily_Raw!E29:G29)</f>
        <v>0</v>
      </c>
      <c r="F29" s="34">
        <f>SUM(Output_3_Daily_Raw!H29:J29)</f>
        <v>0</v>
      </c>
      <c r="G29" s="34">
        <f>SUM(Output_3_Daily_Raw!K29:M29)</f>
        <v>0</v>
      </c>
      <c r="H29" s="34">
        <f>SUM(Output_3_Daily_Raw!N29:P29)</f>
        <v>0</v>
      </c>
      <c r="I29" s="34">
        <f>SUM(Output_3_Daily_Raw!Q29:S29)</f>
        <v>0</v>
      </c>
      <c r="J29" s="34">
        <f>SUM(Output_3_Daily_Raw!T29:V29)</f>
        <v>0</v>
      </c>
      <c r="K29" s="34">
        <f>SUM(Output_3_Daily_Raw!W29:Y29)</f>
        <v>0</v>
      </c>
      <c r="L29" s="34">
        <f>SUM(Output_3_Daily_Raw!E29:Y29)</f>
        <v>0</v>
      </c>
      <c r="M29" s="34">
        <f>Output_3_Daily_Raw!Z29</f>
        <v>0</v>
      </c>
      <c r="N29" s="34">
        <f>SUM(Output_3_Daily_Raw!E29:Z29)</f>
        <v>0</v>
      </c>
      <c r="O29" s="34">
        <f>Output_3_Daily_Raw!AA29</f>
        <v>9.25</v>
      </c>
      <c r="P29" s="34">
        <f>SUM(Output_3_Daily_Raw!AB29:AC29)</f>
        <v>0</v>
      </c>
      <c r="Q29" s="34">
        <f>SUM(Output_3_Daily_Raw!AD29:AF29)</f>
        <v>0</v>
      </c>
      <c r="R29" s="34">
        <f>SUM(Output_3_Daily_Raw!AG29:AI29)</f>
        <v>0.5</v>
      </c>
      <c r="S29" s="34">
        <f>SUM(Output_3_Daily_Raw!AJ29:AM29)</f>
        <v>0</v>
      </c>
      <c r="T29" s="34">
        <f>SUM(Output_3_Daily_Raw!AO29:AS29,Output_3_Daily_Raw!BH29)</f>
        <v>2.25</v>
      </c>
      <c r="U29" s="34">
        <f>SUM(Output_3_Daily_Raw!AT29:AX29)</f>
        <v>2.25</v>
      </c>
      <c r="V29" s="34">
        <f>SUM(Output_3_Daily_Raw!AY29)</f>
        <v>2</v>
      </c>
      <c r="W29" s="34">
        <f>Output_3_Daily_Raw!BA29</f>
        <v>7.5</v>
      </c>
      <c r="X29" s="34">
        <f>SUM(Output_3_Daily_Raw!AZ29:BE29)</f>
        <v>7.5</v>
      </c>
      <c r="Y29" s="34">
        <f>SUM(Output_3_Daily_Raw!BF29)</f>
        <v>0.25</v>
      </c>
      <c r="Z29" s="143">
        <f>Output_3_Daily_Raw!BG29</f>
        <v>0</v>
      </c>
      <c r="AB29">
        <f>SUMIF($L$3:$L$373,"&gt;0",$L$3:L$373)/COUNTIF($L$3:$L$3373,"&gt;0")</f>
        <v>5.2754424778761058</v>
      </c>
      <c r="AD29" s="225">
        <f t="shared" ref="AD29:AG29" si="19">SUM(L23:L29)/COUNT(L23:L29)</f>
        <v>0</v>
      </c>
      <c r="AE29" s="225">
        <f t="shared" si="19"/>
        <v>0.32142857142857145</v>
      </c>
      <c r="AF29" s="225">
        <f t="shared" si="19"/>
        <v>0.32142857142857145</v>
      </c>
      <c r="AG29" s="225">
        <f t="shared" si="19"/>
        <v>6.2142857142857144</v>
      </c>
    </row>
    <row r="30" spans="1:33" x14ac:dyDescent="0.35">
      <c r="A30" s="270"/>
      <c r="B30" s="250"/>
      <c r="C30" s="14">
        <v>43856</v>
      </c>
      <c r="D30" s="138" t="s">
        <v>10</v>
      </c>
      <c r="E30" s="142">
        <f>SUM(Output_3_Daily_Raw!E30:G30)</f>
        <v>0</v>
      </c>
      <c r="F30" s="34">
        <f>SUM(Output_3_Daily_Raw!H30:J30)</f>
        <v>0</v>
      </c>
      <c r="G30" s="34">
        <f>SUM(Output_3_Daily_Raw!K30:M30)</f>
        <v>0</v>
      </c>
      <c r="H30" s="34">
        <f>SUM(Output_3_Daily_Raw!N30:P30)</f>
        <v>0</v>
      </c>
      <c r="I30" s="34">
        <f>SUM(Output_3_Daily_Raw!Q30:S30)</f>
        <v>0</v>
      </c>
      <c r="J30" s="34">
        <f>SUM(Output_3_Daily_Raw!T30:V30)</f>
        <v>0</v>
      </c>
      <c r="K30" s="34">
        <f>SUM(Output_3_Daily_Raw!W30:Y30)</f>
        <v>0</v>
      </c>
      <c r="L30" s="34">
        <f>SUM(Output_3_Daily_Raw!E30:Y30)</f>
        <v>0</v>
      </c>
      <c r="M30" s="34">
        <f>Output_3_Daily_Raw!Z30</f>
        <v>0</v>
      </c>
      <c r="N30" s="34">
        <f>SUM(Output_3_Daily_Raw!E30:Z30)</f>
        <v>0</v>
      </c>
      <c r="O30" s="34">
        <f>Output_3_Daily_Raw!AA30</f>
        <v>9.75</v>
      </c>
      <c r="P30" s="34">
        <f>SUM(Output_3_Daily_Raw!AB30:AC30)</f>
        <v>0</v>
      </c>
      <c r="Q30" s="34">
        <f>SUM(Output_3_Daily_Raw!AD30:AF30)</f>
        <v>0</v>
      </c>
      <c r="R30" s="34">
        <f>SUM(Output_3_Daily_Raw!AG30:AI30)</f>
        <v>0.5</v>
      </c>
      <c r="S30" s="34">
        <f>SUM(Output_3_Daily_Raw!AJ30:AM30)</f>
        <v>0</v>
      </c>
      <c r="T30" s="34">
        <f>SUM(Output_3_Daily_Raw!AO30:AS30,Output_3_Daily_Raw!BH30)</f>
        <v>1.5</v>
      </c>
      <c r="U30" s="34">
        <f>SUM(Output_3_Daily_Raw!AT30:AX30)</f>
        <v>6</v>
      </c>
      <c r="V30" s="34">
        <f>SUM(Output_3_Daily_Raw!AY30)</f>
        <v>2.75</v>
      </c>
      <c r="W30" s="34">
        <f>Output_3_Daily_Raw!BA30</f>
        <v>2.5</v>
      </c>
      <c r="X30" s="34">
        <f>SUM(Output_3_Daily_Raw!AZ30:BE30)</f>
        <v>2.5</v>
      </c>
      <c r="Y30" s="34">
        <f>SUM(Output_3_Daily_Raw!BF30)</f>
        <v>1</v>
      </c>
      <c r="Z30" s="143">
        <f>Output_3_Daily_Raw!BG30</f>
        <v>0</v>
      </c>
      <c r="AB30">
        <f>SUMIF($L$3:$L$373,"&gt;0",$L$3:L$373)/COUNTIF($L$3:$L$3373,"&gt;0")</f>
        <v>5.2754424778761058</v>
      </c>
      <c r="AD30" s="225">
        <f t="shared" ref="AD30:AG30" si="20">SUM(L24:L30)/COUNT(L24:L30)</f>
        <v>0</v>
      </c>
      <c r="AE30" s="225">
        <f t="shared" si="20"/>
        <v>0.32142857142857145</v>
      </c>
      <c r="AF30" s="225">
        <f t="shared" si="20"/>
        <v>0.32142857142857145</v>
      </c>
      <c r="AG30" s="225">
        <f t="shared" si="20"/>
        <v>7.6071428571428568</v>
      </c>
    </row>
    <row r="31" spans="1:33" x14ac:dyDescent="0.35">
      <c r="A31" s="270"/>
      <c r="B31" s="248">
        <v>5</v>
      </c>
      <c r="C31" s="137">
        <v>43857</v>
      </c>
      <c r="D31" s="136" t="s">
        <v>4</v>
      </c>
      <c r="E31" s="142">
        <f>SUM(Output_3_Daily_Raw!E31:G31)</f>
        <v>0</v>
      </c>
      <c r="F31" s="34">
        <f>SUM(Output_3_Daily_Raw!H31:J31)</f>
        <v>0</v>
      </c>
      <c r="G31" s="34">
        <f>SUM(Output_3_Daily_Raw!K31:M31)</f>
        <v>0</v>
      </c>
      <c r="H31" s="34">
        <f>SUM(Output_3_Daily_Raw!N31:P31)</f>
        <v>0</v>
      </c>
      <c r="I31" s="34">
        <f>SUM(Output_3_Daily_Raw!Q31:S31)</f>
        <v>0</v>
      </c>
      <c r="J31" s="34">
        <f>SUM(Output_3_Daily_Raw!T31:V31)</f>
        <v>0</v>
      </c>
      <c r="K31" s="34">
        <f>SUM(Output_3_Daily_Raw!W31:Y31)</f>
        <v>0</v>
      </c>
      <c r="L31" s="34">
        <f>SUM(Output_3_Daily_Raw!E31:Y31)</f>
        <v>0</v>
      </c>
      <c r="M31" s="34">
        <f>Output_3_Daily_Raw!Z31</f>
        <v>0</v>
      </c>
      <c r="N31" s="34">
        <f>SUM(Output_3_Daily_Raw!E31:Z31)</f>
        <v>0</v>
      </c>
      <c r="O31" s="34">
        <f>Output_3_Daily_Raw!AA31</f>
        <v>13</v>
      </c>
      <c r="P31" s="34">
        <f>SUM(Output_3_Daily_Raw!AB31:AC31)</f>
        <v>0</v>
      </c>
      <c r="Q31" s="34">
        <f>SUM(Output_3_Daily_Raw!AD31:AF31)</f>
        <v>0</v>
      </c>
      <c r="R31" s="34">
        <f>SUM(Output_3_Daily_Raw!AG31:AI31)</f>
        <v>1.25</v>
      </c>
      <c r="S31" s="34">
        <f>SUM(Output_3_Daily_Raw!AJ31:AM31)</f>
        <v>0</v>
      </c>
      <c r="T31" s="34">
        <f>SUM(Output_3_Daily_Raw!AO31:AS31,Output_3_Daily_Raw!BH31)</f>
        <v>0</v>
      </c>
      <c r="U31" s="34">
        <f>SUM(Output_3_Daily_Raw!AT31:AX31)</f>
        <v>0.25</v>
      </c>
      <c r="V31" s="34">
        <f>SUM(Output_3_Daily_Raw!AY31)</f>
        <v>1.75</v>
      </c>
      <c r="W31" s="34">
        <f>Output_3_Daily_Raw!BA31</f>
        <v>0.75</v>
      </c>
      <c r="X31" s="34">
        <f>SUM(Output_3_Daily_Raw!AZ31:BE31)</f>
        <v>1</v>
      </c>
      <c r="Y31" s="34">
        <f>SUM(Output_3_Daily_Raw!BF31)</f>
        <v>5.75</v>
      </c>
      <c r="Z31" s="143">
        <f>Output_3_Daily_Raw!BG31</f>
        <v>0</v>
      </c>
      <c r="AB31">
        <f>SUMIF($L$3:$L$373,"&gt;0",$L$3:L$373)/COUNTIF($L$3:$L$3373,"&gt;0")</f>
        <v>5.2754424778761058</v>
      </c>
      <c r="AD31" s="225">
        <f t="shared" ref="AD31:AG31" si="21">SUM(L25:L31)/COUNT(L25:L31)</f>
        <v>0</v>
      </c>
      <c r="AE31" s="225">
        <f t="shared" si="21"/>
        <v>0.32142857142857145</v>
      </c>
      <c r="AF31" s="225">
        <f t="shared" si="21"/>
        <v>0.32142857142857145</v>
      </c>
      <c r="AG31" s="225">
        <f t="shared" si="21"/>
        <v>9.0357142857142865</v>
      </c>
    </row>
    <row r="32" spans="1:33" x14ac:dyDescent="0.35">
      <c r="A32" s="270"/>
      <c r="B32" s="249"/>
      <c r="C32" s="135">
        <v>43858</v>
      </c>
      <c r="D32" s="136" t="s">
        <v>5</v>
      </c>
      <c r="E32" s="142">
        <f>SUM(Output_3_Daily_Raw!E32:G32)</f>
        <v>0</v>
      </c>
      <c r="F32" s="34">
        <f>SUM(Output_3_Daily_Raw!H32:J32)</f>
        <v>0</v>
      </c>
      <c r="G32" s="34">
        <f>SUM(Output_3_Daily_Raw!K32:M32)</f>
        <v>0</v>
      </c>
      <c r="H32" s="34">
        <f>SUM(Output_3_Daily_Raw!N32:P32)</f>
        <v>0</v>
      </c>
      <c r="I32" s="34">
        <f>SUM(Output_3_Daily_Raw!Q32:S32)</f>
        <v>0</v>
      </c>
      <c r="J32" s="34">
        <f>SUM(Output_3_Daily_Raw!T32:V32)</f>
        <v>0</v>
      </c>
      <c r="K32" s="34">
        <f>SUM(Output_3_Daily_Raw!W32:Y32)</f>
        <v>0</v>
      </c>
      <c r="L32" s="34">
        <f>SUM(Output_3_Daily_Raw!E32:Y32)</f>
        <v>0</v>
      </c>
      <c r="M32" s="34">
        <f>Output_3_Daily_Raw!Z32</f>
        <v>1.25</v>
      </c>
      <c r="N32" s="34">
        <f>SUM(Output_3_Daily_Raw!E32:Z32)</f>
        <v>1.25</v>
      </c>
      <c r="O32" s="34">
        <f>Output_3_Daily_Raw!AA32</f>
        <v>7.5</v>
      </c>
      <c r="P32" s="34">
        <f>SUM(Output_3_Daily_Raw!AB32:AC32)</f>
        <v>0</v>
      </c>
      <c r="Q32" s="34">
        <f>SUM(Output_3_Daily_Raw!AD32:AF32)</f>
        <v>0</v>
      </c>
      <c r="R32" s="34">
        <f>SUM(Output_3_Daily_Raw!AG32:AI32)</f>
        <v>1</v>
      </c>
      <c r="S32" s="34">
        <f>SUM(Output_3_Daily_Raw!AJ32:AM32)</f>
        <v>1.5</v>
      </c>
      <c r="T32" s="34">
        <f>SUM(Output_3_Daily_Raw!AO32:AS32,Output_3_Daily_Raw!BH32)</f>
        <v>0</v>
      </c>
      <c r="U32" s="34">
        <f>SUM(Output_3_Daily_Raw!AT32:AX32)</f>
        <v>1</v>
      </c>
      <c r="V32" s="34">
        <f>SUM(Output_3_Daily_Raw!AY32)</f>
        <v>1.75</v>
      </c>
      <c r="W32" s="34">
        <f>Output_3_Daily_Raw!BA32</f>
        <v>0.75</v>
      </c>
      <c r="X32" s="34">
        <f>SUM(Output_3_Daily_Raw!AZ32:BE32)</f>
        <v>2.75</v>
      </c>
      <c r="Y32" s="34">
        <f>SUM(Output_3_Daily_Raw!BF32)</f>
        <v>6.75</v>
      </c>
      <c r="Z32" s="143">
        <f>Output_3_Daily_Raw!BG32</f>
        <v>0</v>
      </c>
      <c r="AB32">
        <f>SUMIF($L$3:$L$373,"&gt;0",$L$3:L$373)/COUNTIF($L$3:$L$3373,"&gt;0")</f>
        <v>5.2754424778761058</v>
      </c>
      <c r="AD32" s="225">
        <f t="shared" ref="AD32:AG32" si="22">SUM(L26:L32)/COUNT(L26:L32)</f>
        <v>0</v>
      </c>
      <c r="AE32" s="225">
        <f t="shared" si="22"/>
        <v>0.42857142857142855</v>
      </c>
      <c r="AF32" s="225">
        <f t="shared" si="22"/>
        <v>0.42857142857142855</v>
      </c>
      <c r="AG32" s="225">
        <f t="shared" si="22"/>
        <v>9.3214285714285712</v>
      </c>
    </row>
    <row r="33" spans="1:33" x14ac:dyDescent="0.35">
      <c r="A33" s="270"/>
      <c r="B33" s="249"/>
      <c r="C33" s="135">
        <v>43859</v>
      </c>
      <c r="D33" s="136" t="s">
        <v>6</v>
      </c>
      <c r="E33" s="142">
        <f>SUM(Output_3_Daily_Raw!E33:G33)</f>
        <v>0</v>
      </c>
      <c r="F33" s="34">
        <f>SUM(Output_3_Daily_Raw!H33:J33)</f>
        <v>0</v>
      </c>
      <c r="G33" s="34">
        <f>SUM(Output_3_Daily_Raw!K33:M33)</f>
        <v>0</v>
      </c>
      <c r="H33" s="34">
        <f>SUM(Output_3_Daily_Raw!N33:P33)</f>
        <v>0</v>
      </c>
      <c r="I33" s="34">
        <f>SUM(Output_3_Daily_Raw!Q33:S33)</f>
        <v>0</v>
      </c>
      <c r="J33" s="34">
        <f>SUM(Output_3_Daily_Raw!T33:V33)</f>
        <v>0</v>
      </c>
      <c r="K33" s="34">
        <f>SUM(Output_3_Daily_Raw!W33:Y33)</f>
        <v>0</v>
      </c>
      <c r="L33" s="34">
        <f>SUM(Output_3_Daily_Raw!E33:Y33)</f>
        <v>0</v>
      </c>
      <c r="M33" s="34">
        <f>Output_3_Daily_Raw!Z33</f>
        <v>1.75</v>
      </c>
      <c r="N33" s="34">
        <f>SUM(Output_3_Daily_Raw!E33:Z33)</f>
        <v>1.75</v>
      </c>
      <c r="O33" s="34">
        <f>Output_3_Daily_Raw!AA33</f>
        <v>10.5</v>
      </c>
      <c r="P33" s="34">
        <f>SUM(Output_3_Daily_Raw!AB33:AC33)</f>
        <v>0</v>
      </c>
      <c r="Q33" s="34">
        <f>SUM(Output_3_Daily_Raw!AD33:AF33)</f>
        <v>0</v>
      </c>
      <c r="R33" s="34">
        <f>SUM(Output_3_Daily_Raw!AG33:AI33)</f>
        <v>1</v>
      </c>
      <c r="S33" s="34">
        <f>SUM(Output_3_Daily_Raw!AJ33:AM33)</f>
        <v>1</v>
      </c>
      <c r="T33" s="34">
        <f>SUM(Output_3_Daily_Raw!AO33:AS33,Output_3_Daily_Raw!BH33)</f>
        <v>0</v>
      </c>
      <c r="U33" s="34">
        <f>SUM(Output_3_Daily_Raw!AT33:AX33)</f>
        <v>0.5</v>
      </c>
      <c r="V33" s="34">
        <f>SUM(Output_3_Daily_Raw!AY33)</f>
        <v>2.5</v>
      </c>
      <c r="W33" s="34">
        <f>Output_3_Daily_Raw!BA33</f>
        <v>1.25</v>
      </c>
      <c r="X33" s="34">
        <f>SUM(Output_3_Daily_Raw!AZ33:BE33)</f>
        <v>3.75</v>
      </c>
      <c r="Y33" s="34">
        <f>SUM(Output_3_Daily_Raw!BF33)</f>
        <v>3</v>
      </c>
      <c r="Z33" s="143">
        <f>Output_3_Daily_Raw!BG33</f>
        <v>0</v>
      </c>
      <c r="AB33">
        <f>SUMIF($L$3:$L$373,"&gt;0",$L$3:L$373)/COUNTIF($L$3:$L$3373,"&gt;0")</f>
        <v>5.2754424778761058</v>
      </c>
      <c r="AD33" s="225">
        <f t="shared" ref="AD33:AG33" si="23">SUM(L27:L33)/COUNT(L27:L33)</f>
        <v>0</v>
      </c>
      <c r="AE33" s="225">
        <f t="shared" si="23"/>
        <v>0.42857142857142855</v>
      </c>
      <c r="AF33" s="225">
        <f t="shared" si="23"/>
        <v>0.42857142857142855</v>
      </c>
      <c r="AG33" s="225">
        <f t="shared" si="23"/>
        <v>9.7857142857142865</v>
      </c>
    </row>
    <row r="34" spans="1:33" x14ac:dyDescent="0.35">
      <c r="A34" s="270"/>
      <c r="B34" s="249"/>
      <c r="C34" s="137">
        <v>43860</v>
      </c>
      <c r="D34" s="136" t="s">
        <v>7</v>
      </c>
      <c r="E34" s="142">
        <f>SUM(Output_3_Daily_Raw!E34:G34)</f>
        <v>0</v>
      </c>
      <c r="F34" s="34">
        <f>SUM(Output_3_Daily_Raw!H34:J34)</f>
        <v>0</v>
      </c>
      <c r="G34" s="34">
        <f>SUM(Output_3_Daily_Raw!K34:M34)</f>
        <v>0</v>
      </c>
      <c r="H34" s="34">
        <f>SUM(Output_3_Daily_Raw!N34:P34)</f>
        <v>0</v>
      </c>
      <c r="I34" s="34">
        <f>SUM(Output_3_Daily_Raw!Q34:S34)</f>
        <v>0</v>
      </c>
      <c r="J34" s="34">
        <f>SUM(Output_3_Daily_Raw!T34:V34)</f>
        <v>0</v>
      </c>
      <c r="K34" s="34">
        <f>SUM(Output_3_Daily_Raw!W34:Y34)</f>
        <v>0</v>
      </c>
      <c r="L34" s="34">
        <f>SUM(Output_3_Daily_Raw!E34:Y34)</f>
        <v>0</v>
      </c>
      <c r="M34" s="34">
        <f>Output_3_Daily_Raw!Z34</f>
        <v>0</v>
      </c>
      <c r="N34" s="34">
        <f>SUM(Output_3_Daily_Raw!E34:Z34)</f>
        <v>0</v>
      </c>
      <c r="O34" s="34">
        <f>Output_3_Daily_Raw!AA34</f>
        <v>10.25</v>
      </c>
      <c r="P34" s="34">
        <f>SUM(Output_3_Daily_Raw!AB34:AC34)</f>
        <v>0</v>
      </c>
      <c r="Q34" s="34">
        <f>SUM(Output_3_Daily_Raw!AD34:AF34)</f>
        <v>0</v>
      </c>
      <c r="R34" s="34">
        <f>SUM(Output_3_Daily_Raw!AG34:AI34)</f>
        <v>1</v>
      </c>
      <c r="S34" s="34">
        <f>SUM(Output_3_Daily_Raw!AJ34:AM34)</f>
        <v>1</v>
      </c>
      <c r="T34" s="34">
        <f>SUM(Output_3_Daily_Raw!AO34:AS34,Output_3_Daily_Raw!BH34)</f>
        <v>0</v>
      </c>
      <c r="U34" s="34">
        <f>SUM(Output_3_Daily_Raw!AT34:AX34)</f>
        <v>0.5</v>
      </c>
      <c r="V34" s="34">
        <f>SUM(Output_3_Daily_Raw!AY34)</f>
        <v>0.75</v>
      </c>
      <c r="W34" s="34">
        <f>Output_3_Daily_Raw!BA34</f>
        <v>5.25</v>
      </c>
      <c r="X34" s="34">
        <f>SUM(Output_3_Daily_Raw!AZ34:BE34)</f>
        <v>6</v>
      </c>
      <c r="Y34" s="34">
        <f>SUM(Output_3_Daily_Raw!BF34)</f>
        <v>4.5</v>
      </c>
      <c r="Z34" s="143">
        <f>Output_3_Daily_Raw!BG34</f>
        <v>0</v>
      </c>
      <c r="AB34">
        <f>SUMIF($L$3:$L$373,"&gt;0",$L$3:L$373)/COUNTIF($L$3:$L$3373,"&gt;0")</f>
        <v>5.2754424778761058</v>
      </c>
      <c r="AD34" s="225">
        <f t="shared" ref="AD34:AG34" si="24">SUM(L28:L34)/COUNT(L28:L34)</f>
        <v>0</v>
      </c>
      <c r="AE34" s="225">
        <f t="shared" si="24"/>
        <v>0.42857142857142855</v>
      </c>
      <c r="AF34" s="225">
        <f t="shared" si="24"/>
        <v>0.42857142857142855</v>
      </c>
      <c r="AG34" s="225">
        <f t="shared" si="24"/>
        <v>9.8214285714285712</v>
      </c>
    </row>
    <row r="35" spans="1:33" x14ac:dyDescent="0.35">
      <c r="A35" s="272"/>
      <c r="B35" s="249"/>
      <c r="C35" s="135">
        <v>43861</v>
      </c>
      <c r="D35" s="136" t="s">
        <v>8</v>
      </c>
      <c r="E35" s="142">
        <f>SUM(Output_3_Daily_Raw!E35:G35)</f>
        <v>0</v>
      </c>
      <c r="F35" s="34">
        <f>SUM(Output_3_Daily_Raw!H35:J35)</f>
        <v>0</v>
      </c>
      <c r="G35" s="34">
        <f>SUM(Output_3_Daily_Raw!K35:M35)</f>
        <v>0</v>
      </c>
      <c r="H35" s="34">
        <f>SUM(Output_3_Daily_Raw!N35:P35)</f>
        <v>0</v>
      </c>
      <c r="I35" s="34">
        <f>SUM(Output_3_Daily_Raw!Q35:S35)</f>
        <v>0</v>
      </c>
      <c r="J35" s="34">
        <f>SUM(Output_3_Daily_Raw!T35:V35)</f>
        <v>0</v>
      </c>
      <c r="K35" s="34">
        <f>SUM(Output_3_Daily_Raw!W35:Y35)</f>
        <v>0</v>
      </c>
      <c r="L35" s="34">
        <f>SUM(Output_3_Daily_Raw!E35:Y35)</f>
        <v>0</v>
      </c>
      <c r="M35" s="34">
        <f>Output_3_Daily_Raw!Z35</f>
        <v>0</v>
      </c>
      <c r="N35" s="34">
        <f>SUM(Output_3_Daily_Raw!E35:Z35)</f>
        <v>0</v>
      </c>
      <c r="O35" s="34">
        <f>Output_3_Daily_Raw!AA35</f>
        <v>10</v>
      </c>
      <c r="P35" s="34">
        <f>SUM(Output_3_Daily_Raw!AB35:AC35)</f>
        <v>0</v>
      </c>
      <c r="Q35" s="34">
        <f>SUM(Output_3_Daily_Raw!AD35:AF35)</f>
        <v>0.75</v>
      </c>
      <c r="R35" s="34">
        <f>SUM(Output_3_Daily_Raw!AG35:AI35)</f>
        <v>0.5</v>
      </c>
      <c r="S35" s="34">
        <f>SUM(Output_3_Daily_Raw!AJ35:AM35)</f>
        <v>6</v>
      </c>
      <c r="T35" s="34">
        <f>SUM(Output_3_Daily_Raw!AO35:AS35,Output_3_Daily_Raw!BH35)</f>
        <v>0</v>
      </c>
      <c r="U35" s="34">
        <f>SUM(Output_3_Daily_Raw!AT35:AX35)</f>
        <v>0.75</v>
      </c>
      <c r="V35" s="34">
        <f>SUM(Output_3_Daily_Raw!AY35)</f>
        <v>1.75</v>
      </c>
      <c r="W35" s="34">
        <f>Output_3_Daily_Raw!BA35</f>
        <v>1</v>
      </c>
      <c r="X35" s="34">
        <f>SUM(Output_3_Daily_Raw!AZ35:BE35)</f>
        <v>1</v>
      </c>
      <c r="Y35" s="34">
        <f>SUM(Output_3_Daily_Raw!BF35)</f>
        <v>3.25</v>
      </c>
      <c r="Z35" s="143">
        <f>Output_3_Daily_Raw!BG35</f>
        <v>0</v>
      </c>
      <c r="AB35">
        <f>SUMIF($L$3:$L$373,"&gt;0",$L$3:L$373)/COUNTIF($L$3:$L$3373,"&gt;0")</f>
        <v>5.2754424778761058</v>
      </c>
      <c r="AD35" s="225">
        <f t="shared" ref="AD35:AG35" si="25">SUM(L29:L35)/COUNT(L29:L35)</f>
        <v>0</v>
      </c>
      <c r="AE35" s="225">
        <f t="shared" si="25"/>
        <v>0.42857142857142855</v>
      </c>
      <c r="AF35" s="225">
        <f t="shared" si="25"/>
        <v>0.42857142857142855</v>
      </c>
      <c r="AG35" s="225">
        <f t="shared" si="25"/>
        <v>10.035714285714286</v>
      </c>
    </row>
    <row r="36" spans="1:33" x14ac:dyDescent="0.35">
      <c r="A36" s="269" t="s">
        <v>13</v>
      </c>
      <c r="B36" s="249"/>
      <c r="C36" s="137">
        <v>43862</v>
      </c>
      <c r="D36" s="136" t="s">
        <v>9</v>
      </c>
      <c r="E36" s="142">
        <f>SUM(Output_3_Daily_Raw!E36:G36)</f>
        <v>0</v>
      </c>
      <c r="F36" s="34">
        <f>SUM(Output_3_Daily_Raw!H36:J36)</f>
        <v>0</v>
      </c>
      <c r="G36" s="34">
        <f>SUM(Output_3_Daily_Raw!K36:M36)</f>
        <v>0</v>
      </c>
      <c r="H36" s="34">
        <f>SUM(Output_3_Daily_Raw!N36:P36)</f>
        <v>0</v>
      </c>
      <c r="I36" s="34">
        <f>SUM(Output_3_Daily_Raw!Q36:S36)</f>
        <v>0</v>
      </c>
      <c r="J36" s="34">
        <f>SUM(Output_3_Daily_Raw!T36:V36)</f>
        <v>0</v>
      </c>
      <c r="K36" s="34">
        <f>SUM(Output_3_Daily_Raw!W36:Y36)</f>
        <v>0</v>
      </c>
      <c r="L36" s="34">
        <f>SUM(Output_3_Daily_Raw!E36:Y36)</f>
        <v>0</v>
      </c>
      <c r="M36" s="34">
        <f>Output_3_Daily_Raw!Z36</f>
        <v>0</v>
      </c>
      <c r="N36" s="34">
        <f>SUM(Output_3_Daily_Raw!E36:Z36)</f>
        <v>0</v>
      </c>
      <c r="O36" s="34">
        <f>Output_3_Daily_Raw!AA36</f>
        <v>9.25</v>
      </c>
      <c r="P36" s="34">
        <f>SUM(Output_3_Daily_Raw!AB36:AC36)</f>
        <v>0</v>
      </c>
      <c r="Q36" s="34">
        <f>SUM(Output_3_Daily_Raw!AD36:AF36)</f>
        <v>0</v>
      </c>
      <c r="R36" s="34">
        <f>SUM(Output_3_Daily_Raw!AG36:AI36)</f>
        <v>1</v>
      </c>
      <c r="S36" s="34">
        <f>SUM(Output_3_Daily_Raw!AJ36:AM36)</f>
        <v>0</v>
      </c>
      <c r="T36" s="34">
        <f>SUM(Output_3_Daily_Raw!AO36:AS36,Output_3_Daily_Raw!BH36)</f>
        <v>1.5</v>
      </c>
      <c r="U36" s="34">
        <f>SUM(Output_3_Daily_Raw!AT36:AX36)</f>
        <v>1</v>
      </c>
      <c r="V36" s="34">
        <f>SUM(Output_3_Daily_Raw!AY36)</f>
        <v>1.75</v>
      </c>
      <c r="W36" s="34">
        <f>Output_3_Daily_Raw!BA36</f>
        <v>2.75</v>
      </c>
      <c r="X36" s="34">
        <f>SUM(Output_3_Daily_Raw!AZ36:BE36)</f>
        <v>3.5</v>
      </c>
      <c r="Y36" s="34">
        <f>SUM(Output_3_Daily_Raw!BF36)</f>
        <v>4.5</v>
      </c>
      <c r="Z36" s="143">
        <f>Output_3_Daily_Raw!BG36</f>
        <v>1.25</v>
      </c>
      <c r="AB36">
        <f>SUMIF($L$3:$L$373,"&gt;0",$L$3:L$373)/COUNTIF($L$3:$L$3373,"&gt;0")</f>
        <v>5.2754424778761058</v>
      </c>
      <c r="AD36" s="225">
        <f t="shared" ref="AD36:AG36" si="26">SUM(L30:L36)/COUNT(L30:L36)</f>
        <v>0</v>
      </c>
      <c r="AE36" s="225">
        <f t="shared" si="26"/>
        <v>0.42857142857142855</v>
      </c>
      <c r="AF36" s="225">
        <f t="shared" si="26"/>
        <v>0.42857142857142855</v>
      </c>
      <c r="AG36" s="225">
        <f t="shared" si="26"/>
        <v>10.035714285714286</v>
      </c>
    </row>
    <row r="37" spans="1:33" x14ac:dyDescent="0.35">
      <c r="A37" s="270"/>
      <c r="B37" s="250"/>
      <c r="C37" s="14">
        <v>43863</v>
      </c>
      <c r="D37" s="138" t="s">
        <v>10</v>
      </c>
      <c r="E37" s="142">
        <f>SUM(Output_3_Daily_Raw!E37:G37)</f>
        <v>0</v>
      </c>
      <c r="F37" s="34">
        <f>SUM(Output_3_Daily_Raw!H37:J37)</f>
        <v>0</v>
      </c>
      <c r="G37" s="34">
        <f>SUM(Output_3_Daily_Raw!K37:M37)</f>
        <v>0</v>
      </c>
      <c r="H37" s="34">
        <f>SUM(Output_3_Daily_Raw!N37:P37)</f>
        <v>0</v>
      </c>
      <c r="I37" s="34">
        <f>SUM(Output_3_Daily_Raw!Q37:S37)</f>
        <v>0</v>
      </c>
      <c r="J37" s="34">
        <f>SUM(Output_3_Daily_Raw!T37:V37)</f>
        <v>0</v>
      </c>
      <c r="K37" s="34">
        <f>SUM(Output_3_Daily_Raw!W37:Y37)</f>
        <v>0</v>
      </c>
      <c r="L37" s="34">
        <f>SUM(Output_3_Daily_Raw!E37:Y37)</f>
        <v>0</v>
      </c>
      <c r="M37" s="34">
        <f>Output_3_Daily_Raw!Z37</f>
        <v>0</v>
      </c>
      <c r="N37" s="34">
        <f>SUM(Output_3_Daily_Raw!E37:Z37)</f>
        <v>0</v>
      </c>
      <c r="O37" s="34">
        <f>Output_3_Daily_Raw!AA37</f>
        <v>10</v>
      </c>
      <c r="P37" s="34">
        <f>SUM(Output_3_Daily_Raw!AB37:AC37)</f>
        <v>0</v>
      </c>
      <c r="Q37" s="34">
        <f>SUM(Output_3_Daily_Raw!AD37:AF37)</f>
        <v>0</v>
      </c>
      <c r="R37" s="34">
        <f>SUM(Output_3_Daily_Raw!AG37:AI37)</f>
        <v>0.5</v>
      </c>
      <c r="S37" s="34">
        <f>SUM(Output_3_Daily_Raw!AJ37:AM37)</f>
        <v>0</v>
      </c>
      <c r="T37" s="34">
        <f>SUM(Output_3_Daily_Raw!AO37:AS37,Output_3_Daily_Raw!BH37)</f>
        <v>0</v>
      </c>
      <c r="U37" s="34">
        <f>SUM(Output_3_Daily_Raw!AT37:AX37)</f>
        <v>0.75</v>
      </c>
      <c r="V37" s="34">
        <f>SUM(Output_3_Daily_Raw!AY37)</f>
        <v>2</v>
      </c>
      <c r="W37" s="34">
        <f>Output_3_Daily_Raw!BA37</f>
        <v>0.75</v>
      </c>
      <c r="X37" s="34">
        <f>SUM(Output_3_Daily_Raw!AZ37:BE37)</f>
        <v>6.5</v>
      </c>
      <c r="Y37" s="34">
        <f>SUM(Output_3_Daily_Raw!BF37)</f>
        <v>0.75</v>
      </c>
      <c r="Z37" s="143">
        <f>Output_3_Daily_Raw!BG37</f>
        <v>0</v>
      </c>
      <c r="AB37">
        <f>SUMIF($L$3:$L$373,"&gt;0",$L$3:L$373)/COUNTIF($L$3:$L$3373,"&gt;0")</f>
        <v>5.2754424778761058</v>
      </c>
      <c r="AD37" s="225">
        <f t="shared" ref="AD37:AG37" si="27">SUM(L31:L37)/COUNT(L31:L37)</f>
        <v>0</v>
      </c>
      <c r="AE37" s="225">
        <f t="shared" si="27"/>
        <v>0.42857142857142855</v>
      </c>
      <c r="AF37" s="225">
        <f t="shared" si="27"/>
        <v>0.42857142857142855</v>
      </c>
      <c r="AG37" s="225">
        <f t="shared" si="27"/>
        <v>10.071428571428571</v>
      </c>
    </row>
    <row r="38" spans="1:33" x14ac:dyDescent="0.35">
      <c r="A38" s="270"/>
      <c r="B38" s="248">
        <v>6</v>
      </c>
      <c r="C38" s="135">
        <v>43864</v>
      </c>
      <c r="D38" s="136" t="s">
        <v>4</v>
      </c>
      <c r="E38" s="142">
        <f>SUM(Output_3_Daily_Raw!E38:G38)</f>
        <v>0</v>
      </c>
      <c r="F38" s="34">
        <f>SUM(Output_3_Daily_Raw!H38:J38)</f>
        <v>0</v>
      </c>
      <c r="G38" s="34">
        <f>SUM(Output_3_Daily_Raw!K38:M38)</f>
        <v>0</v>
      </c>
      <c r="H38" s="34">
        <f>SUM(Output_3_Daily_Raw!N38:P38)</f>
        <v>0</v>
      </c>
      <c r="I38" s="34">
        <f>SUM(Output_3_Daily_Raw!Q38:S38)</f>
        <v>0</v>
      </c>
      <c r="J38" s="34">
        <f>SUM(Output_3_Daily_Raw!T38:V38)</f>
        <v>0</v>
      </c>
      <c r="K38" s="34">
        <f>SUM(Output_3_Daily_Raw!W38:Y38)</f>
        <v>0</v>
      </c>
      <c r="L38" s="34">
        <f>SUM(Output_3_Daily_Raw!E38:Y38)</f>
        <v>0</v>
      </c>
      <c r="M38" s="34">
        <f>Output_3_Daily_Raw!Z38</f>
        <v>7.5</v>
      </c>
      <c r="N38" s="34">
        <f>SUM(Output_3_Daily_Raw!E38:Z38)</f>
        <v>7.5</v>
      </c>
      <c r="O38" s="34">
        <f>Output_3_Daily_Raw!AA38</f>
        <v>6.75</v>
      </c>
      <c r="P38" s="34">
        <f>SUM(Output_3_Daily_Raw!AB38:AC38)</f>
        <v>0</v>
      </c>
      <c r="Q38" s="34">
        <f>SUM(Output_3_Daily_Raw!AD38:AF38)</f>
        <v>0</v>
      </c>
      <c r="R38" s="34">
        <f>SUM(Output_3_Daily_Raw!AG38:AI38)</f>
        <v>0.75</v>
      </c>
      <c r="S38" s="34">
        <f>SUM(Output_3_Daily_Raw!AJ38:AM38)</f>
        <v>0</v>
      </c>
      <c r="T38" s="34">
        <f>SUM(Output_3_Daily_Raw!AO38:AS38,Output_3_Daily_Raw!BH38)</f>
        <v>0.25</v>
      </c>
      <c r="U38" s="34">
        <f>SUM(Output_3_Daily_Raw!AT38:AX38)</f>
        <v>3</v>
      </c>
      <c r="V38" s="34">
        <f>SUM(Output_3_Daily_Raw!AY38)</f>
        <v>0.5</v>
      </c>
      <c r="W38" s="34">
        <f>Output_3_Daily_Raw!BA38</f>
        <v>1.25</v>
      </c>
      <c r="X38" s="34">
        <f>SUM(Output_3_Daily_Raw!AZ38:BE38)</f>
        <v>1.5</v>
      </c>
      <c r="Y38" s="34">
        <f>SUM(Output_3_Daily_Raw!BF38)</f>
        <v>1.5</v>
      </c>
      <c r="Z38" s="143">
        <f>Output_3_Daily_Raw!BG38</f>
        <v>0</v>
      </c>
      <c r="AB38">
        <f>SUMIF($L$3:$L$373,"&gt;0",$L$3:L$373)/COUNTIF($L$3:$L$3373,"&gt;0")</f>
        <v>5.2754424778761058</v>
      </c>
      <c r="AD38" s="225">
        <f t="shared" ref="AD38:AG38" si="28">SUM(L32:L38)/COUNT(L32:L38)</f>
        <v>0</v>
      </c>
      <c r="AE38" s="225">
        <f t="shared" si="28"/>
        <v>1.5</v>
      </c>
      <c r="AF38" s="225">
        <f t="shared" si="28"/>
        <v>1.5</v>
      </c>
      <c r="AG38" s="225">
        <f t="shared" si="28"/>
        <v>9.1785714285714288</v>
      </c>
    </row>
    <row r="39" spans="1:33" x14ac:dyDescent="0.35">
      <c r="A39" s="270"/>
      <c r="B39" s="249"/>
      <c r="C39" s="137">
        <v>43865</v>
      </c>
      <c r="D39" s="136" t="s">
        <v>5</v>
      </c>
      <c r="E39" s="142">
        <f>SUM(Output_3_Daily_Raw!E39:G39)</f>
        <v>0</v>
      </c>
      <c r="F39" s="34">
        <f>SUM(Output_3_Daily_Raw!H39:J39)</f>
        <v>0</v>
      </c>
      <c r="G39" s="34">
        <f>SUM(Output_3_Daily_Raw!K39:M39)</f>
        <v>0</v>
      </c>
      <c r="H39" s="34">
        <f>SUM(Output_3_Daily_Raw!N39:P39)</f>
        <v>0</v>
      </c>
      <c r="I39" s="34">
        <f>SUM(Output_3_Daily_Raw!Q39:S39)</f>
        <v>0</v>
      </c>
      <c r="J39" s="34">
        <f>SUM(Output_3_Daily_Raw!T39:V39)</f>
        <v>0</v>
      </c>
      <c r="K39" s="34">
        <f>SUM(Output_3_Daily_Raw!W39:Y39)</f>
        <v>0</v>
      </c>
      <c r="L39" s="34">
        <f>SUM(Output_3_Daily_Raw!E39:Y39)</f>
        <v>0</v>
      </c>
      <c r="M39" s="34">
        <f>Output_3_Daily_Raw!Z39</f>
        <v>8.5</v>
      </c>
      <c r="N39" s="34">
        <f>SUM(Output_3_Daily_Raw!E39:Z39)</f>
        <v>8.5</v>
      </c>
      <c r="O39" s="34">
        <f>Output_3_Daily_Raw!AA39</f>
        <v>7.25</v>
      </c>
      <c r="P39" s="34">
        <f>SUM(Output_3_Daily_Raw!AB39:AC39)</f>
        <v>0</v>
      </c>
      <c r="Q39" s="34">
        <f>SUM(Output_3_Daily_Raw!AD39:AF39)</f>
        <v>0</v>
      </c>
      <c r="R39" s="34">
        <f>SUM(Output_3_Daily_Raw!AG39:AI39)</f>
        <v>1.5</v>
      </c>
      <c r="S39" s="34">
        <f>SUM(Output_3_Daily_Raw!AJ39:AM39)</f>
        <v>0</v>
      </c>
      <c r="T39" s="34">
        <f>SUM(Output_3_Daily_Raw!AO39:AS39,Output_3_Daily_Raw!BH39)</f>
        <v>0.5</v>
      </c>
      <c r="U39" s="34">
        <f>SUM(Output_3_Daily_Raw!AT39:AX39)</f>
        <v>2.75</v>
      </c>
      <c r="V39" s="34">
        <f>SUM(Output_3_Daily_Raw!AY39)</f>
        <v>1.25</v>
      </c>
      <c r="W39" s="34">
        <f>Output_3_Daily_Raw!BA39</f>
        <v>1.25</v>
      </c>
      <c r="X39" s="34">
        <f>SUM(Output_3_Daily_Raw!AZ39:BE39)</f>
        <v>1.25</v>
      </c>
      <c r="Y39" s="34">
        <f>SUM(Output_3_Daily_Raw!BF39)</f>
        <v>1</v>
      </c>
      <c r="Z39" s="143">
        <f>Output_3_Daily_Raw!BG39</f>
        <v>0</v>
      </c>
      <c r="AB39">
        <f>SUMIF($L$3:$L$373,"&gt;0",$L$3:L$373)/COUNTIF($L$3:$L$3373,"&gt;0")</f>
        <v>5.2754424778761058</v>
      </c>
      <c r="AD39" s="225">
        <f t="shared" ref="AD39:AG39" si="29">SUM(L33:L39)/COUNT(L33:L39)</f>
        <v>0</v>
      </c>
      <c r="AE39" s="225">
        <f t="shared" si="29"/>
        <v>2.5357142857142856</v>
      </c>
      <c r="AF39" s="225">
        <f t="shared" si="29"/>
        <v>2.5357142857142856</v>
      </c>
      <c r="AG39" s="225">
        <f t="shared" si="29"/>
        <v>9.1428571428571423</v>
      </c>
    </row>
    <row r="40" spans="1:33" x14ac:dyDescent="0.35">
      <c r="A40" s="270"/>
      <c r="B40" s="249"/>
      <c r="C40" s="135">
        <v>43866</v>
      </c>
      <c r="D40" s="136" t="s">
        <v>6</v>
      </c>
      <c r="E40" s="142">
        <f>SUM(Output_3_Daily_Raw!E40:G40)</f>
        <v>0</v>
      </c>
      <c r="F40" s="34">
        <f>SUM(Output_3_Daily_Raw!H40:J40)</f>
        <v>0</v>
      </c>
      <c r="G40" s="34">
        <f>SUM(Output_3_Daily_Raw!K40:M40)</f>
        <v>0</v>
      </c>
      <c r="H40" s="34">
        <f>SUM(Output_3_Daily_Raw!N40:P40)</f>
        <v>0</v>
      </c>
      <c r="I40" s="34">
        <f>SUM(Output_3_Daily_Raw!Q40:S40)</f>
        <v>0</v>
      </c>
      <c r="J40" s="34">
        <f>SUM(Output_3_Daily_Raw!T40:V40)</f>
        <v>0</v>
      </c>
      <c r="K40" s="34">
        <f>SUM(Output_3_Daily_Raw!W40:Y40)</f>
        <v>0</v>
      </c>
      <c r="L40" s="34">
        <f>SUM(Output_3_Daily_Raw!E40:Y40)</f>
        <v>0</v>
      </c>
      <c r="M40" s="34">
        <f>Output_3_Daily_Raw!Z40</f>
        <v>9.5</v>
      </c>
      <c r="N40" s="34">
        <f>SUM(Output_3_Daily_Raw!E40:Z40)</f>
        <v>9.5</v>
      </c>
      <c r="O40" s="34">
        <f>Output_3_Daily_Raw!AA40</f>
        <v>7</v>
      </c>
      <c r="P40" s="34">
        <f>SUM(Output_3_Daily_Raw!AB40:AC40)</f>
        <v>1</v>
      </c>
      <c r="Q40" s="34">
        <f>SUM(Output_3_Daily_Raw!AD40:AF40)</f>
        <v>0</v>
      </c>
      <c r="R40" s="34">
        <f>SUM(Output_3_Daily_Raw!AG40:AI40)</f>
        <v>1.25</v>
      </c>
      <c r="S40" s="34">
        <f>SUM(Output_3_Daily_Raw!AJ40:AM40)</f>
        <v>0</v>
      </c>
      <c r="T40" s="34">
        <f>SUM(Output_3_Daily_Raw!AO40:AS40,Output_3_Daily_Raw!BH40)</f>
        <v>0</v>
      </c>
      <c r="U40" s="34">
        <f>SUM(Output_3_Daily_Raw!AT40:AX40)</f>
        <v>1.75</v>
      </c>
      <c r="V40" s="34">
        <f>SUM(Output_3_Daily_Raw!AY40)</f>
        <v>1</v>
      </c>
      <c r="W40" s="34">
        <f>Output_3_Daily_Raw!BA40</f>
        <v>0.5</v>
      </c>
      <c r="X40" s="34">
        <f>SUM(Output_3_Daily_Raw!AZ40:BE40)</f>
        <v>0.5</v>
      </c>
      <c r="Y40" s="34">
        <f>SUM(Output_3_Daily_Raw!BF40)</f>
        <v>2</v>
      </c>
      <c r="Z40" s="143">
        <f>Output_3_Daily_Raw!BG40</f>
        <v>0</v>
      </c>
      <c r="AB40">
        <f>SUMIF($L$3:$L$373,"&gt;0",$L$3:L$373)/COUNTIF($L$3:$L$3373,"&gt;0")</f>
        <v>5.2754424778761058</v>
      </c>
      <c r="AD40" s="225">
        <f t="shared" ref="AD40:AG40" si="30">SUM(L34:L40)/COUNT(L34:L40)</f>
        <v>0</v>
      </c>
      <c r="AE40" s="225">
        <f t="shared" si="30"/>
        <v>3.6428571428571428</v>
      </c>
      <c r="AF40" s="225">
        <f t="shared" si="30"/>
        <v>3.6428571428571428</v>
      </c>
      <c r="AG40" s="225">
        <f t="shared" si="30"/>
        <v>8.6428571428571423</v>
      </c>
    </row>
    <row r="41" spans="1:33" x14ac:dyDescent="0.35">
      <c r="A41" s="270"/>
      <c r="B41" s="249"/>
      <c r="C41" s="137">
        <v>43867</v>
      </c>
      <c r="D41" s="136" t="s">
        <v>7</v>
      </c>
      <c r="E41" s="142">
        <f>SUM(Output_3_Daily_Raw!E41:G41)</f>
        <v>0</v>
      </c>
      <c r="F41" s="34">
        <f>SUM(Output_3_Daily_Raw!H41:J41)</f>
        <v>0</v>
      </c>
      <c r="G41" s="34">
        <f>SUM(Output_3_Daily_Raw!K41:M41)</f>
        <v>0</v>
      </c>
      <c r="H41" s="34">
        <f>SUM(Output_3_Daily_Raw!N41:P41)</f>
        <v>0</v>
      </c>
      <c r="I41" s="34">
        <f>SUM(Output_3_Daily_Raw!Q41:S41)</f>
        <v>0</v>
      </c>
      <c r="J41" s="34">
        <f>SUM(Output_3_Daily_Raw!T41:V41)</f>
        <v>0</v>
      </c>
      <c r="K41" s="34">
        <f>SUM(Output_3_Daily_Raw!W41:Y41)</f>
        <v>0</v>
      </c>
      <c r="L41" s="34">
        <f>SUM(Output_3_Daily_Raw!E41:Y41)</f>
        <v>0</v>
      </c>
      <c r="M41" s="34">
        <f>Output_3_Daily_Raw!Z41</f>
        <v>9</v>
      </c>
      <c r="N41" s="34">
        <f>SUM(Output_3_Daily_Raw!E41:Z41)</f>
        <v>9</v>
      </c>
      <c r="O41" s="34">
        <f>Output_3_Daily_Raw!AA41</f>
        <v>8.25</v>
      </c>
      <c r="P41" s="34">
        <f>SUM(Output_3_Daily_Raw!AB41:AC41)</f>
        <v>0</v>
      </c>
      <c r="Q41" s="34">
        <f>SUM(Output_3_Daily_Raw!AD41:AF41)</f>
        <v>0</v>
      </c>
      <c r="R41" s="34">
        <f>SUM(Output_3_Daily_Raw!AG41:AI41)</f>
        <v>1.25</v>
      </c>
      <c r="S41" s="34">
        <f>SUM(Output_3_Daily_Raw!AJ41:AM41)</f>
        <v>0</v>
      </c>
      <c r="T41" s="34">
        <f>SUM(Output_3_Daily_Raw!AO41:AS41,Output_3_Daily_Raw!BH41)</f>
        <v>0.25</v>
      </c>
      <c r="U41" s="34">
        <f>SUM(Output_3_Daily_Raw!AT41:AX41)</f>
        <v>1.75</v>
      </c>
      <c r="V41" s="34">
        <f>SUM(Output_3_Daily_Raw!AY41)</f>
        <v>1.5</v>
      </c>
      <c r="W41" s="34">
        <f>Output_3_Daily_Raw!BA41</f>
        <v>0.75</v>
      </c>
      <c r="X41" s="34">
        <f>SUM(Output_3_Daily_Raw!AZ41:BE41)</f>
        <v>0.75</v>
      </c>
      <c r="Y41" s="34">
        <f>SUM(Output_3_Daily_Raw!BF41)</f>
        <v>1.25</v>
      </c>
      <c r="Z41" s="143">
        <f>Output_3_Daily_Raw!BG41</f>
        <v>0</v>
      </c>
      <c r="AB41">
        <f>SUMIF($L$3:$L$373,"&gt;0",$L$3:L$373)/COUNTIF($L$3:$L$3373,"&gt;0")</f>
        <v>5.2754424778761058</v>
      </c>
      <c r="AD41" s="225">
        <f t="shared" ref="AD41:AG41" si="31">SUM(L35:L41)/COUNT(L35:L41)</f>
        <v>0</v>
      </c>
      <c r="AE41" s="225">
        <f t="shared" si="31"/>
        <v>4.9285714285714288</v>
      </c>
      <c r="AF41" s="225">
        <f t="shared" si="31"/>
        <v>4.9285714285714288</v>
      </c>
      <c r="AG41" s="225">
        <f t="shared" si="31"/>
        <v>8.3571428571428577</v>
      </c>
    </row>
    <row r="42" spans="1:33" x14ac:dyDescent="0.35">
      <c r="A42" s="270"/>
      <c r="B42" s="249"/>
      <c r="C42" s="135">
        <v>43868</v>
      </c>
      <c r="D42" s="136" t="s">
        <v>8</v>
      </c>
      <c r="E42" s="142">
        <f>SUM(Output_3_Daily_Raw!E42:G42)</f>
        <v>0</v>
      </c>
      <c r="F42" s="34">
        <f>SUM(Output_3_Daily_Raw!H42:J42)</f>
        <v>0</v>
      </c>
      <c r="G42" s="34">
        <f>SUM(Output_3_Daily_Raw!K42:M42)</f>
        <v>0</v>
      </c>
      <c r="H42" s="34">
        <f>SUM(Output_3_Daily_Raw!N42:P42)</f>
        <v>0</v>
      </c>
      <c r="I42" s="34">
        <f>SUM(Output_3_Daily_Raw!Q42:S42)</f>
        <v>0</v>
      </c>
      <c r="J42" s="34">
        <f>SUM(Output_3_Daily_Raw!T42:V42)</f>
        <v>0</v>
      </c>
      <c r="K42" s="34">
        <f>SUM(Output_3_Daily_Raw!W42:Y42)</f>
        <v>0</v>
      </c>
      <c r="L42" s="34">
        <f>SUM(Output_3_Daily_Raw!E42:Y42)</f>
        <v>0</v>
      </c>
      <c r="M42" s="34">
        <f>Output_3_Daily_Raw!Z42</f>
        <v>8.75</v>
      </c>
      <c r="N42" s="34">
        <f>SUM(Output_3_Daily_Raw!E42:Z42)</f>
        <v>8.75</v>
      </c>
      <c r="O42" s="34">
        <f>Output_3_Daily_Raw!AA42</f>
        <v>7.5</v>
      </c>
      <c r="P42" s="34">
        <f>SUM(Output_3_Daily_Raw!AB42:AC42)</f>
        <v>0</v>
      </c>
      <c r="Q42" s="34">
        <f>SUM(Output_3_Daily_Raw!AD42:AF42)</f>
        <v>0</v>
      </c>
      <c r="R42" s="34">
        <f>SUM(Output_3_Daily_Raw!AG42:AI42)</f>
        <v>1</v>
      </c>
      <c r="S42" s="34">
        <f>SUM(Output_3_Daily_Raw!AJ42:AM42)</f>
        <v>0</v>
      </c>
      <c r="T42" s="34">
        <f>SUM(Output_3_Daily_Raw!AO42:AS42,Output_3_Daily_Raw!BH42)</f>
        <v>0</v>
      </c>
      <c r="U42" s="34">
        <f>SUM(Output_3_Daily_Raw!AT42:AX42)</f>
        <v>1.75</v>
      </c>
      <c r="V42" s="34">
        <f>SUM(Output_3_Daily_Raw!AY42)</f>
        <v>1</v>
      </c>
      <c r="W42" s="34">
        <f>Output_3_Daily_Raw!BA42</f>
        <v>1</v>
      </c>
      <c r="X42" s="34">
        <f>SUM(Output_3_Daily_Raw!AZ42:BE42)</f>
        <v>1</v>
      </c>
      <c r="Y42" s="34">
        <f>SUM(Output_3_Daily_Raw!BF42)</f>
        <v>3</v>
      </c>
      <c r="Z42" s="143">
        <f>Output_3_Daily_Raw!BG42</f>
        <v>0</v>
      </c>
      <c r="AB42">
        <f>SUMIF($L$3:$L$373,"&gt;0",$L$3:L$373)/COUNTIF($L$3:$L$3373,"&gt;0")</f>
        <v>5.2754424778761058</v>
      </c>
      <c r="AD42" s="225">
        <f t="shared" ref="AD42:AG42" si="32">SUM(L36:L42)/COUNT(L36:L42)</f>
        <v>0</v>
      </c>
      <c r="AE42" s="225">
        <f t="shared" si="32"/>
        <v>6.1785714285714288</v>
      </c>
      <c r="AF42" s="225">
        <f t="shared" si="32"/>
        <v>6.1785714285714288</v>
      </c>
      <c r="AG42" s="225">
        <f t="shared" si="32"/>
        <v>8</v>
      </c>
    </row>
    <row r="43" spans="1:33" x14ac:dyDescent="0.35">
      <c r="A43" s="270"/>
      <c r="B43" s="249"/>
      <c r="C43" s="137">
        <v>43869</v>
      </c>
      <c r="D43" s="136" t="s">
        <v>9</v>
      </c>
      <c r="E43" s="142">
        <f>SUM(Output_3_Daily_Raw!E43:G43)</f>
        <v>0</v>
      </c>
      <c r="F43" s="34">
        <f>SUM(Output_3_Daily_Raw!H43:J43)</f>
        <v>0</v>
      </c>
      <c r="G43" s="34">
        <f>SUM(Output_3_Daily_Raw!K43:M43)</f>
        <v>0</v>
      </c>
      <c r="H43" s="34">
        <f>SUM(Output_3_Daily_Raw!N43:P43)</f>
        <v>0</v>
      </c>
      <c r="I43" s="34">
        <f>SUM(Output_3_Daily_Raw!Q43:S43)</f>
        <v>0</v>
      </c>
      <c r="J43" s="34">
        <f>SUM(Output_3_Daily_Raw!T43:V43)</f>
        <v>0</v>
      </c>
      <c r="K43" s="34">
        <f>SUM(Output_3_Daily_Raw!W43:Y43)</f>
        <v>0</v>
      </c>
      <c r="L43" s="34">
        <f>SUM(Output_3_Daily_Raw!E43:Y43)</f>
        <v>0</v>
      </c>
      <c r="M43" s="34">
        <f>Output_3_Daily_Raw!Z43</f>
        <v>0</v>
      </c>
      <c r="N43" s="34">
        <f>SUM(Output_3_Daily_Raw!E43:Z43)</f>
        <v>0</v>
      </c>
      <c r="O43" s="34">
        <f>Output_3_Daily_Raw!AA43</f>
        <v>10</v>
      </c>
      <c r="P43" s="34">
        <f>SUM(Output_3_Daily_Raw!AB43:AC43)</f>
        <v>2.5</v>
      </c>
      <c r="Q43" s="34">
        <f>SUM(Output_3_Daily_Raw!AD43:AF43)</f>
        <v>0</v>
      </c>
      <c r="R43" s="34">
        <f>SUM(Output_3_Daily_Raw!AG43:AI43)</f>
        <v>0.75</v>
      </c>
      <c r="S43" s="34">
        <f>SUM(Output_3_Daily_Raw!AJ43:AM43)</f>
        <v>0</v>
      </c>
      <c r="T43" s="34">
        <f>SUM(Output_3_Daily_Raw!AO43:AS43,Output_3_Daily_Raw!BH43)</f>
        <v>0</v>
      </c>
      <c r="U43" s="34">
        <f>SUM(Output_3_Daily_Raw!AT43:AX43)</f>
        <v>0.5</v>
      </c>
      <c r="V43" s="34">
        <f>SUM(Output_3_Daily_Raw!AY43)</f>
        <v>1.5</v>
      </c>
      <c r="W43" s="34">
        <f>Output_3_Daily_Raw!BA43</f>
        <v>0</v>
      </c>
      <c r="X43" s="34">
        <f>SUM(Output_3_Daily_Raw!AZ43:BE43)</f>
        <v>0.5</v>
      </c>
      <c r="Y43" s="34">
        <f>SUM(Output_3_Daily_Raw!BF43)</f>
        <v>3.75</v>
      </c>
      <c r="Z43" s="143">
        <f>Output_3_Daily_Raw!BG43</f>
        <v>0.5</v>
      </c>
      <c r="AB43">
        <f>SUMIF($L$3:$L$373,"&gt;0",$L$3:L$373)/COUNTIF($L$3:$L$3373,"&gt;0")</f>
        <v>5.2754424778761058</v>
      </c>
      <c r="AD43" s="225">
        <f t="shared" ref="AD43:AG43" si="33">SUM(L37:L43)/COUNT(L37:L43)</f>
        <v>0</v>
      </c>
      <c r="AE43" s="225">
        <f t="shared" si="33"/>
        <v>6.1785714285714288</v>
      </c>
      <c r="AF43" s="225">
        <f t="shared" si="33"/>
        <v>6.1785714285714288</v>
      </c>
      <c r="AG43" s="225">
        <f t="shared" si="33"/>
        <v>8.1071428571428577</v>
      </c>
    </row>
    <row r="44" spans="1:33" x14ac:dyDescent="0.35">
      <c r="A44" s="270"/>
      <c r="B44" s="250"/>
      <c r="C44" s="14">
        <v>43870</v>
      </c>
      <c r="D44" s="138" t="s">
        <v>10</v>
      </c>
      <c r="E44" s="142">
        <f>SUM(Output_3_Daily_Raw!E44:G44)</f>
        <v>0</v>
      </c>
      <c r="F44" s="34">
        <f>SUM(Output_3_Daily_Raw!H44:J44)</f>
        <v>0</v>
      </c>
      <c r="G44" s="34">
        <f>SUM(Output_3_Daily_Raw!K44:M44)</f>
        <v>0</v>
      </c>
      <c r="H44" s="34">
        <f>SUM(Output_3_Daily_Raw!N44:P44)</f>
        <v>0</v>
      </c>
      <c r="I44" s="34">
        <f>SUM(Output_3_Daily_Raw!Q44:S44)</f>
        <v>0</v>
      </c>
      <c r="J44" s="34">
        <f>SUM(Output_3_Daily_Raw!T44:V44)</f>
        <v>0</v>
      </c>
      <c r="K44" s="34">
        <f>SUM(Output_3_Daily_Raw!W44:Y44)</f>
        <v>0</v>
      </c>
      <c r="L44" s="34">
        <f>SUM(Output_3_Daily_Raw!E44:Y44)</f>
        <v>0</v>
      </c>
      <c r="M44" s="34">
        <f>Output_3_Daily_Raw!Z44</f>
        <v>0.75</v>
      </c>
      <c r="N44" s="34">
        <f>SUM(Output_3_Daily_Raw!E44:Z44)</f>
        <v>0.75</v>
      </c>
      <c r="O44" s="34">
        <f>Output_3_Daily_Raw!AA44</f>
        <v>9.75</v>
      </c>
      <c r="P44" s="34">
        <f>SUM(Output_3_Daily_Raw!AB44:AC44)</f>
        <v>0.5</v>
      </c>
      <c r="Q44" s="34">
        <f>SUM(Output_3_Daily_Raw!AD44:AF44)</f>
        <v>0</v>
      </c>
      <c r="R44" s="34">
        <f>SUM(Output_3_Daily_Raw!AG44:AI44)</f>
        <v>0.5</v>
      </c>
      <c r="S44" s="34">
        <f>SUM(Output_3_Daily_Raw!AJ44:AM44)</f>
        <v>0</v>
      </c>
      <c r="T44" s="34">
        <f>SUM(Output_3_Daily_Raw!AO44:AS44,Output_3_Daily_Raw!BH44)</f>
        <v>0</v>
      </c>
      <c r="U44" s="34">
        <f>SUM(Output_3_Daily_Raw!AT44:AX44)</f>
        <v>0</v>
      </c>
      <c r="V44" s="34">
        <f>SUM(Output_3_Daily_Raw!AY44)</f>
        <v>1.5</v>
      </c>
      <c r="W44" s="34">
        <f>Output_3_Daily_Raw!BA44</f>
        <v>6.75</v>
      </c>
      <c r="X44" s="34">
        <f>SUM(Output_3_Daily_Raw!AZ44:BE44)</f>
        <v>6.75</v>
      </c>
      <c r="Y44" s="34">
        <f>SUM(Output_3_Daily_Raw!BF44)</f>
        <v>4.25</v>
      </c>
      <c r="Z44" s="143">
        <f>Output_3_Daily_Raw!BG44</f>
        <v>0</v>
      </c>
      <c r="AB44">
        <f>SUMIF($L$3:$L$373,"&gt;0",$L$3:L$373)/COUNTIF($L$3:$L$3373,"&gt;0")</f>
        <v>5.2754424778761058</v>
      </c>
      <c r="AD44" s="225">
        <f t="shared" ref="AD44:AG44" si="34">SUM(L38:L44)/COUNT(L38:L44)</f>
        <v>0</v>
      </c>
      <c r="AE44" s="225">
        <f t="shared" si="34"/>
        <v>6.2857142857142856</v>
      </c>
      <c r="AF44" s="225">
        <f t="shared" si="34"/>
        <v>6.2857142857142856</v>
      </c>
      <c r="AG44" s="225">
        <f t="shared" si="34"/>
        <v>8.0714285714285712</v>
      </c>
    </row>
    <row r="45" spans="1:33" x14ac:dyDescent="0.35">
      <c r="A45" s="270"/>
      <c r="B45" s="248">
        <v>7</v>
      </c>
      <c r="C45" s="135">
        <v>43871</v>
      </c>
      <c r="D45" s="136" t="s">
        <v>4</v>
      </c>
      <c r="E45" s="142">
        <f>SUM(Output_3_Daily_Raw!E45:G45)</f>
        <v>0</v>
      </c>
      <c r="F45" s="34">
        <f>SUM(Output_3_Daily_Raw!H45:J45)</f>
        <v>0</v>
      </c>
      <c r="G45" s="34">
        <f>SUM(Output_3_Daily_Raw!K45:M45)</f>
        <v>0</v>
      </c>
      <c r="H45" s="34">
        <f>SUM(Output_3_Daily_Raw!N45:P45)</f>
        <v>0</v>
      </c>
      <c r="I45" s="34">
        <f>SUM(Output_3_Daily_Raw!Q45:S45)</f>
        <v>0</v>
      </c>
      <c r="J45" s="34">
        <f>SUM(Output_3_Daily_Raw!T45:V45)</f>
        <v>0</v>
      </c>
      <c r="K45" s="34">
        <f>SUM(Output_3_Daily_Raw!W45:Y45)</f>
        <v>0</v>
      </c>
      <c r="L45" s="34">
        <f>SUM(Output_3_Daily_Raw!E45:Y45)</f>
        <v>0</v>
      </c>
      <c r="M45" s="34">
        <f>Output_3_Daily_Raw!Z45</f>
        <v>7.5</v>
      </c>
      <c r="N45" s="34">
        <f>SUM(Output_3_Daily_Raw!E45:Z45)</f>
        <v>7.5</v>
      </c>
      <c r="O45" s="34">
        <f>Output_3_Daily_Raw!AA45</f>
        <v>7</v>
      </c>
      <c r="P45" s="34">
        <f>SUM(Output_3_Daily_Raw!AB45:AC45)</f>
        <v>1.25</v>
      </c>
      <c r="Q45" s="34">
        <f>SUM(Output_3_Daily_Raw!AD45:AF45)</f>
        <v>0</v>
      </c>
      <c r="R45" s="34">
        <f>SUM(Output_3_Daily_Raw!AG45:AI45)</f>
        <v>1.25</v>
      </c>
      <c r="S45" s="34">
        <f>SUM(Output_3_Daily_Raw!AJ45:AM45)</f>
        <v>1</v>
      </c>
      <c r="T45" s="34">
        <f>SUM(Output_3_Daily_Raw!AO45:AS45,Output_3_Daily_Raw!BH45)</f>
        <v>0.25</v>
      </c>
      <c r="U45" s="34">
        <f>SUM(Output_3_Daily_Raw!AT45:AX45)</f>
        <v>1.75</v>
      </c>
      <c r="V45" s="34">
        <f>SUM(Output_3_Daily_Raw!AY45)</f>
        <v>1.5</v>
      </c>
      <c r="W45" s="34">
        <f>Output_3_Daily_Raw!BA45</f>
        <v>2</v>
      </c>
      <c r="X45" s="34">
        <f>SUM(Output_3_Daily_Raw!AZ45:BE45)</f>
        <v>2.25</v>
      </c>
      <c r="Y45" s="34">
        <f>SUM(Output_3_Daily_Raw!BF45)</f>
        <v>0.25</v>
      </c>
      <c r="Z45" s="143">
        <f>Output_3_Daily_Raw!BG45</f>
        <v>0</v>
      </c>
      <c r="AB45">
        <f>SUMIF($L$3:$L$373,"&gt;0",$L$3:L$373)/COUNTIF($L$3:$L$3373,"&gt;0")</f>
        <v>5.2754424778761058</v>
      </c>
      <c r="AD45" s="225">
        <f t="shared" ref="AD45:AG45" si="35">SUM(L39:L45)/COUNT(L39:L45)</f>
        <v>0</v>
      </c>
      <c r="AE45" s="225">
        <f t="shared" si="35"/>
        <v>6.2857142857142856</v>
      </c>
      <c r="AF45" s="225">
        <f t="shared" si="35"/>
        <v>6.2857142857142856</v>
      </c>
      <c r="AG45" s="225">
        <f t="shared" si="35"/>
        <v>8.1071428571428577</v>
      </c>
    </row>
    <row r="46" spans="1:33" x14ac:dyDescent="0.35">
      <c r="A46" s="270"/>
      <c r="B46" s="249"/>
      <c r="C46" s="137">
        <v>43872</v>
      </c>
      <c r="D46" s="136" t="s">
        <v>5</v>
      </c>
      <c r="E46" s="142">
        <f>SUM(Output_3_Daily_Raw!E46:G46)</f>
        <v>0</v>
      </c>
      <c r="F46" s="34">
        <f>SUM(Output_3_Daily_Raw!H46:J46)</f>
        <v>0</v>
      </c>
      <c r="G46" s="34">
        <f>SUM(Output_3_Daily_Raw!K46:M46)</f>
        <v>0</v>
      </c>
      <c r="H46" s="34">
        <f>SUM(Output_3_Daily_Raw!N46:P46)</f>
        <v>0</v>
      </c>
      <c r="I46" s="34">
        <f>SUM(Output_3_Daily_Raw!Q46:S46)</f>
        <v>0</v>
      </c>
      <c r="J46" s="34">
        <f>SUM(Output_3_Daily_Raw!T46:V46)</f>
        <v>0</v>
      </c>
      <c r="K46" s="34">
        <f>SUM(Output_3_Daily_Raw!W46:Y46)</f>
        <v>0</v>
      </c>
      <c r="L46" s="34">
        <f>SUM(Output_3_Daily_Raw!E46:Y46)</f>
        <v>0</v>
      </c>
      <c r="M46" s="34">
        <f>Output_3_Daily_Raw!Z46</f>
        <v>10.25</v>
      </c>
      <c r="N46" s="34">
        <f>SUM(Output_3_Daily_Raw!E46:Z46)</f>
        <v>10.25</v>
      </c>
      <c r="O46" s="34">
        <f>Output_3_Daily_Raw!AA46</f>
        <v>6.5</v>
      </c>
      <c r="P46" s="34">
        <f>SUM(Output_3_Daily_Raw!AB46:AC46)</f>
        <v>0</v>
      </c>
      <c r="Q46" s="34">
        <f>SUM(Output_3_Daily_Raw!AD46:AF46)</f>
        <v>0</v>
      </c>
      <c r="R46" s="34">
        <f>SUM(Output_3_Daily_Raw!AG46:AI46)</f>
        <v>1.25</v>
      </c>
      <c r="S46" s="34">
        <f>SUM(Output_3_Daily_Raw!AJ46:AM46)</f>
        <v>0</v>
      </c>
      <c r="T46" s="34">
        <f>SUM(Output_3_Daily_Raw!AO46:AS46,Output_3_Daily_Raw!BH46)</f>
        <v>0.25</v>
      </c>
      <c r="U46" s="34">
        <f>SUM(Output_3_Daily_Raw!AT46:AX46)</f>
        <v>1</v>
      </c>
      <c r="V46" s="34">
        <f>SUM(Output_3_Daily_Raw!AY46)</f>
        <v>1</v>
      </c>
      <c r="W46" s="34">
        <f>Output_3_Daily_Raw!BA46</f>
        <v>0</v>
      </c>
      <c r="X46" s="34">
        <f>SUM(Output_3_Daily_Raw!AZ46:BE46)</f>
        <v>0</v>
      </c>
      <c r="Y46" s="34">
        <f>SUM(Output_3_Daily_Raw!BF46)</f>
        <v>3.75</v>
      </c>
      <c r="Z46" s="143">
        <f>Output_3_Daily_Raw!BG46</f>
        <v>0</v>
      </c>
      <c r="AB46">
        <f>SUMIF($L$3:$L$373,"&gt;0",$L$3:L$373)/COUNTIF($L$3:$L$3373,"&gt;0")</f>
        <v>5.2754424778761058</v>
      </c>
      <c r="AD46" s="225">
        <f t="shared" ref="AD46:AG46" si="36">SUM(L40:L46)/COUNT(L40:L46)</f>
        <v>0</v>
      </c>
      <c r="AE46" s="225">
        <f t="shared" si="36"/>
        <v>6.5357142857142856</v>
      </c>
      <c r="AF46" s="225">
        <f t="shared" si="36"/>
        <v>6.5357142857142856</v>
      </c>
      <c r="AG46" s="225">
        <f t="shared" si="36"/>
        <v>8</v>
      </c>
    </row>
    <row r="47" spans="1:33" x14ac:dyDescent="0.35">
      <c r="A47" s="270"/>
      <c r="B47" s="249"/>
      <c r="C47" s="135">
        <v>43873</v>
      </c>
      <c r="D47" s="136" t="s">
        <v>6</v>
      </c>
      <c r="E47" s="142">
        <f>SUM(Output_3_Daily_Raw!E47:G47)</f>
        <v>0</v>
      </c>
      <c r="F47" s="34">
        <f>SUM(Output_3_Daily_Raw!H47:J47)</f>
        <v>0</v>
      </c>
      <c r="G47" s="34">
        <f>SUM(Output_3_Daily_Raw!K47:M47)</f>
        <v>0</v>
      </c>
      <c r="H47" s="34">
        <f>SUM(Output_3_Daily_Raw!N47:P47)</f>
        <v>0</v>
      </c>
      <c r="I47" s="34">
        <f>SUM(Output_3_Daily_Raw!Q47:S47)</f>
        <v>0</v>
      </c>
      <c r="J47" s="34">
        <f>SUM(Output_3_Daily_Raw!T47:V47)</f>
        <v>0</v>
      </c>
      <c r="K47" s="34">
        <f>SUM(Output_3_Daily_Raw!W47:Y47)</f>
        <v>0</v>
      </c>
      <c r="L47" s="34">
        <f>SUM(Output_3_Daily_Raw!E47:Y47)</f>
        <v>0</v>
      </c>
      <c r="M47" s="34">
        <f>Output_3_Daily_Raw!Z47</f>
        <v>10</v>
      </c>
      <c r="N47" s="34">
        <f>SUM(Output_3_Daily_Raw!E47:Z47)</f>
        <v>10</v>
      </c>
      <c r="O47" s="34">
        <f>Output_3_Daily_Raw!AA47</f>
        <v>7</v>
      </c>
      <c r="P47" s="34">
        <f>SUM(Output_3_Daily_Raw!AB47:AC47)</f>
        <v>0</v>
      </c>
      <c r="Q47" s="34">
        <f>SUM(Output_3_Daily_Raw!AD47:AF47)</f>
        <v>0</v>
      </c>
      <c r="R47" s="34">
        <f>SUM(Output_3_Daily_Raw!AG47:AI47)</f>
        <v>1.75</v>
      </c>
      <c r="S47" s="34">
        <f>SUM(Output_3_Daily_Raw!AJ47:AM47)</f>
        <v>0</v>
      </c>
      <c r="T47" s="34">
        <f>SUM(Output_3_Daily_Raw!AO47:AS47,Output_3_Daily_Raw!BH47)</f>
        <v>0.5</v>
      </c>
      <c r="U47" s="34">
        <f>SUM(Output_3_Daily_Raw!AT47:AX47)</f>
        <v>1</v>
      </c>
      <c r="V47" s="34">
        <f>SUM(Output_3_Daily_Raw!AY47)</f>
        <v>1</v>
      </c>
      <c r="W47" s="34">
        <f>Output_3_Daily_Raw!BA47</f>
        <v>1.5</v>
      </c>
      <c r="X47" s="34">
        <f>SUM(Output_3_Daily_Raw!AZ47:BE47)</f>
        <v>1.5</v>
      </c>
      <c r="Y47" s="34">
        <f>SUM(Output_3_Daily_Raw!BF47)</f>
        <v>1.25</v>
      </c>
      <c r="Z47" s="143">
        <f>Output_3_Daily_Raw!BG47</f>
        <v>0</v>
      </c>
      <c r="AB47">
        <f>SUMIF($L$3:$L$373,"&gt;0",$L$3:L$373)/COUNTIF($L$3:$L$3373,"&gt;0")</f>
        <v>5.2754424778761058</v>
      </c>
      <c r="AD47" s="225">
        <f t="shared" ref="AD47:AG47" si="37">SUM(L41:L47)/COUNT(L41:L47)</f>
        <v>0</v>
      </c>
      <c r="AE47" s="225">
        <f t="shared" si="37"/>
        <v>6.6071428571428568</v>
      </c>
      <c r="AF47" s="225">
        <f t="shared" si="37"/>
        <v>6.6071428571428568</v>
      </c>
      <c r="AG47" s="225">
        <f t="shared" si="37"/>
        <v>8</v>
      </c>
    </row>
    <row r="48" spans="1:33" x14ac:dyDescent="0.35">
      <c r="A48" s="270"/>
      <c r="B48" s="249"/>
      <c r="C48" s="137">
        <v>43874</v>
      </c>
      <c r="D48" s="136" t="s">
        <v>7</v>
      </c>
      <c r="E48" s="142">
        <f>SUM(Output_3_Daily_Raw!E48:G48)</f>
        <v>0</v>
      </c>
      <c r="F48" s="34">
        <f>SUM(Output_3_Daily_Raw!H48:J48)</f>
        <v>0</v>
      </c>
      <c r="G48" s="34">
        <f>SUM(Output_3_Daily_Raw!K48:M48)</f>
        <v>0</v>
      </c>
      <c r="H48" s="34">
        <f>SUM(Output_3_Daily_Raw!N48:P48)</f>
        <v>0</v>
      </c>
      <c r="I48" s="34">
        <f>SUM(Output_3_Daily_Raw!Q48:S48)</f>
        <v>0</v>
      </c>
      <c r="J48" s="34">
        <f>SUM(Output_3_Daily_Raw!T48:V48)</f>
        <v>0</v>
      </c>
      <c r="K48" s="34">
        <f>SUM(Output_3_Daily_Raw!W48:Y48)</f>
        <v>0</v>
      </c>
      <c r="L48" s="34">
        <f>SUM(Output_3_Daily_Raw!E48:Y48)</f>
        <v>0</v>
      </c>
      <c r="M48" s="34">
        <f>Output_3_Daily_Raw!Z48</f>
        <v>10.5</v>
      </c>
      <c r="N48" s="34">
        <f>SUM(Output_3_Daily_Raw!E48:Z48)</f>
        <v>10.5</v>
      </c>
      <c r="O48" s="34">
        <f>Output_3_Daily_Raw!AA48</f>
        <v>6</v>
      </c>
      <c r="P48" s="34">
        <f>SUM(Output_3_Daily_Raw!AB48:AC48)</f>
        <v>0</v>
      </c>
      <c r="Q48" s="34">
        <f>SUM(Output_3_Daily_Raw!AD48:AF48)</f>
        <v>0</v>
      </c>
      <c r="R48" s="34">
        <f>SUM(Output_3_Daily_Raw!AG48:AI48)</f>
        <v>1</v>
      </c>
      <c r="S48" s="34">
        <f>SUM(Output_3_Daily_Raw!AJ48:AM48)</f>
        <v>0</v>
      </c>
      <c r="T48" s="34">
        <f>SUM(Output_3_Daily_Raw!AO48:AS48,Output_3_Daily_Raw!BH48)</f>
        <v>0</v>
      </c>
      <c r="U48" s="34">
        <f>SUM(Output_3_Daily_Raw!AT48:AX48)</f>
        <v>2.25</v>
      </c>
      <c r="V48" s="34">
        <f>SUM(Output_3_Daily_Raw!AY48)</f>
        <v>1.5</v>
      </c>
      <c r="W48" s="34">
        <f>Output_3_Daily_Raw!BA48</f>
        <v>1</v>
      </c>
      <c r="X48" s="34">
        <f>SUM(Output_3_Daily_Raw!AZ48:BE48)</f>
        <v>1</v>
      </c>
      <c r="Y48" s="34">
        <f>SUM(Output_3_Daily_Raw!BF48)</f>
        <v>1.75</v>
      </c>
      <c r="Z48" s="143">
        <f>Output_3_Daily_Raw!BG48</f>
        <v>0</v>
      </c>
      <c r="AB48">
        <f>SUMIF($L$3:$L$373,"&gt;0",$L$3:L$373)/COUNTIF($L$3:$L$3373,"&gt;0")</f>
        <v>5.2754424778761058</v>
      </c>
      <c r="AD48" s="225">
        <f t="shared" ref="AD48:AG48" si="38">SUM(L42:L48)/COUNT(L42:L48)</f>
        <v>0</v>
      </c>
      <c r="AE48" s="225">
        <f t="shared" si="38"/>
        <v>6.8214285714285712</v>
      </c>
      <c r="AF48" s="225">
        <f t="shared" si="38"/>
        <v>6.8214285714285712</v>
      </c>
      <c r="AG48" s="225">
        <f t="shared" si="38"/>
        <v>7.6785714285714288</v>
      </c>
    </row>
    <row r="49" spans="1:33" x14ac:dyDescent="0.35">
      <c r="A49" s="270"/>
      <c r="B49" s="249"/>
      <c r="C49" s="135">
        <v>43875</v>
      </c>
      <c r="D49" s="136" t="s">
        <v>8</v>
      </c>
      <c r="E49" s="142">
        <f>SUM(Output_3_Daily_Raw!E49:G49)</f>
        <v>0</v>
      </c>
      <c r="F49" s="34">
        <f>SUM(Output_3_Daily_Raw!H49:J49)</f>
        <v>0</v>
      </c>
      <c r="G49" s="34">
        <f>SUM(Output_3_Daily_Raw!K49:M49)</f>
        <v>0</v>
      </c>
      <c r="H49" s="34">
        <f>SUM(Output_3_Daily_Raw!N49:P49)</f>
        <v>0</v>
      </c>
      <c r="I49" s="34">
        <f>SUM(Output_3_Daily_Raw!Q49:S49)</f>
        <v>0</v>
      </c>
      <c r="J49" s="34">
        <f>SUM(Output_3_Daily_Raw!T49:V49)</f>
        <v>0</v>
      </c>
      <c r="K49" s="34">
        <f>SUM(Output_3_Daily_Raw!W49:Y49)</f>
        <v>0</v>
      </c>
      <c r="L49" s="34">
        <f>SUM(Output_3_Daily_Raw!E49:Y49)</f>
        <v>0</v>
      </c>
      <c r="M49" s="34">
        <f>Output_3_Daily_Raw!Z49</f>
        <v>9.5</v>
      </c>
      <c r="N49" s="34">
        <f>SUM(Output_3_Daily_Raw!E49:Z49)</f>
        <v>9.5</v>
      </c>
      <c r="O49" s="34">
        <f>Output_3_Daily_Raw!AA49</f>
        <v>6</v>
      </c>
      <c r="P49" s="34">
        <f>SUM(Output_3_Daily_Raw!AB49:AC49)</f>
        <v>0</v>
      </c>
      <c r="Q49" s="34">
        <f>SUM(Output_3_Daily_Raw!AD49:AF49)</f>
        <v>0</v>
      </c>
      <c r="R49" s="34">
        <f>SUM(Output_3_Daily_Raw!AG49:AI49)</f>
        <v>0.75</v>
      </c>
      <c r="S49" s="34">
        <f>SUM(Output_3_Daily_Raw!AJ49:AM49)</f>
        <v>0</v>
      </c>
      <c r="T49" s="34">
        <f>SUM(Output_3_Daily_Raw!AO49:AS49,Output_3_Daily_Raw!BH49)</f>
        <v>0</v>
      </c>
      <c r="U49" s="34">
        <f>SUM(Output_3_Daily_Raw!AT49:AX49)</f>
        <v>0.5</v>
      </c>
      <c r="V49" s="34">
        <f>SUM(Output_3_Daily_Raw!AY49)</f>
        <v>0.75</v>
      </c>
      <c r="W49" s="34">
        <f>Output_3_Daily_Raw!BA49</f>
        <v>5.5</v>
      </c>
      <c r="X49" s="34">
        <f>SUM(Output_3_Daily_Raw!AZ49:BE49)</f>
        <v>5.5</v>
      </c>
      <c r="Y49" s="34">
        <f>SUM(Output_3_Daily_Raw!BF49)</f>
        <v>1</v>
      </c>
      <c r="Z49" s="143">
        <f>Output_3_Daily_Raw!BG49</f>
        <v>0</v>
      </c>
      <c r="AB49">
        <f>SUMIF($L$3:$L$373,"&gt;0",$L$3:L$373)/COUNTIF($L$3:$L$3373,"&gt;0")</f>
        <v>5.2754424778761058</v>
      </c>
      <c r="AD49" s="225">
        <f t="shared" ref="AD49:AG49" si="39">SUM(L43:L49)/COUNT(L43:L49)</f>
        <v>0</v>
      </c>
      <c r="AE49" s="225">
        <f t="shared" si="39"/>
        <v>6.9285714285714288</v>
      </c>
      <c r="AF49" s="225">
        <f t="shared" si="39"/>
        <v>6.9285714285714288</v>
      </c>
      <c r="AG49" s="225">
        <f t="shared" si="39"/>
        <v>7.4642857142857144</v>
      </c>
    </row>
    <row r="50" spans="1:33" x14ac:dyDescent="0.35">
      <c r="A50" s="270"/>
      <c r="B50" s="249"/>
      <c r="C50" s="135">
        <v>43876</v>
      </c>
      <c r="D50" s="136" t="s">
        <v>9</v>
      </c>
      <c r="E50" s="142">
        <f>SUM(Output_3_Daily_Raw!E50:G50)</f>
        <v>0</v>
      </c>
      <c r="F50" s="34">
        <f>SUM(Output_3_Daily_Raw!H50:J50)</f>
        <v>0</v>
      </c>
      <c r="G50" s="34">
        <f>SUM(Output_3_Daily_Raw!K50:M50)</f>
        <v>0</v>
      </c>
      <c r="H50" s="34">
        <f>SUM(Output_3_Daily_Raw!N50:P50)</f>
        <v>0</v>
      </c>
      <c r="I50" s="34">
        <f>SUM(Output_3_Daily_Raw!Q50:S50)</f>
        <v>0</v>
      </c>
      <c r="J50" s="34">
        <f>SUM(Output_3_Daily_Raw!T50:V50)</f>
        <v>0</v>
      </c>
      <c r="K50" s="34">
        <f>SUM(Output_3_Daily_Raw!W50:Y50)</f>
        <v>0</v>
      </c>
      <c r="L50" s="34">
        <f>SUM(Output_3_Daily_Raw!E50:Y50)</f>
        <v>0</v>
      </c>
      <c r="M50" s="34">
        <f>Output_3_Daily_Raw!Z50</f>
        <v>0</v>
      </c>
      <c r="N50" s="34">
        <f>SUM(Output_3_Daily_Raw!E50:Z50)</f>
        <v>0</v>
      </c>
      <c r="O50" s="34">
        <f>Output_3_Daily_Raw!AA50</f>
        <v>8</v>
      </c>
      <c r="P50" s="34">
        <f>SUM(Output_3_Daily_Raw!AB50:AC50)</f>
        <v>2</v>
      </c>
      <c r="Q50" s="34">
        <f>SUM(Output_3_Daily_Raw!AD50:AF50)</f>
        <v>0</v>
      </c>
      <c r="R50" s="34">
        <f>SUM(Output_3_Daily_Raw!AG50:AI50)</f>
        <v>1.5</v>
      </c>
      <c r="S50" s="34">
        <f>SUM(Output_3_Daily_Raw!AJ50:AM50)</f>
        <v>0</v>
      </c>
      <c r="T50" s="34">
        <f>SUM(Output_3_Daily_Raw!AO50:AS50,Output_3_Daily_Raw!BH50)</f>
        <v>0</v>
      </c>
      <c r="U50" s="34">
        <f>SUM(Output_3_Daily_Raw!AT50:AX50)</f>
        <v>2.5</v>
      </c>
      <c r="V50" s="34">
        <f>SUM(Output_3_Daily_Raw!AY50)</f>
        <v>1.5</v>
      </c>
      <c r="W50" s="34">
        <f>Output_3_Daily_Raw!BA50</f>
        <v>1.75</v>
      </c>
      <c r="X50" s="34">
        <f>SUM(Output_3_Daily_Raw!AZ50:BE50)</f>
        <v>2</v>
      </c>
      <c r="Y50" s="34">
        <f>SUM(Output_3_Daily_Raw!BF50)</f>
        <v>4.75</v>
      </c>
      <c r="Z50" s="143">
        <f>Output_3_Daily_Raw!BG50</f>
        <v>0</v>
      </c>
      <c r="AB50">
        <f>SUMIF($L$3:$L$373,"&gt;0",$L$3:L$373)/COUNTIF($L$3:$L$3373,"&gt;0")</f>
        <v>5.2754424778761058</v>
      </c>
      <c r="AD50" s="225">
        <f t="shared" ref="AD50:AG50" si="40">SUM(L44:L50)/COUNT(L44:L50)</f>
        <v>0</v>
      </c>
      <c r="AE50" s="225">
        <f t="shared" si="40"/>
        <v>6.9285714285714288</v>
      </c>
      <c r="AF50" s="225">
        <f t="shared" si="40"/>
        <v>6.9285714285714288</v>
      </c>
      <c r="AG50" s="225">
        <f t="shared" si="40"/>
        <v>7.1785714285714288</v>
      </c>
    </row>
    <row r="51" spans="1:33" x14ac:dyDescent="0.35">
      <c r="A51" s="270"/>
      <c r="B51" s="250"/>
      <c r="C51" s="13">
        <v>43877</v>
      </c>
      <c r="D51" s="138" t="s">
        <v>10</v>
      </c>
      <c r="E51" s="142">
        <f>SUM(Output_3_Daily_Raw!E51:G51)</f>
        <v>0</v>
      </c>
      <c r="F51" s="34">
        <f>SUM(Output_3_Daily_Raw!H51:J51)</f>
        <v>0</v>
      </c>
      <c r="G51" s="34">
        <f>SUM(Output_3_Daily_Raw!K51:M51)</f>
        <v>0</v>
      </c>
      <c r="H51" s="34">
        <f>SUM(Output_3_Daily_Raw!N51:P51)</f>
        <v>0</v>
      </c>
      <c r="I51" s="34">
        <f>SUM(Output_3_Daily_Raw!Q51:S51)</f>
        <v>0</v>
      </c>
      <c r="J51" s="34">
        <f>SUM(Output_3_Daily_Raw!T51:V51)</f>
        <v>0</v>
      </c>
      <c r="K51" s="34">
        <f>SUM(Output_3_Daily_Raw!W51:Y51)</f>
        <v>0</v>
      </c>
      <c r="L51" s="34">
        <f>SUM(Output_3_Daily_Raw!E51:Y51)</f>
        <v>0</v>
      </c>
      <c r="M51" s="34">
        <f>Output_3_Daily_Raw!Z51</f>
        <v>0</v>
      </c>
      <c r="N51" s="34">
        <f>SUM(Output_3_Daily_Raw!E51:Z51)</f>
        <v>0</v>
      </c>
      <c r="O51" s="34">
        <f>Output_3_Daily_Raw!AA51</f>
        <v>8.5</v>
      </c>
      <c r="P51" s="34">
        <f>SUM(Output_3_Daily_Raw!AB51:AC51)</f>
        <v>9.5</v>
      </c>
      <c r="Q51" s="34">
        <f>SUM(Output_3_Daily_Raw!AD51:AF51)</f>
        <v>0</v>
      </c>
      <c r="R51" s="34">
        <f>SUM(Output_3_Daily_Raw!AG51:AI51)</f>
        <v>1</v>
      </c>
      <c r="S51" s="34">
        <f>SUM(Output_3_Daily_Raw!AJ51:AM51)</f>
        <v>0</v>
      </c>
      <c r="T51" s="34">
        <f>SUM(Output_3_Daily_Raw!AO51:AS51,Output_3_Daily_Raw!BH51)</f>
        <v>0</v>
      </c>
      <c r="U51" s="34">
        <f>SUM(Output_3_Daily_Raw!AT51:AX51)</f>
        <v>0.5</v>
      </c>
      <c r="V51" s="34">
        <f>SUM(Output_3_Daily_Raw!AY51)</f>
        <v>1.5</v>
      </c>
      <c r="W51" s="34">
        <f>Output_3_Daily_Raw!BA51</f>
        <v>0</v>
      </c>
      <c r="X51" s="34">
        <f>SUM(Output_3_Daily_Raw!AZ51:BE51)</f>
        <v>0.5</v>
      </c>
      <c r="Y51" s="34">
        <f>SUM(Output_3_Daily_Raw!BF51)</f>
        <v>2.5</v>
      </c>
      <c r="Z51" s="143">
        <f>Output_3_Daily_Raw!BG51</f>
        <v>0</v>
      </c>
      <c r="AB51">
        <f>SUMIF($L$3:$L$373,"&gt;0",$L$3:L$373)/COUNTIF($L$3:$L$3373,"&gt;0")</f>
        <v>5.2754424778761058</v>
      </c>
      <c r="AD51" s="225">
        <f t="shared" ref="AD51:AG51" si="41">SUM(L45:L51)/COUNT(L45:L51)</f>
        <v>0</v>
      </c>
      <c r="AE51" s="225">
        <f t="shared" si="41"/>
        <v>6.8214285714285712</v>
      </c>
      <c r="AF51" s="225">
        <f t="shared" si="41"/>
        <v>6.8214285714285712</v>
      </c>
      <c r="AG51" s="225">
        <f t="shared" si="41"/>
        <v>7</v>
      </c>
    </row>
    <row r="52" spans="1:33" x14ac:dyDescent="0.35">
      <c r="A52" s="270"/>
      <c r="B52" s="248">
        <v>8</v>
      </c>
      <c r="C52" s="135">
        <v>43878</v>
      </c>
      <c r="D52" s="136" t="s">
        <v>4</v>
      </c>
      <c r="E52" s="142">
        <f>SUM(Output_3_Daily_Raw!E52:G52)</f>
        <v>0</v>
      </c>
      <c r="F52" s="34">
        <f>SUM(Output_3_Daily_Raw!H52:J52)</f>
        <v>0</v>
      </c>
      <c r="G52" s="34">
        <f>SUM(Output_3_Daily_Raw!K52:M52)</f>
        <v>0</v>
      </c>
      <c r="H52" s="34">
        <f>SUM(Output_3_Daily_Raw!N52:P52)</f>
        <v>0</v>
      </c>
      <c r="I52" s="34">
        <f>SUM(Output_3_Daily_Raw!Q52:S52)</f>
        <v>0</v>
      </c>
      <c r="J52" s="34">
        <f>SUM(Output_3_Daily_Raw!T52:V52)</f>
        <v>0</v>
      </c>
      <c r="K52" s="34">
        <f>SUM(Output_3_Daily_Raw!W52:Y52)</f>
        <v>0</v>
      </c>
      <c r="L52" s="34">
        <f>SUM(Output_3_Daily_Raw!E52:Y52)</f>
        <v>0</v>
      </c>
      <c r="M52" s="34">
        <f>Output_3_Daily_Raw!Z52</f>
        <v>11</v>
      </c>
      <c r="N52" s="34">
        <f>SUM(Output_3_Daily_Raw!E52:Z52)</f>
        <v>11</v>
      </c>
      <c r="O52" s="34">
        <f>Output_3_Daily_Raw!AA52</f>
        <v>5</v>
      </c>
      <c r="P52" s="34">
        <f>SUM(Output_3_Daily_Raw!AB52:AC52)</f>
        <v>0</v>
      </c>
      <c r="Q52" s="34">
        <f>SUM(Output_3_Daily_Raw!AD52:AF52)</f>
        <v>0</v>
      </c>
      <c r="R52" s="34">
        <f>SUM(Output_3_Daily_Raw!AG52:AI52)</f>
        <v>1</v>
      </c>
      <c r="S52" s="34">
        <f>SUM(Output_3_Daily_Raw!AJ52:AM52)</f>
        <v>0</v>
      </c>
      <c r="T52" s="34">
        <f>SUM(Output_3_Daily_Raw!AO52:AS52,Output_3_Daily_Raw!BH52)</f>
        <v>0.25</v>
      </c>
      <c r="U52" s="34">
        <f>SUM(Output_3_Daily_Raw!AT52:AX52)</f>
        <v>1.5</v>
      </c>
      <c r="V52" s="34">
        <f>SUM(Output_3_Daily_Raw!AY52)</f>
        <v>1.75</v>
      </c>
      <c r="W52" s="34">
        <f>Output_3_Daily_Raw!BA52</f>
        <v>0</v>
      </c>
      <c r="X52" s="34">
        <f>SUM(Output_3_Daily_Raw!AZ52:BE52)</f>
        <v>0</v>
      </c>
      <c r="Y52" s="34">
        <f>SUM(Output_3_Daily_Raw!BF52)</f>
        <v>2.5</v>
      </c>
      <c r="Z52" s="143">
        <f>Output_3_Daily_Raw!BG52</f>
        <v>0</v>
      </c>
      <c r="AB52">
        <f>SUMIF($L$3:$L$373,"&gt;0",$L$3:L$373)/COUNTIF($L$3:$L$3373,"&gt;0")</f>
        <v>5.2754424778761058</v>
      </c>
      <c r="AD52" s="225">
        <f t="shared" ref="AD52:AG52" si="42">SUM(L46:L52)/COUNT(L46:L52)</f>
        <v>0</v>
      </c>
      <c r="AE52" s="225">
        <f t="shared" si="42"/>
        <v>7.3214285714285712</v>
      </c>
      <c r="AF52" s="225">
        <f t="shared" si="42"/>
        <v>7.3214285714285712</v>
      </c>
      <c r="AG52" s="225">
        <f t="shared" si="42"/>
        <v>6.7142857142857144</v>
      </c>
    </row>
    <row r="53" spans="1:33" x14ac:dyDescent="0.35">
      <c r="A53" s="270"/>
      <c r="B53" s="249"/>
      <c r="C53" s="137">
        <v>43879</v>
      </c>
      <c r="D53" s="136" t="s">
        <v>5</v>
      </c>
      <c r="E53" s="142">
        <f>SUM(Output_3_Daily_Raw!E53:G53)</f>
        <v>0</v>
      </c>
      <c r="F53" s="34">
        <f>SUM(Output_3_Daily_Raw!H53:J53)</f>
        <v>0</v>
      </c>
      <c r="G53" s="34">
        <f>SUM(Output_3_Daily_Raw!K53:M53)</f>
        <v>0</v>
      </c>
      <c r="H53" s="34">
        <f>SUM(Output_3_Daily_Raw!N53:P53)</f>
        <v>0</v>
      </c>
      <c r="I53" s="34">
        <f>SUM(Output_3_Daily_Raw!Q53:S53)</f>
        <v>0</v>
      </c>
      <c r="J53" s="34">
        <f>SUM(Output_3_Daily_Raw!T53:V53)</f>
        <v>0</v>
      </c>
      <c r="K53" s="34">
        <f>SUM(Output_3_Daily_Raw!W53:Y53)</f>
        <v>0</v>
      </c>
      <c r="L53" s="34">
        <f>SUM(Output_3_Daily_Raw!E53:Y53)</f>
        <v>0</v>
      </c>
      <c r="M53" s="34">
        <f>Output_3_Daily_Raw!Z53</f>
        <v>9</v>
      </c>
      <c r="N53" s="34">
        <f>SUM(Output_3_Daily_Raw!E53:Z53)</f>
        <v>9</v>
      </c>
      <c r="O53" s="34">
        <f>Output_3_Daily_Raw!AA53</f>
        <v>7</v>
      </c>
      <c r="P53" s="34">
        <f>SUM(Output_3_Daily_Raw!AB53:AC53)</f>
        <v>0</v>
      </c>
      <c r="Q53" s="34">
        <f>SUM(Output_3_Daily_Raw!AD53:AF53)</f>
        <v>0</v>
      </c>
      <c r="R53" s="34">
        <f>SUM(Output_3_Daily_Raw!AG53:AI53)</f>
        <v>1.25</v>
      </c>
      <c r="S53" s="34">
        <f>SUM(Output_3_Daily_Raw!AJ53:AM53)</f>
        <v>0</v>
      </c>
      <c r="T53" s="34">
        <f>SUM(Output_3_Daily_Raw!AO53:AS53,Output_3_Daily_Raw!BH53)</f>
        <v>0</v>
      </c>
      <c r="U53" s="34">
        <f>SUM(Output_3_Daily_Raw!AT53:AX53)</f>
        <v>2.5</v>
      </c>
      <c r="V53" s="34">
        <f>SUM(Output_3_Daily_Raw!AY53)</f>
        <v>1.25</v>
      </c>
      <c r="W53" s="34">
        <f>Output_3_Daily_Raw!BA53</f>
        <v>1.5</v>
      </c>
      <c r="X53" s="34">
        <f>SUM(Output_3_Daily_Raw!AZ53:BE53)</f>
        <v>1.5</v>
      </c>
      <c r="Y53" s="34">
        <f>SUM(Output_3_Daily_Raw!BF53)</f>
        <v>1.25</v>
      </c>
      <c r="Z53" s="143">
        <f>Output_3_Daily_Raw!BG53</f>
        <v>0</v>
      </c>
      <c r="AB53">
        <f>SUMIF($L$3:$L$373,"&gt;0",$L$3:L$373)/COUNTIF($L$3:$L$3373,"&gt;0")</f>
        <v>5.2754424778761058</v>
      </c>
      <c r="AD53" s="225">
        <f t="shared" ref="AD53:AG53" si="43">SUM(L47:L53)/COUNT(L47:L53)</f>
        <v>0</v>
      </c>
      <c r="AE53" s="225">
        <f t="shared" si="43"/>
        <v>7.1428571428571432</v>
      </c>
      <c r="AF53" s="225">
        <f t="shared" si="43"/>
        <v>7.1428571428571432</v>
      </c>
      <c r="AG53" s="225">
        <f t="shared" si="43"/>
        <v>6.7857142857142856</v>
      </c>
    </row>
    <row r="54" spans="1:33" x14ac:dyDescent="0.35">
      <c r="A54" s="270"/>
      <c r="B54" s="249"/>
      <c r="C54" s="135">
        <v>43880</v>
      </c>
      <c r="D54" s="136" t="s">
        <v>6</v>
      </c>
      <c r="E54" s="142">
        <f>SUM(Output_3_Daily_Raw!E54:G54)</f>
        <v>0</v>
      </c>
      <c r="F54" s="34">
        <f>SUM(Output_3_Daily_Raw!H54:J54)</f>
        <v>0</v>
      </c>
      <c r="G54" s="34">
        <f>SUM(Output_3_Daily_Raw!K54:M54)</f>
        <v>0</v>
      </c>
      <c r="H54" s="34">
        <f>SUM(Output_3_Daily_Raw!N54:P54)</f>
        <v>0</v>
      </c>
      <c r="I54" s="34">
        <f>SUM(Output_3_Daily_Raw!Q54:S54)</f>
        <v>0</v>
      </c>
      <c r="J54" s="34">
        <f>SUM(Output_3_Daily_Raw!T54:V54)</f>
        <v>0</v>
      </c>
      <c r="K54" s="34">
        <f>SUM(Output_3_Daily_Raw!W54:Y54)</f>
        <v>0</v>
      </c>
      <c r="L54" s="34">
        <f>SUM(Output_3_Daily_Raw!E54:Y54)</f>
        <v>0</v>
      </c>
      <c r="M54" s="34">
        <f>Output_3_Daily_Raw!Z54</f>
        <v>8.25</v>
      </c>
      <c r="N54" s="34">
        <f>SUM(Output_3_Daily_Raw!E54:Z54)</f>
        <v>8.25</v>
      </c>
      <c r="O54" s="34">
        <f>Output_3_Daily_Raw!AA54</f>
        <v>8</v>
      </c>
      <c r="P54" s="34">
        <f>SUM(Output_3_Daily_Raw!AB54:AC54)</f>
        <v>0</v>
      </c>
      <c r="Q54" s="34">
        <f>SUM(Output_3_Daily_Raw!AD54:AF54)</f>
        <v>0</v>
      </c>
      <c r="R54" s="34">
        <f>SUM(Output_3_Daily_Raw!AG54:AI54)</f>
        <v>1.25</v>
      </c>
      <c r="S54" s="34">
        <f>SUM(Output_3_Daily_Raw!AJ54:AM54)</f>
        <v>0</v>
      </c>
      <c r="T54" s="34">
        <f>SUM(Output_3_Daily_Raw!AO54:AS54,Output_3_Daily_Raw!BH54)</f>
        <v>0.25</v>
      </c>
      <c r="U54" s="34">
        <f>SUM(Output_3_Daily_Raw!AT54:AX54)</f>
        <v>1.25</v>
      </c>
      <c r="V54" s="34">
        <f>SUM(Output_3_Daily_Raw!AY54)</f>
        <v>1.75</v>
      </c>
      <c r="W54" s="34">
        <f>Output_3_Daily_Raw!BA54</f>
        <v>1</v>
      </c>
      <c r="X54" s="34">
        <f>SUM(Output_3_Daily_Raw!AZ54:BE54)</f>
        <v>1</v>
      </c>
      <c r="Y54" s="34">
        <f>SUM(Output_3_Daily_Raw!BF54)</f>
        <v>2.25</v>
      </c>
      <c r="Z54" s="143">
        <f>Output_3_Daily_Raw!BG54</f>
        <v>0</v>
      </c>
      <c r="AB54">
        <f>SUMIF($L$3:$L$373,"&gt;0",$L$3:L$373)/COUNTIF($L$3:$L$3373,"&gt;0")</f>
        <v>5.2754424778761058</v>
      </c>
      <c r="AD54" s="225">
        <f t="shared" ref="AD54:AG54" si="44">SUM(L48:L54)/COUNT(L48:L54)</f>
        <v>0</v>
      </c>
      <c r="AE54" s="225">
        <f t="shared" si="44"/>
        <v>6.8928571428571432</v>
      </c>
      <c r="AF54" s="225">
        <f t="shared" si="44"/>
        <v>6.8928571428571432</v>
      </c>
      <c r="AG54" s="225">
        <f t="shared" si="44"/>
        <v>6.9285714285714288</v>
      </c>
    </row>
    <row r="55" spans="1:33" x14ac:dyDescent="0.35">
      <c r="A55" s="270"/>
      <c r="B55" s="249"/>
      <c r="C55" s="135">
        <v>43881</v>
      </c>
      <c r="D55" s="136" t="s">
        <v>7</v>
      </c>
      <c r="E55" s="142">
        <f>SUM(Output_3_Daily_Raw!E55:G55)</f>
        <v>0</v>
      </c>
      <c r="F55" s="34">
        <f>SUM(Output_3_Daily_Raw!H55:J55)</f>
        <v>0</v>
      </c>
      <c r="G55" s="34">
        <f>SUM(Output_3_Daily_Raw!K55:M55)</f>
        <v>0</v>
      </c>
      <c r="H55" s="34">
        <f>SUM(Output_3_Daily_Raw!N55:P55)</f>
        <v>0</v>
      </c>
      <c r="I55" s="34">
        <f>SUM(Output_3_Daily_Raw!Q55:S55)</f>
        <v>0</v>
      </c>
      <c r="J55" s="34">
        <f>SUM(Output_3_Daily_Raw!T55:V55)</f>
        <v>0</v>
      </c>
      <c r="K55" s="34">
        <f>SUM(Output_3_Daily_Raw!W55:Y55)</f>
        <v>0</v>
      </c>
      <c r="L55" s="34">
        <f>SUM(Output_3_Daily_Raw!E55:Y55)</f>
        <v>0</v>
      </c>
      <c r="M55" s="34">
        <f>Output_3_Daily_Raw!Z55</f>
        <v>10.25</v>
      </c>
      <c r="N55" s="34">
        <f>SUM(Output_3_Daily_Raw!E55:Z55)</f>
        <v>10.25</v>
      </c>
      <c r="O55" s="34">
        <f>Output_3_Daily_Raw!AA55</f>
        <v>6.25</v>
      </c>
      <c r="P55" s="34">
        <f>SUM(Output_3_Daily_Raw!AB55:AC55)</f>
        <v>0</v>
      </c>
      <c r="Q55" s="34">
        <f>SUM(Output_3_Daily_Raw!AD55:AF55)</f>
        <v>0</v>
      </c>
      <c r="R55" s="34">
        <f>SUM(Output_3_Daily_Raw!AG55:AI55)</f>
        <v>1</v>
      </c>
      <c r="S55" s="34">
        <f>SUM(Output_3_Daily_Raw!AJ55:AM55)</f>
        <v>0</v>
      </c>
      <c r="T55" s="34">
        <f>SUM(Output_3_Daily_Raw!AO55:AS55,Output_3_Daily_Raw!BH55)</f>
        <v>0.5</v>
      </c>
      <c r="U55" s="34">
        <f>SUM(Output_3_Daily_Raw!AT55:AX55)</f>
        <v>1</v>
      </c>
      <c r="V55" s="34">
        <f>SUM(Output_3_Daily_Raw!AY55)</f>
        <v>1.25</v>
      </c>
      <c r="W55" s="34">
        <f>Output_3_Daily_Raw!BA55</f>
        <v>1</v>
      </c>
      <c r="X55" s="34">
        <f>SUM(Output_3_Daily_Raw!AZ55:BE55)</f>
        <v>1.25</v>
      </c>
      <c r="Y55" s="34">
        <f>SUM(Output_3_Daily_Raw!BF55)</f>
        <v>2.5</v>
      </c>
      <c r="Z55" s="143">
        <f>Output_3_Daily_Raw!BG55</f>
        <v>0</v>
      </c>
      <c r="AB55">
        <f>SUMIF($L$3:$L$373,"&gt;0",$L$3:L$373)/COUNTIF($L$3:$L$3373,"&gt;0")</f>
        <v>5.2754424778761058</v>
      </c>
      <c r="AD55" s="225">
        <f t="shared" ref="AD55:AG55" si="45">SUM(L49:L55)/COUNT(L49:L55)</f>
        <v>0</v>
      </c>
      <c r="AE55" s="225">
        <f t="shared" si="45"/>
        <v>6.8571428571428568</v>
      </c>
      <c r="AF55" s="225">
        <f t="shared" si="45"/>
        <v>6.8571428571428568</v>
      </c>
      <c r="AG55" s="225">
        <f t="shared" si="45"/>
        <v>6.9642857142857144</v>
      </c>
    </row>
    <row r="56" spans="1:33" x14ac:dyDescent="0.35">
      <c r="A56" s="270"/>
      <c r="B56" s="249"/>
      <c r="C56" s="137">
        <v>43882</v>
      </c>
      <c r="D56" s="136" t="s">
        <v>8</v>
      </c>
      <c r="E56" s="142">
        <f>SUM(Output_3_Daily_Raw!E56:G56)</f>
        <v>0</v>
      </c>
      <c r="F56" s="34">
        <f>SUM(Output_3_Daily_Raw!H56:J56)</f>
        <v>0</v>
      </c>
      <c r="G56" s="34">
        <f>SUM(Output_3_Daily_Raw!K56:M56)</f>
        <v>0</v>
      </c>
      <c r="H56" s="34">
        <f>SUM(Output_3_Daily_Raw!N56:P56)</f>
        <v>0</v>
      </c>
      <c r="I56" s="34">
        <f>SUM(Output_3_Daily_Raw!Q56:S56)</f>
        <v>0</v>
      </c>
      <c r="J56" s="34">
        <f>SUM(Output_3_Daily_Raw!T56:V56)</f>
        <v>0</v>
      </c>
      <c r="K56" s="34">
        <f>SUM(Output_3_Daily_Raw!W56:Y56)</f>
        <v>0</v>
      </c>
      <c r="L56" s="34">
        <f>SUM(Output_3_Daily_Raw!E56:Y56)</f>
        <v>0</v>
      </c>
      <c r="M56" s="34">
        <f>Output_3_Daily_Raw!Z56</f>
        <v>8.5</v>
      </c>
      <c r="N56" s="34">
        <f>SUM(Output_3_Daily_Raw!E56:Z56)</f>
        <v>8.5</v>
      </c>
      <c r="O56" s="34">
        <f>Output_3_Daily_Raw!AA56</f>
        <v>7.5</v>
      </c>
      <c r="P56" s="34">
        <f>SUM(Output_3_Daily_Raw!AB56:AC56)</f>
        <v>0</v>
      </c>
      <c r="Q56" s="34">
        <f>SUM(Output_3_Daily_Raw!AD56:AF56)</f>
        <v>0</v>
      </c>
      <c r="R56" s="34">
        <f>SUM(Output_3_Daily_Raw!AG56:AI56)</f>
        <v>0.5</v>
      </c>
      <c r="S56" s="34">
        <f>SUM(Output_3_Daily_Raw!AJ56:AM56)</f>
        <v>0</v>
      </c>
      <c r="T56" s="34">
        <f>SUM(Output_3_Daily_Raw!AO56:AS56,Output_3_Daily_Raw!BH56)</f>
        <v>0.25</v>
      </c>
      <c r="U56" s="34">
        <f>SUM(Output_3_Daily_Raw!AT56:AX56)</f>
        <v>1.5</v>
      </c>
      <c r="V56" s="34">
        <f>SUM(Output_3_Daily_Raw!AY56)</f>
        <v>1.5</v>
      </c>
      <c r="W56" s="34">
        <f>Output_3_Daily_Raw!BA56</f>
        <v>0</v>
      </c>
      <c r="X56" s="34">
        <f>SUM(Output_3_Daily_Raw!AZ56:BE56)</f>
        <v>2.75</v>
      </c>
      <c r="Y56" s="34">
        <f>SUM(Output_3_Daily_Raw!BF56)</f>
        <v>1.5</v>
      </c>
      <c r="Z56" s="143">
        <f>Output_3_Daily_Raw!BG56</f>
        <v>0</v>
      </c>
      <c r="AB56">
        <f>SUMIF($L$3:$L$373,"&gt;0",$L$3:L$373)/COUNTIF($L$3:$L$3373,"&gt;0")</f>
        <v>5.2754424778761058</v>
      </c>
      <c r="AD56" s="225">
        <f t="shared" ref="AD56:AG56" si="46">SUM(L50:L56)/COUNT(L50:L56)</f>
        <v>0</v>
      </c>
      <c r="AE56" s="225">
        <f t="shared" si="46"/>
        <v>6.7142857142857144</v>
      </c>
      <c r="AF56" s="225">
        <f t="shared" si="46"/>
        <v>6.7142857142857144</v>
      </c>
      <c r="AG56" s="225">
        <f t="shared" si="46"/>
        <v>7.1785714285714288</v>
      </c>
    </row>
    <row r="57" spans="1:33" x14ac:dyDescent="0.35">
      <c r="A57" s="270"/>
      <c r="B57" s="249"/>
      <c r="C57" s="135">
        <v>43883</v>
      </c>
      <c r="D57" s="136" t="s">
        <v>9</v>
      </c>
      <c r="E57" s="142">
        <f>SUM(Output_3_Daily_Raw!E57:G57)</f>
        <v>0</v>
      </c>
      <c r="F57" s="34">
        <f>SUM(Output_3_Daily_Raw!H57:J57)</f>
        <v>0</v>
      </c>
      <c r="G57" s="34">
        <f>SUM(Output_3_Daily_Raw!K57:M57)</f>
        <v>0</v>
      </c>
      <c r="H57" s="34">
        <f>SUM(Output_3_Daily_Raw!N57:P57)</f>
        <v>0</v>
      </c>
      <c r="I57" s="34">
        <f>SUM(Output_3_Daily_Raw!Q57:S57)</f>
        <v>0</v>
      </c>
      <c r="J57" s="34">
        <f>SUM(Output_3_Daily_Raw!T57:V57)</f>
        <v>0</v>
      </c>
      <c r="K57" s="34">
        <f>SUM(Output_3_Daily_Raw!W57:Y57)</f>
        <v>0</v>
      </c>
      <c r="L57" s="34">
        <f>SUM(Output_3_Daily_Raw!E57:Y57)</f>
        <v>0</v>
      </c>
      <c r="M57" s="34">
        <f>Output_3_Daily_Raw!Z57</f>
        <v>0</v>
      </c>
      <c r="N57" s="34">
        <f>SUM(Output_3_Daily_Raw!E57:Z57)</f>
        <v>0</v>
      </c>
      <c r="O57" s="34">
        <f>Output_3_Daily_Raw!AA57</f>
        <v>11.75</v>
      </c>
      <c r="P57" s="34">
        <f>SUM(Output_3_Daily_Raw!AB57:AC57)</f>
        <v>0</v>
      </c>
      <c r="Q57" s="34">
        <f>SUM(Output_3_Daily_Raw!AD57:AF57)</f>
        <v>0</v>
      </c>
      <c r="R57" s="34">
        <f>SUM(Output_3_Daily_Raw!AG57:AI57)</f>
        <v>0</v>
      </c>
      <c r="S57" s="34">
        <f>SUM(Output_3_Daily_Raw!AJ57:AM57)</f>
        <v>0</v>
      </c>
      <c r="T57" s="34">
        <f>SUM(Output_3_Daily_Raw!AO57:AS57,Output_3_Daily_Raw!BH57)</f>
        <v>0</v>
      </c>
      <c r="U57" s="34">
        <f>SUM(Output_3_Daily_Raw!AT57:AX57)</f>
        <v>1</v>
      </c>
      <c r="V57" s="34">
        <f>SUM(Output_3_Daily_Raw!AY57)</f>
        <v>1.5</v>
      </c>
      <c r="W57" s="34">
        <f>Output_3_Daily_Raw!BA57</f>
        <v>4.25</v>
      </c>
      <c r="X57" s="34">
        <f>SUM(Output_3_Daily_Raw!AZ57:BE57)</f>
        <v>4.75</v>
      </c>
      <c r="Y57" s="34">
        <f>SUM(Output_3_Daily_Raw!BF57)</f>
        <v>5</v>
      </c>
      <c r="Z57" s="143">
        <f>Output_3_Daily_Raw!BG57</f>
        <v>0</v>
      </c>
      <c r="AB57">
        <f>SUMIF($L$3:$L$373,"&gt;0",$L$3:L$373)/COUNTIF($L$3:$L$3373,"&gt;0")</f>
        <v>5.2754424778761058</v>
      </c>
      <c r="AD57" s="225">
        <f t="shared" ref="AD57:AG57" si="47">SUM(L51:L57)/COUNT(L51:L57)</f>
        <v>0</v>
      </c>
      <c r="AE57" s="225">
        <f t="shared" si="47"/>
        <v>6.7142857142857144</v>
      </c>
      <c r="AF57" s="225">
        <f t="shared" si="47"/>
        <v>6.7142857142857144</v>
      </c>
      <c r="AG57" s="225">
        <f t="shared" si="47"/>
        <v>7.7142857142857144</v>
      </c>
    </row>
    <row r="58" spans="1:33" x14ac:dyDescent="0.35">
      <c r="A58" s="270"/>
      <c r="B58" s="250"/>
      <c r="C58" s="13">
        <v>43884</v>
      </c>
      <c r="D58" s="138" t="s">
        <v>10</v>
      </c>
      <c r="E58" s="142">
        <f>SUM(Output_3_Daily_Raw!E58:G58)</f>
        <v>0</v>
      </c>
      <c r="F58" s="34">
        <f>SUM(Output_3_Daily_Raw!H58:J58)</f>
        <v>0</v>
      </c>
      <c r="G58" s="34">
        <f>SUM(Output_3_Daily_Raw!K58:M58)</f>
        <v>0</v>
      </c>
      <c r="H58" s="34">
        <f>SUM(Output_3_Daily_Raw!N58:P58)</f>
        <v>0</v>
      </c>
      <c r="I58" s="34">
        <f>SUM(Output_3_Daily_Raw!Q58:S58)</f>
        <v>0</v>
      </c>
      <c r="J58" s="34">
        <f>SUM(Output_3_Daily_Raw!T58:V58)</f>
        <v>0</v>
      </c>
      <c r="K58" s="34">
        <f>SUM(Output_3_Daily_Raw!W58:Y58)</f>
        <v>0</v>
      </c>
      <c r="L58" s="34">
        <f>SUM(Output_3_Daily_Raw!E58:Y58)</f>
        <v>0</v>
      </c>
      <c r="M58" s="34">
        <f>Output_3_Daily_Raw!Z58</f>
        <v>0</v>
      </c>
      <c r="N58" s="34">
        <f>SUM(Output_3_Daily_Raw!E58:Z58)</f>
        <v>0</v>
      </c>
      <c r="O58" s="34">
        <f>Output_3_Daily_Raw!AA58</f>
        <v>9.25</v>
      </c>
      <c r="P58" s="34">
        <f>SUM(Output_3_Daily_Raw!AB58:AC58)</f>
        <v>0</v>
      </c>
      <c r="Q58" s="34">
        <f>SUM(Output_3_Daily_Raw!AD58:AF58)</f>
        <v>0</v>
      </c>
      <c r="R58" s="34">
        <f>SUM(Output_3_Daily_Raw!AG58:AI58)</f>
        <v>1.5</v>
      </c>
      <c r="S58" s="34">
        <f>SUM(Output_3_Daily_Raw!AJ58:AM58)</f>
        <v>0</v>
      </c>
      <c r="T58" s="34">
        <f>SUM(Output_3_Daily_Raw!AO58:AS58,Output_3_Daily_Raw!BH58)</f>
        <v>0.25</v>
      </c>
      <c r="U58" s="34">
        <f>SUM(Output_3_Daily_Raw!AT58:AX58)</f>
        <v>1.25</v>
      </c>
      <c r="V58" s="34">
        <f>SUM(Output_3_Daily_Raw!AY58)</f>
        <v>1.5</v>
      </c>
      <c r="W58" s="34">
        <f>Output_3_Daily_Raw!BA58</f>
        <v>8.75</v>
      </c>
      <c r="X58" s="34">
        <f>SUM(Output_3_Daily_Raw!AZ58:BE58)</f>
        <v>8.75</v>
      </c>
      <c r="Y58" s="34">
        <f>SUM(Output_3_Daily_Raw!BF58)</f>
        <v>1.5</v>
      </c>
      <c r="Z58" s="143">
        <f>Output_3_Daily_Raw!BG58</f>
        <v>0</v>
      </c>
      <c r="AB58">
        <f>SUMIF($L$3:$L$373,"&gt;0",$L$3:L$373)/COUNTIF($L$3:$L$3373,"&gt;0")</f>
        <v>5.2754424778761058</v>
      </c>
      <c r="AD58" s="225">
        <f t="shared" ref="AD58:AG58" si="48">SUM(L52:L58)/COUNT(L52:L58)</f>
        <v>0</v>
      </c>
      <c r="AE58" s="225">
        <f t="shared" si="48"/>
        <v>6.7142857142857144</v>
      </c>
      <c r="AF58" s="225">
        <f t="shared" si="48"/>
        <v>6.7142857142857144</v>
      </c>
      <c r="AG58" s="225">
        <f t="shared" si="48"/>
        <v>7.8214285714285712</v>
      </c>
    </row>
    <row r="59" spans="1:33" x14ac:dyDescent="0.35">
      <c r="A59" s="270"/>
      <c r="B59" s="248">
        <v>9</v>
      </c>
      <c r="C59" s="135">
        <v>43885</v>
      </c>
      <c r="D59" s="136" t="s">
        <v>4</v>
      </c>
      <c r="E59" s="142">
        <f>SUM(Output_3_Daily_Raw!E59:G59)</f>
        <v>0</v>
      </c>
      <c r="F59" s="34">
        <f>SUM(Output_3_Daily_Raw!H59:J59)</f>
        <v>0</v>
      </c>
      <c r="G59" s="34">
        <f>SUM(Output_3_Daily_Raw!K59:M59)</f>
        <v>0</v>
      </c>
      <c r="H59" s="34">
        <f>SUM(Output_3_Daily_Raw!N59:P59)</f>
        <v>0</v>
      </c>
      <c r="I59" s="34">
        <f>SUM(Output_3_Daily_Raw!Q59:S59)</f>
        <v>0</v>
      </c>
      <c r="J59" s="34">
        <f>SUM(Output_3_Daily_Raw!T59:V59)</f>
        <v>0</v>
      </c>
      <c r="K59" s="34">
        <f>SUM(Output_3_Daily_Raw!W59:Y59)</f>
        <v>0</v>
      </c>
      <c r="L59" s="34">
        <f>SUM(Output_3_Daily_Raw!E59:Y59)</f>
        <v>0</v>
      </c>
      <c r="M59" s="34">
        <f>Output_3_Daily_Raw!Z59</f>
        <v>11</v>
      </c>
      <c r="N59" s="34">
        <f>SUM(Output_3_Daily_Raw!E59:Z59)</f>
        <v>11</v>
      </c>
      <c r="O59" s="34">
        <f>Output_3_Daily_Raw!AA59</f>
        <v>6.75</v>
      </c>
      <c r="P59" s="34">
        <f>SUM(Output_3_Daily_Raw!AB59:AC59)</f>
        <v>0</v>
      </c>
      <c r="Q59" s="34">
        <f>SUM(Output_3_Daily_Raw!AD59:AF59)</f>
        <v>0</v>
      </c>
      <c r="R59" s="34">
        <f>SUM(Output_3_Daily_Raw!AG59:AI59)</f>
        <v>1.5</v>
      </c>
      <c r="S59" s="34">
        <f>SUM(Output_3_Daily_Raw!AJ59:AM59)</f>
        <v>0</v>
      </c>
      <c r="T59" s="34">
        <f>SUM(Output_3_Daily_Raw!AO59:AS59,Output_3_Daily_Raw!BH59)</f>
        <v>0.25</v>
      </c>
      <c r="U59" s="34">
        <f>SUM(Output_3_Daily_Raw!AT59:AX59)</f>
        <v>1.25</v>
      </c>
      <c r="V59" s="34">
        <f>SUM(Output_3_Daily_Raw!AY59)</f>
        <v>1.25</v>
      </c>
      <c r="W59" s="34">
        <f>Output_3_Daily_Raw!BA59</f>
        <v>1.25</v>
      </c>
      <c r="X59" s="34">
        <f>SUM(Output_3_Daily_Raw!AZ59:BE59)</f>
        <v>1.25</v>
      </c>
      <c r="Y59" s="34">
        <f>SUM(Output_3_Daily_Raw!BF59)</f>
        <v>0.75</v>
      </c>
      <c r="Z59" s="143">
        <f>Output_3_Daily_Raw!BG59</f>
        <v>0</v>
      </c>
      <c r="AB59">
        <f>SUMIF($L$3:$L$373,"&gt;0",$L$3:L$373)/COUNTIF($L$3:$L$3373,"&gt;0")</f>
        <v>5.2754424778761058</v>
      </c>
      <c r="AD59" s="225">
        <f t="shared" ref="AD59:AG59" si="49">SUM(L53:L59)/COUNT(L53:L59)</f>
        <v>0</v>
      </c>
      <c r="AE59" s="225">
        <f t="shared" si="49"/>
        <v>6.7142857142857144</v>
      </c>
      <c r="AF59" s="225">
        <f t="shared" si="49"/>
        <v>6.7142857142857144</v>
      </c>
      <c r="AG59" s="225">
        <f t="shared" si="49"/>
        <v>8.0714285714285712</v>
      </c>
    </row>
    <row r="60" spans="1:33" x14ac:dyDescent="0.35">
      <c r="A60" s="270"/>
      <c r="B60" s="249"/>
      <c r="C60" s="135">
        <v>43886</v>
      </c>
      <c r="D60" s="136" t="s">
        <v>5</v>
      </c>
      <c r="E60" s="142">
        <f>SUM(Output_3_Daily_Raw!E60:G60)</f>
        <v>0</v>
      </c>
      <c r="F60" s="34">
        <f>SUM(Output_3_Daily_Raw!H60:J60)</f>
        <v>0</v>
      </c>
      <c r="G60" s="34">
        <f>SUM(Output_3_Daily_Raw!K60:M60)</f>
        <v>0</v>
      </c>
      <c r="H60" s="34">
        <f>SUM(Output_3_Daily_Raw!N60:P60)</f>
        <v>0</v>
      </c>
      <c r="I60" s="34">
        <f>SUM(Output_3_Daily_Raw!Q60:S60)</f>
        <v>0</v>
      </c>
      <c r="J60" s="34">
        <f>SUM(Output_3_Daily_Raw!T60:V60)</f>
        <v>0</v>
      </c>
      <c r="K60" s="34">
        <f>SUM(Output_3_Daily_Raw!W60:Y60)</f>
        <v>0</v>
      </c>
      <c r="L60" s="34">
        <f>SUM(Output_3_Daily_Raw!E60:Y60)</f>
        <v>0</v>
      </c>
      <c r="M60" s="34">
        <f>Output_3_Daily_Raw!Z60</f>
        <v>9</v>
      </c>
      <c r="N60" s="34">
        <f>SUM(Output_3_Daily_Raw!E60:Z60)</f>
        <v>9</v>
      </c>
      <c r="O60" s="34">
        <f>Output_3_Daily_Raw!AA60</f>
        <v>8.75</v>
      </c>
      <c r="P60" s="34">
        <f>SUM(Output_3_Daily_Raw!AB60:AC60)</f>
        <v>0</v>
      </c>
      <c r="Q60" s="34">
        <f>SUM(Output_3_Daily_Raw!AD60:AF60)</f>
        <v>0</v>
      </c>
      <c r="R60" s="34">
        <f>SUM(Output_3_Daily_Raw!AG60:AI60)</f>
        <v>1.25</v>
      </c>
      <c r="S60" s="34">
        <f>SUM(Output_3_Daily_Raw!AJ60:AM60)</f>
        <v>0</v>
      </c>
      <c r="T60" s="34">
        <f>SUM(Output_3_Daily_Raw!AO60:AS60,Output_3_Daily_Raw!BH60)</f>
        <v>0.25</v>
      </c>
      <c r="U60" s="34">
        <f>SUM(Output_3_Daily_Raw!AT60:AX60)</f>
        <v>1.25</v>
      </c>
      <c r="V60" s="34">
        <f>SUM(Output_3_Daily_Raw!AY60)</f>
        <v>1.25</v>
      </c>
      <c r="W60" s="34">
        <f>Output_3_Daily_Raw!BA60</f>
        <v>0.75</v>
      </c>
      <c r="X60" s="34">
        <f>SUM(Output_3_Daily_Raw!AZ60:BE60)</f>
        <v>0.75</v>
      </c>
      <c r="Y60" s="34">
        <f>SUM(Output_3_Daily_Raw!BF60)</f>
        <v>1.5</v>
      </c>
      <c r="Z60" s="143">
        <f>Output_3_Daily_Raw!BG60</f>
        <v>0</v>
      </c>
      <c r="AB60">
        <f>SUMIF($L$3:$L$373,"&gt;0",$L$3:L$373)/COUNTIF($L$3:$L$3373,"&gt;0")</f>
        <v>5.2754424778761058</v>
      </c>
      <c r="AD60" s="225">
        <f t="shared" ref="AD60:AG60" si="50">SUM(L54:L60)/COUNT(L54:L60)</f>
        <v>0</v>
      </c>
      <c r="AE60" s="225">
        <f t="shared" si="50"/>
        <v>6.7142857142857144</v>
      </c>
      <c r="AF60" s="225">
        <f t="shared" si="50"/>
        <v>6.7142857142857144</v>
      </c>
      <c r="AG60" s="225">
        <f t="shared" si="50"/>
        <v>8.3214285714285712</v>
      </c>
    </row>
    <row r="61" spans="1:33" x14ac:dyDescent="0.35">
      <c r="A61" s="270"/>
      <c r="B61" s="249"/>
      <c r="C61" s="137">
        <v>43887</v>
      </c>
      <c r="D61" s="136" t="s">
        <v>6</v>
      </c>
      <c r="E61" s="142">
        <f>SUM(Output_3_Daily_Raw!E61:G61)</f>
        <v>0</v>
      </c>
      <c r="F61" s="34">
        <f>SUM(Output_3_Daily_Raw!H61:J61)</f>
        <v>0</v>
      </c>
      <c r="G61" s="34">
        <f>SUM(Output_3_Daily_Raw!K61:M61)</f>
        <v>0</v>
      </c>
      <c r="H61" s="34">
        <f>SUM(Output_3_Daily_Raw!N61:P61)</f>
        <v>0</v>
      </c>
      <c r="I61" s="34">
        <f>SUM(Output_3_Daily_Raw!Q61:S61)</f>
        <v>0</v>
      </c>
      <c r="J61" s="34">
        <f>SUM(Output_3_Daily_Raw!T61:V61)</f>
        <v>0</v>
      </c>
      <c r="K61" s="34">
        <f>SUM(Output_3_Daily_Raw!W61:Y61)</f>
        <v>0</v>
      </c>
      <c r="L61" s="34">
        <f>SUM(Output_3_Daily_Raw!E61:Y61)</f>
        <v>0</v>
      </c>
      <c r="M61" s="34">
        <f>Output_3_Daily_Raw!Z61</f>
        <v>9</v>
      </c>
      <c r="N61" s="34">
        <f>SUM(Output_3_Daily_Raw!E61:Z61)</f>
        <v>9</v>
      </c>
      <c r="O61" s="34">
        <f>Output_3_Daily_Raw!AA61</f>
        <v>7</v>
      </c>
      <c r="P61" s="34">
        <f>SUM(Output_3_Daily_Raw!AB61:AC61)</f>
        <v>0</v>
      </c>
      <c r="Q61" s="34">
        <f>SUM(Output_3_Daily_Raw!AD61:AF61)</f>
        <v>0</v>
      </c>
      <c r="R61" s="34">
        <f>SUM(Output_3_Daily_Raw!AG61:AI61)</f>
        <v>1</v>
      </c>
      <c r="S61" s="34">
        <f>SUM(Output_3_Daily_Raw!AJ61:AM61)</f>
        <v>0</v>
      </c>
      <c r="T61" s="34">
        <f>SUM(Output_3_Daily_Raw!AO61:AS61,Output_3_Daily_Raw!BH61)</f>
        <v>0.5</v>
      </c>
      <c r="U61" s="34">
        <f>SUM(Output_3_Daily_Raw!AT61:AX61)</f>
        <v>1.5</v>
      </c>
      <c r="V61" s="34">
        <f>SUM(Output_3_Daily_Raw!AY61)</f>
        <v>1.5</v>
      </c>
      <c r="W61" s="34">
        <f>Output_3_Daily_Raw!BA61</f>
        <v>2.5</v>
      </c>
      <c r="X61" s="34">
        <f>SUM(Output_3_Daily_Raw!AZ61:BE61)</f>
        <v>2.5</v>
      </c>
      <c r="Y61" s="34">
        <f>SUM(Output_3_Daily_Raw!BF61)</f>
        <v>1</v>
      </c>
      <c r="Z61" s="143">
        <f>Output_3_Daily_Raw!BG61</f>
        <v>0</v>
      </c>
      <c r="AB61">
        <f>SUMIF($L$3:$L$373,"&gt;0",$L$3:L$373)/COUNTIF($L$3:$L$3373,"&gt;0")</f>
        <v>5.2754424778761058</v>
      </c>
      <c r="AD61" s="225">
        <f t="shared" ref="AD61:AG61" si="51">SUM(L55:L61)/COUNT(L55:L61)</f>
        <v>0</v>
      </c>
      <c r="AE61" s="225">
        <f t="shared" si="51"/>
        <v>6.8214285714285712</v>
      </c>
      <c r="AF61" s="225">
        <f t="shared" si="51"/>
        <v>6.8214285714285712</v>
      </c>
      <c r="AG61" s="225">
        <f t="shared" si="51"/>
        <v>8.1785714285714288</v>
      </c>
    </row>
    <row r="62" spans="1:33" x14ac:dyDescent="0.35">
      <c r="A62" s="270"/>
      <c r="B62" s="249"/>
      <c r="C62" s="135">
        <v>43888</v>
      </c>
      <c r="D62" s="136" t="s">
        <v>7</v>
      </c>
      <c r="E62" s="142">
        <f>SUM(Output_3_Daily_Raw!E62:G62)</f>
        <v>0</v>
      </c>
      <c r="F62" s="34">
        <f>SUM(Output_3_Daily_Raw!H62:J62)</f>
        <v>0</v>
      </c>
      <c r="G62" s="34">
        <f>SUM(Output_3_Daily_Raw!K62:M62)</f>
        <v>0</v>
      </c>
      <c r="H62" s="34">
        <f>SUM(Output_3_Daily_Raw!N62:P62)</f>
        <v>0</v>
      </c>
      <c r="I62" s="34">
        <f>SUM(Output_3_Daily_Raw!Q62:S62)</f>
        <v>0</v>
      </c>
      <c r="J62" s="34">
        <f>SUM(Output_3_Daily_Raw!T62:V62)</f>
        <v>0</v>
      </c>
      <c r="K62" s="34">
        <f>SUM(Output_3_Daily_Raw!W62:Y62)</f>
        <v>0</v>
      </c>
      <c r="L62" s="34">
        <f>SUM(Output_3_Daily_Raw!E62:Y62)</f>
        <v>0</v>
      </c>
      <c r="M62" s="34">
        <f>Output_3_Daily_Raw!Z62</f>
        <v>8.75</v>
      </c>
      <c r="N62" s="34">
        <f>SUM(Output_3_Daily_Raw!E62:Z62)</f>
        <v>8.75</v>
      </c>
      <c r="O62" s="34">
        <f>Output_3_Daily_Raw!AA62</f>
        <v>8.75</v>
      </c>
      <c r="P62" s="34">
        <f>SUM(Output_3_Daily_Raw!AB62:AC62)</f>
        <v>0</v>
      </c>
      <c r="Q62" s="34">
        <f>SUM(Output_3_Daily_Raw!AD62:AF62)</f>
        <v>0</v>
      </c>
      <c r="R62" s="34">
        <f>SUM(Output_3_Daily_Raw!AG62:AI62)</f>
        <v>1</v>
      </c>
      <c r="S62" s="34">
        <f>SUM(Output_3_Daily_Raw!AJ62:AM62)</f>
        <v>0</v>
      </c>
      <c r="T62" s="34">
        <f>SUM(Output_3_Daily_Raw!AO62:AS62,Output_3_Daily_Raw!BH62)</f>
        <v>0.5</v>
      </c>
      <c r="U62" s="34">
        <f>SUM(Output_3_Daily_Raw!AT62:AX62)</f>
        <v>1</v>
      </c>
      <c r="V62" s="34">
        <f>SUM(Output_3_Daily_Raw!AY62)</f>
        <v>1.25</v>
      </c>
      <c r="W62" s="34">
        <f>Output_3_Daily_Raw!BA62</f>
        <v>0.75</v>
      </c>
      <c r="X62" s="34">
        <f>SUM(Output_3_Daily_Raw!AZ62:BE62)</f>
        <v>0.75</v>
      </c>
      <c r="Y62" s="34">
        <f>SUM(Output_3_Daily_Raw!BF62)</f>
        <v>2</v>
      </c>
      <c r="Z62" s="143">
        <f>Output_3_Daily_Raw!BG62</f>
        <v>0</v>
      </c>
      <c r="AB62">
        <f>SUMIF($L$3:$L$373,"&gt;0",$L$3:L$373)/COUNTIF($L$3:$L$3373,"&gt;0")</f>
        <v>5.2754424778761058</v>
      </c>
      <c r="AD62" s="225">
        <f t="shared" ref="AD62:AG62" si="52">SUM(L56:L62)/COUNT(L56:L62)</f>
        <v>0</v>
      </c>
      <c r="AE62" s="225">
        <f t="shared" si="52"/>
        <v>6.6071428571428568</v>
      </c>
      <c r="AF62" s="225">
        <f t="shared" si="52"/>
        <v>6.6071428571428568</v>
      </c>
      <c r="AG62" s="225">
        <f t="shared" si="52"/>
        <v>8.5357142857142865</v>
      </c>
    </row>
    <row r="63" spans="1:33" x14ac:dyDescent="0.35">
      <c r="A63" s="270"/>
      <c r="B63" s="249"/>
      <c r="C63" s="137">
        <v>43889</v>
      </c>
      <c r="D63" s="136" t="s">
        <v>8</v>
      </c>
      <c r="E63" s="142">
        <f>SUM(Output_3_Daily_Raw!E63:G63)</f>
        <v>0</v>
      </c>
      <c r="F63" s="34">
        <f>SUM(Output_3_Daily_Raw!H63:J63)</f>
        <v>0</v>
      </c>
      <c r="G63" s="34">
        <f>SUM(Output_3_Daily_Raw!K63:M63)</f>
        <v>0</v>
      </c>
      <c r="H63" s="34">
        <f>SUM(Output_3_Daily_Raw!N63:P63)</f>
        <v>0</v>
      </c>
      <c r="I63" s="34">
        <f>SUM(Output_3_Daily_Raw!Q63:S63)</f>
        <v>0</v>
      </c>
      <c r="J63" s="34">
        <f>SUM(Output_3_Daily_Raw!T63:V63)</f>
        <v>0</v>
      </c>
      <c r="K63" s="34">
        <f>SUM(Output_3_Daily_Raw!W63:Y63)</f>
        <v>0</v>
      </c>
      <c r="L63" s="34">
        <f>SUM(Output_3_Daily_Raw!E63:Y63)</f>
        <v>0</v>
      </c>
      <c r="M63" s="34">
        <f>Output_3_Daily_Raw!Z63</f>
        <v>8.25</v>
      </c>
      <c r="N63" s="34">
        <f>SUM(Output_3_Daily_Raw!E63:Z63)</f>
        <v>8.25</v>
      </c>
      <c r="O63" s="34">
        <f>Output_3_Daily_Raw!AA63</f>
        <v>8.5</v>
      </c>
      <c r="P63" s="34">
        <f>SUM(Output_3_Daily_Raw!AB63:AC63)</f>
        <v>0</v>
      </c>
      <c r="Q63" s="34">
        <f>SUM(Output_3_Daily_Raw!AD63:AF63)</f>
        <v>0</v>
      </c>
      <c r="R63" s="34">
        <f>SUM(Output_3_Daily_Raw!AG63:AI63)</f>
        <v>0.75</v>
      </c>
      <c r="S63" s="34">
        <f>SUM(Output_3_Daily_Raw!AJ63:AM63)</f>
        <v>0</v>
      </c>
      <c r="T63" s="34">
        <f>SUM(Output_3_Daily_Raw!AO63:AS63,Output_3_Daily_Raw!BH63)</f>
        <v>0.25</v>
      </c>
      <c r="U63" s="34">
        <f>SUM(Output_3_Daily_Raw!AT63:AX63)</f>
        <v>1</v>
      </c>
      <c r="V63" s="34">
        <f>SUM(Output_3_Daily_Raw!AY63)</f>
        <v>1</v>
      </c>
      <c r="W63" s="34">
        <f>Output_3_Daily_Raw!BA63</f>
        <v>3.75</v>
      </c>
      <c r="X63" s="34">
        <f>SUM(Output_3_Daily_Raw!AZ63:BE63)</f>
        <v>3.75</v>
      </c>
      <c r="Y63" s="34">
        <f>SUM(Output_3_Daily_Raw!BF63)</f>
        <v>0.5</v>
      </c>
      <c r="Z63" s="143">
        <f>Output_3_Daily_Raw!BG63</f>
        <v>0</v>
      </c>
      <c r="AB63">
        <f>SUMIF($L$3:$L$373,"&gt;0",$L$3:L$373)/COUNTIF($L$3:$L$3373,"&gt;0")</f>
        <v>5.2754424778761058</v>
      </c>
      <c r="AD63" s="225">
        <f t="shared" ref="AD63:AG63" si="53">SUM(L57:L63)/COUNT(L57:L63)</f>
        <v>0</v>
      </c>
      <c r="AE63" s="225">
        <f t="shared" si="53"/>
        <v>6.5714285714285712</v>
      </c>
      <c r="AF63" s="225">
        <f t="shared" si="53"/>
        <v>6.5714285714285712</v>
      </c>
      <c r="AG63" s="225">
        <f t="shared" si="53"/>
        <v>8.6785714285714288</v>
      </c>
    </row>
    <row r="64" spans="1:33" x14ac:dyDescent="0.35">
      <c r="A64" s="272"/>
      <c r="B64" s="249"/>
      <c r="C64" s="135">
        <v>43890</v>
      </c>
      <c r="D64" s="136" t="s">
        <v>9</v>
      </c>
      <c r="E64" s="142">
        <f>SUM(Output_3_Daily_Raw!E64:G64)</f>
        <v>0</v>
      </c>
      <c r="F64" s="34">
        <f>SUM(Output_3_Daily_Raw!H64:J64)</f>
        <v>0</v>
      </c>
      <c r="G64" s="34">
        <f>SUM(Output_3_Daily_Raw!K64:M64)</f>
        <v>0</v>
      </c>
      <c r="H64" s="34">
        <f>SUM(Output_3_Daily_Raw!N64:P64)</f>
        <v>0</v>
      </c>
      <c r="I64" s="34">
        <f>SUM(Output_3_Daily_Raw!Q64:S64)</f>
        <v>0</v>
      </c>
      <c r="J64" s="34">
        <f>SUM(Output_3_Daily_Raw!T64:V64)</f>
        <v>0</v>
      </c>
      <c r="K64" s="34">
        <f>SUM(Output_3_Daily_Raw!W64:Y64)</f>
        <v>0</v>
      </c>
      <c r="L64" s="34">
        <f>SUM(Output_3_Daily_Raw!E64:Y64)</f>
        <v>0</v>
      </c>
      <c r="M64" s="34">
        <f>Output_3_Daily_Raw!Z64</f>
        <v>0</v>
      </c>
      <c r="N64" s="34">
        <f>SUM(Output_3_Daily_Raw!E64:Z64)</f>
        <v>0</v>
      </c>
      <c r="O64" s="34">
        <f>Output_3_Daily_Raw!AA64</f>
        <v>10.25</v>
      </c>
      <c r="P64" s="34">
        <f>SUM(Output_3_Daily_Raw!AB64:AC64)</f>
        <v>2.25</v>
      </c>
      <c r="Q64" s="34">
        <f>SUM(Output_3_Daily_Raw!AD64:AF64)</f>
        <v>0</v>
      </c>
      <c r="R64" s="34">
        <f>SUM(Output_3_Daily_Raw!AG64:AI64)</f>
        <v>1.5</v>
      </c>
      <c r="S64" s="34">
        <f>SUM(Output_3_Daily_Raw!AJ64:AM64)</f>
        <v>0.5</v>
      </c>
      <c r="T64" s="34">
        <f>SUM(Output_3_Daily_Raw!AO64:AS64,Output_3_Daily_Raw!BH64)</f>
        <v>0</v>
      </c>
      <c r="U64" s="34">
        <f>SUM(Output_3_Daily_Raw!AT64:AX64)</f>
        <v>1.75</v>
      </c>
      <c r="V64" s="34">
        <f>SUM(Output_3_Daily_Raw!AY64)</f>
        <v>2</v>
      </c>
      <c r="W64" s="34">
        <f>Output_3_Daily_Raw!BA64</f>
        <v>2</v>
      </c>
      <c r="X64" s="34">
        <f>SUM(Output_3_Daily_Raw!AZ64:BE64)</f>
        <v>2.5</v>
      </c>
      <c r="Y64" s="34">
        <f>SUM(Output_3_Daily_Raw!BF64)</f>
        <v>3.25</v>
      </c>
      <c r="Z64" s="143">
        <f>Output_3_Daily_Raw!BG64</f>
        <v>0</v>
      </c>
      <c r="AB64">
        <f>SUMIF($L$3:$L$373,"&gt;0",$L$3:L$373)/COUNTIF($L$3:$L$3373,"&gt;0")</f>
        <v>5.2754424778761058</v>
      </c>
      <c r="AD64" s="225">
        <f t="shared" ref="AD64:AG64" si="54">SUM(L58:L64)/COUNT(L58:L64)</f>
        <v>0</v>
      </c>
      <c r="AE64" s="225">
        <f t="shared" si="54"/>
        <v>6.5714285714285712</v>
      </c>
      <c r="AF64" s="225">
        <f t="shared" si="54"/>
        <v>6.5714285714285712</v>
      </c>
      <c r="AG64" s="225">
        <f t="shared" si="54"/>
        <v>8.4642857142857135</v>
      </c>
    </row>
    <row r="65" spans="1:33" x14ac:dyDescent="0.35">
      <c r="A65" s="269" t="s">
        <v>14</v>
      </c>
      <c r="B65" s="250"/>
      <c r="C65" s="14">
        <v>43891</v>
      </c>
      <c r="D65" s="138" t="s">
        <v>10</v>
      </c>
      <c r="E65" s="142">
        <f>SUM(Output_3_Daily_Raw!E65:G65)</f>
        <v>0</v>
      </c>
      <c r="F65" s="34">
        <f>SUM(Output_3_Daily_Raw!H65:J65)</f>
        <v>0</v>
      </c>
      <c r="G65" s="34">
        <f>SUM(Output_3_Daily_Raw!K65:M65)</f>
        <v>0</v>
      </c>
      <c r="H65" s="34">
        <f>SUM(Output_3_Daily_Raw!N65:P65)</f>
        <v>0</v>
      </c>
      <c r="I65" s="34">
        <f>SUM(Output_3_Daily_Raw!Q65:S65)</f>
        <v>0</v>
      </c>
      <c r="J65" s="34">
        <f>SUM(Output_3_Daily_Raw!T65:V65)</f>
        <v>0</v>
      </c>
      <c r="K65" s="34">
        <f>SUM(Output_3_Daily_Raw!W65:Y65)</f>
        <v>0</v>
      </c>
      <c r="L65" s="34">
        <f>SUM(Output_3_Daily_Raw!E65:Y65)</f>
        <v>0</v>
      </c>
      <c r="M65" s="34">
        <f>Output_3_Daily_Raw!Z65</f>
        <v>1</v>
      </c>
      <c r="N65" s="34">
        <f>SUM(Output_3_Daily_Raw!E65:Z65)</f>
        <v>1</v>
      </c>
      <c r="O65" s="34">
        <f>Output_3_Daily_Raw!AA65</f>
        <v>10.25</v>
      </c>
      <c r="P65" s="34">
        <f>SUM(Output_3_Daily_Raw!AB65:AC65)</f>
        <v>1.5</v>
      </c>
      <c r="Q65" s="34">
        <f>SUM(Output_3_Daily_Raw!AD65:AF65)</f>
        <v>0</v>
      </c>
      <c r="R65" s="34">
        <f>SUM(Output_3_Daily_Raw!AG65:AI65)</f>
        <v>1.25</v>
      </c>
      <c r="S65" s="34">
        <f>SUM(Output_3_Daily_Raw!AJ65:AM65)</f>
        <v>1</v>
      </c>
      <c r="T65" s="34">
        <f>SUM(Output_3_Daily_Raw!AO65:AS65,Output_3_Daily_Raw!BH65)</f>
        <v>0</v>
      </c>
      <c r="U65" s="34">
        <f>SUM(Output_3_Daily_Raw!AT65:AX65)</f>
        <v>1.5</v>
      </c>
      <c r="V65" s="34">
        <f>SUM(Output_3_Daily_Raw!AY65)</f>
        <v>2.5</v>
      </c>
      <c r="W65" s="34">
        <f>Output_3_Daily_Raw!BA65</f>
        <v>1.25</v>
      </c>
      <c r="X65" s="34">
        <f>SUM(Output_3_Daily_Raw!AZ65:BE65)</f>
        <v>1.25</v>
      </c>
      <c r="Y65" s="34">
        <f>SUM(Output_3_Daily_Raw!BF65)</f>
        <v>3.75</v>
      </c>
      <c r="Z65" s="143">
        <f>Output_3_Daily_Raw!BG65</f>
        <v>0</v>
      </c>
      <c r="AB65">
        <f>SUMIF($L$3:$L$373,"&gt;0",$L$3:L$373)/COUNTIF($L$3:$L$3373,"&gt;0")</f>
        <v>5.2754424778761058</v>
      </c>
      <c r="AD65" s="225">
        <f t="shared" ref="AD65:AG65" si="55">SUM(L59:L65)/COUNT(L59:L65)</f>
        <v>0</v>
      </c>
      <c r="AE65" s="225">
        <f t="shared" si="55"/>
        <v>6.7142857142857144</v>
      </c>
      <c r="AF65" s="225">
        <f t="shared" si="55"/>
        <v>6.7142857142857144</v>
      </c>
      <c r="AG65" s="225">
        <f t="shared" si="55"/>
        <v>8.6071428571428577</v>
      </c>
    </row>
    <row r="66" spans="1:33" x14ac:dyDescent="0.35">
      <c r="A66" s="270"/>
      <c r="B66" s="248">
        <v>10</v>
      </c>
      <c r="C66" s="137">
        <v>43892</v>
      </c>
      <c r="D66" s="136" t="s">
        <v>4</v>
      </c>
      <c r="E66" s="142">
        <f>SUM(Output_3_Daily_Raw!E66:G66)</f>
        <v>0</v>
      </c>
      <c r="F66" s="34">
        <f>SUM(Output_3_Daily_Raw!H66:J66)</f>
        <v>0</v>
      </c>
      <c r="G66" s="34">
        <f>SUM(Output_3_Daily_Raw!K66:M66)</f>
        <v>0</v>
      </c>
      <c r="H66" s="34">
        <f>SUM(Output_3_Daily_Raw!N66:P66)</f>
        <v>0</v>
      </c>
      <c r="I66" s="34">
        <f>SUM(Output_3_Daily_Raw!Q66:S66)</f>
        <v>0</v>
      </c>
      <c r="J66" s="34">
        <f>SUM(Output_3_Daily_Raw!T66:V66)</f>
        <v>0</v>
      </c>
      <c r="K66" s="34">
        <f>SUM(Output_3_Daily_Raw!W66:Y66)</f>
        <v>0</v>
      </c>
      <c r="L66" s="34">
        <f>SUM(Output_3_Daily_Raw!E66:Y66)</f>
        <v>0</v>
      </c>
      <c r="M66" s="34">
        <f>Output_3_Daily_Raw!Z66</f>
        <v>4.75</v>
      </c>
      <c r="N66" s="34">
        <f>SUM(Output_3_Daily_Raw!E66:Z66)</f>
        <v>4.75</v>
      </c>
      <c r="O66" s="34">
        <f>Output_3_Daily_Raw!AA66</f>
        <v>7</v>
      </c>
      <c r="P66" s="34">
        <f>SUM(Output_3_Daily_Raw!AB66:AC66)</f>
        <v>0</v>
      </c>
      <c r="Q66" s="34">
        <f>SUM(Output_3_Daily_Raw!AD66:AF66)</f>
        <v>0</v>
      </c>
      <c r="R66" s="34">
        <f>SUM(Output_3_Daily_Raw!AG66:AI66)</f>
        <v>1.5</v>
      </c>
      <c r="S66" s="34">
        <f>SUM(Output_3_Daily_Raw!AJ66:AM66)</f>
        <v>1.25</v>
      </c>
      <c r="T66" s="34">
        <f>SUM(Output_3_Daily_Raw!AO66:AS66,Output_3_Daily_Raw!BH66)</f>
        <v>0.25</v>
      </c>
      <c r="U66" s="34">
        <f>SUM(Output_3_Daily_Raw!AT66:AX66)</f>
        <v>2.25</v>
      </c>
      <c r="V66" s="34">
        <f>SUM(Output_3_Daily_Raw!AY66)</f>
        <v>2.25</v>
      </c>
      <c r="W66" s="34">
        <f>Output_3_Daily_Raw!BA66</f>
        <v>2.5</v>
      </c>
      <c r="X66" s="34">
        <f>SUM(Output_3_Daily_Raw!AZ66:BE66)</f>
        <v>2.5</v>
      </c>
      <c r="Y66" s="34">
        <f>SUM(Output_3_Daily_Raw!BF66)</f>
        <v>2.25</v>
      </c>
      <c r="Z66" s="143">
        <f>Output_3_Daily_Raw!BG66</f>
        <v>0</v>
      </c>
      <c r="AB66">
        <f>SUMIF($L$3:$L$373,"&gt;0",$L$3:L$373)/COUNTIF($L$3:$L$3373,"&gt;0")</f>
        <v>5.2754424778761058</v>
      </c>
      <c r="AD66" s="225">
        <f t="shared" ref="AD66:AG66" si="56">SUM(L60:L66)/COUNT(L60:L66)</f>
        <v>0</v>
      </c>
      <c r="AE66" s="225">
        <f t="shared" si="56"/>
        <v>5.8214285714285712</v>
      </c>
      <c r="AF66" s="225">
        <f t="shared" si="56"/>
        <v>5.8214285714285712</v>
      </c>
      <c r="AG66" s="225">
        <f t="shared" si="56"/>
        <v>8.6428571428571423</v>
      </c>
    </row>
    <row r="67" spans="1:33" x14ac:dyDescent="0.35">
      <c r="A67" s="270"/>
      <c r="B67" s="249"/>
      <c r="C67" s="135">
        <v>43893</v>
      </c>
      <c r="D67" s="136" t="s">
        <v>5</v>
      </c>
      <c r="E67" s="142">
        <f>SUM(Output_3_Daily_Raw!E67:G67)</f>
        <v>1.75</v>
      </c>
      <c r="F67" s="34">
        <f>SUM(Output_3_Daily_Raw!H67:J67)</f>
        <v>0</v>
      </c>
      <c r="G67" s="34">
        <f>SUM(Output_3_Daily_Raw!K67:M67)</f>
        <v>0</v>
      </c>
      <c r="H67" s="34">
        <f>SUM(Output_3_Daily_Raw!N67:P67)</f>
        <v>0</v>
      </c>
      <c r="I67" s="34">
        <f>SUM(Output_3_Daily_Raw!Q67:S67)</f>
        <v>0</v>
      </c>
      <c r="J67" s="34">
        <f>SUM(Output_3_Daily_Raw!T67:V67)</f>
        <v>0</v>
      </c>
      <c r="K67" s="34">
        <f>SUM(Output_3_Daily_Raw!W67:Y67)</f>
        <v>0</v>
      </c>
      <c r="L67" s="34">
        <f>SUM(Output_3_Daily_Raw!E67:Y67)</f>
        <v>1.75</v>
      </c>
      <c r="M67" s="34">
        <f>Output_3_Daily_Raw!Z67</f>
        <v>0</v>
      </c>
      <c r="N67" s="34">
        <f>SUM(Output_3_Daily_Raw!E67:Z67)</f>
        <v>1.75</v>
      </c>
      <c r="O67" s="34">
        <f>Output_3_Daily_Raw!AA67</f>
        <v>8</v>
      </c>
      <c r="P67" s="34">
        <f>SUM(Output_3_Daily_Raw!AB67:AC67)</f>
        <v>0.5</v>
      </c>
      <c r="Q67" s="34">
        <f>SUM(Output_3_Daily_Raw!AD67:AF67)</f>
        <v>0</v>
      </c>
      <c r="R67" s="34">
        <f>SUM(Output_3_Daily_Raw!AG67:AI67)</f>
        <v>1.5</v>
      </c>
      <c r="S67" s="34">
        <f>SUM(Output_3_Daily_Raw!AJ67:AM67)</f>
        <v>0.5</v>
      </c>
      <c r="T67" s="34">
        <f>SUM(Output_3_Daily_Raw!AO67:AS67,Output_3_Daily_Raw!BH67)</f>
        <v>1.75</v>
      </c>
      <c r="U67" s="34">
        <f>SUM(Output_3_Daily_Raw!AT67:AX67)</f>
        <v>0.75</v>
      </c>
      <c r="V67" s="34">
        <f>SUM(Output_3_Daily_Raw!AY67)</f>
        <v>2</v>
      </c>
      <c r="W67" s="34">
        <f>Output_3_Daily_Raw!BA67</f>
        <v>0</v>
      </c>
      <c r="X67" s="34">
        <f>SUM(Output_3_Daily_Raw!AZ67:BE67)</f>
        <v>0</v>
      </c>
      <c r="Y67" s="34">
        <f>SUM(Output_3_Daily_Raw!BF67)</f>
        <v>7.25</v>
      </c>
      <c r="Z67" s="143">
        <f>Output_3_Daily_Raw!BG67</f>
        <v>0</v>
      </c>
      <c r="AB67">
        <f>SUMIF($L$3:$L$373,"&gt;0",$L$3:L$373)/COUNTIF($L$3:$L$3373,"&gt;0")</f>
        <v>5.2754424778761058</v>
      </c>
      <c r="AD67" s="225">
        <f t="shared" ref="AD67:AG67" si="57">SUM(L61:L67)/COUNT(L61:L67)</f>
        <v>0.25</v>
      </c>
      <c r="AE67" s="225">
        <f t="shared" si="57"/>
        <v>4.5357142857142856</v>
      </c>
      <c r="AF67" s="225">
        <f t="shared" si="57"/>
        <v>4.7857142857142856</v>
      </c>
      <c r="AG67" s="225">
        <f t="shared" si="57"/>
        <v>8.5357142857142865</v>
      </c>
    </row>
    <row r="68" spans="1:33" x14ac:dyDescent="0.35">
      <c r="A68" s="270"/>
      <c r="B68" s="249"/>
      <c r="C68" s="137">
        <v>43894</v>
      </c>
      <c r="D68" s="136" t="s">
        <v>6</v>
      </c>
      <c r="E68" s="142">
        <f>SUM(Output_3_Daily_Raw!E68:G68)</f>
        <v>0</v>
      </c>
      <c r="F68" s="34">
        <f>SUM(Output_3_Daily_Raw!H68:J68)</f>
        <v>0</v>
      </c>
      <c r="G68" s="34">
        <f>SUM(Output_3_Daily_Raw!K68:M68)</f>
        <v>0.75</v>
      </c>
      <c r="H68" s="34">
        <f>SUM(Output_3_Daily_Raw!N68:P68)</f>
        <v>0</v>
      </c>
      <c r="I68" s="34">
        <f>SUM(Output_3_Daily_Raw!Q68:S68)</f>
        <v>0</v>
      </c>
      <c r="J68" s="34">
        <f>SUM(Output_3_Daily_Raw!T68:V68)</f>
        <v>0</v>
      </c>
      <c r="K68" s="34">
        <f>SUM(Output_3_Daily_Raw!W68:Y68)</f>
        <v>0</v>
      </c>
      <c r="L68" s="34">
        <f>SUM(Output_3_Daily_Raw!E68:Y68)</f>
        <v>0.75</v>
      </c>
      <c r="M68" s="34">
        <f>Output_3_Daily_Raw!Z68</f>
        <v>0</v>
      </c>
      <c r="N68" s="34">
        <f>SUM(Output_3_Daily_Raw!E68:Z68)</f>
        <v>0.75</v>
      </c>
      <c r="O68" s="34">
        <f>Output_3_Daily_Raw!AA68</f>
        <v>6.5</v>
      </c>
      <c r="P68" s="34">
        <f>SUM(Output_3_Daily_Raw!AB68:AC68)</f>
        <v>0.5</v>
      </c>
      <c r="Q68" s="34">
        <f>SUM(Output_3_Daily_Raw!AD68:AF68)</f>
        <v>0</v>
      </c>
      <c r="R68" s="34">
        <f>SUM(Output_3_Daily_Raw!AG68:AI68)</f>
        <v>1.5</v>
      </c>
      <c r="S68" s="34">
        <f>SUM(Output_3_Daily_Raw!AJ68:AM68)</f>
        <v>0.75</v>
      </c>
      <c r="T68" s="34">
        <f>SUM(Output_3_Daily_Raw!AO68:AS68,Output_3_Daily_Raw!BH68)</f>
        <v>1</v>
      </c>
      <c r="U68" s="34">
        <f>SUM(Output_3_Daily_Raw!AT68:AX68)</f>
        <v>2.5</v>
      </c>
      <c r="V68" s="34">
        <f>SUM(Output_3_Daily_Raw!AY68)</f>
        <v>2</v>
      </c>
      <c r="W68" s="34">
        <f>Output_3_Daily_Raw!BA68</f>
        <v>1</v>
      </c>
      <c r="X68" s="34">
        <f>SUM(Output_3_Daily_Raw!AZ68:BE68)</f>
        <v>2</v>
      </c>
      <c r="Y68" s="34">
        <f>SUM(Output_3_Daily_Raw!BF68)</f>
        <v>6.5</v>
      </c>
      <c r="Z68" s="143">
        <f>Output_3_Daily_Raw!BG68</f>
        <v>0</v>
      </c>
      <c r="AB68">
        <f>SUMIF($L$3:$L$373,"&gt;0",$L$3:L$373)/COUNTIF($L$3:$L$3373,"&gt;0")</f>
        <v>5.2754424778761058</v>
      </c>
      <c r="AD68" s="225">
        <f t="shared" ref="AD68:AG68" si="58">SUM(L62:L68)/COUNT(L62:L68)</f>
        <v>0.35714285714285715</v>
      </c>
      <c r="AE68" s="225">
        <f t="shared" si="58"/>
        <v>3.25</v>
      </c>
      <c r="AF68" s="225">
        <f t="shared" si="58"/>
        <v>3.6071428571428572</v>
      </c>
      <c r="AG68" s="225">
        <f t="shared" si="58"/>
        <v>8.4642857142857135</v>
      </c>
    </row>
    <row r="69" spans="1:33" x14ac:dyDescent="0.35">
      <c r="A69" s="270"/>
      <c r="B69" s="249"/>
      <c r="C69" s="135">
        <v>43895</v>
      </c>
      <c r="D69" s="136" t="s">
        <v>7</v>
      </c>
      <c r="E69" s="142">
        <f>SUM(Output_3_Daily_Raw!E69:G69)</f>
        <v>0</v>
      </c>
      <c r="F69" s="34">
        <f>SUM(Output_3_Daily_Raw!H69:J69)</f>
        <v>0</v>
      </c>
      <c r="G69" s="34">
        <f>SUM(Output_3_Daily_Raw!K69:M69)</f>
        <v>0</v>
      </c>
      <c r="H69" s="34">
        <f>SUM(Output_3_Daily_Raw!N69:P69)</f>
        <v>0</v>
      </c>
      <c r="I69" s="34">
        <f>SUM(Output_3_Daily_Raw!Q69:S69)</f>
        <v>0</v>
      </c>
      <c r="J69" s="34">
        <f>SUM(Output_3_Daily_Raw!T69:V69)</f>
        <v>0</v>
      </c>
      <c r="K69" s="34">
        <f>SUM(Output_3_Daily_Raw!W69:Y69)</f>
        <v>0</v>
      </c>
      <c r="L69" s="34">
        <f>SUM(Output_3_Daily_Raw!E69:Y69)</f>
        <v>0</v>
      </c>
      <c r="M69" s="34">
        <f>Output_3_Daily_Raw!Z69</f>
        <v>3.75</v>
      </c>
      <c r="N69" s="34">
        <f>SUM(Output_3_Daily_Raw!E69:Z69)</f>
        <v>3.75</v>
      </c>
      <c r="O69" s="34">
        <f>Output_3_Daily_Raw!AA69</f>
        <v>11.25</v>
      </c>
      <c r="P69" s="34">
        <f>SUM(Output_3_Daily_Raw!AB69:AC69)</f>
        <v>0</v>
      </c>
      <c r="Q69" s="34">
        <f>SUM(Output_3_Daily_Raw!AD69:AF69)</f>
        <v>0</v>
      </c>
      <c r="R69" s="34">
        <f>SUM(Output_3_Daily_Raw!AG69:AI69)</f>
        <v>1.5</v>
      </c>
      <c r="S69" s="34">
        <f>SUM(Output_3_Daily_Raw!AJ69:AM69)</f>
        <v>0</v>
      </c>
      <c r="T69" s="34">
        <f>SUM(Output_3_Daily_Raw!AO69:AS69,Output_3_Daily_Raw!BH69)</f>
        <v>0</v>
      </c>
      <c r="U69" s="34">
        <f>SUM(Output_3_Daily_Raw!AT69:AX69)</f>
        <v>0.5</v>
      </c>
      <c r="V69" s="34">
        <f>SUM(Output_3_Daily_Raw!AY69)</f>
        <v>2.5</v>
      </c>
      <c r="W69" s="34">
        <f>Output_3_Daily_Raw!BA69</f>
        <v>0</v>
      </c>
      <c r="X69" s="34">
        <f>SUM(Output_3_Daily_Raw!AZ69:BE69)</f>
        <v>0</v>
      </c>
      <c r="Y69" s="34">
        <f>SUM(Output_3_Daily_Raw!BF69)</f>
        <v>3.75</v>
      </c>
      <c r="Z69" s="143">
        <f>Output_3_Daily_Raw!BG69</f>
        <v>0</v>
      </c>
      <c r="AB69">
        <f>SUMIF($L$3:$L$373,"&gt;0",$L$3:L$373)/COUNTIF($L$3:$L$3373,"&gt;0")</f>
        <v>5.2754424778761058</v>
      </c>
      <c r="AD69" s="225">
        <f t="shared" ref="AD69:AG69" si="59">SUM(L63:L69)/COUNT(L63:L69)</f>
        <v>0.35714285714285715</v>
      </c>
      <c r="AE69" s="225">
        <f t="shared" si="59"/>
        <v>2.5357142857142856</v>
      </c>
      <c r="AF69" s="225">
        <f t="shared" si="59"/>
        <v>2.8928571428571428</v>
      </c>
      <c r="AG69" s="225">
        <f t="shared" si="59"/>
        <v>8.8214285714285712</v>
      </c>
    </row>
    <row r="70" spans="1:33" x14ac:dyDescent="0.35">
      <c r="A70" s="270"/>
      <c r="B70" s="249"/>
      <c r="C70" s="135">
        <v>43896</v>
      </c>
      <c r="D70" s="136" t="s">
        <v>8</v>
      </c>
      <c r="E70" s="142">
        <f>SUM(Output_3_Daily_Raw!E70:G70)</f>
        <v>0.25</v>
      </c>
      <c r="F70" s="34">
        <f>SUM(Output_3_Daily_Raw!H70:J70)</f>
        <v>2</v>
      </c>
      <c r="G70" s="34">
        <f>SUM(Output_3_Daily_Raw!K70:M70)</f>
        <v>2</v>
      </c>
      <c r="H70" s="34">
        <f>SUM(Output_3_Daily_Raw!N70:P70)</f>
        <v>0</v>
      </c>
      <c r="I70" s="34">
        <f>SUM(Output_3_Daily_Raw!Q70:S70)</f>
        <v>0</v>
      </c>
      <c r="J70" s="34">
        <f>SUM(Output_3_Daily_Raw!T70:V70)</f>
        <v>0</v>
      </c>
      <c r="K70" s="34">
        <f>SUM(Output_3_Daily_Raw!W70:Y70)</f>
        <v>0</v>
      </c>
      <c r="L70" s="34">
        <f>SUM(Output_3_Daily_Raw!E70:Y70)</f>
        <v>4.25</v>
      </c>
      <c r="M70" s="34">
        <f>Output_3_Daily_Raw!Z70</f>
        <v>2</v>
      </c>
      <c r="N70" s="34">
        <f>SUM(Output_3_Daily_Raw!E70:Z70)</f>
        <v>6.25</v>
      </c>
      <c r="O70" s="34">
        <f>Output_3_Daily_Raw!AA70</f>
        <v>8</v>
      </c>
      <c r="P70" s="34">
        <f>SUM(Output_3_Daily_Raw!AB70:AC70)</f>
        <v>0</v>
      </c>
      <c r="Q70" s="34">
        <f>SUM(Output_3_Daily_Raw!AD70:AF70)</f>
        <v>0</v>
      </c>
      <c r="R70" s="34">
        <f>SUM(Output_3_Daily_Raw!AG70:AI70)</f>
        <v>1.25</v>
      </c>
      <c r="S70" s="34">
        <f>SUM(Output_3_Daily_Raw!AJ70:AM70)</f>
        <v>0</v>
      </c>
      <c r="T70" s="34">
        <f>SUM(Output_3_Daily_Raw!AO70:AS70,Output_3_Daily_Raw!BH70)</f>
        <v>0.5</v>
      </c>
      <c r="U70" s="34">
        <f>SUM(Output_3_Daily_Raw!AT70:AX70)</f>
        <v>1</v>
      </c>
      <c r="V70" s="34">
        <f>SUM(Output_3_Daily_Raw!AY70)</f>
        <v>2.25</v>
      </c>
      <c r="W70" s="34">
        <f>Output_3_Daily_Raw!BA70</f>
        <v>1.25</v>
      </c>
      <c r="X70" s="34">
        <f>SUM(Output_3_Daily_Raw!AZ70:BE70)</f>
        <v>1.25</v>
      </c>
      <c r="Y70" s="34">
        <f>SUM(Output_3_Daily_Raw!BF70)</f>
        <v>3.25</v>
      </c>
      <c r="Z70" s="143">
        <f>Output_3_Daily_Raw!BG70</f>
        <v>0</v>
      </c>
      <c r="AB70">
        <f>SUMIF($L$3:$L$373,"&gt;0",$L$3:L$373)/COUNTIF($L$3:$L$3373,"&gt;0")</f>
        <v>5.2754424778761058</v>
      </c>
      <c r="AD70" s="225">
        <f t="shared" ref="AD70:AG70" si="60">SUM(L64:L70)/COUNT(L64:L70)</f>
        <v>0.9642857142857143</v>
      </c>
      <c r="AE70" s="225">
        <f t="shared" si="60"/>
        <v>1.6428571428571428</v>
      </c>
      <c r="AF70" s="225">
        <f t="shared" si="60"/>
        <v>2.6071428571428572</v>
      </c>
      <c r="AG70" s="225">
        <f t="shared" si="60"/>
        <v>8.75</v>
      </c>
    </row>
    <row r="71" spans="1:33" x14ac:dyDescent="0.35">
      <c r="A71" s="270"/>
      <c r="B71" s="249"/>
      <c r="C71" s="137">
        <v>43897</v>
      </c>
      <c r="D71" s="136" t="s">
        <v>9</v>
      </c>
      <c r="E71" s="142">
        <f>SUM(Output_3_Daily_Raw!E71:G71)</f>
        <v>1.75</v>
      </c>
      <c r="F71" s="34">
        <f>SUM(Output_3_Daily_Raw!H71:J71)</f>
        <v>0</v>
      </c>
      <c r="G71" s="34">
        <f>SUM(Output_3_Daily_Raw!K71:M71)</f>
        <v>0.25</v>
      </c>
      <c r="H71" s="34">
        <f>SUM(Output_3_Daily_Raw!N71:P71)</f>
        <v>0</v>
      </c>
      <c r="I71" s="34">
        <f>SUM(Output_3_Daily_Raw!Q71:S71)</f>
        <v>0</v>
      </c>
      <c r="J71" s="34">
        <f>SUM(Output_3_Daily_Raw!T71:V71)</f>
        <v>0</v>
      </c>
      <c r="K71" s="34">
        <f>SUM(Output_3_Daily_Raw!W71:Y71)</f>
        <v>0</v>
      </c>
      <c r="L71" s="34">
        <f>SUM(Output_3_Daily_Raw!E71:Y71)</f>
        <v>2</v>
      </c>
      <c r="M71" s="34">
        <f>Output_3_Daily_Raw!Z71</f>
        <v>1.25</v>
      </c>
      <c r="N71" s="34">
        <f>SUM(Output_3_Daily_Raw!E71:Z71)</f>
        <v>3.25</v>
      </c>
      <c r="O71" s="34">
        <f>Output_3_Daily_Raw!AA71</f>
        <v>11</v>
      </c>
      <c r="P71" s="34">
        <f>SUM(Output_3_Daily_Raw!AB71:AC71)</f>
        <v>0</v>
      </c>
      <c r="Q71" s="34">
        <f>SUM(Output_3_Daily_Raw!AD71:AF71)</f>
        <v>0</v>
      </c>
      <c r="R71" s="34">
        <f>SUM(Output_3_Daily_Raw!AG71:AI71)</f>
        <v>1.25</v>
      </c>
      <c r="S71" s="34">
        <f>SUM(Output_3_Daily_Raw!AJ71:AM71)</f>
        <v>0</v>
      </c>
      <c r="T71" s="34">
        <f>SUM(Output_3_Daily_Raw!AO71:AS71,Output_3_Daily_Raw!BH71)</f>
        <v>0</v>
      </c>
      <c r="U71" s="34">
        <f>SUM(Output_3_Daily_Raw!AT71:AX71)</f>
        <v>0.5</v>
      </c>
      <c r="V71" s="34">
        <f>SUM(Output_3_Daily_Raw!AY71)</f>
        <v>2.5</v>
      </c>
      <c r="W71" s="34">
        <f>Output_3_Daily_Raw!BA71</f>
        <v>0.75</v>
      </c>
      <c r="X71" s="34">
        <f>SUM(Output_3_Daily_Raw!AZ71:BE71)</f>
        <v>1.25</v>
      </c>
      <c r="Y71" s="34">
        <f>SUM(Output_3_Daily_Raw!BF71)</f>
        <v>4.25</v>
      </c>
      <c r="Z71" s="143">
        <f>Output_3_Daily_Raw!BG71</f>
        <v>0</v>
      </c>
      <c r="AB71">
        <f>SUMIF($L$3:$L$373,"&gt;0",$L$3:L$373)/COUNTIF($L$3:$L$3373,"&gt;0")</f>
        <v>5.2754424778761058</v>
      </c>
      <c r="AD71" s="225">
        <f t="shared" ref="AD71:AG71" si="61">SUM(L65:L71)/COUNT(L65:L71)</f>
        <v>1.25</v>
      </c>
      <c r="AE71" s="225">
        <f t="shared" si="61"/>
        <v>1.8214285714285714</v>
      </c>
      <c r="AF71" s="225">
        <f t="shared" si="61"/>
        <v>3.0714285714285716</v>
      </c>
      <c r="AG71" s="225">
        <f t="shared" si="61"/>
        <v>8.8571428571428577</v>
      </c>
    </row>
    <row r="72" spans="1:33" x14ac:dyDescent="0.35">
      <c r="A72" s="270"/>
      <c r="B72" s="250"/>
      <c r="C72" s="14">
        <v>43898</v>
      </c>
      <c r="D72" s="138" t="s">
        <v>10</v>
      </c>
      <c r="E72" s="142">
        <f>SUM(Output_3_Daily_Raw!E72:G72)</f>
        <v>0</v>
      </c>
      <c r="F72" s="34">
        <f>SUM(Output_3_Daily_Raw!H72:J72)</f>
        <v>0</v>
      </c>
      <c r="G72" s="34">
        <f>SUM(Output_3_Daily_Raw!K72:M72)</f>
        <v>2.5</v>
      </c>
      <c r="H72" s="34">
        <f>SUM(Output_3_Daily_Raw!N72:P72)</f>
        <v>0</v>
      </c>
      <c r="I72" s="34">
        <f>SUM(Output_3_Daily_Raw!Q72:S72)</f>
        <v>0</v>
      </c>
      <c r="J72" s="34">
        <f>SUM(Output_3_Daily_Raw!T72:V72)</f>
        <v>0</v>
      </c>
      <c r="K72" s="34">
        <f>SUM(Output_3_Daily_Raw!W72:Y72)</f>
        <v>0</v>
      </c>
      <c r="L72" s="34">
        <f>SUM(Output_3_Daily_Raw!E72:Y72)</f>
        <v>2.5</v>
      </c>
      <c r="M72" s="34">
        <f>Output_3_Daily_Raw!Z72</f>
        <v>3.75</v>
      </c>
      <c r="N72" s="34">
        <f>SUM(Output_3_Daily_Raw!E72:Z72)</f>
        <v>6.25</v>
      </c>
      <c r="O72" s="34">
        <f>Output_3_Daily_Raw!AA72</f>
        <v>10</v>
      </c>
      <c r="P72" s="34">
        <f>SUM(Output_3_Daily_Raw!AB72:AC72)</f>
        <v>0</v>
      </c>
      <c r="Q72" s="34">
        <f>SUM(Output_3_Daily_Raw!AD72:AF72)</f>
        <v>0</v>
      </c>
      <c r="R72" s="34">
        <f>SUM(Output_3_Daily_Raw!AG72:AI72)</f>
        <v>1.5</v>
      </c>
      <c r="S72" s="34">
        <f>SUM(Output_3_Daily_Raw!AJ72:AM72)</f>
        <v>0</v>
      </c>
      <c r="T72" s="34">
        <f>SUM(Output_3_Daily_Raw!AO72:AS72,Output_3_Daily_Raw!BH72)</f>
        <v>1</v>
      </c>
      <c r="U72" s="34">
        <f>SUM(Output_3_Daily_Raw!AT72:AX72)</f>
        <v>0</v>
      </c>
      <c r="V72" s="34">
        <f>SUM(Output_3_Daily_Raw!AY72)</f>
        <v>1.5</v>
      </c>
      <c r="W72" s="34">
        <f>Output_3_Daily_Raw!BA72</f>
        <v>1</v>
      </c>
      <c r="X72" s="34">
        <f>SUM(Output_3_Daily_Raw!AZ72:BE72)</f>
        <v>1</v>
      </c>
      <c r="Y72" s="34">
        <f>SUM(Output_3_Daily_Raw!BF72)</f>
        <v>2.75</v>
      </c>
      <c r="Z72" s="143">
        <f>Output_3_Daily_Raw!BG72</f>
        <v>0</v>
      </c>
      <c r="AB72">
        <f>SUMIF($L$3:$L$373,"&gt;0",$L$3:L$373)/COUNTIF($L$3:$L$3373,"&gt;0")</f>
        <v>5.2754424778761058</v>
      </c>
      <c r="AD72" s="225">
        <f t="shared" ref="AD72:AG72" si="62">SUM(L66:L72)/COUNT(L66:L72)</f>
        <v>1.6071428571428572</v>
      </c>
      <c r="AE72" s="225">
        <f t="shared" si="62"/>
        <v>2.2142857142857144</v>
      </c>
      <c r="AF72" s="225">
        <f t="shared" si="62"/>
        <v>3.8214285714285716</v>
      </c>
      <c r="AG72" s="225">
        <f t="shared" si="62"/>
        <v>8.8214285714285712</v>
      </c>
    </row>
    <row r="73" spans="1:33" x14ac:dyDescent="0.35">
      <c r="A73" s="270"/>
      <c r="B73" s="248">
        <v>11</v>
      </c>
      <c r="C73" s="137">
        <v>43899</v>
      </c>
      <c r="D73" s="136" t="s">
        <v>4</v>
      </c>
      <c r="E73" s="142">
        <f>SUM(Output_3_Daily_Raw!E73:G73)</f>
        <v>1.75</v>
      </c>
      <c r="F73" s="34">
        <f>SUM(Output_3_Daily_Raw!H73:J73)</f>
        <v>0</v>
      </c>
      <c r="G73" s="34">
        <f>SUM(Output_3_Daily_Raw!K73:M73)</f>
        <v>2.5</v>
      </c>
      <c r="H73" s="34">
        <f>SUM(Output_3_Daily_Raw!N73:P73)</f>
        <v>0</v>
      </c>
      <c r="I73" s="34">
        <f>SUM(Output_3_Daily_Raw!Q73:S73)</f>
        <v>0</v>
      </c>
      <c r="J73" s="34">
        <f>SUM(Output_3_Daily_Raw!T73:V73)</f>
        <v>0</v>
      </c>
      <c r="K73" s="34">
        <f>SUM(Output_3_Daily_Raw!W73:Y73)</f>
        <v>0</v>
      </c>
      <c r="L73" s="34">
        <f>SUM(Output_3_Daily_Raw!E73:Y73)</f>
        <v>4.25</v>
      </c>
      <c r="M73" s="34">
        <f>Output_3_Daily_Raw!Z73</f>
        <v>0</v>
      </c>
      <c r="N73" s="34">
        <f>SUM(Output_3_Daily_Raw!E73:Z73)</f>
        <v>4.25</v>
      </c>
      <c r="O73" s="34">
        <f>Output_3_Daily_Raw!AA73</f>
        <v>9.75</v>
      </c>
      <c r="P73" s="34">
        <f>SUM(Output_3_Daily_Raw!AB73:AC73)</f>
        <v>0</v>
      </c>
      <c r="Q73" s="34">
        <f>SUM(Output_3_Daily_Raw!AD73:AF73)</f>
        <v>0</v>
      </c>
      <c r="R73" s="34">
        <f>SUM(Output_3_Daily_Raw!AG73:AI73)</f>
        <v>1.25</v>
      </c>
      <c r="S73" s="34">
        <f>SUM(Output_3_Daily_Raw!AJ73:AM73)</f>
        <v>0</v>
      </c>
      <c r="T73" s="34">
        <f>SUM(Output_3_Daily_Raw!AO73:AS73,Output_3_Daily_Raw!BH73)</f>
        <v>0.5</v>
      </c>
      <c r="U73" s="34">
        <f>SUM(Output_3_Daily_Raw!AT73:AX73)</f>
        <v>1.25</v>
      </c>
      <c r="V73" s="34">
        <f>SUM(Output_3_Daily_Raw!AY73)</f>
        <v>2.5</v>
      </c>
      <c r="W73" s="34">
        <f>Output_3_Daily_Raw!BA73</f>
        <v>1.5</v>
      </c>
      <c r="X73" s="34">
        <f>SUM(Output_3_Daily_Raw!AZ73:BE73)</f>
        <v>1.5</v>
      </c>
      <c r="Y73" s="34">
        <f>SUM(Output_3_Daily_Raw!BF73)</f>
        <v>3</v>
      </c>
      <c r="Z73" s="143">
        <f>Output_3_Daily_Raw!BG73</f>
        <v>0</v>
      </c>
      <c r="AB73">
        <f>SUMIF($L$3:$L$373,"&gt;0",$L$3:L$373)/COUNTIF($L$3:$L$3373,"&gt;0")</f>
        <v>5.2754424778761058</v>
      </c>
      <c r="AD73" s="225">
        <f t="shared" ref="AD73:AG73" si="63">SUM(L67:L73)/COUNT(L67:L73)</f>
        <v>2.2142857142857144</v>
      </c>
      <c r="AE73" s="225">
        <f t="shared" si="63"/>
        <v>1.5357142857142858</v>
      </c>
      <c r="AF73" s="225">
        <f t="shared" si="63"/>
        <v>3.75</v>
      </c>
      <c r="AG73" s="225">
        <f t="shared" si="63"/>
        <v>9.2142857142857135</v>
      </c>
    </row>
    <row r="74" spans="1:33" x14ac:dyDescent="0.35">
      <c r="A74" s="270"/>
      <c r="B74" s="249"/>
      <c r="C74" s="135">
        <v>43900</v>
      </c>
      <c r="D74" s="136" t="s">
        <v>5</v>
      </c>
      <c r="E74" s="142">
        <f>SUM(Output_3_Daily_Raw!E74:G74)</f>
        <v>2</v>
      </c>
      <c r="F74" s="34">
        <f>SUM(Output_3_Daily_Raw!H74:J74)</f>
        <v>0</v>
      </c>
      <c r="G74" s="34">
        <f>SUM(Output_3_Daily_Raw!K74:M74)</f>
        <v>0</v>
      </c>
      <c r="H74" s="34">
        <f>SUM(Output_3_Daily_Raw!N74:P74)</f>
        <v>0</v>
      </c>
      <c r="I74" s="34">
        <f>SUM(Output_3_Daily_Raw!Q74:S74)</f>
        <v>0</v>
      </c>
      <c r="J74" s="34">
        <f>SUM(Output_3_Daily_Raw!T74:V74)</f>
        <v>0</v>
      </c>
      <c r="K74" s="34">
        <f>SUM(Output_3_Daily_Raw!W74:Y74)</f>
        <v>0</v>
      </c>
      <c r="L74" s="34">
        <f>SUM(Output_3_Daily_Raw!E74:Y74)</f>
        <v>2</v>
      </c>
      <c r="M74" s="34">
        <f>Output_3_Daily_Raw!Z74</f>
        <v>2</v>
      </c>
      <c r="N74" s="34">
        <f>SUM(Output_3_Daily_Raw!E74:Z74)</f>
        <v>4</v>
      </c>
      <c r="O74" s="34">
        <f>Output_3_Daily_Raw!AA74</f>
        <v>10.25</v>
      </c>
      <c r="P74" s="34">
        <f>SUM(Output_3_Daily_Raw!AB74:AC74)</f>
        <v>0.25</v>
      </c>
      <c r="Q74" s="34">
        <f>SUM(Output_3_Daily_Raw!AD74:AF74)</f>
        <v>0</v>
      </c>
      <c r="R74" s="34">
        <f>SUM(Output_3_Daily_Raw!AG74:AI74)</f>
        <v>1.25</v>
      </c>
      <c r="S74" s="34">
        <f>SUM(Output_3_Daily_Raw!AJ74:AM74)</f>
        <v>0.25</v>
      </c>
      <c r="T74" s="34">
        <f>SUM(Output_3_Daily_Raw!AO74:AS74,Output_3_Daily_Raw!BH74)</f>
        <v>0.5</v>
      </c>
      <c r="U74" s="34">
        <f>SUM(Output_3_Daily_Raw!AT74:AX74)</f>
        <v>1.75</v>
      </c>
      <c r="V74" s="34">
        <f>SUM(Output_3_Daily_Raw!AY74)</f>
        <v>0.75</v>
      </c>
      <c r="W74" s="34">
        <f>Output_3_Daily_Raw!BA74</f>
        <v>1.5</v>
      </c>
      <c r="X74" s="34">
        <f>SUM(Output_3_Daily_Raw!AZ74:BE74)</f>
        <v>1.5</v>
      </c>
      <c r="Y74" s="34">
        <f>SUM(Output_3_Daily_Raw!BF74)</f>
        <v>3.5</v>
      </c>
      <c r="Z74" s="143">
        <f>Output_3_Daily_Raw!BG74</f>
        <v>0</v>
      </c>
      <c r="AB74">
        <f>SUMIF($L$3:$L$373,"&gt;0",$L$3:L$373)/COUNTIF($L$3:$L$3373,"&gt;0")</f>
        <v>5.2754424778761058</v>
      </c>
      <c r="AD74" s="225">
        <f t="shared" ref="AD74:AG74" si="64">SUM(L68:L74)/COUNT(L68:L74)</f>
        <v>2.25</v>
      </c>
      <c r="AE74" s="225">
        <f t="shared" si="64"/>
        <v>1.8214285714285714</v>
      </c>
      <c r="AF74" s="225">
        <f t="shared" si="64"/>
        <v>4.0714285714285712</v>
      </c>
      <c r="AG74" s="225">
        <f t="shared" si="64"/>
        <v>9.5357142857142865</v>
      </c>
    </row>
    <row r="75" spans="1:33" x14ac:dyDescent="0.35">
      <c r="A75" s="270"/>
      <c r="B75" s="249"/>
      <c r="C75" s="135">
        <v>43901</v>
      </c>
      <c r="D75" s="136" t="s">
        <v>6</v>
      </c>
      <c r="E75" s="142">
        <f>SUM(Output_3_Daily_Raw!E75:G75)</f>
        <v>4.25</v>
      </c>
      <c r="F75" s="34">
        <f>SUM(Output_3_Daily_Raw!H75:J75)</f>
        <v>0</v>
      </c>
      <c r="G75" s="34">
        <f>SUM(Output_3_Daily_Raw!K75:M75)</f>
        <v>0</v>
      </c>
      <c r="H75" s="34">
        <f>SUM(Output_3_Daily_Raw!N75:P75)</f>
        <v>0</v>
      </c>
      <c r="I75" s="34">
        <f>SUM(Output_3_Daily_Raw!Q75:S75)</f>
        <v>0</v>
      </c>
      <c r="J75" s="34">
        <f>SUM(Output_3_Daily_Raw!T75:V75)</f>
        <v>0</v>
      </c>
      <c r="K75" s="34">
        <f>SUM(Output_3_Daily_Raw!W75:Y75)</f>
        <v>0</v>
      </c>
      <c r="L75" s="34">
        <f>SUM(Output_3_Daily_Raw!E75:Y75)</f>
        <v>4.25</v>
      </c>
      <c r="M75" s="34">
        <f>Output_3_Daily_Raw!Z75</f>
        <v>0</v>
      </c>
      <c r="N75" s="34">
        <f>SUM(Output_3_Daily_Raw!E75:Z75)</f>
        <v>4.25</v>
      </c>
      <c r="O75" s="34">
        <f>Output_3_Daily_Raw!AA75</f>
        <v>10.25</v>
      </c>
      <c r="P75" s="34">
        <f>SUM(Output_3_Daily_Raw!AB75:AC75)</f>
        <v>0</v>
      </c>
      <c r="Q75" s="34">
        <f>SUM(Output_3_Daily_Raw!AD75:AF75)</f>
        <v>0</v>
      </c>
      <c r="R75" s="34">
        <f>SUM(Output_3_Daily_Raw!AG75:AI75)</f>
        <v>1</v>
      </c>
      <c r="S75" s="34">
        <f>SUM(Output_3_Daily_Raw!AJ75:AM75)</f>
        <v>1</v>
      </c>
      <c r="T75" s="34">
        <f>SUM(Output_3_Daily_Raw!AO75:AS75,Output_3_Daily_Raw!BH75)</f>
        <v>0</v>
      </c>
      <c r="U75" s="34">
        <f>SUM(Output_3_Daily_Raw!AT75:AX75)</f>
        <v>0.5</v>
      </c>
      <c r="V75" s="34">
        <f>SUM(Output_3_Daily_Raw!AY75)</f>
        <v>3.25</v>
      </c>
      <c r="W75" s="34">
        <f>Output_3_Daily_Raw!BA75</f>
        <v>0</v>
      </c>
      <c r="X75" s="34">
        <f>SUM(Output_3_Daily_Raw!AZ75:BE75)</f>
        <v>0</v>
      </c>
      <c r="Y75" s="34">
        <f>SUM(Output_3_Daily_Raw!BF75)</f>
        <v>3.75</v>
      </c>
      <c r="Z75" s="143">
        <f>Output_3_Daily_Raw!BG75</f>
        <v>0</v>
      </c>
      <c r="AB75">
        <f>SUMIF($L$3:$L$373,"&gt;0",$L$3:L$373)/COUNTIF($L$3:$L$3373,"&gt;0")</f>
        <v>5.2754424778761058</v>
      </c>
      <c r="AD75" s="225">
        <f t="shared" ref="AD75:AG75" si="65">SUM(L69:L75)/COUNT(L69:L75)</f>
        <v>2.75</v>
      </c>
      <c r="AE75" s="225">
        <f t="shared" si="65"/>
        <v>1.8214285714285714</v>
      </c>
      <c r="AF75" s="225">
        <f t="shared" si="65"/>
        <v>4.5714285714285712</v>
      </c>
      <c r="AG75" s="225">
        <f t="shared" si="65"/>
        <v>10.071428571428571</v>
      </c>
    </row>
    <row r="76" spans="1:33" x14ac:dyDescent="0.35">
      <c r="A76" s="270"/>
      <c r="B76" s="249"/>
      <c r="C76" s="137">
        <v>43902</v>
      </c>
      <c r="D76" s="136" t="s">
        <v>7</v>
      </c>
      <c r="E76" s="142">
        <f>SUM(Output_3_Daily_Raw!E76:G76)</f>
        <v>1.75</v>
      </c>
      <c r="F76" s="34">
        <f>SUM(Output_3_Daily_Raw!H76:J76)</f>
        <v>0</v>
      </c>
      <c r="G76" s="34">
        <f>SUM(Output_3_Daily_Raw!K76:M76)</f>
        <v>0</v>
      </c>
      <c r="H76" s="34">
        <f>SUM(Output_3_Daily_Raw!N76:P76)</f>
        <v>0</v>
      </c>
      <c r="I76" s="34">
        <f>SUM(Output_3_Daily_Raw!Q76:S76)</f>
        <v>0</v>
      </c>
      <c r="J76" s="34">
        <f>SUM(Output_3_Daily_Raw!T76:V76)</f>
        <v>0</v>
      </c>
      <c r="K76" s="34">
        <f>SUM(Output_3_Daily_Raw!W76:Y76)</f>
        <v>0</v>
      </c>
      <c r="L76" s="34">
        <f>SUM(Output_3_Daily_Raw!E76:Y76)</f>
        <v>1.75</v>
      </c>
      <c r="M76" s="34">
        <f>Output_3_Daily_Raw!Z76</f>
        <v>2.25</v>
      </c>
      <c r="N76" s="34">
        <f>SUM(Output_3_Daily_Raw!E76:Z76)</f>
        <v>4</v>
      </c>
      <c r="O76" s="34">
        <f>Output_3_Daily_Raw!AA76</f>
        <v>11</v>
      </c>
      <c r="P76" s="34">
        <f>SUM(Output_3_Daily_Raw!AB76:AC76)</f>
        <v>0</v>
      </c>
      <c r="Q76" s="34">
        <f>SUM(Output_3_Daily_Raw!AD76:AF76)</f>
        <v>0</v>
      </c>
      <c r="R76" s="34">
        <f>SUM(Output_3_Daily_Raw!AG76:AI76)</f>
        <v>1</v>
      </c>
      <c r="S76" s="34">
        <f>SUM(Output_3_Daily_Raw!AJ76:AM76)</f>
        <v>0</v>
      </c>
      <c r="T76" s="34">
        <f>SUM(Output_3_Daily_Raw!AO76:AS76,Output_3_Daily_Raw!BH76)</f>
        <v>0</v>
      </c>
      <c r="U76" s="34">
        <f>SUM(Output_3_Daily_Raw!AT76:AX76)</f>
        <v>1.75</v>
      </c>
      <c r="V76" s="34">
        <f>SUM(Output_3_Daily_Raw!AY76)</f>
        <v>2.75</v>
      </c>
      <c r="W76" s="34">
        <f>Output_3_Daily_Raw!BA76</f>
        <v>0</v>
      </c>
      <c r="X76" s="34">
        <f>SUM(Output_3_Daily_Raw!AZ76:BE76)</f>
        <v>0.25</v>
      </c>
      <c r="Y76" s="34">
        <f>SUM(Output_3_Daily_Raw!BF76)</f>
        <v>3.25</v>
      </c>
      <c r="Z76" s="143">
        <f>Output_3_Daily_Raw!BG76</f>
        <v>0</v>
      </c>
      <c r="AB76">
        <f>SUMIF($L$3:$L$373,"&gt;0",$L$3:L$373)/COUNTIF($L$3:$L$3373,"&gt;0")</f>
        <v>5.2754424778761058</v>
      </c>
      <c r="AD76" s="225">
        <f t="shared" ref="AD76:AG76" si="66">SUM(L70:L76)/COUNT(L70:L76)</f>
        <v>3</v>
      </c>
      <c r="AE76" s="225">
        <f t="shared" si="66"/>
        <v>1.6071428571428572</v>
      </c>
      <c r="AF76" s="225">
        <f t="shared" si="66"/>
        <v>4.6071428571428568</v>
      </c>
      <c r="AG76" s="225">
        <f t="shared" si="66"/>
        <v>10.035714285714286</v>
      </c>
    </row>
    <row r="77" spans="1:33" x14ac:dyDescent="0.35">
      <c r="A77" s="270"/>
      <c r="B77" s="249"/>
      <c r="C77" s="135">
        <v>43903</v>
      </c>
      <c r="D77" s="136" t="s">
        <v>8</v>
      </c>
      <c r="E77" s="142">
        <f>SUM(Output_3_Daily_Raw!E77:G77)</f>
        <v>0</v>
      </c>
      <c r="F77" s="34">
        <f>SUM(Output_3_Daily_Raw!H77:J77)</f>
        <v>0</v>
      </c>
      <c r="G77" s="34">
        <f>SUM(Output_3_Daily_Raw!K77:M77)</f>
        <v>4</v>
      </c>
      <c r="H77" s="34">
        <f>SUM(Output_3_Daily_Raw!N77:P77)</f>
        <v>0</v>
      </c>
      <c r="I77" s="34">
        <f>SUM(Output_3_Daily_Raw!Q77:S77)</f>
        <v>0</v>
      </c>
      <c r="J77" s="34">
        <f>SUM(Output_3_Daily_Raw!T77:V77)</f>
        <v>0</v>
      </c>
      <c r="K77" s="34">
        <f>SUM(Output_3_Daily_Raw!W77:Y77)</f>
        <v>0</v>
      </c>
      <c r="L77" s="34">
        <f>SUM(Output_3_Daily_Raw!E77:Y77)</f>
        <v>4</v>
      </c>
      <c r="M77" s="34">
        <f>Output_3_Daily_Raw!Z77</f>
        <v>3.75</v>
      </c>
      <c r="N77" s="34">
        <f>SUM(Output_3_Daily_Raw!E77:Z77)</f>
        <v>7.75</v>
      </c>
      <c r="O77" s="34">
        <f>Output_3_Daily_Raw!AA77</f>
        <v>5.25</v>
      </c>
      <c r="P77" s="34">
        <f>SUM(Output_3_Daily_Raw!AB77:AC77)</f>
        <v>0</v>
      </c>
      <c r="Q77" s="34">
        <f>SUM(Output_3_Daily_Raw!AD77:AF77)</f>
        <v>0</v>
      </c>
      <c r="R77" s="34">
        <f>SUM(Output_3_Daily_Raw!AG77:AI77)</f>
        <v>0.5</v>
      </c>
      <c r="S77" s="34">
        <f>SUM(Output_3_Daily_Raw!AJ77:AM77)</f>
        <v>0</v>
      </c>
      <c r="T77" s="34">
        <f>SUM(Output_3_Daily_Raw!AO77:AS77,Output_3_Daily_Raw!BH77)</f>
        <v>0.5</v>
      </c>
      <c r="U77" s="34">
        <f>SUM(Output_3_Daily_Raw!AT77:AX77)</f>
        <v>1.75</v>
      </c>
      <c r="V77" s="34">
        <f>SUM(Output_3_Daily_Raw!AY77)</f>
        <v>1</v>
      </c>
      <c r="W77" s="34">
        <f>Output_3_Daily_Raw!BA77</f>
        <v>5.25</v>
      </c>
      <c r="X77" s="34">
        <f>SUM(Output_3_Daily_Raw!AZ77:BE77)</f>
        <v>5.25</v>
      </c>
      <c r="Y77" s="34">
        <f>SUM(Output_3_Daily_Raw!BF77)</f>
        <v>2</v>
      </c>
      <c r="Z77" s="143">
        <f>Output_3_Daily_Raw!BG77</f>
        <v>0</v>
      </c>
      <c r="AB77">
        <f>SUMIF($L$3:$L$373,"&gt;0",$L$3:L$373)/COUNTIF($L$3:$L$3373,"&gt;0")</f>
        <v>5.2754424778761058</v>
      </c>
      <c r="AD77" s="225">
        <f t="shared" ref="AD77:AG77" si="67">SUM(L71:L77)/COUNT(L71:L77)</f>
        <v>2.9642857142857144</v>
      </c>
      <c r="AE77" s="225">
        <f t="shared" si="67"/>
        <v>1.8571428571428572</v>
      </c>
      <c r="AF77" s="225">
        <f t="shared" si="67"/>
        <v>4.8214285714285712</v>
      </c>
      <c r="AG77" s="225">
        <f t="shared" si="67"/>
        <v>9.6428571428571423</v>
      </c>
    </row>
    <row r="78" spans="1:33" x14ac:dyDescent="0.35">
      <c r="A78" s="270"/>
      <c r="B78" s="249"/>
      <c r="C78" s="137">
        <v>43904</v>
      </c>
      <c r="D78" s="136" t="s">
        <v>9</v>
      </c>
      <c r="E78" s="142">
        <f>SUM(Output_3_Daily_Raw!E78:G78)</f>
        <v>0</v>
      </c>
      <c r="F78" s="34">
        <f>SUM(Output_3_Daily_Raw!H78:J78)</f>
        <v>0</v>
      </c>
      <c r="G78" s="34">
        <f>SUM(Output_3_Daily_Raw!K78:M78)</f>
        <v>0</v>
      </c>
      <c r="H78" s="34">
        <f>SUM(Output_3_Daily_Raw!N78:P78)</f>
        <v>0</v>
      </c>
      <c r="I78" s="34">
        <f>SUM(Output_3_Daily_Raw!Q78:S78)</f>
        <v>0</v>
      </c>
      <c r="J78" s="34">
        <f>SUM(Output_3_Daily_Raw!T78:V78)</f>
        <v>0</v>
      </c>
      <c r="K78" s="34">
        <f>SUM(Output_3_Daily_Raw!W78:Y78)</f>
        <v>0</v>
      </c>
      <c r="L78" s="34">
        <f>SUM(Output_3_Daily_Raw!E78:Y78)</f>
        <v>0</v>
      </c>
      <c r="M78" s="34">
        <f>Output_3_Daily_Raw!Z78</f>
        <v>5.5</v>
      </c>
      <c r="N78" s="34">
        <f>SUM(Output_3_Daily_Raw!E78:Z78)</f>
        <v>5.5</v>
      </c>
      <c r="O78" s="34">
        <f>Output_3_Daily_Raw!AA78</f>
        <v>10</v>
      </c>
      <c r="P78" s="34">
        <f>SUM(Output_3_Daily_Raw!AB78:AC78)</f>
        <v>1</v>
      </c>
      <c r="Q78" s="34">
        <f>SUM(Output_3_Daily_Raw!AD78:AF78)</f>
        <v>0</v>
      </c>
      <c r="R78" s="34">
        <f>SUM(Output_3_Daily_Raw!AG78:AI78)</f>
        <v>0.75</v>
      </c>
      <c r="S78" s="34">
        <f>SUM(Output_3_Daily_Raw!AJ78:AM78)</f>
        <v>0</v>
      </c>
      <c r="T78" s="34">
        <f>SUM(Output_3_Daily_Raw!AO78:AS78,Output_3_Daily_Raw!BH78)</f>
        <v>0</v>
      </c>
      <c r="U78" s="34">
        <f>SUM(Output_3_Daily_Raw!AT78:AX78)</f>
        <v>0.5</v>
      </c>
      <c r="V78" s="34">
        <f>SUM(Output_3_Daily_Raw!AY78)</f>
        <v>1.5</v>
      </c>
      <c r="W78" s="34">
        <f>Output_3_Daily_Raw!BA78</f>
        <v>1.75</v>
      </c>
      <c r="X78" s="34">
        <f>SUM(Output_3_Daily_Raw!AZ78:BE78)</f>
        <v>1.75</v>
      </c>
      <c r="Y78" s="34">
        <f>SUM(Output_3_Daily_Raw!BF78)</f>
        <v>3</v>
      </c>
      <c r="Z78" s="143">
        <f>Output_3_Daily_Raw!BG78</f>
        <v>0</v>
      </c>
      <c r="AB78">
        <f>SUMIF($L$3:$L$373,"&gt;0",$L$3:L$373)/COUNTIF($L$3:$L$3373,"&gt;0")</f>
        <v>5.2754424778761058</v>
      </c>
      <c r="AD78" s="225">
        <f t="shared" ref="AD78:AG78" si="68">SUM(L72:L78)/COUNT(L72:L78)</f>
        <v>2.6785714285714284</v>
      </c>
      <c r="AE78" s="225">
        <f t="shared" si="68"/>
        <v>2.4642857142857144</v>
      </c>
      <c r="AF78" s="225">
        <f t="shared" si="68"/>
        <v>5.1428571428571432</v>
      </c>
      <c r="AG78" s="225">
        <f t="shared" si="68"/>
        <v>9.5</v>
      </c>
    </row>
    <row r="79" spans="1:33" x14ac:dyDescent="0.35">
      <c r="A79" s="270"/>
      <c r="B79" s="250"/>
      <c r="C79" s="14">
        <v>43905</v>
      </c>
      <c r="D79" s="138" t="s">
        <v>10</v>
      </c>
      <c r="E79" s="142">
        <f>SUM(Output_3_Daily_Raw!E79:G79)</f>
        <v>0</v>
      </c>
      <c r="F79" s="34">
        <f>SUM(Output_3_Daily_Raw!H79:J79)</f>
        <v>0</v>
      </c>
      <c r="G79" s="34">
        <f>SUM(Output_3_Daily_Raw!K79:M79)</f>
        <v>0</v>
      </c>
      <c r="H79" s="34">
        <f>SUM(Output_3_Daily_Raw!N79:P79)</f>
        <v>0</v>
      </c>
      <c r="I79" s="34">
        <f>SUM(Output_3_Daily_Raw!Q79:S79)</f>
        <v>0</v>
      </c>
      <c r="J79" s="34">
        <f>SUM(Output_3_Daily_Raw!T79:V79)</f>
        <v>0</v>
      </c>
      <c r="K79" s="34">
        <f>SUM(Output_3_Daily_Raw!W79:Y79)</f>
        <v>0</v>
      </c>
      <c r="L79" s="34">
        <f>SUM(Output_3_Daily_Raw!E79:Y79)</f>
        <v>0</v>
      </c>
      <c r="M79" s="34">
        <f>Output_3_Daily_Raw!Z79</f>
        <v>7.25</v>
      </c>
      <c r="N79" s="34">
        <f>SUM(Output_3_Daily_Raw!E79:Z79)</f>
        <v>7.25</v>
      </c>
      <c r="O79" s="34">
        <f>Output_3_Daily_Raw!AA79</f>
        <v>6</v>
      </c>
      <c r="P79" s="34">
        <f>SUM(Output_3_Daily_Raw!AB79:AC79)</f>
        <v>1.75</v>
      </c>
      <c r="Q79" s="34">
        <f>SUM(Output_3_Daily_Raw!AD79:AF79)</f>
        <v>0</v>
      </c>
      <c r="R79" s="34">
        <f>SUM(Output_3_Daily_Raw!AG79:AI79)</f>
        <v>1.25</v>
      </c>
      <c r="S79" s="34">
        <f>SUM(Output_3_Daily_Raw!AJ79:AM79)</f>
        <v>0.5</v>
      </c>
      <c r="T79" s="34">
        <f>SUM(Output_3_Daily_Raw!AO79:AS79,Output_3_Daily_Raw!BH79)</f>
        <v>0</v>
      </c>
      <c r="U79" s="34">
        <f>SUM(Output_3_Daily_Raw!AT79:AX79)</f>
        <v>1.25</v>
      </c>
      <c r="V79" s="34">
        <f>SUM(Output_3_Daily_Raw!AY79)</f>
        <v>0.75</v>
      </c>
      <c r="W79" s="34">
        <f>Output_3_Daily_Raw!BA79</f>
        <v>0</v>
      </c>
      <c r="X79" s="34">
        <f>SUM(Output_3_Daily_Raw!AZ79:BE79)</f>
        <v>0.25</v>
      </c>
      <c r="Y79" s="34">
        <f>SUM(Output_3_Daily_Raw!BF79)</f>
        <v>4.75</v>
      </c>
      <c r="Z79" s="143">
        <f>Output_3_Daily_Raw!BG79</f>
        <v>0.25</v>
      </c>
      <c r="AB79">
        <f>SUMIF($L$3:$L$373,"&gt;0",$L$3:L$373)/COUNTIF($L$3:$L$3373,"&gt;0")</f>
        <v>5.2754424778761058</v>
      </c>
      <c r="AD79" s="225">
        <f t="shared" ref="AD79:AG79" si="69">SUM(L73:L79)/COUNT(L73:L79)</f>
        <v>2.3214285714285716</v>
      </c>
      <c r="AE79" s="225">
        <f t="shared" si="69"/>
        <v>2.9642857142857144</v>
      </c>
      <c r="AF79" s="225">
        <f t="shared" si="69"/>
        <v>5.2857142857142856</v>
      </c>
      <c r="AG79" s="225">
        <f t="shared" si="69"/>
        <v>8.9285714285714288</v>
      </c>
    </row>
    <row r="80" spans="1:33" x14ac:dyDescent="0.35">
      <c r="A80" s="270"/>
      <c r="B80" s="248">
        <v>12</v>
      </c>
      <c r="C80" s="137">
        <v>43906</v>
      </c>
      <c r="D80" s="136" t="s">
        <v>4</v>
      </c>
      <c r="E80" s="142">
        <f>SUM(Output_3_Daily_Raw!E80:G80)</f>
        <v>0</v>
      </c>
      <c r="F80" s="34">
        <f>SUM(Output_3_Daily_Raw!H80:J80)</f>
        <v>0</v>
      </c>
      <c r="G80" s="34">
        <f>SUM(Output_3_Daily_Raw!K80:M80)</f>
        <v>0</v>
      </c>
      <c r="H80" s="34">
        <f>SUM(Output_3_Daily_Raw!N80:P80)</f>
        <v>0</v>
      </c>
      <c r="I80" s="34">
        <f>SUM(Output_3_Daily_Raw!Q80:S80)</f>
        <v>0</v>
      </c>
      <c r="J80" s="34">
        <f>SUM(Output_3_Daily_Raw!T80:V80)</f>
        <v>0</v>
      </c>
      <c r="K80" s="34">
        <f>SUM(Output_3_Daily_Raw!W80:Y80)</f>
        <v>0</v>
      </c>
      <c r="L80" s="34">
        <f>SUM(Output_3_Daily_Raw!E80:Y80)</f>
        <v>0</v>
      </c>
      <c r="M80" s="34">
        <f>Output_3_Daily_Raw!Z80</f>
        <v>5</v>
      </c>
      <c r="N80" s="34">
        <f>SUM(Output_3_Daily_Raw!E80:Z80)</f>
        <v>5</v>
      </c>
      <c r="O80" s="34">
        <f>Output_3_Daily_Raw!AA80</f>
        <v>7</v>
      </c>
      <c r="P80" s="34">
        <f>SUM(Output_3_Daily_Raw!AB80:AC80)</f>
        <v>0</v>
      </c>
      <c r="Q80" s="34">
        <f>SUM(Output_3_Daily_Raw!AD80:AF80)</f>
        <v>0</v>
      </c>
      <c r="R80" s="34">
        <f>SUM(Output_3_Daily_Raw!AG80:AI80)</f>
        <v>1</v>
      </c>
      <c r="S80" s="34">
        <f>SUM(Output_3_Daily_Raw!AJ80:AM80)</f>
        <v>0.5</v>
      </c>
      <c r="T80" s="34">
        <f>SUM(Output_3_Daily_Raw!AO80:AS80,Output_3_Daily_Raw!BH80)</f>
        <v>0.75</v>
      </c>
      <c r="U80" s="34">
        <f>SUM(Output_3_Daily_Raw!AT80:AX80)</f>
        <v>1.5</v>
      </c>
      <c r="V80" s="34">
        <f>SUM(Output_3_Daily_Raw!AY80)</f>
        <v>1.5</v>
      </c>
      <c r="W80" s="34">
        <f>Output_3_Daily_Raw!BA80</f>
        <v>0</v>
      </c>
      <c r="X80" s="34">
        <f>SUM(Output_3_Daily_Raw!AZ80:BE80)</f>
        <v>1.25</v>
      </c>
      <c r="Y80" s="34">
        <f>SUM(Output_3_Daily_Raw!BF80)</f>
        <v>5.5</v>
      </c>
      <c r="Z80" s="143">
        <f>Output_3_Daily_Raw!BG80</f>
        <v>0</v>
      </c>
      <c r="AB80">
        <f>SUMIF($L$3:$L$373,"&gt;0",$L$3:L$373)/COUNTIF($L$3:$L$3373,"&gt;0")</f>
        <v>5.2754424778761058</v>
      </c>
      <c r="AD80" s="225">
        <f t="shared" ref="AD80:AG80" si="70">SUM(L74:L80)/COUNT(L74:L80)</f>
        <v>1.7142857142857142</v>
      </c>
      <c r="AE80" s="225">
        <f t="shared" si="70"/>
        <v>3.6785714285714284</v>
      </c>
      <c r="AF80" s="225">
        <f t="shared" si="70"/>
        <v>5.3928571428571432</v>
      </c>
      <c r="AG80" s="225">
        <f t="shared" si="70"/>
        <v>8.5357142857142865</v>
      </c>
    </row>
    <row r="81" spans="1:33" x14ac:dyDescent="0.35">
      <c r="A81" s="270"/>
      <c r="B81" s="249"/>
      <c r="C81" s="135">
        <v>43907</v>
      </c>
      <c r="D81" s="136" t="s">
        <v>5</v>
      </c>
      <c r="E81" s="142">
        <f>SUM(Output_3_Daily_Raw!E81:G81)</f>
        <v>2.25</v>
      </c>
      <c r="F81" s="34">
        <f>SUM(Output_3_Daily_Raw!H81:J81)</f>
        <v>0</v>
      </c>
      <c r="G81" s="34">
        <f>SUM(Output_3_Daily_Raw!K81:M81)</f>
        <v>0</v>
      </c>
      <c r="H81" s="34">
        <f>SUM(Output_3_Daily_Raw!N81:P81)</f>
        <v>0</v>
      </c>
      <c r="I81" s="34">
        <f>SUM(Output_3_Daily_Raw!Q81:S81)</f>
        <v>0</v>
      </c>
      <c r="J81" s="34">
        <f>SUM(Output_3_Daily_Raw!T81:V81)</f>
        <v>0</v>
      </c>
      <c r="K81" s="34">
        <f>SUM(Output_3_Daily_Raw!W81:Y81)</f>
        <v>0</v>
      </c>
      <c r="L81" s="34">
        <f>SUM(Output_3_Daily_Raw!E81:Y81)</f>
        <v>2.25</v>
      </c>
      <c r="M81" s="34">
        <f>Output_3_Daily_Raw!Z81</f>
        <v>6</v>
      </c>
      <c r="N81" s="34">
        <f>SUM(Output_3_Daily_Raw!E81:Z81)</f>
        <v>8.25</v>
      </c>
      <c r="O81" s="34">
        <f>Output_3_Daily_Raw!AA81</f>
        <v>10.25</v>
      </c>
      <c r="P81" s="34">
        <f>SUM(Output_3_Daily_Raw!AB81:AC81)</f>
        <v>0</v>
      </c>
      <c r="Q81" s="34">
        <f>SUM(Output_3_Daily_Raw!AD81:AF81)</f>
        <v>0</v>
      </c>
      <c r="R81" s="34">
        <f>SUM(Output_3_Daily_Raw!AG81:AI81)</f>
        <v>0</v>
      </c>
      <c r="S81" s="34">
        <f>SUM(Output_3_Daily_Raw!AJ81:AM81)</f>
        <v>1</v>
      </c>
      <c r="T81" s="34">
        <f>SUM(Output_3_Daily_Raw!AO81:AS81,Output_3_Daily_Raw!BH81)</f>
        <v>0.25</v>
      </c>
      <c r="U81" s="34">
        <f>SUM(Output_3_Daily_Raw!AT81:AX81)</f>
        <v>0.5</v>
      </c>
      <c r="V81" s="34">
        <f>SUM(Output_3_Daily_Raw!AY81)</f>
        <v>1.75</v>
      </c>
      <c r="W81" s="34">
        <f>Output_3_Daily_Raw!BA81</f>
        <v>1.25</v>
      </c>
      <c r="X81" s="34">
        <f>SUM(Output_3_Daily_Raw!AZ81:BE81)</f>
        <v>1.25</v>
      </c>
      <c r="Y81" s="34">
        <f>SUM(Output_3_Daily_Raw!BF81)</f>
        <v>0.75</v>
      </c>
      <c r="Z81" s="143">
        <f>Output_3_Daily_Raw!BG81</f>
        <v>0</v>
      </c>
      <c r="AB81">
        <f>SUMIF($L$3:$L$373,"&gt;0",$L$3:L$373)/COUNTIF($L$3:$L$3373,"&gt;0")</f>
        <v>5.2754424778761058</v>
      </c>
      <c r="AD81" s="225">
        <f t="shared" ref="AD81:AG81" si="71">SUM(L75:L81)/COUNT(L75:L81)</f>
        <v>1.75</v>
      </c>
      <c r="AE81" s="225">
        <f t="shared" si="71"/>
        <v>4.25</v>
      </c>
      <c r="AF81" s="225">
        <f t="shared" si="71"/>
        <v>6</v>
      </c>
      <c r="AG81" s="225">
        <f t="shared" si="71"/>
        <v>8.5357142857142865</v>
      </c>
    </row>
    <row r="82" spans="1:33" x14ac:dyDescent="0.35">
      <c r="A82" s="270"/>
      <c r="B82" s="249"/>
      <c r="C82" s="135">
        <v>43908</v>
      </c>
      <c r="D82" s="136" t="s">
        <v>6</v>
      </c>
      <c r="E82" s="142">
        <f>SUM(Output_3_Daily_Raw!E82:G82)</f>
        <v>0</v>
      </c>
      <c r="F82" s="34">
        <f>SUM(Output_3_Daily_Raw!H82:J82)</f>
        <v>0</v>
      </c>
      <c r="G82" s="34">
        <f>SUM(Output_3_Daily_Raw!K82:M82)</f>
        <v>0</v>
      </c>
      <c r="H82" s="34">
        <f>SUM(Output_3_Daily_Raw!N82:P82)</f>
        <v>0</v>
      </c>
      <c r="I82" s="34">
        <f>SUM(Output_3_Daily_Raw!Q82:S82)</f>
        <v>0</v>
      </c>
      <c r="J82" s="34">
        <f>SUM(Output_3_Daily_Raw!T82:V82)</f>
        <v>0</v>
      </c>
      <c r="K82" s="34">
        <f>SUM(Output_3_Daily_Raw!W82:Y82)</f>
        <v>0</v>
      </c>
      <c r="L82" s="34">
        <f>SUM(Output_3_Daily_Raw!E82:Y82)</f>
        <v>0</v>
      </c>
      <c r="M82" s="34">
        <f>Output_3_Daily_Raw!Z82</f>
        <v>4.25</v>
      </c>
      <c r="N82" s="34">
        <f>SUM(Output_3_Daily_Raw!E82:Z82)</f>
        <v>4.25</v>
      </c>
      <c r="O82" s="34">
        <f>Output_3_Daily_Raw!AA82</f>
        <v>6.25</v>
      </c>
      <c r="P82" s="34">
        <f>SUM(Output_3_Daily_Raw!AB82:AC82)</f>
        <v>1.5</v>
      </c>
      <c r="Q82" s="34">
        <f>SUM(Output_3_Daily_Raw!AD82:AF82)</f>
        <v>0</v>
      </c>
      <c r="R82" s="34">
        <f>SUM(Output_3_Daily_Raw!AG82:AI82)</f>
        <v>2</v>
      </c>
      <c r="S82" s="34">
        <f>SUM(Output_3_Daily_Raw!AJ82:AM82)</f>
        <v>0</v>
      </c>
      <c r="T82" s="34">
        <f>SUM(Output_3_Daily_Raw!AO82:AS82,Output_3_Daily_Raw!BH82)</f>
        <v>0</v>
      </c>
      <c r="U82" s="34">
        <f>SUM(Output_3_Daily_Raw!AT82:AX82)</f>
        <v>0.25</v>
      </c>
      <c r="V82" s="34">
        <f>SUM(Output_3_Daily_Raw!AY82)</f>
        <v>2.25</v>
      </c>
      <c r="W82" s="34">
        <f>Output_3_Daily_Raw!BA82</f>
        <v>1.75</v>
      </c>
      <c r="X82" s="34">
        <f>SUM(Output_3_Daily_Raw!AZ82:BE82)</f>
        <v>3</v>
      </c>
      <c r="Y82" s="34">
        <f>SUM(Output_3_Daily_Raw!BF82)</f>
        <v>4.5</v>
      </c>
      <c r="Z82" s="143">
        <f>Output_3_Daily_Raw!BG82</f>
        <v>0</v>
      </c>
      <c r="AB82">
        <f>SUMIF($L$3:$L$373,"&gt;0",$L$3:L$373)/COUNTIF($L$3:$L$3373,"&gt;0")</f>
        <v>5.2754424778761058</v>
      </c>
      <c r="AD82" s="225">
        <f t="shared" ref="AD82:AG82" si="72">SUM(L76:L82)/COUNT(L76:L82)</f>
        <v>1.1428571428571428</v>
      </c>
      <c r="AE82" s="225">
        <f t="shared" si="72"/>
        <v>4.8571428571428568</v>
      </c>
      <c r="AF82" s="225">
        <f t="shared" si="72"/>
        <v>6</v>
      </c>
      <c r="AG82" s="225">
        <f t="shared" si="72"/>
        <v>7.9642857142857144</v>
      </c>
    </row>
    <row r="83" spans="1:33" x14ac:dyDescent="0.35">
      <c r="A83" s="270"/>
      <c r="B83" s="249"/>
      <c r="C83" s="137">
        <v>43909</v>
      </c>
      <c r="D83" s="136" t="s">
        <v>7</v>
      </c>
      <c r="E83" s="142">
        <f>SUM(Output_3_Daily_Raw!E83:G83)</f>
        <v>0</v>
      </c>
      <c r="F83" s="34">
        <f>SUM(Output_3_Daily_Raw!H83:J83)</f>
        <v>0</v>
      </c>
      <c r="G83" s="34">
        <f>SUM(Output_3_Daily_Raw!K83:M83)</f>
        <v>0</v>
      </c>
      <c r="H83" s="34">
        <f>SUM(Output_3_Daily_Raw!N83:P83)</f>
        <v>0</v>
      </c>
      <c r="I83" s="34">
        <f>SUM(Output_3_Daily_Raw!Q83:S83)</f>
        <v>0</v>
      </c>
      <c r="J83" s="34">
        <f>SUM(Output_3_Daily_Raw!T83:V83)</f>
        <v>0</v>
      </c>
      <c r="K83" s="34">
        <f>SUM(Output_3_Daily_Raw!W83:Y83)</f>
        <v>0</v>
      </c>
      <c r="L83" s="34">
        <f>SUM(Output_3_Daily_Raw!E83:Y83)</f>
        <v>0</v>
      </c>
      <c r="M83" s="34">
        <f>Output_3_Daily_Raw!Z83</f>
        <v>10.5</v>
      </c>
      <c r="N83" s="34">
        <f>SUM(Output_3_Daily_Raw!E83:Z83)</f>
        <v>10.5</v>
      </c>
      <c r="O83" s="34">
        <f>Output_3_Daily_Raw!AA83</f>
        <v>5.5</v>
      </c>
      <c r="P83" s="34">
        <f>SUM(Output_3_Daily_Raw!AB83:AC83)</f>
        <v>0</v>
      </c>
      <c r="Q83" s="34">
        <f>SUM(Output_3_Daily_Raw!AD83:AF83)</f>
        <v>0</v>
      </c>
      <c r="R83" s="34">
        <f>SUM(Output_3_Daily_Raw!AG83:AI83)</f>
        <v>1</v>
      </c>
      <c r="S83" s="34">
        <f>SUM(Output_3_Daily_Raw!AJ83:AM83)</f>
        <v>0</v>
      </c>
      <c r="T83" s="34">
        <f>SUM(Output_3_Daily_Raw!AO83:AS83,Output_3_Daily_Raw!BH83)</f>
        <v>0.5</v>
      </c>
      <c r="U83" s="34">
        <f>SUM(Output_3_Daily_Raw!AT83:AX83)</f>
        <v>1</v>
      </c>
      <c r="V83" s="34">
        <f>SUM(Output_3_Daily_Raw!AY83)</f>
        <v>0.75</v>
      </c>
      <c r="W83" s="34">
        <f>Output_3_Daily_Raw!BA83</f>
        <v>2.25</v>
      </c>
      <c r="X83" s="34">
        <f>SUM(Output_3_Daily_Raw!AZ83:BE83)</f>
        <v>2.25</v>
      </c>
      <c r="Y83" s="34">
        <f>SUM(Output_3_Daily_Raw!BF83)</f>
        <v>2.5</v>
      </c>
      <c r="Z83" s="143">
        <f>Output_3_Daily_Raw!BG83</f>
        <v>0</v>
      </c>
      <c r="AB83">
        <f>SUMIF($L$3:$L$373,"&gt;0",$L$3:L$373)/COUNTIF($L$3:$L$3373,"&gt;0")</f>
        <v>5.2754424778761058</v>
      </c>
      <c r="AD83" s="225">
        <f t="shared" ref="AD83:AG83" si="73">SUM(L77:L83)/COUNT(L77:L83)</f>
        <v>0.8928571428571429</v>
      </c>
      <c r="AE83" s="225">
        <f t="shared" si="73"/>
        <v>6.0357142857142856</v>
      </c>
      <c r="AF83" s="225">
        <f t="shared" si="73"/>
        <v>6.9285714285714288</v>
      </c>
      <c r="AG83" s="225">
        <f t="shared" si="73"/>
        <v>7.1785714285714288</v>
      </c>
    </row>
    <row r="84" spans="1:33" x14ac:dyDescent="0.35">
      <c r="A84" s="270"/>
      <c r="B84" s="249"/>
      <c r="C84" s="135">
        <v>43910</v>
      </c>
      <c r="D84" s="136" t="s">
        <v>8</v>
      </c>
      <c r="E84" s="142">
        <f>SUM(Output_3_Daily_Raw!E84:G84)</f>
        <v>0</v>
      </c>
      <c r="F84" s="34">
        <f>SUM(Output_3_Daily_Raw!H84:J84)</f>
        <v>0</v>
      </c>
      <c r="G84" s="34">
        <f>SUM(Output_3_Daily_Raw!K84:M84)</f>
        <v>5</v>
      </c>
      <c r="H84" s="34">
        <f>SUM(Output_3_Daily_Raw!N84:P84)</f>
        <v>0</v>
      </c>
      <c r="I84" s="34">
        <f>SUM(Output_3_Daily_Raw!Q84:S84)</f>
        <v>0</v>
      </c>
      <c r="J84" s="34">
        <f>SUM(Output_3_Daily_Raw!T84:V84)</f>
        <v>0</v>
      </c>
      <c r="K84" s="34">
        <f>SUM(Output_3_Daily_Raw!W84:Y84)</f>
        <v>0</v>
      </c>
      <c r="L84" s="34">
        <f>SUM(Output_3_Daily_Raw!E84:Y84)</f>
        <v>5</v>
      </c>
      <c r="M84" s="34">
        <f>Output_3_Daily_Raw!Z84</f>
        <v>7</v>
      </c>
      <c r="N84" s="34">
        <f>SUM(Output_3_Daily_Raw!E84:Z84)</f>
        <v>12</v>
      </c>
      <c r="O84" s="34">
        <f>Output_3_Daily_Raw!AA84</f>
        <v>6</v>
      </c>
      <c r="P84" s="34">
        <f>SUM(Output_3_Daily_Raw!AB84:AC84)</f>
        <v>0</v>
      </c>
      <c r="Q84" s="34">
        <f>SUM(Output_3_Daily_Raw!AD84:AF84)</f>
        <v>0</v>
      </c>
      <c r="R84" s="34">
        <f>SUM(Output_3_Daily_Raw!AG84:AI84)</f>
        <v>1</v>
      </c>
      <c r="S84" s="34">
        <f>SUM(Output_3_Daily_Raw!AJ84:AM84)</f>
        <v>0</v>
      </c>
      <c r="T84" s="34">
        <f>SUM(Output_3_Daily_Raw!AO84:AS84,Output_3_Daily_Raw!BH84)</f>
        <v>0.5</v>
      </c>
      <c r="U84" s="34">
        <f>SUM(Output_3_Daily_Raw!AT84:AX84)</f>
        <v>0.75</v>
      </c>
      <c r="V84" s="34">
        <f>SUM(Output_3_Daily_Raw!AY84)</f>
        <v>0.25</v>
      </c>
      <c r="W84" s="34">
        <f>Output_3_Daily_Raw!BA84</f>
        <v>2.25</v>
      </c>
      <c r="X84" s="34">
        <f>SUM(Output_3_Daily_Raw!AZ84:BE84)</f>
        <v>2.25</v>
      </c>
      <c r="Y84" s="34">
        <f>SUM(Output_3_Daily_Raw!BF84)</f>
        <v>1.25</v>
      </c>
      <c r="Z84" s="143">
        <f>Output_3_Daily_Raw!BG84</f>
        <v>0</v>
      </c>
      <c r="AB84">
        <f>SUMIF($L$3:$L$373,"&gt;0",$L$3:L$373)/COUNTIF($L$3:$L$3373,"&gt;0")</f>
        <v>5.2754424778761058</v>
      </c>
      <c r="AD84" s="225">
        <f t="shared" ref="AD84:AG84" si="74">SUM(L78:L84)/COUNT(L78:L84)</f>
        <v>1.0357142857142858</v>
      </c>
      <c r="AE84" s="225">
        <f t="shared" si="74"/>
        <v>6.5</v>
      </c>
      <c r="AF84" s="225">
        <f t="shared" si="74"/>
        <v>7.5357142857142856</v>
      </c>
      <c r="AG84" s="225">
        <f t="shared" si="74"/>
        <v>7.2857142857142856</v>
      </c>
    </row>
    <row r="85" spans="1:33" x14ac:dyDescent="0.35">
      <c r="A85" s="270"/>
      <c r="B85" s="249"/>
      <c r="C85" s="137">
        <v>43911</v>
      </c>
      <c r="D85" s="136" t="s">
        <v>9</v>
      </c>
      <c r="E85" s="142">
        <f>SUM(Output_3_Daily_Raw!E85:G85)</f>
        <v>0</v>
      </c>
      <c r="F85" s="34">
        <f>SUM(Output_3_Daily_Raw!H85:J85)</f>
        <v>0</v>
      </c>
      <c r="G85" s="34">
        <f>SUM(Output_3_Daily_Raw!K85:M85)</f>
        <v>0</v>
      </c>
      <c r="H85" s="34">
        <f>SUM(Output_3_Daily_Raw!N85:P85)</f>
        <v>0</v>
      </c>
      <c r="I85" s="34">
        <f>SUM(Output_3_Daily_Raw!Q85:S85)</f>
        <v>0</v>
      </c>
      <c r="J85" s="34">
        <f>SUM(Output_3_Daily_Raw!T85:V85)</f>
        <v>0</v>
      </c>
      <c r="K85" s="34">
        <f>SUM(Output_3_Daily_Raw!W85:Y85)</f>
        <v>0</v>
      </c>
      <c r="L85" s="34">
        <f>SUM(Output_3_Daily_Raw!E85:Y85)</f>
        <v>0</v>
      </c>
      <c r="M85" s="34">
        <f>Output_3_Daily_Raw!Z85</f>
        <v>10.75</v>
      </c>
      <c r="N85" s="34">
        <f>SUM(Output_3_Daily_Raw!E85:Z85)</f>
        <v>10.75</v>
      </c>
      <c r="O85" s="34">
        <f>Output_3_Daily_Raw!AA85</f>
        <v>6.75</v>
      </c>
      <c r="P85" s="34">
        <f>SUM(Output_3_Daily_Raw!AB85:AC85)</f>
        <v>0</v>
      </c>
      <c r="Q85" s="34">
        <f>SUM(Output_3_Daily_Raw!AD85:AF85)</f>
        <v>0</v>
      </c>
      <c r="R85" s="34">
        <f>SUM(Output_3_Daily_Raw!AG85:AI85)</f>
        <v>1.75</v>
      </c>
      <c r="S85" s="34">
        <f>SUM(Output_3_Daily_Raw!AJ85:AM85)</f>
        <v>0</v>
      </c>
      <c r="T85" s="34">
        <f>SUM(Output_3_Daily_Raw!AO85:AS85,Output_3_Daily_Raw!BH85)</f>
        <v>0</v>
      </c>
      <c r="U85" s="34">
        <f>SUM(Output_3_Daily_Raw!AT85:AX85)</f>
        <v>0</v>
      </c>
      <c r="V85" s="34">
        <f>SUM(Output_3_Daily_Raw!AY85)</f>
        <v>1.75</v>
      </c>
      <c r="W85" s="34">
        <f>Output_3_Daily_Raw!BA85</f>
        <v>0.75</v>
      </c>
      <c r="X85" s="34">
        <f>SUM(Output_3_Daily_Raw!AZ85:BE85)</f>
        <v>0.75</v>
      </c>
      <c r="Y85" s="34">
        <f>SUM(Output_3_Daily_Raw!BF85)</f>
        <v>2.25</v>
      </c>
      <c r="Z85" s="143">
        <f>Output_3_Daily_Raw!BG85</f>
        <v>0</v>
      </c>
      <c r="AB85">
        <f>SUMIF($L$3:$L$373,"&gt;0",$L$3:L$373)/COUNTIF($L$3:$L$3373,"&gt;0")</f>
        <v>5.2754424778761058</v>
      </c>
      <c r="AD85" s="225">
        <f t="shared" ref="AD85:AG85" si="75">SUM(L79:L85)/COUNT(L79:L85)</f>
        <v>1.0357142857142858</v>
      </c>
      <c r="AE85" s="225">
        <f t="shared" si="75"/>
        <v>7.25</v>
      </c>
      <c r="AF85" s="225">
        <f t="shared" si="75"/>
        <v>8.2857142857142865</v>
      </c>
      <c r="AG85" s="225">
        <f t="shared" si="75"/>
        <v>6.8214285714285712</v>
      </c>
    </row>
    <row r="86" spans="1:33" x14ac:dyDescent="0.35">
      <c r="A86" s="270"/>
      <c r="B86" s="250"/>
      <c r="C86" s="14">
        <v>43912</v>
      </c>
      <c r="D86" s="138" t="s">
        <v>10</v>
      </c>
      <c r="E86" s="142">
        <f>SUM(Output_3_Daily_Raw!E86:G86)</f>
        <v>0</v>
      </c>
      <c r="F86" s="34">
        <f>SUM(Output_3_Daily_Raw!H86:J86)</f>
        <v>0</v>
      </c>
      <c r="G86" s="34">
        <f>SUM(Output_3_Daily_Raw!K86:M86)</f>
        <v>0</v>
      </c>
      <c r="H86" s="34">
        <f>SUM(Output_3_Daily_Raw!N86:P86)</f>
        <v>0</v>
      </c>
      <c r="I86" s="34">
        <f>SUM(Output_3_Daily_Raw!Q86:S86)</f>
        <v>0</v>
      </c>
      <c r="J86" s="34">
        <f>SUM(Output_3_Daily_Raw!T86:V86)</f>
        <v>0</v>
      </c>
      <c r="K86" s="34">
        <f>SUM(Output_3_Daily_Raw!W86:Y86)</f>
        <v>0</v>
      </c>
      <c r="L86" s="34">
        <f>SUM(Output_3_Daily_Raw!E86:Y86)</f>
        <v>0</v>
      </c>
      <c r="M86" s="34">
        <f>Output_3_Daily_Raw!Z86</f>
        <v>4.25</v>
      </c>
      <c r="N86" s="34">
        <f>SUM(Output_3_Daily_Raw!E86:Z86)</f>
        <v>4.25</v>
      </c>
      <c r="O86" s="34">
        <f>Output_3_Daily_Raw!AA86</f>
        <v>10.25</v>
      </c>
      <c r="P86" s="34">
        <f>SUM(Output_3_Daily_Raw!AB86:AC86)</f>
        <v>0</v>
      </c>
      <c r="Q86" s="34">
        <f>SUM(Output_3_Daily_Raw!AD86:AF86)</f>
        <v>0</v>
      </c>
      <c r="R86" s="34">
        <f>SUM(Output_3_Daily_Raw!AG86:AI86)</f>
        <v>0.5</v>
      </c>
      <c r="S86" s="34">
        <f>SUM(Output_3_Daily_Raw!AJ86:AM86)</f>
        <v>0</v>
      </c>
      <c r="T86" s="34">
        <f>SUM(Output_3_Daily_Raw!AO86:AS86,Output_3_Daily_Raw!BH86)</f>
        <v>0</v>
      </c>
      <c r="U86" s="34">
        <f>SUM(Output_3_Daily_Raw!AT86:AX86)</f>
        <v>0</v>
      </c>
      <c r="V86" s="34">
        <f>SUM(Output_3_Daily_Raw!AY86)</f>
        <v>0</v>
      </c>
      <c r="W86" s="34">
        <f>Output_3_Daily_Raw!BA86</f>
        <v>0</v>
      </c>
      <c r="X86" s="34">
        <f>SUM(Output_3_Daily_Raw!AZ86:BE86)</f>
        <v>0</v>
      </c>
      <c r="Y86" s="34">
        <f>SUM(Output_3_Daily_Raw!BF86)</f>
        <v>9</v>
      </c>
      <c r="Z86" s="143">
        <f>Output_3_Daily_Raw!BG86</f>
        <v>0</v>
      </c>
      <c r="AB86">
        <f>SUMIF($L$3:$L$373,"&gt;0",$L$3:L$373)/COUNTIF($L$3:$L$3373,"&gt;0")</f>
        <v>5.2754424778761058</v>
      </c>
      <c r="AD86" s="225">
        <f t="shared" ref="AD86:AG86" si="76">SUM(L80:L86)/COUNT(L80:L86)</f>
        <v>1.0357142857142858</v>
      </c>
      <c r="AE86" s="225">
        <f t="shared" si="76"/>
        <v>6.8214285714285712</v>
      </c>
      <c r="AF86" s="225">
        <f t="shared" si="76"/>
        <v>7.8571428571428568</v>
      </c>
      <c r="AG86" s="225">
        <f t="shared" si="76"/>
        <v>7.4285714285714288</v>
      </c>
    </row>
    <row r="87" spans="1:33" x14ac:dyDescent="0.35">
      <c r="A87" s="270"/>
      <c r="B87" s="248">
        <v>13</v>
      </c>
      <c r="C87" s="135">
        <v>43913</v>
      </c>
      <c r="D87" s="136" t="s">
        <v>4</v>
      </c>
      <c r="E87" s="142">
        <f>SUM(Output_3_Daily_Raw!E87:G87)</f>
        <v>0</v>
      </c>
      <c r="F87" s="34">
        <f>SUM(Output_3_Daily_Raw!H87:J87)</f>
        <v>0</v>
      </c>
      <c r="G87" s="34">
        <f>SUM(Output_3_Daily_Raw!K87:M87)</f>
        <v>0</v>
      </c>
      <c r="H87" s="34">
        <f>SUM(Output_3_Daily_Raw!N87:P87)</f>
        <v>0</v>
      </c>
      <c r="I87" s="34">
        <f>SUM(Output_3_Daily_Raw!Q87:S87)</f>
        <v>0</v>
      </c>
      <c r="J87" s="34">
        <f>SUM(Output_3_Daily_Raw!T87:V87)</f>
        <v>0</v>
      </c>
      <c r="K87" s="34">
        <f>SUM(Output_3_Daily_Raw!W87:Y87)</f>
        <v>0</v>
      </c>
      <c r="L87" s="34">
        <f>SUM(Output_3_Daily_Raw!E87:Y87)</f>
        <v>0</v>
      </c>
      <c r="M87" s="34">
        <f>Output_3_Daily_Raw!Z87</f>
        <v>7.25</v>
      </c>
      <c r="N87" s="34">
        <f>SUM(Output_3_Daily_Raw!E87:Z87)</f>
        <v>7.25</v>
      </c>
      <c r="O87" s="34">
        <f>Output_3_Daily_Raw!AA87</f>
        <v>8.25</v>
      </c>
      <c r="P87" s="34">
        <f>SUM(Output_3_Daily_Raw!AB87:AC87)</f>
        <v>0</v>
      </c>
      <c r="Q87" s="34">
        <f>SUM(Output_3_Daily_Raw!AD87:AF87)</f>
        <v>0</v>
      </c>
      <c r="R87" s="34">
        <f>SUM(Output_3_Daily_Raw!AG87:AI87)</f>
        <v>1.25</v>
      </c>
      <c r="S87" s="34">
        <f>SUM(Output_3_Daily_Raw!AJ87:AM87)</f>
        <v>0</v>
      </c>
      <c r="T87" s="34">
        <f>SUM(Output_3_Daily_Raw!AO87:AS87,Output_3_Daily_Raw!BH87)</f>
        <v>0</v>
      </c>
      <c r="U87" s="34">
        <f>SUM(Output_3_Daily_Raw!AT87:AX87)</f>
        <v>0.5</v>
      </c>
      <c r="V87" s="34">
        <f>SUM(Output_3_Daily_Raw!AY87)</f>
        <v>1.75</v>
      </c>
      <c r="W87" s="34">
        <f>Output_3_Daily_Raw!BA87</f>
        <v>0.5</v>
      </c>
      <c r="X87" s="34">
        <f>SUM(Output_3_Daily_Raw!AZ87:BE87)</f>
        <v>0.75</v>
      </c>
      <c r="Y87" s="34">
        <f>SUM(Output_3_Daily_Raw!BF87)</f>
        <v>4.25</v>
      </c>
      <c r="Z87" s="143">
        <f>Output_3_Daily_Raw!BG87</f>
        <v>0</v>
      </c>
      <c r="AB87">
        <f>SUMIF($L$3:$L$373,"&gt;0",$L$3:L$373)/COUNTIF($L$3:$L$3373,"&gt;0")</f>
        <v>5.2754424778761058</v>
      </c>
      <c r="AD87" s="225">
        <f t="shared" ref="AD87:AG87" si="77">SUM(L81:L87)/COUNT(L81:L87)</f>
        <v>1.0357142857142858</v>
      </c>
      <c r="AE87" s="225">
        <f t="shared" si="77"/>
        <v>7.1428571428571432</v>
      </c>
      <c r="AF87" s="225">
        <f t="shared" si="77"/>
        <v>8.1785714285714288</v>
      </c>
      <c r="AG87" s="225">
        <f t="shared" si="77"/>
        <v>7.6071428571428568</v>
      </c>
    </row>
    <row r="88" spans="1:33" x14ac:dyDescent="0.35">
      <c r="A88" s="270"/>
      <c r="B88" s="249"/>
      <c r="C88" s="137">
        <v>43914</v>
      </c>
      <c r="D88" s="136" t="s">
        <v>5</v>
      </c>
      <c r="E88" s="142">
        <f>SUM(Output_3_Daily_Raw!E88:G88)</f>
        <v>0</v>
      </c>
      <c r="F88" s="34">
        <f>SUM(Output_3_Daily_Raw!H88:J88)</f>
        <v>3</v>
      </c>
      <c r="G88" s="34">
        <f>SUM(Output_3_Daily_Raw!K88:M88)</f>
        <v>0</v>
      </c>
      <c r="H88" s="34">
        <f>SUM(Output_3_Daily_Raw!N88:P88)</f>
        <v>0</v>
      </c>
      <c r="I88" s="34">
        <f>SUM(Output_3_Daily_Raw!Q88:S88)</f>
        <v>0</v>
      </c>
      <c r="J88" s="34">
        <f>SUM(Output_3_Daily_Raw!T88:V88)</f>
        <v>0</v>
      </c>
      <c r="K88" s="34">
        <f>SUM(Output_3_Daily_Raw!W88:Y88)</f>
        <v>0</v>
      </c>
      <c r="L88" s="34">
        <f>SUM(Output_3_Daily_Raw!E88:Y88)</f>
        <v>3</v>
      </c>
      <c r="M88" s="34">
        <f>Output_3_Daily_Raw!Z88</f>
        <v>5</v>
      </c>
      <c r="N88" s="34">
        <f>SUM(Output_3_Daily_Raw!E88:Z88)</f>
        <v>8</v>
      </c>
      <c r="O88" s="34">
        <f>Output_3_Daily_Raw!AA88</f>
        <v>9.25</v>
      </c>
      <c r="P88" s="34">
        <f>SUM(Output_3_Daily_Raw!AB88:AC88)</f>
        <v>0</v>
      </c>
      <c r="Q88" s="34">
        <f>SUM(Output_3_Daily_Raw!AD88:AF88)</f>
        <v>0</v>
      </c>
      <c r="R88" s="34">
        <f>SUM(Output_3_Daily_Raw!AG88:AI88)</f>
        <v>0.75</v>
      </c>
      <c r="S88" s="34">
        <f>SUM(Output_3_Daily_Raw!AJ88:AM88)</f>
        <v>0.5</v>
      </c>
      <c r="T88" s="34">
        <f>SUM(Output_3_Daily_Raw!AO88:AS88,Output_3_Daily_Raw!BH88)</f>
        <v>0</v>
      </c>
      <c r="U88" s="34">
        <f>SUM(Output_3_Daily_Raw!AT88:AX88)</f>
        <v>0</v>
      </c>
      <c r="V88" s="34">
        <f>SUM(Output_3_Daily_Raw!AY88)</f>
        <v>1.5</v>
      </c>
      <c r="W88" s="34">
        <f>Output_3_Daily_Raw!BA88</f>
        <v>0</v>
      </c>
      <c r="X88" s="34">
        <f>SUM(Output_3_Daily_Raw!AZ88:BE88)</f>
        <v>0</v>
      </c>
      <c r="Y88" s="34">
        <f>SUM(Output_3_Daily_Raw!BF88)</f>
        <v>3.75</v>
      </c>
      <c r="Z88" s="143">
        <f>Output_3_Daily_Raw!BG88</f>
        <v>0</v>
      </c>
      <c r="AB88">
        <f>SUMIF($L$3:$L$373,"&gt;0",$L$3:L$373)/COUNTIF($L$3:$L$3373,"&gt;0")</f>
        <v>5.2754424778761058</v>
      </c>
      <c r="AD88" s="225">
        <f t="shared" ref="AD88:AG88" si="78">SUM(L82:L88)/COUNT(L82:L88)</f>
        <v>1.1428571428571428</v>
      </c>
      <c r="AE88" s="225">
        <f t="shared" si="78"/>
        <v>7</v>
      </c>
      <c r="AF88" s="225">
        <f t="shared" si="78"/>
        <v>8.1428571428571423</v>
      </c>
      <c r="AG88" s="225">
        <f t="shared" si="78"/>
        <v>7.4642857142857144</v>
      </c>
    </row>
    <row r="89" spans="1:33" x14ac:dyDescent="0.35">
      <c r="A89" s="270"/>
      <c r="B89" s="249"/>
      <c r="C89" s="135">
        <v>43915</v>
      </c>
      <c r="D89" s="136" t="s">
        <v>6</v>
      </c>
      <c r="E89" s="142">
        <f>SUM(Output_3_Daily_Raw!E89:G89)</f>
        <v>0</v>
      </c>
      <c r="F89" s="34">
        <f>SUM(Output_3_Daily_Raw!H89:J89)</f>
        <v>0.5</v>
      </c>
      <c r="G89" s="34">
        <f>SUM(Output_3_Daily_Raw!K89:M89)</f>
        <v>0</v>
      </c>
      <c r="H89" s="34">
        <f>SUM(Output_3_Daily_Raw!N89:P89)</f>
        <v>0</v>
      </c>
      <c r="I89" s="34">
        <f>SUM(Output_3_Daily_Raw!Q89:S89)</f>
        <v>0</v>
      </c>
      <c r="J89" s="34">
        <f>SUM(Output_3_Daily_Raw!T89:V89)</f>
        <v>0</v>
      </c>
      <c r="K89" s="34">
        <f>SUM(Output_3_Daily_Raw!W89:Y89)</f>
        <v>0</v>
      </c>
      <c r="L89" s="34">
        <f>SUM(Output_3_Daily_Raw!E89:Y89)</f>
        <v>0.5</v>
      </c>
      <c r="M89" s="34">
        <f>Output_3_Daily_Raw!Z89</f>
        <v>11.25</v>
      </c>
      <c r="N89" s="34">
        <f>SUM(Output_3_Daily_Raw!E89:Z89)</f>
        <v>11.75</v>
      </c>
      <c r="O89" s="34">
        <f>Output_3_Daily_Raw!AA89</f>
        <v>6.75</v>
      </c>
      <c r="P89" s="34">
        <f>SUM(Output_3_Daily_Raw!AB89:AC89)</f>
        <v>0</v>
      </c>
      <c r="Q89" s="34">
        <f>SUM(Output_3_Daily_Raw!AD89:AF89)</f>
        <v>0</v>
      </c>
      <c r="R89" s="34">
        <f>SUM(Output_3_Daily_Raw!AG89:AI89)</f>
        <v>1</v>
      </c>
      <c r="S89" s="34">
        <f>SUM(Output_3_Daily_Raw!AJ89:AM89)</f>
        <v>0</v>
      </c>
      <c r="T89" s="34">
        <f>SUM(Output_3_Daily_Raw!AO89:AS89,Output_3_Daily_Raw!BH89)</f>
        <v>0</v>
      </c>
      <c r="U89" s="34">
        <f>SUM(Output_3_Daily_Raw!AT89:AX89)</f>
        <v>0</v>
      </c>
      <c r="V89" s="34">
        <f>SUM(Output_3_Daily_Raw!AY89)</f>
        <v>1.75</v>
      </c>
      <c r="W89" s="34">
        <f>Output_3_Daily_Raw!BA89</f>
        <v>0</v>
      </c>
      <c r="X89" s="34">
        <f>SUM(Output_3_Daily_Raw!AZ89:BE89)</f>
        <v>0</v>
      </c>
      <c r="Y89" s="34">
        <f>SUM(Output_3_Daily_Raw!BF89)</f>
        <v>2.75</v>
      </c>
      <c r="Z89" s="143">
        <f>Output_3_Daily_Raw!BG89</f>
        <v>0</v>
      </c>
      <c r="AB89">
        <f>SUMIF($L$3:$L$373,"&gt;0",$L$3:L$373)/COUNTIF($L$3:$L$3373,"&gt;0")</f>
        <v>5.2754424778761058</v>
      </c>
      <c r="AD89" s="225">
        <f t="shared" ref="AD89:AG89" si="79">SUM(L83:L89)/COUNT(L83:L89)</f>
        <v>1.2142857142857142</v>
      </c>
      <c r="AE89" s="225">
        <f t="shared" si="79"/>
        <v>8</v>
      </c>
      <c r="AF89" s="225">
        <f t="shared" si="79"/>
        <v>9.2142857142857135</v>
      </c>
      <c r="AG89" s="225">
        <f t="shared" si="79"/>
        <v>7.5357142857142856</v>
      </c>
    </row>
    <row r="90" spans="1:33" x14ac:dyDescent="0.35">
      <c r="A90" s="270"/>
      <c r="B90" s="249"/>
      <c r="C90" s="137">
        <v>43916</v>
      </c>
      <c r="D90" s="136" t="s">
        <v>7</v>
      </c>
      <c r="E90" s="142">
        <f>SUM(Output_3_Daily_Raw!E90:G90)</f>
        <v>0</v>
      </c>
      <c r="F90" s="34">
        <f>SUM(Output_3_Daily_Raw!H90:J90)</f>
        <v>1</v>
      </c>
      <c r="G90" s="34">
        <f>SUM(Output_3_Daily_Raw!K90:M90)</f>
        <v>0</v>
      </c>
      <c r="H90" s="34">
        <f>SUM(Output_3_Daily_Raw!N90:P90)</f>
        <v>0</v>
      </c>
      <c r="I90" s="34">
        <f>SUM(Output_3_Daily_Raw!Q90:S90)</f>
        <v>0</v>
      </c>
      <c r="J90" s="34">
        <f>SUM(Output_3_Daily_Raw!T90:V90)</f>
        <v>0</v>
      </c>
      <c r="K90" s="34">
        <f>SUM(Output_3_Daily_Raw!W90:Y90)</f>
        <v>0</v>
      </c>
      <c r="L90" s="34">
        <f>SUM(Output_3_Daily_Raw!E90:Y90)</f>
        <v>1</v>
      </c>
      <c r="M90" s="34">
        <f>Output_3_Daily_Raw!Z90</f>
        <v>3.75</v>
      </c>
      <c r="N90" s="34">
        <f>SUM(Output_3_Daily_Raw!E90:Z90)</f>
        <v>4.75</v>
      </c>
      <c r="O90" s="34">
        <f>Output_3_Daily_Raw!AA90</f>
        <v>10.25</v>
      </c>
      <c r="P90" s="34">
        <f>SUM(Output_3_Daily_Raw!AB90:AC90)</f>
        <v>0.75</v>
      </c>
      <c r="Q90" s="34">
        <f>SUM(Output_3_Daily_Raw!AD90:AF90)</f>
        <v>0</v>
      </c>
      <c r="R90" s="34">
        <f>SUM(Output_3_Daily_Raw!AG90:AI90)</f>
        <v>0.25</v>
      </c>
      <c r="S90" s="34">
        <f>SUM(Output_3_Daily_Raw!AJ90:AM90)</f>
        <v>0</v>
      </c>
      <c r="T90" s="34">
        <f>SUM(Output_3_Daily_Raw!AO90:AS90,Output_3_Daily_Raw!BH90)</f>
        <v>0</v>
      </c>
      <c r="U90" s="34">
        <f>SUM(Output_3_Daily_Raw!AT90:AX90)</f>
        <v>0</v>
      </c>
      <c r="V90" s="34">
        <f>SUM(Output_3_Daily_Raw!AY90)</f>
        <v>4.25</v>
      </c>
      <c r="W90" s="34">
        <f>Output_3_Daily_Raw!BA90</f>
        <v>0</v>
      </c>
      <c r="X90" s="34">
        <f>SUM(Output_3_Daily_Raw!AZ90:BE90)</f>
        <v>0</v>
      </c>
      <c r="Y90" s="34">
        <f>SUM(Output_3_Daily_Raw!BF90)</f>
        <v>3.75</v>
      </c>
      <c r="Z90" s="143">
        <f>Output_3_Daily_Raw!BG90</f>
        <v>0</v>
      </c>
      <c r="AB90">
        <f>SUMIF($L$3:$L$373,"&gt;0",$L$3:L$373)/COUNTIF($L$3:$L$3373,"&gt;0")</f>
        <v>5.2754424778761058</v>
      </c>
      <c r="AD90" s="225">
        <f t="shared" ref="AD90:AG90" si="80">SUM(L84:L90)/COUNT(L84:L90)</f>
        <v>1.3571428571428572</v>
      </c>
      <c r="AE90" s="225">
        <f t="shared" si="80"/>
        <v>7.0357142857142856</v>
      </c>
      <c r="AF90" s="225">
        <f t="shared" si="80"/>
        <v>8.3928571428571423</v>
      </c>
      <c r="AG90" s="225">
        <f t="shared" si="80"/>
        <v>8.2142857142857135</v>
      </c>
    </row>
    <row r="91" spans="1:33" x14ac:dyDescent="0.35">
      <c r="A91" s="270"/>
      <c r="B91" s="249"/>
      <c r="C91" s="135">
        <v>43917</v>
      </c>
      <c r="D91" s="136" t="s">
        <v>8</v>
      </c>
      <c r="E91" s="142">
        <f>SUM(Output_3_Daily_Raw!E91:G91)</f>
        <v>0</v>
      </c>
      <c r="F91" s="34">
        <f>SUM(Output_3_Daily_Raw!H91:J91)</f>
        <v>0</v>
      </c>
      <c r="G91" s="34">
        <f>SUM(Output_3_Daily_Raw!K91:M91)</f>
        <v>0</v>
      </c>
      <c r="H91" s="34">
        <f>SUM(Output_3_Daily_Raw!N91:P91)</f>
        <v>0</v>
      </c>
      <c r="I91" s="34">
        <f>SUM(Output_3_Daily_Raw!Q91:S91)</f>
        <v>0</v>
      </c>
      <c r="J91" s="34">
        <f>SUM(Output_3_Daily_Raw!T91:V91)</f>
        <v>0</v>
      </c>
      <c r="K91" s="34">
        <f>SUM(Output_3_Daily_Raw!W91:Y91)</f>
        <v>0</v>
      </c>
      <c r="L91" s="34">
        <f>SUM(Output_3_Daily_Raw!E91:Y91)</f>
        <v>0</v>
      </c>
      <c r="M91" s="34">
        <f>Output_3_Daily_Raw!Z91</f>
        <v>9.75</v>
      </c>
      <c r="N91" s="34">
        <f>SUM(Output_3_Daily_Raw!E91:Z91)</f>
        <v>9.75</v>
      </c>
      <c r="O91" s="34">
        <f>Output_3_Daily_Raw!AA91</f>
        <v>5.5</v>
      </c>
      <c r="P91" s="34">
        <f>SUM(Output_3_Daily_Raw!AB91:AC91)</f>
        <v>0.25</v>
      </c>
      <c r="Q91" s="34">
        <f>SUM(Output_3_Daily_Raw!AD91:AF91)</f>
        <v>0</v>
      </c>
      <c r="R91" s="34">
        <f>SUM(Output_3_Daily_Raw!AG91:AI91)</f>
        <v>0.5</v>
      </c>
      <c r="S91" s="34">
        <f>SUM(Output_3_Daily_Raw!AJ91:AM91)</f>
        <v>0</v>
      </c>
      <c r="T91" s="34">
        <f>SUM(Output_3_Daily_Raw!AO91:AS91,Output_3_Daily_Raw!BH91)</f>
        <v>0</v>
      </c>
      <c r="U91" s="34">
        <f>SUM(Output_3_Daily_Raw!AT91:AX91)</f>
        <v>0</v>
      </c>
      <c r="V91" s="34">
        <f>SUM(Output_3_Daily_Raw!AY91)</f>
        <v>3.25</v>
      </c>
      <c r="W91" s="34">
        <f>Output_3_Daily_Raw!BA91</f>
        <v>0</v>
      </c>
      <c r="X91" s="34">
        <f>SUM(Output_3_Daily_Raw!AZ91:BE91)</f>
        <v>0</v>
      </c>
      <c r="Y91" s="34">
        <f>SUM(Output_3_Daily_Raw!BF91)</f>
        <v>4.5</v>
      </c>
      <c r="Z91" s="143">
        <f>Output_3_Daily_Raw!BG91</f>
        <v>0</v>
      </c>
      <c r="AB91">
        <f>SUMIF($L$3:$L$373,"&gt;0",$L$3:L$373)/COUNTIF($L$3:$L$3373,"&gt;0")</f>
        <v>5.2754424778761058</v>
      </c>
      <c r="AD91" s="225">
        <f t="shared" ref="AD91:AG91" si="81">SUM(L85:L91)/COUNT(L85:L91)</f>
        <v>0.6428571428571429</v>
      </c>
      <c r="AE91" s="225">
        <f t="shared" si="81"/>
        <v>7.4285714285714288</v>
      </c>
      <c r="AF91" s="225">
        <f t="shared" si="81"/>
        <v>8.0714285714285712</v>
      </c>
      <c r="AG91" s="225">
        <f t="shared" si="81"/>
        <v>8.1428571428571423</v>
      </c>
    </row>
    <row r="92" spans="1:33" x14ac:dyDescent="0.35">
      <c r="A92" s="270"/>
      <c r="B92" s="249"/>
      <c r="C92" s="135">
        <v>43918</v>
      </c>
      <c r="D92" s="136" t="s">
        <v>9</v>
      </c>
      <c r="E92" s="142">
        <f>SUM(Output_3_Daily_Raw!E92:G92)</f>
        <v>0</v>
      </c>
      <c r="F92" s="34">
        <f>SUM(Output_3_Daily_Raw!H92:J92)</f>
        <v>0</v>
      </c>
      <c r="G92" s="34">
        <f>SUM(Output_3_Daily_Raw!K92:M92)</f>
        <v>0</v>
      </c>
      <c r="H92" s="34">
        <f>SUM(Output_3_Daily_Raw!N92:P92)</f>
        <v>0</v>
      </c>
      <c r="I92" s="34">
        <f>SUM(Output_3_Daily_Raw!Q92:S92)</f>
        <v>0</v>
      </c>
      <c r="J92" s="34">
        <f>SUM(Output_3_Daily_Raw!T92:V92)</f>
        <v>0</v>
      </c>
      <c r="K92" s="34">
        <f>SUM(Output_3_Daily_Raw!W92:Y92)</f>
        <v>0</v>
      </c>
      <c r="L92" s="34">
        <f>SUM(Output_3_Daily_Raw!E92:Y92)</f>
        <v>0</v>
      </c>
      <c r="M92" s="34">
        <f>Output_3_Daily_Raw!Z92</f>
        <v>6.5</v>
      </c>
      <c r="N92" s="34">
        <f>SUM(Output_3_Daily_Raw!E92:Z92)</f>
        <v>6.5</v>
      </c>
      <c r="O92" s="34">
        <f>Output_3_Daily_Raw!AA92</f>
        <v>9.5</v>
      </c>
      <c r="P92" s="34">
        <f>SUM(Output_3_Daily_Raw!AB92:AC92)</f>
        <v>0</v>
      </c>
      <c r="Q92" s="34">
        <f>SUM(Output_3_Daily_Raw!AD92:AF92)</f>
        <v>0</v>
      </c>
      <c r="R92" s="34">
        <f>SUM(Output_3_Daily_Raw!AG92:AI92)</f>
        <v>0.5</v>
      </c>
      <c r="S92" s="34">
        <f>SUM(Output_3_Daily_Raw!AJ92:AM92)</f>
        <v>0</v>
      </c>
      <c r="T92" s="34">
        <f>SUM(Output_3_Daily_Raw!AO92:AS92,Output_3_Daily_Raw!BH92)</f>
        <v>0</v>
      </c>
      <c r="U92" s="34">
        <f>SUM(Output_3_Daily_Raw!AT92:AX92)</f>
        <v>0</v>
      </c>
      <c r="V92" s="34">
        <f>SUM(Output_3_Daily_Raw!AY92)</f>
        <v>1.75</v>
      </c>
      <c r="W92" s="34">
        <f>Output_3_Daily_Raw!BA92</f>
        <v>0</v>
      </c>
      <c r="X92" s="34">
        <f>SUM(Output_3_Daily_Raw!AZ92:BE92)</f>
        <v>0</v>
      </c>
      <c r="Y92" s="34">
        <f>SUM(Output_3_Daily_Raw!BF92)</f>
        <v>5.75</v>
      </c>
      <c r="Z92" s="143">
        <f>Output_3_Daily_Raw!BG92</f>
        <v>0</v>
      </c>
      <c r="AB92">
        <f>SUMIF($L$3:$L$373,"&gt;0",$L$3:L$373)/COUNTIF($L$3:$L$3373,"&gt;0")</f>
        <v>5.2754424778761058</v>
      </c>
      <c r="AD92" s="225">
        <f t="shared" ref="AD92:AG92" si="82">SUM(L86:L92)/COUNT(L86:L92)</f>
        <v>0.6428571428571429</v>
      </c>
      <c r="AE92" s="225">
        <f t="shared" si="82"/>
        <v>6.8214285714285712</v>
      </c>
      <c r="AF92" s="225">
        <f t="shared" si="82"/>
        <v>7.4642857142857144</v>
      </c>
      <c r="AG92" s="225">
        <f t="shared" si="82"/>
        <v>8.5357142857142865</v>
      </c>
    </row>
    <row r="93" spans="1:33" x14ac:dyDescent="0.35">
      <c r="A93" s="270"/>
      <c r="B93" s="250"/>
      <c r="C93" s="13">
        <v>43919</v>
      </c>
      <c r="D93" s="138" t="s">
        <v>10</v>
      </c>
      <c r="E93" s="142">
        <f>SUM(Output_3_Daily_Raw!E93:G93)</f>
        <v>0</v>
      </c>
      <c r="F93" s="34">
        <f>SUM(Output_3_Daily_Raw!H93:J93)</f>
        <v>0</v>
      </c>
      <c r="G93" s="34">
        <f>SUM(Output_3_Daily_Raw!K93:M93)</f>
        <v>0</v>
      </c>
      <c r="H93" s="34">
        <f>SUM(Output_3_Daily_Raw!N93:P93)</f>
        <v>0</v>
      </c>
      <c r="I93" s="34">
        <f>SUM(Output_3_Daily_Raw!Q93:S93)</f>
        <v>0</v>
      </c>
      <c r="J93" s="34">
        <f>SUM(Output_3_Daily_Raw!T93:V93)</f>
        <v>0</v>
      </c>
      <c r="K93" s="34">
        <f>SUM(Output_3_Daily_Raw!W93:Y93)</f>
        <v>0</v>
      </c>
      <c r="L93" s="34">
        <f>SUM(Output_3_Daily_Raw!E93:Y93)</f>
        <v>0</v>
      </c>
      <c r="M93" s="34">
        <f>Output_3_Daily_Raw!Z93</f>
        <v>10</v>
      </c>
      <c r="N93" s="34">
        <f>SUM(Output_3_Daily_Raw!E93:Z93)</f>
        <v>10</v>
      </c>
      <c r="O93" s="34">
        <f>Output_3_Daily_Raw!AA93</f>
        <v>5.75</v>
      </c>
      <c r="P93" s="34">
        <f>SUM(Output_3_Daily_Raw!AB93:AC93)</f>
        <v>0</v>
      </c>
      <c r="Q93" s="34">
        <f>SUM(Output_3_Daily_Raw!AD93:AF93)</f>
        <v>0</v>
      </c>
      <c r="R93" s="34">
        <f>SUM(Output_3_Daily_Raw!AG93:AI93)</f>
        <v>0.5</v>
      </c>
      <c r="S93" s="34">
        <f>SUM(Output_3_Daily_Raw!AJ93:AM93)</f>
        <v>0</v>
      </c>
      <c r="T93" s="34">
        <f>SUM(Output_3_Daily_Raw!AO93:AS93,Output_3_Daily_Raw!BH93)</f>
        <v>0</v>
      </c>
      <c r="U93" s="34">
        <f>SUM(Output_3_Daily_Raw!AT93:AX93)</f>
        <v>0</v>
      </c>
      <c r="V93" s="34">
        <f>SUM(Output_3_Daily_Raw!AY93)</f>
        <v>1</v>
      </c>
      <c r="W93" s="34">
        <f>Output_3_Daily_Raw!BA93</f>
        <v>0</v>
      </c>
      <c r="X93" s="34">
        <f>SUM(Output_3_Daily_Raw!AZ93:BE93)</f>
        <v>0</v>
      </c>
      <c r="Y93" s="34">
        <f>SUM(Output_3_Daily_Raw!BF93)</f>
        <v>6.75</v>
      </c>
      <c r="Z93" s="143">
        <f>Output_3_Daily_Raw!BG93</f>
        <v>0</v>
      </c>
      <c r="AB93">
        <f>SUMIF($L$3:$L$373,"&gt;0",$L$3:L$373)/COUNTIF($L$3:$L$3373,"&gt;0")</f>
        <v>5.2754424778761058</v>
      </c>
      <c r="AD93" s="225">
        <f t="shared" ref="AD93:AG93" si="83">SUM(L87:L93)/COUNT(L87:L93)</f>
        <v>0.6428571428571429</v>
      </c>
      <c r="AE93" s="225">
        <f t="shared" si="83"/>
        <v>7.6428571428571432</v>
      </c>
      <c r="AF93" s="225">
        <f t="shared" si="83"/>
        <v>8.2857142857142865</v>
      </c>
      <c r="AG93" s="225">
        <f t="shared" si="83"/>
        <v>7.8928571428571432</v>
      </c>
    </row>
    <row r="94" spans="1:33" x14ac:dyDescent="0.35">
      <c r="A94" s="270"/>
      <c r="B94" s="248">
        <v>14</v>
      </c>
      <c r="C94" s="135">
        <v>43920</v>
      </c>
      <c r="D94" s="136" t="s">
        <v>4</v>
      </c>
      <c r="E94" s="142">
        <f>SUM(Output_3_Daily_Raw!E94:G94)</f>
        <v>0</v>
      </c>
      <c r="F94" s="34">
        <f>SUM(Output_3_Daily_Raw!H94:J94)</f>
        <v>0</v>
      </c>
      <c r="G94" s="34">
        <f>SUM(Output_3_Daily_Raw!K94:M94)</f>
        <v>0</v>
      </c>
      <c r="H94" s="34">
        <f>SUM(Output_3_Daily_Raw!N94:P94)</f>
        <v>0</v>
      </c>
      <c r="I94" s="34">
        <f>SUM(Output_3_Daily_Raw!Q94:S94)</f>
        <v>0</v>
      </c>
      <c r="J94" s="34">
        <f>SUM(Output_3_Daily_Raw!T94:V94)</f>
        <v>0</v>
      </c>
      <c r="K94" s="34">
        <f>SUM(Output_3_Daily_Raw!W94:Y94)</f>
        <v>0</v>
      </c>
      <c r="L94" s="34">
        <f>SUM(Output_3_Daily_Raw!E94:Y94)</f>
        <v>0</v>
      </c>
      <c r="M94" s="34">
        <f>Output_3_Daily_Raw!Z94</f>
        <v>9.25</v>
      </c>
      <c r="N94" s="34">
        <f>SUM(Output_3_Daily_Raw!E94:Z94)</f>
        <v>9.25</v>
      </c>
      <c r="O94" s="34">
        <f>Output_3_Daily_Raw!AA94</f>
        <v>8</v>
      </c>
      <c r="P94" s="34">
        <f>SUM(Output_3_Daily_Raw!AB94:AC94)</f>
        <v>0</v>
      </c>
      <c r="Q94" s="34">
        <f>SUM(Output_3_Daily_Raw!AD94:AF94)</f>
        <v>0</v>
      </c>
      <c r="R94" s="34">
        <f>SUM(Output_3_Daily_Raw!AG94:AI94)</f>
        <v>0.5</v>
      </c>
      <c r="S94" s="34">
        <f>SUM(Output_3_Daily_Raw!AJ94:AM94)</f>
        <v>0</v>
      </c>
      <c r="T94" s="34">
        <f>SUM(Output_3_Daily_Raw!AO94:AS94,Output_3_Daily_Raw!BH94)</f>
        <v>0</v>
      </c>
      <c r="U94" s="34">
        <f>SUM(Output_3_Daily_Raw!AT94:AX94)</f>
        <v>0</v>
      </c>
      <c r="V94" s="34">
        <f>SUM(Output_3_Daily_Raw!AY94)</f>
        <v>1.75</v>
      </c>
      <c r="W94" s="34">
        <f>Output_3_Daily_Raw!BA94</f>
        <v>2</v>
      </c>
      <c r="X94" s="34">
        <f>SUM(Output_3_Daily_Raw!AZ94:BE94)</f>
        <v>2</v>
      </c>
      <c r="Y94" s="34">
        <f>SUM(Output_3_Daily_Raw!BF94)</f>
        <v>2.5</v>
      </c>
      <c r="Z94" s="143">
        <f>Output_3_Daily_Raw!BG94</f>
        <v>0</v>
      </c>
      <c r="AB94">
        <f>SUMIF($L$3:$L$373,"&gt;0",$L$3:L$373)/COUNTIF($L$3:$L$3373,"&gt;0")</f>
        <v>5.2754424778761058</v>
      </c>
      <c r="AD94" s="225">
        <f t="shared" ref="AD94:AG94" si="84">SUM(L88:L94)/COUNT(L88:L94)</f>
        <v>0.6428571428571429</v>
      </c>
      <c r="AE94" s="225">
        <f t="shared" si="84"/>
        <v>7.9285714285714288</v>
      </c>
      <c r="AF94" s="225">
        <f t="shared" si="84"/>
        <v>8.5714285714285712</v>
      </c>
      <c r="AG94" s="225">
        <f t="shared" si="84"/>
        <v>7.8571428571428568</v>
      </c>
    </row>
    <row r="95" spans="1:33" x14ac:dyDescent="0.35">
      <c r="A95" s="272"/>
      <c r="B95" s="249"/>
      <c r="C95" s="137">
        <v>43921</v>
      </c>
      <c r="D95" s="136" t="s">
        <v>5</v>
      </c>
      <c r="E95" s="142">
        <f>SUM(Output_3_Daily_Raw!E95:G95)</f>
        <v>3.25</v>
      </c>
      <c r="F95" s="34">
        <f>SUM(Output_3_Daily_Raw!H95:J95)</f>
        <v>0</v>
      </c>
      <c r="G95" s="34">
        <f>SUM(Output_3_Daily_Raw!K95:M95)</f>
        <v>0</v>
      </c>
      <c r="H95" s="34">
        <f>SUM(Output_3_Daily_Raw!N95:P95)</f>
        <v>0</v>
      </c>
      <c r="I95" s="34">
        <f>SUM(Output_3_Daily_Raw!Q95:S95)</f>
        <v>0</v>
      </c>
      <c r="J95" s="34">
        <f>SUM(Output_3_Daily_Raw!T95:V95)</f>
        <v>0</v>
      </c>
      <c r="K95" s="34">
        <f>SUM(Output_3_Daily_Raw!W95:Y95)</f>
        <v>0</v>
      </c>
      <c r="L95" s="34">
        <f>SUM(Output_3_Daily_Raw!E95:Y95)</f>
        <v>3.25</v>
      </c>
      <c r="M95" s="34">
        <f>Output_3_Daily_Raw!Z95</f>
        <v>3.5</v>
      </c>
      <c r="N95" s="34">
        <f>SUM(Output_3_Daily_Raw!E95:Z95)</f>
        <v>6.75</v>
      </c>
      <c r="O95" s="34">
        <f>Output_3_Daily_Raw!AA95</f>
        <v>9</v>
      </c>
      <c r="P95" s="34">
        <f>SUM(Output_3_Daily_Raw!AB95:AC95)</f>
        <v>0</v>
      </c>
      <c r="Q95" s="34">
        <f>SUM(Output_3_Daily_Raw!AD95:AF95)</f>
        <v>0</v>
      </c>
      <c r="R95" s="34">
        <f>SUM(Output_3_Daily_Raw!AG95:AI95)</f>
        <v>0.25</v>
      </c>
      <c r="S95" s="34">
        <f>SUM(Output_3_Daily_Raw!AJ95:AM95)</f>
        <v>0</v>
      </c>
      <c r="T95" s="34">
        <f>SUM(Output_3_Daily_Raw!AO95:AS95,Output_3_Daily_Raw!BH95)</f>
        <v>0</v>
      </c>
      <c r="U95" s="34">
        <f>SUM(Output_3_Daily_Raw!AT95:AX95)</f>
        <v>0</v>
      </c>
      <c r="V95" s="34">
        <f>SUM(Output_3_Daily_Raw!AY95)</f>
        <v>2.5</v>
      </c>
      <c r="W95" s="34">
        <f>Output_3_Daily_Raw!BA95</f>
        <v>0</v>
      </c>
      <c r="X95" s="34">
        <f>SUM(Output_3_Daily_Raw!AZ95:BE95)</f>
        <v>0</v>
      </c>
      <c r="Y95" s="34">
        <f>SUM(Output_3_Daily_Raw!BF95)</f>
        <v>5.5</v>
      </c>
      <c r="Z95" s="143">
        <f>Output_3_Daily_Raw!BG95</f>
        <v>0</v>
      </c>
      <c r="AB95">
        <f>SUMIF($L$3:$L$373,"&gt;0",$L$3:L$373)/COUNTIF($L$3:$L$3373,"&gt;0")</f>
        <v>5.2754424778761058</v>
      </c>
      <c r="AD95" s="225">
        <f t="shared" ref="AD95:AG95" si="85">SUM(L89:L95)/COUNT(L89:L95)</f>
        <v>0.6785714285714286</v>
      </c>
      <c r="AE95" s="225">
        <f t="shared" si="85"/>
        <v>7.7142857142857144</v>
      </c>
      <c r="AF95" s="225">
        <f t="shared" si="85"/>
        <v>8.3928571428571423</v>
      </c>
      <c r="AG95" s="225">
        <f t="shared" si="85"/>
        <v>7.8214285714285712</v>
      </c>
    </row>
    <row r="96" spans="1:33" x14ac:dyDescent="0.35">
      <c r="A96" s="269" t="s">
        <v>15</v>
      </c>
      <c r="B96" s="249"/>
      <c r="C96" s="135">
        <v>43922</v>
      </c>
      <c r="D96" s="136" t="s">
        <v>6</v>
      </c>
      <c r="E96" s="142">
        <f>SUM(Output_3_Daily_Raw!E96:G96)</f>
        <v>0</v>
      </c>
      <c r="F96" s="34">
        <f>SUM(Output_3_Daily_Raw!H96:J96)</f>
        <v>1</v>
      </c>
      <c r="G96" s="34">
        <f>SUM(Output_3_Daily_Raw!K96:M96)</f>
        <v>0</v>
      </c>
      <c r="H96" s="34">
        <f>SUM(Output_3_Daily_Raw!N96:P96)</f>
        <v>0</v>
      </c>
      <c r="I96" s="34">
        <f>SUM(Output_3_Daily_Raw!Q96:S96)</f>
        <v>0</v>
      </c>
      <c r="J96" s="34">
        <f>SUM(Output_3_Daily_Raw!T96:V96)</f>
        <v>0</v>
      </c>
      <c r="K96" s="34">
        <f>SUM(Output_3_Daily_Raw!W96:Y96)</f>
        <v>0</v>
      </c>
      <c r="L96" s="34">
        <f>SUM(Output_3_Daily_Raw!E96:Y96)</f>
        <v>1</v>
      </c>
      <c r="M96" s="34">
        <f>Output_3_Daily_Raw!Z96</f>
        <v>6</v>
      </c>
      <c r="N96" s="34">
        <f>SUM(Output_3_Daily_Raw!E96:Z96)</f>
        <v>7</v>
      </c>
      <c r="O96" s="34">
        <f>Output_3_Daily_Raw!AA96</f>
        <v>6.5</v>
      </c>
      <c r="P96" s="34">
        <f>SUM(Output_3_Daily_Raw!AB96:AC96)</f>
        <v>0</v>
      </c>
      <c r="Q96" s="34">
        <f>SUM(Output_3_Daily_Raw!AD96:AF96)</f>
        <v>0</v>
      </c>
      <c r="R96" s="34">
        <f>SUM(Output_3_Daily_Raw!AG96:AI96)</f>
        <v>1</v>
      </c>
      <c r="S96" s="34">
        <f>SUM(Output_3_Daily_Raw!AJ96:AM96)</f>
        <v>0</v>
      </c>
      <c r="T96" s="34">
        <f>SUM(Output_3_Daily_Raw!AO96:AS96,Output_3_Daily_Raw!BH96)</f>
        <v>0</v>
      </c>
      <c r="U96" s="34">
        <f>SUM(Output_3_Daily_Raw!AT96:AX96)</f>
        <v>0.5</v>
      </c>
      <c r="V96" s="34">
        <f>SUM(Output_3_Daily_Raw!AY96)</f>
        <v>2</v>
      </c>
      <c r="W96" s="34">
        <f>Output_3_Daily_Raw!BA96</f>
        <v>1.5</v>
      </c>
      <c r="X96" s="34">
        <f>SUM(Output_3_Daily_Raw!AZ96:BE96)</f>
        <v>1.75</v>
      </c>
      <c r="Y96" s="34">
        <f>SUM(Output_3_Daily_Raw!BF96)</f>
        <v>5.25</v>
      </c>
      <c r="Z96" s="143">
        <f>Output_3_Daily_Raw!BG96</f>
        <v>0</v>
      </c>
      <c r="AB96">
        <f>SUMIF($L$3:$L$373,"&gt;0",$L$3:L$373)/COUNTIF($L$3:$L$3373,"&gt;0")</f>
        <v>5.2754424778761058</v>
      </c>
      <c r="AD96" s="225">
        <f t="shared" ref="AD96:AG96" si="86">SUM(L90:L96)/COUNT(L90:L96)</f>
        <v>0.75</v>
      </c>
      <c r="AE96" s="225">
        <f t="shared" si="86"/>
        <v>6.9642857142857144</v>
      </c>
      <c r="AF96" s="225">
        <f t="shared" si="86"/>
        <v>7.7142857142857144</v>
      </c>
      <c r="AG96" s="225">
        <f t="shared" si="86"/>
        <v>7.7857142857142856</v>
      </c>
    </row>
    <row r="97" spans="1:33" x14ac:dyDescent="0.35">
      <c r="A97" s="270"/>
      <c r="B97" s="249"/>
      <c r="C97" s="135">
        <v>43923</v>
      </c>
      <c r="D97" s="136" t="s">
        <v>7</v>
      </c>
      <c r="E97" s="142">
        <f>SUM(Output_3_Daily_Raw!E97:G97)</f>
        <v>0</v>
      </c>
      <c r="F97" s="34">
        <f>SUM(Output_3_Daily_Raw!H97:J97)</f>
        <v>0</v>
      </c>
      <c r="G97" s="34">
        <f>SUM(Output_3_Daily_Raw!K97:M97)</f>
        <v>0</v>
      </c>
      <c r="H97" s="34">
        <f>SUM(Output_3_Daily_Raw!N97:P97)</f>
        <v>0</v>
      </c>
      <c r="I97" s="34">
        <f>SUM(Output_3_Daily_Raw!Q97:S97)</f>
        <v>0</v>
      </c>
      <c r="J97" s="34">
        <f>SUM(Output_3_Daily_Raw!T97:V97)</f>
        <v>0</v>
      </c>
      <c r="K97" s="34">
        <f>SUM(Output_3_Daily_Raw!W97:Y97)</f>
        <v>0</v>
      </c>
      <c r="L97" s="34">
        <f>SUM(Output_3_Daily_Raw!E97:Y97)</f>
        <v>0</v>
      </c>
      <c r="M97" s="34">
        <f>Output_3_Daily_Raw!Z97</f>
        <v>8.25</v>
      </c>
      <c r="N97" s="34">
        <f>SUM(Output_3_Daily_Raw!E97:Z97)</f>
        <v>8.25</v>
      </c>
      <c r="O97" s="34">
        <f>Output_3_Daily_Raw!AA97</f>
        <v>9</v>
      </c>
      <c r="P97" s="34">
        <f>SUM(Output_3_Daily_Raw!AB97:AC97)</f>
        <v>0</v>
      </c>
      <c r="Q97" s="34">
        <f>SUM(Output_3_Daily_Raw!AD97:AF97)</f>
        <v>0</v>
      </c>
      <c r="R97" s="34">
        <f>SUM(Output_3_Daily_Raw!AG97:AI97)</f>
        <v>0.25</v>
      </c>
      <c r="S97" s="34">
        <f>SUM(Output_3_Daily_Raw!AJ97:AM97)</f>
        <v>0</v>
      </c>
      <c r="T97" s="34">
        <f>SUM(Output_3_Daily_Raw!AO97:AS97,Output_3_Daily_Raw!BH97)</f>
        <v>0</v>
      </c>
      <c r="U97" s="34">
        <f>SUM(Output_3_Daily_Raw!AT97:AX97)</f>
        <v>0</v>
      </c>
      <c r="V97" s="34">
        <f>SUM(Output_3_Daily_Raw!AY97)</f>
        <v>3.5</v>
      </c>
      <c r="W97" s="34">
        <f>Output_3_Daily_Raw!BA97</f>
        <v>0.25</v>
      </c>
      <c r="X97" s="34">
        <f>SUM(Output_3_Daily_Raw!AZ97:BE97)</f>
        <v>0.25</v>
      </c>
      <c r="Y97" s="34">
        <f>SUM(Output_3_Daily_Raw!BF97)</f>
        <v>2.75</v>
      </c>
      <c r="Z97" s="143">
        <f>Output_3_Daily_Raw!BG97</f>
        <v>0</v>
      </c>
      <c r="AB97">
        <f>SUMIF($L$3:$L$373,"&gt;0",$L$3:L$373)/COUNTIF($L$3:$L$3373,"&gt;0")</f>
        <v>5.2754424778761058</v>
      </c>
      <c r="AD97" s="225">
        <f t="shared" ref="AD97:AG97" si="87">SUM(L91:L97)/COUNT(L91:L97)</f>
        <v>0.6071428571428571</v>
      </c>
      <c r="AE97" s="225">
        <f t="shared" si="87"/>
        <v>7.6071428571428568</v>
      </c>
      <c r="AF97" s="225">
        <f t="shared" si="87"/>
        <v>8.2142857142857135</v>
      </c>
      <c r="AG97" s="225">
        <f t="shared" si="87"/>
        <v>7.6071428571428568</v>
      </c>
    </row>
    <row r="98" spans="1:33" x14ac:dyDescent="0.35">
      <c r="A98" s="270"/>
      <c r="B98" s="249"/>
      <c r="C98" s="137">
        <v>43924</v>
      </c>
      <c r="D98" s="136" t="s">
        <v>8</v>
      </c>
      <c r="E98" s="142">
        <f>SUM(Output_3_Daily_Raw!E98:G98)</f>
        <v>0</v>
      </c>
      <c r="F98" s="34">
        <f>SUM(Output_3_Daily_Raw!H98:J98)</f>
        <v>1</v>
      </c>
      <c r="G98" s="34">
        <f>SUM(Output_3_Daily_Raw!K98:M98)</f>
        <v>2.75</v>
      </c>
      <c r="H98" s="34">
        <f>SUM(Output_3_Daily_Raw!N98:P98)</f>
        <v>0</v>
      </c>
      <c r="I98" s="34">
        <f>SUM(Output_3_Daily_Raw!Q98:S98)</f>
        <v>0</v>
      </c>
      <c r="J98" s="34">
        <f>SUM(Output_3_Daily_Raw!T98:V98)</f>
        <v>0</v>
      </c>
      <c r="K98" s="34">
        <f>SUM(Output_3_Daily_Raw!W98:Y98)</f>
        <v>0</v>
      </c>
      <c r="L98" s="34">
        <f>SUM(Output_3_Daily_Raw!E98:Y98)</f>
        <v>3.75</v>
      </c>
      <c r="M98" s="34">
        <f>Output_3_Daily_Raw!Z98</f>
        <v>0.5</v>
      </c>
      <c r="N98" s="34">
        <f>SUM(Output_3_Daily_Raw!E98:Z98)</f>
        <v>4.25</v>
      </c>
      <c r="O98" s="34">
        <f>Output_3_Daily_Raw!AA98</f>
        <v>10.25</v>
      </c>
      <c r="P98" s="34">
        <f>SUM(Output_3_Daily_Raw!AB98:AC98)</f>
        <v>0</v>
      </c>
      <c r="Q98" s="34">
        <f>SUM(Output_3_Daily_Raw!AD98:AF98)</f>
        <v>0</v>
      </c>
      <c r="R98" s="34">
        <f>SUM(Output_3_Daily_Raw!AG98:AI98)</f>
        <v>1</v>
      </c>
      <c r="S98" s="34">
        <f>SUM(Output_3_Daily_Raw!AJ98:AM98)</f>
        <v>0</v>
      </c>
      <c r="T98" s="34">
        <f>SUM(Output_3_Daily_Raw!AO98:AS98,Output_3_Daily_Raw!BH98)</f>
        <v>0</v>
      </c>
      <c r="U98" s="34">
        <f>SUM(Output_3_Daily_Raw!AT98:AX98)</f>
        <v>0</v>
      </c>
      <c r="V98" s="34">
        <f>SUM(Output_3_Daily_Raw!AY98)</f>
        <v>1</v>
      </c>
      <c r="W98" s="34">
        <f>Output_3_Daily_Raw!BA98</f>
        <v>2</v>
      </c>
      <c r="X98" s="34">
        <f>SUM(Output_3_Daily_Raw!AZ98:BE98)</f>
        <v>2</v>
      </c>
      <c r="Y98" s="34">
        <f>SUM(Output_3_Daily_Raw!BF98)</f>
        <v>5.5</v>
      </c>
      <c r="Z98" s="143">
        <f>Output_3_Daily_Raw!BG98</f>
        <v>0</v>
      </c>
      <c r="AB98">
        <f>SUMIF($L$3:$L$373,"&gt;0",$L$3:L$373)/COUNTIF($L$3:$L$3373,"&gt;0")</f>
        <v>5.2754424778761058</v>
      </c>
      <c r="AD98" s="225">
        <f t="shared" ref="AD98:AG98" si="88">SUM(L92:L98)/COUNT(L92:L98)</f>
        <v>1.1428571428571428</v>
      </c>
      <c r="AE98" s="225">
        <f t="shared" si="88"/>
        <v>6.2857142857142856</v>
      </c>
      <c r="AF98" s="225">
        <f t="shared" si="88"/>
        <v>7.4285714285714288</v>
      </c>
      <c r="AG98" s="225">
        <f t="shared" si="88"/>
        <v>8.2857142857142865</v>
      </c>
    </row>
    <row r="99" spans="1:33" x14ac:dyDescent="0.35">
      <c r="A99" s="270"/>
      <c r="B99" s="249"/>
      <c r="C99" s="135">
        <v>43925</v>
      </c>
      <c r="D99" s="136" t="s">
        <v>9</v>
      </c>
      <c r="E99" s="142">
        <f>SUM(Output_3_Daily_Raw!E99:G99)</f>
        <v>0</v>
      </c>
      <c r="F99" s="34">
        <f>SUM(Output_3_Daily_Raw!H99:J99)</f>
        <v>2</v>
      </c>
      <c r="G99" s="34">
        <f>SUM(Output_3_Daily_Raw!K99:M99)</f>
        <v>2.25</v>
      </c>
      <c r="H99" s="34">
        <f>SUM(Output_3_Daily_Raw!N99:P99)</f>
        <v>0</v>
      </c>
      <c r="I99" s="34">
        <f>SUM(Output_3_Daily_Raw!Q99:S99)</f>
        <v>0</v>
      </c>
      <c r="J99" s="34">
        <f>SUM(Output_3_Daily_Raw!T99:V99)</f>
        <v>0</v>
      </c>
      <c r="K99" s="34">
        <f>SUM(Output_3_Daily_Raw!W99:Y99)</f>
        <v>0</v>
      </c>
      <c r="L99" s="34">
        <f>SUM(Output_3_Daily_Raw!E99:Y99)</f>
        <v>4.25</v>
      </c>
      <c r="M99" s="34">
        <f>Output_3_Daily_Raw!Z99</f>
        <v>3.5</v>
      </c>
      <c r="N99" s="34">
        <f>SUM(Output_3_Daily_Raw!E99:Z99)</f>
        <v>7.75</v>
      </c>
      <c r="O99" s="34">
        <f>Output_3_Daily_Raw!AA99</f>
        <v>10</v>
      </c>
      <c r="P99" s="34">
        <f>SUM(Output_3_Daily_Raw!AB99:AC99)</f>
        <v>0</v>
      </c>
      <c r="Q99" s="34">
        <f>SUM(Output_3_Daily_Raw!AD99:AF99)</f>
        <v>0</v>
      </c>
      <c r="R99" s="34">
        <f>SUM(Output_3_Daily_Raw!AG99:AI99)</f>
        <v>0.5</v>
      </c>
      <c r="S99" s="34">
        <f>SUM(Output_3_Daily_Raw!AJ99:AM99)</f>
        <v>0</v>
      </c>
      <c r="T99" s="34">
        <f>SUM(Output_3_Daily_Raw!AO99:AS99,Output_3_Daily_Raw!BH99)</f>
        <v>0</v>
      </c>
      <c r="U99" s="34">
        <f>SUM(Output_3_Daily_Raw!AT99:AX99)</f>
        <v>0</v>
      </c>
      <c r="V99" s="34">
        <f>SUM(Output_3_Daily_Raw!AY99)</f>
        <v>1.25</v>
      </c>
      <c r="W99" s="34">
        <f>Output_3_Daily_Raw!BA99</f>
        <v>0.75</v>
      </c>
      <c r="X99" s="34">
        <f>SUM(Output_3_Daily_Raw!AZ99:BE99)</f>
        <v>0.75</v>
      </c>
      <c r="Y99" s="34">
        <f>SUM(Output_3_Daily_Raw!BF99)</f>
        <v>3.75</v>
      </c>
      <c r="Z99" s="143">
        <f>Output_3_Daily_Raw!BG99</f>
        <v>0</v>
      </c>
      <c r="AB99">
        <f>SUMIF($L$3:$L$373,"&gt;0",$L$3:L$373)/COUNTIF($L$3:$L$3373,"&gt;0")</f>
        <v>5.2754424778761058</v>
      </c>
      <c r="AD99" s="225">
        <f t="shared" ref="AD99:AG99" si="89">SUM(L93:L99)/COUNT(L93:L99)</f>
        <v>1.75</v>
      </c>
      <c r="AE99" s="225">
        <f t="shared" si="89"/>
        <v>5.8571428571428568</v>
      </c>
      <c r="AF99" s="225">
        <f t="shared" si="89"/>
        <v>7.6071428571428568</v>
      </c>
      <c r="AG99" s="225">
        <f t="shared" si="89"/>
        <v>8.3571428571428577</v>
      </c>
    </row>
    <row r="100" spans="1:33" x14ac:dyDescent="0.35">
      <c r="A100" s="270"/>
      <c r="B100" s="250"/>
      <c r="C100" s="13">
        <v>43926</v>
      </c>
      <c r="D100" s="138" t="s">
        <v>10</v>
      </c>
      <c r="E100" s="142">
        <f>SUM(Output_3_Daily_Raw!E100:G100)</f>
        <v>0</v>
      </c>
      <c r="F100" s="34">
        <f>SUM(Output_3_Daily_Raw!H100:J100)</f>
        <v>0</v>
      </c>
      <c r="G100" s="34">
        <f>SUM(Output_3_Daily_Raw!K100:M100)</f>
        <v>0</v>
      </c>
      <c r="H100" s="34">
        <f>SUM(Output_3_Daily_Raw!N100:P100)</f>
        <v>0</v>
      </c>
      <c r="I100" s="34">
        <f>SUM(Output_3_Daily_Raw!Q100:S100)</f>
        <v>0</v>
      </c>
      <c r="J100" s="34">
        <f>SUM(Output_3_Daily_Raw!T100:V100)</f>
        <v>0</v>
      </c>
      <c r="K100" s="34">
        <f>SUM(Output_3_Daily_Raw!W100:Y100)</f>
        <v>0</v>
      </c>
      <c r="L100" s="34">
        <f>SUM(Output_3_Daily_Raw!E100:Y100)</f>
        <v>0</v>
      </c>
      <c r="M100" s="34">
        <f>Output_3_Daily_Raw!Z100</f>
        <v>9.25</v>
      </c>
      <c r="N100" s="34">
        <f>SUM(Output_3_Daily_Raw!E100:Z100)</f>
        <v>9.25</v>
      </c>
      <c r="O100" s="34">
        <f>Output_3_Daily_Raw!AA100</f>
        <v>8.25</v>
      </c>
      <c r="P100" s="34">
        <f>SUM(Output_3_Daily_Raw!AB100:AC100)</f>
        <v>0</v>
      </c>
      <c r="Q100" s="34">
        <f>SUM(Output_3_Daily_Raw!AD100:AF100)</f>
        <v>0</v>
      </c>
      <c r="R100" s="34">
        <f>SUM(Output_3_Daily_Raw!AG100:AI100)</f>
        <v>0.5</v>
      </c>
      <c r="S100" s="34">
        <f>SUM(Output_3_Daily_Raw!AJ100:AM100)</f>
        <v>0</v>
      </c>
      <c r="T100" s="34">
        <f>SUM(Output_3_Daily_Raw!AO100:AS100,Output_3_Daily_Raw!BH100)</f>
        <v>1.25</v>
      </c>
      <c r="U100" s="34">
        <f>SUM(Output_3_Daily_Raw!AT100:AX100)</f>
        <v>0</v>
      </c>
      <c r="V100" s="34">
        <f>SUM(Output_3_Daily_Raw!AY100)</f>
        <v>2.25</v>
      </c>
      <c r="W100" s="34">
        <f>Output_3_Daily_Raw!BA100</f>
        <v>0.75</v>
      </c>
      <c r="X100" s="34">
        <f>SUM(Output_3_Daily_Raw!AZ100:BE100)</f>
        <v>0.75</v>
      </c>
      <c r="Y100" s="34">
        <f>SUM(Output_3_Daily_Raw!BF100)</f>
        <v>1.75</v>
      </c>
      <c r="Z100" s="143">
        <f>Output_3_Daily_Raw!BG100</f>
        <v>0</v>
      </c>
      <c r="AB100">
        <f>SUMIF($L$3:$L$373,"&gt;0",$L$3:L$373)/COUNTIF($L$3:$L$3373,"&gt;0")</f>
        <v>5.2754424778761058</v>
      </c>
      <c r="AD100" s="225">
        <f t="shared" ref="AD100:AG100" si="90">SUM(L94:L100)/COUNT(L94:L100)</f>
        <v>1.75</v>
      </c>
      <c r="AE100" s="225">
        <f t="shared" si="90"/>
        <v>5.75</v>
      </c>
      <c r="AF100" s="225">
        <f t="shared" si="90"/>
        <v>7.5</v>
      </c>
      <c r="AG100" s="225">
        <f t="shared" si="90"/>
        <v>8.7142857142857135</v>
      </c>
    </row>
    <row r="101" spans="1:33" x14ac:dyDescent="0.35">
      <c r="A101" s="270"/>
      <c r="B101" s="248">
        <v>15</v>
      </c>
      <c r="C101" s="135">
        <v>43927</v>
      </c>
      <c r="D101" s="136" t="s">
        <v>4</v>
      </c>
      <c r="E101" s="142">
        <f>SUM(Output_3_Daily_Raw!E101:G101)</f>
        <v>0</v>
      </c>
      <c r="F101" s="34">
        <f>SUM(Output_3_Daily_Raw!H101:J101)</f>
        <v>0</v>
      </c>
      <c r="G101" s="34">
        <f>SUM(Output_3_Daily_Raw!K101:M101)</f>
        <v>0</v>
      </c>
      <c r="H101" s="34">
        <f>SUM(Output_3_Daily_Raw!N101:P101)</f>
        <v>0</v>
      </c>
      <c r="I101" s="34">
        <f>SUM(Output_3_Daily_Raw!Q101:S101)</f>
        <v>0</v>
      </c>
      <c r="J101" s="34">
        <f>SUM(Output_3_Daily_Raw!T101:V101)</f>
        <v>0</v>
      </c>
      <c r="K101" s="34">
        <f>SUM(Output_3_Daily_Raw!W101:Y101)</f>
        <v>0</v>
      </c>
      <c r="L101" s="34">
        <f>SUM(Output_3_Daily_Raw!E101:Y101)</f>
        <v>0</v>
      </c>
      <c r="M101" s="34">
        <f>Output_3_Daily_Raw!Z101</f>
        <v>8.5</v>
      </c>
      <c r="N101" s="34">
        <f>SUM(Output_3_Daily_Raw!E101:Z101)</f>
        <v>8.5</v>
      </c>
      <c r="O101" s="34">
        <f>Output_3_Daily_Raw!AA101</f>
        <v>8</v>
      </c>
      <c r="P101" s="34">
        <f>SUM(Output_3_Daily_Raw!AB101:AC101)</f>
        <v>0</v>
      </c>
      <c r="Q101" s="34">
        <f>SUM(Output_3_Daily_Raw!AD101:AF101)</f>
        <v>0</v>
      </c>
      <c r="R101" s="34">
        <f>SUM(Output_3_Daily_Raw!AG101:AI101)</f>
        <v>0.5</v>
      </c>
      <c r="S101" s="34">
        <f>SUM(Output_3_Daily_Raw!AJ101:AM101)</f>
        <v>0</v>
      </c>
      <c r="T101" s="34">
        <f>SUM(Output_3_Daily_Raw!AO101:AS101,Output_3_Daily_Raw!BH101)</f>
        <v>0</v>
      </c>
      <c r="U101" s="34">
        <f>SUM(Output_3_Daily_Raw!AT101:AX101)</f>
        <v>0</v>
      </c>
      <c r="V101" s="34">
        <f>SUM(Output_3_Daily_Raw!AY101)</f>
        <v>2</v>
      </c>
      <c r="W101" s="34">
        <f>Output_3_Daily_Raw!BA101</f>
        <v>1.5</v>
      </c>
      <c r="X101" s="34">
        <f>SUM(Output_3_Daily_Raw!AZ101:BE101)</f>
        <v>1.5</v>
      </c>
      <c r="Y101" s="34">
        <f>SUM(Output_3_Daily_Raw!BF101)</f>
        <v>3.5</v>
      </c>
      <c r="Z101" s="143">
        <f>Output_3_Daily_Raw!BG101</f>
        <v>0</v>
      </c>
      <c r="AB101">
        <f>SUMIF($L$3:$L$373,"&gt;0",$L$3:L$373)/COUNTIF($L$3:$L$3373,"&gt;0")</f>
        <v>5.2754424778761058</v>
      </c>
      <c r="AD101" s="225">
        <f t="shared" ref="AD101:AG101" si="91">SUM(L95:L101)/COUNT(L95:L101)</f>
        <v>1.75</v>
      </c>
      <c r="AE101" s="225">
        <f t="shared" si="91"/>
        <v>5.6428571428571432</v>
      </c>
      <c r="AF101" s="225">
        <f t="shared" si="91"/>
        <v>7.3928571428571432</v>
      </c>
      <c r="AG101" s="225">
        <f t="shared" si="91"/>
        <v>8.7142857142857135</v>
      </c>
    </row>
    <row r="102" spans="1:33" x14ac:dyDescent="0.35">
      <c r="A102" s="270"/>
      <c r="B102" s="249"/>
      <c r="C102" s="135">
        <v>43928</v>
      </c>
      <c r="D102" s="136" t="s">
        <v>5</v>
      </c>
      <c r="E102" s="142">
        <f>SUM(Output_3_Daily_Raw!E102:G102)</f>
        <v>0</v>
      </c>
      <c r="F102" s="34">
        <f>SUM(Output_3_Daily_Raw!H102:J102)</f>
        <v>0</v>
      </c>
      <c r="G102" s="34">
        <f>SUM(Output_3_Daily_Raw!K102:M102)</f>
        <v>0</v>
      </c>
      <c r="H102" s="34">
        <f>SUM(Output_3_Daily_Raw!N102:P102)</f>
        <v>0</v>
      </c>
      <c r="I102" s="34">
        <f>SUM(Output_3_Daily_Raw!Q102:S102)</f>
        <v>0</v>
      </c>
      <c r="J102" s="34">
        <f>SUM(Output_3_Daily_Raw!T102:V102)</f>
        <v>0</v>
      </c>
      <c r="K102" s="34">
        <f>SUM(Output_3_Daily_Raw!W102:Y102)</f>
        <v>0</v>
      </c>
      <c r="L102" s="34">
        <f>SUM(Output_3_Daily_Raw!E102:Y102)</f>
        <v>0</v>
      </c>
      <c r="M102" s="34">
        <f>Output_3_Daily_Raw!Z102</f>
        <v>9.75</v>
      </c>
      <c r="N102" s="34">
        <f>SUM(Output_3_Daily_Raw!E102:Z102)</f>
        <v>9.75</v>
      </c>
      <c r="O102" s="34">
        <f>Output_3_Daily_Raw!AA102</f>
        <v>9.5</v>
      </c>
      <c r="P102" s="34">
        <f>SUM(Output_3_Daily_Raw!AB102:AC102)</f>
        <v>0</v>
      </c>
      <c r="Q102" s="34">
        <f>SUM(Output_3_Daily_Raw!AD102:AF102)</f>
        <v>0</v>
      </c>
      <c r="R102" s="34">
        <f>SUM(Output_3_Daily_Raw!AG102:AI102)</f>
        <v>0.5</v>
      </c>
      <c r="S102" s="34">
        <f>SUM(Output_3_Daily_Raw!AJ102:AM102)</f>
        <v>0</v>
      </c>
      <c r="T102" s="34">
        <f>SUM(Output_3_Daily_Raw!AO102:AS102,Output_3_Daily_Raw!BH102)</f>
        <v>0</v>
      </c>
      <c r="U102" s="34">
        <f>SUM(Output_3_Daily_Raw!AT102:AX102)</f>
        <v>0</v>
      </c>
      <c r="V102" s="34">
        <f>SUM(Output_3_Daily_Raw!AY102)</f>
        <v>0</v>
      </c>
      <c r="W102" s="34">
        <f>Output_3_Daily_Raw!BA102</f>
        <v>0.5</v>
      </c>
      <c r="X102" s="34">
        <f>SUM(Output_3_Daily_Raw!AZ102:BE102)</f>
        <v>0.5</v>
      </c>
      <c r="Y102" s="34">
        <f>SUM(Output_3_Daily_Raw!BF102)</f>
        <v>3.75</v>
      </c>
      <c r="Z102" s="143">
        <f>Output_3_Daily_Raw!BG102</f>
        <v>0</v>
      </c>
      <c r="AB102">
        <f>SUMIF($L$3:$L$373,"&gt;0",$L$3:L$373)/COUNTIF($L$3:$L$3373,"&gt;0")</f>
        <v>5.2754424778761058</v>
      </c>
      <c r="AD102" s="225">
        <f t="shared" ref="AD102:AG102" si="92">SUM(L96:L102)/COUNT(L96:L102)</f>
        <v>1.2857142857142858</v>
      </c>
      <c r="AE102" s="225">
        <f t="shared" si="92"/>
        <v>6.5357142857142856</v>
      </c>
      <c r="AF102" s="225">
        <f t="shared" si="92"/>
        <v>7.8214285714285712</v>
      </c>
      <c r="AG102" s="225">
        <f t="shared" si="92"/>
        <v>8.7857142857142865</v>
      </c>
    </row>
    <row r="103" spans="1:33" x14ac:dyDescent="0.35">
      <c r="A103" s="270"/>
      <c r="B103" s="249"/>
      <c r="C103" s="137">
        <v>43929</v>
      </c>
      <c r="D103" s="136" t="s">
        <v>6</v>
      </c>
      <c r="E103" s="142">
        <f>SUM(Output_3_Daily_Raw!E103:G103)</f>
        <v>0</v>
      </c>
      <c r="F103" s="34">
        <f>SUM(Output_3_Daily_Raw!H103:J103)</f>
        <v>7.5</v>
      </c>
      <c r="G103" s="34">
        <f>SUM(Output_3_Daily_Raw!K103:M103)</f>
        <v>0</v>
      </c>
      <c r="H103" s="34">
        <f>SUM(Output_3_Daily_Raw!N103:P103)</f>
        <v>0</v>
      </c>
      <c r="I103" s="34">
        <f>SUM(Output_3_Daily_Raw!Q103:S103)</f>
        <v>0</v>
      </c>
      <c r="J103" s="34">
        <f>SUM(Output_3_Daily_Raw!T103:V103)</f>
        <v>0</v>
      </c>
      <c r="K103" s="34">
        <f>SUM(Output_3_Daily_Raw!W103:Y103)</f>
        <v>0</v>
      </c>
      <c r="L103" s="34">
        <f>SUM(Output_3_Daily_Raw!E103:Y103)</f>
        <v>7.5</v>
      </c>
      <c r="M103" s="34">
        <f>Output_3_Daily_Raw!Z103</f>
        <v>1.5</v>
      </c>
      <c r="N103" s="34">
        <f>SUM(Output_3_Daily_Raw!E103:Z103)</f>
        <v>9</v>
      </c>
      <c r="O103" s="34">
        <f>Output_3_Daily_Raw!AA103</f>
        <v>8.25</v>
      </c>
      <c r="P103" s="34">
        <f>SUM(Output_3_Daily_Raw!AB103:AC103)</f>
        <v>0</v>
      </c>
      <c r="Q103" s="34">
        <f>SUM(Output_3_Daily_Raw!AD103:AF103)</f>
        <v>0</v>
      </c>
      <c r="R103" s="34">
        <f>SUM(Output_3_Daily_Raw!AG103:AI103)</f>
        <v>0.5</v>
      </c>
      <c r="S103" s="34">
        <f>SUM(Output_3_Daily_Raw!AJ103:AM103)</f>
        <v>0</v>
      </c>
      <c r="T103" s="34">
        <f>SUM(Output_3_Daily_Raw!AO103:AS103,Output_3_Daily_Raw!BH103)</f>
        <v>0</v>
      </c>
      <c r="U103" s="34">
        <f>SUM(Output_3_Daily_Raw!AT103:AX103)</f>
        <v>0</v>
      </c>
      <c r="V103" s="34">
        <f>SUM(Output_3_Daily_Raw!AY103)</f>
        <v>1.75</v>
      </c>
      <c r="W103" s="34">
        <f>Output_3_Daily_Raw!BA103</f>
        <v>1</v>
      </c>
      <c r="X103" s="34">
        <f>SUM(Output_3_Daily_Raw!AZ103:BE103)</f>
        <v>1</v>
      </c>
      <c r="Y103" s="34">
        <f>SUM(Output_3_Daily_Raw!BF103)</f>
        <v>3.5</v>
      </c>
      <c r="Z103" s="143">
        <f>Output_3_Daily_Raw!BG103</f>
        <v>0</v>
      </c>
      <c r="AB103">
        <f>SUMIF($L$3:$L$373,"&gt;0",$L$3:L$373)/COUNTIF($L$3:$L$3373,"&gt;0")</f>
        <v>5.2754424778761058</v>
      </c>
      <c r="AD103" s="225">
        <f t="shared" ref="AD103:AG103" si="93">SUM(L97:L103)/COUNT(L97:L103)</f>
        <v>2.2142857142857144</v>
      </c>
      <c r="AE103" s="225">
        <f t="shared" si="93"/>
        <v>5.8928571428571432</v>
      </c>
      <c r="AF103" s="225">
        <f t="shared" si="93"/>
        <v>8.1071428571428577</v>
      </c>
      <c r="AG103" s="225">
        <f t="shared" si="93"/>
        <v>9.0357142857142865</v>
      </c>
    </row>
    <row r="104" spans="1:33" x14ac:dyDescent="0.35">
      <c r="A104" s="270"/>
      <c r="B104" s="249"/>
      <c r="C104" s="135">
        <v>43930</v>
      </c>
      <c r="D104" s="136" t="s">
        <v>7</v>
      </c>
      <c r="E104" s="142">
        <f>SUM(Output_3_Daily_Raw!E104:G104)</f>
        <v>0</v>
      </c>
      <c r="F104" s="34">
        <f>SUM(Output_3_Daily_Raw!H104:J104)</f>
        <v>9.25</v>
      </c>
      <c r="G104" s="34">
        <f>SUM(Output_3_Daily_Raw!K104:M104)</f>
        <v>0</v>
      </c>
      <c r="H104" s="34">
        <f>SUM(Output_3_Daily_Raw!N104:P104)</f>
        <v>0</v>
      </c>
      <c r="I104" s="34">
        <f>SUM(Output_3_Daily_Raw!Q104:S104)</f>
        <v>0</v>
      </c>
      <c r="J104" s="34">
        <f>SUM(Output_3_Daily_Raw!T104:V104)</f>
        <v>0</v>
      </c>
      <c r="K104" s="34">
        <f>SUM(Output_3_Daily_Raw!W104:Y104)</f>
        <v>0</v>
      </c>
      <c r="L104" s="34">
        <f>SUM(Output_3_Daily_Raw!E104:Y104)</f>
        <v>9.25</v>
      </c>
      <c r="M104" s="34">
        <f>Output_3_Daily_Raw!Z104</f>
        <v>2</v>
      </c>
      <c r="N104" s="34">
        <f>SUM(Output_3_Daily_Raw!E104:Z104)</f>
        <v>11.25</v>
      </c>
      <c r="O104" s="34">
        <f>Output_3_Daily_Raw!AA104</f>
        <v>5.25</v>
      </c>
      <c r="P104" s="34">
        <f>SUM(Output_3_Daily_Raw!AB104:AC104)</f>
        <v>0</v>
      </c>
      <c r="Q104" s="34">
        <f>SUM(Output_3_Daily_Raw!AD104:AF104)</f>
        <v>0</v>
      </c>
      <c r="R104" s="34">
        <f>SUM(Output_3_Daily_Raw!AG104:AI104)</f>
        <v>0</v>
      </c>
      <c r="S104" s="34">
        <f>SUM(Output_3_Daily_Raw!AJ104:AM104)</f>
        <v>0</v>
      </c>
      <c r="T104" s="34">
        <f>SUM(Output_3_Daily_Raw!AO104:AS104,Output_3_Daily_Raw!BH104)</f>
        <v>0</v>
      </c>
      <c r="U104" s="34">
        <f>SUM(Output_3_Daily_Raw!AT104:AX104)</f>
        <v>0</v>
      </c>
      <c r="V104" s="34">
        <f>SUM(Output_3_Daily_Raw!AY104)</f>
        <v>0.5</v>
      </c>
      <c r="W104" s="34">
        <f>Output_3_Daily_Raw!BA104</f>
        <v>0</v>
      </c>
      <c r="X104" s="34">
        <f>SUM(Output_3_Daily_Raw!AZ104:BE104)</f>
        <v>0</v>
      </c>
      <c r="Y104" s="34">
        <f>SUM(Output_3_Daily_Raw!BF104)</f>
        <v>7</v>
      </c>
      <c r="Z104" s="143">
        <f>Output_3_Daily_Raw!BG104</f>
        <v>0</v>
      </c>
      <c r="AB104">
        <f>SUMIF($L$3:$L$373,"&gt;0",$L$3:L$373)/COUNTIF($L$3:$L$3373,"&gt;0")</f>
        <v>5.2754424778761058</v>
      </c>
      <c r="AD104" s="225">
        <f t="shared" ref="AD104:AG104" si="94">SUM(L98:L104)/COUNT(L98:L104)</f>
        <v>3.5357142857142856</v>
      </c>
      <c r="AE104" s="225">
        <f t="shared" si="94"/>
        <v>5</v>
      </c>
      <c r="AF104" s="225">
        <f t="shared" si="94"/>
        <v>8.5357142857142865</v>
      </c>
      <c r="AG104" s="225">
        <f t="shared" si="94"/>
        <v>8.5</v>
      </c>
    </row>
    <row r="105" spans="1:33" x14ac:dyDescent="0.35">
      <c r="A105" s="270"/>
      <c r="B105" s="249"/>
      <c r="C105" s="137">
        <v>43931</v>
      </c>
      <c r="D105" s="136" t="s">
        <v>8</v>
      </c>
      <c r="E105" s="142">
        <f>SUM(Output_3_Daily_Raw!E105:G105)</f>
        <v>0</v>
      </c>
      <c r="F105" s="34">
        <f>SUM(Output_3_Daily_Raw!H105:J105)</f>
        <v>0</v>
      </c>
      <c r="G105" s="34">
        <f>SUM(Output_3_Daily_Raw!K105:M105)</f>
        <v>0</v>
      </c>
      <c r="H105" s="34">
        <f>SUM(Output_3_Daily_Raw!N105:P105)</f>
        <v>0</v>
      </c>
      <c r="I105" s="34">
        <f>SUM(Output_3_Daily_Raw!Q105:S105)</f>
        <v>0</v>
      </c>
      <c r="J105" s="34">
        <f>SUM(Output_3_Daily_Raw!T105:V105)</f>
        <v>0</v>
      </c>
      <c r="K105" s="34">
        <f>SUM(Output_3_Daily_Raw!W105:Y105)</f>
        <v>0</v>
      </c>
      <c r="L105" s="34">
        <f>SUM(Output_3_Daily_Raw!E105:Y105)</f>
        <v>0</v>
      </c>
      <c r="M105" s="34">
        <f>Output_3_Daily_Raw!Z105</f>
        <v>13.5</v>
      </c>
      <c r="N105" s="34">
        <f>SUM(Output_3_Daily_Raw!E105:Z105)</f>
        <v>13.5</v>
      </c>
      <c r="O105" s="34">
        <f>Output_3_Daily_Raw!AA105</f>
        <v>0</v>
      </c>
      <c r="P105" s="34">
        <f>SUM(Output_3_Daily_Raw!AB105:AC105)</f>
        <v>0</v>
      </c>
      <c r="Q105" s="34">
        <f>SUM(Output_3_Daily_Raw!AD105:AF105)</f>
        <v>0</v>
      </c>
      <c r="R105" s="34">
        <f>SUM(Output_3_Daily_Raw!AG105:AI105)</f>
        <v>0</v>
      </c>
      <c r="S105" s="34">
        <f>SUM(Output_3_Daily_Raw!AJ105:AM105)</f>
        <v>0</v>
      </c>
      <c r="T105" s="34">
        <f>SUM(Output_3_Daily_Raw!AO105:AS105,Output_3_Daily_Raw!BH105)</f>
        <v>1</v>
      </c>
      <c r="U105" s="34">
        <f>SUM(Output_3_Daily_Raw!AT105:AX105)</f>
        <v>0</v>
      </c>
      <c r="V105" s="34">
        <f>SUM(Output_3_Daily_Raw!AY105)</f>
        <v>2.5</v>
      </c>
      <c r="W105" s="34">
        <f>Output_3_Daily_Raw!BA105</f>
        <v>1.75</v>
      </c>
      <c r="X105" s="34">
        <f>SUM(Output_3_Daily_Raw!AZ105:BE105)</f>
        <v>1.75</v>
      </c>
      <c r="Y105" s="34">
        <f>SUM(Output_3_Daily_Raw!BF105)</f>
        <v>5.25</v>
      </c>
      <c r="Z105" s="143">
        <f>Output_3_Daily_Raw!BG105</f>
        <v>0</v>
      </c>
      <c r="AB105">
        <f>SUMIF($L$3:$L$373,"&gt;0",$L$3:L$373)/COUNTIF($L$3:$L$3373,"&gt;0")</f>
        <v>5.2754424778761058</v>
      </c>
      <c r="AD105" s="225">
        <f t="shared" ref="AD105:AG105" si="95">SUM(L99:L105)/COUNT(L99:L105)</f>
        <v>3</v>
      </c>
      <c r="AE105" s="225">
        <f t="shared" si="95"/>
        <v>6.8571428571428568</v>
      </c>
      <c r="AF105" s="225">
        <f t="shared" si="95"/>
        <v>9.8571428571428577</v>
      </c>
      <c r="AG105" s="225">
        <f t="shared" si="95"/>
        <v>7.0357142857142856</v>
      </c>
    </row>
    <row r="106" spans="1:33" x14ac:dyDescent="0.35">
      <c r="A106" s="270"/>
      <c r="B106" s="249"/>
      <c r="C106" s="135">
        <v>43932</v>
      </c>
      <c r="D106" s="136" t="s">
        <v>9</v>
      </c>
      <c r="E106" s="142">
        <f>SUM(Output_3_Daily_Raw!E106:G106)</f>
        <v>0</v>
      </c>
      <c r="F106" s="34">
        <f>SUM(Output_3_Daily_Raw!H106:J106)</f>
        <v>0</v>
      </c>
      <c r="G106" s="34">
        <f>SUM(Output_3_Daily_Raw!K106:M106)</f>
        <v>3.5</v>
      </c>
      <c r="H106" s="34">
        <f>SUM(Output_3_Daily_Raw!N106:P106)</f>
        <v>0</v>
      </c>
      <c r="I106" s="34">
        <f>SUM(Output_3_Daily_Raw!Q106:S106)</f>
        <v>0</v>
      </c>
      <c r="J106" s="34">
        <f>SUM(Output_3_Daily_Raw!T106:V106)</f>
        <v>0</v>
      </c>
      <c r="K106" s="34">
        <f>SUM(Output_3_Daily_Raw!W106:Y106)</f>
        <v>0</v>
      </c>
      <c r="L106" s="34">
        <f>SUM(Output_3_Daily_Raw!E106:Y106)</f>
        <v>3.5</v>
      </c>
      <c r="M106" s="34">
        <f>Output_3_Daily_Raw!Z106</f>
        <v>0</v>
      </c>
      <c r="N106" s="34">
        <f>SUM(Output_3_Daily_Raw!E106:Z106)</f>
        <v>3.5</v>
      </c>
      <c r="O106" s="34">
        <f>Output_3_Daily_Raw!AA106</f>
        <v>10.75</v>
      </c>
      <c r="P106" s="34">
        <f>SUM(Output_3_Daily_Raw!AB106:AC106)</f>
        <v>0</v>
      </c>
      <c r="Q106" s="34">
        <f>SUM(Output_3_Daily_Raw!AD106:AF106)</f>
        <v>0</v>
      </c>
      <c r="R106" s="34">
        <f>SUM(Output_3_Daily_Raw!AG106:AI106)</f>
        <v>0.5</v>
      </c>
      <c r="S106" s="34">
        <f>SUM(Output_3_Daily_Raw!AJ106:AM106)</f>
        <v>0</v>
      </c>
      <c r="T106" s="34">
        <f>SUM(Output_3_Daily_Raw!AO106:AS106,Output_3_Daily_Raw!BH106)</f>
        <v>0</v>
      </c>
      <c r="U106" s="34">
        <f>SUM(Output_3_Daily_Raw!AT106:AX106)</f>
        <v>0.75</v>
      </c>
      <c r="V106" s="34">
        <f>SUM(Output_3_Daily_Raw!AY106)</f>
        <v>2</v>
      </c>
      <c r="W106" s="34">
        <f>Output_3_Daily_Raw!BA106</f>
        <v>1.75</v>
      </c>
      <c r="X106" s="34">
        <f>SUM(Output_3_Daily_Raw!AZ106:BE106)</f>
        <v>2.25</v>
      </c>
      <c r="Y106" s="34">
        <f>SUM(Output_3_Daily_Raw!BF106)</f>
        <v>2.25</v>
      </c>
      <c r="Z106" s="143">
        <f>Output_3_Daily_Raw!BG106</f>
        <v>0</v>
      </c>
      <c r="AB106">
        <f>SUMIF($L$3:$L$373,"&gt;0",$L$3:L$373)/COUNTIF($L$3:$L$3373,"&gt;0")</f>
        <v>5.2754424778761058</v>
      </c>
      <c r="AD106" s="225">
        <f t="shared" ref="AD106:AG106" si="96">SUM(L100:L106)/COUNT(L100:L106)</f>
        <v>2.8928571428571428</v>
      </c>
      <c r="AE106" s="225">
        <f t="shared" si="96"/>
        <v>6.3571428571428568</v>
      </c>
      <c r="AF106" s="225">
        <f t="shared" si="96"/>
        <v>9.25</v>
      </c>
      <c r="AG106" s="225">
        <f t="shared" si="96"/>
        <v>7.1428571428571432</v>
      </c>
    </row>
    <row r="107" spans="1:33" x14ac:dyDescent="0.35">
      <c r="A107" s="270"/>
      <c r="B107" s="250"/>
      <c r="C107" s="14">
        <v>43933</v>
      </c>
      <c r="D107" s="138" t="s">
        <v>10</v>
      </c>
      <c r="E107" s="142">
        <f>SUM(Output_3_Daily_Raw!E107:G107)</f>
        <v>0</v>
      </c>
      <c r="F107" s="34">
        <f>SUM(Output_3_Daily_Raw!H107:J107)</f>
        <v>0</v>
      </c>
      <c r="G107" s="34">
        <f>SUM(Output_3_Daily_Raw!K107:M107)</f>
        <v>1.25</v>
      </c>
      <c r="H107" s="34">
        <f>SUM(Output_3_Daily_Raw!N107:P107)</f>
        <v>0</v>
      </c>
      <c r="I107" s="34">
        <f>SUM(Output_3_Daily_Raw!Q107:S107)</f>
        <v>0</v>
      </c>
      <c r="J107" s="34">
        <f>SUM(Output_3_Daily_Raw!T107:V107)</f>
        <v>0</v>
      </c>
      <c r="K107" s="34">
        <f>SUM(Output_3_Daily_Raw!W107:Y107)</f>
        <v>0</v>
      </c>
      <c r="L107" s="34">
        <f>SUM(Output_3_Daily_Raw!E107:Y107)</f>
        <v>1.25</v>
      </c>
      <c r="M107" s="34">
        <f>Output_3_Daily_Raw!Z107</f>
        <v>4.25</v>
      </c>
      <c r="N107" s="34">
        <f>SUM(Output_3_Daily_Raw!E107:Z107)</f>
        <v>5.5</v>
      </c>
      <c r="O107" s="34">
        <f>Output_3_Daily_Raw!AA107</f>
        <v>6.25</v>
      </c>
      <c r="P107" s="34">
        <f>SUM(Output_3_Daily_Raw!AB107:AC107)</f>
        <v>0</v>
      </c>
      <c r="Q107" s="34">
        <f>SUM(Output_3_Daily_Raw!AD107:AF107)</f>
        <v>0</v>
      </c>
      <c r="R107" s="34">
        <f>SUM(Output_3_Daily_Raw!AG107:AI107)</f>
        <v>0.5</v>
      </c>
      <c r="S107" s="34">
        <f>SUM(Output_3_Daily_Raw!AJ107:AM107)</f>
        <v>0</v>
      </c>
      <c r="T107" s="34">
        <f>SUM(Output_3_Daily_Raw!AO107:AS107,Output_3_Daily_Raw!BH107)</f>
        <v>0</v>
      </c>
      <c r="U107" s="34">
        <f>SUM(Output_3_Daily_Raw!AT107:AX107)</f>
        <v>0</v>
      </c>
      <c r="V107" s="34">
        <f>SUM(Output_3_Daily_Raw!AY107)</f>
        <v>1.75</v>
      </c>
      <c r="W107" s="34">
        <f>Output_3_Daily_Raw!BA107</f>
        <v>2.5</v>
      </c>
      <c r="X107" s="34">
        <f>SUM(Output_3_Daily_Raw!AZ107:BE107)</f>
        <v>4.5</v>
      </c>
      <c r="Y107" s="34">
        <f>SUM(Output_3_Daily_Raw!BF107)</f>
        <v>5.5</v>
      </c>
      <c r="Z107" s="143">
        <f>Output_3_Daily_Raw!BG107</f>
        <v>0</v>
      </c>
      <c r="AB107">
        <f>SUMIF($L$3:$L$373,"&gt;0",$L$3:L$373)/COUNTIF($L$3:$L$3373,"&gt;0")</f>
        <v>5.2754424778761058</v>
      </c>
      <c r="AD107" s="225">
        <f t="shared" ref="AD107:AG107" si="97">SUM(L101:L107)/COUNT(L101:L107)</f>
        <v>3.0714285714285716</v>
      </c>
      <c r="AE107" s="225">
        <f t="shared" si="97"/>
        <v>5.6428571428571432</v>
      </c>
      <c r="AF107" s="225">
        <f t="shared" si="97"/>
        <v>8.7142857142857135</v>
      </c>
      <c r="AG107" s="225">
        <f t="shared" si="97"/>
        <v>6.8571428571428568</v>
      </c>
    </row>
    <row r="108" spans="1:33" x14ac:dyDescent="0.35">
      <c r="A108" s="270"/>
      <c r="B108" s="248">
        <v>16</v>
      </c>
      <c r="C108" s="137">
        <v>43934</v>
      </c>
      <c r="D108" s="136" t="s">
        <v>4</v>
      </c>
      <c r="E108" s="142">
        <f>SUM(Output_3_Daily_Raw!E108:G108)</f>
        <v>0</v>
      </c>
      <c r="F108" s="34">
        <f>SUM(Output_3_Daily_Raw!H108:J108)</f>
        <v>0</v>
      </c>
      <c r="G108" s="34">
        <f>SUM(Output_3_Daily_Raw!K108:M108)</f>
        <v>1</v>
      </c>
      <c r="H108" s="34">
        <f>SUM(Output_3_Daily_Raw!N108:P108)</f>
        <v>0</v>
      </c>
      <c r="I108" s="34">
        <f>SUM(Output_3_Daily_Raw!Q108:S108)</f>
        <v>0</v>
      </c>
      <c r="J108" s="34">
        <f>SUM(Output_3_Daily_Raw!T108:V108)</f>
        <v>0</v>
      </c>
      <c r="K108" s="34">
        <f>SUM(Output_3_Daily_Raw!W108:Y108)</f>
        <v>0</v>
      </c>
      <c r="L108" s="34">
        <f>SUM(Output_3_Daily_Raw!E108:Y108)</f>
        <v>1</v>
      </c>
      <c r="M108" s="34">
        <f>Output_3_Daily_Raw!Z108</f>
        <v>0</v>
      </c>
      <c r="N108" s="34">
        <f>SUM(Output_3_Daily_Raw!E108:Z108)</f>
        <v>1</v>
      </c>
      <c r="O108" s="34">
        <f>Output_3_Daily_Raw!AA108</f>
        <v>10</v>
      </c>
      <c r="P108" s="34">
        <f>SUM(Output_3_Daily_Raw!AB108:AC108)</f>
        <v>2</v>
      </c>
      <c r="Q108" s="34">
        <f>SUM(Output_3_Daily_Raw!AD108:AF108)</f>
        <v>0</v>
      </c>
      <c r="R108" s="34">
        <f>SUM(Output_3_Daily_Raw!AG108:AI108)</f>
        <v>0</v>
      </c>
      <c r="S108" s="34">
        <f>SUM(Output_3_Daily_Raw!AJ108:AM108)</f>
        <v>0</v>
      </c>
      <c r="T108" s="34">
        <f>SUM(Output_3_Daily_Raw!AO108:AS108,Output_3_Daily_Raw!BH108)</f>
        <v>0</v>
      </c>
      <c r="U108" s="34">
        <f>SUM(Output_3_Daily_Raw!AT108:AX108)</f>
        <v>0.25</v>
      </c>
      <c r="V108" s="34">
        <f>SUM(Output_3_Daily_Raw!AY108)</f>
        <v>3.75</v>
      </c>
      <c r="W108" s="34">
        <f>Output_3_Daily_Raw!BA108</f>
        <v>2</v>
      </c>
      <c r="X108" s="34">
        <f>SUM(Output_3_Daily_Raw!AZ108:BE108)</f>
        <v>2</v>
      </c>
      <c r="Y108" s="34">
        <f>SUM(Output_3_Daily_Raw!BF108)</f>
        <v>5</v>
      </c>
      <c r="Z108" s="143">
        <f>Output_3_Daily_Raw!BG108</f>
        <v>0</v>
      </c>
      <c r="AB108">
        <f>SUMIF($L$3:$L$373,"&gt;0",$L$3:L$373)/COUNTIF($L$3:$L$3373,"&gt;0")</f>
        <v>5.2754424778761058</v>
      </c>
      <c r="AD108" s="225">
        <f t="shared" ref="AD108:AG108" si="98">SUM(L102:L108)/COUNT(L102:L108)</f>
        <v>3.2142857142857144</v>
      </c>
      <c r="AE108" s="225">
        <f t="shared" si="98"/>
        <v>4.4285714285714288</v>
      </c>
      <c r="AF108" s="225">
        <f t="shared" si="98"/>
        <v>7.6428571428571432</v>
      </c>
      <c r="AG108" s="225">
        <f t="shared" si="98"/>
        <v>7.1428571428571432</v>
      </c>
    </row>
    <row r="109" spans="1:33" x14ac:dyDescent="0.35">
      <c r="A109" s="270"/>
      <c r="B109" s="249"/>
      <c r="C109" s="135">
        <v>43935</v>
      </c>
      <c r="D109" s="136" t="s">
        <v>5</v>
      </c>
      <c r="E109" s="142">
        <f>SUM(Output_3_Daily_Raw!E109:G109)</f>
        <v>0</v>
      </c>
      <c r="F109" s="34">
        <f>SUM(Output_3_Daily_Raw!H109:J109)</f>
        <v>0</v>
      </c>
      <c r="G109" s="34">
        <f>SUM(Output_3_Daily_Raw!K109:M109)</f>
        <v>9</v>
      </c>
      <c r="H109" s="34">
        <f>SUM(Output_3_Daily_Raw!N109:P109)</f>
        <v>0</v>
      </c>
      <c r="I109" s="34">
        <f>SUM(Output_3_Daily_Raw!Q109:S109)</f>
        <v>0</v>
      </c>
      <c r="J109" s="34">
        <f>SUM(Output_3_Daily_Raw!T109:V109)</f>
        <v>0</v>
      </c>
      <c r="K109" s="34">
        <f>SUM(Output_3_Daily_Raw!W109:Y109)</f>
        <v>0</v>
      </c>
      <c r="L109" s="34">
        <f>SUM(Output_3_Daily_Raw!E109:Y109)</f>
        <v>9</v>
      </c>
      <c r="M109" s="34">
        <f>Output_3_Daily_Raw!Z109</f>
        <v>0</v>
      </c>
      <c r="N109" s="34">
        <f>SUM(Output_3_Daily_Raw!E109:Z109)</f>
        <v>9</v>
      </c>
      <c r="O109" s="34">
        <f>Output_3_Daily_Raw!AA109</f>
        <v>4.5</v>
      </c>
      <c r="P109" s="34">
        <f>SUM(Output_3_Daily_Raw!AB109:AC109)</f>
        <v>0</v>
      </c>
      <c r="Q109" s="34">
        <f>SUM(Output_3_Daily_Raw!AD109:AF109)</f>
        <v>0</v>
      </c>
      <c r="R109" s="34">
        <f>SUM(Output_3_Daily_Raw!AG109:AI109)</f>
        <v>1</v>
      </c>
      <c r="S109" s="34">
        <f>SUM(Output_3_Daily_Raw!AJ109:AM109)</f>
        <v>0</v>
      </c>
      <c r="T109" s="34">
        <f>SUM(Output_3_Daily_Raw!AO109:AS109,Output_3_Daily_Raw!BH109)</f>
        <v>0</v>
      </c>
      <c r="U109" s="34">
        <f>SUM(Output_3_Daily_Raw!AT109:AX109)</f>
        <v>0.25</v>
      </c>
      <c r="V109" s="34">
        <f>SUM(Output_3_Daily_Raw!AY109)</f>
        <v>0.75</v>
      </c>
      <c r="W109" s="34">
        <f>Output_3_Daily_Raw!BA109</f>
        <v>1</v>
      </c>
      <c r="X109" s="34">
        <f>SUM(Output_3_Daily_Raw!AZ109:BE109)</f>
        <v>1</v>
      </c>
      <c r="Y109" s="34">
        <f>SUM(Output_3_Daily_Raw!BF109)</f>
        <v>7.5</v>
      </c>
      <c r="Z109" s="143">
        <f>Output_3_Daily_Raw!BG109</f>
        <v>0</v>
      </c>
      <c r="AB109">
        <f>SUMIF($L$3:$L$373,"&gt;0",$L$3:L$373)/COUNTIF($L$3:$L$3373,"&gt;0")</f>
        <v>5.2754424778761058</v>
      </c>
      <c r="AD109" s="225">
        <f t="shared" ref="AD109:AG109" si="99">SUM(L103:L109)/COUNT(L103:L109)</f>
        <v>4.5</v>
      </c>
      <c r="AE109" s="225">
        <f t="shared" si="99"/>
        <v>3.0357142857142856</v>
      </c>
      <c r="AF109" s="225">
        <f t="shared" si="99"/>
        <v>7.5357142857142856</v>
      </c>
      <c r="AG109" s="225">
        <f t="shared" si="99"/>
        <v>6.4285714285714288</v>
      </c>
    </row>
    <row r="110" spans="1:33" x14ac:dyDescent="0.35">
      <c r="A110" s="270"/>
      <c r="B110" s="249"/>
      <c r="C110" s="137">
        <v>43936</v>
      </c>
      <c r="D110" s="136" t="s">
        <v>6</v>
      </c>
      <c r="E110" s="142">
        <f>SUM(Output_3_Daily_Raw!E110:G110)</f>
        <v>0</v>
      </c>
      <c r="F110" s="34">
        <f>SUM(Output_3_Daily_Raw!H110:J110)</f>
        <v>0</v>
      </c>
      <c r="G110" s="34">
        <f>SUM(Output_3_Daily_Raw!K110:M110)</f>
        <v>6</v>
      </c>
      <c r="H110" s="34">
        <f>SUM(Output_3_Daily_Raw!N110:P110)</f>
        <v>0</v>
      </c>
      <c r="I110" s="34">
        <f>SUM(Output_3_Daily_Raw!Q110:S110)</f>
        <v>0</v>
      </c>
      <c r="J110" s="34">
        <f>SUM(Output_3_Daily_Raw!T110:V110)</f>
        <v>0</v>
      </c>
      <c r="K110" s="34">
        <f>SUM(Output_3_Daily_Raw!W110:Y110)</f>
        <v>0</v>
      </c>
      <c r="L110" s="34">
        <f>SUM(Output_3_Daily_Raw!E110:Y110)</f>
        <v>6</v>
      </c>
      <c r="M110" s="34">
        <f>Output_3_Daily_Raw!Z110</f>
        <v>3</v>
      </c>
      <c r="N110" s="34">
        <f>SUM(Output_3_Daily_Raw!E110:Z110)</f>
        <v>9</v>
      </c>
      <c r="O110" s="34">
        <f>Output_3_Daily_Raw!AA110</f>
        <v>5.75</v>
      </c>
      <c r="P110" s="34">
        <f>SUM(Output_3_Daily_Raw!AB110:AC110)</f>
        <v>0</v>
      </c>
      <c r="Q110" s="34">
        <f>SUM(Output_3_Daily_Raw!AD110:AF110)</f>
        <v>0</v>
      </c>
      <c r="R110" s="34">
        <f>SUM(Output_3_Daily_Raw!AG110:AI110)</f>
        <v>0.75</v>
      </c>
      <c r="S110" s="34">
        <f>SUM(Output_3_Daily_Raw!AJ110:AM110)</f>
        <v>0</v>
      </c>
      <c r="T110" s="34">
        <f>SUM(Output_3_Daily_Raw!AO110:AS110,Output_3_Daily_Raw!BH110)</f>
        <v>0</v>
      </c>
      <c r="U110" s="34">
        <f>SUM(Output_3_Daily_Raw!AT110:AX110)</f>
        <v>0.25</v>
      </c>
      <c r="V110" s="34">
        <f>SUM(Output_3_Daily_Raw!AY110)</f>
        <v>1.75</v>
      </c>
      <c r="W110" s="34">
        <f>Output_3_Daily_Raw!BA110</f>
        <v>0</v>
      </c>
      <c r="X110" s="34">
        <f>SUM(Output_3_Daily_Raw!AZ110:BE110)</f>
        <v>0.25</v>
      </c>
      <c r="Y110" s="34">
        <f>SUM(Output_3_Daily_Raw!BF110)</f>
        <v>6.25</v>
      </c>
      <c r="Z110" s="143">
        <f>Output_3_Daily_Raw!BG110</f>
        <v>0</v>
      </c>
      <c r="AB110">
        <f>SUMIF($L$3:$L$373,"&gt;0",$L$3:L$373)/COUNTIF($L$3:$L$3373,"&gt;0")</f>
        <v>5.2754424778761058</v>
      </c>
      <c r="AD110" s="225">
        <f t="shared" ref="AD110:AG110" si="100">SUM(L104:L110)/COUNT(L104:L110)</f>
        <v>4.2857142857142856</v>
      </c>
      <c r="AE110" s="225">
        <f t="shared" si="100"/>
        <v>3.25</v>
      </c>
      <c r="AF110" s="225">
        <f t="shared" si="100"/>
        <v>7.5357142857142856</v>
      </c>
      <c r="AG110" s="225">
        <f t="shared" si="100"/>
        <v>6.0714285714285712</v>
      </c>
    </row>
    <row r="111" spans="1:33" x14ac:dyDescent="0.35">
      <c r="A111" s="270"/>
      <c r="B111" s="249"/>
      <c r="C111" s="135">
        <v>43937</v>
      </c>
      <c r="D111" s="136" t="s">
        <v>7</v>
      </c>
      <c r="E111" s="142">
        <f>SUM(Output_3_Daily_Raw!E111:G111)</f>
        <v>5.25</v>
      </c>
      <c r="F111" s="34">
        <f>SUM(Output_3_Daily_Raw!H111:J111)</f>
        <v>0</v>
      </c>
      <c r="G111" s="34">
        <f>SUM(Output_3_Daily_Raw!K111:M111)</f>
        <v>0</v>
      </c>
      <c r="H111" s="34">
        <f>SUM(Output_3_Daily_Raw!N111:P111)</f>
        <v>0</v>
      </c>
      <c r="I111" s="34">
        <f>SUM(Output_3_Daily_Raw!Q111:S111)</f>
        <v>0</v>
      </c>
      <c r="J111" s="34">
        <f>SUM(Output_3_Daily_Raw!T111:V111)</f>
        <v>0</v>
      </c>
      <c r="K111" s="34">
        <f>SUM(Output_3_Daily_Raw!W111:Y111)</f>
        <v>0</v>
      </c>
      <c r="L111" s="34">
        <f>SUM(Output_3_Daily_Raw!E111:Y111)</f>
        <v>5.25</v>
      </c>
      <c r="M111" s="34">
        <f>Output_3_Daily_Raw!Z111</f>
        <v>1.25</v>
      </c>
      <c r="N111" s="34">
        <f>SUM(Output_3_Daily_Raw!E111:Z111)</f>
        <v>6.5</v>
      </c>
      <c r="O111" s="34">
        <f>Output_3_Daily_Raw!AA111</f>
        <v>8.75</v>
      </c>
      <c r="P111" s="34">
        <f>SUM(Output_3_Daily_Raw!AB111:AC111)</f>
        <v>0</v>
      </c>
      <c r="Q111" s="34">
        <f>SUM(Output_3_Daily_Raw!AD111:AF111)</f>
        <v>0</v>
      </c>
      <c r="R111" s="34">
        <f>SUM(Output_3_Daily_Raw!AG111:AI111)</f>
        <v>0.75</v>
      </c>
      <c r="S111" s="34">
        <f>SUM(Output_3_Daily_Raw!AJ111:AM111)</f>
        <v>0</v>
      </c>
      <c r="T111" s="34">
        <f>SUM(Output_3_Daily_Raw!AO111:AS111,Output_3_Daily_Raw!BH111)</f>
        <v>0</v>
      </c>
      <c r="U111" s="34">
        <f>SUM(Output_3_Daily_Raw!AT111:AX111)</f>
        <v>0.25</v>
      </c>
      <c r="V111" s="34">
        <f>SUM(Output_3_Daily_Raw!AY111)</f>
        <v>1.75</v>
      </c>
      <c r="W111" s="34">
        <f>Output_3_Daily_Raw!BA111</f>
        <v>1.5</v>
      </c>
      <c r="X111" s="34">
        <f>SUM(Output_3_Daily_Raw!AZ111:BE111)</f>
        <v>1.5</v>
      </c>
      <c r="Y111" s="34">
        <f>SUM(Output_3_Daily_Raw!BF111)</f>
        <v>4.5</v>
      </c>
      <c r="Z111" s="143">
        <f>Output_3_Daily_Raw!BG111</f>
        <v>0</v>
      </c>
      <c r="AB111">
        <f>SUMIF($L$3:$L$373,"&gt;0",$L$3:L$373)/COUNTIF($L$3:$L$3373,"&gt;0")</f>
        <v>5.2754424778761058</v>
      </c>
      <c r="AD111" s="225">
        <f t="shared" ref="AD111:AG111" si="101">SUM(L105:L111)/COUNT(L105:L111)</f>
        <v>3.7142857142857144</v>
      </c>
      <c r="AE111" s="225">
        <f t="shared" si="101"/>
        <v>3.1428571428571428</v>
      </c>
      <c r="AF111" s="225">
        <f t="shared" si="101"/>
        <v>6.8571428571428568</v>
      </c>
      <c r="AG111" s="225">
        <f t="shared" si="101"/>
        <v>6.5714285714285712</v>
      </c>
    </row>
    <row r="112" spans="1:33" x14ac:dyDescent="0.35">
      <c r="A112" s="270"/>
      <c r="B112" s="249"/>
      <c r="C112" s="135">
        <v>43938</v>
      </c>
      <c r="D112" s="136" t="s">
        <v>8</v>
      </c>
      <c r="E112" s="142">
        <f>SUM(Output_3_Daily_Raw!E112:G112)</f>
        <v>5.75</v>
      </c>
      <c r="F112" s="34">
        <f>SUM(Output_3_Daily_Raw!H112:J112)</f>
        <v>0</v>
      </c>
      <c r="G112" s="34">
        <f>SUM(Output_3_Daily_Raw!K112:M112)</f>
        <v>2</v>
      </c>
      <c r="H112" s="34">
        <f>SUM(Output_3_Daily_Raw!N112:P112)</f>
        <v>0</v>
      </c>
      <c r="I112" s="34">
        <f>SUM(Output_3_Daily_Raw!Q112:S112)</f>
        <v>0</v>
      </c>
      <c r="J112" s="34">
        <f>SUM(Output_3_Daily_Raw!T112:V112)</f>
        <v>0</v>
      </c>
      <c r="K112" s="34">
        <f>SUM(Output_3_Daily_Raw!W112:Y112)</f>
        <v>0</v>
      </c>
      <c r="L112" s="34">
        <f>SUM(Output_3_Daily_Raw!E112:Y112)</f>
        <v>7.75</v>
      </c>
      <c r="M112" s="34">
        <f>Output_3_Daily_Raw!Z112</f>
        <v>0.5</v>
      </c>
      <c r="N112" s="34">
        <f>SUM(Output_3_Daily_Raw!E112:Z112)</f>
        <v>8.25</v>
      </c>
      <c r="O112" s="34">
        <f>Output_3_Daily_Raw!AA112</f>
        <v>5.5</v>
      </c>
      <c r="P112" s="34">
        <f>SUM(Output_3_Daily_Raw!AB112:AC112)</f>
        <v>0</v>
      </c>
      <c r="Q112" s="34">
        <f>SUM(Output_3_Daily_Raw!AD112:AF112)</f>
        <v>0</v>
      </c>
      <c r="R112" s="34">
        <f>SUM(Output_3_Daily_Raw!AG112:AI112)</f>
        <v>1.25</v>
      </c>
      <c r="S112" s="34">
        <f>SUM(Output_3_Daily_Raw!AJ112:AM112)</f>
        <v>0.25</v>
      </c>
      <c r="T112" s="34">
        <f>SUM(Output_3_Daily_Raw!AO112:AS112,Output_3_Daily_Raw!BH112)</f>
        <v>0</v>
      </c>
      <c r="U112" s="34">
        <f>SUM(Output_3_Daily_Raw!AT112:AX112)</f>
        <v>0.25</v>
      </c>
      <c r="V112" s="34">
        <f>SUM(Output_3_Daily_Raw!AY112)</f>
        <v>1.75</v>
      </c>
      <c r="W112" s="34">
        <f>Output_3_Daily_Raw!BA112</f>
        <v>0</v>
      </c>
      <c r="X112" s="34">
        <f>SUM(Output_3_Daily_Raw!AZ112:BE112)</f>
        <v>1</v>
      </c>
      <c r="Y112" s="34">
        <f>SUM(Output_3_Daily_Raw!BF112)</f>
        <v>5.75</v>
      </c>
      <c r="Z112" s="143">
        <f>Output_3_Daily_Raw!BG112</f>
        <v>0</v>
      </c>
      <c r="AB112">
        <f>SUMIF($L$3:$L$373,"&gt;0",$L$3:L$373)/COUNTIF($L$3:$L$3373,"&gt;0")</f>
        <v>5.2754424778761058</v>
      </c>
      <c r="AD112" s="225">
        <f t="shared" ref="AD112:AG112" si="102">SUM(L106:L112)/COUNT(L106:L112)</f>
        <v>4.8214285714285712</v>
      </c>
      <c r="AE112" s="225">
        <f t="shared" si="102"/>
        <v>1.2857142857142858</v>
      </c>
      <c r="AF112" s="225">
        <f t="shared" si="102"/>
        <v>6.1071428571428568</v>
      </c>
      <c r="AG112" s="225">
        <f t="shared" si="102"/>
        <v>7.3571428571428568</v>
      </c>
    </row>
    <row r="113" spans="1:33" x14ac:dyDescent="0.35">
      <c r="A113" s="270"/>
      <c r="B113" s="249"/>
      <c r="C113" s="137">
        <v>43939</v>
      </c>
      <c r="D113" s="136" t="s">
        <v>9</v>
      </c>
      <c r="E113" s="142">
        <f>SUM(Output_3_Daily_Raw!E113:G113)</f>
        <v>6</v>
      </c>
      <c r="F113" s="34">
        <f>SUM(Output_3_Daily_Raw!H113:J113)</f>
        <v>0</v>
      </c>
      <c r="G113" s="34">
        <f>SUM(Output_3_Daily_Raw!K113:M113)</f>
        <v>0</v>
      </c>
      <c r="H113" s="34">
        <f>SUM(Output_3_Daily_Raw!N113:P113)</f>
        <v>0</v>
      </c>
      <c r="I113" s="34">
        <f>SUM(Output_3_Daily_Raw!Q113:S113)</f>
        <v>0</v>
      </c>
      <c r="J113" s="34">
        <f>SUM(Output_3_Daily_Raw!T113:V113)</f>
        <v>0</v>
      </c>
      <c r="K113" s="34">
        <f>SUM(Output_3_Daily_Raw!W113:Y113)</f>
        <v>0</v>
      </c>
      <c r="L113" s="34">
        <f>SUM(Output_3_Daily_Raw!E113:Y113)</f>
        <v>6</v>
      </c>
      <c r="M113" s="34">
        <f>Output_3_Daily_Raw!Z113</f>
        <v>0</v>
      </c>
      <c r="N113" s="34">
        <f>SUM(Output_3_Daily_Raw!E113:Z113)</f>
        <v>6</v>
      </c>
      <c r="O113" s="34">
        <f>Output_3_Daily_Raw!AA113</f>
        <v>8.75</v>
      </c>
      <c r="P113" s="34">
        <f>SUM(Output_3_Daily_Raw!AB113:AC113)</f>
        <v>0</v>
      </c>
      <c r="Q113" s="34">
        <f>SUM(Output_3_Daily_Raw!AD113:AF113)</f>
        <v>0</v>
      </c>
      <c r="R113" s="34">
        <f>SUM(Output_3_Daily_Raw!AG113:AI113)</f>
        <v>0.25</v>
      </c>
      <c r="S113" s="34">
        <f>SUM(Output_3_Daily_Raw!AJ113:AM113)</f>
        <v>0</v>
      </c>
      <c r="T113" s="34">
        <f>SUM(Output_3_Daily_Raw!AO113:AS113,Output_3_Daily_Raw!BH113)</f>
        <v>0</v>
      </c>
      <c r="U113" s="34">
        <f>SUM(Output_3_Daily_Raw!AT113:AX113)</f>
        <v>0.25</v>
      </c>
      <c r="V113" s="34">
        <f>SUM(Output_3_Daily_Raw!AY113)</f>
        <v>0.75</v>
      </c>
      <c r="W113" s="34">
        <f>Output_3_Daily_Raw!BA113</f>
        <v>1</v>
      </c>
      <c r="X113" s="34">
        <f>SUM(Output_3_Daily_Raw!AZ113:BE113)</f>
        <v>1</v>
      </c>
      <c r="Y113" s="34">
        <f>SUM(Output_3_Daily_Raw!BF113)</f>
        <v>7</v>
      </c>
      <c r="Z113" s="143">
        <f>Output_3_Daily_Raw!BG113</f>
        <v>0</v>
      </c>
      <c r="AB113">
        <f>SUMIF($L$3:$L$373,"&gt;0",$L$3:L$373)/COUNTIF($L$3:$L$3373,"&gt;0")</f>
        <v>5.2754424778761058</v>
      </c>
      <c r="AD113" s="225">
        <f t="shared" ref="AD113:AG113" si="103">SUM(L107:L113)/COUNT(L107:L113)</f>
        <v>5.1785714285714288</v>
      </c>
      <c r="AE113" s="225">
        <f t="shared" si="103"/>
        <v>1.2857142857142858</v>
      </c>
      <c r="AF113" s="225">
        <f t="shared" si="103"/>
        <v>6.4642857142857144</v>
      </c>
      <c r="AG113" s="225">
        <f t="shared" si="103"/>
        <v>7.0714285714285712</v>
      </c>
    </row>
    <row r="114" spans="1:33" x14ac:dyDescent="0.35">
      <c r="A114" s="270"/>
      <c r="B114" s="250"/>
      <c r="C114" s="14">
        <v>43940</v>
      </c>
      <c r="D114" s="138" t="s">
        <v>10</v>
      </c>
      <c r="E114" s="142">
        <f>SUM(Output_3_Daily_Raw!E114:G114)</f>
        <v>6.75</v>
      </c>
      <c r="F114" s="34">
        <f>SUM(Output_3_Daily_Raw!H114:J114)</f>
        <v>0</v>
      </c>
      <c r="G114" s="34">
        <f>SUM(Output_3_Daily_Raw!K114:M114)</f>
        <v>0</v>
      </c>
      <c r="H114" s="34">
        <f>SUM(Output_3_Daily_Raw!N114:P114)</f>
        <v>0</v>
      </c>
      <c r="I114" s="34">
        <f>SUM(Output_3_Daily_Raw!Q114:S114)</f>
        <v>0</v>
      </c>
      <c r="J114" s="34">
        <f>SUM(Output_3_Daily_Raw!T114:V114)</f>
        <v>0</v>
      </c>
      <c r="K114" s="34">
        <f>SUM(Output_3_Daily_Raw!W114:Y114)</f>
        <v>0</v>
      </c>
      <c r="L114" s="34">
        <f>SUM(Output_3_Daily_Raw!E114:Y114)</f>
        <v>6.75</v>
      </c>
      <c r="M114" s="34">
        <f>Output_3_Daily_Raw!Z114</f>
        <v>0</v>
      </c>
      <c r="N114" s="34">
        <f>SUM(Output_3_Daily_Raw!E114:Z114)</f>
        <v>6.75</v>
      </c>
      <c r="O114" s="34">
        <f>Output_3_Daily_Raw!AA114</f>
        <v>10.5</v>
      </c>
      <c r="P114" s="34">
        <f>SUM(Output_3_Daily_Raw!AB114:AC114)</f>
        <v>0</v>
      </c>
      <c r="Q114" s="34">
        <f>SUM(Output_3_Daily_Raw!AD114:AF114)</f>
        <v>0</v>
      </c>
      <c r="R114" s="34">
        <f>SUM(Output_3_Daily_Raw!AG114:AI114)</f>
        <v>0.25</v>
      </c>
      <c r="S114" s="34">
        <f>SUM(Output_3_Daily_Raw!AJ114:AM114)</f>
        <v>0</v>
      </c>
      <c r="T114" s="34">
        <f>SUM(Output_3_Daily_Raw!AO114:AS114,Output_3_Daily_Raw!BH114)</f>
        <v>0</v>
      </c>
      <c r="U114" s="34">
        <f>SUM(Output_3_Daily_Raw!AT114:AX114)</f>
        <v>0.25</v>
      </c>
      <c r="V114" s="34">
        <f>SUM(Output_3_Daily_Raw!AY114)</f>
        <v>1.25</v>
      </c>
      <c r="W114" s="34">
        <f>Output_3_Daily_Raw!BA114</f>
        <v>0</v>
      </c>
      <c r="X114" s="34">
        <f>SUM(Output_3_Daily_Raw!AZ114:BE114)</f>
        <v>0</v>
      </c>
      <c r="Y114" s="34">
        <f>SUM(Output_3_Daily_Raw!BF114)</f>
        <v>5</v>
      </c>
      <c r="Z114" s="143">
        <f>Output_3_Daily_Raw!BG114</f>
        <v>0</v>
      </c>
      <c r="AB114">
        <f>SUMIF($L$3:$L$373,"&gt;0",$L$3:L$373)/COUNTIF($L$3:$L$3373,"&gt;0")</f>
        <v>5.2754424778761058</v>
      </c>
      <c r="AD114" s="225">
        <f t="shared" ref="AD114:AG114" si="104">SUM(L108:L114)/COUNT(L108:L114)</f>
        <v>5.9642857142857144</v>
      </c>
      <c r="AE114" s="225">
        <f t="shared" si="104"/>
        <v>0.6785714285714286</v>
      </c>
      <c r="AF114" s="225">
        <f t="shared" si="104"/>
        <v>6.6428571428571432</v>
      </c>
      <c r="AG114" s="225">
        <f t="shared" si="104"/>
        <v>7.6785714285714288</v>
      </c>
    </row>
    <row r="115" spans="1:33" x14ac:dyDescent="0.35">
      <c r="A115" s="270"/>
      <c r="B115" s="248">
        <v>17</v>
      </c>
      <c r="C115" s="137">
        <v>43941</v>
      </c>
      <c r="D115" s="136" t="s">
        <v>4</v>
      </c>
      <c r="E115" s="142">
        <f>SUM(Output_3_Daily_Raw!E115:G115)</f>
        <v>5</v>
      </c>
      <c r="F115" s="34">
        <f>SUM(Output_3_Daily_Raw!H115:J115)</f>
        <v>1</v>
      </c>
      <c r="G115" s="34">
        <f>SUM(Output_3_Daily_Raw!K115:M115)</f>
        <v>0</v>
      </c>
      <c r="H115" s="34">
        <f>SUM(Output_3_Daily_Raw!N115:P115)</f>
        <v>0</v>
      </c>
      <c r="I115" s="34">
        <f>SUM(Output_3_Daily_Raw!Q115:S115)</f>
        <v>0</v>
      </c>
      <c r="J115" s="34">
        <f>SUM(Output_3_Daily_Raw!T115:V115)</f>
        <v>0</v>
      </c>
      <c r="K115" s="34">
        <f>SUM(Output_3_Daily_Raw!W115:Y115)</f>
        <v>0</v>
      </c>
      <c r="L115" s="34">
        <f>SUM(Output_3_Daily_Raw!E115:Y115)</f>
        <v>6</v>
      </c>
      <c r="M115" s="34">
        <f>Output_3_Daily_Raw!Z115</f>
        <v>0</v>
      </c>
      <c r="N115" s="34">
        <f>SUM(Output_3_Daily_Raw!E115:Z115)</f>
        <v>6</v>
      </c>
      <c r="O115" s="34">
        <f>Output_3_Daily_Raw!AA115</f>
        <v>11.5</v>
      </c>
      <c r="P115" s="34">
        <f>SUM(Output_3_Daily_Raw!AB115:AC115)</f>
        <v>0</v>
      </c>
      <c r="Q115" s="34">
        <f>SUM(Output_3_Daily_Raw!AD115:AF115)</f>
        <v>0</v>
      </c>
      <c r="R115" s="34">
        <f>SUM(Output_3_Daily_Raw!AG115:AI115)</f>
        <v>0.25</v>
      </c>
      <c r="S115" s="34">
        <f>SUM(Output_3_Daily_Raw!AJ115:AM115)</f>
        <v>0</v>
      </c>
      <c r="T115" s="34">
        <f>SUM(Output_3_Daily_Raw!AO115:AS115,Output_3_Daily_Raw!BH115)</f>
        <v>0</v>
      </c>
      <c r="U115" s="34">
        <f>SUM(Output_3_Daily_Raw!AT115:AX115)</f>
        <v>0.5</v>
      </c>
      <c r="V115" s="34">
        <f>SUM(Output_3_Daily_Raw!AY115)</f>
        <v>1.75</v>
      </c>
      <c r="W115" s="34">
        <f>Output_3_Daily_Raw!BA115</f>
        <v>0.25</v>
      </c>
      <c r="X115" s="34">
        <f>SUM(Output_3_Daily_Raw!AZ115:BE115)</f>
        <v>0.25</v>
      </c>
      <c r="Y115" s="34">
        <f>SUM(Output_3_Daily_Raw!BF115)</f>
        <v>3.75</v>
      </c>
      <c r="Z115" s="143">
        <f>Output_3_Daily_Raw!BG115</f>
        <v>0</v>
      </c>
      <c r="AB115">
        <f>SUMIF($L$3:$L$373,"&gt;0",$L$3:L$373)/COUNTIF($L$3:$L$3373,"&gt;0")</f>
        <v>5.2754424778761058</v>
      </c>
      <c r="AD115" s="225">
        <f t="shared" ref="AD115:AG115" si="105">SUM(L109:L115)/COUNT(L109:L115)</f>
        <v>6.6785714285714288</v>
      </c>
      <c r="AE115" s="225">
        <f t="shared" si="105"/>
        <v>0.6785714285714286</v>
      </c>
      <c r="AF115" s="225">
        <f t="shared" si="105"/>
        <v>7.3571428571428568</v>
      </c>
      <c r="AG115" s="225">
        <f t="shared" si="105"/>
        <v>7.8928571428571432</v>
      </c>
    </row>
    <row r="116" spans="1:33" x14ac:dyDescent="0.35">
      <c r="A116" s="270"/>
      <c r="B116" s="249"/>
      <c r="C116" s="135">
        <v>43942</v>
      </c>
      <c r="D116" s="136" t="s">
        <v>5</v>
      </c>
      <c r="E116" s="142">
        <f>SUM(Output_3_Daily_Raw!E116:G116)</f>
        <v>1</v>
      </c>
      <c r="F116" s="34">
        <f>SUM(Output_3_Daily_Raw!H116:J116)</f>
        <v>1.5</v>
      </c>
      <c r="G116" s="34">
        <f>SUM(Output_3_Daily_Raw!K116:M116)</f>
        <v>0</v>
      </c>
      <c r="H116" s="34">
        <f>SUM(Output_3_Daily_Raw!N116:P116)</f>
        <v>0</v>
      </c>
      <c r="I116" s="34">
        <f>SUM(Output_3_Daily_Raw!Q116:S116)</f>
        <v>0</v>
      </c>
      <c r="J116" s="34">
        <f>SUM(Output_3_Daily_Raw!T116:V116)</f>
        <v>0</v>
      </c>
      <c r="K116" s="34">
        <f>SUM(Output_3_Daily_Raw!W116:Y116)</f>
        <v>0</v>
      </c>
      <c r="L116" s="34">
        <f>SUM(Output_3_Daily_Raw!E116:Y116)</f>
        <v>2.5</v>
      </c>
      <c r="M116" s="34">
        <f>Output_3_Daily_Raw!Z116</f>
        <v>0</v>
      </c>
      <c r="N116" s="34">
        <f>SUM(Output_3_Daily_Raw!E116:Z116)</f>
        <v>2.5</v>
      </c>
      <c r="O116" s="34">
        <f>Output_3_Daily_Raw!AA116</f>
        <v>13</v>
      </c>
      <c r="P116" s="34">
        <f>SUM(Output_3_Daily_Raw!AB116:AC116)</f>
        <v>0</v>
      </c>
      <c r="Q116" s="34">
        <f>SUM(Output_3_Daily_Raw!AD116:AF116)</f>
        <v>0</v>
      </c>
      <c r="R116" s="34">
        <f>SUM(Output_3_Daily_Raw!AG116:AI116)</f>
        <v>0.25</v>
      </c>
      <c r="S116" s="34">
        <f>SUM(Output_3_Daily_Raw!AJ116:AM116)</f>
        <v>0</v>
      </c>
      <c r="T116" s="34">
        <f>SUM(Output_3_Daily_Raw!AO116:AS116,Output_3_Daily_Raw!BH116)</f>
        <v>0</v>
      </c>
      <c r="U116" s="34">
        <f>SUM(Output_3_Daily_Raw!AT116:AX116)</f>
        <v>1</v>
      </c>
      <c r="V116" s="34">
        <f>SUM(Output_3_Daily_Raw!AY116)</f>
        <v>1</v>
      </c>
      <c r="W116" s="34">
        <f>Output_3_Daily_Raw!BA116</f>
        <v>0</v>
      </c>
      <c r="X116" s="34">
        <f>SUM(Output_3_Daily_Raw!AZ116:BE116)</f>
        <v>0</v>
      </c>
      <c r="Y116" s="34">
        <f>SUM(Output_3_Daily_Raw!BF116)</f>
        <v>6.25</v>
      </c>
      <c r="Z116" s="143">
        <f>Output_3_Daily_Raw!BG116</f>
        <v>0</v>
      </c>
      <c r="AB116">
        <f>SUMIF($L$3:$L$373,"&gt;0",$L$3:L$373)/COUNTIF($L$3:$L$3373,"&gt;0")</f>
        <v>5.2754424778761058</v>
      </c>
      <c r="AD116" s="225">
        <f t="shared" ref="AD116:AG116" si="106">SUM(L110:L116)/COUNT(L110:L116)</f>
        <v>5.75</v>
      </c>
      <c r="AE116" s="225">
        <f t="shared" si="106"/>
        <v>0.6785714285714286</v>
      </c>
      <c r="AF116" s="225">
        <f t="shared" si="106"/>
        <v>6.4285714285714288</v>
      </c>
      <c r="AG116" s="225">
        <f t="shared" si="106"/>
        <v>9.1071428571428577</v>
      </c>
    </row>
    <row r="117" spans="1:33" x14ac:dyDescent="0.35">
      <c r="A117" s="270"/>
      <c r="B117" s="249"/>
      <c r="C117" s="137">
        <v>43943</v>
      </c>
      <c r="D117" s="136" t="s">
        <v>6</v>
      </c>
      <c r="E117" s="142">
        <f>SUM(Output_3_Daily_Raw!E117:G117)</f>
        <v>0</v>
      </c>
      <c r="F117" s="34">
        <f>SUM(Output_3_Daily_Raw!H117:J117)</f>
        <v>5.25</v>
      </c>
      <c r="G117" s="34">
        <f>SUM(Output_3_Daily_Raw!K117:M117)</f>
        <v>0</v>
      </c>
      <c r="H117" s="34">
        <f>SUM(Output_3_Daily_Raw!N117:P117)</f>
        <v>0</v>
      </c>
      <c r="I117" s="34">
        <f>SUM(Output_3_Daily_Raw!Q117:S117)</f>
        <v>0</v>
      </c>
      <c r="J117" s="34">
        <f>SUM(Output_3_Daily_Raw!T117:V117)</f>
        <v>0</v>
      </c>
      <c r="K117" s="34">
        <f>SUM(Output_3_Daily_Raw!W117:Y117)</f>
        <v>0</v>
      </c>
      <c r="L117" s="34">
        <f>SUM(Output_3_Daily_Raw!E117:Y117)</f>
        <v>5.25</v>
      </c>
      <c r="M117" s="34">
        <f>Output_3_Daily_Raw!Z117</f>
        <v>0</v>
      </c>
      <c r="N117" s="34">
        <f>SUM(Output_3_Daily_Raw!E117:Z117)</f>
        <v>5.25</v>
      </c>
      <c r="O117" s="34">
        <f>Output_3_Daily_Raw!AA117</f>
        <v>9.25</v>
      </c>
      <c r="P117" s="34">
        <f>SUM(Output_3_Daily_Raw!AB117:AC117)</f>
        <v>0</v>
      </c>
      <c r="Q117" s="34">
        <f>SUM(Output_3_Daily_Raw!AD117:AF117)</f>
        <v>0</v>
      </c>
      <c r="R117" s="34">
        <f>SUM(Output_3_Daily_Raw!AG117:AI117)</f>
        <v>0.5</v>
      </c>
      <c r="S117" s="34">
        <f>SUM(Output_3_Daily_Raw!AJ117:AM117)</f>
        <v>0.5</v>
      </c>
      <c r="T117" s="34">
        <f>SUM(Output_3_Daily_Raw!AO117:AS117,Output_3_Daily_Raw!BH117)</f>
        <v>0</v>
      </c>
      <c r="U117" s="34">
        <f>SUM(Output_3_Daily_Raw!AT117:AX117)</f>
        <v>0.75</v>
      </c>
      <c r="V117" s="34">
        <f>SUM(Output_3_Daily_Raw!AY117)</f>
        <v>0.5</v>
      </c>
      <c r="W117" s="34">
        <f>Output_3_Daily_Raw!BA117</f>
        <v>0.5</v>
      </c>
      <c r="X117" s="34">
        <f>SUM(Output_3_Daily_Raw!AZ117:BE117)</f>
        <v>0.5</v>
      </c>
      <c r="Y117" s="34">
        <f>SUM(Output_3_Daily_Raw!BF117)</f>
        <v>6.75</v>
      </c>
      <c r="Z117" s="143">
        <f>Output_3_Daily_Raw!BG117</f>
        <v>0</v>
      </c>
      <c r="AB117">
        <f>SUMIF($L$3:$L$373,"&gt;0",$L$3:L$373)/COUNTIF($L$3:$L$3373,"&gt;0")</f>
        <v>5.2754424778761058</v>
      </c>
      <c r="AD117" s="225">
        <f t="shared" ref="AD117:AG117" si="107">SUM(L111:L117)/COUNT(L111:L117)</f>
        <v>5.6428571428571432</v>
      </c>
      <c r="AE117" s="225">
        <f t="shared" si="107"/>
        <v>0.25</v>
      </c>
      <c r="AF117" s="225">
        <f t="shared" si="107"/>
        <v>5.8928571428571432</v>
      </c>
      <c r="AG117" s="225">
        <f t="shared" si="107"/>
        <v>9.6071428571428577</v>
      </c>
    </row>
    <row r="118" spans="1:33" x14ac:dyDescent="0.35">
      <c r="A118" s="270"/>
      <c r="B118" s="249"/>
      <c r="C118" s="135">
        <v>43944</v>
      </c>
      <c r="D118" s="136" t="s">
        <v>7</v>
      </c>
      <c r="E118" s="142">
        <f>SUM(Output_3_Daily_Raw!E118:G118)</f>
        <v>0</v>
      </c>
      <c r="F118" s="34">
        <f>SUM(Output_3_Daily_Raw!H118:J118)</f>
        <v>4.75</v>
      </c>
      <c r="G118" s="34">
        <f>SUM(Output_3_Daily_Raw!K118:M118)</f>
        <v>0</v>
      </c>
      <c r="H118" s="34">
        <f>SUM(Output_3_Daily_Raw!N118:P118)</f>
        <v>0</v>
      </c>
      <c r="I118" s="34">
        <f>SUM(Output_3_Daily_Raw!Q118:S118)</f>
        <v>0</v>
      </c>
      <c r="J118" s="34">
        <f>SUM(Output_3_Daily_Raw!T118:V118)</f>
        <v>0</v>
      </c>
      <c r="K118" s="34">
        <f>SUM(Output_3_Daily_Raw!W118:Y118)</f>
        <v>0</v>
      </c>
      <c r="L118" s="34">
        <f>SUM(Output_3_Daily_Raw!E118:Y118)</f>
        <v>4.75</v>
      </c>
      <c r="M118" s="34">
        <f>Output_3_Daily_Raw!Z118</f>
        <v>0</v>
      </c>
      <c r="N118" s="34">
        <f>SUM(Output_3_Daily_Raw!E118:Z118)</f>
        <v>4.75</v>
      </c>
      <c r="O118" s="34">
        <f>Output_3_Daily_Raw!AA118</f>
        <v>9.5</v>
      </c>
      <c r="P118" s="34">
        <f>SUM(Output_3_Daily_Raw!AB118:AC118)</f>
        <v>0</v>
      </c>
      <c r="Q118" s="34">
        <f>SUM(Output_3_Daily_Raw!AD118:AF118)</f>
        <v>0</v>
      </c>
      <c r="R118" s="34">
        <f>SUM(Output_3_Daily_Raw!AG118:AI118)</f>
        <v>0.5</v>
      </c>
      <c r="S118" s="34">
        <f>SUM(Output_3_Daily_Raw!AJ118:AM118)</f>
        <v>0</v>
      </c>
      <c r="T118" s="34">
        <f>SUM(Output_3_Daily_Raw!AO118:AS118,Output_3_Daily_Raw!BH118)</f>
        <v>0.25</v>
      </c>
      <c r="U118" s="34">
        <f>SUM(Output_3_Daily_Raw!AT118:AX118)</f>
        <v>2</v>
      </c>
      <c r="V118" s="34">
        <f>SUM(Output_3_Daily_Raw!AY118)</f>
        <v>1.75</v>
      </c>
      <c r="W118" s="34">
        <f>Output_3_Daily_Raw!BA118</f>
        <v>0</v>
      </c>
      <c r="X118" s="34">
        <f>SUM(Output_3_Daily_Raw!AZ118:BE118)</f>
        <v>0.75</v>
      </c>
      <c r="Y118" s="34">
        <f>SUM(Output_3_Daily_Raw!BF118)</f>
        <v>4.5</v>
      </c>
      <c r="Z118" s="143">
        <f>Output_3_Daily_Raw!BG118</f>
        <v>0</v>
      </c>
      <c r="AB118">
        <f>SUMIF($L$3:$L$373,"&gt;0",$L$3:L$373)/COUNTIF($L$3:$L$3373,"&gt;0")</f>
        <v>5.2754424778761058</v>
      </c>
      <c r="AD118" s="225">
        <f t="shared" ref="AD118:AG118" si="108">SUM(L112:L118)/COUNT(L112:L118)</f>
        <v>5.5714285714285712</v>
      </c>
      <c r="AE118" s="225">
        <f t="shared" si="108"/>
        <v>7.1428571428571425E-2</v>
      </c>
      <c r="AF118" s="225">
        <f t="shared" si="108"/>
        <v>5.6428571428571432</v>
      </c>
      <c r="AG118" s="225">
        <f t="shared" si="108"/>
        <v>9.7142857142857135</v>
      </c>
    </row>
    <row r="119" spans="1:33" x14ac:dyDescent="0.35">
      <c r="A119" s="270"/>
      <c r="B119" s="249"/>
      <c r="C119" s="135">
        <v>43945</v>
      </c>
      <c r="D119" s="136" t="s">
        <v>8</v>
      </c>
      <c r="E119" s="142">
        <f>SUM(Output_3_Daily_Raw!E119:G119)</f>
        <v>0</v>
      </c>
      <c r="F119" s="34">
        <f>SUM(Output_3_Daily_Raw!H119:J119)</f>
        <v>2.25</v>
      </c>
      <c r="G119" s="34">
        <f>SUM(Output_3_Daily_Raw!K119:M119)</f>
        <v>4</v>
      </c>
      <c r="H119" s="34">
        <f>SUM(Output_3_Daily_Raw!N119:P119)</f>
        <v>0</v>
      </c>
      <c r="I119" s="34">
        <f>SUM(Output_3_Daily_Raw!Q119:S119)</f>
        <v>0</v>
      </c>
      <c r="J119" s="34">
        <f>SUM(Output_3_Daily_Raw!T119:V119)</f>
        <v>0</v>
      </c>
      <c r="K119" s="34">
        <f>SUM(Output_3_Daily_Raw!W119:Y119)</f>
        <v>0</v>
      </c>
      <c r="L119" s="34">
        <f>SUM(Output_3_Daily_Raw!E119:Y119)</f>
        <v>6.25</v>
      </c>
      <c r="M119" s="34">
        <f>Output_3_Daily_Raw!Z119</f>
        <v>0</v>
      </c>
      <c r="N119" s="34">
        <f>SUM(Output_3_Daily_Raw!E119:Z119)</f>
        <v>6.25</v>
      </c>
      <c r="O119" s="34">
        <f>Output_3_Daily_Raw!AA119</f>
        <v>8.75</v>
      </c>
      <c r="P119" s="34">
        <f>SUM(Output_3_Daily_Raw!AB119:AC119)</f>
        <v>0</v>
      </c>
      <c r="Q119" s="34">
        <f>SUM(Output_3_Daily_Raw!AD119:AF119)</f>
        <v>0</v>
      </c>
      <c r="R119" s="34">
        <f>SUM(Output_3_Daily_Raw!AG119:AI119)</f>
        <v>0.75</v>
      </c>
      <c r="S119" s="34">
        <f>SUM(Output_3_Daily_Raw!AJ119:AM119)</f>
        <v>0.25</v>
      </c>
      <c r="T119" s="34">
        <f>SUM(Output_3_Daily_Raw!AO119:AS119,Output_3_Daily_Raw!BH119)</f>
        <v>0</v>
      </c>
      <c r="U119" s="34">
        <f>SUM(Output_3_Daily_Raw!AT119:AX119)</f>
        <v>1</v>
      </c>
      <c r="V119" s="34">
        <f>SUM(Output_3_Daily_Raw!AY119)</f>
        <v>2.5</v>
      </c>
      <c r="W119" s="34">
        <f>Output_3_Daily_Raw!BA119</f>
        <v>0</v>
      </c>
      <c r="X119" s="34">
        <f>SUM(Output_3_Daily_Raw!AZ119:BE119)</f>
        <v>0</v>
      </c>
      <c r="Y119" s="34">
        <f>SUM(Output_3_Daily_Raw!BF119)</f>
        <v>4.5</v>
      </c>
      <c r="Z119" s="143">
        <f>Output_3_Daily_Raw!BG119</f>
        <v>0</v>
      </c>
      <c r="AB119">
        <f>SUMIF($L$3:$L$373,"&gt;0",$L$3:L$373)/COUNTIF($L$3:$L$3373,"&gt;0")</f>
        <v>5.2754424778761058</v>
      </c>
      <c r="AD119" s="225">
        <f t="shared" ref="AD119:AG119" si="109">SUM(L113:L119)/COUNT(L113:L119)</f>
        <v>5.3571428571428568</v>
      </c>
      <c r="AE119" s="225">
        <f t="shared" si="109"/>
        <v>0</v>
      </c>
      <c r="AF119" s="225">
        <f t="shared" si="109"/>
        <v>5.3571428571428568</v>
      </c>
      <c r="AG119" s="225">
        <f t="shared" si="109"/>
        <v>10.178571428571429</v>
      </c>
    </row>
    <row r="120" spans="1:33" x14ac:dyDescent="0.35">
      <c r="A120" s="270"/>
      <c r="B120" s="249"/>
      <c r="C120" s="137">
        <v>43946</v>
      </c>
      <c r="D120" s="136" t="s">
        <v>9</v>
      </c>
      <c r="E120" s="142">
        <f>SUM(Output_3_Daily_Raw!E120:G120)</f>
        <v>0</v>
      </c>
      <c r="F120" s="34">
        <f>SUM(Output_3_Daily_Raw!H120:J120)</f>
        <v>2.5</v>
      </c>
      <c r="G120" s="34">
        <f>SUM(Output_3_Daily_Raw!K120:M120)</f>
        <v>0</v>
      </c>
      <c r="H120" s="34">
        <f>SUM(Output_3_Daily_Raw!N120:P120)</f>
        <v>0</v>
      </c>
      <c r="I120" s="34">
        <f>SUM(Output_3_Daily_Raw!Q120:S120)</f>
        <v>0</v>
      </c>
      <c r="J120" s="34">
        <f>SUM(Output_3_Daily_Raw!T120:V120)</f>
        <v>0</v>
      </c>
      <c r="K120" s="34">
        <f>SUM(Output_3_Daily_Raw!W120:Y120)</f>
        <v>0</v>
      </c>
      <c r="L120" s="34">
        <f>SUM(Output_3_Daily_Raw!E120:Y120)</f>
        <v>2.5</v>
      </c>
      <c r="M120" s="34">
        <f>Output_3_Daily_Raw!Z120</f>
        <v>0</v>
      </c>
      <c r="N120" s="34">
        <f>SUM(Output_3_Daily_Raw!E120:Z120)</f>
        <v>2.5</v>
      </c>
      <c r="O120" s="34">
        <f>Output_3_Daily_Raw!AA120</f>
        <v>9.5</v>
      </c>
      <c r="P120" s="34">
        <f>SUM(Output_3_Daily_Raw!AB120:AC120)</f>
        <v>0</v>
      </c>
      <c r="Q120" s="34">
        <f>SUM(Output_3_Daily_Raw!AD120:AF120)</f>
        <v>0</v>
      </c>
      <c r="R120" s="34">
        <f>SUM(Output_3_Daily_Raw!AG120:AI120)</f>
        <v>0.5</v>
      </c>
      <c r="S120" s="34">
        <f>SUM(Output_3_Daily_Raw!AJ120:AM120)</f>
        <v>0.5</v>
      </c>
      <c r="T120" s="34">
        <f>SUM(Output_3_Daily_Raw!AO120:AS120,Output_3_Daily_Raw!BH120)</f>
        <v>0</v>
      </c>
      <c r="U120" s="34">
        <f>SUM(Output_3_Daily_Raw!AT120:AX120)</f>
        <v>0.5</v>
      </c>
      <c r="V120" s="34">
        <f>SUM(Output_3_Daily_Raw!AY120)</f>
        <v>3.5</v>
      </c>
      <c r="W120" s="34">
        <f>Output_3_Daily_Raw!BA120</f>
        <v>0</v>
      </c>
      <c r="X120" s="34">
        <f>SUM(Output_3_Daily_Raw!AZ120:BE120)</f>
        <v>0.25</v>
      </c>
      <c r="Y120" s="34">
        <f>SUM(Output_3_Daily_Raw!BF120)</f>
        <v>6.75</v>
      </c>
      <c r="Z120" s="143">
        <f>Output_3_Daily_Raw!BG120</f>
        <v>0</v>
      </c>
      <c r="AB120">
        <f>SUMIF($L$3:$L$373,"&gt;0",$L$3:L$373)/COUNTIF($L$3:$L$3373,"&gt;0")</f>
        <v>5.2754424778761058</v>
      </c>
      <c r="AD120" s="225">
        <f t="shared" ref="AD120:AG120" si="110">SUM(L114:L120)/COUNT(L114:L120)</f>
        <v>4.8571428571428568</v>
      </c>
      <c r="AE120" s="225">
        <f t="shared" si="110"/>
        <v>0</v>
      </c>
      <c r="AF120" s="225">
        <f t="shared" si="110"/>
        <v>4.8571428571428568</v>
      </c>
      <c r="AG120" s="225">
        <f t="shared" si="110"/>
        <v>10.285714285714286</v>
      </c>
    </row>
    <row r="121" spans="1:33" x14ac:dyDescent="0.35">
      <c r="A121" s="270"/>
      <c r="B121" s="250"/>
      <c r="C121" s="14">
        <v>43947</v>
      </c>
      <c r="D121" s="138" t="s">
        <v>10</v>
      </c>
      <c r="E121" s="142">
        <f>SUM(Output_3_Daily_Raw!E121:G121)</f>
        <v>3.5</v>
      </c>
      <c r="F121" s="34">
        <f>SUM(Output_3_Daily_Raw!H121:J121)</f>
        <v>0</v>
      </c>
      <c r="G121" s="34">
        <f>SUM(Output_3_Daily_Raw!K121:M121)</f>
        <v>0</v>
      </c>
      <c r="H121" s="34">
        <f>SUM(Output_3_Daily_Raw!N121:P121)</f>
        <v>0</v>
      </c>
      <c r="I121" s="34">
        <f>SUM(Output_3_Daily_Raw!Q121:S121)</f>
        <v>0</v>
      </c>
      <c r="J121" s="34">
        <f>SUM(Output_3_Daily_Raw!T121:V121)</f>
        <v>0</v>
      </c>
      <c r="K121" s="34">
        <f>SUM(Output_3_Daily_Raw!W121:Y121)</f>
        <v>0</v>
      </c>
      <c r="L121" s="34">
        <f>SUM(Output_3_Daily_Raw!E121:Y121)</f>
        <v>3.5</v>
      </c>
      <c r="M121" s="34">
        <f>Output_3_Daily_Raw!Z121</f>
        <v>0</v>
      </c>
      <c r="N121" s="34">
        <f>SUM(Output_3_Daily_Raw!E121:Z121)</f>
        <v>3.5</v>
      </c>
      <c r="O121" s="34">
        <f>Output_3_Daily_Raw!AA121</f>
        <v>8.75</v>
      </c>
      <c r="P121" s="34">
        <f>SUM(Output_3_Daily_Raw!AB121:AC121)</f>
        <v>0</v>
      </c>
      <c r="Q121" s="34">
        <f>SUM(Output_3_Daily_Raw!AD121:AF121)</f>
        <v>0</v>
      </c>
      <c r="R121" s="34">
        <f>SUM(Output_3_Daily_Raw!AG121:AI121)</f>
        <v>1</v>
      </c>
      <c r="S121" s="34">
        <f>SUM(Output_3_Daily_Raw!AJ121:AM121)</f>
        <v>1.25</v>
      </c>
      <c r="T121" s="34">
        <f>SUM(Output_3_Daily_Raw!AO121:AS121,Output_3_Daily_Raw!BH121)</f>
        <v>0</v>
      </c>
      <c r="U121" s="34">
        <f>SUM(Output_3_Daily_Raw!AT121:AX121)</f>
        <v>0.25</v>
      </c>
      <c r="V121" s="34">
        <f>SUM(Output_3_Daily_Raw!AY121)</f>
        <v>2.5</v>
      </c>
      <c r="W121" s="34">
        <f>Output_3_Daily_Raw!BA121</f>
        <v>0</v>
      </c>
      <c r="X121" s="34">
        <f>SUM(Output_3_Daily_Raw!AZ121:BE121)</f>
        <v>0</v>
      </c>
      <c r="Y121" s="34">
        <f>SUM(Output_3_Daily_Raw!BF121)</f>
        <v>6.75</v>
      </c>
      <c r="Z121" s="143">
        <f>Output_3_Daily_Raw!BG121</f>
        <v>0</v>
      </c>
      <c r="AB121">
        <f>SUMIF($L$3:$L$373,"&gt;0",$L$3:L$373)/COUNTIF($L$3:$L$3373,"&gt;0")</f>
        <v>5.2754424778761058</v>
      </c>
      <c r="AD121" s="225">
        <f t="shared" ref="AD121:AG121" si="111">SUM(L115:L121)/COUNT(L115:L121)</f>
        <v>4.3928571428571432</v>
      </c>
      <c r="AE121" s="225">
        <f t="shared" si="111"/>
        <v>0</v>
      </c>
      <c r="AF121" s="225">
        <f t="shared" si="111"/>
        <v>4.3928571428571432</v>
      </c>
      <c r="AG121" s="225">
        <f t="shared" si="111"/>
        <v>10.035714285714286</v>
      </c>
    </row>
    <row r="122" spans="1:33" x14ac:dyDescent="0.35">
      <c r="A122" s="270"/>
      <c r="B122" s="248">
        <v>18</v>
      </c>
      <c r="C122" s="137">
        <v>43948</v>
      </c>
      <c r="D122" s="136" t="s">
        <v>4</v>
      </c>
      <c r="E122" s="142">
        <f>SUM(Output_3_Daily_Raw!E122:G122)</f>
        <v>0</v>
      </c>
      <c r="F122" s="34">
        <f>SUM(Output_3_Daily_Raw!H122:J122)</f>
        <v>0</v>
      </c>
      <c r="G122" s="34">
        <f>SUM(Output_3_Daily_Raw!K122:M122)</f>
        <v>3.25</v>
      </c>
      <c r="H122" s="34">
        <f>SUM(Output_3_Daily_Raw!N122:P122)</f>
        <v>0</v>
      </c>
      <c r="I122" s="34">
        <f>SUM(Output_3_Daily_Raw!Q122:S122)</f>
        <v>0</v>
      </c>
      <c r="J122" s="34">
        <f>SUM(Output_3_Daily_Raw!T122:V122)</f>
        <v>0</v>
      </c>
      <c r="K122" s="34">
        <f>SUM(Output_3_Daily_Raw!W122:Y122)</f>
        <v>0</v>
      </c>
      <c r="L122" s="34">
        <f>SUM(Output_3_Daily_Raw!E122:Y122)</f>
        <v>3.25</v>
      </c>
      <c r="M122" s="34">
        <f>Output_3_Daily_Raw!Z122</f>
        <v>0</v>
      </c>
      <c r="N122" s="34">
        <f>SUM(Output_3_Daily_Raw!E122:Z122)</f>
        <v>3.25</v>
      </c>
      <c r="O122" s="34">
        <f>Output_3_Daily_Raw!AA122</f>
        <v>9.75</v>
      </c>
      <c r="P122" s="34">
        <f>SUM(Output_3_Daily_Raw!AB122:AC122)</f>
        <v>0</v>
      </c>
      <c r="Q122" s="34">
        <f>SUM(Output_3_Daily_Raw!AD122:AF122)</f>
        <v>0</v>
      </c>
      <c r="R122" s="34">
        <f>SUM(Output_3_Daily_Raw!AG122:AI122)</f>
        <v>1.25</v>
      </c>
      <c r="S122" s="34">
        <f>SUM(Output_3_Daily_Raw!AJ122:AM122)</f>
        <v>2.25</v>
      </c>
      <c r="T122" s="34">
        <f>SUM(Output_3_Daily_Raw!AO122:AS122,Output_3_Daily_Raw!BH122)</f>
        <v>0</v>
      </c>
      <c r="U122" s="34">
        <f>SUM(Output_3_Daily_Raw!AT122:AX122)</f>
        <v>0.5</v>
      </c>
      <c r="V122" s="34">
        <f>SUM(Output_3_Daily_Raw!AY122)</f>
        <v>2</v>
      </c>
      <c r="W122" s="34">
        <f>Output_3_Daily_Raw!BA122</f>
        <v>0</v>
      </c>
      <c r="X122" s="34">
        <f>SUM(Output_3_Daily_Raw!AZ122:BE122)</f>
        <v>0</v>
      </c>
      <c r="Y122" s="34">
        <f>SUM(Output_3_Daily_Raw!BF122)</f>
        <v>5</v>
      </c>
      <c r="Z122" s="143">
        <f>Output_3_Daily_Raw!BG122</f>
        <v>0</v>
      </c>
      <c r="AB122">
        <f>SUMIF($L$3:$L$373,"&gt;0",$L$3:L$373)/COUNTIF($L$3:$L$3373,"&gt;0")</f>
        <v>5.2754424778761058</v>
      </c>
      <c r="AD122" s="225">
        <f t="shared" ref="AD122:AG122" si="112">SUM(L116:L122)/COUNT(L116:L122)</f>
        <v>4</v>
      </c>
      <c r="AE122" s="225">
        <f t="shared" si="112"/>
        <v>0</v>
      </c>
      <c r="AF122" s="225">
        <f t="shared" si="112"/>
        <v>4</v>
      </c>
      <c r="AG122" s="225">
        <f t="shared" si="112"/>
        <v>9.7857142857142865</v>
      </c>
    </row>
    <row r="123" spans="1:33" x14ac:dyDescent="0.35">
      <c r="A123" s="270"/>
      <c r="B123" s="249"/>
      <c r="C123" s="135">
        <v>43949</v>
      </c>
      <c r="D123" s="136" t="s">
        <v>5</v>
      </c>
      <c r="E123" s="142">
        <f>SUM(Output_3_Daily_Raw!E123:G123)</f>
        <v>1</v>
      </c>
      <c r="F123" s="34">
        <f>SUM(Output_3_Daily_Raw!H123:J123)</f>
        <v>1.5</v>
      </c>
      <c r="G123" s="34">
        <f>SUM(Output_3_Daily_Raw!K123:M123)</f>
        <v>1</v>
      </c>
      <c r="H123" s="34">
        <f>SUM(Output_3_Daily_Raw!N123:P123)</f>
        <v>0</v>
      </c>
      <c r="I123" s="34">
        <f>SUM(Output_3_Daily_Raw!Q123:S123)</f>
        <v>0</v>
      </c>
      <c r="J123" s="34">
        <f>SUM(Output_3_Daily_Raw!T123:V123)</f>
        <v>0</v>
      </c>
      <c r="K123" s="34">
        <f>SUM(Output_3_Daily_Raw!W123:Y123)</f>
        <v>0</v>
      </c>
      <c r="L123" s="34">
        <f>SUM(Output_3_Daily_Raw!E123:Y123)</f>
        <v>3.5</v>
      </c>
      <c r="M123" s="34">
        <f>Output_3_Daily_Raw!Z123</f>
        <v>0</v>
      </c>
      <c r="N123" s="34">
        <f>SUM(Output_3_Daily_Raw!E123:Z123)</f>
        <v>3.5</v>
      </c>
      <c r="O123" s="34">
        <f>Output_3_Daily_Raw!AA123</f>
        <v>9.25</v>
      </c>
      <c r="P123" s="34">
        <f>SUM(Output_3_Daily_Raw!AB123:AC123)</f>
        <v>0</v>
      </c>
      <c r="Q123" s="34">
        <f>SUM(Output_3_Daily_Raw!AD123:AF123)</f>
        <v>0</v>
      </c>
      <c r="R123" s="34">
        <f>SUM(Output_3_Daily_Raw!AG123:AI123)</f>
        <v>0.5</v>
      </c>
      <c r="S123" s="34">
        <f>SUM(Output_3_Daily_Raw!AJ123:AM123)</f>
        <v>1.75</v>
      </c>
      <c r="T123" s="34">
        <f>SUM(Output_3_Daily_Raw!AO123:AS123,Output_3_Daily_Raw!BH123)</f>
        <v>0</v>
      </c>
      <c r="U123" s="34">
        <f>SUM(Output_3_Daily_Raw!AT123:AX123)</f>
        <v>0.5</v>
      </c>
      <c r="V123" s="34">
        <f>SUM(Output_3_Daily_Raw!AY123)</f>
        <v>2</v>
      </c>
      <c r="W123" s="34">
        <f>Output_3_Daily_Raw!BA123</f>
        <v>1.25</v>
      </c>
      <c r="X123" s="34">
        <f>SUM(Output_3_Daily_Raw!AZ123:BE123)</f>
        <v>1.25</v>
      </c>
      <c r="Y123" s="34">
        <f>SUM(Output_3_Daily_Raw!BF123)</f>
        <v>4.25</v>
      </c>
      <c r="Z123" s="143">
        <f>Output_3_Daily_Raw!BG123</f>
        <v>0</v>
      </c>
      <c r="AB123">
        <f>SUMIF($L$3:$L$373,"&gt;0",$L$3:L$373)/COUNTIF($L$3:$L$3373,"&gt;0")</f>
        <v>5.2754424778761058</v>
      </c>
      <c r="AD123" s="225">
        <f t="shared" ref="AD123:AG123" si="113">SUM(L117:L123)/COUNT(L117:L123)</f>
        <v>4.1428571428571432</v>
      </c>
      <c r="AE123" s="225">
        <f t="shared" si="113"/>
        <v>0</v>
      </c>
      <c r="AF123" s="225">
        <f t="shared" si="113"/>
        <v>4.1428571428571432</v>
      </c>
      <c r="AG123" s="225">
        <f t="shared" si="113"/>
        <v>9.25</v>
      </c>
    </row>
    <row r="124" spans="1:33" x14ac:dyDescent="0.35">
      <c r="A124" s="270"/>
      <c r="B124" s="249"/>
      <c r="C124" s="135">
        <v>43950</v>
      </c>
      <c r="D124" s="136" t="s">
        <v>6</v>
      </c>
      <c r="E124" s="142">
        <f>SUM(Output_3_Daily_Raw!E124:G124)</f>
        <v>0</v>
      </c>
      <c r="F124" s="34">
        <f>SUM(Output_3_Daily_Raw!H124:J124)</f>
        <v>6.25</v>
      </c>
      <c r="G124" s="34">
        <f>SUM(Output_3_Daily_Raw!K124:M124)</f>
        <v>0</v>
      </c>
      <c r="H124" s="34">
        <f>SUM(Output_3_Daily_Raw!N124:P124)</f>
        <v>0</v>
      </c>
      <c r="I124" s="34">
        <f>SUM(Output_3_Daily_Raw!Q124:S124)</f>
        <v>0</v>
      </c>
      <c r="J124" s="34">
        <f>SUM(Output_3_Daily_Raw!T124:V124)</f>
        <v>0</v>
      </c>
      <c r="K124" s="34">
        <f>SUM(Output_3_Daily_Raw!W124:Y124)</f>
        <v>0</v>
      </c>
      <c r="L124" s="34">
        <f>SUM(Output_3_Daily_Raw!E124:Y124)</f>
        <v>6.25</v>
      </c>
      <c r="M124" s="34">
        <f>Output_3_Daily_Raw!Z124</f>
        <v>0</v>
      </c>
      <c r="N124" s="34">
        <f>SUM(Output_3_Daily_Raw!E124:Z124)</f>
        <v>6.25</v>
      </c>
      <c r="O124" s="34">
        <f>Output_3_Daily_Raw!AA124</f>
        <v>6.25</v>
      </c>
      <c r="P124" s="34">
        <f>SUM(Output_3_Daily_Raw!AB124:AC124)</f>
        <v>0</v>
      </c>
      <c r="Q124" s="34">
        <f>SUM(Output_3_Daily_Raw!AD124:AF124)</f>
        <v>0</v>
      </c>
      <c r="R124" s="34">
        <f>SUM(Output_3_Daily_Raw!AG124:AI124)</f>
        <v>1</v>
      </c>
      <c r="S124" s="34">
        <f>SUM(Output_3_Daily_Raw!AJ124:AM124)</f>
        <v>1.5</v>
      </c>
      <c r="T124" s="34">
        <f>SUM(Output_3_Daily_Raw!AO124:AS124,Output_3_Daily_Raw!BH124)</f>
        <v>0.5</v>
      </c>
      <c r="U124" s="34">
        <f>SUM(Output_3_Daily_Raw!AT124:AX124)</f>
        <v>0.25</v>
      </c>
      <c r="V124" s="34">
        <f>SUM(Output_3_Daily_Raw!AY124)</f>
        <v>2.75</v>
      </c>
      <c r="W124" s="34">
        <f>Output_3_Daily_Raw!BA124</f>
        <v>0</v>
      </c>
      <c r="X124" s="34">
        <f>SUM(Output_3_Daily_Raw!AZ124:BE124)</f>
        <v>0.25</v>
      </c>
      <c r="Y124" s="34">
        <f>SUM(Output_3_Daily_Raw!BF124)</f>
        <v>5</v>
      </c>
      <c r="Z124" s="143">
        <f>Output_3_Daily_Raw!BG124</f>
        <v>0</v>
      </c>
      <c r="AB124">
        <f>SUMIF($L$3:$L$373,"&gt;0",$L$3:L$373)/COUNTIF($L$3:$L$3373,"&gt;0")</f>
        <v>5.2754424778761058</v>
      </c>
      <c r="AD124" s="225">
        <f t="shared" ref="AD124:AG124" si="114">SUM(L118:L124)/COUNT(L118:L124)</f>
        <v>4.2857142857142856</v>
      </c>
      <c r="AE124" s="225">
        <f t="shared" si="114"/>
        <v>0</v>
      </c>
      <c r="AF124" s="225">
        <f t="shared" si="114"/>
        <v>4.2857142857142856</v>
      </c>
      <c r="AG124" s="225">
        <f t="shared" si="114"/>
        <v>8.8214285714285712</v>
      </c>
    </row>
    <row r="125" spans="1:33" x14ac:dyDescent="0.35">
      <c r="A125" s="272"/>
      <c r="B125" s="249"/>
      <c r="C125" s="137">
        <v>43951</v>
      </c>
      <c r="D125" s="136" t="s">
        <v>7</v>
      </c>
      <c r="E125" s="142">
        <f>SUM(Output_3_Daily_Raw!E125:G125)</f>
        <v>0</v>
      </c>
      <c r="F125" s="34">
        <f>SUM(Output_3_Daily_Raw!H125:J125)</f>
        <v>5.5</v>
      </c>
      <c r="G125" s="34">
        <f>SUM(Output_3_Daily_Raw!K125:M125)</f>
        <v>0</v>
      </c>
      <c r="H125" s="34">
        <f>SUM(Output_3_Daily_Raw!N125:P125)</f>
        <v>0</v>
      </c>
      <c r="I125" s="34">
        <f>SUM(Output_3_Daily_Raw!Q125:S125)</f>
        <v>0</v>
      </c>
      <c r="J125" s="34">
        <f>SUM(Output_3_Daily_Raw!T125:V125)</f>
        <v>0</v>
      </c>
      <c r="K125" s="34">
        <f>SUM(Output_3_Daily_Raw!W125:Y125)</f>
        <v>0</v>
      </c>
      <c r="L125" s="34">
        <f>SUM(Output_3_Daily_Raw!E125:Y125)</f>
        <v>5.5</v>
      </c>
      <c r="M125" s="34">
        <f>Output_3_Daily_Raw!Z125</f>
        <v>0</v>
      </c>
      <c r="N125" s="34">
        <f>SUM(Output_3_Daily_Raw!E125:Z125)</f>
        <v>5.5</v>
      </c>
      <c r="O125" s="34">
        <f>Output_3_Daily_Raw!AA125</f>
        <v>8.5</v>
      </c>
      <c r="P125" s="34">
        <f>SUM(Output_3_Daily_Raw!AB125:AC125)</f>
        <v>0</v>
      </c>
      <c r="Q125" s="34">
        <f>SUM(Output_3_Daily_Raw!AD125:AF125)</f>
        <v>0</v>
      </c>
      <c r="R125" s="34">
        <f>SUM(Output_3_Daily_Raw!AG125:AI125)</f>
        <v>1.5</v>
      </c>
      <c r="S125" s="34">
        <f>SUM(Output_3_Daily_Raw!AJ125:AM125)</f>
        <v>1</v>
      </c>
      <c r="T125" s="34">
        <f>SUM(Output_3_Daily_Raw!AO125:AS125,Output_3_Daily_Raw!BH125)</f>
        <v>0.5</v>
      </c>
      <c r="U125" s="34">
        <f>SUM(Output_3_Daily_Raw!AT125:AX125)</f>
        <v>0.5</v>
      </c>
      <c r="V125" s="34">
        <f>SUM(Output_3_Daily_Raw!AY125)</f>
        <v>1.5</v>
      </c>
      <c r="W125" s="34">
        <f>Output_3_Daily_Raw!BA125</f>
        <v>0.75</v>
      </c>
      <c r="X125" s="34">
        <f>SUM(Output_3_Daily_Raw!AZ125:BE125)</f>
        <v>0.75</v>
      </c>
      <c r="Y125" s="34">
        <f>SUM(Output_3_Daily_Raw!BF125)</f>
        <v>4.25</v>
      </c>
      <c r="Z125" s="143">
        <f>Output_3_Daily_Raw!BG125</f>
        <v>0</v>
      </c>
      <c r="AB125">
        <f>SUMIF($L$3:$L$373,"&gt;0",$L$3:L$373)/COUNTIF($L$3:$L$3373,"&gt;0")</f>
        <v>5.2754424778761058</v>
      </c>
      <c r="AD125" s="225">
        <f t="shared" ref="AD125:AG125" si="115">SUM(L119:L125)/COUNT(L119:L125)</f>
        <v>4.3928571428571432</v>
      </c>
      <c r="AE125" s="225">
        <f t="shared" si="115"/>
        <v>0</v>
      </c>
      <c r="AF125" s="225">
        <f t="shared" si="115"/>
        <v>4.3928571428571432</v>
      </c>
      <c r="AG125" s="225">
        <f t="shared" si="115"/>
        <v>8.6785714285714288</v>
      </c>
    </row>
    <row r="126" spans="1:33" x14ac:dyDescent="0.35">
      <c r="A126" s="274" t="s">
        <v>16</v>
      </c>
      <c r="B126" s="249"/>
      <c r="C126" s="135">
        <v>43952</v>
      </c>
      <c r="D126" s="136" t="s">
        <v>8</v>
      </c>
      <c r="E126" s="142">
        <f>SUM(Output_3_Daily_Raw!E126:G126)</f>
        <v>0</v>
      </c>
      <c r="F126" s="34">
        <f>SUM(Output_3_Daily_Raw!H126:J126)</f>
        <v>4.5</v>
      </c>
      <c r="G126" s="34">
        <f>SUM(Output_3_Daily_Raw!K126:M126)</f>
        <v>2</v>
      </c>
      <c r="H126" s="34">
        <f>SUM(Output_3_Daily_Raw!N126:P126)</f>
        <v>0</v>
      </c>
      <c r="I126" s="34">
        <f>SUM(Output_3_Daily_Raw!Q126:S126)</f>
        <v>0</v>
      </c>
      <c r="J126" s="34">
        <f>SUM(Output_3_Daily_Raw!T126:V126)</f>
        <v>0</v>
      </c>
      <c r="K126" s="34">
        <f>SUM(Output_3_Daily_Raw!W126:Y126)</f>
        <v>0</v>
      </c>
      <c r="L126" s="34">
        <f>SUM(Output_3_Daily_Raw!E126:Y126)</f>
        <v>6.5</v>
      </c>
      <c r="M126" s="34">
        <f>Output_3_Daily_Raw!Z126</f>
        <v>0</v>
      </c>
      <c r="N126" s="34">
        <f>SUM(Output_3_Daily_Raw!E126:Z126)</f>
        <v>6.5</v>
      </c>
      <c r="O126" s="34">
        <f>Output_3_Daily_Raw!AA126</f>
        <v>8</v>
      </c>
      <c r="P126" s="34">
        <f>SUM(Output_3_Daily_Raw!AB126:AC126)</f>
        <v>0</v>
      </c>
      <c r="Q126" s="34">
        <f>SUM(Output_3_Daily_Raw!AD126:AF126)</f>
        <v>0</v>
      </c>
      <c r="R126" s="34">
        <f>SUM(Output_3_Daily_Raw!AG126:AI126)</f>
        <v>1.25</v>
      </c>
      <c r="S126" s="34">
        <f>SUM(Output_3_Daily_Raw!AJ126:AM126)</f>
        <v>0</v>
      </c>
      <c r="T126" s="34">
        <f>SUM(Output_3_Daily_Raw!AO126:AS126,Output_3_Daily_Raw!BH126)</f>
        <v>0.5</v>
      </c>
      <c r="U126" s="34">
        <f>SUM(Output_3_Daily_Raw!AT126:AX126)</f>
        <v>1</v>
      </c>
      <c r="V126" s="34">
        <f>SUM(Output_3_Daily_Raw!AY126)</f>
        <v>2.75</v>
      </c>
      <c r="W126" s="34">
        <f>Output_3_Daily_Raw!BA126</f>
        <v>2</v>
      </c>
      <c r="X126" s="34">
        <f>SUM(Output_3_Daily_Raw!AZ126:BE126)</f>
        <v>2</v>
      </c>
      <c r="Y126" s="34">
        <f>SUM(Output_3_Daily_Raw!BF126)</f>
        <v>2</v>
      </c>
      <c r="Z126" s="143">
        <f>Output_3_Daily_Raw!BG126</f>
        <v>0</v>
      </c>
      <c r="AB126">
        <f>SUMIF($L$3:$L$373,"&gt;0",$L$3:L$373)/COUNTIF($L$3:$L$3373,"&gt;0")</f>
        <v>5.2754424778761058</v>
      </c>
      <c r="AD126" s="225">
        <f t="shared" ref="AD126:AG126" si="116">SUM(L120:L126)/COUNT(L120:L126)</f>
        <v>4.4285714285714288</v>
      </c>
      <c r="AE126" s="225">
        <f t="shared" si="116"/>
        <v>0</v>
      </c>
      <c r="AF126" s="225">
        <f t="shared" si="116"/>
        <v>4.4285714285714288</v>
      </c>
      <c r="AG126" s="225">
        <f t="shared" si="116"/>
        <v>8.5714285714285712</v>
      </c>
    </row>
    <row r="127" spans="1:33" x14ac:dyDescent="0.35">
      <c r="A127" s="275"/>
      <c r="B127" s="249"/>
      <c r="C127" s="137">
        <v>43953</v>
      </c>
      <c r="D127" s="136" t="s">
        <v>9</v>
      </c>
      <c r="E127" s="142">
        <f>SUM(Output_3_Daily_Raw!E127:G127)</f>
        <v>0</v>
      </c>
      <c r="F127" s="34">
        <f>SUM(Output_3_Daily_Raw!H127:J127)</f>
        <v>2.25</v>
      </c>
      <c r="G127" s="34">
        <f>SUM(Output_3_Daily_Raw!K127:M127)</f>
        <v>2.25</v>
      </c>
      <c r="H127" s="34">
        <f>SUM(Output_3_Daily_Raw!N127:P127)</f>
        <v>0</v>
      </c>
      <c r="I127" s="34">
        <f>SUM(Output_3_Daily_Raw!Q127:S127)</f>
        <v>0</v>
      </c>
      <c r="J127" s="34">
        <f>SUM(Output_3_Daily_Raw!T127:V127)</f>
        <v>0</v>
      </c>
      <c r="K127" s="34">
        <f>SUM(Output_3_Daily_Raw!W127:Y127)</f>
        <v>0</v>
      </c>
      <c r="L127" s="34">
        <f>SUM(Output_3_Daily_Raw!E127:Y127)</f>
        <v>4.5</v>
      </c>
      <c r="M127" s="34">
        <f>Output_3_Daily_Raw!Z127</f>
        <v>0</v>
      </c>
      <c r="N127" s="34">
        <f>SUM(Output_3_Daily_Raw!E127:Z127)</f>
        <v>4.5</v>
      </c>
      <c r="O127" s="34">
        <f>Output_3_Daily_Raw!AA127</f>
        <v>7.5</v>
      </c>
      <c r="P127" s="34">
        <f>SUM(Output_3_Daily_Raw!AB127:AC127)</f>
        <v>0</v>
      </c>
      <c r="Q127" s="34">
        <f>SUM(Output_3_Daily_Raw!AD127:AF127)</f>
        <v>0</v>
      </c>
      <c r="R127" s="34">
        <f>SUM(Output_3_Daily_Raw!AG127:AI127)</f>
        <v>1.25</v>
      </c>
      <c r="S127" s="34">
        <f>SUM(Output_3_Daily_Raw!AJ127:AM127)</f>
        <v>2.5</v>
      </c>
      <c r="T127" s="34">
        <f>SUM(Output_3_Daily_Raw!AO127:AS127,Output_3_Daily_Raw!BH127)</f>
        <v>0</v>
      </c>
      <c r="U127" s="34">
        <f>SUM(Output_3_Daily_Raw!AT127:AX127)</f>
        <v>0.5</v>
      </c>
      <c r="V127" s="34">
        <f>SUM(Output_3_Daily_Raw!AY127)</f>
        <v>3.25</v>
      </c>
      <c r="W127" s="34">
        <f>Output_3_Daily_Raw!BA127</f>
        <v>0</v>
      </c>
      <c r="X127" s="34">
        <f>SUM(Output_3_Daily_Raw!AZ127:BE127)</f>
        <v>0</v>
      </c>
      <c r="Y127" s="34">
        <f>SUM(Output_3_Daily_Raw!BF127)</f>
        <v>4.5</v>
      </c>
      <c r="Z127" s="143">
        <f>Output_3_Daily_Raw!BG127</f>
        <v>0</v>
      </c>
      <c r="AB127">
        <f>SUMIF($L$3:$L$373,"&gt;0",$L$3:L$373)/COUNTIF($L$3:$L$3373,"&gt;0")</f>
        <v>5.2754424778761058</v>
      </c>
      <c r="AD127" s="225">
        <f t="shared" ref="AD127:AG127" si="117">SUM(L121:L127)/COUNT(L121:L127)</f>
        <v>4.7142857142857144</v>
      </c>
      <c r="AE127" s="225">
        <f t="shared" si="117"/>
        <v>0</v>
      </c>
      <c r="AF127" s="225">
        <f t="shared" si="117"/>
        <v>4.7142857142857144</v>
      </c>
      <c r="AG127" s="225">
        <f t="shared" si="117"/>
        <v>8.2857142857142865</v>
      </c>
    </row>
    <row r="128" spans="1:33" x14ac:dyDescent="0.35">
      <c r="A128" s="275"/>
      <c r="B128" s="250"/>
      <c r="C128" s="14">
        <v>43954</v>
      </c>
      <c r="D128" s="138" t="s">
        <v>10</v>
      </c>
      <c r="E128" s="142">
        <f>SUM(Output_3_Daily_Raw!E128:G128)</f>
        <v>1.5</v>
      </c>
      <c r="F128" s="34">
        <f>SUM(Output_3_Daily_Raw!H128:J128)</f>
        <v>0</v>
      </c>
      <c r="G128" s="34">
        <f>SUM(Output_3_Daily_Raw!K128:M128)</f>
        <v>0</v>
      </c>
      <c r="H128" s="34">
        <f>SUM(Output_3_Daily_Raw!N128:P128)</f>
        <v>0</v>
      </c>
      <c r="I128" s="34">
        <f>SUM(Output_3_Daily_Raw!Q128:S128)</f>
        <v>0</v>
      </c>
      <c r="J128" s="34">
        <f>SUM(Output_3_Daily_Raw!T128:V128)</f>
        <v>0</v>
      </c>
      <c r="K128" s="34">
        <f>SUM(Output_3_Daily_Raw!W128:Y128)</f>
        <v>0</v>
      </c>
      <c r="L128" s="34">
        <f>SUM(Output_3_Daily_Raw!E128:Y128)</f>
        <v>1.5</v>
      </c>
      <c r="M128" s="34">
        <f>Output_3_Daily_Raw!Z128</f>
        <v>0</v>
      </c>
      <c r="N128" s="34">
        <f>SUM(Output_3_Daily_Raw!E128:Z128)</f>
        <v>1.5</v>
      </c>
      <c r="O128" s="34">
        <f>Output_3_Daily_Raw!AA128</f>
        <v>8.25</v>
      </c>
      <c r="P128" s="34">
        <f>SUM(Output_3_Daily_Raw!AB128:AC128)</f>
        <v>0</v>
      </c>
      <c r="Q128" s="34">
        <f>SUM(Output_3_Daily_Raw!AD128:AF128)</f>
        <v>0</v>
      </c>
      <c r="R128" s="34">
        <f>SUM(Output_3_Daily_Raw!AG128:AI128)</f>
        <v>1.25</v>
      </c>
      <c r="S128" s="34">
        <f>SUM(Output_3_Daily_Raw!AJ128:AM128)</f>
        <v>0</v>
      </c>
      <c r="T128" s="34">
        <f>SUM(Output_3_Daily_Raw!AO128:AS128,Output_3_Daily_Raw!BH128)</f>
        <v>0</v>
      </c>
      <c r="U128" s="34">
        <f>SUM(Output_3_Daily_Raw!AT128:AX128)</f>
        <v>0.25</v>
      </c>
      <c r="V128" s="34">
        <f>SUM(Output_3_Daily_Raw!AY128)</f>
        <v>2.5</v>
      </c>
      <c r="W128" s="34">
        <f>Output_3_Daily_Raw!BA128</f>
        <v>2.75</v>
      </c>
      <c r="X128" s="34">
        <f>SUM(Output_3_Daily_Raw!AZ128:BE128)</f>
        <v>4</v>
      </c>
      <c r="Y128" s="34">
        <f>SUM(Output_3_Daily_Raw!BF128)</f>
        <v>6.25</v>
      </c>
      <c r="Z128" s="143">
        <f>Output_3_Daily_Raw!BG128</f>
        <v>0</v>
      </c>
      <c r="AB128">
        <f>SUMIF($L$3:$L$373,"&gt;0",$L$3:L$373)/COUNTIF($L$3:$L$3373,"&gt;0")</f>
        <v>5.2754424778761058</v>
      </c>
      <c r="AD128" s="225">
        <f t="shared" ref="AD128:AG128" si="118">SUM(L122:L128)/COUNT(L122:L128)</f>
        <v>4.4285714285714288</v>
      </c>
      <c r="AE128" s="225">
        <f t="shared" si="118"/>
        <v>0</v>
      </c>
      <c r="AF128" s="225">
        <f t="shared" si="118"/>
        <v>4.4285714285714288</v>
      </c>
      <c r="AG128" s="225">
        <f t="shared" si="118"/>
        <v>8.2142857142857135</v>
      </c>
    </row>
    <row r="129" spans="1:33" x14ac:dyDescent="0.35">
      <c r="A129" s="275"/>
      <c r="B129" s="248">
        <v>19</v>
      </c>
      <c r="C129" s="135">
        <v>43955</v>
      </c>
      <c r="D129" s="136" t="s">
        <v>4</v>
      </c>
      <c r="E129" s="142">
        <f>SUM(Output_3_Daily_Raw!E129:G129)</f>
        <v>1</v>
      </c>
      <c r="F129" s="34">
        <f>SUM(Output_3_Daily_Raw!H129:J129)</f>
        <v>3.25</v>
      </c>
      <c r="G129" s="34">
        <f>SUM(Output_3_Daily_Raw!K129:M129)</f>
        <v>0</v>
      </c>
      <c r="H129" s="34">
        <f>SUM(Output_3_Daily_Raw!N129:P129)</f>
        <v>0</v>
      </c>
      <c r="I129" s="34">
        <f>SUM(Output_3_Daily_Raw!Q129:S129)</f>
        <v>0</v>
      </c>
      <c r="J129" s="34">
        <f>SUM(Output_3_Daily_Raw!T129:V129)</f>
        <v>0</v>
      </c>
      <c r="K129" s="34">
        <f>SUM(Output_3_Daily_Raw!W129:Y129)</f>
        <v>0</v>
      </c>
      <c r="L129" s="34">
        <f>SUM(Output_3_Daily_Raw!E129:Y129)</f>
        <v>4.25</v>
      </c>
      <c r="M129" s="34">
        <f>Output_3_Daily_Raw!Z129</f>
        <v>0</v>
      </c>
      <c r="N129" s="34">
        <f>SUM(Output_3_Daily_Raw!E129:Z129)</f>
        <v>4.25</v>
      </c>
      <c r="O129" s="34">
        <f>Output_3_Daily_Raw!AA129</f>
        <v>7.25</v>
      </c>
      <c r="P129" s="34">
        <f>SUM(Output_3_Daily_Raw!AB129:AC129)</f>
        <v>0</v>
      </c>
      <c r="Q129" s="34">
        <f>SUM(Output_3_Daily_Raw!AD129:AF129)</f>
        <v>0</v>
      </c>
      <c r="R129" s="34">
        <f>SUM(Output_3_Daily_Raw!AG129:AI129)</f>
        <v>1</v>
      </c>
      <c r="S129" s="34">
        <f>SUM(Output_3_Daily_Raw!AJ129:AM129)</f>
        <v>0.75</v>
      </c>
      <c r="T129" s="34">
        <f>SUM(Output_3_Daily_Raw!AO129:AS129,Output_3_Daily_Raw!BH129)</f>
        <v>0</v>
      </c>
      <c r="U129" s="34">
        <f>SUM(Output_3_Daily_Raw!AT129:AX129)</f>
        <v>0.5</v>
      </c>
      <c r="V129" s="34">
        <f>SUM(Output_3_Daily_Raw!AY129)</f>
        <v>3</v>
      </c>
      <c r="W129" s="34">
        <f>Output_3_Daily_Raw!BA129</f>
        <v>0.5</v>
      </c>
      <c r="X129" s="34">
        <f>SUM(Output_3_Daily_Raw!AZ129:BE129)</f>
        <v>1.5</v>
      </c>
      <c r="Y129" s="34">
        <f>SUM(Output_3_Daily_Raw!BF129)</f>
        <v>5.75</v>
      </c>
      <c r="Z129" s="143">
        <f>Output_3_Daily_Raw!BG129</f>
        <v>0</v>
      </c>
      <c r="AB129">
        <f>SUMIF($L$3:$L$373,"&gt;0",$L$3:L$373)/COUNTIF($L$3:$L$3373,"&gt;0")</f>
        <v>5.2754424778761058</v>
      </c>
      <c r="AD129" s="225">
        <f t="shared" ref="AD129:AG129" si="119">SUM(L123:L129)/COUNT(L123:L129)</f>
        <v>4.5714285714285712</v>
      </c>
      <c r="AE129" s="225">
        <f t="shared" si="119"/>
        <v>0</v>
      </c>
      <c r="AF129" s="225">
        <f t="shared" si="119"/>
        <v>4.5714285714285712</v>
      </c>
      <c r="AG129" s="225">
        <f t="shared" si="119"/>
        <v>7.8571428571428568</v>
      </c>
    </row>
    <row r="130" spans="1:33" x14ac:dyDescent="0.35">
      <c r="A130" s="275"/>
      <c r="B130" s="249"/>
      <c r="C130" s="137">
        <v>43956</v>
      </c>
      <c r="D130" s="136" t="s">
        <v>5</v>
      </c>
      <c r="E130" s="142">
        <f>SUM(Output_3_Daily_Raw!E130:G130)</f>
        <v>1</v>
      </c>
      <c r="F130" s="34">
        <f>SUM(Output_3_Daily_Raw!H130:J130)</f>
        <v>4.5</v>
      </c>
      <c r="G130" s="34">
        <f>SUM(Output_3_Daily_Raw!K130:M130)</f>
        <v>0</v>
      </c>
      <c r="H130" s="34">
        <f>SUM(Output_3_Daily_Raw!N130:P130)</f>
        <v>0</v>
      </c>
      <c r="I130" s="34">
        <f>SUM(Output_3_Daily_Raw!Q130:S130)</f>
        <v>0</v>
      </c>
      <c r="J130" s="34">
        <f>SUM(Output_3_Daily_Raw!T130:V130)</f>
        <v>0</v>
      </c>
      <c r="K130" s="34">
        <f>SUM(Output_3_Daily_Raw!W130:Y130)</f>
        <v>0</v>
      </c>
      <c r="L130" s="34">
        <f>SUM(Output_3_Daily_Raw!E130:Y130)</f>
        <v>5.5</v>
      </c>
      <c r="M130" s="34">
        <f>Output_3_Daily_Raw!Z130</f>
        <v>0</v>
      </c>
      <c r="N130" s="34">
        <f>SUM(Output_3_Daily_Raw!E130:Z130)</f>
        <v>5.5</v>
      </c>
      <c r="O130" s="34">
        <f>Output_3_Daily_Raw!AA130</f>
        <v>10</v>
      </c>
      <c r="P130" s="34">
        <f>SUM(Output_3_Daily_Raw!AB130:AC130)</f>
        <v>1</v>
      </c>
      <c r="Q130" s="34">
        <f>SUM(Output_3_Daily_Raw!AD130:AF130)</f>
        <v>0</v>
      </c>
      <c r="R130" s="34">
        <f>SUM(Output_3_Daily_Raw!AG130:AI130)</f>
        <v>1.25</v>
      </c>
      <c r="S130" s="34">
        <f>SUM(Output_3_Daily_Raw!AJ130:AM130)</f>
        <v>0</v>
      </c>
      <c r="T130" s="34">
        <f>SUM(Output_3_Daily_Raw!AO130:AS130,Output_3_Daily_Raw!BH130)</f>
        <v>0.25</v>
      </c>
      <c r="U130" s="34">
        <f>SUM(Output_3_Daily_Raw!AT130:AX130)</f>
        <v>0.25</v>
      </c>
      <c r="V130" s="34">
        <f>SUM(Output_3_Daily_Raw!AY130)</f>
        <v>3.75</v>
      </c>
      <c r="W130" s="34">
        <f>Output_3_Daily_Raw!BA130</f>
        <v>0</v>
      </c>
      <c r="X130" s="34">
        <f>SUM(Output_3_Daily_Raw!AZ130:BE130)</f>
        <v>0</v>
      </c>
      <c r="Y130" s="34">
        <f>SUM(Output_3_Daily_Raw!BF130)</f>
        <v>1.75</v>
      </c>
      <c r="Z130" s="143">
        <f>Output_3_Daily_Raw!BG130</f>
        <v>0.25</v>
      </c>
      <c r="AB130">
        <f>SUMIF($L$3:$L$373,"&gt;0",$L$3:L$373)/COUNTIF($L$3:$L$3373,"&gt;0")</f>
        <v>5.2754424778761058</v>
      </c>
      <c r="AD130" s="225">
        <f t="shared" ref="AD130:AG130" si="120">SUM(L124:L130)/COUNT(L124:L130)</f>
        <v>4.8571428571428568</v>
      </c>
      <c r="AE130" s="225">
        <f t="shared" si="120"/>
        <v>0</v>
      </c>
      <c r="AF130" s="225">
        <f t="shared" si="120"/>
        <v>4.8571428571428568</v>
      </c>
      <c r="AG130" s="225">
        <f t="shared" si="120"/>
        <v>7.9642857142857144</v>
      </c>
    </row>
    <row r="131" spans="1:33" x14ac:dyDescent="0.35">
      <c r="A131" s="275"/>
      <c r="B131" s="249"/>
      <c r="C131" s="135">
        <v>43957</v>
      </c>
      <c r="D131" s="136" t="s">
        <v>6</v>
      </c>
      <c r="E131" s="142">
        <f>SUM(Output_3_Daily_Raw!E131:G131)</f>
        <v>0</v>
      </c>
      <c r="F131" s="34">
        <f>SUM(Output_3_Daily_Raw!H131:J131)</f>
        <v>5.75</v>
      </c>
      <c r="G131" s="34">
        <f>SUM(Output_3_Daily_Raw!K131:M131)</f>
        <v>0</v>
      </c>
      <c r="H131" s="34">
        <f>SUM(Output_3_Daily_Raw!N131:P131)</f>
        <v>0</v>
      </c>
      <c r="I131" s="34">
        <f>SUM(Output_3_Daily_Raw!Q131:S131)</f>
        <v>0</v>
      </c>
      <c r="J131" s="34">
        <f>SUM(Output_3_Daily_Raw!T131:V131)</f>
        <v>0</v>
      </c>
      <c r="K131" s="34">
        <f>SUM(Output_3_Daily_Raw!W131:Y131)</f>
        <v>0</v>
      </c>
      <c r="L131" s="34">
        <f>SUM(Output_3_Daily_Raw!E131:Y131)</f>
        <v>5.75</v>
      </c>
      <c r="M131" s="34">
        <f>Output_3_Daily_Raw!Z131</f>
        <v>0</v>
      </c>
      <c r="N131" s="34">
        <f>SUM(Output_3_Daily_Raw!E131:Z131)</f>
        <v>5.75</v>
      </c>
      <c r="O131" s="34">
        <f>Output_3_Daily_Raw!AA131</f>
        <v>8.5</v>
      </c>
      <c r="P131" s="34">
        <f>SUM(Output_3_Daily_Raw!AB131:AC131)</f>
        <v>0</v>
      </c>
      <c r="Q131" s="34">
        <f>SUM(Output_3_Daily_Raw!AD131:AF131)</f>
        <v>0</v>
      </c>
      <c r="R131" s="34">
        <f>SUM(Output_3_Daily_Raw!AG131:AI131)</f>
        <v>1</v>
      </c>
      <c r="S131" s="34">
        <f>SUM(Output_3_Daily_Raw!AJ131:AM131)</f>
        <v>0</v>
      </c>
      <c r="T131" s="34">
        <f>SUM(Output_3_Daily_Raw!AO131:AS131,Output_3_Daily_Raw!BH131)</f>
        <v>0.5</v>
      </c>
      <c r="U131" s="34">
        <f>SUM(Output_3_Daily_Raw!AT131:AX131)</f>
        <v>0.5</v>
      </c>
      <c r="V131" s="34">
        <f>SUM(Output_3_Daily_Raw!AY131)</f>
        <v>3.5</v>
      </c>
      <c r="W131" s="34">
        <f>Output_3_Daily_Raw!BA131</f>
        <v>0.5</v>
      </c>
      <c r="X131" s="34">
        <f>SUM(Output_3_Daily_Raw!AZ131:BE131)</f>
        <v>0.5</v>
      </c>
      <c r="Y131" s="34">
        <f>SUM(Output_3_Daily_Raw!BF131)</f>
        <v>3.75</v>
      </c>
      <c r="Z131" s="143">
        <f>Output_3_Daily_Raw!BG131</f>
        <v>0</v>
      </c>
      <c r="AB131">
        <f>SUMIF($L$3:$L$373,"&gt;0",$L$3:L$373)/COUNTIF($L$3:$L$3373,"&gt;0")</f>
        <v>5.2754424778761058</v>
      </c>
      <c r="AD131" s="225">
        <f t="shared" ref="AD131:AG131" si="121">SUM(L125:L131)/COUNT(L125:L131)</f>
        <v>4.7857142857142856</v>
      </c>
      <c r="AE131" s="225">
        <f t="shared" si="121"/>
        <v>0</v>
      </c>
      <c r="AF131" s="225">
        <f t="shared" si="121"/>
        <v>4.7857142857142856</v>
      </c>
      <c r="AG131" s="225">
        <f t="shared" si="121"/>
        <v>8.2857142857142865</v>
      </c>
    </row>
    <row r="132" spans="1:33" x14ac:dyDescent="0.35">
      <c r="A132" s="275"/>
      <c r="B132" s="249"/>
      <c r="C132" s="137">
        <v>43958</v>
      </c>
      <c r="D132" s="136" t="s">
        <v>7</v>
      </c>
      <c r="E132" s="142">
        <f>SUM(Output_3_Daily_Raw!E132:G132)</f>
        <v>0</v>
      </c>
      <c r="F132" s="34">
        <f>SUM(Output_3_Daily_Raw!H132:J132)</f>
        <v>4.5</v>
      </c>
      <c r="G132" s="34">
        <f>SUM(Output_3_Daily_Raw!K132:M132)</f>
        <v>0</v>
      </c>
      <c r="H132" s="34">
        <f>SUM(Output_3_Daily_Raw!N132:P132)</f>
        <v>0</v>
      </c>
      <c r="I132" s="34">
        <f>SUM(Output_3_Daily_Raw!Q132:S132)</f>
        <v>0</v>
      </c>
      <c r="J132" s="34">
        <f>SUM(Output_3_Daily_Raw!T132:V132)</f>
        <v>0</v>
      </c>
      <c r="K132" s="34">
        <f>SUM(Output_3_Daily_Raw!W132:Y132)</f>
        <v>0</v>
      </c>
      <c r="L132" s="34">
        <f>SUM(Output_3_Daily_Raw!E132:Y132)</f>
        <v>4.5</v>
      </c>
      <c r="M132" s="34">
        <f>Output_3_Daily_Raw!Z132</f>
        <v>0</v>
      </c>
      <c r="N132" s="34">
        <f>SUM(Output_3_Daily_Raw!E132:Z132)</f>
        <v>4.5</v>
      </c>
      <c r="O132" s="34">
        <f>Output_3_Daily_Raw!AA132</f>
        <v>10.25</v>
      </c>
      <c r="P132" s="34">
        <f>SUM(Output_3_Daily_Raw!AB132:AC132)</f>
        <v>0</v>
      </c>
      <c r="Q132" s="34">
        <f>SUM(Output_3_Daily_Raw!AD132:AF132)</f>
        <v>0</v>
      </c>
      <c r="R132" s="34">
        <f>SUM(Output_3_Daily_Raw!AG132:AI132)</f>
        <v>0.5</v>
      </c>
      <c r="S132" s="34">
        <f>SUM(Output_3_Daily_Raw!AJ132:AM132)</f>
        <v>0</v>
      </c>
      <c r="T132" s="34">
        <f>SUM(Output_3_Daily_Raw!AO132:AS132,Output_3_Daily_Raw!BH132)</f>
        <v>0</v>
      </c>
      <c r="U132" s="34">
        <f>SUM(Output_3_Daily_Raw!AT132:AX132)</f>
        <v>0.5</v>
      </c>
      <c r="V132" s="34">
        <f>SUM(Output_3_Daily_Raw!AY132)</f>
        <v>2.75</v>
      </c>
      <c r="W132" s="34">
        <f>Output_3_Daily_Raw!BA132</f>
        <v>0</v>
      </c>
      <c r="X132" s="34">
        <f>SUM(Output_3_Daily_Raw!AZ132:BE132)</f>
        <v>0</v>
      </c>
      <c r="Y132" s="34">
        <f>SUM(Output_3_Daily_Raw!BF132)</f>
        <v>4.5</v>
      </c>
      <c r="Z132" s="143">
        <f>Output_3_Daily_Raw!BG132</f>
        <v>0</v>
      </c>
      <c r="AB132">
        <f>SUMIF($L$3:$L$373,"&gt;0",$L$3:L$373)/COUNTIF($L$3:$L$3373,"&gt;0")</f>
        <v>5.2754424778761058</v>
      </c>
      <c r="AD132" s="225">
        <f t="shared" ref="AD132:AG132" si="122">SUM(L126:L132)/COUNT(L126:L132)</f>
        <v>4.6428571428571432</v>
      </c>
      <c r="AE132" s="225">
        <f t="shared" si="122"/>
        <v>0</v>
      </c>
      <c r="AF132" s="225">
        <f t="shared" si="122"/>
        <v>4.6428571428571432</v>
      </c>
      <c r="AG132" s="225">
        <f t="shared" si="122"/>
        <v>8.5357142857142865</v>
      </c>
    </row>
    <row r="133" spans="1:33" x14ac:dyDescent="0.35">
      <c r="A133" s="275"/>
      <c r="B133" s="249"/>
      <c r="C133" s="135">
        <v>43959</v>
      </c>
      <c r="D133" s="136" t="s">
        <v>8</v>
      </c>
      <c r="E133" s="142">
        <f>SUM(Output_3_Daily_Raw!E133:G133)</f>
        <v>0</v>
      </c>
      <c r="F133" s="34">
        <f>SUM(Output_3_Daily_Raw!H133:J133)</f>
        <v>1.5</v>
      </c>
      <c r="G133" s="34">
        <f>SUM(Output_3_Daily_Raw!K133:M133)</f>
        <v>1</v>
      </c>
      <c r="H133" s="34">
        <f>SUM(Output_3_Daily_Raw!N133:P133)</f>
        <v>0</v>
      </c>
      <c r="I133" s="34">
        <f>SUM(Output_3_Daily_Raw!Q133:S133)</f>
        <v>0</v>
      </c>
      <c r="J133" s="34">
        <f>SUM(Output_3_Daily_Raw!T133:V133)</f>
        <v>0</v>
      </c>
      <c r="K133" s="34">
        <f>SUM(Output_3_Daily_Raw!W133:Y133)</f>
        <v>0</v>
      </c>
      <c r="L133" s="34">
        <f>SUM(Output_3_Daily_Raw!E133:Y133)</f>
        <v>2.5</v>
      </c>
      <c r="M133" s="34">
        <f>Output_3_Daily_Raw!Z133</f>
        <v>0</v>
      </c>
      <c r="N133" s="34">
        <f>SUM(Output_3_Daily_Raw!E133:Z133)</f>
        <v>2.5</v>
      </c>
      <c r="O133" s="34">
        <f>Output_3_Daily_Raw!AA133</f>
        <v>11.5</v>
      </c>
      <c r="P133" s="34">
        <f>SUM(Output_3_Daily_Raw!AB133:AC133)</f>
        <v>0</v>
      </c>
      <c r="Q133" s="34">
        <f>SUM(Output_3_Daily_Raw!AD133:AF133)</f>
        <v>0</v>
      </c>
      <c r="R133" s="34">
        <f>SUM(Output_3_Daily_Raw!AG133:AI133)</f>
        <v>0.5</v>
      </c>
      <c r="S133" s="34">
        <f>SUM(Output_3_Daily_Raw!AJ133:AM133)</f>
        <v>0</v>
      </c>
      <c r="T133" s="34">
        <f>SUM(Output_3_Daily_Raw!AO133:AS133,Output_3_Daily_Raw!BH133)</f>
        <v>1</v>
      </c>
      <c r="U133" s="34">
        <f>SUM(Output_3_Daily_Raw!AT133:AX133)</f>
        <v>0</v>
      </c>
      <c r="V133" s="34">
        <f>SUM(Output_3_Daily_Raw!AY133)</f>
        <v>1.25</v>
      </c>
      <c r="W133" s="34">
        <f>Output_3_Daily_Raw!BA133</f>
        <v>0.5</v>
      </c>
      <c r="X133" s="34">
        <f>SUM(Output_3_Daily_Raw!AZ133:BE133)</f>
        <v>0.5</v>
      </c>
      <c r="Y133" s="34">
        <f>SUM(Output_3_Daily_Raw!BF133)</f>
        <v>6.75</v>
      </c>
      <c r="Z133" s="143">
        <f>Output_3_Daily_Raw!BG133</f>
        <v>0</v>
      </c>
      <c r="AB133">
        <f>SUMIF($L$3:$L$373,"&gt;0",$L$3:L$373)/COUNTIF($L$3:$L$3373,"&gt;0")</f>
        <v>5.2754424778761058</v>
      </c>
      <c r="AD133" s="225">
        <f t="shared" ref="AD133:AG133" si="123">SUM(L127:L133)/COUNT(L127:L133)</f>
        <v>4.0714285714285712</v>
      </c>
      <c r="AE133" s="225">
        <f t="shared" si="123"/>
        <v>0</v>
      </c>
      <c r="AF133" s="225">
        <f t="shared" si="123"/>
        <v>4.0714285714285712</v>
      </c>
      <c r="AG133" s="225">
        <f t="shared" si="123"/>
        <v>9.0357142857142865</v>
      </c>
    </row>
    <row r="134" spans="1:33" x14ac:dyDescent="0.35">
      <c r="A134" s="275"/>
      <c r="B134" s="249"/>
      <c r="C134" s="135">
        <v>43960</v>
      </c>
      <c r="D134" s="136" t="s">
        <v>9</v>
      </c>
      <c r="E134" s="142">
        <f>SUM(Output_3_Daily_Raw!E134:G134)</f>
        <v>2</v>
      </c>
      <c r="F134" s="34">
        <f>SUM(Output_3_Daily_Raw!H134:J134)</f>
        <v>0</v>
      </c>
      <c r="G134" s="34">
        <f>SUM(Output_3_Daily_Raw!K134:M134)</f>
        <v>0</v>
      </c>
      <c r="H134" s="34">
        <f>SUM(Output_3_Daily_Raw!N134:P134)</f>
        <v>0</v>
      </c>
      <c r="I134" s="34">
        <f>SUM(Output_3_Daily_Raw!Q134:S134)</f>
        <v>0</v>
      </c>
      <c r="J134" s="34">
        <f>SUM(Output_3_Daily_Raw!T134:V134)</f>
        <v>0</v>
      </c>
      <c r="K134" s="34">
        <f>SUM(Output_3_Daily_Raw!W134:Y134)</f>
        <v>0</v>
      </c>
      <c r="L134" s="34">
        <f>SUM(Output_3_Daily_Raw!E134:Y134)</f>
        <v>2</v>
      </c>
      <c r="M134" s="34">
        <f>Output_3_Daily_Raw!Z134</f>
        <v>0</v>
      </c>
      <c r="N134" s="34">
        <f>SUM(Output_3_Daily_Raw!E134:Z134)</f>
        <v>2</v>
      </c>
      <c r="O134" s="34">
        <f>Output_3_Daily_Raw!AA134</f>
        <v>8.75</v>
      </c>
      <c r="P134" s="34">
        <f>SUM(Output_3_Daily_Raw!AB134:AC134)</f>
        <v>0</v>
      </c>
      <c r="Q134" s="34">
        <f>SUM(Output_3_Daily_Raw!AD134:AF134)</f>
        <v>0</v>
      </c>
      <c r="R134" s="34">
        <f>SUM(Output_3_Daily_Raw!AG134:AI134)</f>
        <v>0.75</v>
      </c>
      <c r="S134" s="34">
        <f>SUM(Output_3_Daily_Raw!AJ134:AM134)</f>
        <v>0</v>
      </c>
      <c r="T134" s="34">
        <f>SUM(Output_3_Daily_Raw!AO134:AS134,Output_3_Daily_Raw!BH134)</f>
        <v>0.5</v>
      </c>
      <c r="U134" s="34">
        <f>SUM(Output_3_Daily_Raw!AT134:AX134)</f>
        <v>0.75</v>
      </c>
      <c r="V134" s="34">
        <f>SUM(Output_3_Daily_Raw!AY134)</f>
        <v>1.5</v>
      </c>
      <c r="W134" s="34">
        <f>Output_3_Daily_Raw!BA134</f>
        <v>1.5</v>
      </c>
      <c r="X134" s="34">
        <f>SUM(Output_3_Daily_Raw!AZ134:BE134)</f>
        <v>1.5</v>
      </c>
      <c r="Y134" s="34">
        <f>SUM(Output_3_Daily_Raw!BF134)</f>
        <v>8.25</v>
      </c>
      <c r="Z134" s="143">
        <f>Output_3_Daily_Raw!BG134</f>
        <v>0</v>
      </c>
      <c r="AB134">
        <f>SUMIF($L$3:$L$373,"&gt;0",$L$3:L$373)/COUNTIF($L$3:$L$3373,"&gt;0")</f>
        <v>5.2754424778761058</v>
      </c>
      <c r="AD134" s="225">
        <f t="shared" ref="AD134:AG134" si="124">SUM(L128:L134)/COUNT(L128:L134)</f>
        <v>3.7142857142857144</v>
      </c>
      <c r="AE134" s="225">
        <f t="shared" si="124"/>
        <v>0</v>
      </c>
      <c r="AF134" s="225">
        <f t="shared" si="124"/>
        <v>3.7142857142857144</v>
      </c>
      <c r="AG134" s="225">
        <f t="shared" si="124"/>
        <v>9.2142857142857135</v>
      </c>
    </row>
    <row r="135" spans="1:33" x14ac:dyDescent="0.35">
      <c r="A135" s="275"/>
      <c r="B135" s="250"/>
      <c r="C135" s="13">
        <v>43961</v>
      </c>
      <c r="D135" s="138" t="s">
        <v>10</v>
      </c>
      <c r="E135" s="142">
        <f>SUM(Output_3_Daily_Raw!E135:G135)</f>
        <v>0.75</v>
      </c>
      <c r="F135" s="34">
        <f>SUM(Output_3_Daily_Raw!H135:J135)</f>
        <v>2.25</v>
      </c>
      <c r="G135" s="34">
        <f>SUM(Output_3_Daily_Raw!K135:M135)</f>
        <v>0</v>
      </c>
      <c r="H135" s="34">
        <f>SUM(Output_3_Daily_Raw!N135:P135)</f>
        <v>0</v>
      </c>
      <c r="I135" s="34">
        <f>SUM(Output_3_Daily_Raw!Q135:S135)</f>
        <v>0</v>
      </c>
      <c r="J135" s="34">
        <f>SUM(Output_3_Daily_Raw!T135:V135)</f>
        <v>0</v>
      </c>
      <c r="K135" s="34">
        <f>SUM(Output_3_Daily_Raw!W135:Y135)</f>
        <v>0</v>
      </c>
      <c r="L135" s="34">
        <f>SUM(Output_3_Daily_Raw!E135:Y135)</f>
        <v>3</v>
      </c>
      <c r="M135" s="34">
        <f>Output_3_Daily_Raw!Z135</f>
        <v>0</v>
      </c>
      <c r="N135" s="34">
        <f>SUM(Output_3_Daily_Raw!E135:Z135)</f>
        <v>3</v>
      </c>
      <c r="O135" s="34">
        <f>Output_3_Daily_Raw!AA135</f>
        <v>11.75</v>
      </c>
      <c r="P135" s="34">
        <f>SUM(Output_3_Daily_Raw!AB135:AC135)</f>
        <v>0.5</v>
      </c>
      <c r="Q135" s="34">
        <f>SUM(Output_3_Daily_Raw!AD135:AF135)</f>
        <v>0</v>
      </c>
      <c r="R135" s="34">
        <f>SUM(Output_3_Daily_Raw!AG135:AI135)</f>
        <v>0.5</v>
      </c>
      <c r="S135" s="34">
        <f>SUM(Output_3_Daily_Raw!AJ135:AM135)</f>
        <v>0</v>
      </c>
      <c r="T135" s="34">
        <f>SUM(Output_3_Daily_Raw!AO135:AS135,Output_3_Daily_Raw!BH135)</f>
        <v>0</v>
      </c>
      <c r="U135" s="34">
        <f>SUM(Output_3_Daily_Raw!AT135:AX135)</f>
        <v>0.5</v>
      </c>
      <c r="V135" s="34">
        <f>SUM(Output_3_Daily_Raw!AY135)</f>
        <v>0.5</v>
      </c>
      <c r="W135" s="34">
        <f>Output_3_Daily_Raw!BA135</f>
        <v>3</v>
      </c>
      <c r="X135" s="34">
        <f>SUM(Output_3_Daily_Raw!AZ135:BE135)</f>
        <v>3</v>
      </c>
      <c r="Y135" s="34">
        <f>SUM(Output_3_Daily_Raw!BF135)</f>
        <v>3.75</v>
      </c>
      <c r="Z135" s="143">
        <f>Output_3_Daily_Raw!BG135</f>
        <v>0.5</v>
      </c>
      <c r="AB135">
        <f>SUMIF($L$3:$L$373,"&gt;0",$L$3:L$373)/COUNTIF($L$3:$L$3373,"&gt;0")</f>
        <v>5.2754424778761058</v>
      </c>
      <c r="AD135" s="225">
        <f t="shared" ref="AD135:AG135" si="125">SUM(L129:L135)/COUNT(L129:L135)</f>
        <v>3.9285714285714284</v>
      </c>
      <c r="AE135" s="225">
        <f t="shared" si="125"/>
        <v>0</v>
      </c>
      <c r="AF135" s="225">
        <f t="shared" si="125"/>
        <v>3.9285714285714284</v>
      </c>
      <c r="AG135" s="225">
        <f t="shared" si="125"/>
        <v>9.7142857142857135</v>
      </c>
    </row>
    <row r="136" spans="1:33" x14ac:dyDescent="0.35">
      <c r="A136" s="275"/>
      <c r="B136" s="248">
        <v>20</v>
      </c>
      <c r="C136" s="135">
        <v>43962</v>
      </c>
      <c r="D136" s="136" t="s">
        <v>4</v>
      </c>
      <c r="E136" s="142">
        <f>SUM(Output_3_Daily_Raw!E136:G136)</f>
        <v>2.5</v>
      </c>
      <c r="F136" s="34">
        <f>SUM(Output_3_Daily_Raw!H136:J136)</f>
        <v>0</v>
      </c>
      <c r="G136" s="34">
        <f>SUM(Output_3_Daily_Raw!K136:M136)</f>
        <v>2.25</v>
      </c>
      <c r="H136" s="34">
        <f>SUM(Output_3_Daily_Raw!N136:P136)</f>
        <v>0</v>
      </c>
      <c r="I136" s="34">
        <f>SUM(Output_3_Daily_Raw!Q136:S136)</f>
        <v>0</v>
      </c>
      <c r="J136" s="34">
        <f>SUM(Output_3_Daily_Raw!T136:V136)</f>
        <v>0</v>
      </c>
      <c r="K136" s="34">
        <f>SUM(Output_3_Daily_Raw!W136:Y136)</f>
        <v>0</v>
      </c>
      <c r="L136" s="34">
        <f>SUM(Output_3_Daily_Raw!E136:Y136)</f>
        <v>4.75</v>
      </c>
      <c r="M136" s="34">
        <f>Output_3_Daily_Raw!Z136</f>
        <v>0</v>
      </c>
      <c r="N136" s="34">
        <f>SUM(Output_3_Daily_Raw!E136:Z136)</f>
        <v>4.75</v>
      </c>
      <c r="O136" s="34">
        <f>Output_3_Daily_Raw!AA136</f>
        <v>10.25</v>
      </c>
      <c r="P136" s="34">
        <f>SUM(Output_3_Daily_Raw!AB136:AC136)</f>
        <v>0</v>
      </c>
      <c r="Q136" s="34">
        <f>SUM(Output_3_Daily_Raw!AD136:AF136)</f>
        <v>0</v>
      </c>
      <c r="R136" s="34">
        <f>SUM(Output_3_Daily_Raw!AG136:AI136)</f>
        <v>0.75</v>
      </c>
      <c r="S136" s="34">
        <f>SUM(Output_3_Daily_Raw!AJ136:AM136)</f>
        <v>0</v>
      </c>
      <c r="T136" s="34">
        <f>SUM(Output_3_Daily_Raw!AO136:AS136,Output_3_Daily_Raw!BH136)</f>
        <v>0.25</v>
      </c>
      <c r="U136" s="34">
        <f>SUM(Output_3_Daily_Raw!AT136:AX136)</f>
        <v>0.5</v>
      </c>
      <c r="V136" s="34">
        <f>SUM(Output_3_Daily_Raw!AY136)</f>
        <v>3.25</v>
      </c>
      <c r="W136" s="34">
        <f>Output_3_Daily_Raw!BA136</f>
        <v>0</v>
      </c>
      <c r="X136" s="34">
        <f>SUM(Output_3_Daily_Raw!AZ136:BE136)</f>
        <v>0</v>
      </c>
      <c r="Y136" s="34">
        <f>SUM(Output_3_Daily_Raw!BF136)</f>
        <v>3.75</v>
      </c>
      <c r="Z136" s="143">
        <f>Output_3_Daily_Raw!BG136</f>
        <v>0</v>
      </c>
      <c r="AB136">
        <f>SUMIF($L$3:$L$373,"&gt;0",$L$3:L$373)/COUNTIF($L$3:$L$3373,"&gt;0")</f>
        <v>5.2754424778761058</v>
      </c>
      <c r="AD136" s="225">
        <f t="shared" ref="AD136:AG136" si="126">SUM(L130:L136)/COUNT(L130:L136)</f>
        <v>4</v>
      </c>
      <c r="AE136" s="225">
        <f t="shared" si="126"/>
        <v>0</v>
      </c>
      <c r="AF136" s="225">
        <f t="shared" si="126"/>
        <v>4</v>
      </c>
      <c r="AG136" s="225">
        <f t="shared" si="126"/>
        <v>10.142857142857142</v>
      </c>
    </row>
    <row r="137" spans="1:33" x14ac:dyDescent="0.35">
      <c r="A137" s="275"/>
      <c r="B137" s="249"/>
      <c r="C137" s="137">
        <v>43963</v>
      </c>
      <c r="D137" s="136" t="s">
        <v>5</v>
      </c>
      <c r="E137" s="142">
        <f>SUM(Output_3_Daily_Raw!E137:G137)</f>
        <v>5</v>
      </c>
      <c r="F137" s="34">
        <f>SUM(Output_3_Daily_Raw!H137:J137)</f>
        <v>0</v>
      </c>
      <c r="G137" s="34">
        <f>SUM(Output_3_Daily_Raw!K137:M137)</f>
        <v>0</v>
      </c>
      <c r="H137" s="34">
        <f>SUM(Output_3_Daily_Raw!N137:P137)</f>
        <v>0</v>
      </c>
      <c r="I137" s="34">
        <f>SUM(Output_3_Daily_Raw!Q137:S137)</f>
        <v>0</v>
      </c>
      <c r="J137" s="34">
        <f>SUM(Output_3_Daily_Raw!T137:V137)</f>
        <v>0</v>
      </c>
      <c r="K137" s="34">
        <f>SUM(Output_3_Daily_Raw!W137:Y137)</f>
        <v>0</v>
      </c>
      <c r="L137" s="34">
        <f>SUM(Output_3_Daily_Raw!E137:Y137)</f>
        <v>5</v>
      </c>
      <c r="M137" s="34">
        <f>Output_3_Daily_Raw!Z137</f>
        <v>0</v>
      </c>
      <c r="N137" s="34">
        <f>SUM(Output_3_Daily_Raw!E137:Z137)</f>
        <v>5</v>
      </c>
      <c r="O137" s="34">
        <f>Output_3_Daily_Raw!AA137</f>
        <v>7.75</v>
      </c>
      <c r="P137" s="34">
        <f>SUM(Output_3_Daily_Raw!AB137:AC137)</f>
        <v>0</v>
      </c>
      <c r="Q137" s="34">
        <f>SUM(Output_3_Daily_Raw!AD137:AF137)</f>
        <v>0</v>
      </c>
      <c r="R137" s="34">
        <f>SUM(Output_3_Daily_Raw!AG137:AI137)</f>
        <v>1</v>
      </c>
      <c r="S137" s="34">
        <f>SUM(Output_3_Daily_Raw!AJ137:AM137)</f>
        <v>0</v>
      </c>
      <c r="T137" s="34">
        <f>SUM(Output_3_Daily_Raw!AO137:AS137,Output_3_Daily_Raw!BH137)</f>
        <v>0.25</v>
      </c>
      <c r="U137" s="34">
        <f>SUM(Output_3_Daily_Raw!AT137:AX137)</f>
        <v>0.5</v>
      </c>
      <c r="V137" s="34">
        <f>SUM(Output_3_Daily_Raw!AY137)</f>
        <v>3</v>
      </c>
      <c r="W137" s="34">
        <f>Output_3_Daily_Raw!BA137</f>
        <v>0</v>
      </c>
      <c r="X137" s="34">
        <f>SUM(Output_3_Daily_Raw!AZ137:BE137)</f>
        <v>0.25</v>
      </c>
      <c r="Y137" s="34">
        <f>SUM(Output_3_Daily_Raw!BF137)</f>
        <v>6.25</v>
      </c>
      <c r="Z137" s="143">
        <f>Output_3_Daily_Raw!BG137</f>
        <v>0</v>
      </c>
      <c r="AB137">
        <f>SUMIF($L$3:$L$373,"&gt;0",$L$3:L$373)/COUNTIF($L$3:$L$3373,"&gt;0")</f>
        <v>5.2754424778761058</v>
      </c>
      <c r="AD137" s="225">
        <f t="shared" ref="AD137:AG137" si="127">SUM(L131:L137)/COUNT(L131:L137)</f>
        <v>3.9285714285714284</v>
      </c>
      <c r="AE137" s="225">
        <f t="shared" si="127"/>
        <v>0</v>
      </c>
      <c r="AF137" s="225">
        <f t="shared" si="127"/>
        <v>3.9285714285714284</v>
      </c>
      <c r="AG137" s="225">
        <f t="shared" si="127"/>
        <v>9.8214285714285712</v>
      </c>
    </row>
    <row r="138" spans="1:33" x14ac:dyDescent="0.35">
      <c r="A138" s="275"/>
      <c r="B138" s="249"/>
      <c r="C138" s="135">
        <v>43964</v>
      </c>
      <c r="D138" s="136" t="s">
        <v>6</v>
      </c>
      <c r="E138" s="142">
        <f>SUM(Output_3_Daily_Raw!E138:G138)</f>
        <v>0</v>
      </c>
      <c r="F138" s="34">
        <f>SUM(Output_3_Daily_Raw!H138:J138)</f>
        <v>2</v>
      </c>
      <c r="G138" s="34">
        <f>SUM(Output_3_Daily_Raw!K138:M138)</f>
        <v>0</v>
      </c>
      <c r="H138" s="34">
        <f>SUM(Output_3_Daily_Raw!N138:P138)</f>
        <v>0</v>
      </c>
      <c r="I138" s="34">
        <f>SUM(Output_3_Daily_Raw!Q138:S138)</f>
        <v>0</v>
      </c>
      <c r="J138" s="34">
        <f>SUM(Output_3_Daily_Raw!T138:V138)</f>
        <v>0</v>
      </c>
      <c r="K138" s="34">
        <f>SUM(Output_3_Daily_Raw!W138:Y138)</f>
        <v>0</v>
      </c>
      <c r="L138" s="34">
        <f>SUM(Output_3_Daily_Raw!E138:Y138)</f>
        <v>2</v>
      </c>
      <c r="M138" s="34">
        <f>Output_3_Daily_Raw!Z138</f>
        <v>5</v>
      </c>
      <c r="N138" s="34">
        <f>SUM(Output_3_Daily_Raw!E138:Z138)</f>
        <v>7</v>
      </c>
      <c r="O138" s="34">
        <f>Output_3_Daily_Raw!AA138</f>
        <v>8</v>
      </c>
      <c r="P138" s="34">
        <f>SUM(Output_3_Daily_Raw!AB138:AC138)</f>
        <v>0</v>
      </c>
      <c r="Q138" s="34">
        <f>SUM(Output_3_Daily_Raw!AD138:AF138)</f>
        <v>0</v>
      </c>
      <c r="R138" s="34">
        <f>SUM(Output_3_Daily_Raw!AG138:AI138)</f>
        <v>0.25</v>
      </c>
      <c r="S138" s="34">
        <f>SUM(Output_3_Daily_Raw!AJ138:AM138)</f>
        <v>0</v>
      </c>
      <c r="T138" s="34">
        <f>SUM(Output_3_Daily_Raw!AO138:AS138,Output_3_Daily_Raw!BH138)</f>
        <v>0</v>
      </c>
      <c r="U138" s="34">
        <f>SUM(Output_3_Daily_Raw!AT138:AX138)</f>
        <v>0.5</v>
      </c>
      <c r="V138" s="34">
        <f>SUM(Output_3_Daily_Raw!AY138)</f>
        <v>2</v>
      </c>
      <c r="W138" s="34">
        <f>Output_3_Daily_Raw!BA138</f>
        <v>0</v>
      </c>
      <c r="X138" s="34">
        <f>SUM(Output_3_Daily_Raw!AZ138:BE138)</f>
        <v>0</v>
      </c>
      <c r="Y138" s="34">
        <f>SUM(Output_3_Daily_Raw!BF138)</f>
        <v>6.25</v>
      </c>
      <c r="Z138" s="143">
        <f>Output_3_Daily_Raw!BG138</f>
        <v>0</v>
      </c>
      <c r="AB138">
        <f>SUMIF($L$3:$L$373,"&gt;0",$L$3:L$373)/COUNTIF($L$3:$L$3373,"&gt;0")</f>
        <v>5.2754424778761058</v>
      </c>
      <c r="AD138" s="225">
        <f t="shared" ref="AD138:AG138" si="128">SUM(L132:L138)/COUNT(L132:L138)</f>
        <v>3.3928571428571428</v>
      </c>
      <c r="AE138" s="225">
        <f t="shared" si="128"/>
        <v>0.7142857142857143</v>
      </c>
      <c r="AF138" s="225">
        <f t="shared" si="128"/>
        <v>4.1071428571428568</v>
      </c>
      <c r="AG138" s="225">
        <f t="shared" si="128"/>
        <v>9.75</v>
      </c>
    </row>
    <row r="139" spans="1:33" x14ac:dyDescent="0.35">
      <c r="A139" s="275"/>
      <c r="B139" s="249"/>
      <c r="C139" s="135">
        <v>43965</v>
      </c>
      <c r="D139" s="136" t="s">
        <v>7</v>
      </c>
      <c r="E139" s="142">
        <f>SUM(Output_3_Daily_Raw!E139:G139)</f>
        <v>5.75</v>
      </c>
      <c r="F139" s="34">
        <f>SUM(Output_3_Daily_Raw!H139:J139)</f>
        <v>0</v>
      </c>
      <c r="G139" s="34">
        <f>SUM(Output_3_Daily_Raw!K139:M139)</f>
        <v>0</v>
      </c>
      <c r="H139" s="34">
        <f>SUM(Output_3_Daily_Raw!N139:P139)</f>
        <v>0</v>
      </c>
      <c r="I139" s="34">
        <f>SUM(Output_3_Daily_Raw!Q139:S139)</f>
        <v>0</v>
      </c>
      <c r="J139" s="34">
        <f>SUM(Output_3_Daily_Raw!T139:V139)</f>
        <v>0</v>
      </c>
      <c r="K139" s="34">
        <f>SUM(Output_3_Daily_Raw!W139:Y139)</f>
        <v>0</v>
      </c>
      <c r="L139" s="34">
        <f>SUM(Output_3_Daily_Raw!E139:Y139)</f>
        <v>5.75</v>
      </c>
      <c r="M139" s="34">
        <f>Output_3_Daily_Raw!Z139</f>
        <v>0</v>
      </c>
      <c r="N139" s="34">
        <f>SUM(Output_3_Daily_Raw!E139:Z139)</f>
        <v>5.75</v>
      </c>
      <c r="O139" s="34">
        <f>Output_3_Daily_Raw!AA139</f>
        <v>7.5</v>
      </c>
      <c r="P139" s="34">
        <f>SUM(Output_3_Daily_Raw!AB139:AC139)</f>
        <v>0</v>
      </c>
      <c r="Q139" s="34">
        <f>SUM(Output_3_Daily_Raw!AD139:AF139)</f>
        <v>0</v>
      </c>
      <c r="R139" s="34">
        <f>SUM(Output_3_Daily_Raw!AG139:AI139)</f>
        <v>1.5</v>
      </c>
      <c r="S139" s="34">
        <f>SUM(Output_3_Daily_Raw!AJ139:AM139)</f>
        <v>0.5</v>
      </c>
      <c r="T139" s="34">
        <f>SUM(Output_3_Daily_Raw!AO139:AS139,Output_3_Daily_Raw!BH139)</f>
        <v>0.25</v>
      </c>
      <c r="U139" s="34">
        <f>SUM(Output_3_Daily_Raw!AT139:AX139)</f>
        <v>0.5</v>
      </c>
      <c r="V139" s="34">
        <f>SUM(Output_3_Daily_Raw!AY139)</f>
        <v>2.75</v>
      </c>
      <c r="W139" s="34">
        <f>Output_3_Daily_Raw!BA139</f>
        <v>0</v>
      </c>
      <c r="X139" s="34">
        <f>SUM(Output_3_Daily_Raw!AZ139:BE139)</f>
        <v>0</v>
      </c>
      <c r="Y139" s="34">
        <f>SUM(Output_3_Daily_Raw!BF139)</f>
        <v>5.25</v>
      </c>
      <c r="Z139" s="143">
        <f>Output_3_Daily_Raw!BG139</f>
        <v>0</v>
      </c>
      <c r="AB139">
        <f>SUMIF($L$3:$L$373,"&gt;0",$L$3:L$373)/COUNTIF($L$3:$L$3373,"&gt;0")</f>
        <v>5.2754424778761058</v>
      </c>
      <c r="AD139" s="225">
        <f t="shared" ref="AD139:AG139" si="129">SUM(L133:L139)/COUNT(L133:L139)</f>
        <v>3.5714285714285716</v>
      </c>
      <c r="AE139" s="225">
        <f t="shared" si="129"/>
        <v>0.7142857142857143</v>
      </c>
      <c r="AF139" s="225">
        <f t="shared" si="129"/>
        <v>4.2857142857142856</v>
      </c>
      <c r="AG139" s="225">
        <f t="shared" si="129"/>
        <v>9.3571428571428577</v>
      </c>
    </row>
    <row r="140" spans="1:33" x14ac:dyDescent="0.35">
      <c r="A140" s="275"/>
      <c r="B140" s="249"/>
      <c r="C140" s="137">
        <v>43966</v>
      </c>
      <c r="D140" s="136" t="s">
        <v>8</v>
      </c>
      <c r="E140" s="142">
        <f>SUM(Output_3_Daily_Raw!E140:G140)</f>
        <v>4</v>
      </c>
      <c r="F140" s="34">
        <f>SUM(Output_3_Daily_Raw!H140:J140)</f>
        <v>0</v>
      </c>
      <c r="G140" s="34">
        <f>SUM(Output_3_Daily_Raw!K140:M140)</f>
        <v>2</v>
      </c>
      <c r="H140" s="34">
        <f>SUM(Output_3_Daily_Raw!N140:P140)</f>
        <v>0</v>
      </c>
      <c r="I140" s="34">
        <f>SUM(Output_3_Daily_Raw!Q140:S140)</f>
        <v>0</v>
      </c>
      <c r="J140" s="34">
        <f>SUM(Output_3_Daily_Raw!T140:V140)</f>
        <v>0</v>
      </c>
      <c r="K140" s="34">
        <f>SUM(Output_3_Daily_Raw!W140:Y140)</f>
        <v>0</v>
      </c>
      <c r="L140" s="34">
        <f>SUM(Output_3_Daily_Raw!E140:Y140)</f>
        <v>6</v>
      </c>
      <c r="M140" s="34">
        <f>Output_3_Daily_Raw!Z140</f>
        <v>0</v>
      </c>
      <c r="N140" s="34">
        <f>SUM(Output_3_Daily_Raw!E140:Z140)</f>
        <v>6</v>
      </c>
      <c r="O140" s="34">
        <f>Output_3_Daily_Raw!AA140</f>
        <v>9</v>
      </c>
      <c r="P140" s="34">
        <f>SUM(Output_3_Daily_Raw!AB140:AC140)</f>
        <v>0</v>
      </c>
      <c r="Q140" s="34">
        <f>SUM(Output_3_Daily_Raw!AD140:AF140)</f>
        <v>0</v>
      </c>
      <c r="R140" s="34">
        <f>SUM(Output_3_Daily_Raw!AG140:AI140)</f>
        <v>0.75</v>
      </c>
      <c r="S140" s="34">
        <f>SUM(Output_3_Daily_Raw!AJ140:AM140)</f>
        <v>0.5</v>
      </c>
      <c r="T140" s="34">
        <f>SUM(Output_3_Daily_Raw!AO140:AS140,Output_3_Daily_Raw!BH140)</f>
        <v>0.75</v>
      </c>
      <c r="U140" s="34">
        <f>SUM(Output_3_Daily_Raw!AT140:AX140)</f>
        <v>0.5</v>
      </c>
      <c r="V140" s="34">
        <f>SUM(Output_3_Daily_Raw!AY140)</f>
        <v>2</v>
      </c>
      <c r="W140" s="34">
        <f>Output_3_Daily_Raw!BA140</f>
        <v>0</v>
      </c>
      <c r="X140" s="34">
        <f>SUM(Output_3_Daily_Raw!AZ140:BE140)</f>
        <v>0.25</v>
      </c>
      <c r="Y140" s="34">
        <f>SUM(Output_3_Daily_Raw!BF140)</f>
        <v>4.25</v>
      </c>
      <c r="Z140" s="143">
        <f>Output_3_Daily_Raw!BG140</f>
        <v>0</v>
      </c>
      <c r="AB140">
        <f>SUMIF($L$3:$L$373,"&gt;0",$L$3:L$373)/COUNTIF($L$3:$L$3373,"&gt;0")</f>
        <v>5.2754424778761058</v>
      </c>
      <c r="AD140" s="225">
        <f t="shared" ref="AD140:AG140" si="130">SUM(L134:L140)/COUNT(L134:L140)</f>
        <v>4.0714285714285712</v>
      </c>
      <c r="AE140" s="225">
        <f t="shared" si="130"/>
        <v>0.7142857142857143</v>
      </c>
      <c r="AF140" s="225">
        <f t="shared" si="130"/>
        <v>4.7857142857142856</v>
      </c>
      <c r="AG140" s="225">
        <f t="shared" si="130"/>
        <v>9</v>
      </c>
    </row>
    <row r="141" spans="1:33" x14ac:dyDescent="0.35">
      <c r="A141" s="275"/>
      <c r="B141" s="249"/>
      <c r="C141" s="135">
        <v>43967</v>
      </c>
      <c r="D141" s="136" t="s">
        <v>9</v>
      </c>
      <c r="E141" s="142">
        <f>SUM(Output_3_Daily_Raw!E141:G141)</f>
        <v>4.25</v>
      </c>
      <c r="F141" s="34">
        <f>SUM(Output_3_Daily_Raw!H141:J141)</f>
        <v>0</v>
      </c>
      <c r="G141" s="34">
        <f>SUM(Output_3_Daily_Raw!K141:M141)</f>
        <v>0</v>
      </c>
      <c r="H141" s="34">
        <f>SUM(Output_3_Daily_Raw!N141:P141)</f>
        <v>0</v>
      </c>
      <c r="I141" s="34">
        <f>SUM(Output_3_Daily_Raw!Q141:S141)</f>
        <v>0</v>
      </c>
      <c r="J141" s="34">
        <f>SUM(Output_3_Daily_Raw!T141:V141)</f>
        <v>0</v>
      </c>
      <c r="K141" s="34">
        <f>SUM(Output_3_Daily_Raw!W141:Y141)</f>
        <v>0</v>
      </c>
      <c r="L141" s="34">
        <f>SUM(Output_3_Daily_Raw!E141:Y141)</f>
        <v>4.25</v>
      </c>
      <c r="M141" s="34">
        <f>Output_3_Daily_Raw!Z141</f>
        <v>0.25</v>
      </c>
      <c r="N141" s="34">
        <f>SUM(Output_3_Daily_Raw!E141:Z141)</f>
        <v>4.5</v>
      </c>
      <c r="O141" s="34">
        <f>Output_3_Daily_Raw!AA141</f>
        <v>8.75</v>
      </c>
      <c r="P141" s="34">
        <f>SUM(Output_3_Daily_Raw!AB141:AC141)</f>
        <v>0</v>
      </c>
      <c r="Q141" s="34">
        <f>SUM(Output_3_Daily_Raw!AD141:AF141)</f>
        <v>0</v>
      </c>
      <c r="R141" s="34">
        <f>SUM(Output_3_Daily_Raw!AG141:AI141)</f>
        <v>0.75</v>
      </c>
      <c r="S141" s="34">
        <f>SUM(Output_3_Daily_Raw!AJ141:AM141)</f>
        <v>2</v>
      </c>
      <c r="T141" s="34">
        <f>SUM(Output_3_Daily_Raw!AO141:AS141,Output_3_Daily_Raw!BH141)</f>
        <v>0.25</v>
      </c>
      <c r="U141" s="34">
        <f>SUM(Output_3_Daily_Raw!AT141:AX141)</f>
        <v>0.5</v>
      </c>
      <c r="V141" s="34">
        <f>SUM(Output_3_Daily_Raw!AY141)</f>
        <v>2</v>
      </c>
      <c r="W141" s="34">
        <f>Output_3_Daily_Raw!BA141</f>
        <v>0.25</v>
      </c>
      <c r="X141" s="34">
        <f>SUM(Output_3_Daily_Raw!AZ141:BE141)</f>
        <v>0.25</v>
      </c>
      <c r="Y141" s="34">
        <f>SUM(Output_3_Daily_Raw!BF141)</f>
        <v>5</v>
      </c>
      <c r="Z141" s="143">
        <f>Output_3_Daily_Raw!BG141</f>
        <v>0</v>
      </c>
      <c r="AB141">
        <f>SUMIF($L$3:$L$373,"&gt;0",$L$3:L$373)/COUNTIF($L$3:$L$3373,"&gt;0")</f>
        <v>5.2754424778761058</v>
      </c>
      <c r="AD141" s="225">
        <f t="shared" ref="AD141:AG141" si="131">SUM(L135:L141)/COUNT(L135:L141)</f>
        <v>4.3928571428571432</v>
      </c>
      <c r="AE141" s="225">
        <f t="shared" si="131"/>
        <v>0.75</v>
      </c>
      <c r="AF141" s="225">
        <f t="shared" si="131"/>
        <v>5.1428571428571432</v>
      </c>
      <c r="AG141" s="225">
        <f t="shared" si="131"/>
        <v>9</v>
      </c>
    </row>
    <row r="142" spans="1:33" x14ac:dyDescent="0.35">
      <c r="A142" s="275"/>
      <c r="B142" s="250"/>
      <c r="C142" s="13">
        <v>43968</v>
      </c>
      <c r="D142" s="138" t="s">
        <v>10</v>
      </c>
      <c r="E142" s="142">
        <f>SUM(Output_3_Daily_Raw!E142:G142)</f>
        <v>6.5</v>
      </c>
      <c r="F142" s="34">
        <f>SUM(Output_3_Daily_Raw!H142:J142)</f>
        <v>0</v>
      </c>
      <c r="G142" s="34">
        <f>SUM(Output_3_Daily_Raw!K142:M142)</f>
        <v>0</v>
      </c>
      <c r="H142" s="34">
        <f>SUM(Output_3_Daily_Raw!N142:P142)</f>
        <v>0</v>
      </c>
      <c r="I142" s="34">
        <f>SUM(Output_3_Daily_Raw!Q142:S142)</f>
        <v>0</v>
      </c>
      <c r="J142" s="34">
        <f>SUM(Output_3_Daily_Raw!T142:V142)</f>
        <v>0</v>
      </c>
      <c r="K142" s="34">
        <f>SUM(Output_3_Daily_Raw!W142:Y142)</f>
        <v>0</v>
      </c>
      <c r="L142" s="34">
        <f>SUM(Output_3_Daily_Raw!E142:Y142)</f>
        <v>6.5</v>
      </c>
      <c r="M142" s="34">
        <f>Output_3_Daily_Raw!Z142</f>
        <v>0.5</v>
      </c>
      <c r="N142" s="34">
        <f>SUM(Output_3_Daily_Raw!E142:Z142)</f>
        <v>7</v>
      </c>
      <c r="O142" s="34">
        <f>Output_3_Daily_Raw!AA142</f>
        <v>8</v>
      </c>
      <c r="P142" s="34">
        <f>SUM(Output_3_Daily_Raw!AB142:AC142)</f>
        <v>0</v>
      </c>
      <c r="Q142" s="34">
        <f>SUM(Output_3_Daily_Raw!AD142:AF142)</f>
        <v>0</v>
      </c>
      <c r="R142" s="34">
        <f>SUM(Output_3_Daily_Raw!AG142:AI142)</f>
        <v>0.25</v>
      </c>
      <c r="S142" s="34">
        <f>SUM(Output_3_Daily_Raw!AJ142:AM142)</f>
        <v>0</v>
      </c>
      <c r="T142" s="34">
        <f>SUM(Output_3_Daily_Raw!AO142:AS142,Output_3_Daily_Raw!BH142)</f>
        <v>0.25</v>
      </c>
      <c r="U142" s="34">
        <f>SUM(Output_3_Daily_Raw!AT142:AX142)</f>
        <v>0.75</v>
      </c>
      <c r="V142" s="34">
        <f>SUM(Output_3_Daily_Raw!AY142)</f>
        <v>2.75</v>
      </c>
      <c r="W142" s="34">
        <f>Output_3_Daily_Raw!BA142</f>
        <v>0</v>
      </c>
      <c r="X142" s="34">
        <f>SUM(Output_3_Daily_Raw!AZ142:BE142)</f>
        <v>0</v>
      </c>
      <c r="Y142" s="34">
        <f>SUM(Output_3_Daily_Raw!BF142)</f>
        <v>4.75</v>
      </c>
      <c r="Z142" s="143">
        <f>Output_3_Daily_Raw!BG142</f>
        <v>0</v>
      </c>
      <c r="AB142">
        <f>SUMIF($L$3:$L$373,"&gt;0",$L$3:L$373)/COUNTIF($L$3:$L$3373,"&gt;0")</f>
        <v>5.2754424778761058</v>
      </c>
      <c r="AD142" s="225">
        <f t="shared" ref="AD142:AG142" si="132">SUM(L136:L142)/COUNT(L136:L142)</f>
        <v>4.8928571428571432</v>
      </c>
      <c r="AE142" s="225">
        <f t="shared" si="132"/>
        <v>0.8214285714285714</v>
      </c>
      <c r="AF142" s="225">
        <f t="shared" si="132"/>
        <v>5.7142857142857144</v>
      </c>
      <c r="AG142" s="225">
        <f t="shared" si="132"/>
        <v>8.4642857142857135</v>
      </c>
    </row>
    <row r="143" spans="1:33" x14ac:dyDescent="0.35">
      <c r="A143" s="275"/>
      <c r="B143" s="248">
        <v>21</v>
      </c>
      <c r="C143" s="135">
        <v>43969</v>
      </c>
      <c r="D143" s="136" t="s">
        <v>4</v>
      </c>
      <c r="E143" s="142">
        <f>SUM(Output_3_Daily_Raw!E143:G143)</f>
        <v>7.25</v>
      </c>
      <c r="F143" s="34">
        <f>SUM(Output_3_Daily_Raw!H143:J143)</f>
        <v>0</v>
      </c>
      <c r="G143" s="34">
        <f>SUM(Output_3_Daily_Raw!K143:M143)</f>
        <v>0</v>
      </c>
      <c r="H143" s="34">
        <f>SUM(Output_3_Daily_Raw!N143:P143)</f>
        <v>0</v>
      </c>
      <c r="I143" s="34">
        <f>SUM(Output_3_Daily_Raw!Q143:S143)</f>
        <v>0</v>
      </c>
      <c r="J143" s="34">
        <f>SUM(Output_3_Daily_Raw!T143:V143)</f>
        <v>0</v>
      </c>
      <c r="K143" s="34">
        <f>SUM(Output_3_Daily_Raw!W143:Y143)</f>
        <v>0</v>
      </c>
      <c r="L143" s="34">
        <f>SUM(Output_3_Daily_Raw!E143:Y143)</f>
        <v>7.25</v>
      </c>
      <c r="M143" s="34">
        <f>Output_3_Daily_Raw!Z143</f>
        <v>1.75</v>
      </c>
      <c r="N143" s="34">
        <f>SUM(Output_3_Daily_Raw!E143:Z143)</f>
        <v>9</v>
      </c>
      <c r="O143" s="34">
        <f>Output_3_Daily_Raw!AA143</f>
        <v>7.25</v>
      </c>
      <c r="P143" s="34">
        <f>SUM(Output_3_Daily_Raw!AB143:AC143)</f>
        <v>0</v>
      </c>
      <c r="Q143" s="34">
        <f>SUM(Output_3_Daily_Raw!AD143:AF143)</f>
        <v>0</v>
      </c>
      <c r="R143" s="34">
        <f>SUM(Output_3_Daily_Raw!AG143:AI143)</f>
        <v>1</v>
      </c>
      <c r="S143" s="34">
        <f>SUM(Output_3_Daily_Raw!AJ143:AM143)</f>
        <v>0</v>
      </c>
      <c r="T143" s="34">
        <f>SUM(Output_3_Daily_Raw!AO143:AS143,Output_3_Daily_Raw!BH143)</f>
        <v>0.5</v>
      </c>
      <c r="U143" s="34">
        <f>SUM(Output_3_Daily_Raw!AT143:AX143)</f>
        <v>0.75</v>
      </c>
      <c r="V143" s="34">
        <f>SUM(Output_3_Daily_Raw!AY143)</f>
        <v>1.25</v>
      </c>
      <c r="W143" s="34">
        <f>Output_3_Daily_Raw!BA143</f>
        <v>0</v>
      </c>
      <c r="X143" s="34">
        <f>SUM(Output_3_Daily_Raw!AZ143:BE143)</f>
        <v>0.75</v>
      </c>
      <c r="Y143" s="34">
        <f>SUM(Output_3_Daily_Raw!BF143)</f>
        <v>3.5</v>
      </c>
      <c r="Z143" s="143">
        <f>Output_3_Daily_Raw!BG143</f>
        <v>0</v>
      </c>
      <c r="AB143">
        <f>SUMIF($L$3:$L$373,"&gt;0",$L$3:L$373)/COUNTIF($L$3:$L$3373,"&gt;0")</f>
        <v>5.2754424778761058</v>
      </c>
      <c r="AD143" s="225">
        <f t="shared" ref="AD143:AG143" si="133">SUM(L137:L143)/COUNT(L137:L143)</f>
        <v>5.25</v>
      </c>
      <c r="AE143" s="225">
        <f t="shared" si="133"/>
        <v>1.0714285714285714</v>
      </c>
      <c r="AF143" s="225">
        <f t="shared" si="133"/>
        <v>6.3214285714285712</v>
      </c>
      <c r="AG143" s="225">
        <f t="shared" si="133"/>
        <v>8.0357142857142865</v>
      </c>
    </row>
    <row r="144" spans="1:33" x14ac:dyDescent="0.35">
      <c r="A144" s="275"/>
      <c r="B144" s="249"/>
      <c r="C144" s="135">
        <v>43970</v>
      </c>
      <c r="D144" s="136" t="s">
        <v>5</v>
      </c>
      <c r="E144" s="142">
        <f>SUM(Output_3_Daily_Raw!E144:G144)</f>
        <v>7.25</v>
      </c>
      <c r="F144" s="34">
        <f>SUM(Output_3_Daily_Raw!H144:J144)</f>
        <v>0</v>
      </c>
      <c r="G144" s="34">
        <f>SUM(Output_3_Daily_Raw!K144:M144)</f>
        <v>0</v>
      </c>
      <c r="H144" s="34">
        <f>SUM(Output_3_Daily_Raw!N144:P144)</f>
        <v>0</v>
      </c>
      <c r="I144" s="34">
        <f>SUM(Output_3_Daily_Raw!Q144:S144)</f>
        <v>0</v>
      </c>
      <c r="J144" s="34">
        <f>SUM(Output_3_Daily_Raw!T144:V144)</f>
        <v>0</v>
      </c>
      <c r="K144" s="34">
        <f>SUM(Output_3_Daily_Raw!W144:Y144)</f>
        <v>0</v>
      </c>
      <c r="L144" s="34">
        <f>SUM(Output_3_Daily_Raw!E144:Y144)</f>
        <v>7.25</v>
      </c>
      <c r="M144" s="34">
        <f>Output_3_Daily_Raw!Z144</f>
        <v>0</v>
      </c>
      <c r="N144" s="34">
        <f>SUM(Output_3_Daily_Raw!E144:Z144)</f>
        <v>7.25</v>
      </c>
      <c r="O144" s="34">
        <f>Output_3_Daily_Raw!AA144</f>
        <v>8.75</v>
      </c>
      <c r="P144" s="34">
        <f>SUM(Output_3_Daily_Raw!AB144:AC144)</f>
        <v>1</v>
      </c>
      <c r="Q144" s="34">
        <f>SUM(Output_3_Daily_Raw!AD144:AF144)</f>
        <v>0</v>
      </c>
      <c r="R144" s="34">
        <f>SUM(Output_3_Daily_Raw!AG144:AI144)</f>
        <v>0.5</v>
      </c>
      <c r="S144" s="34">
        <f>SUM(Output_3_Daily_Raw!AJ144:AM144)</f>
        <v>0</v>
      </c>
      <c r="T144" s="34">
        <f>SUM(Output_3_Daily_Raw!AO144:AS144,Output_3_Daily_Raw!BH144)</f>
        <v>0</v>
      </c>
      <c r="U144" s="34">
        <f>SUM(Output_3_Daily_Raw!AT144:AX144)</f>
        <v>0.75</v>
      </c>
      <c r="V144" s="34">
        <f>SUM(Output_3_Daily_Raw!AY144)</f>
        <v>2.5</v>
      </c>
      <c r="W144" s="34">
        <f>Output_3_Daily_Raw!BA144</f>
        <v>0</v>
      </c>
      <c r="X144" s="34">
        <f>SUM(Output_3_Daily_Raw!AZ144:BE144)</f>
        <v>0.5</v>
      </c>
      <c r="Y144" s="34">
        <f>SUM(Output_3_Daily_Raw!BF144)</f>
        <v>2.75</v>
      </c>
      <c r="Z144" s="143">
        <f>Output_3_Daily_Raw!BG144</f>
        <v>0</v>
      </c>
      <c r="AB144">
        <f>SUMIF($L$3:$L$373,"&gt;0",$L$3:L$373)/COUNTIF($L$3:$L$3373,"&gt;0")</f>
        <v>5.2754424778761058</v>
      </c>
      <c r="AD144" s="225">
        <f t="shared" ref="AD144:AG144" si="134">SUM(L138:L144)/COUNT(L138:L144)</f>
        <v>5.5714285714285712</v>
      </c>
      <c r="AE144" s="225">
        <f t="shared" si="134"/>
        <v>1.0714285714285714</v>
      </c>
      <c r="AF144" s="225">
        <f t="shared" si="134"/>
        <v>6.6428571428571432</v>
      </c>
      <c r="AG144" s="225">
        <f t="shared" si="134"/>
        <v>8.1785714285714288</v>
      </c>
    </row>
    <row r="145" spans="1:33" x14ac:dyDescent="0.35">
      <c r="A145" s="275"/>
      <c r="B145" s="249"/>
      <c r="C145" s="137">
        <v>43971</v>
      </c>
      <c r="D145" s="136" t="s">
        <v>6</v>
      </c>
      <c r="E145" s="142">
        <f>SUM(Output_3_Daily_Raw!E145:G145)</f>
        <v>8</v>
      </c>
      <c r="F145" s="34">
        <f>SUM(Output_3_Daily_Raw!H145:J145)</f>
        <v>0</v>
      </c>
      <c r="G145" s="34">
        <f>SUM(Output_3_Daily_Raw!K145:M145)</f>
        <v>0</v>
      </c>
      <c r="H145" s="34">
        <f>SUM(Output_3_Daily_Raw!N145:P145)</f>
        <v>0</v>
      </c>
      <c r="I145" s="34">
        <f>SUM(Output_3_Daily_Raw!Q145:S145)</f>
        <v>0</v>
      </c>
      <c r="J145" s="34">
        <f>SUM(Output_3_Daily_Raw!T145:V145)</f>
        <v>0</v>
      </c>
      <c r="K145" s="34">
        <f>SUM(Output_3_Daily_Raw!W145:Y145)</f>
        <v>0</v>
      </c>
      <c r="L145" s="34">
        <f>SUM(Output_3_Daily_Raw!E145:Y145)</f>
        <v>8</v>
      </c>
      <c r="M145" s="34">
        <f>Output_3_Daily_Raw!Z145</f>
        <v>0</v>
      </c>
      <c r="N145" s="34">
        <f>SUM(Output_3_Daily_Raw!E145:Z145)</f>
        <v>8</v>
      </c>
      <c r="O145" s="34">
        <f>Output_3_Daily_Raw!AA145</f>
        <v>5.25</v>
      </c>
      <c r="P145" s="34">
        <f>SUM(Output_3_Daily_Raw!AB145:AC145)</f>
        <v>0.25</v>
      </c>
      <c r="Q145" s="34">
        <f>SUM(Output_3_Daily_Raw!AD145:AF145)</f>
        <v>0</v>
      </c>
      <c r="R145" s="34">
        <f>SUM(Output_3_Daily_Raw!AG145:AI145)</f>
        <v>1.25</v>
      </c>
      <c r="S145" s="34">
        <f>SUM(Output_3_Daily_Raw!AJ145:AM145)</f>
        <v>3.5</v>
      </c>
      <c r="T145" s="34">
        <f>SUM(Output_3_Daily_Raw!AO145:AS145,Output_3_Daily_Raw!BH145)</f>
        <v>0.5</v>
      </c>
      <c r="U145" s="34">
        <f>SUM(Output_3_Daily_Raw!AT145:AX145)</f>
        <v>0.75</v>
      </c>
      <c r="V145" s="34">
        <f>SUM(Output_3_Daily_Raw!AY145)</f>
        <v>0</v>
      </c>
      <c r="W145" s="34">
        <f>Output_3_Daily_Raw!BA145</f>
        <v>2.25</v>
      </c>
      <c r="X145" s="34">
        <f>SUM(Output_3_Daily_Raw!AZ145:BE145)</f>
        <v>2.75</v>
      </c>
      <c r="Y145" s="34">
        <f>SUM(Output_3_Daily_Raw!BF145)</f>
        <v>1.75</v>
      </c>
      <c r="Z145" s="143">
        <f>Output_3_Daily_Raw!BG145</f>
        <v>0</v>
      </c>
      <c r="AB145">
        <f>SUMIF($L$3:$L$373,"&gt;0",$L$3:L$373)/COUNTIF($L$3:$L$3373,"&gt;0")</f>
        <v>5.2754424778761058</v>
      </c>
      <c r="AD145" s="225">
        <f t="shared" ref="AD145:AG145" si="135">SUM(L139:L145)/COUNT(L139:L145)</f>
        <v>6.4285714285714288</v>
      </c>
      <c r="AE145" s="225">
        <f t="shared" si="135"/>
        <v>0.35714285714285715</v>
      </c>
      <c r="AF145" s="225">
        <f t="shared" si="135"/>
        <v>6.7857142857142856</v>
      </c>
      <c r="AG145" s="225">
        <f t="shared" si="135"/>
        <v>7.7857142857142856</v>
      </c>
    </row>
    <row r="146" spans="1:33" x14ac:dyDescent="0.35">
      <c r="A146" s="275"/>
      <c r="B146" s="249"/>
      <c r="C146" s="135">
        <v>43972</v>
      </c>
      <c r="D146" s="136" t="s">
        <v>7</v>
      </c>
      <c r="E146" s="142">
        <f>SUM(Output_3_Daily_Raw!E146:G146)</f>
        <v>0</v>
      </c>
      <c r="F146" s="34">
        <f>SUM(Output_3_Daily_Raw!H146:J146)</f>
        <v>1</v>
      </c>
      <c r="G146" s="34">
        <f>SUM(Output_3_Daily_Raw!K146:M146)</f>
        <v>0</v>
      </c>
      <c r="H146" s="34">
        <f>SUM(Output_3_Daily_Raw!N146:P146)</f>
        <v>0</v>
      </c>
      <c r="I146" s="34">
        <f>SUM(Output_3_Daily_Raw!Q146:S146)</f>
        <v>0</v>
      </c>
      <c r="J146" s="34">
        <f>SUM(Output_3_Daily_Raw!T146:V146)</f>
        <v>0</v>
      </c>
      <c r="K146" s="34">
        <f>SUM(Output_3_Daily_Raw!W146:Y146)</f>
        <v>0</v>
      </c>
      <c r="L146" s="34">
        <f>SUM(Output_3_Daily_Raw!E146:Y146)</f>
        <v>1</v>
      </c>
      <c r="M146" s="34">
        <f>Output_3_Daily_Raw!Z146</f>
        <v>0</v>
      </c>
      <c r="N146" s="34">
        <f>SUM(Output_3_Daily_Raw!E146:Z146)</f>
        <v>1</v>
      </c>
      <c r="O146" s="34">
        <f>Output_3_Daily_Raw!AA146</f>
        <v>11.25</v>
      </c>
      <c r="P146" s="34">
        <f>SUM(Output_3_Daily_Raw!AB146:AC146)</f>
        <v>0</v>
      </c>
      <c r="Q146" s="34">
        <f>SUM(Output_3_Daily_Raw!AD146:AF146)</f>
        <v>0</v>
      </c>
      <c r="R146" s="34">
        <f>SUM(Output_3_Daily_Raw!AG146:AI146)</f>
        <v>0.75</v>
      </c>
      <c r="S146" s="34">
        <f>SUM(Output_3_Daily_Raw!AJ146:AM146)</f>
        <v>2.25</v>
      </c>
      <c r="T146" s="34">
        <f>SUM(Output_3_Daily_Raw!AO146:AS146,Output_3_Daily_Raw!BH146)</f>
        <v>0.5</v>
      </c>
      <c r="U146" s="34">
        <f>SUM(Output_3_Daily_Raw!AT146:AX146)</f>
        <v>0.5</v>
      </c>
      <c r="V146" s="34">
        <f>SUM(Output_3_Daily_Raw!AY146)</f>
        <v>2.5</v>
      </c>
      <c r="W146" s="34">
        <f>Output_3_Daily_Raw!BA146</f>
        <v>0</v>
      </c>
      <c r="X146" s="34">
        <f>SUM(Output_3_Daily_Raw!AZ146:BE146)</f>
        <v>0</v>
      </c>
      <c r="Y146" s="34">
        <f>SUM(Output_3_Daily_Raw!BF146)</f>
        <v>5.25</v>
      </c>
      <c r="Z146" s="143">
        <f>Output_3_Daily_Raw!BG146</f>
        <v>0</v>
      </c>
      <c r="AB146">
        <f>SUMIF($L$3:$L$373,"&gt;0",$L$3:L$373)/COUNTIF($L$3:$L$3373,"&gt;0")</f>
        <v>5.2754424778761058</v>
      </c>
      <c r="AD146" s="225">
        <f t="shared" ref="AD146:AG146" si="136">SUM(L140:L146)/COUNT(L140:L146)</f>
        <v>5.75</v>
      </c>
      <c r="AE146" s="225">
        <f t="shared" si="136"/>
        <v>0.35714285714285715</v>
      </c>
      <c r="AF146" s="225">
        <f t="shared" si="136"/>
        <v>6.1071428571428568</v>
      </c>
      <c r="AG146" s="225">
        <f t="shared" si="136"/>
        <v>8.3214285714285712</v>
      </c>
    </row>
    <row r="147" spans="1:33" x14ac:dyDescent="0.35">
      <c r="A147" s="275"/>
      <c r="B147" s="249"/>
      <c r="C147" s="137">
        <v>43973</v>
      </c>
      <c r="D147" s="136" t="s">
        <v>8</v>
      </c>
      <c r="E147" s="142">
        <f>SUM(Output_3_Daily_Raw!E147:G147)</f>
        <v>1</v>
      </c>
      <c r="F147" s="34">
        <f>SUM(Output_3_Daily_Raw!H147:J147)</f>
        <v>3.75</v>
      </c>
      <c r="G147" s="34">
        <f>SUM(Output_3_Daily_Raw!K147:M147)</f>
        <v>2</v>
      </c>
      <c r="H147" s="34">
        <f>SUM(Output_3_Daily_Raw!N147:P147)</f>
        <v>0</v>
      </c>
      <c r="I147" s="34">
        <f>SUM(Output_3_Daily_Raw!Q147:S147)</f>
        <v>0</v>
      </c>
      <c r="J147" s="34">
        <f>SUM(Output_3_Daily_Raw!T147:V147)</f>
        <v>0</v>
      </c>
      <c r="K147" s="34">
        <f>SUM(Output_3_Daily_Raw!W147:Y147)</f>
        <v>0</v>
      </c>
      <c r="L147" s="34">
        <f>SUM(Output_3_Daily_Raw!E147:Y147)</f>
        <v>6.75</v>
      </c>
      <c r="M147" s="34">
        <f>Output_3_Daily_Raw!Z147</f>
        <v>0</v>
      </c>
      <c r="N147" s="34">
        <f>SUM(Output_3_Daily_Raw!E147:Z147)</f>
        <v>6.75</v>
      </c>
      <c r="O147" s="34">
        <f>Output_3_Daily_Raw!AA147</f>
        <v>6.25</v>
      </c>
      <c r="P147" s="34">
        <f>SUM(Output_3_Daily_Raw!AB147:AC147)</f>
        <v>0</v>
      </c>
      <c r="Q147" s="34">
        <f>SUM(Output_3_Daily_Raw!AD147:AF147)</f>
        <v>0</v>
      </c>
      <c r="R147" s="34">
        <f>SUM(Output_3_Daily_Raw!AG147:AI147)</f>
        <v>0.75</v>
      </c>
      <c r="S147" s="34">
        <f>SUM(Output_3_Daily_Raw!AJ147:AM147)</f>
        <v>1.5</v>
      </c>
      <c r="T147" s="34">
        <f>SUM(Output_3_Daily_Raw!AO147:AS147,Output_3_Daily_Raw!BH147)</f>
        <v>0.5</v>
      </c>
      <c r="U147" s="34">
        <f>SUM(Output_3_Daily_Raw!AT147:AX147)</f>
        <v>0.5</v>
      </c>
      <c r="V147" s="34">
        <f>SUM(Output_3_Daily_Raw!AY147)</f>
        <v>1</v>
      </c>
      <c r="W147" s="34">
        <f>Output_3_Daily_Raw!BA147</f>
        <v>1</v>
      </c>
      <c r="X147" s="34">
        <f>SUM(Output_3_Daily_Raw!AZ147:BE147)</f>
        <v>1.25</v>
      </c>
      <c r="Y147" s="34">
        <f>SUM(Output_3_Daily_Raw!BF147)</f>
        <v>5.5</v>
      </c>
      <c r="Z147" s="143">
        <f>Output_3_Daily_Raw!BG147</f>
        <v>0</v>
      </c>
      <c r="AB147">
        <f>SUMIF($L$3:$L$373,"&gt;0",$L$3:L$373)/COUNTIF($L$3:$L$3373,"&gt;0")</f>
        <v>5.2754424778761058</v>
      </c>
      <c r="AD147" s="225">
        <f t="shared" ref="AD147:AG147" si="137">SUM(L141:L147)/COUNT(L141:L147)</f>
        <v>5.8571428571428568</v>
      </c>
      <c r="AE147" s="225">
        <f t="shared" si="137"/>
        <v>0.35714285714285715</v>
      </c>
      <c r="AF147" s="225">
        <f t="shared" si="137"/>
        <v>6.2142857142857144</v>
      </c>
      <c r="AG147" s="225">
        <f t="shared" si="137"/>
        <v>7.9285714285714288</v>
      </c>
    </row>
    <row r="148" spans="1:33" x14ac:dyDescent="0.35">
      <c r="A148" s="275"/>
      <c r="B148" s="249"/>
      <c r="C148" s="135">
        <v>43974</v>
      </c>
      <c r="D148" s="136" t="s">
        <v>9</v>
      </c>
      <c r="E148" s="142">
        <f>SUM(Output_3_Daily_Raw!E148:G148)</f>
        <v>0</v>
      </c>
      <c r="F148" s="34">
        <f>SUM(Output_3_Daily_Raw!H148:J148)</f>
        <v>4.75</v>
      </c>
      <c r="G148" s="34">
        <f>SUM(Output_3_Daily_Raw!K148:M148)</f>
        <v>0</v>
      </c>
      <c r="H148" s="34">
        <f>SUM(Output_3_Daily_Raw!N148:P148)</f>
        <v>0</v>
      </c>
      <c r="I148" s="34">
        <f>SUM(Output_3_Daily_Raw!Q148:S148)</f>
        <v>0</v>
      </c>
      <c r="J148" s="34">
        <f>SUM(Output_3_Daily_Raw!T148:V148)</f>
        <v>0</v>
      </c>
      <c r="K148" s="34">
        <f>SUM(Output_3_Daily_Raw!W148:Y148)</f>
        <v>0</v>
      </c>
      <c r="L148" s="34">
        <f>SUM(Output_3_Daily_Raw!E148:Y148)</f>
        <v>4.75</v>
      </c>
      <c r="M148" s="34">
        <f>Output_3_Daily_Raw!Z148</f>
        <v>0</v>
      </c>
      <c r="N148" s="34">
        <f>SUM(Output_3_Daily_Raw!E148:Z148)</f>
        <v>4.75</v>
      </c>
      <c r="O148" s="34">
        <f>Output_3_Daily_Raw!AA148</f>
        <v>9.25</v>
      </c>
      <c r="P148" s="34">
        <f>SUM(Output_3_Daily_Raw!AB148:AC148)</f>
        <v>0.75</v>
      </c>
      <c r="Q148" s="34">
        <f>SUM(Output_3_Daily_Raw!AD148:AF148)</f>
        <v>0</v>
      </c>
      <c r="R148" s="34">
        <f>SUM(Output_3_Daily_Raw!AG148:AI148)</f>
        <v>0.75</v>
      </c>
      <c r="S148" s="34">
        <f>SUM(Output_3_Daily_Raw!AJ148:AM148)</f>
        <v>0</v>
      </c>
      <c r="T148" s="34">
        <f>SUM(Output_3_Daily_Raw!AO148:AS148,Output_3_Daily_Raw!BH148)</f>
        <v>0</v>
      </c>
      <c r="U148" s="34">
        <f>SUM(Output_3_Daily_Raw!AT148:AX148)</f>
        <v>0.5</v>
      </c>
      <c r="V148" s="34">
        <f>SUM(Output_3_Daily_Raw!AY148)</f>
        <v>1.5</v>
      </c>
      <c r="W148" s="34">
        <f>Output_3_Daily_Raw!BA148</f>
        <v>1</v>
      </c>
      <c r="X148" s="34">
        <f>SUM(Output_3_Daily_Raw!AZ148:BE148)</f>
        <v>1.5</v>
      </c>
      <c r="Y148" s="34">
        <f>SUM(Output_3_Daily_Raw!BF148)</f>
        <v>5</v>
      </c>
      <c r="Z148" s="143">
        <f>Output_3_Daily_Raw!BG148</f>
        <v>0</v>
      </c>
      <c r="AB148">
        <f>SUMIF($L$3:$L$373,"&gt;0",$L$3:L$373)/COUNTIF($L$3:$L$3373,"&gt;0")</f>
        <v>5.2754424778761058</v>
      </c>
      <c r="AD148" s="225">
        <f t="shared" ref="AD148:AG148" si="138">SUM(L142:L148)/COUNT(L142:L148)</f>
        <v>5.9285714285714288</v>
      </c>
      <c r="AE148" s="225">
        <f t="shared" si="138"/>
        <v>0.32142857142857145</v>
      </c>
      <c r="AF148" s="225">
        <f t="shared" si="138"/>
        <v>6.25</v>
      </c>
      <c r="AG148" s="225">
        <f t="shared" si="138"/>
        <v>8</v>
      </c>
    </row>
    <row r="149" spans="1:33" x14ac:dyDescent="0.35">
      <c r="A149" s="275"/>
      <c r="B149" s="250"/>
      <c r="C149" s="14">
        <v>43975</v>
      </c>
      <c r="D149" s="138" t="s">
        <v>10</v>
      </c>
      <c r="E149" s="142">
        <f>SUM(Output_3_Daily_Raw!E149:G149)</f>
        <v>0</v>
      </c>
      <c r="F149" s="34">
        <f>SUM(Output_3_Daily_Raw!H149:J149)</f>
        <v>7.25</v>
      </c>
      <c r="G149" s="34">
        <f>SUM(Output_3_Daily_Raw!K149:M149)</f>
        <v>0</v>
      </c>
      <c r="H149" s="34">
        <f>SUM(Output_3_Daily_Raw!N149:P149)</f>
        <v>0</v>
      </c>
      <c r="I149" s="34">
        <f>SUM(Output_3_Daily_Raw!Q149:S149)</f>
        <v>0</v>
      </c>
      <c r="J149" s="34">
        <f>SUM(Output_3_Daily_Raw!T149:V149)</f>
        <v>0</v>
      </c>
      <c r="K149" s="34">
        <f>SUM(Output_3_Daily_Raw!W149:Y149)</f>
        <v>0</v>
      </c>
      <c r="L149" s="34">
        <f>SUM(Output_3_Daily_Raw!E149:Y149)</f>
        <v>7.25</v>
      </c>
      <c r="M149" s="34">
        <f>Output_3_Daily_Raw!Z149</f>
        <v>0</v>
      </c>
      <c r="N149" s="34">
        <f>SUM(Output_3_Daily_Raw!E149:Z149)</f>
        <v>7.25</v>
      </c>
      <c r="O149" s="34">
        <f>Output_3_Daily_Raw!AA149</f>
        <v>8.75</v>
      </c>
      <c r="P149" s="34">
        <f>SUM(Output_3_Daily_Raw!AB149:AC149)</f>
        <v>0</v>
      </c>
      <c r="Q149" s="34">
        <f>SUM(Output_3_Daily_Raw!AD149:AF149)</f>
        <v>0</v>
      </c>
      <c r="R149" s="34">
        <f>SUM(Output_3_Daily_Raw!AG149:AI149)</f>
        <v>1</v>
      </c>
      <c r="S149" s="34">
        <f>SUM(Output_3_Daily_Raw!AJ149:AM149)</f>
        <v>0</v>
      </c>
      <c r="T149" s="34">
        <f>SUM(Output_3_Daily_Raw!AO149:AS149,Output_3_Daily_Raw!BH149)</f>
        <v>0.25</v>
      </c>
      <c r="U149" s="34">
        <f>SUM(Output_3_Daily_Raw!AT149:AX149)</f>
        <v>0.5</v>
      </c>
      <c r="V149" s="34">
        <f>SUM(Output_3_Daily_Raw!AY149)</f>
        <v>2.25</v>
      </c>
      <c r="W149" s="34">
        <f>Output_3_Daily_Raw!BA149</f>
        <v>0</v>
      </c>
      <c r="X149" s="34">
        <f>SUM(Output_3_Daily_Raw!AZ149:BE149)</f>
        <v>0</v>
      </c>
      <c r="Y149" s="34">
        <f>SUM(Output_3_Daily_Raw!BF149)</f>
        <v>4</v>
      </c>
      <c r="Z149" s="143">
        <f>Output_3_Daily_Raw!BG149</f>
        <v>0</v>
      </c>
      <c r="AB149">
        <f>SUMIF($L$3:$L$373,"&gt;0",$L$3:L$373)/COUNTIF($L$3:$L$3373,"&gt;0")</f>
        <v>5.2754424778761058</v>
      </c>
      <c r="AD149" s="225">
        <f t="shared" ref="AD149:AG149" si="139">SUM(L143:L149)/COUNT(L143:L149)</f>
        <v>6.0357142857142856</v>
      </c>
      <c r="AE149" s="225">
        <f t="shared" si="139"/>
        <v>0.25</v>
      </c>
      <c r="AF149" s="225">
        <f t="shared" si="139"/>
        <v>6.2857142857142856</v>
      </c>
      <c r="AG149" s="225">
        <f t="shared" si="139"/>
        <v>8.1071428571428577</v>
      </c>
    </row>
    <row r="150" spans="1:33" x14ac:dyDescent="0.35">
      <c r="A150" s="275"/>
      <c r="B150" s="248">
        <v>22</v>
      </c>
      <c r="C150" s="137">
        <v>43976</v>
      </c>
      <c r="D150" s="136" t="s">
        <v>4</v>
      </c>
      <c r="E150" s="142">
        <f>SUM(Output_3_Daily_Raw!E150:G150)</f>
        <v>0</v>
      </c>
      <c r="F150" s="34">
        <f>SUM(Output_3_Daily_Raw!H150:J150)</f>
        <v>6.75</v>
      </c>
      <c r="G150" s="34">
        <f>SUM(Output_3_Daily_Raw!K150:M150)</f>
        <v>0</v>
      </c>
      <c r="H150" s="34">
        <f>SUM(Output_3_Daily_Raw!N150:P150)</f>
        <v>0</v>
      </c>
      <c r="I150" s="34">
        <f>SUM(Output_3_Daily_Raw!Q150:S150)</f>
        <v>0</v>
      </c>
      <c r="J150" s="34">
        <f>SUM(Output_3_Daily_Raw!T150:V150)</f>
        <v>0</v>
      </c>
      <c r="K150" s="34">
        <f>SUM(Output_3_Daily_Raw!W150:Y150)</f>
        <v>0</v>
      </c>
      <c r="L150" s="34">
        <f>SUM(Output_3_Daily_Raw!E150:Y150)</f>
        <v>6.75</v>
      </c>
      <c r="M150" s="34">
        <f>Output_3_Daily_Raw!Z150</f>
        <v>0</v>
      </c>
      <c r="N150" s="34">
        <f>SUM(Output_3_Daily_Raw!E150:Z150)</f>
        <v>6.75</v>
      </c>
      <c r="O150" s="34">
        <f>Output_3_Daily_Raw!AA150</f>
        <v>8</v>
      </c>
      <c r="P150" s="34">
        <f>SUM(Output_3_Daily_Raw!AB150:AC150)</f>
        <v>0</v>
      </c>
      <c r="Q150" s="34">
        <f>SUM(Output_3_Daily_Raw!AD150:AF150)</f>
        <v>0</v>
      </c>
      <c r="R150" s="34">
        <f>SUM(Output_3_Daily_Raw!AG150:AI150)</f>
        <v>0.75</v>
      </c>
      <c r="S150" s="34">
        <f>SUM(Output_3_Daily_Raw!AJ150:AM150)</f>
        <v>0</v>
      </c>
      <c r="T150" s="34">
        <f>SUM(Output_3_Daily_Raw!AO150:AS150,Output_3_Daily_Raw!BH150)</f>
        <v>0.5</v>
      </c>
      <c r="U150" s="34">
        <f>SUM(Output_3_Daily_Raw!AT150:AX150)</f>
        <v>0.5</v>
      </c>
      <c r="V150" s="34">
        <f>SUM(Output_3_Daily_Raw!AY150)</f>
        <v>2.25</v>
      </c>
      <c r="W150" s="34">
        <f>Output_3_Daily_Raw!BA150</f>
        <v>0</v>
      </c>
      <c r="X150" s="34">
        <f>SUM(Output_3_Daily_Raw!AZ150:BE150)</f>
        <v>0</v>
      </c>
      <c r="Y150" s="34">
        <f>SUM(Output_3_Daily_Raw!BF150)</f>
        <v>5.25</v>
      </c>
      <c r="Z150" s="143">
        <f>Output_3_Daily_Raw!BG150</f>
        <v>0</v>
      </c>
      <c r="AB150">
        <f>SUMIF($L$3:$L$373,"&gt;0",$L$3:L$373)/COUNTIF($L$3:$L$3373,"&gt;0")</f>
        <v>5.2754424778761058</v>
      </c>
      <c r="AD150" s="225">
        <f t="shared" ref="AD150:AG150" si="140">SUM(L144:L150)/COUNT(L144:L150)</f>
        <v>5.9642857142857144</v>
      </c>
      <c r="AE150" s="225">
        <f t="shared" si="140"/>
        <v>0</v>
      </c>
      <c r="AF150" s="225">
        <f t="shared" si="140"/>
        <v>5.9642857142857144</v>
      </c>
      <c r="AG150" s="225">
        <f t="shared" si="140"/>
        <v>8.2142857142857135</v>
      </c>
    </row>
    <row r="151" spans="1:33" x14ac:dyDescent="0.35">
      <c r="A151" s="275"/>
      <c r="B151" s="249"/>
      <c r="C151" s="135">
        <v>43977</v>
      </c>
      <c r="D151" s="136" t="s">
        <v>5</v>
      </c>
      <c r="E151" s="142">
        <f>SUM(Output_3_Daily_Raw!E151:G151)</f>
        <v>1</v>
      </c>
      <c r="F151" s="34">
        <f>SUM(Output_3_Daily_Raw!H151:J151)</f>
        <v>5.25</v>
      </c>
      <c r="G151" s="34">
        <f>SUM(Output_3_Daily_Raw!K151:M151)</f>
        <v>0</v>
      </c>
      <c r="H151" s="34">
        <f>SUM(Output_3_Daily_Raw!N151:P151)</f>
        <v>0</v>
      </c>
      <c r="I151" s="34">
        <f>SUM(Output_3_Daily_Raw!Q151:S151)</f>
        <v>0</v>
      </c>
      <c r="J151" s="34">
        <f>SUM(Output_3_Daily_Raw!T151:V151)</f>
        <v>0</v>
      </c>
      <c r="K151" s="34">
        <f>SUM(Output_3_Daily_Raw!W151:Y151)</f>
        <v>0</v>
      </c>
      <c r="L151" s="34">
        <f>SUM(Output_3_Daily_Raw!E151:Y151)</f>
        <v>6.25</v>
      </c>
      <c r="M151" s="34">
        <f>Output_3_Daily_Raw!Z151</f>
        <v>0</v>
      </c>
      <c r="N151" s="34">
        <f>SUM(Output_3_Daily_Raw!E151:Z151)</f>
        <v>6.25</v>
      </c>
      <c r="O151" s="34">
        <f>Output_3_Daily_Raw!AA151</f>
        <v>7.75</v>
      </c>
      <c r="P151" s="34">
        <f>SUM(Output_3_Daily_Raw!AB151:AC151)</f>
        <v>0</v>
      </c>
      <c r="Q151" s="34">
        <f>SUM(Output_3_Daily_Raw!AD151:AF151)</f>
        <v>0.5</v>
      </c>
      <c r="R151" s="34">
        <f>SUM(Output_3_Daily_Raw!AG151:AI151)</f>
        <v>0.25</v>
      </c>
      <c r="S151" s="34">
        <f>SUM(Output_3_Daily_Raw!AJ151:AM151)</f>
        <v>0</v>
      </c>
      <c r="T151" s="34">
        <f>SUM(Output_3_Daily_Raw!AO151:AS151,Output_3_Daily_Raw!BH151)</f>
        <v>0</v>
      </c>
      <c r="U151" s="34">
        <f>SUM(Output_3_Daily_Raw!AT151:AX151)</f>
        <v>0.75</v>
      </c>
      <c r="V151" s="34">
        <f>SUM(Output_3_Daily_Raw!AY151)</f>
        <v>2</v>
      </c>
      <c r="W151" s="34">
        <f>Output_3_Daily_Raw!BA151</f>
        <v>0</v>
      </c>
      <c r="X151" s="34">
        <f>SUM(Output_3_Daily_Raw!AZ151:BE151)</f>
        <v>0</v>
      </c>
      <c r="Y151" s="34">
        <f>SUM(Output_3_Daily_Raw!BF151)</f>
        <v>6.5</v>
      </c>
      <c r="Z151" s="143">
        <f>Output_3_Daily_Raw!BG151</f>
        <v>0</v>
      </c>
      <c r="AB151">
        <f>SUMIF($L$3:$L$373,"&gt;0",$L$3:L$373)/COUNTIF($L$3:$L$3373,"&gt;0")</f>
        <v>5.2754424778761058</v>
      </c>
      <c r="AD151" s="225">
        <f t="shared" ref="AD151:AG151" si="141">SUM(L145:L151)/COUNT(L145:L151)</f>
        <v>5.8214285714285712</v>
      </c>
      <c r="AE151" s="225">
        <f t="shared" si="141"/>
        <v>0</v>
      </c>
      <c r="AF151" s="225">
        <f t="shared" si="141"/>
        <v>5.8214285714285712</v>
      </c>
      <c r="AG151" s="225">
        <f t="shared" si="141"/>
        <v>8.0714285714285712</v>
      </c>
    </row>
    <row r="152" spans="1:33" x14ac:dyDescent="0.35">
      <c r="A152" s="275"/>
      <c r="B152" s="249"/>
      <c r="C152" s="137">
        <v>43978</v>
      </c>
      <c r="D152" s="136" t="s">
        <v>6</v>
      </c>
      <c r="E152" s="142">
        <f>SUM(Output_3_Daily_Raw!E152:G152)</f>
        <v>0</v>
      </c>
      <c r="F152" s="34">
        <f>SUM(Output_3_Daily_Raw!H152:J152)</f>
        <v>3</v>
      </c>
      <c r="G152" s="34">
        <f>SUM(Output_3_Daily_Raw!K152:M152)</f>
        <v>0</v>
      </c>
      <c r="H152" s="34">
        <f>SUM(Output_3_Daily_Raw!N152:P152)</f>
        <v>0</v>
      </c>
      <c r="I152" s="34">
        <f>SUM(Output_3_Daily_Raw!Q152:S152)</f>
        <v>0</v>
      </c>
      <c r="J152" s="34">
        <f>SUM(Output_3_Daily_Raw!T152:V152)</f>
        <v>0</v>
      </c>
      <c r="K152" s="34">
        <f>SUM(Output_3_Daily_Raw!W152:Y152)</f>
        <v>0</v>
      </c>
      <c r="L152" s="34">
        <f>SUM(Output_3_Daily_Raw!E152:Y152)</f>
        <v>3</v>
      </c>
      <c r="M152" s="34">
        <f>Output_3_Daily_Raw!Z152</f>
        <v>0</v>
      </c>
      <c r="N152" s="34">
        <f>SUM(Output_3_Daily_Raw!E152:Z152)</f>
        <v>3</v>
      </c>
      <c r="O152" s="34">
        <f>Output_3_Daily_Raw!AA152</f>
        <v>10</v>
      </c>
      <c r="P152" s="34">
        <f>SUM(Output_3_Daily_Raw!AB152:AC152)</f>
        <v>0</v>
      </c>
      <c r="Q152" s="34">
        <f>SUM(Output_3_Daily_Raw!AD152:AF152)</f>
        <v>1</v>
      </c>
      <c r="R152" s="34">
        <f>SUM(Output_3_Daily_Raw!AG152:AI152)</f>
        <v>1</v>
      </c>
      <c r="S152" s="34">
        <f>SUM(Output_3_Daily_Raw!AJ152:AM152)</f>
        <v>0</v>
      </c>
      <c r="T152" s="34">
        <f>SUM(Output_3_Daily_Raw!AO152:AS152,Output_3_Daily_Raw!BH152)</f>
        <v>0</v>
      </c>
      <c r="U152" s="34">
        <f>SUM(Output_3_Daily_Raw!AT152:AX152)</f>
        <v>0.5</v>
      </c>
      <c r="V152" s="34">
        <f>SUM(Output_3_Daily_Raw!AY152)</f>
        <v>1.5</v>
      </c>
      <c r="W152" s="34">
        <f>Output_3_Daily_Raw!BA152</f>
        <v>0</v>
      </c>
      <c r="X152" s="34">
        <f>SUM(Output_3_Daily_Raw!AZ152:BE152)</f>
        <v>1.25</v>
      </c>
      <c r="Y152" s="34">
        <f>SUM(Output_3_Daily_Raw!BF152)</f>
        <v>5.75</v>
      </c>
      <c r="Z152" s="143">
        <f>Output_3_Daily_Raw!BG152</f>
        <v>0</v>
      </c>
      <c r="AB152">
        <f>SUMIF($L$3:$L$373,"&gt;0",$L$3:L$373)/COUNTIF($L$3:$L$3373,"&gt;0")</f>
        <v>5.2754424778761058</v>
      </c>
      <c r="AD152" s="225">
        <f t="shared" ref="AD152:AG152" si="142">SUM(L146:L152)/COUNT(L146:L152)</f>
        <v>5.1071428571428568</v>
      </c>
      <c r="AE152" s="225">
        <f t="shared" si="142"/>
        <v>0</v>
      </c>
      <c r="AF152" s="225">
        <f t="shared" si="142"/>
        <v>5.1071428571428568</v>
      </c>
      <c r="AG152" s="225">
        <f t="shared" si="142"/>
        <v>8.75</v>
      </c>
    </row>
    <row r="153" spans="1:33" x14ac:dyDescent="0.35">
      <c r="A153" s="275"/>
      <c r="B153" s="249"/>
      <c r="C153" s="135">
        <v>43979</v>
      </c>
      <c r="D153" s="136" t="s">
        <v>7</v>
      </c>
      <c r="E153" s="142">
        <f>SUM(Output_3_Daily_Raw!E153:G153)</f>
        <v>0</v>
      </c>
      <c r="F153" s="34">
        <f>SUM(Output_3_Daily_Raw!H153:J153)</f>
        <v>1.25</v>
      </c>
      <c r="G153" s="34">
        <f>SUM(Output_3_Daily_Raw!K153:M153)</f>
        <v>2.5</v>
      </c>
      <c r="H153" s="34">
        <f>SUM(Output_3_Daily_Raw!N153:P153)</f>
        <v>0</v>
      </c>
      <c r="I153" s="34">
        <f>SUM(Output_3_Daily_Raw!Q153:S153)</f>
        <v>0</v>
      </c>
      <c r="J153" s="34">
        <f>SUM(Output_3_Daily_Raw!T153:V153)</f>
        <v>0</v>
      </c>
      <c r="K153" s="34">
        <f>SUM(Output_3_Daily_Raw!W153:Y153)</f>
        <v>0</v>
      </c>
      <c r="L153" s="34">
        <f>SUM(Output_3_Daily_Raw!E153:Y153)</f>
        <v>3.75</v>
      </c>
      <c r="M153" s="34">
        <f>Output_3_Daily_Raw!Z153</f>
        <v>0</v>
      </c>
      <c r="N153" s="34">
        <f>SUM(Output_3_Daily_Raw!E153:Z153)</f>
        <v>3.75</v>
      </c>
      <c r="O153" s="34">
        <f>Output_3_Daily_Raw!AA153</f>
        <v>9</v>
      </c>
      <c r="P153" s="34">
        <f>SUM(Output_3_Daily_Raw!AB153:AC153)</f>
        <v>0</v>
      </c>
      <c r="Q153" s="34">
        <f>SUM(Output_3_Daily_Raw!AD153:AF153)</f>
        <v>0</v>
      </c>
      <c r="R153" s="34">
        <f>SUM(Output_3_Daily_Raw!AG153:AI153)</f>
        <v>0.75</v>
      </c>
      <c r="S153" s="34">
        <f>SUM(Output_3_Daily_Raw!AJ153:AM153)</f>
        <v>1</v>
      </c>
      <c r="T153" s="34">
        <f>SUM(Output_3_Daily_Raw!AO153:AS153,Output_3_Daily_Raw!BH153)</f>
        <v>0.25</v>
      </c>
      <c r="U153" s="34">
        <f>SUM(Output_3_Daily_Raw!AT153:AX153)</f>
        <v>0.5</v>
      </c>
      <c r="V153" s="34">
        <f>SUM(Output_3_Daily_Raw!AY153)</f>
        <v>3</v>
      </c>
      <c r="W153" s="34">
        <f>Output_3_Daily_Raw!BA153</f>
        <v>1</v>
      </c>
      <c r="X153" s="34">
        <f>SUM(Output_3_Daily_Raw!AZ153:BE153)</f>
        <v>1</v>
      </c>
      <c r="Y153" s="34">
        <f>SUM(Output_3_Daily_Raw!BF153)</f>
        <v>4.75</v>
      </c>
      <c r="Z153" s="143">
        <f>Output_3_Daily_Raw!BG153</f>
        <v>0</v>
      </c>
      <c r="AB153">
        <f>SUMIF($L$3:$L$373,"&gt;0",$L$3:L$373)/COUNTIF($L$3:$L$3373,"&gt;0")</f>
        <v>5.2754424778761058</v>
      </c>
      <c r="AD153" s="225">
        <f t="shared" ref="AD153:AG153" si="143">SUM(L147:L153)/COUNT(L147:L153)</f>
        <v>5.5</v>
      </c>
      <c r="AE153" s="225">
        <f t="shared" si="143"/>
        <v>0</v>
      </c>
      <c r="AF153" s="225">
        <f t="shared" si="143"/>
        <v>5.5</v>
      </c>
      <c r="AG153" s="225">
        <f t="shared" si="143"/>
        <v>8.4285714285714288</v>
      </c>
    </row>
    <row r="154" spans="1:33" x14ac:dyDescent="0.35">
      <c r="A154" s="275"/>
      <c r="B154" s="249"/>
      <c r="C154" s="137">
        <v>43980</v>
      </c>
      <c r="D154" s="136" t="s">
        <v>8</v>
      </c>
      <c r="E154" s="142">
        <f>SUM(Output_3_Daily_Raw!E154:G154)</f>
        <v>4.5</v>
      </c>
      <c r="F154" s="34">
        <f>SUM(Output_3_Daily_Raw!H154:J154)</f>
        <v>0</v>
      </c>
      <c r="G154" s="34">
        <f>SUM(Output_3_Daily_Raw!K154:M154)</f>
        <v>2</v>
      </c>
      <c r="H154" s="34">
        <f>SUM(Output_3_Daily_Raw!N154:P154)</f>
        <v>0</v>
      </c>
      <c r="I154" s="34">
        <f>SUM(Output_3_Daily_Raw!Q154:S154)</f>
        <v>0</v>
      </c>
      <c r="J154" s="34">
        <f>SUM(Output_3_Daily_Raw!T154:V154)</f>
        <v>0</v>
      </c>
      <c r="K154" s="34">
        <f>SUM(Output_3_Daily_Raw!W154:Y154)</f>
        <v>0</v>
      </c>
      <c r="L154" s="34">
        <f>SUM(Output_3_Daily_Raw!E154:Y154)</f>
        <v>6.5</v>
      </c>
      <c r="M154" s="34">
        <f>Output_3_Daily_Raw!Z154</f>
        <v>0</v>
      </c>
      <c r="N154" s="34">
        <f>SUM(Output_3_Daily_Raw!E154:Z154)</f>
        <v>6.5</v>
      </c>
      <c r="O154" s="34">
        <f>Output_3_Daily_Raw!AA154</f>
        <v>8.25</v>
      </c>
      <c r="P154" s="34">
        <f>SUM(Output_3_Daily_Raw!AB154:AC154)</f>
        <v>0</v>
      </c>
      <c r="Q154" s="34">
        <f>SUM(Output_3_Daily_Raw!AD154:AF154)</f>
        <v>0</v>
      </c>
      <c r="R154" s="34">
        <f>SUM(Output_3_Daily_Raw!AG154:AI154)</f>
        <v>1</v>
      </c>
      <c r="S154" s="34">
        <f>SUM(Output_3_Daily_Raw!AJ154:AM154)</f>
        <v>0</v>
      </c>
      <c r="T154" s="34">
        <f>SUM(Output_3_Daily_Raw!AO154:AS154,Output_3_Daily_Raw!BH154)</f>
        <v>0.75</v>
      </c>
      <c r="U154" s="34">
        <f>SUM(Output_3_Daily_Raw!AT154:AX154)</f>
        <v>0.75</v>
      </c>
      <c r="V154" s="34">
        <f>SUM(Output_3_Daily_Raw!AY154)</f>
        <v>3.25</v>
      </c>
      <c r="W154" s="34">
        <f>Output_3_Daily_Raw!BA154</f>
        <v>0.75</v>
      </c>
      <c r="X154" s="34">
        <f>SUM(Output_3_Daily_Raw!AZ154:BE154)</f>
        <v>0.75</v>
      </c>
      <c r="Y154" s="34">
        <f>SUM(Output_3_Daily_Raw!BF154)</f>
        <v>2.75</v>
      </c>
      <c r="Z154" s="143">
        <f>Output_3_Daily_Raw!BG154</f>
        <v>0</v>
      </c>
      <c r="AB154">
        <f>SUMIF($L$3:$L$373,"&gt;0",$L$3:L$373)/COUNTIF($L$3:$L$3373,"&gt;0")</f>
        <v>5.2754424778761058</v>
      </c>
      <c r="AD154" s="225">
        <f t="shared" ref="AD154:AG154" si="144">SUM(L148:L154)/COUNT(L148:L154)</f>
        <v>5.4642857142857144</v>
      </c>
      <c r="AE154" s="225">
        <f t="shared" si="144"/>
        <v>0</v>
      </c>
      <c r="AF154" s="225">
        <f t="shared" si="144"/>
        <v>5.4642857142857144</v>
      </c>
      <c r="AG154" s="225">
        <f t="shared" si="144"/>
        <v>8.7142857142857135</v>
      </c>
    </row>
    <row r="155" spans="1:33" x14ac:dyDescent="0.35">
      <c r="A155" s="275"/>
      <c r="B155" s="249"/>
      <c r="C155" s="135">
        <v>43981</v>
      </c>
      <c r="D155" s="136" t="s">
        <v>9</v>
      </c>
      <c r="E155" s="142">
        <f>SUM(Output_3_Daily_Raw!E155:G155)</f>
        <v>4.5</v>
      </c>
      <c r="F155" s="34">
        <f>SUM(Output_3_Daily_Raw!H155:J155)</f>
        <v>0</v>
      </c>
      <c r="G155" s="34">
        <f>SUM(Output_3_Daily_Raw!K155:M155)</f>
        <v>0</v>
      </c>
      <c r="H155" s="34">
        <f>SUM(Output_3_Daily_Raw!N155:P155)</f>
        <v>0</v>
      </c>
      <c r="I155" s="34">
        <f>SUM(Output_3_Daily_Raw!Q155:S155)</f>
        <v>0</v>
      </c>
      <c r="J155" s="34">
        <f>SUM(Output_3_Daily_Raw!T155:V155)</f>
        <v>0</v>
      </c>
      <c r="K155" s="34">
        <f>SUM(Output_3_Daily_Raw!W155:Y155)</f>
        <v>0</v>
      </c>
      <c r="L155" s="34">
        <f>SUM(Output_3_Daily_Raw!E155:Y155)</f>
        <v>4.5</v>
      </c>
      <c r="M155" s="34">
        <f>Output_3_Daily_Raw!Z155</f>
        <v>0</v>
      </c>
      <c r="N155" s="34">
        <f>SUM(Output_3_Daily_Raw!E155:Z155)</f>
        <v>4.5</v>
      </c>
      <c r="O155" s="34">
        <f>Output_3_Daily_Raw!AA155</f>
        <v>10</v>
      </c>
      <c r="P155" s="34">
        <f>SUM(Output_3_Daily_Raw!AB155:AC155)</f>
        <v>0</v>
      </c>
      <c r="Q155" s="34">
        <f>SUM(Output_3_Daily_Raw!AD155:AF155)</f>
        <v>0</v>
      </c>
      <c r="R155" s="34">
        <f>SUM(Output_3_Daily_Raw!AG155:AI155)</f>
        <v>1</v>
      </c>
      <c r="S155" s="34">
        <f>SUM(Output_3_Daily_Raw!AJ155:AM155)</f>
        <v>0</v>
      </c>
      <c r="T155" s="34">
        <f>SUM(Output_3_Daily_Raw!AO155:AS155,Output_3_Daily_Raw!BH155)</f>
        <v>0.25</v>
      </c>
      <c r="U155" s="34">
        <f>SUM(Output_3_Daily_Raw!AT155:AX155)</f>
        <v>0.25</v>
      </c>
      <c r="V155" s="34">
        <f>SUM(Output_3_Daily_Raw!AY155)</f>
        <v>2</v>
      </c>
      <c r="W155" s="34">
        <f>Output_3_Daily_Raw!BA155</f>
        <v>1.25</v>
      </c>
      <c r="X155" s="34">
        <f>SUM(Output_3_Daily_Raw!AZ155:BE155)</f>
        <v>1.25</v>
      </c>
      <c r="Y155" s="34">
        <f>SUM(Output_3_Daily_Raw!BF155)</f>
        <v>4.75</v>
      </c>
      <c r="Z155" s="143">
        <f>Output_3_Daily_Raw!BG155</f>
        <v>0</v>
      </c>
      <c r="AB155">
        <f>SUMIF($L$3:$L$373,"&gt;0",$L$3:L$373)/COUNTIF($L$3:$L$3373,"&gt;0")</f>
        <v>5.2754424778761058</v>
      </c>
      <c r="AD155" s="225">
        <f t="shared" ref="AD155:AG155" si="145">SUM(L149:L155)/COUNT(L149:L155)</f>
        <v>5.4285714285714288</v>
      </c>
      <c r="AE155" s="225">
        <f t="shared" si="145"/>
        <v>0</v>
      </c>
      <c r="AF155" s="225">
        <f t="shared" si="145"/>
        <v>5.4285714285714288</v>
      </c>
      <c r="AG155" s="225">
        <f t="shared" si="145"/>
        <v>8.8214285714285712</v>
      </c>
    </row>
    <row r="156" spans="1:33" x14ac:dyDescent="0.35">
      <c r="A156" s="276"/>
      <c r="B156" s="250"/>
      <c r="C156" s="14">
        <v>43982</v>
      </c>
      <c r="D156" s="138" t="s">
        <v>10</v>
      </c>
      <c r="E156" s="142">
        <f>SUM(Output_3_Daily_Raw!E156:G156)</f>
        <v>2.5</v>
      </c>
      <c r="F156" s="34">
        <f>SUM(Output_3_Daily_Raw!H156:J156)</f>
        <v>2.5</v>
      </c>
      <c r="G156" s="34">
        <f>SUM(Output_3_Daily_Raw!K156:M156)</f>
        <v>0</v>
      </c>
      <c r="H156" s="34">
        <f>SUM(Output_3_Daily_Raw!N156:P156)</f>
        <v>0</v>
      </c>
      <c r="I156" s="34">
        <f>SUM(Output_3_Daily_Raw!Q156:S156)</f>
        <v>0</v>
      </c>
      <c r="J156" s="34">
        <f>SUM(Output_3_Daily_Raw!T156:V156)</f>
        <v>0</v>
      </c>
      <c r="K156" s="34">
        <f>SUM(Output_3_Daily_Raw!W156:Y156)</f>
        <v>0</v>
      </c>
      <c r="L156" s="34">
        <f>SUM(Output_3_Daily_Raw!E156:Y156)</f>
        <v>5</v>
      </c>
      <c r="M156" s="34">
        <f>Output_3_Daily_Raw!Z156</f>
        <v>0</v>
      </c>
      <c r="N156" s="34">
        <f>SUM(Output_3_Daily_Raw!E156:Z156)</f>
        <v>5</v>
      </c>
      <c r="O156" s="34">
        <f>Output_3_Daily_Raw!AA156</f>
        <v>11.5</v>
      </c>
      <c r="P156" s="34">
        <f>SUM(Output_3_Daily_Raw!AB156:AC156)</f>
        <v>0</v>
      </c>
      <c r="Q156" s="34">
        <f>SUM(Output_3_Daily_Raw!AD156:AF156)</f>
        <v>0</v>
      </c>
      <c r="R156" s="34">
        <f>SUM(Output_3_Daily_Raw!AG156:AI156)</f>
        <v>0.75</v>
      </c>
      <c r="S156" s="34">
        <f>SUM(Output_3_Daily_Raw!AJ156:AM156)</f>
        <v>1</v>
      </c>
      <c r="T156" s="34">
        <f>SUM(Output_3_Daily_Raw!AO156:AS156,Output_3_Daily_Raw!BH156)</f>
        <v>0</v>
      </c>
      <c r="U156" s="34">
        <f>SUM(Output_3_Daily_Raw!AT156:AX156)</f>
        <v>0.5</v>
      </c>
      <c r="V156" s="34">
        <f>SUM(Output_3_Daily_Raw!AY156)</f>
        <v>2</v>
      </c>
      <c r="W156" s="34">
        <f>Output_3_Daily_Raw!BA156</f>
        <v>0.75</v>
      </c>
      <c r="X156" s="34">
        <f>SUM(Output_3_Daily_Raw!AZ156:BE156)</f>
        <v>0.75</v>
      </c>
      <c r="Y156" s="34">
        <f>SUM(Output_3_Daily_Raw!BF156)</f>
        <v>2.5</v>
      </c>
      <c r="Z156" s="143">
        <f>Output_3_Daily_Raw!BG156</f>
        <v>0</v>
      </c>
      <c r="AB156">
        <f>SUMIF($L$3:$L$373,"&gt;0",$L$3:L$373)/COUNTIF($L$3:$L$3373,"&gt;0")</f>
        <v>5.2754424778761058</v>
      </c>
      <c r="AD156" s="225">
        <f t="shared" ref="AD156:AG156" si="146">SUM(L150:L156)/COUNT(L150:L156)</f>
        <v>5.1071428571428568</v>
      </c>
      <c r="AE156" s="225">
        <f t="shared" si="146"/>
        <v>0</v>
      </c>
      <c r="AF156" s="225">
        <f t="shared" si="146"/>
        <v>5.1071428571428568</v>
      </c>
      <c r="AG156" s="225">
        <f t="shared" si="146"/>
        <v>9.2142857142857135</v>
      </c>
    </row>
    <row r="157" spans="1:33" x14ac:dyDescent="0.35">
      <c r="A157" s="270" t="s">
        <v>17</v>
      </c>
      <c r="B157" s="249">
        <v>23</v>
      </c>
      <c r="C157" s="137">
        <v>43983</v>
      </c>
      <c r="D157" s="136" t="s">
        <v>4</v>
      </c>
      <c r="E157" s="142">
        <f>SUM(Output_3_Daily_Raw!E157:G157)</f>
        <v>0</v>
      </c>
      <c r="F157" s="34">
        <f>SUM(Output_3_Daily_Raw!H157:J157)</f>
        <v>7.25</v>
      </c>
      <c r="G157" s="34">
        <f>SUM(Output_3_Daily_Raw!K157:M157)</f>
        <v>0</v>
      </c>
      <c r="H157" s="34">
        <f>SUM(Output_3_Daily_Raw!N157:P157)</f>
        <v>0</v>
      </c>
      <c r="I157" s="34">
        <f>SUM(Output_3_Daily_Raw!Q157:S157)</f>
        <v>0</v>
      </c>
      <c r="J157" s="34">
        <f>SUM(Output_3_Daily_Raw!T157:V157)</f>
        <v>0</v>
      </c>
      <c r="K157" s="34">
        <f>SUM(Output_3_Daily_Raw!W157:Y157)</f>
        <v>0</v>
      </c>
      <c r="L157" s="34">
        <f>SUM(Output_3_Daily_Raw!E157:Y157)</f>
        <v>7.25</v>
      </c>
      <c r="M157" s="34">
        <f>Output_3_Daily_Raw!Z157</f>
        <v>0</v>
      </c>
      <c r="N157" s="34">
        <f>SUM(Output_3_Daily_Raw!E157:Z157)</f>
        <v>7.25</v>
      </c>
      <c r="O157" s="34">
        <f>Output_3_Daily_Raw!AA157</f>
        <v>7.5</v>
      </c>
      <c r="P157" s="34">
        <f>SUM(Output_3_Daily_Raw!AB157:AC157)</f>
        <v>0</v>
      </c>
      <c r="Q157" s="34">
        <f>SUM(Output_3_Daily_Raw!AD157:AF157)</f>
        <v>0</v>
      </c>
      <c r="R157" s="34">
        <f>SUM(Output_3_Daily_Raw!AG157:AI157)</f>
        <v>1</v>
      </c>
      <c r="S157" s="34">
        <f>SUM(Output_3_Daily_Raw!AJ157:AM157)</f>
        <v>0</v>
      </c>
      <c r="T157" s="34">
        <f>SUM(Output_3_Daily_Raw!AO157:AS157,Output_3_Daily_Raw!BH157)</f>
        <v>0</v>
      </c>
      <c r="U157" s="34">
        <f>SUM(Output_3_Daily_Raw!AT157:AX157)</f>
        <v>0.75</v>
      </c>
      <c r="V157" s="34">
        <f>SUM(Output_3_Daily_Raw!AY157)</f>
        <v>3.25</v>
      </c>
      <c r="W157" s="34">
        <f>Output_3_Daily_Raw!BA157</f>
        <v>0.25</v>
      </c>
      <c r="X157" s="34">
        <f>SUM(Output_3_Daily_Raw!AZ157:BE157)</f>
        <v>0.25</v>
      </c>
      <c r="Y157" s="34">
        <f>SUM(Output_3_Daily_Raw!BF157)</f>
        <v>4</v>
      </c>
      <c r="Z157" s="143">
        <f>Output_3_Daily_Raw!BG157</f>
        <v>0</v>
      </c>
      <c r="AB157">
        <f>SUMIF($L$3:$L$373,"&gt;0",$L$3:L$373)/COUNTIF($L$3:$L$3373,"&gt;0")</f>
        <v>5.2754424778761058</v>
      </c>
      <c r="AD157" s="225">
        <f t="shared" ref="AD157:AG157" si="147">SUM(L151:L157)/COUNT(L151:L157)</f>
        <v>5.1785714285714288</v>
      </c>
      <c r="AE157" s="225">
        <f t="shared" si="147"/>
        <v>0</v>
      </c>
      <c r="AF157" s="225">
        <f t="shared" si="147"/>
        <v>5.1785714285714288</v>
      </c>
      <c r="AG157" s="225">
        <f t="shared" si="147"/>
        <v>9.1428571428571423</v>
      </c>
    </row>
    <row r="158" spans="1:33" x14ac:dyDescent="0.35">
      <c r="A158" s="270"/>
      <c r="B158" s="249"/>
      <c r="C158" s="135">
        <v>43984</v>
      </c>
      <c r="D158" s="136" t="s">
        <v>5</v>
      </c>
      <c r="E158" s="142">
        <f>SUM(Output_3_Daily_Raw!E158:G158)</f>
        <v>1.25</v>
      </c>
      <c r="F158" s="34">
        <f>SUM(Output_3_Daily_Raw!H158:J158)</f>
        <v>1.5</v>
      </c>
      <c r="G158" s="34">
        <f>SUM(Output_3_Daily_Raw!K158:M158)</f>
        <v>3.5</v>
      </c>
      <c r="H158" s="34">
        <f>SUM(Output_3_Daily_Raw!N158:P158)</f>
        <v>0</v>
      </c>
      <c r="I158" s="34">
        <f>SUM(Output_3_Daily_Raw!Q158:S158)</f>
        <v>0</v>
      </c>
      <c r="J158" s="34">
        <f>SUM(Output_3_Daily_Raw!T158:V158)</f>
        <v>0</v>
      </c>
      <c r="K158" s="34">
        <f>SUM(Output_3_Daily_Raw!W158:Y158)</f>
        <v>0</v>
      </c>
      <c r="L158" s="34">
        <f>SUM(Output_3_Daily_Raw!E158:Y158)</f>
        <v>6.25</v>
      </c>
      <c r="M158" s="34">
        <f>Output_3_Daily_Raw!Z158</f>
        <v>0</v>
      </c>
      <c r="N158" s="34">
        <f>SUM(Output_3_Daily_Raw!E158:Z158)</f>
        <v>6.25</v>
      </c>
      <c r="O158" s="34">
        <f>Output_3_Daily_Raw!AA158</f>
        <v>10</v>
      </c>
      <c r="P158" s="34">
        <f>SUM(Output_3_Daily_Raw!AB158:AC158)</f>
        <v>0</v>
      </c>
      <c r="Q158" s="34">
        <f>SUM(Output_3_Daily_Raw!AD158:AF158)</f>
        <v>0</v>
      </c>
      <c r="R158" s="34">
        <f>SUM(Output_3_Daily_Raw!AG158:AI158)</f>
        <v>1</v>
      </c>
      <c r="S158" s="34">
        <f>SUM(Output_3_Daily_Raw!AJ158:AM158)</f>
        <v>1.25</v>
      </c>
      <c r="T158" s="34">
        <f>SUM(Output_3_Daily_Raw!AO158:AS158,Output_3_Daily_Raw!BH158)</f>
        <v>0.25</v>
      </c>
      <c r="U158" s="34">
        <f>SUM(Output_3_Daily_Raw!AT158:AX158)</f>
        <v>0.5</v>
      </c>
      <c r="V158" s="34">
        <f>SUM(Output_3_Daily_Raw!AY158)</f>
        <v>2.25</v>
      </c>
      <c r="W158" s="34">
        <f>Output_3_Daily_Raw!BA158</f>
        <v>0.25</v>
      </c>
      <c r="X158" s="34">
        <f>SUM(Output_3_Daily_Raw!AZ158:BE158)</f>
        <v>0.25</v>
      </c>
      <c r="Y158" s="34">
        <f>SUM(Output_3_Daily_Raw!BF158)</f>
        <v>2.25</v>
      </c>
      <c r="Z158" s="143">
        <f>Output_3_Daily_Raw!BG158</f>
        <v>0</v>
      </c>
      <c r="AB158">
        <f>SUMIF($L$3:$L$373,"&gt;0",$L$3:L$373)/COUNTIF($L$3:$L$3373,"&gt;0")</f>
        <v>5.2754424778761058</v>
      </c>
      <c r="AD158" s="225">
        <f t="shared" ref="AD158:AG158" si="148">SUM(L152:L158)/COUNT(L152:L158)</f>
        <v>5.1785714285714288</v>
      </c>
      <c r="AE158" s="225">
        <f t="shared" si="148"/>
        <v>0</v>
      </c>
      <c r="AF158" s="225">
        <f t="shared" si="148"/>
        <v>5.1785714285714288</v>
      </c>
      <c r="AG158" s="225">
        <f t="shared" si="148"/>
        <v>9.4642857142857135</v>
      </c>
    </row>
    <row r="159" spans="1:33" x14ac:dyDescent="0.35">
      <c r="A159" s="270"/>
      <c r="B159" s="249"/>
      <c r="C159" s="137">
        <v>43985</v>
      </c>
      <c r="D159" s="136" t="s">
        <v>6</v>
      </c>
      <c r="E159" s="142">
        <f>SUM(Output_3_Daily_Raw!E159:G159)</f>
        <v>0</v>
      </c>
      <c r="F159" s="34">
        <f>SUM(Output_3_Daily_Raw!H159:J159)</f>
        <v>1.5</v>
      </c>
      <c r="G159" s="34">
        <f>SUM(Output_3_Daily_Raw!K159:M159)</f>
        <v>5.5</v>
      </c>
      <c r="H159" s="34">
        <f>SUM(Output_3_Daily_Raw!N159:P159)</f>
        <v>0</v>
      </c>
      <c r="I159" s="34">
        <f>SUM(Output_3_Daily_Raw!Q159:S159)</f>
        <v>0</v>
      </c>
      <c r="J159" s="34">
        <f>SUM(Output_3_Daily_Raw!T159:V159)</f>
        <v>0</v>
      </c>
      <c r="K159" s="34">
        <f>SUM(Output_3_Daily_Raw!W159:Y159)</f>
        <v>0</v>
      </c>
      <c r="L159" s="34">
        <f>SUM(Output_3_Daily_Raw!E159:Y159)</f>
        <v>7</v>
      </c>
      <c r="M159" s="34">
        <f>Output_3_Daily_Raw!Z159</f>
        <v>0</v>
      </c>
      <c r="N159" s="34">
        <f>SUM(Output_3_Daily_Raw!E159:Z159)</f>
        <v>7</v>
      </c>
      <c r="O159" s="34">
        <f>Output_3_Daily_Raw!AA159</f>
        <v>8</v>
      </c>
      <c r="P159" s="34">
        <f>SUM(Output_3_Daily_Raw!AB159:AC159)</f>
        <v>0</v>
      </c>
      <c r="Q159" s="34">
        <f>SUM(Output_3_Daily_Raw!AD159:AF159)</f>
        <v>0</v>
      </c>
      <c r="R159" s="34">
        <f>SUM(Output_3_Daily_Raw!AG159:AI159)</f>
        <v>0.75</v>
      </c>
      <c r="S159" s="34">
        <f>SUM(Output_3_Daily_Raw!AJ159:AM159)</f>
        <v>1.5</v>
      </c>
      <c r="T159" s="34">
        <f>SUM(Output_3_Daily_Raw!AO159:AS159,Output_3_Daily_Raw!BH159)</f>
        <v>0.25</v>
      </c>
      <c r="U159" s="34">
        <f>SUM(Output_3_Daily_Raw!AT159:AX159)</f>
        <v>0.75</v>
      </c>
      <c r="V159" s="34">
        <f>SUM(Output_3_Daily_Raw!AY159)</f>
        <v>2.5</v>
      </c>
      <c r="W159" s="34">
        <f>Output_3_Daily_Raw!BA159</f>
        <v>0.5</v>
      </c>
      <c r="X159" s="34">
        <f>SUM(Output_3_Daily_Raw!AZ159:BE159)</f>
        <v>0.75</v>
      </c>
      <c r="Y159" s="34">
        <f>SUM(Output_3_Daily_Raw!BF159)</f>
        <v>2.5</v>
      </c>
      <c r="Z159" s="143">
        <f>Output_3_Daily_Raw!BG159</f>
        <v>0</v>
      </c>
      <c r="AB159">
        <f>SUMIF($L$3:$L$373,"&gt;0",$L$3:L$373)/COUNTIF($L$3:$L$3373,"&gt;0")</f>
        <v>5.2754424778761058</v>
      </c>
      <c r="AD159" s="225">
        <f t="shared" ref="AD159:AG159" si="149">SUM(L153:L159)/COUNT(L153:L159)</f>
        <v>5.75</v>
      </c>
      <c r="AE159" s="225">
        <f t="shared" si="149"/>
        <v>0</v>
      </c>
      <c r="AF159" s="225">
        <f t="shared" si="149"/>
        <v>5.75</v>
      </c>
      <c r="AG159" s="225">
        <f t="shared" si="149"/>
        <v>9.1785714285714288</v>
      </c>
    </row>
    <row r="160" spans="1:33" x14ac:dyDescent="0.35">
      <c r="A160" s="270"/>
      <c r="B160" s="249"/>
      <c r="C160" s="135">
        <v>43986</v>
      </c>
      <c r="D160" s="136" t="s">
        <v>7</v>
      </c>
      <c r="E160" s="142">
        <f>SUM(Output_3_Daily_Raw!E160:G160)</f>
        <v>0</v>
      </c>
      <c r="F160" s="34">
        <f>SUM(Output_3_Daily_Raw!H160:J160)</f>
        <v>0</v>
      </c>
      <c r="G160" s="34">
        <f>SUM(Output_3_Daily_Raw!K160:M160)</f>
        <v>8</v>
      </c>
      <c r="H160" s="34">
        <f>SUM(Output_3_Daily_Raw!N160:P160)</f>
        <v>0</v>
      </c>
      <c r="I160" s="34">
        <f>SUM(Output_3_Daily_Raw!Q160:S160)</f>
        <v>0</v>
      </c>
      <c r="J160" s="34">
        <f>SUM(Output_3_Daily_Raw!T160:V160)</f>
        <v>0</v>
      </c>
      <c r="K160" s="34">
        <f>SUM(Output_3_Daily_Raw!W160:Y160)</f>
        <v>0</v>
      </c>
      <c r="L160" s="34">
        <f>SUM(Output_3_Daily_Raw!E160:Y160)</f>
        <v>8</v>
      </c>
      <c r="M160" s="34">
        <f>Output_3_Daily_Raw!Z160</f>
        <v>0</v>
      </c>
      <c r="N160" s="34">
        <f>SUM(Output_3_Daily_Raw!E160:Z160)</f>
        <v>8</v>
      </c>
      <c r="O160" s="34">
        <f>Output_3_Daily_Raw!AA160</f>
        <v>6.75</v>
      </c>
      <c r="P160" s="34">
        <f>SUM(Output_3_Daily_Raw!AB160:AC160)</f>
        <v>0</v>
      </c>
      <c r="Q160" s="34">
        <f>SUM(Output_3_Daily_Raw!AD160:AF160)</f>
        <v>0</v>
      </c>
      <c r="R160" s="34">
        <f>SUM(Output_3_Daily_Raw!AG160:AI160)</f>
        <v>1</v>
      </c>
      <c r="S160" s="34">
        <f>SUM(Output_3_Daily_Raw!AJ160:AM160)</f>
        <v>0.25</v>
      </c>
      <c r="T160" s="34">
        <f>SUM(Output_3_Daily_Raw!AO160:AS160,Output_3_Daily_Raw!BH160)</f>
        <v>0.25</v>
      </c>
      <c r="U160" s="34">
        <f>SUM(Output_3_Daily_Raw!AT160:AX160)</f>
        <v>0.5</v>
      </c>
      <c r="V160" s="34">
        <f>SUM(Output_3_Daily_Raw!AY160)</f>
        <v>3.25</v>
      </c>
      <c r="W160" s="34">
        <f>Output_3_Daily_Raw!BA160</f>
        <v>0</v>
      </c>
      <c r="X160" s="34">
        <f>SUM(Output_3_Daily_Raw!AZ160:BE160)</f>
        <v>0</v>
      </c>
      <c r="Y160" s="34">
        <f>SUM(Output_3_Daily_Raw!BF160)</f>
        <v>4</v>
      </c>
      <c r="Z160" s="143">
        <f>Output_3_Daily_Raw!BG160</f>
        <v>0</v>
      </c>
      <c r="AB160">
        <f>SUMIF($L$3:$L$373,"&gt;0",$L$3:L$373)/COUNTIF($L$3:$L$3373,"&gt;0")</f>
        <v>5.2754424778761058</v>
      </c>
      <c r="AD160" s="225">
        <f t="shared" ref="AD160:AG160" si="150">SUM(L154:L160)/COUNT(L154:L160)</f>
        <v>6.3571428571428568</v>
      </c>
      <c r="AE160" s="225">
        <f t="shared" si="150"/>
        <v>0</v>
      </c>
      <c r="AF160" s="225">
        <f t="shared" si="150"/>
        <v>6.3571428571428568</v>
      </c>
      <c r="AG160" s="225">
        <f t="shared" si="150"/>
        <v>8.8571428571428577</v>
      </c>
    </row>
    <row r="161" spans="1:33" x14ac:dyDescent="0.35">
      <c r="A161" s="270"/>
      <c r="B161" s="249"/>
      <c r="C161" s="135">
        <v>43987</v>
      </c>
      <c r="D161" s="136" t="s">
        <v>8</v>
      </c>
      <c r="E161" s="142">
        <f>SUM(Output_3_Daily_Raw!E161:G161)</f>
        <v>0</v>
      </c>
      <c r="F161" s="34">
        <f>SUM(Output_3_Daily_Raw!H161:J161)</f>
        <v>0</v>
      </c>
      <c r="G161" s="34">
        <f>SUM(Output_3_Daily_Raw!K161:M161)</f>
        <v>9.5</v>
      </c>
      <c r="H161" s="34">
        <f>SUM(Output_3_Daily_Raw!N161:P161)</f>
        <v>0</v>
      </c>
      <c r="I161" s="34">
        <f>SUM(Output_3_Daily_Raw!Q161:S161)</f>
        <v>0</v>
      </c>
      <c r="J161" s="34">
        <f>SUM(Output_3_Daily_Raw!T161:V161)</f>
        <v>0</v>
      </c>
      <c r="K161" s="34">
        <f>SUM(Output_3_Daily_Raw!W161:Y161)</f>
        <v>0</v>
      </c>
      <c r="L161" s="34">
        <f>SUM(Output_3_Daily_Raw!E161:Y161)</f>
        <v>9.5</v>
      </c>
      <c r="M161" s="34">
        <f>Output_3_Daily_Raw!Z161</f>
        <v>0</v>
      </c>
      <c r="N161" s="34">
        <f>SUM(Output_3_Daily_Raw!E161:Z161)</f>
        <v>9.5</v>
      </c>
      <c r="O161" s="34">
        <f>Output_3_Daily_Raw!AA161</f>
        <v>6.75</v>
      </c>
      <c r="P161" s="34">
        <f>SUM(Output_3_Daily_Raw!AB161:AC161)</f>
        <v>0</v>
      </c>
      <c r="Q161" s="34">
        <f>SUM(Output_3_Daily_Raw!AD161:AF161)</f>
        <v>0</v>
      </c>
      <c r="R161" s="34">
        <f>SUM(Output_3_Daily_Raw!AG161:AI161)</f>
        <v>1.25</v>
      </c>
      <c r="S161" s="34">
        <f>SUM(Output_3_Daily_Raw!AJ161:AM161)</f>
        <v>0</v>
      </c>
      <c r="T161" s="34">
        <f>SUM(Output_3_Daily_Raw!AO161:AS161,Output_3_Daily_Raw!BH161)</f>
        <v>0.25</v>
      </c>
      <c r="U161" s="34">
        <f>SUM(Output_3_Daily_Raw!AT161:AX161)</f>
        <v>0.25</v>
      </c>
      <c r="V161" s="34">
        <f>SUM(Output_3_Daily_Raw!AY161)</f>
        <v>2.75</v>
      </c>
      <c r="W161" s="34">
        <f>Output_3_Daily_Raw!BA161</f>
        <v>0</v>
      </c>
      <c r="X161" s="34">
        <f>SUM(Output_3_Daily_Raw!AZ161:BE161)</f>
        <v>0</v>
      </c>
      <c r="Y161" s="34">
        <f>SUM(Output_3_Daily_Raw!BF161)</f>
        <v>3.25</v>
      </c>
      <c r="Z161" s="143">
        <f>Output_3_Daily_Raw!BG161</f>
        <v>0</v>
      </c>
      <c r="AB161">
        <f>SUMIF($L$3:$L$373,"&gt;0",$L$3:L$373)/COUNTIF($L$3:$L$3373,"&gt;0")</f>
        <v>5.2754424778761058</v>
      </c>
      <c r="AD161" s="225">
        <f t="shared" ref="AD161:AG161" si="151">SUM(L155:L161)/COUNT(L155:L161)</f>
        <v>6.7857142857142856</v>
      </c>
      <c r="AE161" s="225">
        <f t="shared" si="151"/>
        <v>0</v>
      </c>
      <c r="AF161" s="225">
        <f t="shared" si="151"/>
        <v>6.7857142857142856</v>
      </c>
      <c r="AG161" s="225">
        <f t="shared" si="151"/>
        <v>8.6428571428571423</v>
      </c>
    </row>
    <row r="162" spans="1:33" x14ac:dyDescent="0.35">
      <c r="A162" s="270"/>
      <c r="B162" s="249"/>
      <c r="C162" s="137">
        <v>43988</v>
      </c>
      <c r="D162" s="136" t="s">
        <v>9</v>
      </c>
      <c r="E162" s="142">
        <f>SUM(Output_3_Daily_Raw!E162:G162)</f>
        <v>0</v>
      </c>
      <c r="F162" s="34">
        <f>SUM(Output_3_Daily_Raw!H162:J162)</f>
        <v>0</v>
      </c>
      <c r="G162" s="34">
        <f>SUM(Output_3_Daily_Raw!K162:M162)</f>
        <v>1.75</v>
      </c>
      <c r="H162" s="34">
        <f>SUM(Output_3_Daily_Raw!N162:P162)</f>
        <v>0</v>
      </c>
      <c r="I162" s="34">
        <f>SUM(Output_3_Daily_Raw!Q162:S162)</f>
        <v>0</v>
      </c>
      <c r="J162" s="34">
        <f>SUM(Output_3_Daily_Raw!T162:V162)</f>
        <v>0</v>
      </c>
      <c r="K162" s="34">
        <f>SUM(Output_3_Daily_Raw!W162:Y162)</f>
        <v>0</v>
      </c>
      <c r="L162" s="34">
        <f>SUM(Output_3_Daily_Raw!E162:Y162)</f>
        <v>1.75</v>
      </c>
      <c r="M162" s="34">
        <f>Output_3_Daily_Raw!Z162</f>
        <v>2.5</v>
      </c>
      <c r="N162" s="34">
        <f>SUM(Output_3_Daily_Raw!E162:Z162)</f>
        <v>4.25</v>
      </c>
      <c r="O162" s="34">
        <f>Output_3_Daily_Raw!AA162</f>
        <v>8.75</v>
      </c>
      <c r="P162" s="34">
        <f>SUM(Output_3_Daily_Raw!AB162:AC162)</f>
        <v>2</v>
      </c>
      <c r="Q162" s="34">
        <f>SUM(Output_3_Daily_Raw!AD162:AF162)</f>
        <v>0</v>
      </c>
      <c r="R162" s="34">
        <f>SUM(Output_3_Daily_Raw!AG162:AI162)</f>
        <v>0.25</v>
      </c>
      <c r="S162" s="34">
        <f>SUM(Output_3_Daily_Raw!AJ162:AM162)</f>
        <v>0</v>
      </c>
      <c r="T162" s="34">
        <f>SUM(Output_3_Daily_Raw!AO162:AS162,Output_3_Daily_Raw!BH162)</f>
        <v>0</v>
      </c>
      <c r="U162" s="34">
        <f>SUM(Output_3_Daily_Raw!AT162:AX162)</f>
        <v>0.5</v>
      </c>
      <c r="V162" s="34">
        <f>SUM(Output_3_Daily_Raw!AY162)</f>
        <v>3</v>
      </c>
      <c r="W162" s="34">
        <f>Output_3_Daily_Raw!BA162</f>
        <v>0</v>
      </c>
      <c r="X162" s="34">
        <f>SUM(Output_3_Daily_Raw!AZ162:BE162)</f>
        <v>0</v>
      </c>
      <c r="Y162" s="34">
        <f>SUM(Output_3_Daily_Raw!BF162)</f>
        <v>5.25</v>
      </c>
      <c r="Z162" s="143">
        <f>Output_3_Daily_Raw!BG162</f>
        <v>0</v>
      </c>
      <c r="AB162">
        <f>SUMIF($L$3:$L$373,"&gt;0",$L$3:L$373)/COUNTIF($L$3:$L$3373,"&gt;0")</f>
        <v>5.2754424778761058</v>
      </c>
      <c r="AD162" s="225">
        <f t="shared" ref="AD162:AG162" si="152">SUM(L156:L162)/COUNT(L156:L162)</f>
        <v>6.3928571428571432</v>
      </c>
      <c r="AE162" s="225">
        <f t="shared" si="152"/>
        <v>0.35714285714285715</v>
      </c>
      <c r="AF162" s="225">
        <f t="shared" si="152"/>
        <v>6.75</v>
      </c>
      <c r="AG162" s="225">
        <f t="shared" si="152"/>
        <v>8.4642857142857135</v>
      </c>
    </row>
    <row r="163" spans="1:33" x14ac:dyDescent="0.35">
      <c r="A163" s="270"/>
      <c r="B163" s="250"/>
      <c r="C163" s="14">
        <v>43989</v>
      </c>
      <c r="D163" s="138" t="s">
        <v>10</v>
      </c>
      <c r="E163" s="142">
        <f>SUM(Output_3_Daily_Raw!E163:G163)</f>
        <v>0</v>
      </c>
      <c r="F163" s="34">
        <f>SUM(Output_3_Daily_Raw!H163:J163)</f>
        <v>0</v>
      </c>
      <c r="G163" s="34">
        <f>SUM(Output_3_Daily_Raw!K163:M163)</f>
        <v>3.5</v>
      </c>
      <c r="H163" s="34">
        <f>SUM(Output_3_Daily_Raw!N163:P163)</f>
        <v>0</v>
      </c>
      <c r="I163" s="34">
        <f>SUM(Output_3_Daily_Raw!Q163:S163)</f>
        <v>0</v>
      </c>
      <c r="J163" s="34">
        <f>SUM(Output_3_Daily_Raw!T163:V163)</f>
        <v>0</v>
      </c>
      <c r="K163" s="34">
        <f>SUM(Output_3_Daily_Raw!W163:Y163)</f>
        <v>0</v>
      </c>
      <c r="L163" s="34">
        <f>SUM(Output_3_Daily_Raw!E163:Y163)</f>
        <v>3.5</v>
      </c>
      <c r="M163" s="34">
        <f>Output_3_Daily_Raw!Z163</f>
        <v>3</v>
      </c>
      <c r="N163" s="34">
        <f>SUM(Output_3_Daily_Raw!E163:Z163)</f>
        <v>6.5</v>
      </c>
      <c r="O163" s="34">
        <f>Output_3_Daily_Raw!AA163</f>
        <v>9.25</v>
      </c>
      <c r="P163" s="34">
        <f>SUM(Output_3_Daily_Raw!AB163:AC163)</f>
        <v>0</v>
      </c>
      <c r="Q163" s="34">
        <f>SUM(Output_3_Daily_Raw!AD163:AF163)</f>
        <v>0</v>
      </c>
      <c r="R163" s="34">
        <f>SUM(Output_3_Daily_Raw!AG163:AI163)</f>
        <v>1</v>
      </c>
      <c r="S163" s="34">
        <f>SUM(Output_3_Daily_Raw!AJ163:AM163)</f>
        <v>0</v>
      </c>
      <c r="T163" s="34">
        <f>SUM(Output_3_Daily_Raw!AO163:AS163,Output_3_Daily_Raw!BH163)</f>
        <v>0.25</v>
      </c>
      <c r="U163" s="34">
        <f>SUM(Output_3_Daily_Raw!AT163:AX163)</f>
        <v>0.25</v>
      </c>
      <c r="V163" s="34">
        <f>SUM(Output_3_Daily_Raw!AY163)</f>
        <v>2.5</v>
      </c>
      <c r="W163" s="34">
        <f>Output_3_Daily_Raw!BA163</f>
        <v>1.75</v>
      </c>
      <c r="X163" s="34">
        <f>SUM(Output_3_Daily_Raw!AZ163:BE163)</f>
        <v>1.75</v>
      </c>
      <c r="Y163" s="34">
        <f>SUM(Output_3_Daily_Raw!BF163)</f>
        <v>2.5</v>
      </c>
      <c r="Z163" s="143">
        <f>Output_3_Daily_Raw!BG163</f>
        <v>0</v>
      </c>
      <c r="AB163">
        <f>SUMIF($L$3:$L$373,"&gt;0",$L$3:L$373)/COUNTIF($L$3:$L$3373,"&gt;0")</f>
        <v>5.2754424778761058</v>
      </c>
      <c r="AD163" s="225">
        <f t="shared" ref="AD163:AG163" si="153">SUM(L157:L163)/COUNT(L157:L163)</f>
        <v>6.1785714285714288</v>
      </c>
      <c r="AE163" s="225">
        <f t="shared" si="153"/>
        <v>0.7857142857142857</v>
      </c>
      <c r="AF163" s="225">
        <f t="shared" si="153"/>
        <v>6.9642857142857144</v>
      </c>
      <c r="AG163" s="225">
        <f t="shared" si="153"/>
        <v>8.1428571428571423</v>
      </c>
    </row>
    <row r="164" spans="1:33" x14ac:dyDescent="0.35">
      <c r="A164" s="270"/>
      <c r="B164" s="248">
        <v>24</v>
      </c>
      <c r="C164" s="137">
        <v>43990</v>
      </c>
      <c r="D164" s="136" t="s">
        <v>4</v>
      </c>
      <c r="E164" s="142">
        <f>SUM(Output_3_Daily_Raw!E164:G164)</f>
        <v>0</v>
      </c>
      <c r="F164" s="34">
        <f>SUM(Output_3_Daily_Raw!H164:J164)</f>
        <v>0</v>
      </c>
      <c r="G164" s="34">
        <f>SUM(Output_3_Daily_Raw!K164:M164)</f>
        <v>6.25</v>
      </c>
      <c r="H164" s="34">
        <f>SUM(Output_3_Daily_Raw!N164:P164)</f>
        <v>0</v>
      </c>
      <c r="I164" s="34">
        <f>SUM(Output_3_Daily_Raw!Q164:S164)</f>
        <v>0</v>
      </c>
      <c r="J164" s="34">
        <f>SUM(Output_3_Daily_Raw!T164:V164)</f>
        <v>0</v>
      </c>
      <c r="K164" s="34">
        <f>SUM(Output_3_Daily_Raw!W164:Y164)</f>
        <v>0</v>
      </c>
      <c r="L164" s="34">
        <f>SUM(Output_3_Daily_Raw!E164:Y164)</f>
        <v>6.25</v>
      </c>
      <c r="M164" s="34">
        <f>Output_3_Daily_Raw!Z164</f>
        <v>1.5</v>
      </c>
      <c r="N164" s="34">
        <f>SUM(Output_3_Daily_Raw!E164:Z164)</f>
        <v>7.75</v>
      </c>
      <c r="O164" s="34">
        <f>Output_3_Daily_Raw!AA164</f>
        <v>8</v>
      </c>
      <c r="P164" s="34">
        <f>SUM(Output_3_Daily_Raw!AB164:AC164)</f>
        <v>0</v>
      </c>
      <c r="Q164" s="34">
        <f>SUM(Output_3_Daily_Raw!AD164:AF164)</f>
        <v>0</v>
      </c>
      <c r="R164" s="34">
        <f>SUM(Output_3_Daily_Raw!AG164:AI164)</f>
        <v>1</v>
      </c>
      <c r="S164" s="34">
        <f>SUM(Output_3_Daily_Raw!AJ164:AM164)</f>
        <v>0</v>
      </c>
      <c r="T164" s="34">
        <f>SUM(Output_3_Daily_Raw!AO164:AS164,Output_3_Daily_Raw!BH164)</f>
        <v>0</v>
      </c>
      <c r="U164" s="34">
        <f>SUM(Output_3_Daily_Raw!AT164:AX164)</f>
        <v>0.75</v>
      </c>
      <c r="V164" s="34">
        <f>SUM(Output_3_Daily_Raw!AY164)</f>
        <v>2</v>
      </c>
      <c r="W164" s="34">
        <f>Output_3_Daily_Raw!BA164</f>
        <v>0.5</v>
      </c>
      <c r="X164" s="34">
        <f>SUM(Output_3_Daily_Raw!AZ164:BE164)</f>
        <v>0.5</v>
      </c>
      <c r="Y164" s="34">
        <f>SUM(Output_3_Daily_Raw!BF164)</f>
        <v>4</v>
      </c>
      <c r="Z164" s="143">
        <f>Output_3_Daily_Raw!BG164</f>
        <v>0</v>
      </c>
      <c r="AB164">
        <f>SUMIF($L$3:$L$373,"&gt;0",$L$3:L$373)/COUNTIF($L$3:$L$3373,"&gt;0")</f>
        <v>5.2754424778761058</v>
      </c>
      <c r="AD164" s="225">
        <f t="shared" ref="AD164:AG164" si="154">SUM(L158:L164)/COUNT(L158:L164)</f>
        <v>6.0357142857142856</v>
      </c>
      <c r="AE164" s="225">
        <f t="shared" si="154"/>
        <v>1</v>
      </c>
      <c r="AF164" s="225">
        <f t="shared" si="154"/>
        <v>7.0357142857142856</v>
      </c>
      <c r="AG164" s="225">
        <f t="shared" si="154"/>
        <v>8.2142857142857135</v>
      </c>
    </row>
    <row r="165" spans="1:33" x14ac:dyDescent="0.35">
      <c r="A165" s="270"/>
      <c r="B165" s="249"/>
      <c r="C165" s="135">
        <v>43991</v>
      </c>
      <c r="D165" s="136" t="s">
        <v>5</v>
      </c>
      <c r="E165" s="142">
        <f>SUM(Output_3_Daily_Raw!E165:G165)</f>
        <v>2.5</v>
      </c>
      <c r="F165" s="34">
        <f>SUM(Output_3_Daily_Raw!H165:J165)</f>
        <v>2</v>
      </c>
      <c r="G165" s="34">
        <f>SUM(Output_3_Daily_Raw!K165:M165)</f>
        <v>0</v>
      </c>
      <c r="H165" s="34">
        <f>SUM(Output_3_Daily_Raw!N165:P165)</f>
        <v>0</v>
      </c>
      <c r="I165" s="34">
        <f>SUM(Output_3_Daily_Raw!Q165:S165)</f>
        <v>0</v>
      </c>
      <c r="J165" s="34">
        <f>SUM(Output_3_Daily_Raw!T165:V165)</f>
        <v>0</v>
      </c>
      <c r="K165" s="34">
        <f>SUM(Output_3_Daily_Raw!W165:Y165)</f>
        <v>0</v>
      </c>
      <c r="L165" s="34">
        <f>SUM(Output_3_Daily_Raw!E165:Y165)</f>
        <v>4.5</v>
      </c>
      <c r="M165" s="34">
        <f>Output_3_Daily_Raw!Z165</f>
        <v>0</v>
      </c>
      <c r="N165" s="34">
        <f>SUM(Output_3_Daily_Raw!E165:Z165)</f>
        <v>4.5</v>
      </c>
      <c r="O165" s="34">
        <f>Output_3_Daily_Raw!AA165</f>
        <v>10.25</v>
      </c>
      <c r="P165" s="34">
        <f>SUM(Output_3_Daily_Raw!AB165:AC165)</f>
        <v>0</v>
      </c>
      <c r="Q165" s="34">
        <f>SUM(Output_3_Daily_Raw!AD165:AF165)</f>
        <v>0</v>
      </c>
      <c r="R165" s="34">
        <f>SUM(Output_3_Daily_Raw!AG165:AI165)</f>
        <v>0.75</v>
      </c>
      <c r="S165" s="34">
        <f>SUM(Output_3_Daily_Raw!AJ165:AM165)</f>
        <v>1</v>
      </c>
      <c r="T165" s="34">
        <f>SUM(Output_3_Daily_Raw!AO165:AS165,Output_3_Daily_Raw!BH165)</f>
        <v>0</v>
      </c>
      <c r="U165" s="34">
        <f>SUM(Output_3_Daily_Raw!AT165:AX165)</f>
        <v>0.5</v>
      </c>
      <c r="V165" s="34">
        <f>SUM(Output_3_Daily_Raw!AY165)</f>
        <v>2</v>
      </c>
      <c r="W165" s="34">
        <f>Output_3_Daily_Raw!BA165</f>
        <v>0</v>
      </c>
      <c r="X165" s="34">
        <f>SUM(Output_3_Daily_Raw!AZ165:BE165)</f>
        <v>0</v>
      </c>
      <c r="Y165" s="34">
        <f>SUM(Output_3_Daily_Raw!BF165)</f>
        <v>5</v>
      </c>
      <c r="Z165" s="143">
        <f>Output_3_Daily_Raw!BG165</f>
        <v>0</v>
      </c>
      <c r="AB165">
        <f>SUMIF($L$3:$L$373,"&gt;0",$L$3:L$373)/COUNTIF($L$3:$L$3373,"&gt;0")</f>
        <v>5.2754424778761058</v>
      </c>
      <c r="AD165" s="225">
        <f t="shared" ref="AD165:AG165" si="155">SUM(L159:L165)/COUNT(L159:L165)</f>
        <v>5.7857142857142856</v>
      </c>
      <c r="AE165" s="225">
        <f t="shared" si="155"/>
        <v>1</v>
      </c>
      <c r="AF165" s="225">
        <f t="shared" si="155"/>
        <v>6.7857142857142856</v>
      </c>
      <c r="AG165" s="225">
        <f t="shared" si="155"/>
        <v>8.25</v>
      </c>
    </row>
    <row r="166" spans="1:33" x14ac:dyDescent="0.35">
      <c r="A166" s="270"/>
      <c r="B166" s="249"/>
      <c r="C166" s="135">
        <v>43992</v>
      </c>
      <c r="D166" s="136" t="s">
        <v>6</v>
      </c>
      <c r="E166" s="142">
        <f>SUM(Output_3_Daily_Raw!E166:G166)</f>
        <v>0</v>
      </c>
      <c r="F166" s="34">
        <f>SUM(Output_3_Daily_Raw!H166:J166)</f>
        <v>0</v>
      </c>
      <c r="G166" s="34">
        <f>SUM(Output_3_Daily_Raw!K166:M166)</f>
        <v>4.5</v>
      </c>
      <c r="H166" s="34">
        <f>SUM(Output_3_Daily_Raw!N166:P166)</f>
        <v>0</v>
      </c>
      <c r="I166" s="34">
        <f>SUM(Output_3_Daily_Raw!Q166:S166)</f>
        <v>0</v>
      </c>
      <c r="J166" s="34">
        <f>SUM(Output_3_Daily_Raw!T166:V166)</f>
        <v>0</v>
      </c>
      <c r="K166" s="34">
        <f>SUM(Output_3_Daily_Raw!W166:Y166)</f>
        <v>0</v>
      </c>
      <c r="L166" s="34">
        <f>SUM(Output_3_Daily_Raw!E166:Y166)</f>
        <v>4.5</v>
      </c>
      <c r="M166" s="34">
        <f>Output_3_Daily_Raw!Z166</f>
        <v>0</v>
      </c>
      <c r="N166" s="34">
        <f>SUM(Output_3_Daily_Raw!E166:Z166)</f>
        <v>4.5</v>
      </c>
      <c r="O166" s="34">
        <f>Output_3_Daily_Raw!AA166</f>
        <v>6.25</v>
      </c>
      <c r="P166" s="34">
        <f>SUM(Output_3_Daily_Raw!AB166:AC166)</f>
        <v>0</v>
      </c>
      <c r="Q166" s="34">
        <f>SUM(Output_3_Daily_Raw!AD166:AF166)</f>
        <v>0</v>
      </c>
      <c r="R166" s="34">
        <f>SUM(Output_3_Daily_Raw!AG166:AI166)</f>
        <v>0.75</v>
      </c>
      <c r="S166" s="34">
        <f>SUM(Output_3_Daily_Raw!AJ166:AM166)</f>
        <v>0</v>
      </c>
      <c r="T166" s="34">
        <f>SUM(Output_3_Daily_Raw!AO166:AS166,Output_3_Daily_Raw!BH166)</f>
        <v>0.25</v>
      </c>
      <c r="U166" s="34">
        <f>SUM(Output_3_Daily_Raw!AT166:AX166)</f>
        <v>0.5</v>
      </c>
      <c r="V166" s="34">
        <f>SUM(Output_3_Daily_Raw!AY166)</f>
        <v>2.5</v>
      </c>
      <c r="W166" s="34">
        <f>Output_3_Daily_Raw!BA166</f>
        <v>0</v>
      </c>
      <c r="X166" s="34">
        <f>SUM(Output_3_Daily_Raw!AZ166:BE166)</f>
        <v>0</v>
      </c>
      <c r="Y166" s="34">
        <f>SUM(Output_3_Daily_Raw!BF166)</f>
        <v>9.25</v>
      </c>
      <c r="Z166" s="143">
        <f>Output_3_Daily_Raw!BG166</f>
        <v>0</v>
      </c>
      <c r="AB166">
        <f>SUMIF($L$3:$L$373,"&gt;0",$L$3:L$373)/COUNTIF($L$3:$L$3373,"&gt;0")</f>
        <v>5.2754424778761058</v>
      </c>
      <c r="AD166" s="225">
        <f t="shared" ref="AD166:AG166" si="156">SUM(L160:L166)/COUNT(L160:L166)</f>
        <v>5.4285714285714288</v>
      </c>
      <c r="AE166" s="225">
        <f t="shared" si="156"/>
        <v>1</v>
      </c>
      <c r="AF166" s="225">
        <f t="shared" si="156"/>
        <v>6.4285714285714288</v>
      </c>
      <c r="AG166" s="225">
        <f t="shared" si="156"/>
        <v>8</v>
      </c>
    </row>
    <row r="167" spans="1:33" x14ac:dyDescent="0.35">
      <c r="A167" s="270"/>
      <c r="B167" s="249"/>
      <c r="C167" s="137">
        <v>43993</v>
      </c>
      <c r="D167" s="136" t="s">
        <v>7</v>
      </c>
      <c r="E167" s="142">
        <f>SUM(Output_3_Daily_Raw!E167:G167)</f>
        <v>0</v>
      </c>
      <c r="F167" s="34">
        <f>SUM(Output_3_Daily_Raw!H167:J167)</f>
        <v>0</v>
      </c>
      <c r="G167" s="34">
        <f>SUM(Output_3_Daily_Raw!K167:M167)</f>
        <v>5.75</v>
      </c>
      <c r="H167" s="34">
        <f>SUM(Output_3_Daily_Raw!N167:P167)</f>
        <v>0</v>
      </c>
      <c r="I167" s="34">
        <f>SUM(Output_3_Daily_Raw!Q167:S167)</f>
        <v>0</v>
      </c>
      <c r="J167" s="34">
        <f>SUM(Output_3_Daily_Raw!T167:V167)</f>
        <v>0</v>
      </c>
      <c r="K167" s="34">
        <f>SUM(Output_3_Daily_Raw!W167:Y167)</f>
        <v>0</v>
      </c>
      <c r="L167" s="34">
        <f>SUM(Output_3_Daily_Raw!E167:Y167)</f>
        <v>5.75</v>
      </c>
      <c r="M167" s="34">
        <f>Output_3_Daily_Raw!Z167</f>
        <v>0</v>
      </c>
      <c r="N167" s="34">
        <f>SUM(Output_3_Daily_Raw!E167:Z167)</f>
        <v>5.75</v>
      </c>
      <c r="O167" s="34">
        <f>Output_3_Daily_Raw!AA167</f>
        <v>8.75</v>
      </c>
      <c r="P167" s="34">
        <f>SUM(Output_3_Daily_Raw!AB167:AC167)</f>
        <v>0</v>
      </c>
      <c r="Q167" s="34">
        <f>SUM(Output_3_Daily_Raw!AD167:AF167)</f>
        <v>0</v>
      </c>
      <c r="R167" s="34">
        <f>SUM(Output_3_Daily_Raw!AG167:AI167)</f>
        <v>1</v>
      </c>
      <c r="S167" s="34">
        <f>SUM(Output_3_Daily_Raw!AJ167:AM167)</f>
        <v>0</v>
      </c>
      <c r="T167" s="34">
        <f>SUM(Output_3_Daily_Raw!AO167:AS167,Output_3_Daily_Raw!BH167)</f>
        <v>0.25</v>
      </c>
      <c r="U167" s="34">
        <f>SUM(Output_3_Daily_Raw!AT167:AX167)</f>
        <v>0.5</v>
      </c>
      <c r="V167" s="34">
        <f>SUM(Output_3_Daily_Raw!AY167)</f>
        <v>2.75</v>
      </c>
      <c r="W167" s="34">
        <f>Output_3_Daily_Raw!BA167</f>
        <v>0</v>
      </c>
      <c r="X167" s="34">
        <f>SUM(Output_3_Daily_Raw!AZ167:BE167)</f>
        <v>0</v>
      </c>
      <c r="Y167" s="34">
        <f>SUM(Output_3_Daily_Raw!BF167)</f>
        <v>5</v>
      </c>
      <c r="Z167" s="143">
        <f>Output_3_Daily_Raw!BG167</f>
        <v>0</v>
      </c>
      <c r="AB167">
        <f>SUMIF($L$3:$L$373,"&gt;0",$L$3:L$373)/COUNTIF($L$3:$L$3373,"&gt;0")</f>
        <v>5.2754424778761058</v>
      </c>
      <c r="AD167" s="225">
        <f t="shared" ref="AD167:AG167" si="157">SUM(L161:L167)/COUNT(L161:L167)</f>
        <v>5.1071428571428568</v>
      </c>
      <c r="AE167" s="225">
        <f t="shared" si="157"/>
        <v>1</v>
      </c>
      <c r="AF167" s="225">
        <f t="shared" si="157"/>
        <v>6.1071428571428568</v>
      </c>
      <c r="AG167" s="225">
        <f t="shared" si="157"/>
        <v>8.2857142857142865</v>
      </c>
    </row>
    <row r="168" spans="1:33" x14ac:dyDescent="0.35">
      <c r="A168" s="270"/>
      <c r="B168" s="249"/>
      <c r="C168" s="135">
        <v>43994</v>
      </c>
      <c r="D168" s="136" t="s">
        <v>8</v>
      </c>
      <c r="E168" s="142">
        <f>SUM(Output_3_Daily_Raw!E168:G168)</f>
        <v>0</v>
      </c>
      <c r="F168" s="34">
        <f>SUM(Output_3_Daily_Raw!H168:J168)</f>
        <v>0</v>
      </c>
      <c r="G168" s="34">
        <f>SUM(Output_3_Daily_Raw!K168:M168)</f>
        <v>10</v>
      </c>
      <c r="H168" s="34">
        <f>SUM(Output_3_Daily_Raw!N168:P168)</f>
        <v>0</v>
      </c>
      <c r="I168" s="34">
        <f>SUM(Output_3_Daily_Raw!Q168:S168)</f>
        <v>0</v>
      </c>
      <c r="J168" s="34">
        <f>SUM(Output_3_Daily_Raw!T168:V168)</f>
        <v>0</v>
      </c>
      <c r="K168" s="34">
        <f>SUM(Output_3_Daily_Raw!W168:Y168)</f>
        <v>0</v>
      </c>
      <c r="L168" s="34">
        <f>SUM(Output_3_Daily_Raw!E168:Y168)</f>
        <v>10</v>
      </c>
      <c r="M168" s="34">
        <f>Output_3_Daily_Raw!Z168</f>
        <v>0</v>
      </c>
      <c r="N168" s="34">
        <f>SUM(Output_3_Daily_Raw!E168:Z168)</f>
        <v>10</v>
      </c>
      <c r="O168" s="34">
        <f>Output_3_Daily_Raw!AA168</f>
        <v>7.75</v>
      </c>
      <c r="P168" s="34">
        <f>SUM(Output_3_Daily_Raw!AB168:AC168)</f>
        <v>0</v>
      </c>
      <c r="Q168" s="34">
        <f>SUM(Output_3_Daily_Raw!AD168:AF168)</f>
        <v>0</v>
      </c>
      <c r="R168" s="34">
        <f>SUM(Output_3_Daily_Raw!AG168:AI168)</f>
        <v>0.75</v>
      </c>
      <c r="S168" s="34">
        <f>SUM(Output_3_Daily_Raw!AJ168:AM168)</f>
        <v>0</v>
      </c>
      <c r="T168" s="34">
        <f>SUM(Output_3_Daily_Raw!AO168:AS168,Output_3_Daily_Raw!BH168)</f>
        <v>0.25</v>
      </c>
      <c r="U168" s="34">
        <f>SUM(Output_3_Daily_Raw!AT168:AX168)</f>
        <v>0.25</v>
      </c>
      <c r="V168" s="34">
        <f>SUM(Output_3_Daily_Raw!AY168)</f>
        <v>2.5</v>
      </c>
      <c r="W168" s="34">
        <f>Output_3_Daily_Raw!BA168</f>
        <v>0</v>
      </c>
      <c r="X168" s="34">
        <f>SUM(Output_3_Daily_Raw!AZ168:BE168)</f>
        <v>0</v>
      </c>
      <c r="Y168" s="34">
        <f>SUM(Output_3_Daily_Raw!BF168)</f>
        <v>2.5</v>
      </c>
      <c r="Z168" s="143">
        <f>Output_3_Daily_Raw!BG168</f>
        <v>0</v>
      </c>
      <c r="AB168">
        <f>SUMIF($L$3:$L$373,"&gt;0",$L$3:L$373)/COUNTIF($L$3:$L$3373,"&gt;0")</f>
        <v>5.2754424778761058</v>
      </c>
      <c r="AD168" s="225">
        <f t="shared" ref="AD168:AG168" si="158">SUM(L162:L168)/COUNT(L162:L168)</f>
        <v>5.1785714285714288</v>
      </c>
      <c r="AE168" s="225">
        <f t="shared" si="158"/>
        <v>1</v>
      </c>
      <c r="AF168" s="225">
        <f t="shared" si="158"/>
        <v>6.1785714285714288</v>
      </c>
      <c r="AG168" s="225">
        <f t="shared" si="158"/>
        <v>8.4285714285714288</v>
      </c>
    </row>
    <row r="169" spans="1:33" x14ac:dyDescent="0.35">
      <c r="A169" s="270"/>
      <c r="B169" s="249"/>
      <c r="C169" s="137">
        <v>43995</v>
      </c>
      <c r="D169" s="136" t="s">
        <v>9</v>
      </c>
      <c r="E169" s="142">
        <f>SUM(Output_3_Daily_Raw!E169:G169)</f>
        <v>3.75</v>
      </c>
      <c r="F169" s="34">
        <f>SUM(Output_3_Daily_Raw!H169:J169)</f>
        <v>0</v>
      </c>
      <c r="G169" s="34">
        <f>SUM(Output_3_Daily_Raw!K169:M169)</f>
        <v>1.5</v>
      </c>
      <c r="H169" s="34">
        <f>SUM(Output_3_Daily_Raw!N169:P169)</f>
        <v>0</v>
      </c>
      <c r="I169" s="34">
        <f>SUM(Output_3_Daily_Raw!Q169:S169)</f>
        <v>0</v>
      </c>
      <c r="J169" s="34">
        <f>SUM(Output_3_Daily_Raw!T169:V169)</f>
        <v>0</v>
      </c>
      <c r="K169" s="34">
        <f>SUM(Output_3_Daily_Raw!W169:Y169)</f>
        <v>0</v>
      </c>
      <c r="L169" s="34">
        <f>SUM(Output_3_Daily_Raw!E169:Y169)</f>
        <v>5.25</v>
      </c>
      <c r="M169" s="34">
        <f>Output_3_Daily_Raw!Z169</f>
        <v>0</v>
      </c>
      <c r="N169" s="34">
        <f>SUM(Output_3_Daily_Raw!E169:Z169)</f>
        <v>5.25</v>
      </c>
      <c r="O169" s="34">
        <f>Output_3_Daily_Raw!AA169</f>
        <v>9</v>
      </c>
      <c r="P169" s="34">
        <f>SUM(Output_3_Daily_Raw!AB169:AC169)</f>
        <v>0</v>
      </c>
      <c r="Q169" s="34">
        <f>SUM(Output_3_Daily_Raw!AD169:AF169)</f>
        <v>0</v>
      </c>
      <c r="R169" s="34">
        <f>SUM(Output_3_Daily_Raw!AG169:AI169)</f>
        <v>0.75</v>
      </c>
      <c r="S169" s="34">
        <f>SUM(Output_3_Daily_Raw!AJ169:AM169)</f>
        <v>0</v>
      </c>
      <c r="T169" s="34">
        <f>SUM(Output_3_Daily_Raw!AO169:AS169,Output_3_Daily_Raw!BH169)</f>
        <v>0</v>
      </c>
      <c r="U169" s="34">
        <f>SUM(Output_3_Daily_Raw!AT169:AX169)</f>
        <v>0.5</v>
      </c>
      <c r="V169" s="34">
        <f>SUM(Output_3_Daily_Raw!AY169)</f>
        <v>2.5</v>
      </c>
      <c r="W169" s="34">
        <f>Output_3_Daily_Raw!BA169</f>
        <v>1.5</v>
      </c>
      <c r="X169" s="34">
        <f>SUM(Output_3_Daily_Raw!AZ169:BE169)</f>
        <v>1.5</v>
      </c>
      <c r="Y169" s="34">
        <f>SUM(Output_3_Daily_Raw!BF169)</f>
        <v>4</v>
      </c>
      <c r="Z169" s="143">
        <f>Output_3_Daily_Raw!BG169</f>
        <v>0</v>
      </c>
      <c r="AB169">
        <f>SUMIF($L$3:$L$373,"&gt;0",$L$3:L$373)/COUNTIF($L$3:$L$3373,"&gt;0")</f>
        <v>5.2754424778761058</v>
      </c>
      <c r="AD169" s="225">
        <f t="shared" ref="AD169:AG169" si="159">SUM(L163:L169)/COUNT(L163:L169)</f>
        <v>5.6785714285714288</v>
      </c>
      <c r="AE169" s="225">
        <f t="shared" si="159"/>
        <v>0.6428571428571429</v>
      </c>
      <c r="AF169" s="225">
        <f t="shared" si="159"/>
        <v>6.3214285714285712</v>
      </c>
      <c r="AG169" s="225">
        <f t="shared" si="159"/>
        <v>8.4642857142857135</v>
      </c>
    </row>
    <row r="170" spans="1:33" x14ac:dyDescent="0.35">
      <c r="A170" s="270"/>
      <c r="B170" s="250"/>
      <c r="C170" s="14">
        <v>43996</v>
      </c>
      <c r="D170" s="138" t="s">
        <v>10</v>
      </c>
      <c r="E170" s="142">
        <f>SUM(Output_3_Daily_Raw!E170:G170)</f>
        <v>4.75</v>
      </c>
      <c r="F170" s="34">
        <f>SUM(Output_3_Daily_Raw!H170:J170)</f>
        <v>0</v>
      </c>
      <c r="G170" s="34">
        <f>SUM(Output_3_Daily_Raw!K170:M170)</f>
        <v>0.75</v>
      </c>
      <c r="H170" s="34">
        <f>SUM(Output_3_Daily_Raw!N170:P170)</f>
        <v>0</v>
      </c>
      <c r="I170" s="34">
        <f>SUM(Output_3_Daily_Raw!Q170:S170)</f>
        <v>0</v>
      </c>
      <c r="J170" s="34">
        <f>SUM(Output_3_Daily_Raw!T170:V170)</f>
        <v>0</v>
      </c>
      <c r="K170" s="34">
        <f>SUM(Output_3_Daily_Raw!W170:Y170)</f>
        <v>0</v>
      </c>
      <c r="L170" s="34">
        <f>SUM(Output_3_Daily_Raw!E170:Y170)</f>
        <v>5.5</v>
      </c>
      <c r="M170" s="34">
        <f>Output_3_Daily_Raw!Z170</f>
        <v>0</v>
      </c>
      <c r="N170" s="34">
        <f>SUM(Output_3_Daily_Raw!E170:Z170)</f>
        <v>5.5</v>
      </c>
      <c r="O170" s="34">
        <f>Output_3_Daily_Raw!AA170</f>
        <v>8.75</v>
      </c>
      <c r="P170" s="34">
        <f>SUM(Output_3_Daily_Raw!AB170:AC170)</f>
        <v>0</v>
      </c>
      <c r="Q170" s="34">
        <f>SUM(Output_3_Daily_Raw!AD170:AF170)</f>
        <v>0</v>
      </c>
      <c r="R170" s="34">
        <f>SUM(Output_3_Daily_Raw!AG170:AI170)</f>
        <v>1</v>
      </c>
      <c r="S170" s="34">
        <f>SUM(Output_3_Daily_Raw!AJ170:AM170)</f>
        <v>0</v>
      </c>
      <c r="T170" s="34">
        <f>SUM(Output_3_Daily_Raw!AO170:AS170,Output_3_Daily_Raw!BH170)</f>
        <v>0.25</v>
      </c>
      <c r="U170" s="34">
        <f>SUM(Output_3_Daily_Raw!AT170:AX170)</f>
        <v>0.5</v>
      </c>
      <c r="V170" s="34">
        <f>SUM(Output_3_Daily_Raw!AY170)</f>
        <v>3</v>
      </c>
      <c r="W170" s="34">
        <f>Output_3_Daily_Raw!BA170</f>
        <v>0</v>
      </c>
      <c r="X170" s="34">
        <f>SUM(Output_3_Daily_Raw!AZ170:BE170)</f>
        <v>0</v>
      </c>
      <c r="Y170" s="34">
        <f>SUM(Output_3_Daily_Raw!BF170)</f>
        <v>5</v>
      </c>
      <c r="Z170" s="143">
        <f>Output_3_Daily_Raw!BG170</f>
        <v>0</v>
      </c>
      <c r="AB170">
        <f>SUMIF($L$3:$L$373,"&gt;0",$L$3:L$373)/COUNTIF($L$3:$L$3373,"&gt;0")</f>
        <v>5.2754424778761058</v>
      </c>
      <c r="AD170" s="225">
        <f t="shared" ref="AD170:AG170" si="160">SUM(L164:L170)/COUNT(L164:L170)</f>
        <v>5.9642857142857144</v>
      </c>
      <c r="AE170" s="225">
        <f t="shared" si="160"/>
        <v>0.21428571428571427</v>
      </c>
      <c r="AF170" s="225">
        <f t="shared" si="160"/>
        <v>6.1785714285714288</v>
      </c>
      <c r="AG170" s="225">
        <f t="shared" si="160"/>
        <v>8.3928571428571423</v>
      </c>
    </row>
    <row r="171" spans="1:33" x14ac:dyDescent="0.35">
      <c r="A171" s="270"/>
      <c r="B171" s="248">
        <v>25</v>
      </c>
      <c r="C171" s="135">
        <v>43997</v>
      </c>
      <c r="D171" s="136" t="s">
        <v>4</v>
      </c>
      <c r="E171" s="142">
        <f>SUM(Output_3_Daily_Raw!E171:G171)</f>
        <v>0</v>
      </c>
      <c r="F171" s="34">
        <f>SUM(Output_3_Daily_Raw!H171:J171)</f>
        <v>0</v>
      </c>
      <c r="G171" s="34">
        <f>SUM(Output_3_Daily_Raw!K171:M171)</f>
        <v>6.75</v>
      </c>
      <c r="H171" s="34">
        <f>SUM(Output_3_Daily_Raw!N171:P171)</f>
        <v>0</v>
      </c>
      <c r="I171" s="34">
        <f>SUM(Output_3_Daily_Raw!Q171:S171)</f>
        <v>0</v>
      </c>
      <c r="J171" s="34">
        <f>SUM(Output_3_Daily_Raw!T171:V171)</f>
        <v>0</v>
      </c>
      <c r="K171" s="34">
        <f>SUM(Output_3_Daily_Raw!W171:Y171)</f>
        <v>0</v>
      </c>
      <c r="L171" s="34">
        <f>SUM(Output_3_Daily_Raw!E171:Y171)</f>
        <v>6.75</v>
      </c>
      <c r="M171" s="34">
        <f>Output_3_Daily_Raw!Z171</f>
        <v>0</v>
      </c>
      <c r="N171" s="34">
        <f>SUM(Output_3_Daily_Raw!E171:Z171)</f>
        <v>6.75</v>
      </c>
      <c r="O171" s="34">
        <f>Output_3_Daily_Raw!AA171</f>
        <v>9</v>
      </c>
      <c r="P171" s="34">
        <f>SUM(Output_3_Daily_Raw!AB171:AC171)</f>
        <v>0</v>
      </c>
      <c r="Q171" s="34">
        <f>SUM(Output_3_Daily_Raw!AD171:AF171)</f>
        <v>0</v>
      </c>
      <c r="R171" s="34">
        <f>SUM(Output_3_Daily_Raw!AG171:AI171)</f>
        <v>1</v>
      </c>
      <c r="S171" s="34">
        <f>SUM(Output_3_Daily_Raw!AJ171:AM171)</f>
        <v>0</v>
      </c>
      <c r="T171" s="34">
        <f>SUM(Output_3_Daily_Raw!AO171:AS171,Output_3_Daily_Raw!BH171)</f>
        <v>0.25</v>
      </c>
      <c r="U171" s="34">
        <f>SUM(Output_3_Daily_Raw!AT171:AX171)</f>
        <v>0.5</v>
      </c>
      <c r="V171" s="34">
        <f>SUM(Output_3_Daily_Raw!AY171)</f>
        <v>3</v>
      </c>
      <c r="W171" s="34">
        <f>Output_3_Daily_Raw!BA171</f>
        <v>0</v>
      </c>
      <c r="X171" s="34">
        <f>SUM(Output_3_Daily_Raw!AZ171:BE171)</f>
        <v>0</v>
      </c>
      <c r="Y171" s="34">
        <f>SUM(Output_3_Daily_Raw!BF171)</f>
        <v>3.5</v>
      </c>
      <c r="Z171" s="143">
        <f>Output_3_Daily_Raw!BG171</f>
        <v>0</v>
      </c>
      <c r="AB171">
        <f>SUMIF($L$3:$L$373,"&gt;0",$L$3:L$373)/COUNTIF($L$3:$L$3373,"&gt;0")</f>
        <v>5.2754424778761058</v>
      </c>
      <c r="AD171" s="225">
        <f t="shared" ref="AD171:AG171" si="161">SUM(L165:L171)/COUNT(L165:L171)</f>
        <v>6.0357142857142856</v>
      </c>
      <c r="AE171" s="225">
        <f t="shared" si="161"/>
        <v>0</v>
      </c>
      <c r="AF171" s="225">
        <f t="shared" si="161"/>
        <v>6.0357142857142856</v>
      </c>
      <c r="AG171" s="225">
        <f t="shared" si="161"/>
        <v>8.5357142857142865</v>
      </c>
    </row>
    <row r="172" spans="1:33" x14ac:dyDescent="0.35">
      <c r="A172" s="270"/>
      <c r="B172" s="249"/>
      <c r="C172" s="137">
        <v>43998</v>
      </c>
      <c r="D172" s="136" t="s">
        <v>5</v>
      </c>
      <c r="E172" s="142">
        <f>SUM(Output_3_Daily_Raw!E172:G172)</f>
        <v>0</v>
      </c>
      <c r="F172" s="34">
        <f>SUM(Output_3_Daily_Raw!H172:J172)</f>
        <v>0</v>
      </c>
      <c r="G172" s="34">
        <f>SUM(Output_3_Daily_Raw!K172:M172)</f>
        <v>7.75</v>
      </c>
      <c r="H172" s="34">
        <f>SUM(Output_3_Daily_Raw!N172:P172)</f>
        <v>0</v>
      </c>
      <c r="I172" s="34">
        <f>SUM(Output_3_Daily_Raw!Q172:S172)</f>
        <v>0</v>
      </c>
      <c r="J172" s="34">
        <f>SUM(Output_3_Daily_Raw!T172:V172)</f>
        <v>0</v>
      </c>
      <c r="K172" s="34">
        <f>SUM(Output_3_Daily_Raw!W172:Y172)</f>
        <v>0</v>
      </c>
      <c r="L172" s="34">
        <f>SUM(Output_3_Daily_Raw!E172:Y172)</f>
        <v>7.75</v>
      </c>
      <c r="M172" s="34">
        <f>Output_3_Daily_Raw!Z172</f>
        <v>0</v>
      </c>
      <c r="N172" s="34">
        <f>SUM(Output_3_Daily_Raw!E172:Z172)</f>
        <v>7.75</v>
      </c>
      <c r="O172" s="34">
        <f>Output_3_Daily_Raw!AA172</f>
        <v>7.75</v>
      </c>
      <c r="P172" s="34">
        <f>SUM(Output_3_Daily_Raw!AB172:AC172)</f>
        <v>0</v>
      </c>
      <c r="Q172" s="34">
        <f>SUM(Output_3_Daily_Raw!AD172:AF172)</f>
        <v>0</v>
      </c>
      <c r="R172" s="34">
        <f>SUM(Output_3_Daily_Raw!AG172:AI172)</f>
        <v>0.75</v>
      </c>
      <c r="S172" s="34">
        <f>SUM(Output_3_Daily_Raw!AJ172:AM172)</f>
        <v>1.25</v>
      </c>
      <c r="T172" s="34">
        <f>SUM(Output_3_Daily_Raw!AO172:AS172,Output_3_Daily_Raw!BH172)</f>
        <v>0.25</v>
      </c>
      <c r="U172" s="34">
        <f>SUM(Output_3_Daily_Raw!AT172:AX172)</f>
        <v>0.75</v>
      </c>
      <c r="V172" s="34">
        <f>SUM(Output_3_Daily_Raw!AY172)</f>
        <v>1.75</v>
      </c>
      <c r="W172" s="34">
        <f>Output_3_Daily_Raw!BA172</f>
        <v>0</v>
      </c>
      <c r="X172" s="34">
        <f>SUM(Output_3_Daily_Raw!AZ172:BE172)</f>
        <v>0</v>
      </c>
      <c r="Y172" s="34">
        <f>SUM(Output_3_Daily_Raw!BF172)</f>
        <v>3.75</v>
      </c>
      <c r="Z172" s="143">
        <f>Output_3_Daily_Raw!BG172</f>
        <v>0</v>
      </c>
      <c r="AB172">
        <f>SUMIF($L$3:$L$373,"&gt;0",$L$3:L$373)/COUNTIF($L$3:$L$3373,"&gt;0")</f>
        <v>5.2754424778761058</v>
      </c>
      <c r="AD172" s="225">
        <f t="shared" ref="AD172:AG172" si="162">SUM(L166:L172)/COUNT(L166:L172)</f>
        <v>6.5</v>
      </c>
      <c r="AE172" s="225">
        <f t="shared" si="162"/>
        <v>0</v>
      </c>
      <c r="AF172" s="225">
        <f t="shared" si="162"/>
        <v>6.5</v>
      </c>
      <c r="AG172" s="225">
        <f t="shared" si="162"/>
        <v>8.1785714285714288</v>
      </c>
    </row>
    <row r="173" spans="1:33" x14ac:dyDescent="0.35">
      <c r="A173" s="270"/>
      <c r="B173" s="249"/>
      <c r="C173" s="135">
        <v>43999</v>
      </c>
      <c r="D173" s="136" t="s">
        <v>6</v>
      </c>
      <c r="E173" s="142">
        <f>SUM(Output_3_Daily_Raw!E173:G173)</f>
        <v>0</v>
      </c>
      <c r="F173" s="34">
        <f>SUM(Output_3_Daily_Raw!H173:J173)</f>
        <v>0</v>
      </c>
      <c r="G173" s="34">
        <f>SUM(Output_3_Daily_Raw!K173:M173)</f>
        <v>5.75</v>
      </c>
      <c r="H173" s="34">
        <f>SUM(Output_3_Daily_Raw!N173:P173)</f>
        <v>0</v>
      </c>
      <c r="I173" s="34">
        <f>SUM(Output_3_Daily_Raw!Q173:S173)</f>
        <v>0</v>
      </c>
      <c r="J173" s="34">
        <f>SUM(Output_3_Daily_Raw!T173:V173)</f>
        <v>0</v>
      </c>
      <c r="K173" s="34">
        <f>SUM(Output_3_Daily_Raw!W173:Y173)</f>
        <v>0</v>
      </c>
      <c r="L173" s="34">
        <f>SUM(Output_3_Daily_Raw!E173:Y173)</f>
        <v>5.75</v>
      </c>
      <c r="M173" s="34">
        <f>Output_3_Daily_Raw!Z173</f>
        <v>0</v>
      </c>
      <c r="N173" s="34">
        <f>SUM(Output_3_Daily_Raw!E173:Z173)</f>
        <v>5.75</v>
      </c>
      <c r="O173" s="34">
        <f>Output_3_Daily_Raw!AA173</f>
        <v>7.75</v>
      </c>
      <c r="P173" s="34">
        <f>SUM(Output_3_Daily_Raw!AB173:AC173)</f>
        <v>0</v>
      </c>
      <c r="Q173" s="34">
        <f>SUM(Output_3_Daily_Raw!AD173:AF173)</f>
        <v>0</v>
      </c>
      <c r="R173" s="34">
        <f>SUM(Output_3_Daily_Raw!AG173:AI173)</f>
        <v>1.25</v>
      </c>
      <c r="S173" s="34">
        <f>SUM(Output_3_Daily_Raw!AJ173:AM173)</f>
        <v>0</v>
      </c>
      <c r="T173" s="34">
        <f>SUM(Output_3_Daily_Raw!AO173:AS173,Output_3_Daily_Raw!BH173)</f>
        <v>0.25</v>
      </c>
      <c r="U173" s="34">
        <f>SUM(Output_3_Daily_Raw!AT173:AX173)</f>
        <v>0.5</v>
      </c>
      <c r="V173" s="34">
        <f>SUM(Output_3_Daily_Raw!AY173)</f>
        <v>2.75</v>
      </c>
      <c r="W173" s="34">
        <f>Output_3_Daily_Raw!BA173</f>
        <v>0.75</v>
      </c>
      <c r="X173" s="34">
        <f>SUM(Output_3_Daily_Raw!AZ173:BE173)</f>
        <v>0.75</v>
      </c>
      <c r="Y173" s="34">
        <f>SUM(Output_3_Daily_Raw!BF173)</f>
        <v>5</v>
      </c>
      <c r="Z173" s="143">
        <f>Output_3_Daily_Raw!BG173</f>
        <v>0</v>
      </c>
      <c r="AB173">
        <f>SUMIF($L$3:$L$373,"&gt;0",$L$3:L$373)/COUNTIF($L$3:$L$3373,"&gt;0")</f>
        <v>5.2754424778761058</v>
      </c>
      <c r="AD173" s="225">
        <f t="shared" ref="AD173:AG173" si="163">SUM(L167:L173)/COUNT(L167:L173)</f>
        <v>6.6785714285714288</v>
      </c>
      <c r="AE173" s="225">
        <f t="shared" si="163"/>
        <v>0</v>
      </c>
      <c r="AF173" s="225">
        <f t="shared" si="163"/>
        <v>6.6785714285714288</v>
      </c>
      <c r="AG173" s="225">
        <f t="shared" si="163"/>
        <v>8.3928571428571423</v>
      </c>
    </row>
    <row r="174" spans="1:33" x14ac:dyDescent="0.35">
      <c r="A174" s="270"/>
      <c r="B174" s="249"/>
      <c r="C174" s="137">
        <v>44000</v>
      </c>
      <c r="D174" s="136" t="s">
        <v>7</v>
      </c>
      <c r="E174" s="142">
        <f>SUM(Output_3_Daily_Raw!E174:G174)</f>
        <v>2.25</v>
      </c>
      <c r="F174" s="34">
        <f>SUM(Output_3_Daily_Raw!H174:J174)</f>
        <v>0</v>
      </c>
      <c r="G174" s="34">
        <f>SUM(Output_3_Daily_Raw!K174:M174)</f>
        <v>2.5</v>
      </c>
      <c r="H174" s="34">
        <f>SUM(Output_3_Daily_Raw!N174:P174)</f>
        <v>0</v>
      </c>
      <c r="I174" s="34">
        <f>SUM(Output_3_Daily_Raw!Q174:S174)</f>
        <v>0</v>
      </c>
      <c r="J174" s="34">
        <f>SUM(Output_3_Daily_Raw!T174:V174)</f>
        <v>0</v>
      </c>
      <c r="K174" s="34">
        <f>SUM(Output_3_Daily_Raw!W174:Y174)</f>
        <v>0</v>
      </c>
      <c r="L174" s="34">
        <f>SUM(Output_3_Daily_Raw!E174:Y174)</f>
        <v>4.75</v>
      </c>
      <c r="M174" s="34">
        <f>Output_3_Daily_Raw!Z174</f>
        <v>0</v>
      </c>
      <c r="N174" s="34">
        <f>SUM(Output_3_Daily_Raw!E174:Z174)</f>
        <v>4.75</v>
      </c>
      <c r="O174" s="34">
        <f>Output_3_Daily_Raw!AA174</f>
        <v>10</v>
      </c>
      <c r="P174" s="34">
        <f>SUM(Output_3_Daily_Raw!AB174:AC174)</f>
        <v>0</v>
      </c>
      <c r="Q174" s="34">
        <f>SUM(Output_3_Daily_Raw!AD174:AF174)</f>
        <v>0</v>
      </c>
      <c r="R174" s="34">
        <f>SUM(Output_3_Daily_Raw!AG174:AI174)</f>
        <v>0.5</v>
      </c>
      <c r="S174" s="34">
        <f>SUM(Output_3_Daily_Raw!AJ174:AM174)</f>
        <v>1</v>
      </c>
      <c r="T174" s="34">
        <f>SUM(Output_3_Daily_Raw!AO174:AS174,Output_3_Daily_Raw!BH174)</f>
        <v>0</v>
      </c>
      <c r="U174" s="34">
        <f>SUM(Output_3_Daily_Raw!AT174:AX174)</f>
        <v>0.5</v>
      </c>
      <c r="V174" s="34">
        <f>SUM(Output_3_Daily_Raw!AY174)</f>
        <v>2.5</v>
      </c>
      <c r="W174" s="34">
        <f>Output_3_Daily_Raw!BA174</f>
        <v>0</v>
      </c>
      <c r="X174" s="34">
        <f>SUM(Output_3_Daily_Raw!AZ174:BE174)</f>
        <v>0</v>
      </c>
      <c r="Y174" s="34">
        <f>SUM(Output_3_Daily_Raw!BF174)</f>
        <v>4.75</v>
      </c>
      <c r="Z174" s="143">
        <f>Output_3_Daily_Raw!BG174</f>
        <v>0</v>
      </c>
      <c r="AB174">
        <f>SUMIF($L$3:$L$373,"&gt;0",$L$3:L$373)/COUNTIF($L$3:$L$3373,"&gt;0")</f>
        <v>5.2754424778761058</v>
      </c>
      <c r="AD174" s="225">
        <f t="shared" ref="AD174:AG174" si="164">SUM(L168:L174)/COUNT(L168:L174)</f>
        <v>6.5357142857142856</v>
      </c>
      <c r="AE174" s="225">
        <f t="shared" si="164"/>
        <v>0</v>
      </c>
      <c r="AF174" s="225">
        <f t="shared" si="164"/>
        <v>6.5357142857142856</v>
      </c>
      <c r="AG174" s="225">
        <f t="shared" si="164"/>
        <v>8.5714285714285712</v>
      </c>
    </row>
    <row r="175" spans="1:33" x14ac:dyDescent="0.35">
      <c r="A175" s="270"/>
      <c r="B175" s="249"/>
      <c r="C175" s="135">
        <v>44001</v>
      </c>
      <c r="D175" s="136" t="s">
        <v>8</v>
      </c>
      <c r="E175" s="142">
        <f>SUM(Output_3_Daily_Raw!E175:G175)</f>
        <v>5.25</v>
      </c>
      <c r="F175" s="34">
        <f>SUM(Output_3_Daily_Raw!H175:J175)</f>
        <v>0</v>
      </c>
      <c r="G175" s="34">
        <f>SUM(Output_3_Daily_Raw!K175:M175)</f>
        <v>0</v>
      </c>
      <c r="H175" s="34">
        <f>SUM(Output_3_Daily_Raw!N175:P175)</f>
        <v>0</v>
      </c>
      <c r="I175" s="34">
        <f>SUM(Output_3_Daily_Raw!Q175:S175)</f>
        <v>0</v>
      </c>
      <c r="J175" s="34">
        <f>SUM(Output_3_Daily_Raw!T175:V175)</f>
        <v>0</v>
      </c>
      <c r="K175" s="34">
        <f>SUM(Output_3_Daily_Raw!W175:Y175)</f>
        <v>0</v>
      </c>
      <c r="L175" s="34">
        <f>SUM(Output_3_Daily_Raw!E175:Y175)</f>
        <v>5.25</v>
      </c>
      <c r="M175" s="34">
        <f>Output_3_Daily_Raw!Z175</f>
        <v>0</v>
      </c>
      <c r="N175" s="34">
        <f>SUM(Output_3_Daily_Raw!E175:Z175)</f>
        <v>5.25</v>
      </c>
      <c r="O175" s="34">
        <f>Output_3_Daily_Raw!AA175</f>
        <v>9</v>
      </c>
      <c r="P175" s="34">
        <f>SUM(Output_3_Daily_Raw!AB175:AC175)</f>
        <v>0</v>
      </c>
      <c r="Q175" s="34">
        <f>SUM(Output_3_Daily_Raw!AD175:AF175)</f>
        <v>0</v>
      </c>
      <c r="R175" s="34">
        <f>SUM(Output_3_Daily_Raw!AG175:AI175)</f>
        <v>1</v>
      </c>
      <c r="S175" s="34">
        <f>SUM(Output_3_Daily_Raw!AJ175:AM175)</f>
        <v>0</v>
      </c>
      <c r="T175" s="34">
        <f>SUM(Output_3_Daily_Raw!AO175:AS175,Output_3_Daily_Raw!BH175)</f>
        <v>0.25</v>
      </c>
      <c r="U175" s="34">
        <f>SUM(Output_3_Daily_Raw!AT175:AX175)</f>
        <v>0.75</v>
      </c>
      <c r="V175" s="34">
        <f>SUM(Output_3_Daily_Raw!AY175)</f>
        <v>2.75</v>
      </c>
      <c r="W175" s="34">
        <f>Output_3_Daily_Raw!BA175</f>
        <v>1.25</v>
      </c>
      <c r="X175" s="34">
        <f>SUM(Output_3_Daily_Raw!AZ175:BE175)</f>
        <v>1.25</v>
      </c>
      <c r="Y175" s="34">
        <f>SUM(Output_3_Daily_Raw!BF175)</f>
        <v>3.75</v>
      </c>
      <c r="Z175" s="143">
        <f>Output_3_Daily_Raw!BG175</f>
        <v>0</v>
      </c>
      <c r="AB175">
        <f>SUMIF($L$3:$L$373,"&gt;0",$L$3:L$373)/COUNTIF($L$3:$L$3373,"&gt;0")</f>
        <v>5.2754424778761058</v>
      </c>
      <c r="AD175" s="225">
        <f t="shared" ref="AD175:AG175" si="165">SUM(L169:L175)/COUNT(L169:L175)</f>
        <v>5.8571428571428568</v>
      </c>
      <c r="AE175" s="225">
        <f t="shared" si="165"/>
        <v>0</v>
      </c>
      <c r="AF175" s="225">
        <f t="shared" si="165"/>
        <v>5.8571428571428568</v>
      </c>
      <c r="AG175" s="225">
        <f t="shared" si="165"/>
        <v>8.75</v>
      </c>
    </row>
    <row r="176" spans="1:33" x14ac:dyDescent="0.35">
      <c r="A176" s="270"/>
      <c r="B176" s="249"/>
      <c r="C176" s="135">
        <v>44002</v>
      </c>
      <c r="D176" s="136" t="s">
        <v>9</v>
      </c>
      <c r="E176" s="142">
        <f>SUM(Output_3_Daily_Raw!E176:G176)</f>
        <v>7</v>
      </c>
      <c r="F176" s="34">
        <f>SUM(Output_3_Daily_Raw!H176:J176)</f>
        <v>0</v>
      </c>
      <c r="G176" s="34">
        <f>SUM(Output_3_Daily_Raw!K176:M176)</f>
        <v>0</v>
      </c>
      <c r="H176" s="34">
        <f>SUM(Output_3_Daily_Raw!N176:P176)</f>
        <v>0</v>
      </c>
      <c r="I176" s="34">
        <f>SUM(Output_3_Daily_Raw!Q176:S176)</f>
        <v>0</v>
      </c>
      <c r="J176" s="34">
        <f>SUM(Output_3_Daily_Raw!T176:V176)</f>
        <v>0</v>
      </c>
      <c r="K176" s="34">
        <f>SUM(Output_3_Daily_Raw!W176:Y176)</f>
        <v>0</v>
      </c>
      <c r="L176" s="34">
        <f>SUM(Output_3_Daily_Raw!E176:Y176)</f>
        <v>7</v>
      </c>
      <c r="M176" s="34">
        <f>Output_3_Daily_Raw!Z176</f>
        <v>0</v>
      </c>
      <c r="N176" s="34">
        <f>SUM(Output_3_Daily_Raw!E176:Z176)</f>
        <v>7</v>
      </c>
      <c r="O176" s="34">
        <f>Output_3_Daily_Raw!AA176</f>
        <v>9</v>
      </c>
      <c r="P176" s="34">
        <f>SUM(Output_3_Daily_Raw!AB176:AC176)</f>
        <v>0</v>
      </c>
      <c r="Q176" s="34">
        <f>SUM(Output_3_Daily_Raw!AD176:AF176)</f>
        <v>0</v>
      </c>
      <c r="R176" s="34">
        <f>SUM(Output_3_Daily_Raw!AG176:AI176)</f>
        <v>0.75</v>
      </c>
      <c r="S176" s="34">
        <f>SUM(Output_3_Daily_Raw!AJ176:AM176)</f>
        <v>0</v>
      </c>
      <c r="T176" s="34">
        <f>SUM(Output_3_Daily_Raw!AO176:AS176,Output_3_Daily_Raw!BH176)</f>
        <v>0.25</v>
      </c>
      <c r="U176" s="34">
        <f>SUM(Output_3_Daily_Raw!AT176:AX176)</f>
        <v>0.5</v>
      </c>
      <c r="V176" s="34">
        <f>SUM(Output_3_Daily_Raw!AY176)</f>
        <v>2.75</v>
      </c>
      <c r="W176" s="34">
        <f>Output_3_Daily_Raw!BA176</f>
        <v>0</v>
      </c>
      <c r="X176" s="34">
        <f>SUM(Output_3_Daily_Raw!AZ176:BE176)</f>
        <v>0</v>
      </c>
      <c r="Y176" s="34">
        <f>SUM(Output_3_Daily_Raw!BF176)</f>
        <v>3.75</v>
      </c>
      <c r="Z176" s="143">
        <f>Output_3_Daily_Raw!BG176</f>
        <v>0</v>
      </c>
      <c r="AB176">
        <f>SUMIF($L$3:$L$373,"&gt;0",$L$3:L$373)/COUNTIF($L$3:$L$3373,"&gt;0")</f>
        <v>5.2754424778761058</v>
      </c>
      <c r="AD176" s="225">
        <f t="shared" ref="AD176:AG176" si="166">SUM(L170:L176)/COUNT(L170:L176)</f>
        <v>6.1071428571428568</v>
      </c>
      <c r="AE176" s="225">
        <f t="shared" si="166"/>
        <v>0</v>
      </c>
      <c r="AF176" s="225">
        <f t="shared" si="166"/>
        <v>6.1071428571428568</v>
      </c>
      <c r="AG176" s="225">
        <f t="shared" si="166"/>
        <v>8.75</v>
      </c>
    </row>
    <row r="177" spans="1:33" x14ac:dyDescent="0.35">
      <c r="A177" s="270"/>
      <c r="B177" s="250"/>
      <c r="C177" s="13">
        <v>44003</v>
      </c>
      <c r="D177" s="138" t="s">
        <v>10</v>
      </c>
      <c r="E177" s="142">
        <f>SUM(Output_3_Daily_Raw!E177:G177)</f>
        <v>7.5</v>
      </c>
      <c r="F177" s="34">
        <f>SUM(Output_3_Daily_Raw!H177:J177)</f>
        <v>0</v>
      </c>
      <c r="G177" s="34">
        <f>SUM(Output_3_Daily_Raw!K177:M177)</f>
        <v>0</v>
      </c>
      <c r="H177" s="34">
        <f>SUM(Output_3_Daily_Raw!N177:P177)</f>
        <v>0</v>
      </c>
      <c r="I177" s="34">
        <f>SUM(Output_3_Daily_Raw!Q177:S177)</f>
        <v>0</v>
      </c>
      <c r="J177" s="34">
        <f>SUM(Output_3_Daily_Raw!T177:V177)</f>
        <v>0</v>
      </c>
      <c r="K177" s="34">
        <f>SUM(Output_3_Daily_Raw!W177:Y177)</f>
        <v>0</v>
      </c>
      <c r="L177" s="34">
        <f>SUM(Output_3_Daily_Raw!E177:Y177)</f>
        <v>7.5</v>
      </c>
      <c r="M177" s="34">
        <f>Output_3_Daily_Raw!Z177</f>
        <v>0</v>
      </c>
      <c r="N177" s="34">
        <f>SUM(Output_3_Daily_Raw!E177:Z177)</f>
        <v>7.5</v>
      </c>
      <c r="O177" s="34">
        <f>Output_3_Daily_Raw!AA177</f>
        <v>7.75</v>
      </c>
      <c r="P177" s="34">
        <f>SUM(Output_3_Daily_Raw!AB177:AC177)</f>
        <v>0</v>
      </c>
      <c r="Q177" s="34">
        <f>SUM(Output_3_Daily_Raw!AD177:AF177)</f>
        <v>0</v>
      </c>
      <c r="R177" s="34">
        <f>SUM(Output_3_Daily_Raw!AG177:AI177)</f>
        <v>0.75</v>
      </c>
      <c r="S177" s="34">
        <f>SUM(Output_3_Daily_Raw!AJ177:AM177)</f>
        <v>0</v>
      </c>
      <c r="T177" s="34">
        <f>SUM(Output_3_Daily_Raw!AO177:AS177,Output_3_Daily_Raw!BH177)</f>
        <v>0</v>
      </c>
      <c r="U177" s="34">
        <f>SUM(Output_3_Daily_Raw!AT177:AX177)</f>
        <v>0.75</v>
      </c>
      <c r="V177" s="34">
        <f>SUM(Output_3_Daily_Raw!AY177)</f>
        <v>2.5</v>
      </c>
      <c r="W177" s="34">
        <f>Output_3_Daily_Raw!BA177</f>
        <v>0</v>
      </c>
      <c r="X177" s="34">
        <f>SUM(Output_3_Daily_Raw!AZ177:BE177)</f>
        <v>0</v>
      </c>
      <c r="Y177" s="34">
        <f>SUM(Output_3_Daily_Raw!BF177)</f>
        <v>4.75</v>
      </c>
      <c r="Z177" s="143">
        <f>Output_3_Daily_Raw!BG177</f>
        <v>0</v>
      </c>
      <c r="AB177">
        <f>SUMIF($L$3:$L$373,"&gt;0",$L$3:L$373)/COUNTIF($L$3:$L$3373,"&gt;0")</f>
        <v>5.2754424778761058</v>
      </c>
      <c r="AD177" s="225">
        <f t="shared" ref="AD177:AG177" si="167">SUM(L171:L177)/COUNT(L171:L177)</f>
        <v>6.3928571428571432</v>
      </c>
      <c r="AE177" s="225">
        <f t="shared" si="167"/>
        <v>0</v>
      </c>
      <c r="AF177" s="225">
        <f t="shared" si="167"/>
        <v>6.3928571428571432</v>
      </c>
      <c r="AG177" s="225">
        <f t="shared" si="167"/>
        <v>8.6071428571428577</v>
      </c>
    </row>
    <row r="178" spans="1:33" x14ac:dyDescent="0.35">
      <c r="A178" s="270"/>
      <c r="B178" s="248">
        <v>26</v>
      </c>
      <c r="C178" s="135">
        <v>44004</v>
      </c>
      <c r="D178" s="136" t="s">
        <v>4</v>
      </c>
      <c r="E178" s="142">
        <f>SUM(Output_3_Daily_Raw!E178:G178)</f>
        <v>6</v>
      </c>
      <c r="F178" s="34">
        <f>SUM(Output_3_Daily_Raw!H178:J178)</f>
        <v>0</v>
      </c>
      <c r="G178" s="34">
        <f>SUM(Output_3_Daily_Raw!K178:M178)</f>
        <v>0</v>
      </c>
      <c r="H178" s="34">
        <f>SUM(Output_3_Daily_Raw!N178:P178)</f>
        <v>0</v>
      </c>
      <c r="I178" s="34">
        <f>SUM(Output_3_Daily_Raw!Q178:S178)</f>
        <v>0</v>
      </c>
      <c r="J178" s="34">
        <f>SUM(Output_3_Daily_Raw!T178:V178)</f>
        <v>0</v>
      </c>
      <c r="K178" s="34">
        <f>SUM(Output_3_Daily_Raw!W178:Y178)</f>
        <v>0</v>
      </c>
      <c r="L178" s="34">
        <f>SUM(Output_3_Daily_Raw!E178:Y178)</f>
        <v>6</v>
      </c>
      <c r="M178" s="34">
        <f>Output_3_Daily_Raw!Z178</f>
        <v>0</v>
      </c>
      <c r="N178" s="34">
        <f>SUM(Output_3_Daily_Raw!E178:Z178)</f>
        <v>6</v>
      </c>
      <c r="O178" s="34">
        <f>Output_3_Daily_Raw!AA178</f>
        <v>8</v>
      </c>
      <c r="P178" s="34">
        <f>SUM(Output_3_Daily_Raw!AB178:AC178)</f>
        <v>0</v>
      </c>
      <c r="Q178" s="34">
        <f>SUM(Output_3_Daily_Raw!AD178:AF178)</f>
        <v>0</v>
      </c>
      <c r="R178" s="34">
        <f>SUM(Output_3_Daily_Raw!AG178:AI178)</f>
        <v>0.5</v>
      </c>
      <c r="S178" s="34">
        <f>SUM(Output_3_Daily_Raw!AJ178:AM178)</f>
        <v>0</v>
      </c>
      <c r="T178" s="34">
        <f>SUM(Output_3_Daily_Raw!AO178:AS178,Output_3_Daily_Raw!BH178)</f>
        <v>0.25</v>
      </c>
      <c r="U178" s="34">
        <f>SUM(Output_3_Daily_Raw!AT178:AX178)</f>
        <v>0.75</v>
      </c>
      <c r="V178" s="34">
        <f>SUM(Output_3_Daily_Raw!AY178)</f>
        <v>2.75</v>
      </c>
      <c r="W178" s="34">
        <f>Output_3_Daily_Raw!BA178</f>
        <v>1.25</v>
      </c>
      <c r="X178" s="34">
        <f>SUM(Output_3_Daily_Raw!AZ178:BE178)</f>
        <v>1.25</v>
      </c>
      <c r="Y178" s="34">
        <f>SUM(Output_3_Daily_Raw!BF178)</f>
        <v>4.5</v>
      </c>
      <c r="Z178" s="143">
        <f>Output_3_Daily_Raw!BG178</f>
        <v>0</v>
      </c>
      <c r="AB178">
        <f>SUMIF($L$3:$L$373,"&gt;0",$L$3:L$373)/COUNTIF($L$3:$L$3373,"&gt;0")</f>
        <v>5.2754424778761058</v>
      </c>
      <c r="AD178" s="225">
        <f t="shared" ref="AD178:AG178" si="168">SUM(L172:L178)/COUNT(L172:L178)</f>
        <v>6.2857142857142856</v>
      </c>
      <c r="AE178" s="225">
        <f t="shared" si="168"/>
        <v>0</v>
      </c>
      <c r="AF178" s="225">
        <f t="shared" si="168"/>
        <v>6.2857142857142856</v>
      </c>
      <c r="AG178" s="225">
        <f t="shared" si="168"/>
        <v>8.4642857142857135</v>
      </c>
    </row>
    <row r="179" spans="1:33" x14ac:dyDescent="0.35">
      <c r="A179" s="270"/>
      <c r="B179" s="249"/>
      <c r="C179" s="137">
        <v>44005</v>
      </c>
      <c r="D179" s="136" t="s">
        <v>5</v>
      </c>
      <c r="E179" s="142">
        <f>SUM(Output_3_Daily_Raw!E179:G179)</f>
        <v>4</v>
      </c>
      <c r="F179" s="34">
        <f>SUM(Output_3_Daily_Raw!H179:J179)</f>
        <v>0</v>
      </c>
      <c r="G179" s="34">
        <f>SUM(Output_3_Daily_Raw!K179:M179)</f>
        <v>0</v>
      </c>
      <c r="H179" s="34">
        <f>SUM(Output_3_Daily_Raw!N179:P179)</f>
        <v>0</v>
      </c>
      <c r="I179" s="34">
        <f>SUM(Output_3_Daily_Raw!Q179:S179)</f>
        <v>0</v>
      </c>
      <c r="J179" s="34">
        <f>SUM(Output_3_Daily_Raw!T179:V179)</f>
        <v>0</v>
      </c>
      <c r="K179" s="34">
        <f>SUM(Output_3_Daily_Raw!W179:Y179)</f>
        <v>0</v>
      </c>
      <c r="L179" s="34">
        <f>SUM(Output_3_Daily_Raw!E179:Y179)</f>
        <v>4</v>
      </c>
      <c r="M179" s="34">
        <f>Output_3_Daily_Raw!Z179</f>
        <v>0</v>
      </c>
      <c r="N179" s="34">
        <f>SUM(Output_3_Daily_Raw!E179:Z179)</f>
        <v>4</v>
      </c>
      <c r="O179" s="34">
        <f>Output_3_Daily_Raw!AA179</f>
        <v>9</v>
      </c>
      <c r="P179" s="34">
        <f>SUM(Output_3_Daily_Raw!AB179:AC179)</f>
        <v>0</v>
      </c>
      <c r="Q179" s="34">
        <f>SUM(Output_3_Daily_Raw!AD179:AF179)</f>
        <v>0</v>
      </c>
      <c r="R179" s="34">
        <f>SUM(Output_3_Daily_Raw!AG179:AI179)</f>
        <v>0.5</v>
      </c>
      <c r="S179" s="34">
        <f>SUM(Output_3_Daily_Raw!AJ179:AM179)</f>
        <v>0</v>
      </c>
      <c r="T179" s="34">
        <f>SUM(Output_3_Daily_Raw!AO179:AS179,Output_3_Daily_Raw!BH179)</f>
        <v>0</v>
      </c>
      <c r="U179" s="34">
        <f>SUM(Output_3_Daily_Raw!AT179:AX179)</f>
        <v>0.5</v>
      </c>
      <c r="V179" s="34">
        <f>SUM(Output_3_Daily_Raw!AY179)</f>
        <v>4.5</v>
      </c>
      <c r="W179" s="34">
        <f>Output_3_Daily_Raw!BA179</f>
        <v>0.5</v>
      </c>
      <c r="X179" s="34">
        <f>SUM(Output_3_Daily_Raw!AZ179:BE179)</f>
        <v>0.5</v>
      </c>
      <c r="Y179" s="34">
        <f>SUM(Output_3_Daily_Raw!BF179)</f>
        <v>5</v>
      </c>
      <c r="Z179" s="143">
        <f>Output_3_Daily_Raw!BG179</f>
        <v>0</v>
      </c>
      <c r="AB179">
        <f>SUMIF($L$3:$L$373,"&gt;0",$L$3:L$373)/COUNTIF($L$3:$L$3373,"&gt;0")</f>
        <v>5.2754424778761058</v>
      </c>
      <c r="AD179" s="225">
        <f t="shared" ref="AD179:AG179" si="169">SUM(L173:L179)/COUNT(L173:L179)</f>
        <v>5.75</v>
      </c>
      <c r="AE179" s="225">
        <f t="shared" si="169"/>
        <v>0</v>
      </c>
      <c r="AF179" s="225">
        <f t="shared" si="169"/>
        <v>5.75</v>
      </c>
      <c r="AG179" s="225">
        <f t="shared" si="169"/>
        <v>8.6428571428571423</v>
      </c>
    </row>
    <row r="180" spans="1:33" x14ac:dyDescent="0.35">
      <c r="A180" s="270"/>
      <c r="B180" s="249"/>
      <c r="C180" s="135">
        <v>44006</v>
      </c>
      <c r="D180" s="136" t="s">
        <v>6</v>
      </c>
      <c r="E180" s="142">
        <f>SUM(Output_3_Daily_Raw!E180:G180)</f>
        <v>0</v>
      </c>
      <c r="F180" s="34">
        <f>SUM(Output_3_Daily_Raw!H180:J180)</f>
        <v>1.25</v>
      </c>
      <c r="G180" s="34">
        <f>SUM(Output_3_Daily_Raw!K180:M180)</f>
        <v>0</v>
      </c>
      <c r="H180" s="34">
        <f>SUM(Output_3_Daily_Raw!N180:P180)</f>
        <v>0</v>
      </c>
      <c r="I180" s="34">
        <f>SUM(Output_3_Daily_Raw!Q180:S180)</f>
        <v>0</v>
      </c>
      <c r="J180" s="34">
        <f>SUM(Output_3_Daily_Raw!T180:V180)</f>
        <v>0</v>
      </c>
      <c r="K180" s="34">
        <f>SUM(Output_3_Daily_Raw!W180:Y180)</f>
        <v>0</v>
      </c>
      <c r="L180" s="34">
        <f>SUM(Output_3_Daily_Raw!E180:Y180)</f>
        <v>1.25</v>
      </c>
      <c r="M180" s="34">
        <f>Output_3_Daily_Raw!Z180</f>
        <v>0</v>
      </c>
      <c r="N180" s="34">
        <f>SUM(Output_3_Daily_Raw!E180:Z180)</f>
        <v>1.25</v>
      </c>
      <c r="O180" s="34">
        <f>Output_3_Daily_Raw!AA180</f>
        <v>12</v>
      </c>
      <c r="P180" s="34">
        <f>SUM(Output_3_Daily_Raw!AB180:AC180)</f>
        <v>0</v>
      </c>
      <c r="Q180" s="34">
        <f>SUM(Output_3_Daily_Raw!AD180:AF180)</f>
        <v>0</v>
      </c>
      <c r="R180" s="34">
        <f>SUM(Output_3_Daily_Raw!AG180:AI180)</f>
        <v>0.75</v>
      </c>
      <c r="S180" s="34">
        <f>SUM(Output_3_Daily_Raw!AJ180:AM180)</f>
        <v>0</v>
      </c>
      <c r="T180" s="34">
        <f>SUM(Output_3_Daily_Raw!AO180:AS180,Output_3_Daily_Raw!BH180)</f>
        <v>0</v>
      </c>
      <c r="U180" s="34">
        <f>SUM(Output_3_Daily_Raw!AT180:AX180)</f>
        <v>0.5</v>
      </c>
      <c r="V180" s="34">
        <f>SUM(Output_3_Daily_Raw!AY180)</f>
        <v>2.75</v>
      </c>
      <c r="W180" s="34">
        <f>Output_3_Daily_Raw!BA180</f>
        <v>1</v>
      </c>
      <c r="X180" s="34">
        <f>SUM(Output_3_Daily_Raw!AZ180:BE180)</f>
        <v>1</v>
      </c>
      <c r="Y180" s="34">
        <f>SUM(Output_3_Daily_Raw!BF180)</f>
        <v>5.25</v>
      </c>
      <c r="Z180" s="143">
        <f>Output_3_Daily_Raw!BG180</f>
        <v>0.5</v>
      </c>
      <c r="AB180">
        <f>SUMIF($L$3:$L$373,"&gt;0",$L$3:L$373)/COUNTIF($L$3:$L$3373,"&gt;0")</f>
        <v>5.2754424778761058</v>
      </c>
      <c r="AD180" s="225">
        <f t="shared" ref="AD180:AG180" si="170">SUM(L174:L180)/COUNT(L174:L180)</f>
        <v>5.1071428571428568</v>
      </c>
      <c r="AE180" s="225">
        <f t="shared" si="170"/>
        <v>0</v>
      </c>
      <c r="AF180" s="225">
        <f t="shared" si="170"/>
        <v>5.1071428571428568</v>
      </c>
      <c r="AG180" s="225">
        <f t="shared" si="170"/>
        <v>9.25</v>
      </c>
    </row>
    <row r="181" spans="1:33" x14ac:dyDescent="0.35">
      <c r="A181" s="270"/>
      <c r="B181" s="249"/>
      <c r="C181" s="135">
        <v>44007</v>
      </c>
      <c r="D181" s="136" t="s">
        <v>7</v>
      </c>
      <c r="E181" s="142">
        <f>SUM(Output_3_Daily_Raw!E181:G181)</f>
        <v>0</v>
      </c>
      <c r="F181" s="34">
        <f>SUM(Output_3_Daily_Raw!H181:J181)</f>
        <v>7.5</v>
      </c>
      <c r="G181" s="34">
        <f>SUM(Output_3_Daily_Raw!K181:M181)</f>
        <v>0</v>
      </c>
      <c r="H181" s="34">
        <f>SUM(Output_3_Daily_Raw!N181:P181)</f>
        <v>0</v>
      </c>
      <c r="I181" s="34">
        <f>SUM(Output_3_Daily_Raw!Q181:S181)</f>
        <v>0</v>
      </c>
      <c r="J181" s="34">
        <f>SUM(Output_3_Daily_Raw!T181:V181)</f>
        <v>0</v>
      </c>
      <c r="K181" s="34">
        <f>SUM(Output_3_Daily_Raw!W181:Y181)</f>
        <v>0</v>
      </c>
      <c r="L181" s="34">
        <f>SUM(Output_3_Daily_Raw!E181:Y181)</f>
        <v>7.5</v>
      </c>
      <c r="M181" s="34">
        <f>Output_3_Daily_Raw!Z181</f>
        <v>0</v>
      </c>
      <c r="N181" s="34">
        <f>SUM(Output_3_Daily_Raw!E181:Z181)</f>
        <v>7.5</v>
      </c>
      <c r="O181" s="34">
        <f>Output_3_Daily_Raw!AA181</f>
        <v>9.5</v>
      </c>
      <c r="P181" s="34">
        <f>SUM(Output_3_Daily_Raw!AB181:AC181)</f>
        <v>0</v>
      </c>
      <c r="Q181" s="34">
        <f>SUM(Output_3_Daily_Raw!AD181:AF181)</f>
        <v>0</v>
      </c>
      <c r="R181" s="34">
        <f>SUM(Output_3_Daily_Raw!AG181:AI181)</f>
        <v>0.5</v>
      </c>
      <c r="S181" s="34">
        <f>SUM(Output_3_Daily_Raw!AJ181:AM181)</f>
        <v>0</v>
      </c>
      <c r="T181" s="34">
        <f>SUM(Output_3_Daily_Raw!AO181:AS181,Output_3_Daily_Raw!BH181)</f>
        <v>0.5</v>
      </c>
      <c r="U181" s="34">
        <f>SUM(Output_3_Daily_Raw!AT181:AX181)</f>
        <v>0.5</v>
      </c>
      <c r="V181" s="34">
        <f>SUM(Output_3_Daily_Raw!AY181)</f>
        <v>2</v>
      </c>
      <c r="W181" s="34">
        <f>Output_3_Daily_Raw!BA181</f>
        <v>0</v>
      </c>
      <c r="X181" s="34">
        <f>SUM(Output_3_Daily_Raw!AZ181:BE181)</f>
        <v>0</v>
      </c>
      <c r="Y181" s="34">
        <f>SUM(Output_3_Daily_Raw!BF181)</f>
        <v>3.5</v>
      </c>
      <c r="Z181" s="143">
        <f>Output_3_Daily_Raw!BG181</f>
        <v>0</v>
      </c>
      <c r="AB181">
        <f>SUMIF($L$3:$L$373,"&gt;0",$L$3:L$373)/COUNTIF($L$3:$L$3373,"&gt;0")</f>
        <v>5.2754424778761058</v>
      </c>
      <c r="AD181" s="225">
        <f t="shared" ref="AD181:AG181" si="171">SUM(L175:L181)/COUNT(L175:L181)</f>
        <v>5.5</v>
      </c>
      <c r="AE181" s="225">
        <f t="shared" si="171"/>
        <v>0</v>
      </c>
      <c r="AF181" s="225">
        <f t="shared" si="171"/>
        <v>5.5</v>
      </c>
      <c r="AG181" s="225">
        <f t="shared" si="171"/>
        <v>9.1785714285714288</v>
      </c>
    </row>
    <row r="182" spans="1:33" x14ac:dyDescent="0.35">
      <c r="A182" s="270"/>
      <c r="B182" s="249"/>
      <c r="C182" s="137">
        <v>44008</v>
      </c>
      <c r="D182" s="136" t="s">
        <v>8</v>
      </c>
      <c r="E182" s="142">
        <f>SUM(Output_3_Daily_Raw!E182:G182)</f>
        <v>0</v>
      </c>
      <c r="F182" s="34">
        <f>SUM(Output_3_Daily_Raw!H182:J182)</f>
        <v>7</v>
      </c>
      <c r="G182" s="34">
        <f>SUM(Output_3_Daily_Raw!K182:M182)</f>
        <v>0</v>
      </c>
      <c r="H182" s="34">
        <f>SUM(Output_3_Daily_Raw!N182:P182)</f>
        <v>0</v>
      </c>
      <c r="I182" s="34">
        <f>SUM(Output_3_Daily_Raw!Q182:S182)</f>
        <v>0</v>
      </c>
      <c r="J182" s="34">
        <f>SUM(Output_3_Daily_Raw!T182:V182)</f>
        <v>0</v>
      </c>
      <c r="K182" s="34">
        <f>SUM(Output_3_Daily_Raw!W182:Y182)</f>
        <v>0</v>
      </c>
      <c r="L182" s="34">
        <f>SUM(Output_3_Daily_Raw!E182:Y182)</f>
        <v>7</v>
      </c>
      <c r="M182" s="34">
        <f>Output_3_Daily_Raw!Z182</f>
        <v>0</v>
      </c>
      <c r="N182" s="34">
        <f>SUM(Output_3_Daily_Raw!E182:Z182)</f>
        <v>7</v>
      </c>
      <c r="O182" s="34">
        <f>Output_3_Daily_Raw!AA182</f>
        <v>8.5</v>
      </c>
      <c r="P182" s="34">
        <f>SUM(Output_3_Daily_Raw!AB182:AC182)</f>
        <v>0</v>
      </c>
      <c r="Q182" s="34">
        <f>SUM(Output_3_Daily_Raw!AD182:AF182)</f>
        <v>0</v>
      </c>
      <c r="R182" s="34">
        <f>SUM(Output_3_Daily_Raw!AG182:AI182)</f>
        <v>0.75</v>
      </c>
      <c r="S182" s="34">
        <f>SUM(Output_3_Daily_Raw!AJ182:AM182)</f>
        <v>0</v>
      </c>
      <c r="T182" s="34">
        <f>SUM(Output_3_Daily_Raw!AO182:AS182,Output_3_Daily_Raw!BH182)</f>
        <v>0.25</v>
      </c>
      <c r="U182" s="34">
        <f>SUM(Output_3_Daily_Raw!AT182:AX182)</f>
        <v>0.5</v>
      </c>
      <c r="V182" s="34">
        <f>SUM(Output_3_Daily_Raw!AY182)</f>
        <v>2.5</v>
      </c>
      <c r="W182" s="34">
        <f>Output_3_Daily_Raw!BA182</f>
        <v>0.25</v>
      </c>
      <c r="X182" s="34">
        <f>SUM(Output_3_Daily_Raw!AZ182:BE182)</f>
        <v>0.25</v>
      </c>
      <c r="Y182" s="34">
        <f>SUM(Output_3_Daily_Raw!BF182)</f>
        <v>4.25</v>
      </c>
      <c r="Z182" s="143">
        <f>Output_3_Daily_Raw!BG182</f>
        <v>0</v>
      </c>
      <c r="AB182">
        <f>SUMIF($L$3:$L$373,"&gt;0",$L$3:L$373)/COUNTIF($L$3:$L$3373,"&gt;0")</f>
        <v>5.2754424778761058</v>
      </c>
      <c r="AD182" s="225">
        <f t="shared" ref="AD182:AG182" si="172">SUM(L176:L182)/COUNT(L176:L182)</f>
        <v>5.75</v>
      </c>
      <c r="AE182" s="225">
        <f t="shared" si="172"/>
        <v>0</v>
      </c>
      <c r="AF182" s="225">
        <f t="shared" si="172"/>
        <v>5.75</v>
      </c>
      <c r="AG182" s="225">
        <f t="shared" si="172"/>
        <v>9.1071428571428577</v>
      </c>
    </row>
    <row r="183" spans="1:33" x14ac:dyDescent="0.35">
      <c r="A183" s="270"/>
      <c r="B183" s="249"/>
      <c r="C183" s="135">
        <v>44009</v>
      </c>
      <c r="D183" s="136" t="s">
        <v>9</v>
      </c>
      <c r="E183" s="142">
        <f>SUM(Output_3_Daily_Raw!E183:G183)</f>
        <v>0</v>
      </c>
      <c r="F183" s="34">
        <f>SUM(Output_3_Daily_Raw!H183:J183)</f>
        <v>5</v>
      </c>
      <c r="G183" s="34">
        <f>SUM(Output_3_Daily_Raw!K183:M183)</f>
        <v>0</v>
      </c>
      <c r="H183" s="34">
        <f>SUM(Output_3_Daily_Raw!N183:P183)</f>
        <v>0</v>
      </c>
      <c r="I183" s="34">
        <f>SUM(Output_3_Daily_Raw!Q183:S183)</f>
        <v>0</v>
      </c>
      <c r="J183" s="34">
        <f>SUM(Output_3_Daily_Raw!T183:V183)</f>
        <v>0</v>
      </c>
      <c r="K183" s="34">
        <f>SUM(Output_3_Daily_Raw!W183:Y183)</f>
        <v>0</v>
      </c>
      <c r="L183" s="34">
        <f>SUM(Output_3_Daily_Raw!E183:Y183)</f>
        <v>5</v>
      </c>
      <c r="M183" s="34">
        <f>Output_3_Daily_Raw!Z183</f>
        <v>0</v>
      </c>
      <c r="N183" s="34">
        <f>SUM(Output_3_Daily_Raw!E183:Z183)</f>
        <v>5</v>
      </c>
      <c r="O183" s="34">
        <f>Output_3_Daily_Raw!AA183</f>
        <v>8.75</v>
      </c>
      <c r="P183" s="34">
        <f>SUM(Output_3_Daily_Raw!AB183:AC183)</f>
        <v>0</v>
      </c>
      <c r="Q183" s="34">
        <f>SUM(Output_3_Daily_Raw!AD183:AF183)</f>
        <v>0</v>
      </c>
      <c r="R183" s="34">
        <f>SUM(Output_3_Daily_Raw!AG183:AI183)</f>
        <v>0</v>
      </c>
      <c r="S183" s="34">
        <f>SUM(Output_3_Daily_Raw!AJ183:AM183)</f>
        <v>0</v>
      </c>
      <c r="T183" s="34">
        <f>SUM(Output_3_Daily_Raw!AO183:AS183,Output_3_Daily_Raw!BH183)</f>
        <v>0.25</v>
      </c>
      <c r="U183" s="34">
        <f>SUM(Output_3_Daily_Raw!AT183:AX183)</f>
        <v>0.25</v>
      </c>
      <c r="V183" s="34">
        <f>SUM(Output_3_Daily_Raw!AY183)</f>
        <v>2.75</v>
      </c>
      <c r="W183" s="34">
        <f>Output_3_Daily_Raw!BA183</f>
        <v>0</v>
      </c>
      <c r="X183" s="34">
        <f>SUM(Output_3_Daily_Raw!AZ183:BE183)</f>
        <v>0</v>
      </c>
      <c r="Y183" s="34">
        <f>SUM(Output_3_Daily_Raw!BF183)</f>
        <v>7</v>
      </c>
      <c r="Z183" s="143">
        <f>Output_3_Daily_Raw!BG183</f>
        <v>0</v>
      </c>
      <c r="AB183">
        <f>SUMIF($L$3:$L$373,"&gt;0",$L$3:L$373)/COUNTIF($L$3:$L$3373,"&gt;0")</f>
        <v>5.2754424778761058</v>
      </c>
      <c r="AD183" s="225">
        <f t="shared" ref="AD183:AG183" si="173">SUM(L177:L183)/COUNT(L177:L183)</f>
        <v>5.4642857142857144</v>
      </c>
      <c r="AE183" s="225">
        <f t="shared" si="173"/>
        <v>0</v>
      </c>
      <c r="AF183" s="225">
        <f t="shared" si="173"/>
        <v>5.4642857142857144</v>
      </c>
      <c r="AG183" s="225">
        <f t="shared" si="173"/>
        <v>9.0714285714285712</v>
      </c>
    </row>
    <row r="184" spans="1:33" x14ac:dyDescent="0.35">
      <c r="A184" s="270"/>
      <c r="B184" s="250"/>
      <c r="C184" s="13">
        <v>44010</v>
      </c>
      <c r="D184" s="138" t="s">
        <v>10</v>
      </c>
      <c r="E184" s="142">
        <f>SUM(Output_3_Daily_Raw!E184:G184)</f>
        <v>0</v>
      </c>
      <c r="F184" s="34">
        <f>SUM(Output_3_Daily_Raw!H184:J184)</f>
        <v>2.75</v>
      </c>
      <c r="G184" s="34">
        <f>SUM(Output_3_Daily_Raw!K184:M184)</f>
        <v>0</v>
      </c>
      <c r="H184" s="34">
        <f>SUM(Output_3_Daily_Raw!N184:P184)</f>
        <v>0</v>
      </c>
      <c r="I184" s="34">
        <f>SUM(Output_3_Daily_Raw!Q184:S184)</f>
        <v>0</v>
      </c>
      <c r="J184" s="34">
        <f>SUM(Output_3_Daily_Raw!T184:V184)</f>
        <v>0</v>
      </c>
      <c r="K184" s="34">
        <f>SUM(Output_3_Daily_Raw!W184:Y184)</f>
        <v>0</v>
      </c>
      <c r="L184" s="34">
        <f>SUM(Output_3_Daily_Raw!E184:Y184)</f>
        <v>2.75</v>
      </c>
      <c r="M184" s="34">
        <f>Output_3_Daily_Raw!Z184</f>
        <v>0</v>
      </c>
      <c r="N184" s="34">
        <f>SUM(Output_3_Daily_Raw!E184:Z184)</f>
        <v>2.75</v>
      </c>
      <c r="O184" s="34">
        <f>Output_3_Daily_Raw!AA184</f>
        <v>11</v>
      </c>
      <c r="P184" s="34">
        <f>SUM(Output_3_Daily_Raw!AB184:AC184)</f>
        <v>0</v>
      </c>
      <c r="Q184" s="34">
        <f>SUM(Output_3_Daily_Raw!AD184:AF184)</f>
        <v>0</v>
      </c>
      <c r="R184" s="34">
        <f>SUM(Output_3_Daily_Raw!AG184:AI184)</f>
        <v>0.5</v>
      </c>
      <c r="S184" s="34">
        <f>SUM(Output_3_Daily_Raw!AJ184:AM184)</f>
        <v>0</v>
      </c>
      <c r="T184" s="34">
        <f>SUM(Output_3_Daily_Raw!AO184:AS184,Output_3_Daily_Raw!BH184)</f>
        <v>0.25</v>
      </c>
      <c r="U184" s="34">
        <f>SUM(Output_3_Daily_Raw!AT184:AX184)</f>
        <v>0.5</v>
      </c>
      <c r="V184" s="34">
        <f>SUM(Output_3_Daily_Raw!AY184)</f>
        <v>1.5</v>
      </c>
      <c r="W184" s="34">
        <f>Output_3_Daily_Raw!BA184</f>
        <v>1</v>
      </c>
      <c r="X184" s="34">
        <f>SUM(Output_3_Daily_Raw!AZ184:BE184)</f>
        <v>1.25</v>
      </c>
      <c r="Y184" s="34">
        <f>SUM(Output_3_Daily_Raw!BF184)</f>
        <v>6.25</v>
      </c>
      <c r="Z184" s="143">
        <f>Output_3_Daily_Raw!BG184</f>
        <v>0</v>
      </c>
      <c r="AB184">
        <f>SUMIF($L$3:$L$373,"&gt;0",$L$3:L$373)/COUNTIF($L$3:$L$3373,"&gt;0")</f>
        <v>5.2754424778761058</v>
      </c>
      <c r="AD184" s="225">
        <f t="shared" ref="AD184:AG184" si="174">SUM(L178:L184)/COUNT(L178:L184)</f>
        <v>4.7857142857142856</v>
      </c>
      <c r="AE184" s="225">
        <f t="shared" si="174"/>
        <v>0</v>
      </c>
      <c r="AF184" s="225">
        <f t="shared" si="174"/>
        <v>4.7857142857142856</v>
      </c>
      <c r="AG184" s="225">
        <f t="shared" si="174"/>
        <v>9.5357142857142865</v>
      </c>
    </row>
    <row r="185" spans="1:33" x14ac:dyDescent="0.35">
      <c r="A185" s="270"/>
      <c r="B185" s="248">
        <v>27</v>
      </c>
      <c r="C185" s="135">
        <v>44011</v>
      </c>
      <c r="D185" s="136" t="s">
        <v>4</v>
      </c>
      <c r="E185" s="142">
        <f>SUM(Output_3_Daily_Raw!E185:G185)</f>
        <v>0</v>
      </c>
      <c r="F185" s="34">
        <f>SUM(Output_3_Daily_Raw!H185:J185)</f>
        <v>5.5</v>
      </c>
      <c r="G185" s="34">
        <f>SUM(Output_3_Daily_Raw!K185:M185)</f>
        <v>0</v>
      </c>
      <c r="H185" s="34">
        <f>SUM(Output_3_Daily_Raw!N185:P185)</f>
        <v>0</v>
      </c>
      <c r="I185" s="34">
        <f>SUM(Output_3_Daily_Raw!Q185:S185)</f>
        <v>0</v>
      </c>
      <c r="J185" s="34">
        <f>SUM(Output_3_Daily_Raw!T185:V185)</f>
        <v>0</v>
      </c>
      <c r="K185" s="34">
        <f>SUM(Output_3_Daily_Raw!W185:Y185)</f>
        <v>0</v>
      </c>
      <c r="L185" s="34">
        <f>SUM(Output_3_Daily_Raw!E185:Y185)</f>
        <v>5.5</v>
      </c>
      <c r="M185" s="34">
        <f>Output_3_Daily_Raw!Z185</f>
        <v>0</v>
      </c>
      <c r="N185" s="34">
        <f>SUM(Output_3_Daily_Raw!E185:Z185)</f>
        <v>5.5</v>
      </c>
      <c r="O185" s="34">
        <f>Output_3_Daily_Raw!AA185</f>
        <v>7.75</v>
      </c>
      <c r="P185" s="34">
        <f>SUM(Output_3_Daily_Raw!AB185:AC185)</f>
        <v>0</v>
      </c>
      <c r="Q185" s="34">
        <f>SUM(Output_3_Daily_Raw!AD185:AF185)</f>
        <v>0</v>
      </c>
      <c r="R185" s="34">
        <f>SUM(Output_3_Daily_Raw!AG185:AI185)</f>
        <v>0.75</v>
      </c>
      <c r="S185" s="34">
        <f>SUM(Output_3_Daily_Raw!AJ185:AM185)</f>
        <v>0</v>
      </c>
      <c r="T185" s="34">
        <f>SUM(Output_3_Daily_Raw!AO185:AS185,Output_3_Daily_Raw!BH185)</f>
        <v>0.25</v>
      </c>
      <c r="U185" s="34">
        <f>SUM(Output_3_Daily_Raw!AT185:AX185)</f>
        <v>0.5</v>
      </c>
      <c r="V185" s="34">
        <f>SUM(Output_3_Daily_Raw!AY185)</f>
        <v>2</v>
      </c>
      <c r="W185" s="34">
        <f>Output_3_Daily_Raw!BA185</f>
        <v>0.25</v>
      </c>
      <c r="X185" s="34">
        <f>SUM(Output_3_Daily_Raw!AZ185:BE185)</f>
        <v>0.25</v>
      </c>
      <c r="Y185" s="34">
        <f>SUM(Output_3_Daily_Raw!BF185)</f>
        <v>7</v>
      </c>
      <c r="Z185" s="143">
        <f>Output_3_Daily_Raw!BG185</f>
        <v>0</v>
      </c>
      <c r="AB185">
        <f>SUMIF($L$3:$L$373,"&gt;0",$L$3:L$373)/COUNTIF($L$3:$L$3373,"&gt;0")</f>
        <v>5.2754424778761058</v>
      </c>
      <c r="AD185" s="225">
        <f t="shared" ref="AD185:AG185" si="175">SUM(L179:L185)/COUNT(L179:L185)</f>
        <v>4.7142857142857144</v>
      </c>
      <c r="AE185" s="225">
        <f t="shared" si="175"/>
        <v>0</v>
      </c>
      <c r="AF185" s="225">
        <f t="shared" si="175"/>
        <v>4.7142857142857144</v>
      </c>
      <c r="AG185" s="225">
        <f t="shared" si="175"/>
        <v>9.5</v>
      </c>
    </row>
    <row r="186" spans="1:33" x14ac:dyDescent="0.35">
      <c r="A186" s="272"/>
      <c r="B186" s="249"/>
      <c r="C186" s="135">
        <v>44012</v>
      </c>
      <c r="D186" s="136" t="s">
        <v>5</v>
      </c>
      <c r="E186" s="142">
        <f>SUM(Output_3_Daily_Raw!E186:G186)</f>
        <v>0</v>
      </c>
      <c r="F186" s="34">
        <f>SUM(Output_3_Daily_Raw!H186:J186)</f>
        <v>4.75</v>
      </c>
      <c r="G186" s="34">
        <f>SUM(Output_3_Daily_Raw!K186:M186)</f>
        <v>0</v>
      </c>
      <c r="H186" s="34">
        <f>SUM(Output_3_Daily_Raw!N186:P186)</f>
        <v>0</v>
      </c>
      <c r="I186" s="34">
        <f>SUM(Output_3_Daily_Raw!Q186:S186)</f>
        <v>0</v>
      </c>
      <c r="J186" s="34">
        <f>SUM(Output_3_Daily_Raw!T186:V186)</f>
        <v>0</v>
      </c>
      <c r="K186" s="34">
        <f>SUM(Output_3_Daily_Raw!W186:Y186)</f>
        <v>0</v>
      </c>
      <c r="L186" s="34">
        <f>SUM(Output_3_Daily_Raw!E186:Y186)</f>
        <v>4.75</v>
      </c>
      <c r="M186" s="34">
        <f>Output_3_Daily_Raw!Z186</f>
        <v>0</v>
      </c>
      <c r="N186" s="34">
        <f>SUM(Output_3_Daily_Raw!E186:Z186)</f>
        <v>4.75</v>
      </c>
      <c r="O186" s="34">
        <f>Output_3_Daily_Raw!AA186</f>
        <v>8.5</v>
      </c>
      <c r="P186" s="34">
        <f>SUM(Output_3_Daily_Raw!AB186:AC186)</f>
        <v>0</v>
      </c>
      <c r="Q186" s="34">
        <f>SUM(Output_3_Daily_Raw!AD186:AF186)</f>
        <v>0</v>
      </c>
      <c r="R186" s="34">
        <f>SUM(Output_3_Daily_Raw!AG186:AI186)</f>
        <v>0.75</v>
      </c>
      <c r="S186" s="34">
        <f>SUM(Output_3_Daily_Raw!AJ186:AM186)</f>
        <v>0.75</v>
      </c>
      <c r="T186" s="34">
        <f>SUM(Output_3_Daily_Raw!AO186:AS186,Output_3_Daily_Raw!BH186)</f>
        <v>0.25</v>
      </c>
      <c r="U186" s="34">
        <f>SUM(Output_3_Daily_Raw!AT186:AX186)</f>
        <v>0.25</v>
      </c>
      <c r="V186" s="34">
        <f>SUM(Output_3_Daily_Raw!AY186)</f>
        <v>2</v>
      </c>
      <c r="W186" s="34">
        <f>Output_3_Daily_Raw!BA186</f>
        <v>1</v>
      </c>
      <c r="X186" s="34">
        <f>SUM(Output_3_Daily_Raw!AZ186:BE186)</f>
        <v>1</v>
      </c>
      <c r="Y186" s="34">
        <f>SUM(Output_3_Daily_Raw!BF186)</f>
        <v>5.75</v>
      </c>
      <c r="Z186" s="143">
        <f>Output_3_Daily_Raw!BG186</f>
        <v>0</v>
      </c>
      <c r="AB186">
        <f>SUMIF($L$3:$L$373,"&gt;0",$L$3:L$373)/COUNTIF($L$3:$L$3373,"&gt;0")</f>
        <v>5.2754424778761058</v>
      </c>
      <c r="AD186" s="225">
        <f t="shared" ref="AD186:AG186" si="176">SUM(L180:L186)/COUNT(L180:L186)</f>
        <v>4.8214285714285712</v>
      </c>
      <c r="AE186" s="225">
        <f t="shared" si="176"/>
        <v>0</v>
      </c>
      <c r="AF186" s="225">
        <f t="shared" si="176"/>
        <v>4.8214285714285712</v>
      </c>
      <c r="AG186" s="225">
        <f t="shared" si="176"/>
        <v>9.4285714285714288</v>
      </c>
    </row>
    <row r="187" spans="1:33" x14ac:dyDescent="0.35">
      <c r="A187" s="269" t="s">
        <v>18</v>
      </c>
      <c r="B187" s="249"/>
      <c r="C187" s="137">
        <v>44013</v>
      </c>
      <c r="D187" s="136" t="s">
        <v>6</v>
      </c>
      <c r="E187" s="142">
        <f>SUM(Output_3_Daily_Raw!E187:G187)</f>
        <v>0</v>
      </c>
      <c r="F187" s="34">
        <f>SUM(Output_3_Daily_Raw!H187:J187)</f>
        <v>5</v>
      </c>
      <c r="G187" s="34">
        <f>SUM(Output_3_Daily_Raw!K187:M187)</f>
        <v>0</v>
      </c>
      <c r="H187" s="34">
        <f>SUM(Output_3_Daily_Raw!N187:P187)</f>
        <v>0</v>
      </c>
      <c r="I187" s="34">
        <f>SUM(Output_3_Daily_Raw!Q187:S187)</f>
        <v>0</v>
      </c>
      <c r="J187" s="34">
        <f>SUM(Output_3_Daily_Raw!T187:V187)</f>
        <v>0</v>
      </c>
      <c r="K187" s="34">
        <f>SUM(Output_3_Daily_Raw!W187:Y187)</f>
        <v>0</v>
      </c>
      <c r="L187" s="34">
        <f>SUM(Output_3_Daily_Raw!E187:Y187)</f>
        <v>5</v>
      </c>
      <c r="M187" s="34">
        <f>Output_3_Daily_Raw!Z187</f>
        <v>0</v>
      </c>
      <c r="N187" s="34">
        <f>SUM(Output_3_Daily_Raw!E187:Z187)</f>
        <v>5</v>
      </c>
      <c r="O187" s="34">
        <f>Output_3_Daily_Raw!AA187</f>
        <v>9</v>
      </c>
      <c r="P187" s="34">
        <f>SUM(Output_3_Daily_Raw!AB187:AC187)</f>
        <v>0</v>
      </c>
      <c r="Q187" s="34">
        <f>SUM(Output_3_Daily_Raw!AD187:AF187)</f>
        <v>0</v>
      </c>
      <c r="R187" s="34">
        <f>SUM(Output_3_Daily_Raw!AG187:AI187)</f>
        <v>0.5</v>
      </c>
      <c r="S187" s="34">
        <f>SUM(Output_3_Daily_Raw!AJ187:AM187)</f>
        <v>1</v>
      </c>
      <c r="T187" s="34">
        <f>SUM(Output_3_Daily_Raw!AO187:AS187,Output_3_Daily_Raw!BH187)</f>
        <v>0</v>
      </c>
      <c r="U187" s="34">
        <f>SUM(Output_3_Daily_Raw!AT187:AX187)</f>
        <v>0</v>
      </c>
      <c r="V187" s="34">
        <f>SUM(Output_3_Daily_Raw!AY187)</f>
        <v>2.75</v>
      </c>
      <c r="W187" s="34">
        <f>Output_3_Daily_Raw!BA187</f>
        <v>1</v>
      </c>
      <c r="X187" s="34">
        <f>SUM(Output_3_Daily_Raw!AZ187:BE187)</f>
        <v>1</v>
      </c>
      <c r="Y187" s="34">
        <f>SUM(Output_3_Daily_Raw!BF187)</f>
        <v>4.75</v>
      </c>
      <c r="Z187" s="143">
        <f>Output_3_Daily_Raw!BG187</f>
        <v>0</v>
      </c>
      <c r="AB187">
        <f>SUMIF($L$3:$L$373,"&gt;0",$L$3:L$373)/COUNTIF($L$3:$L$3373,"&gt;0")</f>
        <v>5.2754424778761058</v>
      </c>
      <c r="AD187" s="225">
        <f t="shared" ref="AD187:AG187" si="177">SUM(L181:L187)/COUNT(L181:L187)</f>
        <v>5.3571428571428568</v>
      </c>
      <c r="AE187" s="225">
        <f t="shared" si="177"/>
        <v>0</v>
      </c>
      <c r="AF187" s="225">
        <f t="shared" si="177"/>
        <v>5.3571428571428568</v>
      </c>
      <c r="AG187" s="225">
        <f t="shared" si="177"/>
        <v>9</v>
      </c>
    </row>
    <row r="188" spans="1:33" x14ac:dyDescent="0.35">
      <c r="A188" s="270"/>
      <c r="B188" s="249"/>
      <c r="C188" s="135">
        <v>44014</v>
      </c>
      <c r="D188" s="136" t="s">
        <v>7</v>
      </c>
      <c r="E188" s="142">
        <f>SUM(Output_3_Daily_Raw!E188:G188)</f>
        <v>0</v>
      </c>
      <c r="F188" s="34">
        <f>SUM(Output_3_Daily_Raw!H188:J188)</f>
        <v>0</v>
      </c>
      <c r="G188" s="34">
        <f>SUM(Output_3_Daily_Raw!K188:M188)</f>
        <v>0</v>
      </c>
      <c r="H188" s="34">
        <f>SUM(Output_3_Daily_Raw!N188:P188)</f>
        <v>0</v>
      </c>
      <c r="I188" s="34">
        <f>SUM(Output_3_Daily_Raw!Q188:S188)</f>
        <v>0</v>
      </c>
      <c r="J188" s="34">
        <f>SUM(Output_3_Daily_Raw!T188:V188)</f>
        <v>2.25</v>
      </c>
      <c r="K188" s="34">
        <f>SUM(Output_3_Daily_Raw!W188:Y188)</f>
        <v>0</v>
      </c>
      <c r="L188" s="34">
        <f>SUM(Output_3_Daily_Raw!E188:Y188)</f>
        <v>2.25</v>
      </c>
      <c r="M188" s="34">
        <f>Output_3_Daily_Raw!Z188</f>
        <v>0.75</v>
      </c>
      <c r="N188" s="34">
        <f>SUM(Output_3_Daily_Raw!E188:Z188)</f>
        <v>3</v>
      </c>
      <c r="O188" s="34">
        <f>Output_3_Daily_Raw!AA188</f>
        <v>9.25</v>
      </c>
      <c r="P188" s="34">
        <f>SUM(Output_3_Daily_Raw!AB188:AC188)</f>
        <v>0</v>
      </c>
      <c r="Q188" s="34">
        <f>SUM(Output_3_Daily_Raw!AD188:AF188)</f>
        <v>0</v>
      </c>
      <c r="R188" s="34">
        <f>SUM(Output_3_Daily_Raw!AG188:AI188)</f>
        <v>0.75</v>
      </c>
      <c r="S188" s="34">
        <f>SUM(Output_3_Daily_Raw!AJ188:AM188)</f>
        <v>0</v>
      </c>
      <c r="T188" s="34">
        <f>SUM(Output_3_Daily_Raw!AO188:AS188,Output_3_Daily_Raw!BH188)</f>
        <v>0</v>
      </c>
      <c r="U188" s="34">
        <f>SUM(Output_3_Daily_Raw!AT188:AX188)</f>
        <v>1.25</v>
      </c>
      <c r="V188" s="34">
        <f>SUM(Output_3_Daily_Raw!AY188)</f>
        <v>2.5</v>
      </c>
      <c r="W188" s="34">
        <f>Output_3_Daily_Raw!BA188</f>
        <v>2.75</v>
      </c>
      <c r="X188" s="34">
        <f>SUM(Output_3_Daily_Raw!AZ188:BE188)</f>
        <v>2.75</v>
      </c>
      <c r="Y188" s="34">
        <f>SUM(Output_3_Daily_Raw!BF188)</f>
        <v>4.5</v>
      </c>
      <c r="Z188" s="143">
        <f>Output_3_Daily_Raw!BG188</f>
        <v>0</v>
      </c>
      <c r="AB188">
        <f>SUMIF($L$3:$L$373,"&gt;0",$L$3:L$373)/COUNTIF($L$3:$L$3373,"&gt;0")</f>
        <v>5.2754424778761058</v>
      </c>
      <c r="AD188" s="225">
        <f t="shared" ref="AD188:AG188" si="178">SUM(L182:L188)/COUNT(L182:L188)</f>
        <v>4.6071428571428568</v>
      </c>
      <c r="AE188" s="225">
        <f t="shared" si="178"/>
        <v>0.10714285714285714</v>
      </c>
      <c r="AF188" s="225">
        <f t="shared" si="178"/>
        <v>4.7142857142857144</v>
      </c>
      <c r="AG188" s="225">
        <f t="shared" si="178"/>
        <v>8.9642857142857135</v>
      </c>
    </row>
    <row r="189" spans="1:33" x14ac:dyDescent="0.35">
      <c r="A189" s="270"/>
      <c r="B189" s="249"/>
      <c r="C189" s="137">
        <v>44015</v>
      </c>
      <c r="D189" s="136" t="s">
        <v>8</v>
      </c>
      <c r="E189" s="142">
        <f>SUM(Output_3_Daily_Raw!E189:G189)</f>
        <v>0</v>
      </c>
      <c r="F189" s="34">
        <f>SUM(Output_3_Daily_Raw!H189:J189)</f>
        <v>0</v>
      </c>
      <c r="G189" s="34">
        <f>SUM(Output_3_Daily_Raw!K189:M189)</f>
        <v>0</v>
      </c>
      <c r="H189" s="34">
        <f>SUM(Output_3_Daily_Raw!N189:P189)</f>
        <v>0</v>
      </c>
      <c r="I189" s="34">
        <f>SUM(Output_3_Daily_Raw!Q189:S189)</f>
        <v>0</v>
      </c>
      <c r="J189" s="34">
        <f>SUM(Output_3_Daily_Raw!T189:V189)</f>
        <v>0</v>
      </c>
      <c r="K189" s="34">
        <f>SUM(Output_3_Daily_Raw!W189:Y189)</f>
        <v>0</v>
      </c>
      <c r="L189" s="34">
        <f>SUM(Output_3_Daily_Raw!E189:Y189)</f>
        <v>0</v>
      </c>
      <c r="M189" s="34">
        <f>Output_3_Daily_Raw!Z189</f>
        <v>0</v>
      </c>
      <c r="N189" s="34">
        <f>SUM(Output_3_Daily_Raw!E189:Z189)</f>
        <v>0</v>
      </c>
      <c r="O189" s="34">
        <f>Output_3_Daily_Raw!AA189</f>
        <v>11.75</v>
      </c>
      <c r="P189" s="34">
        <f>SUM(Output_3_Daily_Raw!AB189:AC189)</f>
        <v>0</v>
      </c>
      <c r="Q189" s="34">
        <f>SUM(Output_3_Daily_Raw!AD189:AF189)</f>
        <v>0</v>
      </c>
      <c r="R189" s="34">
        <f>SUM(Output_3_Daily_Raw!AG189:AI189)</f>
        <v>0.25</v>
      </c>
      <c r="S189" s="34">
        <f>SUM(Output_3_Daily_Raw!AJ189:AM189)</f>
        <v>6.75</v>
      </c>
      <c r="T189" s="34">
        <f>SUM(Output_3_Daily_Raw!AO189:AS189,Output_3_Daily_Raw!BH189)</f>
        <v>0</v>
      </c>
      <c r="U189" s="34">
        <f>SUM(Output_3_Daily_Raw!AT189:AX189)</f>
        <v>0.25</v>
      </c>
      <c r="V189" s="34">
        <f>SUM(Output_3_Daily_Raw!AY189)</f>
        <v>0</v>
      </c>
      <c r="W189" s="34">
        <f>Output_3_Daily_Raw!BA189</f>
        <v>1</v>
      </c>
      <c r="X189" s="34">
        <f>SUM(Output_3_Daily_Raw!AZ189:BE189)</f>
        <v>1</v>
      </c>
      <c r="Y189" s="34">
        <f>SUM(Output_3_Daily_Raw!BF189)</f>
        <v>2.25</v>
      </c>
      <c r="Z189" s="143">
        <f>Output_3_Daily_Raw!BG189</f>
        <v>0</v>
      </c>
      <c r="AB189">
        <f>SUMIF($L$3:$L$373,"&gt;0",$L$3:L$373)/COUNTIF($L$3:$L$3373,"&gt;0")</f>
        <v>5.2754424778761058</v>
      </c>
      <c r="AD189" s="225">
        <f t="shared" ref="AD189:AG189" si="179">SUM(L183:L189)/COUNT(L183:L189)</f>
        <v>3.6071428571428572</v>
      </c>
      <c r="AE189" s="225">
        <f t="shared" si="179"/>
        <v>0.10714285714285714</v>
      </c>
      <c r="AF189" s="225">
        <f t="shared" si="179"/>
        <v>3.7142857142857144</v>
      </c>
      <c r="AG189" s="225">
        <f t="shared" si="179"/>
        <v>9.4285714285714288</v>
      </c>
    </row>
    <row r="190" spans="1:33" x14ac:dyDescent="0.35">
      <c r="A190" s="270"/>
      <c r="B190" s="249"/>
      <c r="C190" s="135">
        <v>44016</v>
      </c>
      <c r="D190" s="136" t="s">
        <v>9</v>
      </c>
      <c r="E190" s="142">
        <f>SUM(Output_3_Daily_Raw!E190:G190)</f>
        <v>0</v>
      </c>
      <c r="F190" s="34">
        <f>SUM(Output_3_Daily_Raw!H190:J190)</f>
        <v>0</v>
      </c>
      <c r="G190" s="34">
        <f>SUM(Output_3_Daily_Raw!K190:M190)</f>
        <v>0</v>
      </c>
      <c r="H190" s="34">
        <f>SUM(Output_3_Daily_Raw!N190:P190)</f>
        <v>0</v>
      </c>
      <c r="I190" s="34">
        <f>SUM(Output_3_Daily_Raw!Q190:S190)</f>
        <v>0</v>
      </c>
      <c r="J190" s="34">
        <f>SUM(Output_3_Daily_Raw!T190:V190)</f>
        <v>0</v>
      </c>
      <c r="K190" s="34">
        <f>SUM(Output_3_Daily_Raw!W190:Y190)</f>
        <v>0</v>
      </c>
      <c r="L190" s="34">
        <f>SUM(Output_3_Daily_Raw!E190:Y190)</f>
        <v>0</v>
      </c>
      <c r="M190" s="34">
        <f>Output_3_Daily_Raw!Z190</f>
        <v>1</v>
      </c>
      <c r="N190" s="34">
        <f>SUM(Output_3_Daily_Raw!E190:Z190)</f>
        <v>1</v>
      </c>
      <c r="O190" s="34">
        <f>Output_3_Daily_Raw!AA190</f>
        <v>6.75</v>
      </c>
      <c r="P190" s="34">
        <f>SUM(Output_3_Daily_Raw!AB190:AC190)</f>
        <v>0</v>
      </c>
      <c r="Q190" s="34">
        <f>SUM(Output_3_Daily_Raw!AD190:AF190)</f>
        <v>0</v>
      </c>
      <c r="R190" s="34">
        <f>SUM(Output_3_Daily_Raw!AG190:AI190)</f>
        <v>1</v>
      </c>
      <c r="S190" s="34">
        <f>SUM(Output_3_Daily_Raw!AJ190:AM190)</f>
        <v>8.25</v>
      </c>
      <c r="T190" s="34">
        <f>SUM(Output_3_Daily_Raw!AO190:AS190,Output_3_Daily_Raw!BH190)</f>
        <v>0</v>
      </c>
      <c r="U190" s="34">
        <f>SUM(Output_3_Daily_Raw!AT190:AX190)</f>
        <v>0.75</v>
      </c>
      <c r="V190" s="34">
        <f>SUM(Output_3_Daily_Raw!AY190)</f>
        <v>2.75</v>
      </c>
      <c r="W190" s="34">
        <f>Output_3_Daily_Raw!BA190</f>
        <v>1</v>
      </c>
      <c r="X190" s="34">
        <f>SUM(Output_3_Daily_Raw!AZ190:BE190)</f>
        <v>1.25</v>
      </c>
      <c r="Y190" s="34">
        <f>SUM(Output_3_Daily_Raw!BF190)</f>
        <v>1.5</v>
      </c>
      <c r="Z190" s="143">
        <f>Output_3_Daily_Raw!BG190</f>
        <v>0</v>
      </c>
      <c r="AB190">
        <f>SUMIF($L$3:$L$373,"&gt;0",$L$3:L$373)/COUNTIF($L$3:$L$3373,"&gt;0")</f>
        <v>5.2754424778761058</v>
      </c>
      <c r="AD190" s="225">
        <f t="shared" ref="AD190:AG190" si="180">SUM(L184:L190)/COUNT(L184:L190)</f>
        <v>2.8928571428571428</v>
      </c>
      <c r="AE190" s="225">
        <f t="shared" si="180"/>
        <v>0.25</v>
      </c>
      <c r="AF190" s="225">
        <f t="shared" si="180"/>
        <v>3.1428571428571428</v>
      </c>
      <c r="AG190" s="225">
        <f t="shared" si="180"/>
        <v>9.1428571428571423</v>
      </c>
    </row>
    <row r="191" spans="1:33" x14ac:dyDescent="0.35">
      <c r="A191" s="270"/>
      <c r="B191" s="250"/>
      <c r="C191" s="13">
        <v>44017</v>
      </c>
      <c r="D191" s="138" t="s">
        <v>10</v>
      </c>
      <c r="E191" s="142">
        <f>SUM(Output_3_Daily_Raw!E191:G191)</f>
        <v>0</v>
      </c>
      <c r="F191" s="34">
        <f>SUM(Output_3_Daily_Raw!H191:J191)</f>
        <v>0</v>
      </c>
      <c r="G191" s="34">
        <f>SUM(Output_3_Daily_Raw!K191:M191)</f>
        <v>0</v>
      </c>
      <c r="H191" s="34">
        <f>SUM(Output_3_Daily_Raw!N191:P191)</f>
        <v>0</v>
      </c>
      <c r="I191" s="34">
        <f>SUM(Output_3_Daily_Raw!Q191:S191)</f>
        <v>0</v>
      </c>
      <c r="J191" s="34">
        <f>SUM(Output_3_Daily_Raw!T191:V191)</f>
        <v>4.5</v>
      </c>
      <c r="K191" s="34">
        <f>SUM(Output_3_Daily_Raw!W191:Y191)</f>
        <v>0</v>
      </c>
      <c r="L191" s="34">
        <f>SUM(Output_3_Daily_Raw!E191:Y191)</f>
        <v>4.5</v>
      </c>
      <c r="M191" s="34">
        <f>Output_3_Daily_Raw!Z191</f>
        <v>0</v>
      </c>
      <c r="N191" s="34">
        <f>SUM(Output_3_Daily_Raw!E191:Z191)</f>
        <v>4.5</v>
      </c>
      <c r="O191" s="34">
        <f>Output_3_Daily_Raw!AA191</f>
        <v>7.25</v>
      </c>
      <c r="P191" s="34">
        <f>SUM(Output_3_Daily_Raw!AB191:AC191)</f>
        <v>0</v>
      </c>
      <c r="Q191" s="34">
        <f>SUM(Output_3_Daily_Raw!AD191:AF191)</f>
        <v>0</v>
      </c>
      <c r="R191" s="34">
        <f>SUM(Output_3_Daily_Raw!AG191:AI191)</f>
        <v>0.75</v>
      </c>
      <c r="S191" s="34">
        <f>SUM(Output_3_Daily_Raw!AJ191:AM191)</f>
        <v>0</v>
      </c>
      <c r="T191" s="34">
        <f>SUM(Output_3_Daily_Raw!AO191:AS191,Output_3_Daily_Raw!BH191)</f>
        <v>0</v>
      </c>
      <c r="U191" s="34">
        <f>SUM(Output_3_Daily_Raw!AT191:AX191)</f>
        <v>1</v>
      </c>
      <c r="V191" s="34">
        <f>SUM(Output_3_Daily_Raw!AY191)</f>
        <v>1</v>
      </c>
      <c r="W191" s="34">
        <f>Output_3_Daily_Raw!BA191</f>
        <v>1</v>
      </c>
      <c r="X191" s="34">
        <f>SUM(Output_3_Daily_Raw!AZ191:BE191)</f>
        <v>1</v>
      </c>
      <c r="Y191" s="34">
        <f>SUM(Output_3_Daily_Raw!BF191)</f>
        <v>8.5</v>
      </c>
      <c r="Z191" s="143">
        <f>Output_3_Daily_Raw!BG191</f>
        <v>0</v>
      </c>
      <c r="AB191">
        <f>SUMIF($L$3:$L$373,"&gt;0",$L$3:L$373)/COUNTIF($L$3:$L$3373,"&gt;0")</f>
        <v>5.2754424778761058</v>
      </c>
      <c r="AD191" s="225">
        <f t="shared" ref="AD191:AG191" si="181">SUM(L185:L191)/COUNT(L185:L191)</f>
        <v>3.1428571428571428</v>
      </c>
      <c r="AE191" s="225">
        <f t="shared" si="181"/>
        <v>0.25</v>
      </c>
      <c r="AF191" s="225">
        <f t="shared" si="181"/>
        <v>3.3928571428571428</v>
      </c>
      <c r="AG191" s="225">
        <f t="shared" si="181"/>
        <v>8.6071428571428577</v>
      </c>
    </row>
    <row r="192" spans="1:33" x14ac:dyDescent="0.35">
      <c r="A192" s="270"/>
      <c r="B192" s="248">
        <v>28</v>
      </c>
      <c r="C192" s="135">
        <v>44018</v>
      </c>
      <c r="D192" s="136" t="s">
        <v>4</v>
      </c>
      <c r="E192" s="142">
        <f>SUM(Output_3_Daily_Raw!E192:G192)</f>
        <v>0</v>
      </c>
      <c r="F192" s="34">
        <f>SUM(Output_3_Daily_Raw!H192:J192)</f>
        <v>0</v>
      </c>
      <c r="G192" s="34">
        <f>SUM(Output_3_Daily_Raw!K192:M192)</f>
        <v>0</v>
      </c>
      <c r="H192" s="34">
        <f>SUM(Output_3_Daily_Raw!N192:P192)</f>
        <v>0</v>
      </c>
      <c r="I192" s="34">
        <f>SUM(Output_3_Daily_Raw!Q192:S192)</f>
        <v>0</v>
      </c>
      <c r="J192" s="34">
        <f>SUM(Output_3_Daily_Raw!T192:V192)</f>
        <v>0</v>
      </c>
      <c r="K192" s="34">
        <f>SUM(Output_3_Daily_Raw!W192:Y192)</f>
        <v>0</v>
      </c>
      <c r="L192" s="34">
        <f>SUM(Output_3_Daily_Raw!E192:Y192)</f>
        <v>0</v>
      </c>
      <c r="M192" s="34">
        <f>Output_3_Daily_Raw!Z192</f>
        <v>0</v>
      </c>
      <c r="N192" s="34">
        <f>SUM(Output_3_Daily_Raw!E192:Z192)</f>
        <v>0</v>
      </c>
      <c r="O192" s="34">
        <f>Output_3_Daily_Raw!AA192</f>
        <v>8.25</v>
      </c>
      <c r="P192" s="34">
        <f>SUM(Output_3_Daily_Raw!AB192:AC192)</f>
        <v>0</v>
      </c>
      <c r="Q192" s="34">
        <f>SUM(Output_3_Daily_Raw!AD192:AF192)</f>
        <v>0</v>
      </c>
      <c r="R192" s="34">
        <f>SUM(Output_3_Daily_Raw!AG192:AI192)</f>
        <v>0.5</v>
      </c>
      <c r="S192" s="34">
        <f>SUM(Output_3_Daily_Raw!AJ192:AM192)</f>
        <v>0</v>
      </c>
      <c r="T192" s="34">
        <f>SUM(Output_3_Daily_Raw!AO192:AS192,Output_3_Daily_Raw!BH192)</f>
        <v>0</v>
      </c>
      <c r="U192" s="34">
        <f>SUM(Output_3_Daily_Raw!AT192:AX192)</f>
        <v>0</v>
      </c>
      <c r="V192" s="34">
        <f>SUM(Output_3_Daily_Raw!AY192)</f>
        <v>1.5</v>
      </c>
      <c r="W192" s="34">
        <f>Output_3_Daily_Raw!BA192</f>
        <v>1</v>
      </c>
      <c r="X192" s="34">
        <f>SUM(Output_3_Daily_Raw!AZ192:BE192)</f>
        <v>1</v>
      </c>
      <c r="Y192" s="34">
        <f>SUM(Output_3_Daily_Raw!BF192)</f>
        <v>7.75</v>
      </c>
      <c r="Z192" s="143">
        <f>Output_3_Daily_Raw!BG192</f>
        <v>0</v>
      </c>
      <c r="AB192">
        <f>SUMIF($L$3:$L$373,"&gt;0",$L$3:L$373)/COUNTIF($L$3:$L$3373,"&gt;0")</f>
        <v>5.2754424778761058</v>
      </c>
      <c r="AD192" s="225">
        <f t="shared" ref="AD192:AG192" si="182">SUM(L186:L192)/COUNT(L186:L192)</f>
        <v>2.3571428571428572</v>
      </c>
      <c r="AE192" s="225">
        <f t="shared" si="182"/>
        <v>0.25</v>
      </c>
      <c r="AF192" s="225">
        <f t="shared" si="182"/>
        <v>2.6071428571428572</v>
      </c>
      <c r="AG192" s="225">
        <f t="shared" si="182"/>
        <v>8.6785714285714288</v>
      </c>
    </row>
    <row r="193" spans="1:33" x14ac:dyDescent="0.35">
      <c r="A193" s="270"/>
      <c r="B193" s="249"/>
      <c r="C193" s="135">
        <v>44019</v>
      </c>
      <c r="D193" s="136" t="s">
        <v>5</v>
      </c>
      <c r="E193" s="142">
        <f>SUM(Output_3_Daily_Raw!E193:G193)</f>
        <v>0</v>
      </c>
      <c r="F193" s="34">
        <f>SUM(Output_3_Daily_Raw!H193:J193)</f>
        <v>0</v>
      </c>
      <c r="G193" s="34">
        <f>SUM(Output_3_Daily_Raw!K193:M193)</f>
        <v>0</v>
      </c>
      <c r="H193" s="34">
        <f>SUM(Output_3_Daily_Raw!N193:P193)</f>
        <v>0</v>
      </c>
      <c r="I193" s="34">
        <f>SUM(Output_3_Daily_Raw!Q193:S193)</f>
        <v>0</v>
      </c>
      <c r="J193" s="34">
        <f>SUM(Output_3_Daily_Raw!T193:V193)</f>
        <v>0</v>
      </c>
      <c r="K193" s="34">
        <f>SUM(Output_3_Daily_Raw!W193:Y193)</f>
        <v>0</v>
      </c>
      <c r="L193" s="34">
        <f>SUM(Output_3_Daily_Raw!E193:Y193)</f>
        <v>0</v>
      </c>
      <c r="M193" s="34">
        <f>Output_3_Daily_Raw!Z193</f>
        <v>0</v>
      </c>
      <c r="N193" s="34">
        <f>SUM(Output_3_Daily_Raw!E193:Z193)</f>
        <v>0</v>
      </c>
      <c r="O193" s="34">
        <f>Output_3_Daily_Raw!AA193</f>
        <v>6.5</v>
      </c>
      <c r="P193" s="34">
        <f>SUM(Output_3_Daily_Raw!AB193:AC193)</f>
        <v>0</v>
      </c>
      <c r="Q193" s="34">
        <f>SUM(Output_3_Daily_Raw!AD193:AF193)</f>
        <v>0</v>
      </c>
      <c r="R193" s="34">
        <f>SUM(Output_3_Daily_Raw!AG193:AI193)</f>
        <v>0.5</v>
      </c>
      <c r="S193" s="34">
        <f>SUM(Output_3_Daily_Raw!AJ193:AM193)</f>
        <v>0</v>
      </c>
      <c r="T193" s="34">
        <f>SUM(Output_3_Daily_Raw!AO193:AS193,Output_3_Daily_Raw!BH193)</f>
        <v>0</v>
      </c>
      <c r="U193" s="34">
        <f>SUM(Output_3_Daily_Raw!AT193:AX193)</f>
        <v>8.5</v>
      </c>
      <c r="V193" s="34">
        <f>SUM(Output_3_Daily_Raw!AY193)</f>
        <v>1.25</v>
      </c>
      <c r="W193" s="34">
        <f>Output_3_Daily_Raw!BA193</f>
        <v>3.5</v>
      </c>
      <c r="X193" s="34">
        <f>SUM(Output_3_Daily_Raw!AZ193:BE193)</f>
        <v>4</v>
      </c>
      <c r="Y193" s="34">
        <f>SUM(Output_3_Daily_Raw!BF193)</f>
        <v>3</v>
      </c>
      <c r="Z193" s="143">
        <f>Output_3_Daily_Raw!BG193</f>
        <v>0</v>
      </c>
      <c r="AB193">
        <f>SUMIF($L$3:$L$373,"&gt;0",$L$3:L$373)/COUNTIF($L$3:$L$3373,"&gt;0")</f>
        <v>5.2754424778761058</v>
      </c>
      <c r="AD193" s="225">
        <f t="shared" ref="AD193:AG193" si="183">SUM(L187:L193)/COUNT(L187:L193)</f>
        <v>1.6785714285714286</v>
      </c>
      <c r="AE193" s="225">
        <f t="shared" si="183"/>
        <v>0.25</v>
      </c>
      <c r="AF193" s="225">
        <f t="shared" si="183"/>
        <v>1.9285714285714286</v>
      </c>
      <c r="AG193" s="225">
        <f t="shared" si="183"/>
        <v>8.3928571428571423</v>
      </c>
    </row>
    <row r="194" spans="1:33" x14ac:dyDescent="0.35">
      <c r="A194" s="270"/>
      <c r="B194" s="249"/>
      <c r="C194" s="137">
        <v>44020</v>
      </c>
      <c r="D194" s="136" t="s">
        <v>6</v>
      </c>
      <c r="E194" s="142">
        <f>SUM(Output_3_Daily_Raw!E194:G194)</f>
        <v>0</v>
      </c>
      <c r="F194" s="34">
        <f>SUM(Output_3_Daily_Raw!H194:J194)</f>
        <v>0</v>
      </c>
      <c r="G194" s="34">
        <f>SUM(Output_3_Daily_Raw!K194:M194)</f>
        <v>0</v>
      </c>
      <c r="H194" s="34">
        <f>SUM(Output_3_Daily_Raw!N194:P194)</f>
        <v>0</v>
      </c>
      <c r="I194" s="34">
        <f>SUM(Output_3_Daily_Raw!Q194:S194)</f>
        <v>0</v>
      </c>
      <c r="J194" s="34">
        <f>SUM(Output_3_Daily_Raw!T194:V194)</f>
        <v>1.75</v>
      </c>
      <c r="K194" s="34">
        <f>SUM(Output_3_Daily_Raw!W194:Y194)</f>
        <v>0</v>
      </c>
      <c r="L194" s="34">
        <f>SUM(Output_3_Daily_Raw!E194:Y194)</f>
        <v>1.75</v>
      </c>
      <c r="M194" s="34">
        <f>Output_3_Daily_Raw!Z194</f>
        <v>0</v>
      </c>
      <c r="N194" s="34">
        <f>SUM(Output_3_Daily_Raw!E194:Z194)</f>
        <v>1.75</v>
      </c>
      <c r="O194" s="34">
        <f>Output_3_Daily_Raw!AA194</f>
        <v>9.5</v>
      </c>
      <c r="P194" s="34">
        <f>SUM(Output_3_Daily_Raw!AB194:AC194)</f>
        <v>0</v>
      </c>
      <c r="Q194" s="34">
        <f>SUM(Output_3_Daily_Raw!AD194:AF194)</f>
        <v>0</v>
      </c>
      <c r="R194" s="34">
        <f>SUM(Output_3_Daily_Raw!AG194:AI194)</f>
        <v>0.75</v>
      </c>
      <c r="S194" s="34">
        <f>SUM(Output_3_Daily_Raw!AJ194:AM194)</f>
        <v>0</v>
      </c>
      <c r="T194" s="34">
        <f>SUM(Output_3_Daily_Raw!AO194:AS194,Output_3_Daily_Raw!BH194)</f>
        <v>0</v>
      </c>
      <c r="U194" s="34">
        <f>SUM(Output_3_Daily_Raw!AT194:AX194)</f>
        <v>4.25</v>
      </c>
      <c r="V194" s="34">
        <f>SUM(Output_3_Daily_Raw!AY194)</f>
        <v>1</v>
      </c>
      <c r="W194" s="34">
        <f>Output_3_Daily_Raw!BA194</f>
        <v>0.75</v>
      </c>
      <c r="X194" s="34">
        <f>SUM(Output_3_Daily_Raw!AZ194:BE194)</f>
        <v>2</v>
      </c>
      <c r="Y194" s="34">
        <f>SUM(Output_3_Daily_Raw!BF194)</f>
        <v>4.75</v>
      </c>
      <c r="Z194" s="143">
        <f>Output_3_Daily_Raw!BG194</f>
        <v>0</v>
      </c>
      <c r="AB194">
        <f>SUMIF($L$3:$L$373,"&gt;0",$L$3:L$373)/COUNTIF($L$3:$L$3373,"&gt;0")</f>
        <v>5.2754424778761058</v>
      </c>
      <c r="AD194" s="225">
        <f t="shared" ref="AD194:AG194" si="184">SUM(L188:L194)/COUNT(L188:L194)</f>
        <v>1.2142857142857142</v>
      </c>
      <c r="AE194" s="225">
        <f t="shared" si="184"/>
        <v>0.25</v>
      </c>
      <c r="AF194" s="225">
        <f t="shared" si="184"/>
        <v>1.4642857142857142</v>
      </c>
      <c r="AG194" s="225">
        <f t="shared" si="184"/>
        <v>8.4642857142857135</v>
      </c>
    </row>
    <row r="195" spans="1:33" x14ac:dyDescent="0.35">
      <c r="A195" s="270"/>
      <c r="B195" s="249"/>
      <c r="C195" s="135">
        <v>44021</v>
      </c>
      <c r="D195" s="136" t="s">
        <v>7</v>
      </c>
      <c r="E195" s="142">
        <f>SUM(Output_3_Daily_Raw!E195:G195)</f>
        <v>0</v>
      </c>
      <c r="F195" s="34">
        <f>SUM(Output_3_Daily_Raw!H195:J195)</f>
        <v>0</v>
      </c>
      <c r="G195" s="34">
        <f>SUM(Output_3_Daily_Raw!K195:M195)</f>
        <v>0</v>
      </c>
      <c r="H195" s="34">
        <f>SUM(Output_3_Daily_Raw!N195:P195)</f>
        <v>0</v>
      </c>
      <c r="I195" s="34">
        <f>SUM(Output_3_Daily_Raw!Q195:S195)</f>
        <v>0</v>
      </c>
      <c r="J195" s="34">
        <f>SUM(Output_3_Daily_Raw!T195:V195)</f>
        <v>0</v>
      </c>
      <c r="K195" s="34">
        <f>SUM(Output_3_Daily_Raw!W195:Y195)</f>
        <v>0</v>
      </c>
      <c r="L195" s="34">
        <f>SUM(Output_3_Daily_Raw!E195:Y195)</f>
        <v>0</v>
      </c>
      <c r="M195" s="34">
        <f>Output_3_Daily_Raw!Z195</f>
        <v>0</v>
      </c>
      <c r="N195" s="34">
        <f>SUM(Output_3_Daily_Raw!E195:Z195)</f>
        <v>0</v>
      </c>
      <c r="O195" s="34">
        <f>Output_3_Daily_Raw!AA195</f>
        <v>9.75</v>
      </c>
      <c r="P195" s="34">
        <f>SUM(Output_3_Daily_Raw!AB195:AC195)</f>
        <v>1.5</v>
      </c>
      <c r="Q195" s="34">
        <f>SUM(Output_3_Daily_Raw!AD195:AF195)</f>
        <v>0</v>
      </c>
      <c r="R195" s="34">
        <f>SUM(Output_3_Daily_Raw!AG195:AI195)</f>
        <v>0</v>
      </c>
      <c r="S195" s="34">
        <f>SUM(Output_3_Daily_Raw!AJ195:AM195)</f>
        <v>0</v>
      </c>
      <c r="T195" s="34">
        <f>SUM(Output_3_Daily_Raw!AO195:AS195,Output_3_Daily_Raw!BH195)</f>
        <v>0</v>
      </c>
      <c r="U195" s="34">
        <f>SUM(Output_3_Daily_Raw!AT195:AX195)</f>
        <v>0</v>
      </c>
      <c r="V195" s="34">
        <f>SUM(Output_3_Daily_Raw!AY195)</f>
        <v>1.5</v>
      </c>
      <c r="W195" s="34">
        <f>Output_3_Daily_Raw!BA195</f>
        <v>1</v>
      </c>
      <c r="X195" s="34">
        <f>SUM(Output_3_Daily_Raw!AZ195:BE195)</f>
        <v>1</v>
      </c>
      <c r="Y195" s="34">
        <f>SUM(Output_3_Daily_Raw!BF195)</f>
        <v>6.5</v>
      </c>
      <c r="Z195" s="143">
        <f>Output_3_Daily_Raw!BG195</f>
        <v>0</v>
      </c>
      <c r="AB195">
        <f>SUMIF($L$3:$L$373,"&gt;0",$L$3:L$373)/COUNTIF($L$3:$L$3373,"&gt;0")</f>
        <v>5.2754424778761058</v>
      </c>
      <c r="AD195" s="225">
        <f t="shared" ref="AD195:AG195" si="185">SUM(L189:L195)/COUNT(L189:L195)</f>
        <v>0.8928571428571429</v>
      </c>
      <c r="AE195" s="225">
        <f t="shared" si="185"/>
        <v>0.14285714285714285</v>
      </c>
      <c r="AF195" s="225">
        <f t="shared" si="185"/>
        <v>1.0357142857142858</v>
      </c>
      <c r="AG195" s="225">
        <f t="shared" si="185"/>
        <v>8.5357142857142865</v>
      </c>
    </row>
    <row r="196" spans="1:33" x14ac:dyDescent="0.35">
      <c r="A196" s="270"/>
      <c r="B196" s="249"/>
      <c r="C196" s="137">
        <v>44022</v>
      </c>
      <c r="D196" s="136" t="s">
        <v>8</v>
      </c>
      <c r="E196" s="142">
        <f>SUM(Output_3_Daily_Raw!E196:G196)</f>
        <v>0</v>
      </c>
      <c r="F196" s="34">
        <f>SUM(Output_3_Daily_Raw!H196:J196)</f>
        <v>0</v>
      </c>
      <c r="G196" s="34">
        <f>SUM(Output_3_Daily_Raw!K196:M196)</f>
        <v>0</v>
      </c>
      <c r="H196" s="34">
        <f>SUM(Output_3_Daily_Raw!N196:P196)</f>
        <v>0</v>
      </c>
      <c r="I196" s="34">
        <f>SUM(Output_3_Daily_Raw!Q196:S196)</f>
        <v>0</v>
      </c>
      <c r="J196" s="34">
        <f>SUM(Output_3_Daily_Raw!T196:V196)</f>
        <v>1.75</v>
      </c>
      <c r="K196" s="34">
        <f>SUM(Output_3_Daily_Raw!W196:Y196)</f>
        <v>0</v>
      </c>
      <c r="L196" s="34">
        <f>SUM(Output_3_Daily_Raw!E196:Y196)</f>
        <v>1.75</v>
      </c>
      <c r="M196" s="34">
        <f>Output_3_Daily_Raw!Z196</f>
        <v>0</v>
      </c>
      <c r="N196" s="34">
        <f>SUM(Output_3_Daily_Raw!E196:Z196)</f>
        <v>1.75</v>
      </c>
      <c r="O196" s="34">
        <f>Output_3_Daily_Raw!AA196</f>
        <v>7</v>
      </c>
      <c r="P196" s="34">
        <f>SUM(Output_3_Daily_Raw!AB196:AC196)</f>
        <v>0</v>
      </c>
      <c r="Q196" s="34">
        <f>SUM(Output_3_Daily_Raw!AD196:AF196)</f>
        <v>0</v>
      </c>
      <c r="R196" s="34">
        <f>SUM(Output_3_Daily_Raw!AG196:AI196)</f>
        <v>0.25</v>
      </c>
      <c r="S196" s="34">
        <f>SUM(Output_3_Daily_Raw!AJ196:AM196)</f>
        <v>1</v>
      </c>
      <c r="T196" s="34">
        <f>SUM(Output_3_Daily_Raw!AO196:AS196,Output_3_Daily_Raw!BH196)</f>
        <v>0</v>
      </c>
      <c r="U196" s="34">
        <f>SUM(Output_3_Daily_Raw!AT196:AX196)</f>
        <v>1.25</v>
      </c>
      <c r="V196" s="34">
        <f>SUM(Output_3_Daily_Raw!AY196)</f>
        <v>2.5</v>
      </c>
      <c r="W196" s="34">
        <f>Output_3_Daily_Raw!BA196</f>
        <v>1</v>
      </c>
      <c r="X196" s="34">
        <f>SUM(Output_3_Daily_Raw!AZ196:BE196)</f>
        <v>4.75</v>
      </c>
      <c r="Y196" s="34">
        <f>SUM(Output_3_Daily_Raw!BF196)</f>
        <v>5.5</v>
      </c>
      <c r="Z196" s="143">
        <f>Output_3_Daily_Raw!BG196</f>
        <v>0</v>
      </c>
      <c r="AB196">
        <f>SUMIF($L$3:$L$373,"&gt;0",$L$3:L$373)/COUNTIF($L$3:$L$3373,"&gt;0")</f>
        <v>5.2754424778761058</v>
      </c>
      <c r="AD196" s="225">
        <f t="shared" ref="AD196:AG196" si="186">SUM(L190:L196)/COUNT(L190:L196)</f>
        <v>1.1428571428571428</v>
      </c>
      <c r="AE196" s="225">
        <f t="shared" si="186"/>
        <v>0.14285714285714285</v>
      </c>
      <c r="AF196" s="225">
        <f t="shared" si="186"/>
        <v>1.2857142857142858</v>
      </c>
      <c r="AG196" s="225">
        <f t="shared" si="186"/>
        <v>7.8571428571428568</v>
      </c>
    </row>
    <row r="197" spans="1:33" x14ac:dyDescent="0.35">
      <c r="A197" s="270"/>
      <c r="B197" s="249"/>
      <c r="C197" s="135">
        <v>44023</v>
      </c>
      <c r="D197" s="136" t="s">
        <v>9</v>
      </c>
      <c r="E197" s="142">
        <f>SUM(Output_3_Daily_Raw!E197:G197)</f>
        <v>0</v>
      </c>
      <c r="F197" s="34">
        <f>SUM(Output_3_Daily_Raw!H197:J197)</f>
        <v>0</v>
      </c>
      <c r="G197" s="34">
        <f>SUM(Output_3_Daily_Raw!K197:M197)</f>
        <v>0</v>
      </c>
      <c r="H197" s="34">
        <f>SUM(Output_3_Daily_Raw!N197:P197)</f>
        <v>0</v>
      </c>
      <c r="I197" s="34">
        <f>SUM(Output_3_Daily_Raw!Q197:S197)</f>
        <v>0</v>
      </c>
      <c r="J197" s="34">
        <f>SUM(Output_3_Daily_Raw!T197:V197)</f>
        <v>2</v>
      </c>
      <c r="K197" s="34">
        <f>SUM(Output_3_Daily_Raw!W197:Y197)</f>
        <v>0</v>
      </c>
      <c r="L197" s="34">
        <f>SUM(Output_3_Daily_Raw!E197:Y197)</f>
        <v>2</v>
      </c>
      <c r="M197" s="34">
        <f>Output_3_Daily_Raw!Z197</f>
        <v>0</v>
      </c>
      <c r="N197" s="34">
        <f>SUM(Output_3_Daily_Raw!E197:Z197)</f>
        <v>2</v>
      </c>
      <c r="O197" s="34">
        <f>Output_3_Daily_Raw!AA197</f>
        <v>9.75</v>
      </c>
      <c r="P197" s="34">
        <f>SUM(Output_3_Daily_Raw!AB197:AC197)</f>
        <v>0</v>
      </c>
      <c r="Q197" s="34">
        <f>SUM(Output_3_Daily_Raw!AD197:AF197)</f>
        <v>0</v>
      </c>
      <c r="R197" s="34">
        <f>SUM(Output_3_Daily_Raw!AG197:AI197)</f>
        <v>0.75</v>
      </c>
      <c r="S197" s="34">
        <f>SUM(Output_3_Daily_Raw!AJ197:AM197)</f>
        <v>0</v>
      </c>
      <c r="T197" s="34">
        <f>SUM(Output_3_Daily_Raw!AO197:AS197,Output_3_Daily_Raw!BH197)</f>
        <v>0</v>
      </c>
      <c r="U197" s="34">
        <f>SUM(Output_3_Daily_Raw!AT197:AX197)</f>
        <v>0.75</v>
      </c>
      <c r="V197" s="34">
        <f>SUM(Output_3_Daily_Raw!AY197)</f>
        <v>1</v>
      </c>
      <c r="W197" s="34">
        <f>Output_3_Daily_Raw!BA197</f>
        <v>3.25</v>
      </c>
      <c r="X197" s="34">
        <f>SUM(Output_3_Daily_Raw!AZ197:BE197)</f>
        <v>3.25</v>
      </c>
      <c r="Y197" s="34">
        <f>SUM(Output_3_Daily_Raw!BF197)</f>
        <v>6.5</v>
      </c>
      <c r="Z197" s="143">
        <f>Output_3_Daily_Raw!BG197</f>
        <v>0</v>
      </c>
      <c r="AB197">
        <f>SUMIF($L$3:$L$373,"&gt;0",$L$3:L$373)/COUNTIF($L$3:$L$3373,"&gt;0")</f>
        <v>5.2754424778761058</v>
      </c>
      <c r="AD197" s="225">
        <f t="shared" ref="AD197:AG197" si="187">SUM(L191:L197)/COUNT(L191:L197)</f>
        <v>1.4285714285714286</v>
      </c>
      <c r="AE197" s="225">
        <f t="shared" si="187"/>
        <v>0</v>
      </c>
      <c r="AF197" s="225">
        <f t="shared" si="187"/>
        <v>1.4285714285714286</v>
      </c>
      <c r="AG197" s="225">
        <f t="shared" si="187"/>
        <v>8.2857142857142865</v>
      </c>
    </row>
    <row r="198" spans="1:33" x14ac:dyDescent="0.35">
      <c r="A198" s="270"/>
      <c r="B198" s="250"/>
      <c r="C198" s="14">
        <v>44024</v>
      </c>
      <c r="D198" s="138" t="s">
        <v>10</v>
      </c>
      <c r="E198" s="142">
        <f>SUM(Output_3_Daily_Raw!E198:G198)</f>
        <v>0</v>
      </c>
      <c r="F198" s="34">
        <f>SUM(Output_3_Daily_Raw!H198:J198)</f>
        <v>0</v>
      </c>
      <c r="G198" s="34">
        <f>SUM(Output_3_Daily_Raw!K198:M198)</f>
        <v>0</v>
      </c>
      <c r="H198" s="34">
        <f>SUM(Output_3_Daily_Raw!N198:P198)</f>
        <v>0</v>
      </c>
      <c r="I198" s="34">
        <f>SUM(Output_3_Daily_Raw!Q198:S198)</f>
        <v>0</v>
      </c>
      <c r="J198" s="34">
        <f>SUM(Output_3_Daily_Raw!T198:V198)</f>
        <v>0</v>
      </c>
      <c r="K198" s="34">
        <f>SUM(Output_3_Daily_Raw!W198:Y198)</f>
        <v>0</v>
      </c>
      <c r="L198" s="34">
        <f>SUM(Output_3_Daily_Raw!E198:Y198)</f>
        <v>0</v>
      </c>
      <c r="M198" s="34">
        <f>Output_3_Daily_Raw!Z198</f>
        <v>0</v>
      </c>
      <c r="N198" s="34">
        <f>SUM(Output_3_Daily_Raw!E198:Z198)</f>
        <v>0</v>
      </c>
      <c r="O198" s="34">
        <f>Output_3_Daily_Raw!AA198</f>
        <v>7.25</v>
      </c>
      <c r="P198" s="34">
        <f>SUM(Output_3_Daily_Raw!AB198:AC198)</f>
        <v>2.25</v>
      </c>
      <c r="Q198" s="34">
        <f>SUM(Output_3_Daily_Raw!AD198:AF198)</f>
        <v>0</v>
      </c>
      <c r="R198" s="34">
        <f>SUM(Output_3_Daily_Raw!AG198:AI198)</f>
        <v>0.5</v>
      </c>
      <c r="S198" s="34">
        <f>SUM(Output_3_Daily_Raw!AJ198:AM198)</f>
        <v>0</v>
      </c>
      <c r="T198" s="34">
        <f>SUM(Output_3_Daily_Raw!AO198:AS198,Output_3_Daily_Raw!BH198)</f>
        <v>0</v>
      </c>
      <c r="U198" s="34">
        <f>SUM(Output_3_Daily_Raw!AT198:AX198)</f>
        <v>1.5</v>
      </c>
      <c r="V198" s="34">
        <f>SUM(Output_3_Daily_Raw!AY198)</f>
        <v>2</v>
      </c>
      <c r="W198" s="34">
        <f>Output_3_Daily_Raw!BA198</f>
        <v>1.5</v>
      </c>
      <c r="X198" s="34">
        <f>SUM(Output_3_Daily_Raw!AZ198:BE198)</f>
        <v>1.5</v>
      </c>
      <c r="Y198" s="34">
        <f>SUM(Output_3_Daily_Raw!BF198)</f>
        <v>8</v>
      </c>
      <c r="Z198" s="143">
        <f>Output_3_Daily_Raw!BG198</f>
        <v>1</v>
      </c>
      <c r="AB198">
        <f>SUMIF($L$3:$L$373,"&gt;0",$L$3:L$373)/COUNTIF($L$3:$L$3373,"&gt;0")</f>
        <v>5.2754424778761058</v>
      </c>
      <c r="AD198" s="225">
        <f t="shared" ref="AD198:AG198" si="188">SUM(L192:L198)/COUNT(L192:L198)</f>
        <v>0.7857142857142857</v>
      </c>
      <c r="AE198" s="225">
        <f t="shared" si="188"/>
        <v>0</v>
      </c>
      <c r="AF198" s="225">
        <f t="shared" si="188"/>
        <v>0.7857142857142857</v>
      </c>
      <c r="AG198" s="225">
        <f t="shared" si="188"/>
        <v>8.2857142857142865</v>
      </c>
    </row>
    <row r="199" spans="1:33" x14ac:dyDescent="0.35">
      <c r="A199" s="270"/>
      <c r="B199" s="248">
        <v>29</v>
      </c>
      <c r="C199" s="137">
        <v>44025</v>
      </c>
      <c r="D199" s="139" t="s">
        <v>4</v>
      </c>
      <c r="E199" s="142">
        <f>SUM(Output_3_Daily_Raw!E199:G199)</f>
        <v>0</v>
      </c>
      <c r="F199" s="34">
        <f>SUM(Output_3_Daily_Raw!H199:J199)</f>
        <v>0</v>
      </c>
      <c r="G199" s="34">
        <f>SUM(Output_3_Daily_Raw!K199:M199)</f>
        <v>0</v>
      </c>
      <c r="H199" s="34">
        <f>SUM(Output_3_Daily_Raw!N199:P199)</f>
        <v>0</v>
      </c>
      <c r="I199" s="34">
        <f>SUM(Output_3_Daily_Raw!Q199:S199)</f>
        <v>0</v>
      </c>
      <c r="J199" s="34">
        <f>SUM(Output_3_Daily_Raw!T199:V199)</f>
        <v>0</v>
      </c>
      <c r="K199" s="34">
        <f>SUM(Output_3_Daily_Raw!W199:Y199)</f>
        <v>0</v>
      </c>
      <c r="L199" s="34">
        <f>SUM(Output_3_Daily_Raw!E199:Y199)</f>
        <v>0</v>
      </c>
      <c r="M199" s="34">
        <f>Output_3_Daily_Raw!Z199</f>
        <v>0</v>
      </c>
      <c r="N199" s="34">
        <f>SUM(Output_3_Daily_Raw!E199:Z199)</f>
        <v>0</v>
      </c>
      <c r="O199" s="34">
        <f>Output_3_Daily_Raw!AA199</f>
        <v>11.5</v>
      </c>
      <c r="P199" s="34">
        <f>SUM(Output_3_Daily_Raw!AB199:AC199)</f>
        <v>0</v>
      </c>
      <c r="Q199" s="34">
        <f>SUM(Output_3_Daily_Raw!AD199:AF199)</f>
        <v>0</v>
      </c>
      <c r="R199" s="34">
        <f>SUM(Output_3_Daily_Raw!AG199:AI199)</f>
        <v>0.25</v>
      </c>
      <c r="S199" s="34">
        <f>SUM(Output_3_Daily_Raw!AJ199:AM199)</f>
        <v>2.25</v>
      </c>
      <c r="T199" s="34">
        <f>SUM(Output_3_Daily_Raw!AO199:AS199,Output_3_Daily_Raw!BH199)</f>
        <v>0.25</v>
      </c>
      <c r="U199" s="34">
        <f>SUM(Output_3_Daily_Raw!AT199:AX199)</f>
        <v>0</v>
      </c>
      <c r="V199" s="34">
        <f>SUM(Output_3_Daily_Raw!AY199)</f>
        <v>0.5</v>
      </c>
      <c r="W199" s="34">
        <f>Output_3_Daily_Raw!BA199</f>
        <v>3</v>
      </c>
      <c r="X199" s="34">
        <f>SUM(Output_3_Daily_Raw!AZ199:BE199)</f>
        <v>3</v>
      </c>
      <c r="Y199" s="34">
        <f>SUM(Output_3_Daily_Raw!BF199)</f>
        <v>4.75</v>
      </c>
      <c r="Z199" s="143">
        <f>Output_3_Daily_Raw!BG199</f>
        <v>0</v>
      </c>
      <c r="AB199">
        <f>SUMIF($L$3:$L$373,"&gt;0",$L$3:L$373)/COUNTIF($L$3:$L$3373,"&gt;0")</f>
        <v>5.2754424778761058</v>
      </c>
      <c r="AD199" s="225">
        <f t="shared" ref="AD199:AG199" si="189">SUM(L193:L199)/COUNT(L193:L199)</f>
        <v>0.7857142857142857</v>
      </c>
      <c r="AE199" s="225">
        <f t="shared" si="189"/>
        <v>0</v>
      </c>
      <c r="AF199" s="225">
        <f t="shared" si="189"/>
        <v>0.7857142857142857</v>
      </c>
      <c r="AG199" s="225">
        <f t="shared" si="189"/>
        <v>8.75</v>
      </c>
    </row>
    <row r="200" spans="1:33" x14ac:dyDescent="0.35">
      <c r="A200" s="270"/>
      <c r="B200" s="249"/>
      <c r="C200" s="135">
        <v>44026</v>
      </c>
      <c r="D200" s="136" t="s">
        <v>5</v>
      </c>
      <c r="E200" s="142">
        <f>SUM(Output_3_Daily_Raw!E200:G200)</f>
        <v>0</v>
      </c>
      <c r="F200" s="34">
        <f>SUM(Output_3_Daily_Raw!H200:J200)</f>
        <v>0</v>
      </c>
      <c r="G200" s="34">
        <f>SUM(Output_3_Daily_Raw!K200:M200)</f>
        <v>0</v>
      </c>
      <c r="H200" s="34">
        <f>SUM(Output_3_Daily_Raw!N200:P200)</f>
        <v>0</v>
      </c>
      <c r="I200" s="34">
        <f>SUM(Output_3_Daily_Raw!Q200:S200)</f>
        <v>0</v>
      </c>
      <c r="J200" s="34">
        <f>SUM(Output_3_Daily_Raw!T200:V200)</f>
        <v>4.25</v>
      </c>
      <c r="K200" s="34">
        <f>SUM(Output_3_Daily_Raw!W200:Y200)</f>
        <v>0</v>
      </c>
      <c r="L200" s="34">
        <f>SUM(Output_3_Daily_Raw!E200:Y200)</f>
        <v>4.25</v>
      </c>
      <c r="M200" s="34">
        <f>Output_3_Daily_Raw!Z200</f>
        <v>0</v>
      </c>
      <c r="N200" s="34">
        <f>SUM(Output_3_Daily_Raw!E200:Z200)</f>
        <v>4.25</v>
      </c>
      <c r="O200" s="34">
        <f>Output_3_Daily_Raw!AA200</f>
        <v>7.75</v>
      </c>
      <c r="P200" s="34">
        <f>SUM(Output_3_Daily_Raw!AB200:AC200)</f>
        <v>0</v>
      </c>
      <c r="Q200" s="34">
        <f>SUM(Output_3_Daily_Raw!AD200:AF200)</f>
        <v>0</v>
      </c>
      <c r="R200" s="34">
        <f>SUM(Output_3_Daily_Raw!AG200:AI200)</f>
        <v>0.75</v>
      </c>
      <c r="S200" s="34">
        <f>SUM(Output_3_Daily_Raw!AJ200:AM200)</f>
        <v>0</v>
      </c>
      <c r="T200" s="34">
        <f>SUM(Output_3_Daily_Raw!AO200:AS200,Output_3_Daily_Raw!BH200)</f>
        <v>0</v>
      </c>
      <c r="U200" s="34">
        <f>SUM(Output_3_Daily_Raw!AT200:AX200)</f>
        <v>1</v>
      </c>
      <c r="V200" s="34">
        <f>SUM(Output_3_Daily_Raw!AY200)</f>
        <v>1</v>
      </c>
      <c r="W200" s="34">
        <f>Output_3_Daily_Raw!BA200</f>
        <v>2.75</v>
      </c>
      <c r="X200" s="34">
        <f>SUM(Output_3_Daily_Raw!AZ200:BE200)</f>
        <v>2.75</v>
      </c>
      <c r="Y200" s="34">
        <f>SUM(Output_3_Daily_Raw!BF200)</f>
        <v>6.5</v>
      </c>
      <c r="Z200" s="143">
        <f>Output_3_Daily_Raw!BG200</f>
        <v>0</v>
      </c>
      <c r="AB200">
        <f>SUMIF($L$3:$L$373,"&gt;0",$L$3:L$373)/COUNTIF($L$3:$L$3373,"&gt;0")</f>
        <v>5.2754424778761058</v>
      </c>
      <c r="AD200" s="225">
        <f t="shared" ref="AD200:AG200" si="190">SUM(L194:L200)/COUNT(L194:L200)</f>
        <v>1.3928571428571428</v>
      </c>
      <c r="AE200" s="225">
        <f t="shared" si="190"/>
        <v>0</v>
      </c>
      <c r="AF200" s="225">
        <f t="shared" si="190"/>
        <v>1.3928571428571428</v>
      </c>
      <c r="AG200" s="225">
        <f t="shared" si="190"/>
        <v>8.9285714285714288</v>
      </c>
    </row>
    <row r="201" spans="1:33" x14ac:dyDescent="0.35">
      <c r="A201" s="270"/>
      <c r="B201" s="249"/>
      <c r="C201" s="137">
        <v>44027</v>
      </c>
      <c r="D201" s="136" t="s">
        <v>6</v>
      </c>
      <c r="E201" s="142">
        <f>SUM(Output_3_Daily_Raw!E201:G201)</f>
        <v>0</v>
      </c>
      <c r="F201" s="34">
        <f>SUM(Output_3_Daily_Raw!H201:J201)</f>
        <v>0</v>
      </c>
      <c r="G201" s="34">
        <f>SUM(Output_3_Daily_Raw!K201:M201)</f>
        <v>0</v>
      </c>
      <c r="H201" s="34">
        <f>SUM(Output_3_Daily_Raw!N201:P201)</f>
        <v>0</v>
      </c>
      <c r="I201" s="34">
        <f>SUM(Output_3_Daily_Raw!Q201:S201)</f>
        <v>0</v>
      </c>
      <c r="J201" s="34">
        <f>SUM(Output_3_Daily_Raw!T201:V201)</f>
        <v>2.25</v>
      </c>
      <c r="K201" s="34">
        <f>SUM(Output_3_Daily_Raw!W201:Y201)</f>
        <v>0</v>
      </c>
      <c r="L201" s="34">
        <f>SUM(Output_3_Daily_Raw!E201:Y201)</f>
        <v>2.25</v>
      </c>
      <c r="M201" s="34">
        <f>Output_3_Daily_Raw!Z201</f>
        <v>0</v>
      </c>
      <c r="N201" s="34">
        <f>SUM(Output_3_Daily_Raw!E201:Z201)</f>
        <v>2.25</v>
      </c>
      <c r="O201" s="34">
        <f>Output_3_Daily_Raw!AA201</f>
        <v>9</v>
      </c>
      <c r="P201" s="34">
        <f>SUM(Output_3_Daily_Raw!AB201:AC201)</f>
        <v>2.75</v>
      </c>
      <c r="Q201" s="34">
        <f>SUM(Output_3_Daily_Raw!AD201:AF201)</f>
        <v>0</v>
      </c>
      <c r="R201" s="34">
        <f>SUM(Output_3_Daily_Raw!AG201:AI201)</f>
        <v>1.25</v>
      </c>
      <c r="S201" s="34">
        <f>SUM(Output_3_Daily_Raw!AJ201:AM201)</f>
        <v>0</v>
      </c>
      <c r="T201" s="34">
        <f>SUM(Output_3_Daily_Raw!AO201:AS201,Output_3_Daily_Raw!BH201)</f>
        <v>0</v>
      </c>
      <c r="U201" s="34">
        <f>SUM(Output_3_Daily_Raw!AT201:AX201)</f>
        <v>1.75</v>
      </c>
      <c r="V201" s="34">
        <f>SUM(Output_3_Daily_Raw!AY201)</f>
        <v>1</v>
      </c>
      <c r="W201" s="34">
        <f>Output_3_Daily_Raw!BA201</f>
        <v>1.75</v>
      </c>
      <c r="X201" s="34">
        <f>SUM(Output_3_Daily_Raw!AZ201:BE201)</f>
        <v>2</v>
      </c>
      <c r="Y201" s="34">
        <f>SUM(Output_3_Daily_Raw!BF201)</f>
        <v>4</v>
      </c>
      <c r="Z201" s="143">
        <f>Output_3_Daily_Raw!BG201</f>
        <v>0</v>
      </c>
      <c r="AB201">
        <f>SUMIF($L$3:$L$373,"&gt;0",$L$3:L$373)/COUNTIF($L$3:$L$3373,"&gt;0")</f>
        <v>5.2754424778761058</v>
      </c>
      <c r="AD201" s="225">
        <f t="shared" ref="AD201:AG201" si="191">SUM(L195:L201)/COUNT(L195:L201)</f>
        <v>1.4642857142857142</v>
      </c>
      <c r="AE201" s="225">
        <f t="shared" si="191"/>
        <v>0</v>
      </c>
      <c r="AF201" s="225">
        <f t="shared" si="191"/>
        <v>1.4642857142857142</v>
      </c>
      <c r="AG201" s="225">
        <f t="shared" si="191"/>
        <v>8.8571428571428577</v>
      </c>
    </row>
    <row r="202" spans="1:33" x14ac:dyDescent="0.35">
      <c r="A202" s="270"/>
      <c r="B202" s="249"/>
      <c r="C202" s="135">
        <v>44028</v>
      </c>
      <c r="D202" s="136" t="s">
        <v>7</v>
      </c>
      <c r="E202" s="142">
        <f>SUM(Output_3_Daily_Raw!E202:G202)</f>
        <v>0</v>
      </c>
      <c r="F202" s="34">
        <f>SUM(Output_3_Daily_Raw!H202:J202)</f>
        <v>0</v>
      </c>
      <c r="G202" s="34">
        <f>SUM(Output_3_Daily_Raw!K202:M202)</f>
        <v>0</v>
      </c>
      <c r="H202" s="34">
        <f>SUM(Output_3_Daily_Raw!N202:P202)</f>
        <v>0</v>
      </c>
      <c r="I202" s="34">
        <f>SUM(Output_3_Daily_Raw!Q202:S202)</f>
        <v>0</v>
      </c>
      <c r="J202" s="34">
        <f>SUM(Output_3_Daily_Raw!T202:V202)</f>
        <v>0</v>
      </c>
      <c r="K202" s="34">
        <f>SUM(Output_3_Daily_Raw!W202:Y202)</f>
        <v>0</v>
      </c>
      <c r="L202" s="34">
        <f>SUM(Output_3_Daily_Raw!E202:Y202)</f>
        <v>0</v>
      </c>
      <c r="M202" s="34">
        <f>Output_3_Daily_Raw!Z202</f>
        <v>0</v>
      </c>
      <c r="N202" s="34">
        <f>SUM(Output_3_Daily_Raw!E202:Z202)</f>
        <v>0</v>
      </c>
      <c r="O202" s="34">
        <f>Output_3_Daily_Raw!AA202</f>
        <v>9.75</v>
      </c>
      <c r="P202" s="34">
        <f>SUM(Output_3_Daily_Raw!AB202:AC202)</f>
        <v>0</v>
      </c>
      <c r="Q202" s="34">
        <f>SUM(Output_3_Daily_Raw!AD202:AF202)</f>
        <v>0</v>
      </c>
      <c r="R202" s="34">
        <f>SUM(Output_3_Daily_Raw!AG202:AI202)</f>
        <v>0.75</v>
      </c>
      <c r="S202" s="34">
        <f>SUM(Output_3_Daily_Raw!AJ202:AM202)</f>
        <v>0</v>
      </c>
      <c r="T202" s="34">
        <f>SUM(Output_3_Daily_Raw!AO202:AS202,Output_3_Daily_Raw!BH202)</f>
        <v>2</v>
      </c>
      <c r="U202" s="34">
        <f>SUM(Output_3_Daily_Raw!AT202:AX202)</f>
        <v>1</v>
      </c>
      <c r="V202" s="34">
        <f>SUM(Output_3_Daily_Raw!AY202)</f>
        <v>2</v>
      </c>
      <c r="W202" s="34">
        <f>Output_3_Daily_Raw!BA202</f>
        <v>2</v>
      </c>
      <c r="X202" s="34">
        <f>SUM(Output_3_Daily_Raw!AZ202:BE202)</f>
        <v>2</v>
      </c>
      <c r="Y202" s="34">
        <f>SUM(Output_3_Daily_Raw!BF202)</f>
        <v>6.5</v>
      </c>
      <c r="Z202" s="143">
        <f>Output_3_Daily_Raw!BG202</f>
        <v>0</v>
      </c>
      <c r="AB202">
        <f>SUMIF($L$3:$L$373,"&gt;0",$L$3:L$373)/COUNTIF($L$3:$L$3373,"&gt;0")</f>
        <v>5.2754424778761058</v>
      </c>
      <c r="AD202" s="225">
        <f t="shared" ref="AD202:AG202" si="192">SUM(L196:L202)/COUNT(L196:L202)</f>
        <v>1.4642857142857142</v>
      </c>
      <c r="AE202" s="225">
        <f t="shared" si="192"/>
        <v>0</v>
      </c>
      <c r="AF202" s="225">
        <f t="shared" si="192"/>
        <v>1.4642857142857142</v>
      </c>
      <c r="AG202" s="225">
        <f t="shared" si="192"/>
        <v>8.8571428571428577</v>
      </c>
    </row>
    <row r="203" spans="1:33" x14ac:dyDescent="0.35">
      <c r="A203" s="270"/>
      <c r="B203" s="249"/>
      <c r="C203" s="135">
        <v>44029</v>
      </c>
      <c r="D203" s="136" t="s">
        <v>8</v>
      </c>
      <c r="E203" s="142">
        <f>SUM(Output_3_Daily_Raw!E203:G203)</f>
        <v>0</v>
      </c>
      <c r="F203" s="34">
        <f>SUM(Output_3_Daily_Raw!H203:J203)</f>
        <v>0</v>
      </c>
      <c r="G203" s="34">
        <f>SUM(Output_3_Daily_Raw!K203:M203)</f>
        <v>0</v>
      </c>
      <c r="H203" s="34">
        <f>SUM(Output_3_Daily_Raw!N203:P203)</f>
        <v>0</v>
      </c>
      <c r="I203" s="34">
        <f>SUM(Output_3_Daily_Raw!Q203:S203)</f>
        <v>0</v>
      </c>
      <c r="J203" s="34">
        <f>SUM(Output_3_Daily_Raw!T203:V203)</f>
        <v>0</v>
      </c>
      <c r="K203" s="34">
        <f>SUM(Output_3_Daily_Raw!W203:Y203)</f>
        <v>0</v>
      </c>
      <c r="L203" s="34">
        <f>SUM(Output_3_Daily_Raw!E203:Y203)</f>
        <v>0</v>
      </c>
      <c r="M203" s="34">
        <f>Output_3_Daily_Raw!Z203</f>
        <v>0</v>
      </c>
      <c r="N203" s="34">
        <f>SUM(Output_3_Daily_Raw!E203:Z203)</f>
        <v>0</v>
      </c>
      <c r="O203" s="34">
        <f>Output_3_Daily_Raw!AA203</f>
        <v>10.5</v>
      </c>
      <c r="P203" s="34">
        <f>SUM(Output_3_Daily_Raw!AB203:AC203)</f>
        <v>0</v>
      </c>
      <c r="Q203" s="34">
        <f>SUM(Output_3_Daily_Raw!AD203:AF203)</f>
        <v>0</v>
      </c>
      <c r="R203" s="34">
        <f>SUM(Output_3_Daily_Raw!AG203:AI203)</f>
        <v>0.75</v>
      </c>
      <c r="S203" s="34">
        <f>SUM(Output_3_Daily_Raw!AJ203:AM203)</f>
        <v>0.5</v>
      </c>
      <c r="T203" s="34">
        <f>SUM(Output_3_Daily_Raw!AO203:AS203,Output_3_Daily_Raw!BH203)</f>
        <v>0</v>
      </c>
      <c r="U203" s="34">
        <f>SUM(Output_3_Daily_Raw!AT203:AX203)</f>
        <v>0.5</v>
      </c>
      <c r="V203" s="34">
        <f>SUM(Output_3_Daily_Raw!AY203)</f>
        <v>1</v>
      </c>
      <c r="W203" s="34">
        <f>Output_3_Daily_Raw!BA203</f>
        <v>5.5</v>
      </c>
      <c r="X203" s="34">
        <f>SUM(Output_3_Daily_Raw!AZ203:BE203)</f>
        <v>6</v>
      </c>
      <c r="Y203" s="34">
        <f>SUM(Output_3_Daily_Raw!BF203)</f>
        <v>4.75</v>
      </c>
      <c r="Z203" s="143">
        <f>Output_3_Daily_Raw!BG203</f>
        <v>0</v>
      </c>
      <c r="AB203">
        <f>SUMIF($L$3:$L$373,"&gt;0",$L$3:L$373)/COUNTIF($L$3:$L$3373,"&gt;0")</f>
        <v>5.2754424778761058</v>
      </c>
      <c r="AD203" s="225">
        <f t="shared" ref="AD203:AG203" si="193">SUM(L197:L203)/COUNT(L197:L203)</f>
        <v>1.2142857142857142</v>
      </c>
      <c r="AE203" s="225">
        <f t="shared" si="193"/>
        <v>0</v>
      </c>
      <c r="AF203" s="225">
        <f t="shared" si="193"/>
        <v>1.2142857142857142</v>
      </c>
      <c r="AG203" s="225">
        <f t="shared" si="193"/>
        <v>9.3571428571428577</v>
      </c>
    </row>
    <row r="204" spans="1:33" x14ac:dyDescent="0.35">
      <c r="A204" s="270"/>
      <c r="B204" s="249"/>
      <c r="C204" s="137">
        <v>44030</v>
      </c>
      <c r="D204" s="136" t="s">
        <v>9</v>
      </c>
      <c r="E204" s="142">
        <f>SUM(Output_3_Daily_Raw!E204:G204)</f>
        <v>0</v>
      </c>
      <c r="F204" s="34">
        <f>SUM(Output_3_Daily_Raw!H204:J204)</f>
        <v>0</v>
      </c>
      <c r="G204" s="34">
        <f>SUM(Output_3_Daily_Raw!K204:M204)</f>
        <v>0</v>
      </c>
      <c r="H204" s="34">
        <f>SUM(Output_3_Daily_Raw!N204:P204)</f>
        <v>0</v>
      </c>
      <c r="I204" s="34">
        <f>SUM(Output_3_Daily_Raw!Q204:S204)</f>
        <v>0</v>
      </c>
      <c r="J204" s="34">
        <f>SUM(Output_3_Daily_Raw!T204:V204)</f>
        <v>2.25</v>
      </c>
      <c r="K204" s="34">
        <f>SUM(Output_3_Daily_Raw!W204:Y204)</f>
        <v>0</v>
      </c>
      <c r="L204" s="34">
        <f>SUM(Output_3_Daily_Raw!E204:Y204)</f>
        <v>2.25</v>
      </c>
      <c r="M204" s="34">
        <f>Output_3_Daily_Raw!Z204</f>
        <v>0</v>
      </c>
      <c r="N204" s="34">
        <f>SUM(Output_3_Daily_Raw!E204:Z204)</f>
        <v>2.25</v>
      </c>
      <c r="O204" s="34">
        <f>Output_3_Daily_Raw!AA204</f>
        <v>9.75</v>
      </c>
      <c r="P204" s="34">
        <f>SUM(Output_3_Daily_Raw!AB204:AC204)</f>
        <v>0</v>
      </c>
      <c r="Q204" s="34">
        <f>SUM(Output_3_Daily_Raw!AD204:AF204)</f>
        <v>0</v>
      </c>
      <c r="R204" s="34">
        <f>SUM(Output_3_Daily_Raw!AG204:AI204)</f>
        <v>1.25</v>
      </c>
      <c r="S204" s="34">
        <f>SUM(Output_3_Daily_Raw!AJ204:AM204)</f>
        <v>0</v>
      </c>
      <c r="T204" s="34">
        <f>SUM(Output_3_Daily_Raw!AO204:AS204,Output_3_Daily_Raw!BH204)</f>
        <v>0</v>
      </c>
      <c r="U204" s="34">
        <f>SUM(Output_3_Daily_Raw!AT204:AX204)</f>
        <v>1.25</v>
      </c>
      <c r="V204" s="34">
        <f>SUM(Output_3_Daily_Raw!AY204)</f>
        <v>1</v>
      </c>
      <c r="W204" s="34">
        <f>Output_3_Daily_Raw!BA204</f>
        <v>3.25</v>
      </c>
      <c r="X204" s="34">
        <f>SUM(Output_3_Daily_Raw!AZ204:BE204)</f>
        <v>3.25</v>
      </c>
      <c r="Y204" s="34">
        <f>SUM(Output_3_Daily_Raw!BF204)</f>
        <v>5.25</v>
      </c>
      <c r="Z204" s="143">
        <f>Output_3_Daily_Raw!BG204</f>
        <v>0</v>
      </c>
      <c r="AB204">
        <f>SUMIF($L$3:$L$373,"&gt;0",$L$3:L$373)/COUNTIF($L$3:$L$3373,"&gt;0")</f>
        <v>5.2754424778761058</v>
      </c>
      <c r="AD204" s="225">
        <f t="shared" ref="AD204:AG204" si="194">SUM(L198:L204)/COUNT(L198:L204)</f>
        <v>1.25</v>
      </c>
      <c r="AE204" s="225">
        <f t="shared" si="194"/>
        <v>0</v>
      </c>
      <c r="AF204" s="225">
        <f t="shared" si="194"/>
        <v>1.25</v>
      </c>
      <c r="AG204" s="225">
        <f t="shared" si="194"/>
        <v>9.3571428571428577</v>
      </c>
    </row>
    <row r="205" spans="1:33" x14ac:dyDescent="0.35">
      <c r="A205" s="270"/>
      <c r="B205" s="250"/>
      <c r="C205" s="14">
        <v>44031</v>
      </c>
      <c r="D205" s="138" t="s">
        <v>10</v>
      </c>
      <c r="E205" s="142">
        <f>SUM(Output_3_Daily_Raw!E205:G205)</f>
        <v>0</v>
      </c>
      <c r="F205" s="34">
        <f>SUM(Output_3_Daily_Raw!H205:J205)</f>
        <v>0</v>
      </c>
      <c r="G205" s="34">
        <f>SUM(Output_3_Daily_Raw!K205:M205)</f>
        <v>0</v>
      </c>
      <c r="H205" s="34">
        <f>SUM(Output_3_Daily_Raw!N205:P205)</f>
        <v>0</v>
      </c>
      <c r="I205" s="34">
        <f>SUM(Output_3_Daily_Raw!Q205:S205)</f>
        <v>0</v>
      </c>
      <c r="J205" s="34">
        <f>SUM(Output_3_Daily_Raw!T205:V205)</f>
        <v>0</v>
      </c>
      <c r="K205" s="34">
        <f>SUM(Output_3_Daily_Raw!W205:Y205)</f>
        <v>0</v>
      </c>
      <c r="L205" s="34">
        <f>SUM(Output_3_Daily_Raw!E205:Y205)</f>
        <v>0</v>
      </c>
      <c r="M205" s="34">
        <f>Output_3_Daily_Raw!Z205</f>
        <v>0</v>
      </c>
      <c r="N205" s="34">
        <f>SUM(Output_3_Daily_Raw!E205:Z205)</f>
        <v>0</v>
      </c>
      <c r="O205" s="34">
        <f>Output_3_Daily_Raw!AA205</f>
        <v>11.5</v>
      </c>
      <c r="P205" s="34">
        <f>SUM(Output_3_Daily_Raw!AB205:AC205)</f>
        <v>0</v>
      </c>
      <c r="Q205" s="34">
        <f>SUM(Output_3_Daily_Raw!AD205:AF205)</f>
        <v>0</v>
      </c>
      <c r="R205" s="34">
        <f>SUM(Output_3_Daily_Raw!AG205:AI205)</f>
        <v>0.75</v>
      </c>
      <c r="S205" s="34">
        <f>SUM(Output_3_Daily_Raw!AJ205:AM205)</f>
        <v>2.25</v>
      </c>
      <c r="T205" s="34">
        <f>SUM(Output_3_Daily_Raw!AO205:AS205,Output_3_Daily_Raw!BH205)</f>
        <v>0.25</v>
      </c>
      <c r="U205" s="34">
        <f>SUM(Output_3_Daily_Raw!AT205:AX205)</f>
        <v>0.25</v>
      </c>
      <c r="V205" s="34">
        <f>SUM(Output_3_Daily_Raw!AY205)</f>
        <v>1.5</v>
      </c>
      <c r="W205" s="34">
        <f>Output_3_Daily_Raw!BA205</f>
        <v>4</v>
      </c>
      <c r="X205" s="34">
        <f>SUM(Output_3_Daily_Raw!AZ205:BE205)</f>
        <v>4</v>
      </c>
      <c r="Y205" s="34">
        <f>SUM(Output_3_Daily_Raw!BF205)</f>
        <v>3.5</v>
      </c>
      <c r="Z205" s="143">
        <f>Output_3_Daily_Raw!BG205</f>
        <v>0</v>
      </c>
      <c r="AB205">
        <f>SUMIF($L$3:$L$373,"&gt;0",$L$3:L$373)/COUNTIF($L$3:$L$3373,"&gt;0")</f>
        <v>5.2754424778761058</v>
      </c>
      <c r="AD205" s="225">
        <f t="shared" ref="AD205:AG205" si="195">SUM(L199:L205)/COUNT(L199:L205)</f>
        <v>1.25</v>
      </c>
      <c r="AE205" s="225">
        <f t="shared" si="195"/>
        <v>0</v>
      </c>
      <c r="AF205" s="225">
        <f t="shared" si="195"/>
        <v>1.25</v>
      </c>
      <c r="AG205" s="225">
        <f t="shared" si="195"/>
        <v>9.9642857142857135</v>
      </c>
    </row>
    <row r="206" spans="1:33" x14ac:dyDescent="0.35">
      <c r="A206" s="270"/>
      <c r="B206" s="248">
        <v>30</v>
      </c>
      <c r="C206" s="137">
        <v>44032</v>
      </c>
      <c r="D206" s="136" t="s">
        <v>4</v>
      </c>
      <c r="E206" s="142">
        <f>SUM(Output_3_Daily_Raw!E206:G206)</f>
        <v>0</v>
      </c>
      <c r="F206" s="34">
        <f>SUM(Output_3_Daily_Raw!H206:J206)</f>
        <v>0</v>
      </c>
      <c r="G206" s="34">
        <f>SUM(Output_3_Daily_Raw!K206:M206)</f>
        <v>0</v>
      </c>
      <c r="H206" s="34">
        <f>SUM(Output_3_Daily_Raw!N206:P206)</f>
        <v>0</v>
      </c>
      <c r="I206" s="34">
        <f>SUM(Output_3_Daily_Raw!Q206:S206)</f>
        <v>0</v>
      </c>
      <c r="J206" s="34">
        <f>SUM(Output_3_Daily_Raw!T206:V206)</f>
        <v>0</v>
      </c>
      <c r="K206" s="34">
        <f>SUM(Output_3_Daily_Raw!W206:Y206)</f>
        <v>0</v>
      </c>
      <c r="L206" s="34">
        <f>SUM(Output_3_Daily_Raw!E206:Y206)</f>
        <v>0</v>
      </c>
      <c r="M206" s="34">
        <f>Output_3_Daily_Raw!Z206</f>
        <v>1</v>
      </c>
      <c r="N206" s="34">
        <f>SUM(Output_3_Daily_Raw!E206:Z206)</f>
        <v>1</v>
      </c>
      <c r="O206" s="34">
        <f>Output_3_Daily_Raw!AA206</f>
        <v>11</v>
      </c>
      <c r="P206" s="34">
        <f>SUM(Output_3_Daily_Raw!AB206:AC206)</f>
        <v>0</v>
      </c>
      <c r="Q206" s="34">
        <f>SUM(Output_3_Daily_Raw!AD206:AF206)</f>
        <v>0</v>
      </c>
      <c r="R206" s="34">
        <f>SUM(Output_3_Daily_Raw!AG206:AI206)</f>
        <v>0.75</v>
      </c>
      <c r="S206" s="34">
        <f>SUM(Output_3_Daily_Raw!AJ206:AM206)</f>
        <v>0</v>
      </c>
      <c r="T206" s="34">
        <f>SUM(Output_3_Daily_Raw!AO206:AS206,Output_3_Daily_Raw!BH206)</f>
        <v>0</v>
      </c>
      <c r="U206" s="34">
        <f>SUM(Output_3_Daily_Raw!AT206:AX206)</f>
        <v>1</v>
      </c>
      <c r="V206" s="34">
        <f>SUM(Output_3_Daily_Raw!AY206)</f>
        <v>2.5</v>
      </c>
      <c r="W206" s="34">
        <f>Output_3_Daily_Raw!BA206</f>
        <v>2.5</v>
      </c>
      <c r="X206" s="34">
        <f>SUM(Output_3_Daily_Raw!AZ206:BE206)</f>
        <v>2.5</v>
      </c>
      <c r="Y206" s="34">
        <f>SUM(Output_3_Daily_Raw!BF206)</f>
        <v>5.25</v>
      </c>
      <c r="Z206" s="143">
        <f>Output_3_Daily_Raw!BG206</f>
        <v>0</v>
      </c>
      <c r="AB206">
        <f>SUMIF($L$3:$L$373,"&gt;0",$L$3:L$373)/COUNTIF($L$3:$L$3373,"&gt;0")</f>
        <v>5.2754424778761058</v>
      </c>
      <c r="AD206" s="225">
        <f t="shared" ref="AD206:AG206" si="196">SUM(L200:L206)/COUNT(L200:L206)</f>
        <v>1.25</v>
      </c>
      <c r="AE206" s="225">
        <f t="shared" si="196"/>
        <v>0.14285714285714285</v>
      </c>
      <c r="AF206" s="225">
        <f t="shared" si="196"/>
        <v>1.3928571428571428</v>
      </c>
      <c r="AG206" s="225">
        <f t="shared" si="196"/>
        <v>9.8928571428571423</v>
      </c>
    </row>
    <row r="207" spans="1:33" x14ac:dyDescent="0.35">
      <c r="A207" s="270"/>
      <c r="B207" s="249"/>
      <c r="C207" s="135">
        <v>44033</v>
      </c>
      <c r="D207" s="136" t="s">
        <v>5</v>
      </c>
      <c r="E207" s="142">
        <f>SUM(Output_3_Daily_Raw!E207:G207)</f>
        <v>0</v>
      </c>
      <c r="F207" s="34">
        <f>SUM(Output_3_Daily_Raw!H207:J207)</f>
        <v>0</v>
      </c>
      <c r="G207" s="34">
        <f>SUM(Output_3_Daily_Raw!K207:M207)</f>
        <v>0</v>
      </c>
      <c r="H207" s="34">
        <f>SUM(Output_3_Daily_Raw!N207:P207)</f>
        <v>0</v>
      </c>
      <c r="I207" s="34">
        <f>SUM(Output_3_Daily_Raw!Q207:S207)</f>
        <v>0</v>
      </c>
      <c r="J207" s="34">
        <f>SUM(Output_3_Daily_Raw!T207:V207)</f>
        <v>0</v>
      </c>
      <c r="K207" s="34">
        <f>SUM(Output_3_Daily_Raw!W207:Y207)</f>
        <v>0</v>
      </c>
      <c r="L207" s="34">
        <f>SUM(Output_3_Daily_Raw!E207:Y207)</f>
        <v>0</v>
      </c>
      <c r="M207" s="34">
        <f>Output_3_Daily_Raw!Z207</f>
        <v>2.5</v>
      </c>
      <c r="N207" s="34">
        <f>SUM(Output_3_Daily_Raw!E207:Z207)</f>
        <v>2.5</v>
      </c>
      <c r="O207" s="34">
        <f>Output_3_Daily_Raw!AA207</f>
        <v>8.75</v>
      </c>
      <c r="P207" s="34">
        <f>SUM(Output_3_Daily_Raw!AB207:AC207)</f>
        <v>0</v>
      </c>
      <c r="Q207" s="34">
        <f>SUM(Output_3_Daily_Raw!AD207:AF207)</f>
        <v>0</v>
      </c>
      <c r="R207" s="34">
        <f>SUM(Output_3_Daily_Raw!AG207:AI207)</f>
        <v>1</v>
      </c>
      <c r="S207" s="34">
        <f>SUM(Output_3_Daily_Raw!AJ207:AM207)</f>
        <v>0</v>
      </c>
      <c r="T207" s="34">
        <f>SUM(Output_3_Daily_Raw!AO207:AS207,Output_3_Daily_Raw!BH207)</f>
        <v>0.25</v>
      </c>
      <c r="U207" s="34">
        <f>SUM(Output_3_Daily_Raw!AT207:AX207)</f>
        <v>0.5</v>
      </c>
      <c r="V207" s="34">
        <f>SUM(Output_3_Daily_Raw!AY207)</f>
        <v>2</v>
      </c>
      <c r="W207" s="34">
        <f>Output_3_Daily_Raw!BA207</f>
        <v>1.5</v>
      </c>
      <c r="X207" s="34">
        <f>SUM(Output_3_Daily_Raw!AZ207:BE207)</f>
        <v>1.5</v>
      </c>
      <c r="Y207" s="34">
        <f>SUM(Output_3_Daily_Raw!BF207)</f>
        <v>7.5</v>
      </c>
      <c r="Z207" s="143">
        <f>Output_3_Daily_Raw!BG207</f>
        <v>0</v>
      </c>
      <c r="AB207">
        <f>SUMIF($L$3:$L$373,"&gt;0",$L$3:L$373)/COUNTIF($L$3:$L$3373,"&gt;0")</f>
        <v>5.2754424778761058</v>
      </c>
      <c r="AD207" s="225">
        <f t="shared" ref="AD207:AG207" si="197">SUM(L201:L207)/COUNT(L201:L207)</f>
        <v>0.6428571428571429</v>
      </c>
      <c r="AE207" s="225">
        <f t="shared" si="197"/>
        <v>0.5</v>
      </c>
      <c r="AF207" s="225">
        <f t="shared" si="197"/>
        <v>1.1428571428571428</v>
      </c>
      <c r="AG207" s="225">
        <f t="shared" si="197"/>
        <v>10.035714285714286</v>
      </c>
    </row>
    <row r="208" spans="1:33" x14ac:dyDescent="0.35">
      <c r="A208" s="270"/>
      <c r="B208" s="249"/>
      <c r="C208" s="135">
        <v>44034</v>
      </c>
      <c r="D208" s="136" t="s">
        <v>6</v>
      </c>
      <c r="E208" s="142">
        <f>SUM(Output_3_Daily_Raw!E208:G208)</f>
        <v>0</v>
      </c>
      <c r="F208" s="34">
        <f>SUM(Output_3_Daily_Raw!H208:J208)</f>
        <v>0</v>
      </c>
      <c r="G208" s="34">
        <f>SUM(Output_3_Daily_Raw!K208:M208)</f>
        <v>0</v>
      </c>
      <c r="H208" s="34">
        <f>SUM(Output_3_Daily_Raw!N208:P208)</f>
        <v>0</v>
      </c>
      <c r="I208" s="34">
        <f>SUM(Output_3_Daily_Raw!Q208:S208)</f>
        <v>0</v>
      </c>
      <c r="J208" s="34">
        <f>SUM(Output_3_Daily_Raw!T208:V208)</f>
        <v>2.75</v>
      </c>
      <c r="K208" s="34">
        <f>SUM(Output_3_Daily_Raw!W208:Y208)</f>
        <v>0</v>
      </c>
      <c r="L208" s="34">
        <f>SUM(Output_3_Daily_Raw!E208:Y208)</f>
        <v>2.75</v>
      </c>
      <c r="M208" s="34">
        <f>Output_3_Daily_Raw!Z208</f>
        <v>0</v>
      </c>
      <c r="N208" s="34">
        <f>SUM(Output_3_Daily_Raw!E208:Z208)</f>
        <v>2.75</v>
      </c>
      <c r="O208" s="34">
        <f>Output_3_Daily_Raw!AA208</f>
        <v>7.25</v>
      </c>
      <c r="P208" s="34">
        <f>SUM(Output_3_Daily_Raw!AB208:AC208)</f>
        <v>0</v>
      </c>
      <c r="Q208" s="34">
        <f>SUM(Output_3_Daily_Raw!AD208:AF208)</f>
        <v>0</v>
      </c>
      <c r="R208" s="34">
        <f>SUM(Output_3_Daily_Raw!AG208:AI208)</f>
        <v>0.75</v>
      </c>
      <c r="S208" s="34">
        <f>SUM(Output_3_Daily_Raw!AJ208:AM208)</f>
        <v>0</v>
      </c>
      <c r="T208" s="34">
        <f>SUM(Output_3_Daily_Raw!AO208:AS208,Output_3_Daily_Raw!BH208)</f>
        <v>0</v>
      </c>
      <c r="U208" s="34">
        <f>SUM(Output_3_Daily_Raw!AT208:AX208)</f>
        <v>1.5</v>
      </c>
      <c r="V208" s="34">
        <f>SUM(Output_3_Daily_Raw!AY208)</f>
        <v>4.25</v>
      </c>
      <c r="W208" s="34">
        <f>Output_3_Daily_Raw!BA208</f>
        <v>0.75</v>
      </c>
      <c r="X208" s="34">
        <f>SUM(Output_3_Daily_Raw!AZ208:BE208)</f>
        <v>1.75</v>
      </c>
      <c r="Y208" s="34">
        <f>SUM(Output_3_Daily_Raw!BF208)</f>
        <v>5.75</v>
      </c>
      <c r="Z208" s="143">
        <f>Output_3_Daily_Raw!BG208</f>
        <v>0</v>
      </c>
      <c r="AB208">
        <f>SUMIF($L$3:$L$373,"&gt;0",$L$3:L$373)/COUNTIF($L$3:$L$3373,"&gt;0")</f>
        <v>5.2754424778761058</v>
      </c>
      <c r="AD208" s="225">
        <f t="shared" ref="AD208:AG208" si="198">SUM(L202:L208)/COUNT(L202:L208)</f>
        <v>0.7142857142857143</v>
      </c>
      <c r="AE208" s="225">
        <f t="shared" si="198"/>
        <v>0.5</v>
      </c>
      <c r="AF208" s="225">
        <f t="shared" si="198"/>
        <v>1.2142857142857142</v>
      </c>
      <c r="AG208" s="225">
        <f t="shared" si="198"/>
        <v>9.7857142857142865</v>
      </c>
    </row>
    <row r="209" spans="1:33" x14ac:dyDescent="0.35">
      <c r="A209" s="270"/>
      <c r="B209" s="249"/>
      <c r="C209" s="137">
        <v>44035</v>
      </c>
      <c r="D209" s="136" t="s">
        <v>7</v>
      </c>
      <c r="E209" s="142">
        <f>SUM(Output_3_Daily_Raw!E209:G209)</f>
        <v>0</v>
      </c>
      <c r="F209" s="34">
        <f>SUM(Output_3_Daily_Raw!H209:J209)</f>
        <v>0</v>
      </c>
      <c r="G209" s="34">
        <f>SUM(Output_3_Daily_Raw!K209:M209)</f>
        <v>0</v>
      </c>
      <c r="H209" s="34">
        <f>SUM(Output_3_Daily_Raw!N209:P209)</f>
        <v>0</v>
      </c>
      <c r="I209" s="34">
        <f>SUM(Output_3_Daily_Raw!Q209:S209)</f>
        <v>0</v>
      </c>
      <c r="J209" s="34">
        <f>SUM(Output_3_Daily_Raw!T209:V209)</f>
        <v>3.25</v>
      </c>
      <c r="K209" s="34">
        <f>SUM(Output_3_Daily_Raw!W209:Y209)</f>
        <v>0</v>
      </c>
      <c r="L209" s="34">
        <f>SUM(Output_3_Daily_Raw!E209:Y209)</f>
        <v>3.25</v>
      </c>
      <c r="M209" s="34">
        <f>Output_3_Daily_Raw!Z209</f>
        <v>1</v>
      </c>
      <c r="N209" s="34">
        <f>SUM(Output_3_Daily_Raw!E209:Z209)</f>
        <v>4.25</v>
      </c>
      <c r="O209" s="34">
        <f>Output_3_Daily_Raw!AA209</f>
        <v>10.5</v>
      </c>
      <c r="P209" s="34">
        <f>SUM(Output_3_Daily_Raw!AB209:AC209)</f>
        <v>0</v>
      </c>
      <c r="Q209" s="34">
        <f>SUM(Output_3_Daily_Raw!AD209:AF209)</f>
        <v>0</v>
      </c>
      <c r="R209" s="34">
        <f>SUM(Output_3_Daily_Raw!AG209:AI209)</f>
        <v>0.75</v>
      </c>
      <c r="S209" s="34">
        <f>SUM(Output_3_Daily_Raw!AJ209:AM209)</f>
        <v>0.25</v>
      </c>
      <c r="T209" s="34">
        <f>SUM(Output_3_Daily_Raw!AO209:AS209,Output_3_Daily_Raw!BH209)</f>
        <v>0</v>
      </c>
      <c r="U209" s="34">
        <f>SUM(Output_3_Daily_Raw!AT209:AX209)</f>
        <v>0.75</v>
      </c>
      <c r="V209" s="34">
        <f>SUM(Output_3_Daily_Raw!AY209)</f>
        <v>1.5</v>
      </c>
      <c r="W209" s="34">
        <f>Output_3_Daily_Raw!BA209</f>
        <v>1.75</v>
      </c>
      <c r="X209" s="34">
        <f>SUM(Output_3_Daily_Raw!AZ209:BE209)</f>
        <v>1.75</v>
      </c>
      <c r="Y209" s="34">
        <f>SUM(Output_3_Daily_Raw!BF209)</f>
        <v>3.5</v>
      </c>
      <c r="Z209" s="143">
        <f>Output_3_Daily_Raw!BG209</f>
        <v>0.75</v>
      </c>
      <c r="AB209">
        <f>SUMIF($L$3:$L$373,"&gt;0",$L$3:L$373)/COUNTIF($L$3:$L$3373,"&gt;0")</f>
        <v>5.2754424778761058</v>
      </c>
      <c r="AD209" s="225">
        <f t="shared" ref="AD209:AG209" si="199">SUM(L203:L209)/COUNT(L203:L209)</f>
        <v>1.1785714285714286</v>
      </c>
      <c r="AE209" s="225">
        <f t="shared" si="199"/>
        <v>0.6428571428571429</v>
      </c>
      <c r="AF209" s="225">
        <f t="shared" si="199"/>
        <v>1.8214285714285714</v>
      </c>
      <c r="AG209" s="225">
        <f t="shared" si="199"/>
        <v>9.8928571428571423</v>
      </c>
    </row>
    <row r="210" spans="1:33" x14ac:dyDescent="0.35">
      <c r="A210" s="270"/>
      <c r="B210" s="249"/>
      <c r="C210" s="135">
        <v>44036</v>
      </c>
      <c r="D210" s="136" t="s">
        <v>8</v>
      </c>
      <c r="E210" s="142">
        <f>SUM(Output_3_Daily_Raw!E210:G210)</f>
        <v>0</v>
      </c>
      <c r="F210" s="34">
        <f>SUM(Output_3_Daily_Raw!H210:J210)</f>
        <v>0</v>
      </c>
      <c r="G210" s="34">
        <f>SUM(Output_3_Daily_Raw!K210:M210)</f>
        <v>0</v>
      </c>
      <c r="H210" s="34">
        <f>SUM(Output_3_Daily_Raw!N210:P210)</f>
        <v>0</v>
      </c>
      <c r="I210" s="34">
        <f>SUM(Output_3_Daily_Raw!Q210:S210)</f>
        <v>0</v>
      </c>
      <c r="J210" s="34">
        <f>SUM(Output_3_Daily_Raw!T210:V210)</f>
        <v>0</v>
      </c>
      <c r="K210" s="34">
        <f>SUM(Output_3_Daily_Raw!W210:Y210)</f>
        <v>0</v>
      </c>
      <c r="L210" s="34">
        <f>SUM(Output_3_Daily_Raw!E210:Y210)</f>
        <v>0</v>
      </c>
      <c r="M210" s="34">
        <f>Output_3_Daily_Raw!Z210</f>
        <v>0</v>
      </c>
      <c r="N210" s="34">
        <f>SUM(Output_3_Daily_Raw!E210:Z210)</f>
        <v>0</v>
      </c>
      <c r="O210" s="34">
        <f>Output_3_Daily_Raw!AA210</f>
        <v>7</v>
      </c>
      <c r="P210" s="34">
        <f>SUM(Output_3_Daily_Raw!AB210:AC210)</f>
        <v>1.5</v>
      </c>
      <c r="Q210" s="34">
        <f>SUM(Output_3_Daily_Raw!AD210:AF210)</f>
        <v>0</v>
      </c>
      <c r="R210" s="34">
        <f>SUM(Output_3_Daily_Raw!AG210:AI210)</f>
        <v>1</v>
      </c>
      <c r="S210" s="34">
        <f>SUM(Output_3_Daily_Raw!AJ210:AM210)</f>
        <v>2</v>
      </c>
      <c r="T210" s="34">
        <f>SUM(Output_3_Daily_Raw!AO210:AS210,Output_3_Daily_Raw!BH210)</f>
        <v>0.5</v>
      </c>
      <c r="U210" s="34">
        <f>SUM(Output_3_Daily_Raw!AT210:AX210)</f>
        <v>1.75</v>
      </c>
      <c r="V210" s="34">
        <f>SUM(Output_3_Daily_Raw!AY210)</f>
        <v>1.75</v>
      </c>
      <c r="W210" s="34">
        <f>Output_3_Daily_Raw!BA210</f>
        <v>2.5</v>
      </c>
      <c r="X210" s="34">
        <f>SUM(Output_3_Daily_Raw!AZ210:BE210)</f>
        <v>2.75</v>
      </c>
      <c r="Y210" s="34">
        <f>SUM(Output_3_Daily_Raw!BF210)</f>
        <v>5</v>
      </c>
      <c r="Z210" s="143">
        <f>Output_3_Daily_Raw!BG210</f>
        <v>0</v>
      </c>
      <c r="AB210">
        <f>SUMIF($L$3:$L$373,"&gt;0",$L$3:L$373)/COUNTIF($L$3:$L$3373,"&gt;0")</f>
        <v>5.2754424778761058</v>
      </c>
      <c r="AD210" s="225">
        <f t="shared" ref="AD210:AG210" si="200">SUM(L204:L210)/COUNT(L204:L210)</f>
        <v>1.1785714285714286</v>
      </c>
      <c r="AE210" s="225">
        <f t="shared" si="200"/>
        <v>0.6428571428571429</v>
      </c>
      <c r="AF210" s="225">
        <f t="shared" si="200"/>
        <v>1.8214285714285714</v>
      </c>
      <c r="AG210" s="225">
        <f t="shared" si="200"/>
        <v>9.3928571428571423</v>
      </c>
    </row>
    <row r="211" spans="1:33" x14ac:dyDescent="0.35">
      <c r="A211" s="270"/>
      <c r="B211" s="249"/>
      <c r="C211" s="137">
        <v>44037</v>
      </c>
      <c r="D211" s="136" t="s">
        <v>9</v>
      </c>
      <c r="E211" s="142">
        <f>SUM(Output_3_Daily_Raw!E211:G211)</f>
        <v>0</v>
      </c>
      <c r="F211" s="34">
        <f>SUM(Output_3_Daily_Raw!H211:J211)</f>
        <v>0</v>
      </c>
      <c r="G211" s="34">
        <f>SUM(Output_3_Daily_Raw!K211:M211)</f>
        <v>0</v>
      </c>
      <c r="H211" s="34">
        <f>SUM(Output_3_Daily_Raw!N211:P211)</f>
        <v>0</v>
      </c>
      <c r="I211" s="34">
        <f>SUM(Output_3_Daily_Raw!Q211:S211)</f>
        <v>0</v>
      </c>
      <c r="J211" s="34">
        <f>SUM(Output_3_Daily_Raw!T211:V211)</f>
        <v>0</v>
      </c>
      <c r="K211" s="34">
        <f>SUM(Output_3_Daily_Raw!W211:Y211)</f>
        <v>0</v>
      </c>
      <c r="L211" s="34">
        <f>SUM(Output_3_Daily_Raw!E211:Y211)</f>
        <v>0</v>
      </c>
      <c r="M211" s="34">
        <f>Output_3_Daily_Raw!Z211</f>
        <v>0</v>
      </c>
      <c r="N211" s="34">
        <f>SUM(Output_3_Daily_Raw!E211:Z211)</f>
        <v>0</v>
      </c>
      <c r="O211" s="34">
        <f>Output_3_Daily_Raw!AA211</f>
        <v>8.5</v>
      </c>
      <c r="P211" s="34">
        <f>SUM(Output_3_Daily_Raw!AB211:AC211)</f>
        <v>1.5</v>
      </c>
      <c r="Q211" s="34">
        <f>SUM(Output_3_Daily_Raw!AD211:AF211)</f>
        <v>0</v>
      </c>
      <c r="R211" s="34">
        <f>SUM(Output_3_Daily_Raw!AG211:AI211)</f>
        <v>1</v>
      </c>
      <c r="S211" s="34">
        <f>SUM(Output_3_Daily_Raw!AJ211:AM211)</f>
        <v>2.25</v>
      </c>
      <c r="T211" s="34">
        <f>SUM(Output_3_Daily_Raw!AO211:AS211,Output_3_Daily_Raw!BH211)</f>
        <v>0.5</v>
      </c>
      <c r="U211" s="34">
        <f>SUM(Output_3_Daily_Raw!AT211:AX211)</f>
        <v>1.5</v>
      </c>
      <c r="V211" s="34">
        <f>SUM(Output_3_Daily_Raw!AY211)</f>
        <v>2.25</v>
      </c>
      <c r="W211" s="34">
        <f>Output_3_Daily_Raw!BA211</f>
        <v>2.25</v>
      </c>
      <c r="X211" s="34">
        <f>SUM(Output_3_Daily_Raw!AZ211:BE211)</f>
        <v>3</v>
      </c>
      <c r="Y211" s="34">
        <f>SUM(Output_3_Daily_Raw!BF211)</f>
        <v>3.5</v>
      </c>
      <c r="Z211" s="143">
        <f>Output_3_Daily_Raw!BG211</f>
        <v>0</v>
      </c>
      <c r="AB211">
        <f>SUMIF($L$3:$L$373,"&gt;0",$L$3:L$373)/COUNTIF($L$3:$L$3373,"&gt;0")</f>
        <v>5.2754424778761058</v>
      </c>
      <c r="AD211" s="225">
        <f t="shared" ref="AD211:AG211" si="201">SUM(L205:L211)/COUNT(L205:L211)</f>
        <v>0.8571428571428571</v>
      </c>
      <c r="AE211" s="225">
        <f t="shared" si="201"/>
        <v>0.6428571428571429</v>
      </c>
      <c r="AF211" s="225">
        <f t="shared" si="201"/>
        <v>1.5</v>
      </c>
      <c r="AG211" s="225">
        <f t="shared" si="201"/>
        <v>9.2142857142857135</v>
      </c>
    </row>
    <row r="212" spans="1:33" x14ac:dyDescent="0.35">
      <c r="A212" s="270"/>
      <c r="B212" s="250"/>
      <c r="C212" s="14">
        <v>44038</v>
      </c>
      <c r="D212" s="138" t="s">
        <v>10</v>
      </c>
      <c r="E212" s="142">
        <f>SUM(Output_3_Daily_Raw!E212:G212)</f>
        <v>0</v>
      </c>
      <c r="F212" s="34">
        <f>SUM(Output_3_Daily_Raw!H212:J212)</f>
        <v>0</v>
      </c>
      <c r="G212" s="34">
        <f>SUM(Output_3_Daily_Raw!K212:M212)</f>
        <v>0</v>
      </c>
      <c r="H212" s="34">
        <f>SUM(Output_3_Daily_Raw!N212:P212)</f>
        <v>0</v>
      </c>
      <c r="I212" s="34">
        <f>SUM(Output_3_Daily_Raw!Q212:S212)</f>
        <v>0</v>
      </c>
      <c r="J212" s="34">
        <f>SUM(Output_3_Daily_Raw!T212:V212)</f>
        <v>2.75</v>
      </c>
      <c r="K212" s="34">
        <f>SUM(Output_3_Daily_Raw!W212:Y212)</f>
        <v>0</v>
      </c>
      <c r="L212" s="34">
        <f>SUM(Output_3_Daily_Raw!E212:Y212)</f>
        <v>2.75</v>
      </c>
      <c r="M212" s="34">
        <f>Output_3_Daily_Raw!Z212</f>
        <v>0</v>
      </c>
      <c r="N212" s="34">
        <f>SUM(Output_3_Daily_Raw!E212:Z212)</f>
        <v>2.75</v>
      </c>
      <c r="O212" s="34">
        <f>Output_3_Daily_Raw!AA212</f>
        <v>8.75</v>
      </c>
      <c r="P212" s="34">
        <f>SUM(Output_3_Daily_Raw!AB212:AC212)</f>
        <v>0</v>
      </c>
      <c r="Q212" s="34">
        <f>SUM(Output_3_Daily_Raw!AD212:AF212)</f>
        <v>0</v>
      </c>
      <c r="R212" s="34">
        <f>SUM(Output_3_Daily_Raw!AG212:AI212)</f>
        <v>0.75</v>
      </c>
      <c r="S212" s="34">
        <f>SUM(Output_3_Daily_Raw!AJ212:AM212)</f>
        <v>0</v>
      </c>
      <c r="T212" s="34">
        <f>SUM(Output_3_Daily_Raw!AO212:AS212,Output_3_Daily_Raw!BH212)</f>
        <v>0</v>
      </c>
      <c r="U212" s="34">
        <f>SUM(Output_3_Daily_Raw!AT212:AX212)</f>
        <v>1.25</v>
      </c>
      <c r="V212" s="34">
        <f>SUM(Output_3_Daily_Raw!AY212)</f>
        <v>1.25</v>
      </c>
      <c r="W212" s="34">
        <f>Output_3_Daily_Raw!BA212</f>
        <v>4</v>
      </c>
      <c r="X212" s="34">
        <f>SUM(Output_3_Daily_Raw!AZ212:BE212)</f>
        <v>4</v>
      </c>
      <c r="Y212" s="34">
        <f>SUM(Output_3_Daily_Raw!BF212)</f>
        <v>5.25</v>
      </c>
      <c r="Z212" s="143">
        <f>Output_3_Daily_Raw!BG212</f>
        <v>0</v>
      </c>
      <c r="AB212">
        <f>SUMIF($L$3:$L$373,"&gt;0",$L$3:L$373)/COUNTIF($L$3:$L$3373,"&gt;0")</f>
        <v>5.2754424778761058</v>
      </c>
      <c r="AD212" s="225">
        <f t="shared" ref="AD212:AG212" si="202">SUM(L206:L212)/COUNT(L206:L212)</f>
        <v>1.25</v>
      </c>
      <c r="AE212" s="225">
        <f t="shared" si="202"/>
        <v>0.6428571428571429</v>
      </c>
      <c r="AF212" s="225">
        <f t="shared" si="202"/>
        <v>1.8928571428571428</v>
      </c>
      <c r="AG212" s="225">
        <f t="shared" si="202"/>
        <v>8.8214285714285712</v>
      </c>
    </row>
    <row r="213" spans="1:33" x14ac:dyDescent="0.35">
      <c r="A213" s="270"/>
      <c r="B213" s="248">
        <v>31</v>
      </c>
      <c r="C213" s="135">
        <v>44039</v>
      </c>
      <c r="D213" s="139" t="s">
        <v>4</v>
      </c>
      <c r="E213" s="142">
        <f>SUM(Output_3_Daily_Raw!E213:G213)</f>
        <v>0</v>
      </c>
      <c r="F213" s="34">
        <f>SUM(Output_3_Daily_Raw!H213:J213)</f>
        <v>0</v>
      </c>
      <c r="G213" s="34">
        <f>SUM(Output_3_Daily_Raw!K213:M213)</f>
        <v>0</v>
      </c>
      <c r="H213" s="34">
        <f>SUM(Output_3_Daily_Raw!N213:P213)</f>
        <v>0</v>
      </c>
      <c r="I213" s="34">
        <f>SUM(Output_3_Daily_Raw!Q213:S213)</f>
        <v>0</v>
      </c>
      <c r="J213" s="34">
        <f>SUM(Output_3_Daily_Raw!T213:V213)</f>
        <v>0</v>
      </c>
      <c r="K213" s="34">
        <f>SUM(Output_3_Daily_Raw!W213:Y213)</f>
        <v>0</v>
      </c>
      <c r="L213" s="34">
        <f>SUM(Output_3_Daily_Raw!E213:Y213)</f>
        <v>0</v>
      </c>
      <c r="M213" s="34">
        <f>Output_3_Daily_Raw!Z213</f>
        <v>0</v>
      </c>
      <c r="N213" s="34">
        <f>SUM(Output_3_Daily_Raw!E213:Z213)</f>
        <v>0</v>
      </c>
      <c r="O213" s="34">
        <f>Output_3_Daily_Raw!AA213</f>
        <v>10.25</v>
      </c>
      <c r="P213" s="34">
        <f>SUM(Output_3_Daily_Raw!AB213:AC213)</f>
        <v>0.75</v>
      </c>
      <c r="Q213" s="34">
        <f>SUM(Output_3_Daily_Raw!AD213:AF213)</f>
        <v>0</v>
      </c>
      <c r="R213" s="34">
        <f>SUM(Output_3_Daily_Raw!AG213:AI213)</f>
        <v>0.75</v>
      </c>
      <c r="S213" s="34">
        <f>SUM(Output_3_Daily_Raw!AJ213:AM213)</f>
        <v>1</v>
      </c>
      <c r="T213" s="34">
        <f>SUM(Output_3_Daily_Raw!AO213:AS213,Output_3_Daily_Raw!BH213)</f>
        <v>0.5</v>
      </c>
      <c r="U213" s="34">
        <f>SUM(Output_3_Daily_Raw!AT213:AX213)</f>
        <v>1.75</v>
      </c>
      <c r="V213" s="34">
        <f>SUM(Output_3_Daily_Raw!AY213)</f>
        <v>2</v>
      </c>
      <c r="W213" s="34">
        <f>Output_3_Daily_Raw!BA213</f>
        <v>2</v>
      </c>
      <c r="X213" s="34">
        <f>SUM(Output_3_Daily_Raw!AZ213:BE213)</f>
        <v>2</v>
      </c>
      <c r="Y213" s="34">
        <f>SUM(Output_3_Daily_Raw!BF213)</f>
        <v>4.25</v>
      </c>
      <c r="Z213" s="143">
        <f>Output_3_Daily_Raw!BG213</f>
        <v>0.5</v>
      </c>
      <c r="AB213">
        <f>SUMIF($L$3:$L$373,"&gt;0",$L$3:L$373)/COUNTIF($L$3:$L$3373,"&gt;0")</f>
        <v>5.2754424778761058</v>
      </c>
      <c r="AD213" s="225">
        <f t="shared" ref="AD213:AG213" si="203">SUM(L207:L213)/COUNT(L207:L213)</f>
        <v>1.25</v>
      </c>
      <c r="AE213" s="225">
        <f t="shared" si="203"/>
        <v>0.5</v>
      </c>
      <c r="AF213" s="225">
        <f t="shared" si="203"/>
        <v>1.75</v>
      </c>
      <c r="AG213" s="225">
        <f t="shared" si="203"/>
        <v>8.7142857142857135</v>
      </c>
    </row>
    <row r="214" spans="1:33" x14ac:dyDescent="0.35">
      <c r="A214" s="270"/>
      <c r="B214" s="249"/>
      <c r="C214" s="137">
        <v>44040</v>
      </c>
      <c r="D214" s="136" t="s">
        <v>5</v>
      </c>
      <c r="E214" s="142">
        <f>SUM(Output_3_Daily_Raw!E214:G214)</f>
        <v>0</v>
      </c>
      <c r="F214" s="34">
        <f>SUM(Output_3_Daily_Raw!H214:J214)</f>
        <v>0</v>
      </c>
      <c r="G214" s="34">
        <f>SUM(Output_3_Daily_Raw!K214:M214)</f>
        <v>0</v>
      </c>
      <c r="H214" s="34">
        <f>SUM(Output_3_Daily_Raw!N214:P214)</f>
        <v>0</v>
      </c>
      <c r="I214" s="34">
        <f>SUM(Output_3_Daily_Raw!Q214:S214)</f>
        <v>0</v>
      </c>
      <c r="J214" s="34">
        <f>SUM(Output_3_Daily_Raw!T214:V214)</f>
        <v>0</v>
      </c>
      <c r="K214" s="34">
        <f>SUM(Output_3_Daily_Raw!W214:Y214)</f>
        <v>0</v>
      </c>
      <c r="L214" s="34">
        <f>SUM(Output_3_Daily_Raw!E214:Y214)</f>
        <v>0</v>
      </c>
      <c r="M214" s="34">
        <f>Output_3_Daily_Raw!Z214</f>
        <v>0</v>
      </c>
      <c r="N214" s="34">
        <f>SUM(Output_3_Daily_Raw!E214:Z214)</f>
        <v>0</v>
      </c>
      <c r="O214" s="34">
        <f>Output_3_Daily_Raw!AA214</f>
        <v>7.5</v>
      </c>
      <c r="P214" s="34">
        <f>SUM(Output_3_Daily_Raw!AB214:AC214)</f>
        <v>0</v>
      </c>
      <c r="Q214" s="34">
        <f>SUM(Output_3_Daily_Raw!AD214:AF214)</f>
        <v>0</v>
      </c>
      <c r="R214" s="34">
        <f>SUM(Output_3_Daily_Raw!AG214:AI214)</f>
        <v>1</v>
      </c>
      <c r="S214" s="34">
        <f>SUM(Output_3_Daily_Raw!AJ214:AM214)</f>
        <v>3</v>
      </c>
      <c r="T214" s="34">
        <f>SUM(Output_3_Daily_Raw!AO214:AS214,Output_3_Daily_Raw!BH214)</f>
        <v>0.5</v>
      </c>
      <c r="U214" s="34">
        <f>SUM(Output_3_Daily_Raw!AT214:AX214)</f>
        <v>0.5</v>
      </c>
      <c r="V214" s="34">
        <f>SUM(Output_3_Daily_Raw!AY214)</f>
        <v>3.5</v>
      </c>
      <c r="W214" s="34">
        <f>Output_3_Daily_Raw!BA214</f>
        <v>2.5</v>
      </c>
      <c r="X214" s="34">
        <f>SUM(Output_3_Daily_Raw!AZ214:BE214)</f>
        <v>3</v>
      </c>
      <c r="Y214" s="34">
        <f>SUM(Output_3_Daily_Raw!BF214)</f>
        <v>4.5</v>
      </c>
      <c r="Z214" s="143">
        <f>Output_3_Daily_Raw!BG214</f>
        <v>0</v>
      </c>
      <c r="AB214">
        <f>SUMIF($L$3:$L$373,"&gt;0",$L$3:L$373)/COUNTIF($L$3:$L$3373,"&gt;0")</f>
        <v>5.2754424778761058</v>
      </c>
      <c r="AD214" s="225">
        <f t="shared" ref="AD214:AG214" si="204">SUM(L208:L214)/COUNT(L208:L214)</f>
        <v>1.25</v>
      </c>
      <c r="AE214" s="225">
        <f t="shared" si="204"/>
        <v>0.14285714285714285</v>
      </c>
      <c r="AF214" s="225">
        <f t="shared" si="204"/>
        <v>1.3928571428571428</v>
      </c>
      <c r="AG214" s="225">
        <f t="shared" si="204"/>
        <v>8.5357142857142865</v>
      </c>
    </row>
    <row r="215" spans="1:33" x14ac:dyDescent="0.35">
      <c r="A215" s="270"/>
      <c r="B215" s="249"/>
      <c r="C215" s="135">
        <v>44041</v>
      </c>
      <c r="D215" s="136" t="s">
        <v>6</v>
      </c>
      <c r="E215" s="142">
        <f>SUM(Output_3_Daily_Raw!E215:G215)</f>
        <v>0</v>
      </c>
      <c r="F215" s="34">
        <f>SUM(Output_3_Daily_Raw!H215:J215)</f>
        <v>0</v>
      </c>
      <c r="G215" s="34">
        <f>SUM(Output_3_Daily_Raw!K215:M215)</f>
        <v>0</v>
      </c>
      <c r="H215" s="34">
        <f>SUM(Output_3_Daily_Raw!N215:P215)</f>
        <v>0</v>
      </c>
      <c r="I215" s="34">
        <f>SUM(Output_3_Daily_Raw!Q215:S215)</f>
        <v>0</v>
      </c>
      <c r="J215" s="34">
        <f>SUM(Output_3_Daily_Raw!T215:V215)</f>
        <v>0</v>
      </c>
      <c r="K215" s="34">
        <f>SUM(Output_3_Daily_Raw!W215:Y215)</f>
        <v>0</v>
      </c>
      <c r="L215" s="34">
        <f>SUM(Output_3_Daily_Raw!E215:Y215)</f>
        <v>0</v>
      </c>
      <c r="M215" s="34">
        <f>Output_3_Daily_Raw!Z215</f>
        <v>2.5</v>
      </c>
      <c r="N215" s="34">
        <f>SUM(Output_3_Daily_Raw!E215:Z215)</f>
        <v>2.5</v>
      </c>
      <c r="O215" s="34">
        <f>Output_3_Daily_Raw!AA215</f>
        <v>10.75</v>
      </c>
      <c r="P215" s="34">
        <f>SUM(Output_3_Daily_Raw!AB215:AC215)</f>
        <v>0</v>
      </c>
      <c r="Q215" s="34">
        <f>SUM(Output_3_Daily_Raw!AD215:AF215)</f>
        <v>0</v>
      </c>
      <c r="R215" s="34">
        <f>SUM(Output_3_Daily_Raw!AG215:AI215)</f>
        <v>0.75</v>
      </c>
      <c r="S215" s="34">
        <f>SUM(Output_3_Daily_Raw!AJ215:AM215)</f>
        <v>0</v>
      </c>
      <c r="T215" s="34">
        <f>SUM(Output_3_Daily_Raw!AO215:AS215,Output_3_Daily_Raw!BH215)</f>
        <v>0.25</v>
      </c>
      <c r="U215" s="34">
        <f>SUM(Output_3_Daily_Raw!AT215:AX215)</f>
        <v>0.75</v>
      </c>
      <c r="V215" s="34">
        <f>SUM(Output_3_Daily_Raw!AY215)</f>
        <v>1.75</v>
      </c>
      <c r="W215" s="34">
        <f>Output_3_Daily_Raw!BA215</f>
        <v>2</v>
      </c>
      <c r="X215" s="34">
        <f>SUM(Output_3_Daily_Raw!AZ215:BE215)</f>
        <v>2</v>
      </c>
      <c r="Y215" s="34">
        <f>SUM(Output_3_Daily_Raw!BF215)</f>
        <v>3.5</v>
      </c>
      <c r="Z215" s="143">
        <f>Output_3_Daily_Raw!BG215</f>
        <v>0</v>
      </c>
      <c r="AB215">
        <f>SUMIF($L$3:$L$373,"&gt;0",$L$3:L$373)/COUNTIF($L$3:$L$3373,"&gt;0")</f>
        <v>5.2754424778761058</v>
      </c>
      <c r="AD215" s="225">
        <f t="shared" ref="AD215:AG215" si="205">SUM(L209:L215)/COUNT(L209:L215)</f>
        <v>0.8571428571428571</v>
      </c>
      <c r="AE215" s="225">
        <f t="shared" si="205"/>
        <v>0.5</v>
      </c>
      <c r="AF215" s="225">
        <f t="shared" si="205"/>
        <v>1.3571428571428572</v>
      </c>
      <c r="AG215" s="225">
        <f t="shared" si="205"/>
        <v>9.0357142857142865</v>
      </c>
    </row>
    <row r="216" spans="1:33" x14ac:dyDescent="0.35">
      <c r="A216" s="270"/>
      <c r="B216" s="249"/>
      <c r="C216" s="137">
        <v>44042</v>
      </c>
      <c r="D216" s="136" t="s">
        <v>7</v>
      </c>
      <c r="E216" s="142">
        <f>SUM(Output_3_Daily_Raw!E216:G216)</f>
        <v>0</v>
      </c>
      <c r="F216" s="34">
        <f>SUM(Output_3_Daily_Raw!H216:J216)</f>
        <v>0</v>
      </c>
      <c r="G216" s="34">
        <f>SUM(Output_3_Daily_Raw!K216:M216)</f>
        <v>0</v>
      </c>
      <c r="H216" s="34">
        <f>SUM(Output_3_Daily_Raw!N216:P216)</f>
        <v>0</v>
      </c>
      <c r="I216" s="34">
        <f>SUM(Output_3_Daily_Raw!Q216:S216)</f>
        <v>0</v>
      </c>
      <c r="J216" s="34">
        <f>SUM(Output_3_Daily_Raw!T216:V216)</f>
        <v>0</v>
      </c>
      <c r="K216" s="34">
        <f>SUM(Output_3_Daily_Raw!W216:Y216)</f>
        <v>0</v>
      </c>
      <c r="L216" s="34">
        <f>SUM(Output_3_Daily_Raw!E216:Y216)</f>
        <v>0</v>
      </c>
      <c r="M216" s="34">
        <f>Output_3_Daily_Raw!Z216</f>
        <v>0</v>
      </c>
      <c r="N216" s="34">
        <f>SUM(Output_3_Daily_Raw!E216:Z216)</f>
        <v>0</v>
      </c>
      <c r="O216" s="34">
        <f>Output_3_Daily_Raw!AA216</f>
        <v>7.5</v>
      </c>
      <c r="P216" s="34">
        <f>SUM(Output_3_Daily_Raw!AB216:AC216)</f>
        <v>0</v>
      </c>
      <c r="Q216" s="34">
        <f>SUM(Output_3_Daily_Raw!AD216:AF216)</f>
        <v>0</v>
      </c>
      <c r="R216" s="34">
        <f>SUM(Output_3_Daily_Raw!AG216:AI216)</f>
        <v>0.5</v>
      </c>
      <c r="S216" s="34">
        <f>SUM(Output_3_Daily_Raw!AJ216:AM216)</f>
        <v>1.25</v>
      </c>
      <c r="T216" s="34">
        <f>SUM(Output_3_Daily_Raw!AO216:AS216,Output_3_Daily_Raw!BH216)</f>
        <v>1.25</v>
      </c>
      <c r="U216" s="34">
        <f>SUM(Output_3_Daily_Raw!AT216:AX216)</f>
        <v>0.75</v>
      </c>
      <c r="V216" s="34">
        <f>SUM(Output_3_Daily_Raw!AY216)</f>
        <v>2.25</v>
      </c>
      <c r="W216" s="34">
        <f>Output_3_Daily_Raw!BA216</f>
        <v>5.5</v>
      </c>
      <c r="X216" s="34">
        <f>SUM(Output_3_Daily_Raw!AZ216:BE216)</f>
        <v>5.5</v>
      </c>
      <c r="Y216" s="34">
        <f>SUM(Output_3_Daily_Raw!BF216)</f>
        <v>4.5</v>
      </c>
      <c r="Z216" s="143">
        <f>Output_3_Daily_Raw!BG216</f>
        <v>0</v>
      </c>
      <c r="AB216">
        <f>SUMIF($L$3:$L$373,"&gt;0",$L$3:L$373)/COUNTIF($L$3:$L$3373,"&gt;0")</f>
        <v>5.2754424778761058</v>
      </c>
      <c r="AD216" s="225">
        <f t="shared" ref="AD216:AG216" si="206">SUM(L210:L216)/COUNT(L210:L216)</f>
        <v>0.39285714285714285</v>
      </c>
      <c r="AE216" s="225">
        <f t="shared" si="206"/>
        <v>0.35714285714285715</v>
      </c>
      <c r="AF216" s="225">
        <f t="shared" si="206"/>
        <v>0.75</v>
      </c>
      <c r="AG216" s="225">
        <f t="shared" si="206"/>
        <v>8.6071428571428577</v>
      </c>
    </row>
    <row r="217" spans="1:33" x14ac:dyDescent="0.35">
      <c r="A217" s="272"/>
      <c r="B217" s="249"/>
      <c r="C217" s="135">
        <v>44043</v>
      </c>
      <c r="D217" s="136" t="s">
        <v>8</v>
      </c>
      <c r="E217" s="142">
        <f>SUM(Output_3_Daily_Raw!E217:G217)</f>
        <v>0</v>
      </c>
      <c r="F217" s="34">
        <f>SUM(Output_3_Daily_Raw!H217:J217)</f>
        <v>0</v>
      </c>
      <c r="G217" s="34">
        <f>SUM(Output_3_Daily_Raw!K217:M217)</f>
        <v>0</v>
      </c>
      <c r="H217" s="34">
        <f>SUM(Output_3_Daily_Raw!N217:P217)</f>
        <v>0</v>
      </c>
      <c r="I217" s="34">
        <f>SUM(Output_3_Daily_Raw!Q217:S217)</f>
        <v>0</v>
      </c>
      <c r="J217" s="34">
        <f>SUM(Output_3_Daily_Raw!T217:V217)</f>
        <v>1.5</v>
      </c>
      <c r="K217" s="34">
        <f>SUM(Output_3_Daily_Raw!W217:Y217)</f>
        <v>0</v>
      </c>
      <c r="L217" s="34">
        <f>SUM(Output_3_Daily_Raw!E217:Y217)</f>
        <v>1.5</v>
      </c>
      <c r="M217" s="34">
        <f>Output_3_Daily_Raw!Z217</f>
        <v>0.75</v>
      </c>
      <c r="N217" s="34">
        <f>SUM(Output_3_Daily_Raw!E217:Z217)</f>
        <v>2.25</v>
      </c>
      <c r="O217" s="34">
        <f>Output_3_Daily_Raw!AA217</f>
        <v>7.25</v>
      </c>
      <c r="P217" s="34">
        <f>SUM(Output_3_Daily_Raw!AB217:AC217)</f>
        <v>0</v>
      </c>
      <c r="Q217" s="34">
        <f>SUM(Output_3_Daily_Raw!AD217:AF217)</f>
        <v>0</v>
      </c>
      <c r="R217" s="34">
        <f>SUM(Output_3_Daily_Raw!AG217:AI217)</f>
        <v>0.75</v>
      </c>
      <c r="S217" s="34">
        <f>SUM(Output_3_Daily_Raw!AJ217:AM217)</f>
        <v>1.75</v>
      </c>
      <c r="T217" s="34">
        <f>SUM(Output_3_Daily_Raw!AO217:AS217,Output_3_Daily_Raw!BH217)</f>
        <v>0.25</v>
      </c>
      <c r="U217" s="34">
        <f>SUM(Output_3_Daily_Raw!AT217:AX217)</f>
        <v>1.5</v>
      </c>
      <c r="V217" s="34">
        <f>SUM(Output_3_Daily_Raw!AY217)</f>
        <v>3</v>
      </c>
      <c r="W217" s="34">
        <f>Output_3_Daily_Raw!BA217</f>
        <v>1.5</v>
      </c>
      <c r="X217" s="34">
        <f>SUM(Output_3_Daily_Raw!AZ217:BE217)</f>
        <v>1.5</v>
      </c>
      <c r="Y217" s="34">
        <f>SUM(Output_3_Daily_Raw!BF217)</f>
        <v>4</v>
      </c>
      <c r="Z217" s="143">
        <f>Output_3_Daily_Raw!BG217</f>
        <v>0</v>
      </c>
      <c r="AB217">
        <f>SUMIF($L$3:$L$373,"&gt;0",$L$3:L$373)/COUNTIF($L$3:$L$3373,"&gt;0")</f>
        <v>5.2754424778761058</v>
      </c>
      <c r="AD217" s="225">
        <f t="shared" ref="AD217:AG217" si="207">SUM(L211:L217)/COUNT(L211:L217)</f>
        <v>0.6071428571428571</v>
      </c>
      <c r="AE217" s="225">
        <f t="shared" si="207"/>
        <v>0.4642857142857143</v>
      </c>
      <c r="AF217" s="225">
        <f t="shared" si="207"/>
        <v>1.0714285714285714</v>
      </c>
      <c r="AG217" s="225">
        <f t="shared" si="207"/>
        <v>8.6428571428571423</v>
      </c>
    </row>
    <row r="218" spans="1:33" x14ac:dyDescent="0.35">
      <c r="A218" s="269" t="s">
        <v>19</v>
      </c>
      <c r="B218" s="249"/>
      <c r="C218" s="135">
        <v>44044</v>
      </c>
      <c r="D218" s="136" t="s">
        <v>9</v>
      </c>
      <c r="E218" s="142">
        <f>SUM(Output_3_Daily_Raw!E218:G218)</f>
        <v>0</v>
      </c>
      <c r="F218" s="34">
        <f>SUM(Output_3_Daily_Raw!H218:J218)</f>
        <v>0</v>
      </c>
      <c r="G218" s="34">
        <f>SUM(Output_3_Daily_Raw!K218:M218)</f>
        <v>0</v>
      </c>
      <c r="H218" s="34">
        <f>SUM(Output_3_Daily_Raw!N218:P218)</f>
        <v>0</v>
      </c>
      <c r="I218" s="34">
        <f>SUM(Output_3_Daily_Raw!Q218:S218)</f>
        <v>0</v>
      </c>
      <c r="J218" s="34">
        <f>SUM(Output_3_Daily_Raw!T218:V218)</f>
        <v>2.25</v>
      </c>
      <c r="K218" s="34">
        <f>SUM(Output_3_Daily_Raw!W218:Y218)</f>
        <v>0</v>
      </c>
      <c r="L218" s="34">
        <f>SUM(Output_3_Daily_Raw!E218:Y218)</f>
        <v>2.25</v>
      </c>
      <c r="M218" s="34">
        <f>Output_3_Daily_Raw!Z218</f>
        <v>1.25</v>
      </c>
      <c r="N218" s="34">
        <f>SUM(Output_3_Daily_Raw!E218:Z218)</f>
        <v>3.5</v>
      </c>
      <c r="O218" s="34">
        <f>Output_3_Daily_Raw!AA218</f>
        <v>10.75</v>
      </c>
      <c r="P218" s="34">
        <f>SUM(Output_3_Daily_Raw!AB218:AC218)</f>
        <v>2</v>
      </c>
      <c r="Q218" s="34">
        <f>SUM(Output_3_Daily_Raw!AD218:AF218)</f>
        <v>0</v>
      </c>
      <c r="R218" s="34">
        <f>SUM(Output_3_Daily_Raw!AG218:AI218)</f>
        <v>0.25</v>
      </c>
      <c r="S218" s="34">
        <f>SUM(Output_3_Daily_Raw!AJ218:AM218)</f>
        <v>0</v>
      </c>
      <c r="T218" s="34">
        <f>SUM(Output_3_Daily_Raw!AO218:AS218,Output_3_Daily_Raw!BH218)</f>
        <v>0</v>
      </c>
      <c r="U218" s="34">
        <f>SUM(Output_3_Daily_Raw!AT218:AX218)</f>
        <v>1.25</v>
      </c>
      <c r="V218" s="34">
        <f>SUM(Output_3_Daily_Raw!AY218)</f>
        <v>1.25</v>
      </c>
      <c r="W218" s="34">
        <f>Output_3_Daily_Raw!BA218</f>
        <v>2.25</v>
      </c>
      <c r="X218" s="34">
        <f>SUM(Output_3_Daily_Raw!AZ218:BE218)</f>
        <v>2.25</v>
      </c>
      <c r="Y218" s="34">
        <f>SUM(Output_3_Daily_Raw!BF218)</f>
        <v>2.75</v>
      </c>
      <c r="Z218" s="143">
        <f>Output_3_Daily_Raw!BG218</f>
        <v>0</v>
      </c>
      <c r="AB218">
        <f>SUMIF($L$3:$L$373,"&gt;0",$L$3:L$373)/COUNTIF($L$3:$L$3373,"&gt;0")</f>
        <v>5.2754424778761058</v>
      </c>
      <c r="AD218" s="225">
        <f t="shared" ref="AD218:AG218" si="208">SUM(L212:L218)/COUNT(L212:L218)</f>
        <v>0.9285714285714286</v>
      </c>
      <c r="AE218" s="225">
        <f t="shared" si="208"/>
        <v>0.6428571428571429</v>
      </c>
      <c r="AF218" s="225">
        <f t="shared" si="208"/>
        <v>1.5714285714285714</v>
      </c>
      <c r="AG218" s="225">
        <f t="shared" si="208"/>
        <v>8.9642857142857135</v>
      </c>
    </row>
    <row r="219" spans="1:33" x14ac:dyDescent="0.35">
      <c r="A219" s="270"/>
      <c r="B219" s="250"/>
      <c r="C219" s="13">
        <v>44045</v>
      </c>
      <c r="D219" s="138" t="s">
        <v>10</v>
      </c>
      <c r="E219" s="142">
        <f>SUM(Output_3_Daily_Raw!E219:G219)</f>
        <v>0</v>
      </c>
      <c r="F219" s="34">
        <f>SUM(Output_3_Daily_Raw!H219:J219)</f>
        <v>0</v>
      </c>
      <c r="G219" s="34">
        <f>SUM(Output_3_Daily_Raw!K219:M219)</f>
        <v>0</v>
      </c>
      <c r="H219" s="34">
        <f>SUM(Output_3_Daily_Raw!N219:P219)</f>
        <v>0</v>
      </c>
      <c r="I219" s="34">
        <f>SUM(Output_3_Daily_Raw!Q219:S219)</f>
        <v>0</v>
      </c>
      <c r="J219" s="34">
        <f>SUM(Output_3_Daily_Raw!T219:V219)</f>
        <v>0</v>
      </c>
      <c r="K219" s="34">
        <f>SUM(Output_3_Daily_Raw!W219:Y219)</f>
        <v>0</v>
      </c>
      <c r="L219" s="34">
        <f>SUM(Output_3_Daily_Raw!E219:Y219)</f>
        <v>0</v>
      </c>
      <c r="M219" s="34">
        <f>Output_3_Daily_Raw!Z219</f>
        <v>6.75</v>
      </c>
      <c r="N219" s="34">
        <f>SUM(Output_3_Daily_Raw!E219:Z219)</f>
        <v>6.75</v>
      </c>
      <c r="O219" s="34">
        <f>Output_3_Daily_Raw!AA219</f>
        <v>10.25</v>
      </c>
      <c r="P219" s="34">
        <f>SUM(Output_3_Daily_Raw!AB219:AC219)</f>
        <v>0</v>
      </c>
      <c r="Q219" s="34">
        <f>SUM(Output_3_Daily_Raw!AD219:AF219)</f>
        <v>0</v>
      </c>
      <c r="R219" s="34">
        <f>SUM(Output_3_Daily_Raw!AG219:AI219)</f>
        <v>0.5</v>
      </c>
      <c r="S219" s="34">
        <f>SUM(Output_3_Daily_Raw!AJ219:AM219)</f>
        <v>0.25</v>
      </c>
      <c r="T219" s="34">
        <f>SUM(Output_3_Daily_Raw!AO219:AS219,Output_3_Daily_Raw!BH219)</f>
        <v>0.5</v>
      </c>
      <c r="U219" s="34">
        <f>SUM(Output_3_Daily_Raw!AT219:AX219)</f>
        <v>0</v>
      </c>
      <c r="V219" s="34">
        <f>SUM(Output_3_Daily_Raw!AY219)</f>
        <v>2</v>
      </c>
      <c r="W219" s="34">
        <f>Output_3_Daily_Raw!BA219</f>
        <v>0.75</v>
      </c>
      <c r="X219" s="34">
        <f>SUM(Output_3_Daily_Raw!AZ219:BE219)</f>
        <v>0.75</v>
      </c>
      <c r="Y219" s="34">
        <f>SUM(Output_3_Daily_Raw!BF219)</f>
        <v>3</v>
      </c>
      <c r="Z219" s="143">
        <f>Output_3_Daily_Raw!BG219</f>
        <v>0</v>
      </c>
      <c r="AB219">
        <f>SUMIF($L$3:$L$373,"&gt;0",$L$3:L$373)/COUNTIF($L$3:$L$3373,"&gt;0")</f>
        <v>5.2754424778761058</v>
      </c>
      <c r="AD219" s="225">
        <f t="shared" ref="AD219:AG219" si="209">SUM(L213:L219)/COUNT(L213:L219)</f>
        <v>0.5357142857142857</v>
      </c>
      <c r="AE219" s="225">
        <f t="shared" si="209"/>
        <v>1.6071428571428572</v>
      </c>
      <c r="AF219" s="225">
        <f t="shared" si="209"/>
        <v>2.1428571428571428</v>
      </c>
      <c r="AG219" s="225">
        <f t="shared" si="209"/>
        <v>9.1785714285714288</v>
      </c>
    </row>
    <row r="220" spans="1:33" x14ac:dyDescent="0.35">
      <c r="A220" s="270"/>
      <c r="B220" s="248">
        <v>32</v>
      </c>
      <c r="C220" s="135">
        <v>44046</v>
      </c>
      <c r="D220" s="136" t="s">
        <v>4</v>
      </c>
      <c r="E220" s="142">
        <f>SUM(Output_3_Daily_Raw!E220:G220)</f>
        <v>0</v>
      </c>
      <c r="F220" s="34">
        <f>SUM(Output_3_Daily_Raw!H220:J220)</f>
        <v>0</v>
      </c>
      <c r="G220" s="34">
        <f>SUM(Output_3_Daily_Raw!K220:M220)</f>
        <v>0</v>
      </c>
      <c r="H220" s="34">
        <f>SUM(Output_3_Daily_Raw!N220:P220)</f>
        <v>1.25</v>
      </c>
      <c r="I220" s="34">
        <f>SUM(Output_3_Daily_Raw!Q220:S220)</f>
        <v>0</v>
      </c>
      <c r="J220" s="34">
        <f>SUM(Output_3_Daily_Raw!T220:V220)</f>
        <v>0</v>
      </c>
      <c r="K220" s="34">
        <f>SUM(Output_3_Daily_Raw!W220:Y220)</f>
        <v>0</v>
      </c>
      <c r="L220" s="34">
        <f>SUM(Output_3_Daily_Raw!E220:Y220)</f>
        <v>1.25</v>
      </c>
      <c r="M220" s="34">
        <f>Output_3_Daily_Raw!Z220</f>
        <v>0.5</v>
      </c>
      <c r="N220" s="34">
        <f>SUM(Output_3_Daily_Raw!E220:Z220)</f>
        <v>1.75</v>
      </c>
      <c r="O220" s="34">
        <f>Output_3_Daily_Raw!AA220</f>
        <v>10.25</v>
      </c>
      <c r="P220" s="34">
        <f>SUM(Output_3_Daily_Raw!AB220:AC220)</f>
        <v>0</v>
      </c>
      <c r="Q220" s="34">
        <f>SUM(Output_3_Daily_Raw!AD220:AF220)</f>
        <v>0</v>
      </c>
      <c r="R220" s="34">
        <f>SUM(Output_3_Daily_Raw!AG220:AI220)</f>
        <v>0.5</v>
      </c>
      <c r="S220" s="34">
        <f>SUM(Output_3_Daily_Raw!AJ220:AM220)</f>
        <v>3.5</v>
      </c>
      <c r="T220" s="34">
        <f>SUM(Output_3_Daily_Raw!AO220:AS220,Output_3_Daily_Raw!BH220)</f>
        <v>0.25</v>
      </c>
      <c r="U220" s="34">
        <f>SUM(Output_3_Daily_Raw!AT220:AX220)</f>
        <v>0.75</v>
      </c>
      <c r="V220" s="34">
        <f>SUM(Output_3_Daily_Raw!AY220)</f>
        <v>2.25</v>
      </c>
      <c r="W220" s="34">
        <f>Output_3_Daily_Raw!BA220</f>
        <v>1</v>
      </c>
      <c r="X220" s="34">
        <f>SUM(Output_3_Daily_Raw!AZ220:BE220)</f>
        <v>1</v>
      </c>
      <c r="Y220" s="34">
        <f>SUM(Output_3_Daily_Raw!BF220)</f>
        <v>3.75</v>
      </c>
      <c r="Z220" s="143">
        <f>Output_3_Daily_Raw!BG220</f>
        <v>0</v>
      </c>
      <c r="AB220">
        <f>SUMIF($L$3:$L$373,"&gt;0",$L$3:L$373)/COUNTIF($L$3:$L$3373,"&gt;0")</f>
        <v>5.2754424778761058</v>
      </c>
      <c r="AD220" s="225">
        <f t="shared" ref="AD220:AG220" si="210">SUM(L214:L220)/COUNT(L214:L220)</f>
        <v>0.7142857142857143</v>
      </c>
      <c r="AE220" s="225">
        <f t="shared" si="210"/>
        <v>1.6785714285714286</v>
      </c>
      <c r="AF220" s="225">
        <f t="shared" si="210"/>
        <v>2.3928571428571428</v>
      </c>
      <c r="AG220" s="225">
        <f t="shared" si="210"/>
        <v>9.1785714285714288</v>
      </c>
    </row>
    <row r="221" spans="1:33" x14ac:dyDescent="0.35">
      <c r="A221" s="270"/>
      <c r="B221" s="249"/>
      <c r="C221" s="137">
        <v>44047</v>
      </c>
      <c r="D221" s="136" t="s">
        <v>5</v>
      </c>
      <c r="E221" s="142">
        <f>SUM(Output_3_Daily_Raw!E221:G221)</f>
        <v>0</v>
      </c>
      <c r="F221" s="34">
        <f>SUM(Output_3_Daily_Raw!H221:J221)</f>
        <v>0</v>
      </c>
      <c r="G221" s="34">
        <f>SUM(Output_3_Daily_Raw!K221:M221)</f>
        <v>0</v>
      </c>
      <c r="H221" s="34">
        <f>SUM(Output_3_Daily_Raw!N221:P221)</f>
        <v>1.5</v>
      </c>
      <c r="I221" s="34">
        <f>SUM(Output_3_Daily_Raw!Q221:S221)</f>
        <v>0</v>
      </c>
      <c r="J221" s="34">
        <f>SUM(Output_3_Daily_Raw!T221:V221)</f>
        <v>1</v>
      </c>
      <c r="K221" s="34">
        <f>SUM(Output_3_Daily_Raw!W221:Y221)</f>
        <v>0</v>
      </c>
      <c r="L221" s="34">
        <f>SUM(Output_3_Daily_Raw!E221:Y221)</f>
        <v>2.5</v>
      </c>
      <c r="M221" s="34">
        <f>Output_3_Daily_Raw!Z221</f>
        <v>1</v>
      </c>
      <c r="N221" s="34">
        <f>SUM(Output_3_Daily_Raw!E221:Z221)</f>
        <v>3.5</v>
      </c>
      <c r="O221" s="34">
        <f>Output_3_Daily_Raw!AA221</f>
        <v>7</v>
      </c>
      <c r="P221" s="34">
        <f>SUM(Output_3_Daily_Raw!AB221:AC221)</f>
        <v>0</v>
      </c>
      <c r="Q221" s="34">
        <f>SUM(Output_3_Daily_Raw!AD221:AF221)</f>
        <v>0</v>
      </c>
      <c r="R221" s="34">
        <f>SUM(Output_3_Daily_Raw!AG221:AI221)</f>
        <v>0.5</v>
      </c>
      <c r="S221" s="34">
        <f>SUM(Output_3_Daily_Raw!AJ221:AM221)</f>
        <v>2.25</v>
      </c>
      <c r="T221" s="34">
        <f>SUM(Output_3_Daily_Raw!AO221:AS221,Output_3_Daily_Raw!BH221)</f>
        <v>0.25</v>
      </c>
      <c r="U221" s="34">
        <f>SUM(Output_3_Daily_Raw!AT221:AX221)</f>
        <v>0.25</v>
      </c>
      <c r="V221" s="34">
        <f>SUM(Output_3_Daily_Raw!AY221)</f>
        <v>2.25</v>
      </c>
      <c r="W221" s="34">
        <f>Output_3_Daily_Raw!BA221</f>
        <v>1.75</v>
      </c>
      <c r="X221" s="34">
        <f>SUM(Output_3_Daily_Raw!AZ221:BE221)</f>
        <v>1.75</v>
      </c>
      <c r="Y221" s="34">
        <f>SUM(Output_3_Daily_Raw!BF221)</f>
        <v>6.25</v>
      </c>
      <c r="Z221" s="143">
        <f>Output_3_Daily_Raw!BG221</f>
        <v>0</v>
      </c>
      <c r="AB221">
        <f>SUMIF($L$3:$L$373,"&gt;0",$L$3:L$373)/COUNTIF($L$3:$L$3373,"&gt;0")</f>
        <v>5.2754424778761058</v>
      </c>
      <c r="AD221" s="225">
        <f t="shared" ref="AD221:AG221" si="211">SUM(L215:L221)/COUNT(L215:L221)</f>
        <v>1.0714285714285714</v>
      </c>
      <c r="AE221" s="225">
        <f t="shared" si="211"/>
        <v>1.8214285714285714</v>
      </c>
      <c r="AF221" s="225">
        <f t="shared" si="211"/>
        <v>2.8928571428571428</v>
      </c>
      <c r="AG221" s="225">
        <f t="shared" si="211"/>
        <v>9.1071428571428577</v>
      </c>
    </row>
    <row r="222" spans="1:33" x14ac:dyDescent="0.35">
      <c r="A222" s="270"/>
      <c r="B222" s="249"/>
      <c r="C222" s="135">
        <v>44048</v>
      </c>
      <c r="D222" s="136" t="s">
        <v>6</v>
      </c>
      <c r="E222" s="142">
        <f>SUM(Output_3_Daily_Raw!E222:G222)</f>
        <v>0</v>
      </c>
      <c r="F222" s="34">
        <f>SUM(Output_3_Daily_Raw!H222:J222)</f>
        <v>0</v>
      </c>
      <c r="G222" s="34">
        <f>SUM(Output_3_Daily_Raw!K222:M222)</f>
        <v>0</v>
      </c>
      <c r="H222" s="34">
        <f>SUM(Output_3_Daily_Raw!N222:P222)</f>
        <v>0</v>
      </c>
      <c r="I222" s="34">
        <f>SUM(Output_3_Daily_Raw!Q222:S222)</f>
        <v>3</v>
      </c>
      <c r="J222" s="34">
        <f>SUM(Output_3_Daily_Raw!T222:V222)</f>
        <v>0</v>
      </c>
      <c r="K222" s="34">
        <f>SUM(Output_3_Daily_Raw!W222:Y222)</f>
        <v>0</v>
      </c>
      <c r="L222" s="34">
        <f>SUM(Output_3_Daily_Raw!E222:Y222)</f>
        <v>3</v>
      </c>
      <c r="M222" s="34">
        <f>Output_3_Daily_Raw!Z222</f>
        <v>1.5</v>
      </c>
      <c r="N222" s="34">
        <f>SUM(Output_3_Daily_Raw!E222:Z222)</f>
        <v>4.5</v>
      </c>
      <c r="O222" s="34">
        <f>Output_3_Daily_Raw!AA222</f>
        <v>8.5</v>
      </c>
      <c r="P222" s="34">
        <f>SUM(Output_3_Daily_Raw!AB222:AC222)</f>
        <v>0</v>
      </c>
      <c r="Q222" s="34">
        <f>SUM(Output_3_Daily_Raw!AD222:AF222)</f>
        <v>0</v>
      </c>
      <c r="R222" s="34">
        <f>SUM(Output_3_Daily_Raw!AG222:AI222)</f>
        <v>0.5</v>
      </c>
      <c r="S222" s="34">
        <f>SUM(Output_3_Daily_Raw!AJ222:AM222)</f>
        <v>0.5</v>
      </c>
      <c r="T222" s="34">
        <f>SUM(Output_3_Daily_Raw!AO222:AS222,Output_3_Daily_Raw!BH222)</f>
        <v>0.25</v>
      </c>
      <c r="U222" s="34">
        <f>SUM(Output_3_Daily_Raw!AT222:AX222)</f>
        <v>0</v>
      </c>
      <c r="V222" s="34">
        <f>SUM(Output_3_Daily_Raw!AY222)</f>
        <v>2.25</v>
      </c>
      <c r="W222" s="34">
        <f>Output_3_Daily_Raw!BA222</f>
        <v>1.5</v>
      </c>
      <c r="X222" s="34">
        <f>SUM(Output_3_Daily_Raw!AZ222:BE222)</f>
        <v>1.5</v>
      </c>
      <c r="Y222" s="34">
        <f>SUM(Output_3_Daily_Raw!BF222)</f>
        <v>6</v>
      </c>
      <c r="Z222" s="143">
        <f>Output_3_Daily_Raw!BG222</f>
        <v>0</v>
      </c>
      <c r="AB222">
        <f>SUMIF($L$3:$L$373,"&gt;0",$L$3:L$373)/COUNTIF($L$3:$L$3373,"&gt;0")</f>
        <v>5.2754424778761058</v>
      </c>
      <c r="AD222" s="225">
        <f t="shared" ref="AD222:AG222" si="212">SUM(L216:L222)/COUNT(L216:L222)</f>
        <v>1.5</v>
      </c>
      <c r="AE222" s="225">
        <f t="shared" si="212"/>
        <v>1.6785714285714286</v>
      </c>
      <c r="AF222" s="225">
        <f t="shared" si="212"/>
        <v>3.1785714285714284</v>
      </c>
      <c r="AG222" s="225">
        <f t="shared" si="212"/>
        <v>8.7857142857142865</v>
      </c>
    </row>
    <row r="223" spans="1:33" x14ac:dyDescent="0.35">
      <c r="A223" s="270"/>
      <c r="B223" s="249"/>
      <c r="C223" s="135">
        <v>44049</v>
      </c>
      <c r="D223" s="136" t="s">
        <v>7</v>
      </c>
      <c r="E223" s="142">
        <f>SUM(Output_3_Daily_Raw!E223:G223)</f>
        <v>0</v>
      </c>
      <c r="F223" s="34">
        <f>SUM(Output_3_Daily_Raw!H223:J223)</f>
        <v>0</v>
      </c>
      <c r="G223" s="34">
        <f>SUM(Output_3_Daily_Raw!K223:M223)</f>
        <v>0</v>
      </c>
      <c r="H223" s="34">
        <f>SUM(Output_3_Daily_Raw!N223:P223)</f>
        <v>0</v>
      </c>
      <c r="I223" s="34">
        <f>SUM(Output_3_Daily_Raw!Q223:S223)</f>
        <v>0</v>
      </c>
      <c r="J223" s="34">
        <f>SUM(Output_3_Daily_Raw!T223:V223)</f>
        <v>0</v>
      </c>
      <c r="K223" s="34">
        <f>SUM(Output_3_Daily_Raw!W223:Y223)</f>
        <v>0</v>
      </c>
      <c r="L223" s="34">
        <f>SUM(Output_3_Daily_Raw!E223:Y223)</f>
        <v>0</v>
      </c>
      <c r="M223" s="34">
        <f>Output_3_Daily_Raw!Z223</f>
        <v>5.25</v>
      </c>
      <c r="N223" s="34">
        <f>SUM(Output_3_Daily_Raw!E223:Z223)</f>
        <v>5.25</v>
      </c>
      <c r="O223" s="34">
        <f>Output_3_Daily_Raw!AA223</f>
        <v>7.75</v>
      </c>
      <c r="P223" s="34">
        <f>SUM(Output_3_Daily_Raw!AB223:AC223)</f>
        <v>0</v>
      </c>
      <c r="Q223" s="34">
        <f>SUM(Output_3_Daily_Raw!AD223:AF223)</f>
        <v>0</v>
      </c>
      <c r="R223" s="34">
        <f>SUM(Output_3_Daily_Raw!AG223:AI223)</f>
        <v>1</v>
      </c>
      <c r="S223" s="34">
        <f>SUM(Output_3_Daily_Raw!AJ223:AM223)</f>
        <v>0.5</v>
      </c>
      <c r="T223" s="34">
        <f>SUM(Output_3_Daily_Raw!AO223:AS223,Output_3_Daily_Raw!BH223)</f>
        <v>0.75</v>
      </c>
      <c r="U223" s="34">
        <f>SUM(Output_3_Daily_Raw!AT223:AX223)</f>
        <v>0</v>
      </c>
      <c r="V223" s="34">
        <f>SUM(Output_3_Daily_Raw!AY223)</f>
        <v>2</v>
      </c>
      <c r="W223" s="34">
        <f>Output_3_Daily_Raw!BA223</f>
        <v>1.25</v>
      </c>
      <c r="X223" s="34">
        <f>SUM(Output_3_Daily_Raw!AZ223:BE223)</f>
        <v>2.25</v>
      </c>
      <c r="Y223" s="34">
        <f>SUM(Output_3_Daily_Raw!BF223)</f>
        <v>4.5</v>
      </c>
      <c r="Z223" s="143">
        <f>Output_3_Daily_Raw!BG223</f>
        <v>0</v>
      </c>
      <c r="AB223">
        <f>SUMIF($L$3:$L$373,"&gt;0",$L$3:L$373)/COUNTIF($L$3:$L$3373,"&gt;0")</f>
        <v>5.2754424778761058</v>
      </c>
      <c r="AD223" s="225">
        <f t="shared" ref="AD223:AG223" si="213">SUM(L217:L223)/COUNT(L217:L223)</f>
        <v>1.5</v>
      </c>
      <c r="AE223" s="225">
        <f t="shared" si="213"/>
        <v>2.4285714285714284</v>
      </c>
      <c r="AF223" s="225">
        <f t="shared" si="213"/>
        <v>3.9285714285714284</v>
      </c>
      <c r="AG223" s="225">
        <f t="shared" si="213"/>
        <v>8.8214285714285712</v>
      </c>
    </row>
    <row r="224" spans="1:33" x14ac:dyDescent="0.35">
      <c r="A224" s="270"/>
      <c r="B224" s="249"/>
      <c r="C224" s="137">
        <v>44050</v>
      </c>
      <c r="D224" s="136" t="s">
        <v>8</v>
      </c>
      <c r="E224" s="142">
        <f>SUM(Output_3_Daily_Raw!E224:G224)</f>
        <v>0</v>
      </c>
      <c r="F224" s="34">
        <f>SUM(Output_3_Daily_Raw!H224:J224)</f>
        <v>0</v>
      </c>
      <c r="G224" s="34">
        <f>SUM(Output_3_Daily_Raw!K224:M224)</f>
        <v>0</v>
      </c>
      <c r="H224" s="34">
        <f>SUM(Output_3_Daily_Raw!N224:P224)</f>
        <v>0</v>
      </c>
      <c r="I224" s="34">
        <f>SUM(Output_3_Daily_Raw!Q224:S224)</f>
        <v>0</v>
      </c>
      <c r="J224" s="34">
        <f>SUM(Output_3_Daily_Raw!T224:V224)</f>
        <v>1.5</v>
      </c>
      <c r="K224" s="34">
        <f>SUM(Output_3_Daily_Raw!W224:Y224)</f>
        <v>0</v>
      </c>
      <c r="L224" s="34">
        <f>SUM(Output_3_Daily_Raw!E224:Y224)</f>
        <v>1.5</v>
      </c>
      <c r="M224" s="34">
        <f>Output_3_Daily_Raw!Z224</f>
        <v>0</v>
      </c>
      <c r="N224" s="34">
        <f>SUM(Output_3_Daily_Raw!E224:Z224)</f>
        <v>1.5</v>
      </c>
      <c r="O224" s="34">
        <f>Output_3_Daily_Raw!AA224</f>
        <v>11</v>
      </c>
      <c r="P224" s="34">
        <f>SUM(Output_3_Daily_Raw!AB224:AC224)</f>
        <v>1.25</v>
      </c>
      <c r="Q224" s="34">
        <f>SUM(Output_3_Daily_Raw!AD224:AF224)</f>
        <v>0</v>
      </c>
      <c r="R224" s="34">
        <f>SUM(Output_3_Daily_Raw!AG224:AI224)</f>
        <v>1</v>
      </c>
      <c r="S224" s="34">
        <f>SUM(Output_3_Daily_Raw!AJ224:AM224)</f>
        <v>0.5</v>
      </c>
      <c r="T224" s="34">
        <f>SUM(Output_3_Daily_Raw!AO224:AS224,Output_3_Daily_Raw!BH224)</f>
        <v>0.5</v>
      </c>
      <c r="U224" s="34">
        <f>SUM(Output_3_Daily_Raw!AT224:AX224)</f>
        <v>0</v>
      </c>
      <c r="V224" s="34">
        <f>SUM(Output_3_Daily_Raw!AY224)</f>
        <v>2.25</v>
      </c>
      <c r="W224" s="34">
        <f>Output_3_Daily_Raw!BA224</f>
        <v>2.5</v>
      </c>
      <c r="X224" s="34">
        <f>SUM(Output_3_Daily_Raw!AZ224:BE224)</f>
        <v>2.5</v>
      </c>
      <c r="Y224" s="34">
        <f>SUM(Output_3_Daily_Raw!BF224)</f>
        <v>3.5</v>
      </c>
      <c r="Z224" s="143">
        <f>Output_3_Daily_Raw!BG224</f>
        <v>0</v>
      </c>
      <c r="AB224">
        <f>SUMIF($L$3:$L$373,"&gt;0",$L$3:L$373)/COUNTIF($L$3:$L$3373,"&gt;0")</f>
        <v>5.2754424778761058</v>
      </c>
      <c r="AD224" s="225">
        <f t="shared" ref="AD224:AG224" si="214">SUM(L218:L224)/COUNT(L218:L224)</f>
        <v>1.5</v>
      </c>
      <c r="AE224" s="225">
        <f t="shared" si="214"/>
        <v>2.3214285714285716</v>
      </c>
      <c r="AF224" s="225">
        <f t="shared" si="214"/>
        <v>3.8214285714285716</v>
      </c>
      <c r="AG224" s="225">
        <f t="shared" si="214"/>
        <v>9.3571428571428577</v>
      </c>
    </row>
    <row r="225" spans="1:33" x14ac:dyDescent="0.35">
      <c r="A225" s="270"/>
      <c r="B225" s="249"/>
      <c r="C225" s="135">
        <v>44051</v>
      </c>
      <c r="D225" s="136" t="s">
        <v>9</v>
      </c>
      <c r="E225" s="142">
        <f>SUM(Output_3_Daily_Raw!E225:G225)</f>
        <v>0</v>
      </c>
      <c r="F225" s="34">
        <f>SUM(Output_3_Daily_Raw!H225:J225)</f>
        <v>0</v>
      </c>
      <c r="G225" s="34">
        <f>SUM(Output_3_Daily_Raw!K225:M225)</f>
        <v>0</v>
      </c>
      <c r="H225" s="34">
        <f>SUM(Output_3_Daily_Raw!N225:P225)</f>
        <v>1.5</v>
      </c>
      <c r="I225" s="34">
        <f>SUM(Output_3_Daily_Raw!Q225:S225)</f>
        <v>0</v>
      </c>
      <c r="J225" s="34">
        <f>SUM(Output_3_Daily_Raw!T225:V225)</f>
        <v>2.25</v>
      </c>
      <c r="K225" s="34">
        <f>SUM(Output_3_Daily_Raw!W225:Y225)</f>
        <v>0</v>
      </c>
      <c r="L225" s="34">
        <f>SUM(Output_3_Daily_Raw!E225:Y225)</f>
        <v>3.75</v>
      </c>
      <c r="M225" s="34">
        <f>Output_3_Daily_Raw!Z225</f>
        <v>2</v>
      </c>
      <c r="N225" s="34">
        <f>SUM(Output_3_Daily_Raw!E225:Z225)</f>
        <v>5.75</v>
      </c>
      <c r="O225" s="34">
        <f>Output_3_Daily_Raw!AA225</f>
        <v>10</v>
      </c>
      <c r="P225" s="34">
        <f>SUM(Output_3_Daily_Raw!AB225:AC225)</f>
        <v>0</v>
      </c>
      <c r="Q225" s="34">
        <f>SUM(Output_3_Daily_Raw!AD225:AF225)</f>
        <v>0</v>
      </c>
      <c r="R225" s="34">
        <f>SUM(Output_3_Daily_Raw!AG225:AI225)</f>
        <v>0.75</v>
      </c>
      <c r="S225" s="34">
        <f>SUM(Output_3_Daily_Raw!AJ225:AM225)</f>
        <v>0.25</v>
      </c>
      <c r="T225" s="34">
        <f>SUM(Output_3_Daily_Raw!AO225:AS225,Output_3_Daily_Raw!BH225)</f>
        <v>0.25</v>
      </c>
      <c r="U225" s="34">
        <f>SUM(Output_3_Daily_Raw!AT225:AX225)</f>
        <v>0</v>
      </c>
      <c r="V225" s="34">
        <f>SUM(Output_3_Daily_Raw!AY225)</f>
        <v>1.5</v>
      </c>
      <c r="W225" s="34">
        <f>Output_3_Daily_Raw!BA225</f>
        <v>1</v>
      </c>
      <c r="X225" s="34">
        <f>SUM(Output_3_Daily_Raw!AZ225:BE225)</f>
        <v>1</v>
      </c>
      <c r="Y225" s="34">
        <f>SUM(Output_3_Daily_Raw!BF225)</f>
        <v>4.5</v>
      </c>
      <c r="Z225" s="143">
        <f>Output_3_Daily_Raw!BG225</f>
        <v>0</v>
      </c>
      <c r="AB225">
        <f>SUMIF($L$3:$L$373,"&gt;0",$L$3:L$373)/COUNTIF($L$3:$L$3373,"&gt;0")</f>
        <v>5.2754424778761058</v>
      </c>
      <c r="AD225" s="225">
        <f t="shared" ref="AD225:AG225" si="215">SUM(L219:L225)/COUNT(L219:L225)</f>
        <v>1.7142857142857142</v>
      </c>
      <c r="AE225" s="225">
        <f t="shared" si="215"/>
        <v>2.4285714285714284</v>
      </c>
      <c r="AF225" s="225">
        <f t="shared" si="215"/>
        <v>4.1428571428571432</v>
      </c>
      <c r="AG225" s="225">
        <f t="shared" si="215"/>
        <v>9.25</v>
      </c>
    </row>
    <row r="226" spans="1:33" x14ac:dyDescent="0.35">
      <c r="A226" s="270"/>
      <c r="B226" s="250"/>
      <c r="C226" s="13">
        <v>44052</v>
      </c>
      <c r="D226" s="138" t="s">
        <v>10</v>
      </c>
      <c r="E226" s="142">
        <f>SUM(Output_3_Daily_Raw!E226:G226)</f>
        <v>0</v>
      </c>
      <c r="F226" s="34">
        <f>SUM(Output_3_Daily_Raw!H226:J226)</f>
        <v>0</v>
      </c>
      <c r="G226" s="34">
        <f>SUM(Output_3_Daily_Raw!K226:M226)</f>
        <v>0</v>
      </c>
      <c r="H226" s="34">
        <f>SUM(Output_3_Daily_Raw!N226:P226)</f>
        <v>0</v>
      </c>
      <c r="I226" s="34">
        <f>SUM(Output_3_Daily_Raw!Q226:S226)</f>
        <v>1.75</v>
      </c>
      <c r="J226" s="34">
        <f>SUM(Output_3_Daily_Raw!T226:V226)</f>
        <v>0</v>
      </c>
      <c r="K226" s="34">
        <f>SUM(Output_3_Daily_Raw!W226:Y226)</f>
        <v>0</v>
      </c>
      <c r="L226" s="34">
        <f>SUM(Output_3_Daily_Raw!E226:Y226)</f>
        <v>1.75</v>
      </c>
      <c r="M226" s="34">
        <f>Output_3_Daily_Raw!Z226</f>
        <v>0</v>
      </c>
      <c r="N226" s="34">
        <f>SUM(Output_3_Daily_Raw!E226:Z226)</f>
        <v>1.75</v>
      </c>
      <c r="O226" s="34">
        <f>Output_3_Daily_Raw!AA226</f>
        <v>9</v>
      </c>
      <c r="P226" s="34">
        <f>SUM(Output_3_Daily_Raw!AB226:AC226)</f>
        <v>0</v>
      </c>
      <c r="Q226" s="34">
        <f>SUM(Output_3_Daily_Raw!AD226:AF226)</f>
        <v>0</v>
      </c>
      <c r="R226" s="34">
        <f>SUM(Output_3_Daily_Raw!AG226:AI226)</f>
        <v>0.75</v>
      </c>
      <c r="S226" s="34">
        <f>SUM(Output_3_Daily_Raw!AJ226:AM226)</f>
        <v>0.25</v>
      </c>
      <c r="T226" s="34">
        <f>SUM(Output_3_Daily_Raw!AO226:AS226,Output_3_Daily_Raw!BH226)</f>
        <v>0</v>
      </c>
      <c r="U226" s="34">
        <f>SUM(Output_3_Daily_Raw!AT226:AX226)</f>
        <v>0.5</v>
      </c>
      <c r="V226" s="34">
        <f>SUM(Output_3_Daily_Raw!AY226)</f>
        <v>1.75</v>
      </c>
      <c r="W226" s="34">
        <f>Output_3_Daily_Raw!BA226</f>
        <v>0.75</v>
      </c>
      <c r="X226" s="34">
        <f>SUM(Output_3_Daily_Raw!AZ226:BE226)</f>
        <v>1</v>
      </c>
      <c r="Y226" s="34">
        <f>SUM(Output_3_Daily_Raw!BF226)</f>
        <v>7.75</v>
      </c>
      <c r="Z226" s="143">
        <f>Output_3_Daily_Raw!BG226</f>
        <v>1.25</v>
      </c>
      <c r="AB226">
        <f>SUMIF($L$3:$L$373,"&gt;0",$L$3:L$373)/COUNTIF($L$3:$L$3373,"&gt;0")</f>
        <v>5.2754424778761058</v>
      </c>
      <c r="AD226" s="225">
        <f t="shared" ref="AD226:AG226" si="216">SUM(L220:L226)/COUNT(L220:L226)</f>
        <v>1.9642857142857142</v>
      </c>
      <c r="AE226" s="225">
        <f t="shared" si="216"/>
        <v>1.4642857142857142</v>
      </c>
      <c r="AF226" s="225">
        <f t="shared" si="216"/>
        <v>3.4285714285714284</v>
      </c>
      <c r="AG226" s="225">
        <f t="shared" si="216"/>
        <v>9.0714285714285712</v>
      </c>
    </row>
    <row r="227" spans="1:33" x14ac:dyDescent="0.35">
      <c r="A227" s="270"/>
      <c r="B227" s="248">
        <v>33</v>
      </c>
      <c r="C227" s="135">
        <v>44053</v>
      </c>
      <c r="D227" s="136" t="s">
        <v>4</v>
      </c>
      <c r="E227" s="142">
        <f>SUM(Output_3_Daily_Raw!E227:G227)</f>
        <v>0</v>
      </c>
      <c r="F227" s="34">
        <f>SUM(Output_3_Daily_Raw!H227:J227)</f>
        <v>0</v>
      </c>
      <c r="G227" s="34">
        <f>SUM(Output_3_Daily_Raw!K227:M227)</f>
        <v>0</v>
      </c>
      <c r="H227" s="34">
        <f>SUM(Output_3_Daily_Raw!N227:P227)</f>
        <v>3.25</v>
      </c>
      <c r="I227" s="34">
        <f>SUM(Output_3_Daily_Raw!Q227:S227)</f>
        <v>0</v>
      </c>
      <c r="J227" s="34">
        <f>SUM(Output_3_Daily_Raw!T227:V227)</f>
        <v>0</v>
      </c>
      <c r="K227" s="34">
        <f>SUM(Output_3_Daily_Raw!W227:Y227)</f>
        <v>0</v>
      </c>
      <c r="L227" s="34">
        <f>SUM(Output_3_Daily_Raw!E227:Y227)</f>
        <v>3.25</v>
      </c>
      <c r="M227" s="34">
        <f>Output_3_Daily_Raw!Z227</f>
        <v>0</v>
      </c>
      <c r="N227" s="34">
        <f>SUM(Output_3_Daily_Raw!E227:Z227)</f>
        <v>3.25</v>
      </c>
      <c r="O227" s="34">
        <f>Output_3_Daily_Raw!AA227</f>
        <v>9.75</v>
      </c>
      <c r="P227" s="34">
        <f>SUM(Output_3_Daily_Raw!AB227:AC227)</f>
        <v>0</v>
      </c>
      <c r="Q227" s="34">
        <f>SUM(Output_3_Daily_Raw!AD227:AF227)</f>
        <v>0</v>
      </c>
      <c r="R227" s="34">
        <f>SUM(Output_3_Daily_Raw!AG227:AI227)</f>
        <v>1</v>
      </c>
      <c r="S227" s="34">
        <f>SUM(Output_3_Daily_Raw!AJ227:AM227)</f>
        <v>0</v>
      </c>
      <c r="T227" s="34">
        <f>SUM(Output_3_Daily_Raw!AO227:AS227,Output_3_Daily_Raw!BH227)</f>
        <v>0.25</v>
      </c>
      <c r="U227" s="34">
        <f>SUM(Output_3_Daily_Raw!AT227:AX227)</f>
        <v>0</v>
      </c>
      <c r="V227" s="34">
        <f>SUM(Output_3_Daily_Raw!AY227)</f>
        <v>2.5</v>
      </c>
      <c r="W227" s="34">
        <f>Output_3_Daily_Raw!BA227</f>
        <v>1.5</v>
      </c>
      <c r="X227" s="34">
        <f>SUM(Output_3_Daily_Raw!AZ227:BE227)</f>
        <v>1.5</v>
      </c>
      <c r="Y227" s="34">
        <f>SUM(Output_3_Daily_Raw!BF227)</f>
        <v>4</v>
      </c>
      <c r="Z227" s="143">
        <f>Output_3_Daily_Raw!BG227</f>
        <v>1.5</v>
      </c>
      <c r="AB227">
        <f>SUMIF($L$3:$L$373,"&gt;0",$L$3:L$373)/COUNTIF($L$3:$L$3373,"&gt;0")</f>
        <v>5.2754424778761058</v>
      </c>
      <c r="AD227" s="225">
        <f t="shared" ref="AD227:AG227" si="217">SUM(L221:L227)/COUNT(L221:L227)</f>
        <v>2.25</v>
      </c>
      <c r="AE227" s="225">
        <f t="shared" si="217"/>
        <v>1.3928571428571428</v>
      </c>
      <c r="AF227" s="225">
        <f t="shared" si="217"/>
        <v>3.6428571428571428</v>
      </c>
      <c r="AG227" s="225">
        <f t="shared" si="217"/>
        <v>9</v>
      </c>
    </row>
    <row r="228" spans="1:33" x14ac:dyDescent="0.35">
      <c r="A228" s="270"/>
      <c r="B228" s="249"/>
      <c r="C228" s="137">
        <v>44054</v>
      </c>
      <c r="D228" s="136" t="s">
        <v>5</v>
      </c>
      <c r="E228" s="142">
        <f>SUM(Output_3_Daily_Raw!E228:G228)</f>
        <v>0</v>
      </c>
      <c r="F228" s="34">
        <f>SUM(Output_3_Daily_Raw!H228:J228)</f>
        <v>0</v>
      </c>
      <c r="G228" s="34">
        <f>SUM(Output_3_Daily_Raw!K228:M228)</f>
        <v>0</v>
      </c>
      <c r="H228" s="34">
        <f>SUM(Output_3_Daily_Raw!N228:P228)</f>
        <v>0</v>
      </c>
      <c r="I228" s="34">
        <f>SUM(Output_3_Daily_Raw!Q228:S228)</f>
        <v>0</v>
      </c>
      <c r="J228" s="34">
        <f>SUM(Output_3_Daily_Raw!T228:V228)</f>
        <v>4.75</v>
      </c>
      <c r="K228" s="34">
        <f>SUM(Output_3_Daily_Raw!W228:Y228)</f>
        <v>0</v>
      </c>
      <c r="L228" s="34">
        <f>SUM(Output_3_Daily_Raw!E228:Y228)</f>
        <v>4.75</v>
      </c>
      <c r="M228" s="34">
        <f>Output_3_Daily_Raw!Z228</f>
        <v>0</v>
      </c>
      <c r="N228" s="34">
        <f>SUM(Output_3_Daily_Raw!E228:Z228)</f>
        <v>4.75</v>
      </c>
      <c r="O228" s="34">
        <f>Output_3_Daily_Raw!AA228</f>
        <v>9.25</v>
      </c>
      <c r="P228" s="34">
        <f>SUM(Output_3_Daily_Raw!AB228:AC228)</f>
        <v>0</v>
      </c>
      <c r="Q228" s="34">
        <f>SUM(Output_3_Daily_Raw!AD228:AF228)</f>
        <v>0</v>
      </c>
      <c r="R228" s="34">
        <f>SUM(Output_3_Daily_Raw!AG228:AI228)</f>
        <v>1</v>
      </c>
      <c r="S228" s="34">
        <f>SUM(Output_3_Daily_Raw!AJ228:AM228)</f>
        <v>0</v>
      </c>
      <c r="T228" s="34">
        <f>SUM(Output_3_Daily_Raw!AO228:AS228,Output_3_Daily_Raw!BH228)</f>
        <v>0.25</v>
      </c>
      <c r="U228" s="34">
        <f>SUM(Output_3_Daily_Raw!AT228:AX228)</f>
        <v>0</v>
      </c>
      <c r="V228" s="34">
        <f>SUM(Output_3_Daily_Raw!AY228)</f>
        <v>1.75</v>
      </c>
      <c r="W228" s="34">
        <f>Output_3_Daily_Raw!BA228</f>
        <v>1.5</v>
      </c>
      <c r="X228" s="34">
        <f>SUM(Output_3_Daily_Raw!AZ228:BE228)</f>
        <v>1.5</v>
      </c>
      <c r="Y228" s="34">
        <f>SUM(Output_3_Daily_Raw!BF228)</f>
        <v>5.5</v>
      </c>
      <c r="Z228" s="143">
        <f>Output_3_Daily_Raw!BG228</f>
        <v>0</v>
      </c>
      <c r="AB228">
        <f>SUMIF($L$3:$L$373,"&gt;0",$L$3:L$373)/COUNTIF($L$3:$L$3373,"&gt;0")</f>
        <v>5.2754424778761058</v>
      </c>
      <c r="AD228" s="225">
        <f t="shared" ref="AD228:AG228" si="218">SUM(L222:L228)/COUNT(L222:L228)</f>
        <v>2.5714285714285716</v>
      </c>
      <c r="AE228" s="225">
        <f t="shared" si="218"/>
        <v>1.25</v>
      </c>
      <c r="AF228" s="225">
        <f t="shared" si="218"/>
        <v>3.8214285714285716</v>
      </c>
      <c r="AG228" s="225">
        <f t="shared" si="218"/>
        <v>9.3214285714285712</v>
      </c>
    </row>
    <row r="229" spans="1:33" x14ac:dyDescent="0.35">
      <c r="A229" s="270"/>
      <c r="B229" s="249"/>
      <c r="C229" s="135">
        <v>44055</v>
      </c>
      <c r="D229" s="136" t="s">
        <v>6</v>
      </c>
      <c r="E229" s="142">
        <f>SUM(Output_3_Daily_Raw!E229:G229)</f>
        <v>0</v>
      </c>
      <c r="F229" s="34">
        <f>SUM(Output_3_Daily_Raw!H229:J229)</f>
        <v>0</v>
      </c>
      <c r="G229" s="34">
        <f>SUM(Output_3_Daily_Raw!K229:M229)</f>
        <v>0</v>
      </c>
      <c r="H229" s="34">
        <f>SUM(Output_3_Daily_Raw!N229:P229)</f>
        <v>0</v>
      </c>
      <c r="I229" s="34">
        <f>SUM(Output_3_Daily_Raw!Q229:S229)</f>
        <v>3</v>
      </c>
      <c r="J229" s="34">
        <f>SUM(Output_3_Daily_Raw!T229:V229)</f>
        <v>0.5</v>
      </c>
      <c r="K229" s="34">
        <f>SUM(Output_3_Daily_Raw!W229:Y229)</f>
        <v>0</v>
      </c>
      <c r="L229" s="34">
        <f>SUM(Output_3_Daily_Raw!E229:Y229)</f>
        <v>3.5</v>
      </c>
      <c r="M229" s="34">
        <f>Output_3_Daily_Raw!Z229</f>
        <v>0</v>
      </c>
      <c r="N229" s="34">
        <f>SUM(Output_3_Daily_Raw!E229:Z229)</f>
        <v>3.5</v>
      </c>
      <c r="O229" s="34">
        <f>Output_3_Daily_Raw!AA229</f>
        <v>8.25</v>
      </c>
      <c r="P229" s="34">
        <f>SUM(Output_3_Daily_Raw!AB229:AC229)</f>
        <v>0</v>
      </c>
      <c r="Q229" s="34">
        <f>SUM(Output_3_Daily_Raw!AD229:AF229)</f>
        <v>0</v>
      </c>
      <c r="R229" s="34">
        <f>SUM(Output_3_Daily_Raw!AG229:AI229)</f>
        <v>0.5</v>
      </c>
      <c r="S229" s="34">
        <f>SUM(Output_3_Daily_Raw!AJ229:AM229)</f>
        <v>0</v>
      </c>
      <c r="T229" s="34">
        <f>SUM(Output_3_Daily_Raw!AO229:AS229,Output_3_Daily_Raw!BH229)</f>
        <v>0</v>
      </c>
      <c r="U229" s="34">
        <f>SUM(Output_3_Daily_Raw!AT229:AX229)</f>
        <v>0</v>
      </c>
      <c r="V229" s="34">
        <f>SUM(Output_3_Daily_Raw!AY229)</f>
        <v>2.25</v>
      </c>
      <c r="W229" s="34">
        <f>Output_3_Daily_Raw!BA229</f>
        <v>2.25</v>
      </c>
      <c r="X229" s="34">
        <f>SUM(Output_3_Daily_Raw!AZ229:BE229)</f>
        <v>2.25</v>
      </c>
      <c r="Y229" s="34">
        <f>SUM(Output_3_Daily_Raw!BF229)</f>
        <v>7.25</v>
      </c>
      <c r="Z229" s="143">
        <f>Output_3_Daily_Raw!BG229</f>
        <v>0</v>
      </c>
      <c r="AB229">
        <f>SUMIF($L$3:$L$373,"&gt;0",$L$3:L$373)/COUNTIF($L$3:$L$3373,"&gt;0")</f>
        <v>5.2754424778761058</v>
      </c>
      <c r="AD229" s="225">
        <f t="shared" ref="AD229:AG229" si="219">SUM(L223:L229)/COUNT(L223:L229)</f>
        <v>2.6428571428571428</v>
      </c>
      <c r="AE229" s="225">
        <f t="shared" si="219"/>
        <v>1.0357142857142858</v>
      </c>
      <c r="AF229" s="225">
        <f t="shared" si="219"/>
        <v>3.6785714285714284</v>
      </c>
      <c r="AG229" s="225">
        <f t="shared" si="219"/>
        <v>9.2857142857142865</v>
      </c>
    </row>
    <row r="230" spans="1:33" x14ac:dyDescent="0.35">
      <c r="A230" s="270"/>
      <c r="B230" s="249"/>
      <c r="C230" s="135">
        <v>44056</v>
      </c>
      <c r="D230" s="136" t="s">
        <v>7</v>
      </c>
      <c r="E230" s="142">
        <f>SUM(Output_3_Daily_Raw!E230:G230)</f>
        <v>0</v>
      </c>
      <c r="F230" s="34">
        <f>SUM(Output_3_Daily_Raw!H230:J230)</f>
        <v>0</v>
      </c>
      <c r="G230" s="34">
        <f>SUM(Output_3_Daily_Raw!K230:M230)</f>
        <v>0</v>
      </c>
      <c r="H230" s="34">
        <f>SUM(Output_3_Daily_Raw!N230:P230)</f>
        <v>0</v>
      </c>
      <c r="I230" s="34">
        <f>SUM(Output_3_Daily_Raw!Q230:S230)</f>
        <v>0</v>
      </c>
      <c r="J230" s="34">
        <f>SUM(Output_3_Daily_Raw!T230:V230)</f>
        <v>0</v>
      </c>
      <c r="K230" s="34">
        <f>SUM(Output_3_Daily_Raw!W230:Y230)</f>
        <v>0</v>
      </c>
      <c r="L230" s="34">
        <f>SUM(Output_3_Daily_Raw!E230:Y230)</f>
        <v>0</v>
      </c>
      <c r="M230" s="34">
        <f>Output_3_Daily_Raw!Z230</f>
        <v>6.25</v>
      </c>
      <c r="N230" s="34">
        <f>SUM(Output_3_Daily_Raw!E230:Z230)</f>
        <v>6.25</v>
      </c>
      <c r="O230" s="34">
        <f>Output_3_Daily_Raw!AA230</f>
        <v>10</v>
      </c>
      <c r="P230" s="34">
        <f>SUM(Output_3_Daily_Raw!AB230:AC230)</f>
        <v>0</v>
      </c>
      <c r="Q230" s="34">
        <f>SUM(Output_3_Daily_Raw!AD230:AF230)</f>
        <v>0</v>
      </c>
      <c r="R230" s="34">
        <f>SUM(Output_3_Daily_Raw!AG230:AI230)</f>
        <v>0.75</v>
      </c>
      <c r="S230" s="34">
        <f>SUM(Output_3_Daily_Raw!AJ230:AM230)</f>
        <v>0</v>
      </c>
      <c r="T230" s="34">
        <f>SUM(Output_3_Daily_Raw!AO230:AS230,Output_3_Daily_Raw!BH230)</f>
        <v>0.25</v>
      </c>
      <c r="U230" s="34">
        <f>SUM(Output_3_Daily_Raw!AT230:AX230)</f>
        <v>0</v>
      </c>
      <c r="V230" s="34">
        <f>SUM(Output_3_Daily_Raw!AY230)</f>
        <v>2.25</v>
      </c>
      <c r="W230" s="34">
        <f>Output_3_Daily_Raw!BA230</f>
        <v>1.75</v>
      </c>
      <c r="X230" s="34">
        <f>SUM(Output_3_Daily_Raw!AZ230:BE230)</f>
        <v>1.75</v>
      </c>
      <c r="Y230" s="34">
        <f>SUM(Output_3_Daily_Raw!BF230)</f>
        <v>2.75</v>
      </c>
      <c r="Z230" s="143">
        <f>Output_3_Daily_Raw!BG230</f>
        <v>0</v>
      </c>
      <c r="AB230">
        <f>SUMIF($L$3:$L$373,"&gt;0",$L$3:L$373)/COUNTIF($L$3:$L$3373,"&gt;0")</f>
        <v>5.2754424778761058</v>
      </c>
      <c r="AD230" s="225">
        <f t="shared" ref="AD230:AG230" si="220">SUM(L224:L230)/COUNT(L224:L230)</f>
        <v>2.6428571428571428</v>
      </c>
      <c r="AE230" s="225">
        <f t="shared" si="220"/>
        <v>1.1785714285714286</v>
      </c>
      <c r="AF230" s="225">
        <f t="shared" si="220"/>
        <v>3.8214285714285716</v>
      </c>
      <c r="AG230" s="225">
        <f t="shared" si="220"/>
        <v>9.6071428571428577</v>
      </c>
    </row>
    <row r="231" spans="1:33" x14ac:dyDescent="0.35">
      <c r="A231" s="270"/>
      <c r="B231" s="249"/>
      <c r="C231" s="137">
        <v>44057</v>
      </c>
      <c r="D231" s="136" t="s">
        <v>8</v>
      </c>
      <c r="E231" s="142">
        <f>SUM(Output_3_Daily_Raw!E231:G231)</f>
        <v>0</v>
      </c>
      <c r="F231" s="34">
        <f>SUM(Output_3_Daily_Raw!H231:J231)</f>
        <v>0</v>
      </c>
      <c r="G231" s="34">
        <f>SUM(Output_3_Daily_Raw!K231:M231)</f>
        <v>0</v>
      </c>
      <c r="H231" s="34">
        <f>SUM(Output_3_Daily_Raw!N231:P231)</f>
        <v>2.5</v>
      </c>
      <c r="I231" s="34">
        <f>SUM(Output_3_Daily_Raw!Q231:S231)</f>
        <v>0</v>
      </c>
      <c r="J231" s="34">
        <f>SUM(Output_3_Daily_Raw!T231:V231)</f>
        <v>0</v>
      </c>
      <c r="K231" s="34">
        <f>SUM(Output_3_Daily_Raw!W231:Y231)</f>
        <v>0</v>
      </c>
      <c r="L231" s="34">
        <f>SUM(Output_3_Daily_Raw!E231:Y231)</f>
        <v>2.5</v>
      </c>
      <c r="M231" s="34">
        <f>Output_3_Daily_Raw!Z231</f>
        <v>3</v>
      </c>
      <c r="N231" s="34">
        <f>SUM(Output_3_Daily_Raw!E231:Z231)</f>
        <v>5.5</v>
      </c>
      <c r="O231" s="34">
        <f>Output_3_Daily_Raw!AA231</f>
        <v>10.25</v>
      </c>
      <c r="P231" s="34">
        <f>SUM(Output_3_Daily_Raw!AB231:AC231)</f>
        <v>0</v>
      </c>
      <c r="Q231" s="34">
        <f>SUM(Output_3_Daily_Raw!AD231:AF231)</f>
        <v>0</v>
      </c>
      <c r="R231" s="34">
        <f>SUM(Output_3_Daily_Raw!AG231:AI231)</f>
        <v>0.5</v>
      </c>
      <c r="S231" s="34">
        <f>SUM(Output_3_Daily_Raw!AJ231:AM231)</f>
        <v>0</v>
      </c>
      <c r="T231" s="34">
        <f>SUM(Output_3_Daily_Raw!AO231:AS231,Output_3_Daily_Raw!BH231)</f>
        <v>0.25</v>
      </c>
      <c r="U231" s="34">
        <f>SUM(Output_3_Daily_Raw!AT231:AX231)</f>
        <v>0</v>
      </c>
      <c r="V231" s="34">
        <f>SUM(Output_3_Daily_Raw!AY231)</f>
        <v>2.25</v>
      </c>
      <c r="W231" s="34">
        <f>Output_3_Daily_Raw!BA231</f>
        <v>1</v>
      </c>
      <c r="X231" s="34">
        <f>SUM(Output_3_Daily_Raw!AZ231:BE231)</f>
        <v>1</v>
      </c>
      <c r="Y231" s="34">
        <f>SUM(Output_3_Daily_Raw!BF231)</f>
        <v>4.25</v>
      </c>
      <c r="Z231" s="143">
        <f>Output_3_Daily_Raw!BG231</f>
        <v>0</v>
      </c>
      <c r="AB231">
        <f>SUMIF($L$3:$L$373,"&gt;0",$L$3:L$373)/COUNTIF($L$3:$L$3373,"&gt;0")</f>
        <v>5.2754424778761058</v>
      </c>
      <c r="AD231" s="225">
        <f t="shared" ref="AD231:AG231" si="221">SUM(L225:L231)/COUNT(L225:L231)</f>
        <v>2.7857142857142856</v>
      </c>
      <c r="AE231" s="225">
        <f t="shared" si="221"/>
        <v>1.6071428571428572</v>
      </c>
      <c r="AF231" s="225">
        <f t="shared" si="221"/>
        <v>4.3928571428571432</v>
      </c>
      <c r="AG231" s="225">
        <f t="shared" si="221"/>
        <v>9.5</v>
      </c>
    </row>
    <row r="232" spans="1:33" x14ac:dyDescent="0.35">
      <c r="A232" s="270"/>
      <c r="B232" s="249"/>
      <c r="C232" s="135">
        <v>44058</v>
      </c>
      <c r="D232" s="136" t="s">
        <v>9</v>
      </c>
      <c r="E232" s="142">
        <f>SUM(Output_3_Daily_Raw!E232:G232)</f>
        <v>0</v>
      </c>
      <c r="F232" s="34">
        <f>SUM(Output_3_Daily_Raw!H232:J232)</f>
        <v>0</v>
      </c>
      <c r="G232" s="34">
        <f>SUM(Output_3_Daily_Raw!K232:M232)</f>
        <v>0</v>
      </c>
      <c r="H232" s="34">
        <f>SUM(Output_3_Daily_Raw!N232:P232)</f>
        <v>0</v>
      </c>
      <c r="I232" s="34">
        <f>SUM(Output_3_Daily_Raw!Q232:S232)</f>
        <v>0</v>
      </c>
      <c r="J232" s="34">
        <f>SUM(Output_3_Daily_Raw!T232:V232)</f>
        <v>4</v>
      </c>
      <c r="K232" s="34">
        <f>SUM(Output_3_Daily_Raw!W232:Y232)</f>
        <v>0</v>
      </c>
      <c r="L232" s="34">
        <f>SUM(Output_3_Daily_Raw!E232:Y232)</f>
        <v>4</v>
      </c>
      <c r="M232" s="34">
        <f>Output_3_Daily_Raw!Z232</f>
        <v>2.75</v>
      </c>
      <c r="N232" s="34">
        <f>SUM(Output_3_Daily_Raw!E232:Z232)</f>
        <v>6.75</v>
      </c>
      <c r="O232" s="34">
        <f>Output_3_Daily_Raw!AA232</f>
        <v>8</v>
      </c>
      <c r="P232" s="34">
        <f>SUM(Output_3_Daily_Raw!AB232:AC232)</f>
        <v>0</v>
      </c>
      <c r="Q232" s="34">
        <f>SUM(Output_3_Daily_Raw!AD232:AF232)</f>
        <v>0</v>
      </c>
      <c r="R232" s="34">
        <f>SUM(Output_3_Daily_Raw!AG232:AI232)</f>
        <v>0.5</v>
      </c>
      <c r="S232" s="34">
        <f>SUM(Output_3_Daily_Raw!AJ232:AM232)</f>
        <v>0.5</v>
      </c>
      <c r="T232" s="34">
        <f>SUM(Output_3_Daily_Raw!AO232:AS232,Output_3_Daily_Raw!BH232)</f>
        <v>0.25</v>
      </c>
      <c r="U232" s="34">
        <f>SUM(Output_3_Daily_Raw!AT232:AX232)</f>
        <v>0</v>
      </c>
      <c r="V232" s="34">
        <f>SUM(Output_3_Daily_Raw!AY232)</f>
        <v>1</v>
      </c>
      <c r="W232" s="34">
        <f>Output_3_Daily_Raw!BA232</f>
        <v>2.25</v>
      </c>
      <c r="X232" s="34">
        <f>SUM(Output_3_Daily_Raw!AZ232:BE232)</f>
        <v>2.25</v>
      </c>
      <c r="Y232" s="34">
        <f>SUM(Output_3_Daily_Raw!BF232)</f>
        <v>3.5</v>
      </c>
      <c r="Z232" s="143">
        <f>Output_3_Daily_Raw!BG232</f>
        <v>0.75</v>
      </c>
      <c r="AB232">
        <f>SUMIF($L$3:$L$373,"&gt;0",$L$3:L$373)/COUNTIF($L$3:$L$3373,"&gt;0")</f>
        <v>5.2754424778761058</v>
      </c>
      <c r="AD232" s="225">
        <f t="shared" ref="AD232:AG232" si="222">SUM(L226:L232)/COUNT(L226:L232)</f>
        <v>2.8214285714285716</v>
      </c>
      <c r="AE232" s="225">
        <f t="shared" si="222"/>
        <v>1.7142857142857142</v>
      </c>
      <c r="AF232" s="225">
        <f t="shared" si="222"/>
        <v>4.5357142857142856</v>
      </c>
      <c r="AG232" s="225">
        <f t="shared" si="222"/>
        <v>9.2142857142857135</v>
      </c>
    </row>
    <row r="233" spans="1:33" x14ac:dyDescent="0.35">
      <c r="A233" s="270"/>
      <c r="B233" s="250"/>
      <c r="C233" s="13">
        <v>44059</v>
      </c>
      <c r="D233" s="138" t="s">
        <v>10</v>
      </c>
      <c r="E233" s="142">
        <f>SUM(Output_3_Daily_Raw!E233:G233)</f>
        <v>0</v>
      </c>
      <c r="F233" s="34">
        <f>SUM(Output_3_Daily_Raw!H233:J233)</f>
        <v>0</v>
      </c>
      <c r="G233" s="34">
        <f>SUM(Output_3_Daily_Raw!K233:M233)</f>
        <v>0</v>
      </c>
      <c r="H233" s="34">
        <f>SUM(Output_3_Daily_Raw!N233:P233)</f>
        <v>0</v>
      </c>
      <c r="I233" s="34">
        <f>SUM(Output_3_Daily_Raw!Q233:S233)</f>
        <v>0</v>
      </c>
      <c r="J233" s="34">
        <f>SUM(Output_3_Daily_Raw!T233:V233)</f>
        <v>1.5</v>
      </c>
      <c r="K233" s="34">
        <f>SUM(Output_3_Daily_Raw!W233:Y233)</f>
        <v>0</v>
      </c>
      <c r="L233" s="34">
        <f>SUM(Output_3_Daily_Raw!E233:Y233)</f>
        <v>1.5</v>
      </c>
      <c r="M233" s="34">
        <f>Output_3_Daily_Raw!Z233</f>
        <v>0</v>
      </c>
      <c r="N233" s="34">
        <f>SUM(Output_3_Daily_Raw!E233:Z233)</f>
        <v>1.5</v>
      </c>
      <c r="O233" s="34">
        <f>Output_3_Daily_Raw!AA233</f>
        <v>9</v>
      </c>
      <c r="P233" s="34">
        <f>SUM(Output_3_Daily_Raw!AB233:AC233)</f>
        <v>0</v>
      </c>
      <c r="Q233" s="34">
        <f>SUM(Output_3_Daily_Raw!AD233:AF233)</f>
        <v>0</v>
      </c>
      <c r="R233" s="34">
        <f>SUM(Output_3_Daily_Raw!AG233:AI233)</f>
        <v>0.5</v>
      </c>
      <c r="S233" s="34">
        <f>SUM(Output_3_Daily_Raw!AJ233:AM233)</f>
        <v>1.75</v>
      </c>
      <c r="T233" s="34">
        <f>SUM(Output_3_Daily_Raw!AO233:AS233,Output_3_Daily_Raw!BH233)</f>
        <v>0.25</v>
      </c>
      <c r="U233" s="34">
        <f>SUM(Output_3_Daily_Raw!AT233:AX233)</f>
        <v>0</v>
      </c>
      <c r="V233" s="34">
        <f>SUM(Output_3_Daily_Raw!AY233)</f>
        <v>2.75</v>
      </c>
      <c r="W233" s="34">
        <f>Output_3_Daily_Raw!BA233</f>
        <v>1.5</v>
      </c>
      <c r="X233" s="34">
        <f>SUM(Output_3_Daily_Raw!AZ233:BE233)</f>
        <v>1.5</v>
      </c>
      <c r="Y233" s="34">
        <f>SUM(Output_3_Daily_Raw!BF233)</f>
        <v>6</v>
      </c>
      <c r="Z233" s="143">
        <f>Output_3_Daily_Raw!BG233</f>
        <v>0</v>
      </c>
      <c r="AB233">
        <f>SUMIF($L$3:$L$373,"&gt;0",$L$3:L$373)/COUNTIF($L$3:$L$3373,"&gt;0")</f>
        <v>5.2754424778761058</v>
      </c>
      <c r="AD233" s="225">
        <f t="shared" ref="AD233:AG233" si="223">SUM(L227:L233)/COUNT(L227:L233)</f>
        <v>2.7857142857142856</v>
      </c>
      <c r="AE233" s="225">
        <f t="shared" si="223"/>
        <v>1.7142857142857142</v>
      </c>
      <c r="AF233" s="225">
        <f t="shared" si="223"/>
        <v>4.5</v>
      </c>
      <c r="AG233" s="225">
        <f t="shared" si="223"/>
        <v>9.2142857142857135</v>
      </c>
    </row>
    <row r="234" spans="1:33" x14ac:dyDescent="0.35">
      <c r="A234" s="270"/>
      <c r="B234" s="248">
        <v>34</v>
      </c>
      <c r="C234" s="135">
        <v>44060</v>
      </c>
      <c r="D234" s="136" t="s">
        <v>4</v>
      </c>
      <c r="E234" s="142">
        <f>SUM(Output_3_Daily_Raw!E234:G234)</f>
        <v>0</v>
      </c>
      <c r="F234" s="34">
        <f>SUM(Output_3_Daily_Raw!H234:J234)</f>
        <v>0</v>
      </c>
      <c r="G234" s="34">
        <f>SUM(Output_3_Daily_Raw!K234:M234)</f>
        <v>0</v>
      </c>
      <c r="H234" s="34">
        <f>SUM(Output_3_Daily_Raw!N234:P234)</f>
        <v>3.25</v>
      </c>
      <c r="I234" s="34">
        <f>SUM(Output_3_Daily_Raw!Q234:S234)</f>
        <v>0</v>
      </c>
      <c r="J234" s="34">
        <f>SUM(Output_3_Daily_Raw!T234:V234)</f>
        <v>0</v>
      </c>
      <c r="K234" s="34">
        <f>SUM(Output_3_Daily_Raw!W234:Y234)</f>
        <v>0</v>
      </c>
      <c r="L234" s="34">
        <f>SUM(Output_3_Daily_Raw!E234:Y234)</f>
        <v>3.25</v>
      </c>
      <c r="M234" s="34">
        <f>Output_3_Daily_Raw!Z234</f>
        <v>0.5</v>
      </c>
      <c r="N234" s="34">
        <f>SUM(Output_3_Daily_Raw!E234:Z234)</f>
        <v>3.75</v>
      </c>
      <c r="O234" s="34">
        <f>Output_3_Daily_Raw!AA234</f>
        <v>8.75</v>
      </c>
      <c r="P234" s="34">
        <f>SUM(Output_3_Daily_Raw!AB234:AC234)</f>
        <v>0</v>
      </c>
      <c r="Q234" s="34">
        <f>SUM(Output_3_Daily_Raw!AD234:AF234)</f>
        <v>0</v>
      </c>
      <c r="R234" s="34">
        <f>SUM(Output_3_Daily_Raw!AG234:AI234)</f>
        <v>0.75</v>
      </c>
      <c r="S234" s="34">
        <f>SUM(Output_3_Daily_Raw!AJ234:AM234)</f>
        <v>0.25</v>
      </c>
      <c r="T234" s="34">
        <f>SUM(Output_3_Daily_Raw!AO234:AS234,Output_3_Daily_Raw!BH234)</f>
        <v>0.25</v>
      </c>
      <c r="U234" s="34">
        <f>SUM(Output_3_Daily_Raw!AT234:AX234)</f>
        <v>0</v>
      </c>
      <c r="V234" s="34">
        <f>SUM(Output_3_Daily_Raw!AY234)</f>
        <v>1.75</v>
      </c>
      <c r="W234" s="34">
        <f>Output_3_Daily_Raw!BA234</f>
        <v>2.5</v>
      </c>
      <c r="X234" s="34">
        <f>SUM(Output_3_Daily_Raw!AZ234:BE234)</f>
        <v>2.5</v>
      </c>
      <c r="Y234" s="34">
        <f>SUM(Output_3_Daily_Raw!BF234)</f>
        <v>6</v>
      </c>
      <c r="Z234" s="143">
        <f>Output_3_Daily_Raw!BG234</f>
        <v>0</v>
      </c>
      <c r="AB234">
        <f>SUMIF($L$3:$L$373,"&gt;0",$L$3:L$373)/COUNTIF($L$3:$L$3373,"&gt;0")</f>
        <v>5.2754424778761058</v>
      </c>
      <c r="AD234" s="225">
        <f t="shared" ref="AD234:AG234" si="224">SUM(L228:L234)/COUNT(L228:L234)</f>
        <v>2.7857142857142856</v>
      </c>
      <c r="AE234" s="225">
        <f t="shared" si="224"/>
        <v>1.7857142857142858</v>
      </c>
      <c r="AF234" s="225">
        <f t="shared" si="224"/>
        <v>4.5714285714285712</v>
      </c>
      <c r="AG234" s="225">
        <f t="shared" si="224"/>
        <v>9.0714285714285712</v>
      </c>
    </row>
    <row r="235" spans="1:33" x14ac:dyDescent="0.35">
      <c r="A235" s="270"/>
      <c r="B235" s="249"/>
      <c r="C235" s="135">
        <v>44061</v>
      </c>
      <c r="D235" s="136" t="s">
        <v>5</v>
      </c>
      <c r="E235" s="142">
        <f>SUM(Output_3_Daily_Raw!E235:G235)</f>
        <v>0</v>
      </c>
      <c r="F235" s="34">
        <f>SUM(Output_3_Daily_Raw!H235:J235)</f>
        <v>0</v>
      </c>
      <c r="G235" s="34">
        <f>SUM(Output_3_Daily_Raw!K235:M235)</f>
        <v>0</v>
      </c>
      <c r="H235" s="34">
        <f>SUM(Output_3_Daily_Raw!N235:P235)</f>
        <v>1.5</v>
      </c>
      <c r="I235" s="34">
        <f>SUM(Output_3_Daily_Raw!Q235:S235)</f>
        <v>0</v>
      </c>
      <c r="J235" s="34">
        <f>SUM(Output_3_Daily_Raw!T235:V235)</f>
        <v>1</v>
      </c>
      <c r="K235" s="34">
        <f>SUM(Output_3_Daily_Raw!W235:Y235)</f>
        <v>0</v>
      </c>
      <c r="L235" s="34">
        <f>SUM(Output_3_Daily_Raw!E235:Y235)</f>
        <v>2.5</v>
      </c>
      <c r="M235" s="34">
        <f>Output_3_Daily_Raw!Z235</f>
        <v>3.25</v>
      </c>
      <c r="N235" s="34">
        <f>SUM(Output_3_Daily_Raw!E235:Z235)</f>
        <v>5.75</v>
      </c>
      <c r="O235" s="34">
        <f>Output_3_Daily_Raw!AA235</f>
        <v>8.5</v>
      </c>
      <c r="P235" s="34">
        <f>SUM(Output_3_Daily_Raw!AB235:AC235)</f>
        <v>0</v>
      </c>
      <c r="Q235" s="34">
        <f>SUM(Output_3_Daily_Raw!AD235:AF235)</f>
        <v>0</v>
      </c>
      <c r="R235" s="34">
        <f>SUM(Output_3_Daily_Raw!AG235:AI235)</f>
        <v>1</v>
      </c>
      <c r="S235" s="34">
        <f>SUM(Output_3_Daily_Raw!AJ235:AM235)</f>
        <v>2</v>
      </c>
      <c r="T235" s="34">
        <f>SUM(Output_3_Daily_Raw!AO235:AS235,Output_3_Daily_Raw!BH235)</f>
        <v>0.25</v>
      </c>
      <c r="U235" s="34">
        <f>SUM(Output_3_Daily_Raw!AT235:AX235)</f>
        <v>0</v>
      </c>
      <c r="V235" s="34">
        <f>SUM(Output_3_Daily_Raw!AY235)</f>
        <v>2.5</v>
      </c>
      <c r="W235" s="34">
        <f>Output_3_Daily_Raw!BA235</f>
        <v>0.75</v>
      </c>
      <c r="X235" s="34">
        <f>SUM(Output_3_Daily_Raw!AZ235:BE235)</f>
        <v>0.75</v>
      </c>
      <c r="Y235" s="34">
        <f>SUM(Output_3_Daily_Raw!BF235)</f>
        <v>3.25</v>
      </c>
      <c r="Z235" s="143">
        <f>Output_3_Daily_Raw!BG235</f>
        <v>0</v>
      </c>
      <c r="AB235">
        <f>SUMIF($L$3:$L$373,"&gt;0",$L$3:L$373)/COUNTIF($L$3:$L$3373,"&gt;0")</f>
        <v>5.2754424778761058</v>
      </c>
      <c r="AD235" s="225">
        <f t="shared" ref="AD235:AG235" si="225">SUM(L229:L235)/COUNT(L229:L235)</f>
        <v>2.4642857142857144</v>
      </c>
      <c r="AE235" s="225">
        <f t="shared" si="225"/>
        <v>2.25</v>
      </c>
      <c r="AF235" s="225">
        <f t="shared" si="225"/>
        <v>4.7142857142857144</v>
      </c>
      <c r="AG235" s="225">
        <f t="shared" si="225"/>
        <v>8.9642857142857135</v>
      </c>
    </row>
    <row r="236" spans="1:33" x14ac:dyDescent="0.35">
      <c r="A236" s="270"/>
      <c r="B236" s="249"/>
      <c r="C236" s="137">
        <v>44062</v>
      </c>
      <c r="D236" s="136" t="s">
        <v>6</v>
      </c>
      <c r="E236" s="142">
        <f>SUM(Output_3_Daily_Raw!E236:G236)</f>
        <v>0</v>
      </c>
      <c r="F236" s="34">
        <f>SUM(Output_3_Daily_Raw!H236:J236)</f>
        <v>0</v>
      </c>
      <c r="G236" s="34">
        <f>SUM(Output_3_Daily_Raw!K236:M236)</f>
        <v>0</v>
      </c>
      <c r="H236" s="34">
        <f>SUM(Output_3_Daily_Raw!N236:P236)</f>
        <v>0</v>
      </c>
      <c r="I236" s="34">
        <f>SUM(Output_3_Daily_Raw!Q236:S236)</f>
        <v>4</v>
      </c>
      <c r="J236" s="34">
        <f>SUM(Output_3_Daily_Raw!T236:V236)</f>
        <v>0</v>
      </c>
      <c r="K236" s="34">
        <f>SUM(Output_3_Daily_Raw!W236:Y236)</f>
        <v>0</v>
      </c>
      <c r="L236" s="34">
        <f>SUM(Output_3_Daily_Raw!E236:Y236)</f>
        <v>4</v>
      </c>
      <c r="M236" s="34">
        <f>Output_3_Daily_Raw!Z236</f>
        <v>4</v>
      </c>
      <c r="N236" s="34">
        <f>SUM(Output_3_Daily_Raw!E236:Z236)</f>
        <v>8</v>
      </c>
      <c r="O236" s="34">
        <f>Output_3_Daily_Raw!AA236</f>
        <v>8.5</v>
      </c>
      <c r="P236" s="34">
        <f>SUM(Output_3_Daily_Raw!AB236:AC236)</f>
        <v>0</v>
      </c>
      <c r="Q236" s="34">
        <f>SUM(Output_3_Daily_Raw!AD236:AF236)</f>
        <v>0</v>
      </c>
      <c r="R236" s="34">
        <f>SUM(Output_3_Daily_Raw!AG236:AI236)</f>
        <v>0</v>
      </c>
      <c r="S236" s="34">
        <f>SUM(Output_3_Daily_Raw!AJ236:AM236)</f>
        <v>0.25</v>
      </c>
      <c r="T236" s="34">
        <f>SUM(Output_3_Daily_Raw!AO236:AS236,Output_3_Daily_Raw!BH236)</f>
        <v>0</v>
      </c>
      <c r="U236" s="34">
        <f>SUM(Output_3_Daily_Raw!AT236:AX236)</f>
        <v>0</v>
      </c>
      <c r="V236" s="34">
        <f>SUM(Output_3_Daily_Raw!AY236)</f>
        <v>3</v>
      </c>
      <c r="W236" s="34">
        <f>Output_3_Daily_Raw!BA236</f>
        <v>0.5</v>
      </c>
      <c r="X236" s="34">
        <f>SUM(Output_3_Daily_Raw!AZ236:BE236)</f>
        <v>0.5</v>
      </c>
      <c r="Y236" s="34">
        <f>SUM(Output_3_Daily_Raw!BF236)</f>
        <v>3.75</v>
      </c>
      <c r="Z236" s="143">
        <f>Output_3_Daily_Raw!BG236</f>
        <v>0</v>
      </c>
      <c r="AB236">
        <f>SUMIF($L$3:$L$373,"&gt;0",$L$3:L$373)/COUNTIF($L$3:$L$3373,"&gt;0")</f>
        <v>5.2754424778761058</v>
      </c>
      <c r="AD236" s="225">
        <f t="shared" ref="AD236:AG236" si="226">SUM(L230:L236)/COUNT(L230:L236)</f>
        <v>2.5357142857142856</v>
      </c>
      <c r="AE236" s="225">
        <f t="shared" si="226"/>
        <v>2.8214285714285716</v>
      </c>
      <c r="AF236" s="225">
        <f t="shared" si="226"/>
        <v>5.3571428571428568</v>
      </c>
      <c r="AG236" s="225">
        <f t="shared" si="226"/>
        <v>9</v>
      </c>
    </row>
    <row r="237" spans="1:33" x14ac:dyDescent="0.35">
      <c r="A237" s="270"/>
      <c r="B237" s="249"/>
      <c r="C237" s="135">
        <v>44063</v>
      </c>
      <c r="D237" s="136" t="s">
        <v>7</v>
      </c>
      <c r="E237" s="142">
        <f>SUM(Output_3_Daily_Raw!E237:G237)</f>
        <v>0</v>
      </c>
      <c r="F237" s="34">
        <f>SUM(Output_3_Daily_Raw!H237:J237)</f>
        <v>0</v>
      </c>
      <c r="G237" s="34">
        <f>SUM(Output_3_Daily_Raw!K237:M237)</f>
        <v>0</v>
      </c>
      <c r="H237" s="34">
        <f>SUM(Output_3_Daily_Raw!N237:P237)</f>
        <v>0</v>
      </c>
      <c r="I237" s="34">
        <f>SUM(Output_3_Daily_Raw!Q237:S237)</f>
        <v>0</v>
      </c>
      <c r="J237" s="34">
        <f>SUM(Output_3_Daily_Raw!T237:V237)</f>
        <v>2.75</v>
      </c>
      <c r="K237" s="34">
        <f>SUM(Output_3_Daily_Raw!W237:Y237)</f>
        <v>0</v>
      </c>
      <c r="L237" s="34">
        <f>SUM(Output_3_Daily_Raw!E237:Y237)</f>
        <v>2.75</v>
      </c>
      <c r="M237" s="34">
        <f>Output_3_Daily_Raw!Z237</f>
        <v>1.25</v>
      </c>
      <c r="N237" s="34">
        <f>SUM(Output_3_Daily_Raw!E237:Z237)</f>
        <v>4</v>
      </c>
      <c r="O237" s="34">
        <f>Output_3_Daily_Raw!AA237</f>
        <v>8</v>
      </c>
      <c r="P237" s="34">
        <f>SUM(Output_3_Daily_Raw!AB237:AC237)</f>
        <v>0</v>
      </c>
      <c r="Q237" s="34">
        <f>SUM(Output_3_Daily_Raw!AD237:AF237)</f>
        <v>0</v>
      </c>
      <c r="R237" s="34">
        <f>SUM(Output_3_Daily_Raw!AG237:AI237)</f>
        <v>1.25</v>
      </c>
      <c r="S237" s="34">
        <f>SUM(Output_3_Daily_Raw!AJ237:AM237)</f>
        <v>0.5</v>
      </c>
      <c r="T237" s="34">
        <f>SUM(Output_3_Daily_Raw!AO237:AS237,Output_3_Daily_Raw!BH237)</f>
        <v>0.25</v>
      </c>
      <c r="U237" s="34">
        <f>SUM(Output_3_Daily_Raw!AT237:AX237)</f>
        <v>0</v>
      </c>
      <c r="V237" s="34">
        <f>SUM(Output_3_Daily_Raw!AY237)</f>
        <v>2.5</v>
      </c>
      <c r="W237" s="34">
        <f>Output_3_Daily_Raw!BA237</f>
        <v>1.5</v>
      </c>
      <c r="X237" s="34">
        <f>SUM(Output_3_Daily_Raw!AZ237:BE237)</f>
        <v>1.5</v>
      </c>
      <c r="Y237" s="34">
        <f>SUM(Output_3_Daily_Raw!BF237)</f>
        <v>6</v>
      </c>
      <c r="Z237" s="143">
        <f>Output_3_Daily_Raw!BG237</f>
        <v>0</v>
      </c>
      <c r="AB237">
        <f>SUMIF($L$3:$L$373,"&gt;0",$L$3:L$373)/COUNTIF($L$3:$L$3373,"&gt;0")</f>
        <v>5.2754424778761058</v>
      </c>
      <c r="AD237" s="225">
        <f t="shared" ref="AD237:AG237" si="227">SUM(L231:L237)/COUNT(L231:L237)</f>
        <v>2.9285714285714284</v>
      </c>
      <c r="AE237" s="225">
        <f t="shared" si="227"/>
        <v>2.1071428571428572</v>
      </c>
      <c r="AF237" s="225">
        <f t="shared" si="227"/>
        <v>5.0357142857142856</v>
      </c>
      <c r="AG237" s="225">
        <f t="shared" si="227"/>
        <v>8.7142857142857135</v>
      </c>
    </row>
    <row r="238" spans="1:33" x14ac:dyDescent="0.35">
      <c r="A238" s="270"/>
      <c r="B238" s="249"/>
      <c r="C238" s="137">
        <v>44064</v>
      </c>
      <c r="D238" s="136" t="s">
        <v>8</v>
      </c>
      <c r="E238" s="142">
        <f>SUM(Output_3_Daily_Raw!E238:G238)</f>
        <v>0</v>
      </c>
      <c r="F238" s="34">
        <f>SUM(Output_3_Daily_Raw!H238:J238)</f>
        <v>0</v>
      </c>
      <c r="G238" s="34">
        <f>SUM(Output_3_Daily_Raw!K238:M238)</f>
        <v>0</v>
      </c>
      <c r="H238" s="34">
        <f>SUM(Output_3_Daily_Raw!N238:P238)</f>
        <v>0</v>
      </c>
      <c r="I238" s="34">
        <f>SUM(Output_3_Daily_Raw!Q238:S238)</f>
        <v>0</v>
      </c>
      <c r="J238" s="34">
        <f>SUM(Output_3_Daily_Raw!T238:V238)</f>
        <v>5.5</v>
      </c>
      <c r="K238" s="34">
        <f>SUM(Output_3_Daily_Raw!W238:Y238)</f>
        <v>0</v>
      </c>
      <c r="L238" s="34">
        <f>SUM(Output_3_Daily_Raw!E238:Y238)</f>
        <v>5.5</v>
      </c>
      <c r="M238" s="34">
        <f>Output_3_Daily_Raw!Z238</f>
        <v>0</v>
      </c>
      <c r="N238" s="34">
        <f>SUM(Output_3_Daily_Raw!E238:Z238)</f>
        <v>5.5</v>
      </c>
      <c r="O238" s="34">
        <f>Output_3_Daily_Raw!AA238</f>
        <v>10</v>
      </c>
      <c r="P238" s="34">
        <f>SUM(Output_3_Daily_Raw!AB238:AC238)</f>
        <v>0</v>
      </c>
      <c r="Q238" s="34">
        <f>SUM(Output_3_Daily_Raw!AD238:AF238)</f>
        <v>0</v>
      </c>
      <c r="R238" s="34">
        <f>SUM(Output_3_Daily_Raw!AG238:AI238)</f>
        <v>0.5</v>
      </c>
      <c r="S238" s="34">
        <f>SUM(Output_3_Daily_Raw!AJ238:AM238)</f>
        <v>0</v>
      </c>
      <c r="T238" s="34">
        <f>SUM(Output_3_Daily_Raw!AO238:AS238,Output_3_Daily_Raw!BH238)</f>
        <v>0.25</v>
      </c>
      <c r="U238" s="34">
        <f>SUM(Output_3_Daily_Raw!AT238:AX238)</f>
        <v>0</v>
      </c>
      <c r="V238" s="34">
        <f>SUM(Output_3_Daily_Raw!AY238)</f>
        <v>1.5</v>
      </c>
      <c r="W238" s="34">
        <f>Output_3_Daily_Raw!BA238</f>
        <v>1.75</v>
      </c>
      <c r="X238" s="34">
        <f>SUM(Output_3_Daily_Raw!AZ238:BE238)</f>
        <v>1.75</v>
      </c>
      <c r="Y238" s="34">
        <f>SUM(Output_3_Daily_Raw!BF238)</f>
        <v>4.5</v>
      </c>
      <c r="Z238" s="143">
        <f>Output_3_Daily_Raw!BG238</f>
        <v>0</v>
      </c>
      <c r="AB238">
        <f>SUMIF($L$3:$L$373,"&gt;0",$L$3:L$373)/COUNTIF($L$3:$L$3373,"&gt;0")</f>
        <v>5.2754424778761058</v>
      </c>
      <c r="AD238" s="225">
        <f t="shared" ref="AD238:AG238" si="228">SUM(L232:L238)/COUNT(L232:L238)</f>
        <v>3.3571428571428572</v>
      </c>
      <c r="AE238" s="225">
        <f t="shared" si="228"/>
        <v>1.6785714285714286</v>
      </c>
      <c r="AF238" s="225">
        <f t="shared" si="228"/>
        <v>5.0357142857142856</v>
      </c>
      <c r="AG238" s="225">
        <f t="shared" si="228"/>
        <v>8.6785714285714288</v>
      </c>
    </row>
    <row r="239" spans="1:33" x14ac:dyDescent="0.35">
      <c r="A239" s="270"/>
      <c r="B239" s="249"/>
      <c r="C239" s="135">
        <v>44065</v>
      </c>
      <c r="D239" s="136" t="s">
        <v>9</v>
      </c>
      <c r="E239" s="142">
        <f>SUM(Output_3_Daily_Raw!E239:G239)</f>
        <v>0</v>
      </c>
      <c r="F239" s="34">
        <f>SUM(Output_3_Daily_Raw!H239:J239)</f>
        <v>0</v>
      </c>
      <c r="G239" s="34">
        <f>SUM(Output_3_Daily_Raw!K239:M239)</f>
        <v>0</v>
      </c>
      <c r="H239" s="34">
        <f>SUM(Output_3_Daily_Raw!N239:P239)</f>
        <v>0</v>
      </c>
      <c r="I239" s="34">
        <f>SUM(Output_3_Daily_Raw!Q239:S239)</f>
        <v>0</v>
      </c>
      <c r="J239" s="34">
        <f>SUM(Output_3_Daily_Raw!T239:V239)</f>
        <v>6.75</v>
      </c>
      <c r="K239" s="34">
        <f>SUM(Output_3_Daily_Raw!W239:Y239)</f>
        <v>0</v>
      </c>
      <c r="L239" s="34">
        <f>SUM(Output_3_Daily_Raw!E239:Y239)</f>
        <v>6.75</v>
      </c>
      <c r="M239" s="34">
        <f>Output_3_Daily_Raw!Z239</f>
        <v>0</v>
      </c>
      <c r="N239" s="34">
        <f>SUM(Output_3_Daily_Raw!E239:Z239)</f>
        <v>6.75</v>
      </c>
      <c r="O239" s="34">
        <f>Output_3_Daily_Raw!AA239</f>
        <v>7.5</v>
      </c>
      <c r="P239" s="34">
        <f>SUM(Output_3_Daily_Raw!AB239:AC239)</f>
        <v>0</v>
      </c>
      <c r="Q239" s="34">
        <f>SUM(Output_3_Daily_Raw!AD239:AF239)</f>
        <v>0</v>
      </c>
      <c r="R239" s="34">
        <f>SUM(Output_3_Daily_Raw!AG239:AI239)</f>
        <v>0.5</v>
      </c>
      <c r="S239" s="34">
        <f>SUM(Output_3_Daily_Raw!AJ239:AM239)</f>
        <v>0</v>
      </c>
      <c r="T239" s="34">
        <f>SUM(Output_3_Daily_Raw!AO239:AS239,Output_3_Daily_Raw!BH239)</f>
        <v>0</v>
      </c>
      <c r="U239" s="34">
        <f>SUM(Output_3_Daily_Raw!AT239:AX239)</f>
        <v>0</v>
      </c>
      <c r="V239" s="34">
        <f>SUM(Output_3_Daily_Raw!AY239)</f>
        <v>2.5</v>
      </c>
      <c r="W239" s="34">
        <f>Output_3_Daily_Raw!BA239</f>
        <v>0.5</v>
      </c>
      <c r="X239" s="34">
        <f>SUM(Output_3_Daily_Raw!AZ239:BE239)</f>
        <v>0.5</v>
      </c>
      <c r="Y239" s="34">
        <f>SUM(Output_3_Daily_Raw!BF239)</f>
        <v>6.25</v>
      </c>
      <c r="Z239" s="143">
        <f>Output_3_Daily_Raw!BG239</f>
        <v>0</v>
      </c>
      <c r="AB239">
        <f>SUMIF($L$3:$L$373,"&gt;0",$L$3:L$373)/COUNTIF($L$3:$L$3373,"&gt;0")</f>
        <v>5.2754424778761058</v>
      </c>
      <c r="AD239" s="225">
        <f t="shared" ref="AD239:AG239" si="229">SUM(L233:L239)/COUNT(L233:L239)</f>
        <v>3.75</v>
      </c>
      <c r="AE239" s="225">
        <f t="shared" si="229"/>
        <v>1.2857142857142858</v>
      </c>
      <c r="AF239" s="225">
        <f t="shared" si="229"/>
        <v>5.0357142857142856</v>
      </c>
      <c r="AG239" s="225">
        <f t="shared" si="229"/>
        <v>8.6071428571428577</v>
      </c>
    </row>
    <row r="240" spans="1:33" x14ac:dyDescent="0.35">
      <c r="A240" s="270"/>
      <c r="B240" s="250"/>
      <c r="C240" s="14">
        <v>44066</v>
      </c>
      <c r="D240" s="138" t="s">
        <v>10</v>
      </c>
      <c r="E240" s="142">
        <f>SUM(Output_3_Daily_Raw!E240:G240)</f>
        <v>0</v>
      </c>
      <c r="F240" s="34">
        <f>SUM(Output_3_Daily_Raw!H240:J240)</f>
        <v>0</v>
      </c>
      <c r="G240" s="34">
        <f>SUM(Output_3_Daily_Raw!K240:M240)</f>
        <v>0</v>
      </c>
      <c r="H240" s="34">
        <f>SUM(Output_3_Daily_Raw!N240:P240)</f>
        <v>0</v>
      </c>
      <c r="I240" s="34">
        <f>SUM(Output_3_Daily_Raw!Q240:S240)</f>
        <v>0</v>
      </c>
      <c r="J240" s="34">
        <f>SUM(Output_3_Daily_Raw!T240:V240)</f>
        <v>7.5</v>
      </c>
      <c r="K240" s="34">
        <f>SUM(Output_3_Daily_Raw!W240:Y240)</f>
        <v>0</v>
      </c>
      <c r="L240" s="34">
        <f>SUM(Output_3_Daily_Raw!E240:Y240)</f>
        <v>7.5</v>
      </c>
      <c r="M240" s="34">
        <f>Output_3_Daily_Raw!Z240</f>
        <v>0</v>
      </c>
      <c r="N240" s="34">
        <f>SUM(Output_3_Daily_Raw!E240:Z240)</f>
        <v>7.5</v>
      </c>
      <c r="O240" s="34">
        <f>Output_3_Daily_Raw!AA240</f>
        <v>7</v>
      </c>
      <c r="P240" s="34">
        <f>SUM(Output_3_Daily_Raw!AB240:AC240)</f>
        <v>0</v>
      </c>
      <c r="Q240" s="34">
        <f>SUM(Output_3_Daily_Raw!AD240:AF240)</f>
        <v>0</v>
      </c>
      <c r="R240" s="34">
        <f>SUM(Output_3_Daily_Raw!AG240:AI240)</f>
        <v>0.5</v>
      </c>
      <c r="S240" s="34">
        <f>SUM(Output_3_Daily_Raw!AJ240:AM240)</f>
        <v>0</v>
      </c>
      <c r="T240" s="34">
        <f>SUM(Output_3_Daily_Raw!AO240:AS240,Output_3_Daily_Raw!BH240)</f>
        <v>0</v>
      </c>
      <c r="U240" s="34">
        <f>SUM(Output_3_Daily_Raw!AT240:AX240)</f>
        <v>0</v>
      </c>
      <c r="V240" s="34">
        <f>SUM(Output_3_Daily_Raw!AY240)</f>
        <v>3</v>
      </c>
      <c r="W240" s="34">
        <f>Output_3_Daily_Raw!BA240</f>
        <v>1</v>
      </c>
      <c r="X240" s="34">
        <f>SUM(Output_3_Daily_Raw!AZ240:BE240)</f>
        <v>1</v>
      </c>
      <c r="Y240" s="34">
        <f>SUM(Output_3_Daily_Raw!BF240)</f>
        <v>5</v>
      </c>
      <c r="Z240" s="143">
        <f>Output_3_Daily_Raw!BG240</f>
        <v>0</v>
      </c>
      <c r="AB240">
        <f>SUMIF($L$3:$L$373,"&gt;0",$L$3:L$373)/COUNTIF($L$3:$L$3373,"&gt;0")</f>
        <v>5.2754424778761058</v>
      </c>
      <c r="AD240" s="225">
        <f t="shared" ref="AD240:AG240" si="230">SUM(L234:L240)/COUNT(L234:L240)</f>
        <v>4.6071428571428568</v>
      </c>
      <c r="AE240" s="225">
        <f t="shared" si="230"/>
        <v>1.2857142857142858</v>
      </c>
      <c r="AF240" s="225">
        <f t="shared" si="230"/>
        <v>5.8928571428571432</v>
      </c>
      <c r="AG240" s="225">
        <f t="shared" si="230"/>
        <v>8.3214285714285712</v>
      </c>
    </row>
    <row r="241" spans="1:33" x14ac:dyDescent="0.35">
      <c r="A241" s="270"/>
      <c r="B241" s="248">
        <v>35</v>
      </c>
      <c r="C241" s="137">
        <v>44067</v>
      </c>
      <c r="D241" s="136" t="s">
        <v>4</v>
      </c>
      <c r="E241" s="142">
        <f>SUM(Output_3_Daily_Raw!E241:G241)</f>
        <v>0</v>
      </c>
      <c r="F241" s="34">
        <f>SUM(Output_3_Daily_Raw!H241:J241)</f>
        <v>0</v>
      </c>
      <c r="G241" s="34">
        <f>SUM(Output_3_Daily_Raw!K241:M241)</f>
        <v>0</v>
      </c>
      <c r="H241" s="34">
        <f>SUM(Output_3_Daily_Raw!N241:P241)</f>
        <v>4</v>
      </c>
      <c r="I241" s="34">
        <f>SUM(Output_3_Daily_Raw!Q241:S241)</f>
        <v>0</v>
      </c>
      <c r="J241" s="34">
        <f>SUM(Output_3_Daily_Raw!T241:V241)</f>
        <v>0.75</v>
      </c>
      <c r="K241" s="34">
        <f>SUM(Output_3_Daily_Raw!W241:Y241)</f>
        <v>0</v>
      </c>
      <c r="L241" s="34">
        <f>SUM(Output_3_Daily_Raw!E241:Y241)</f>
        <v>4.75</v>
      </c>
      <c r="M241" s="34">
        <f>Output_3_Daily_Raw!Z241</f>
        <v>0</v>
      </c>
      <c r="N241" s="34">
        <f>SUM(Output_3_Daily_Raw!E241:Z241)</f>
        <v>4.75</v>
      </c>
      <c r="O241" s="34">
        <f>Output_3_Daily_Raw!AA241</f>
        <v>8</v>
      </c>
      <c r="P241" s="34">
        <f>SUM(Output_3_Daily_Raw!AB241:AC241)</f>
        <v>0</v>
      </c>
      <c r="Q241" s="34">
        <f>SUM(Output_3_Daily_Raw!AD241:AF241)</f>
        <v>0</v>
      </c>
      <c r="R241" s="34">
        <f>SUM(Output_3_Daily_Raw!AG241:AI241)</f>
        <v>1</v>
      </c>
      <c r="S241" s="34">
        <f>SUM(Output_3_Daily_Raw!AJ241:AM241)</f>
        <v>0.75</v>
      </c>
      <c r="T241" s="34">
        <f>SUM(Output_3_Daily_Raw!AO241:AS241,Output_3_Daily_Raw!BH241)</f>
        <v>0</v>
      </c>
      <c r="U241" s="34">
        <f>SUM(Output_3_Daily_Raw!AT241:AX241)</f>
        <v>0.5</v>
      </c>
      <c r="V241" s="34">
        <f>SUM(Output_3_Daily_Raw!AY241)</f>
        <v>1.5</v>
      </c>
      <c r="W241" s="34">
        <f>Output_3_Daily_Raw!BA241</f>
        <v>1.5</v>
      </c>
      <c r="X241" s="34">
        <f>SUM(Output_3_Daily_Raw!AZ241:BE241)</f>
        <v>1.5</v>
      </c>
      <c r="Y241" s="34">
        <f>SUM(Output_3_Daily_Raw!BF241)</f>
        <v>5.5</v>
      </c>
      <c r="Z241" s="143">
        <f>Output_3_Daily_Raw!BG241</f>
        <v>0</v>
      </c>
      <c r="AB241">
        <f>SUMIF($L$3:$L$373,"&gt;0",$L$3:L$373)/COUNTIF($L$3:$L$3373,"&gt;0")</f>
        <v>5.2754424778761058</v>
      </c>
      <c r="AD241" s="225">
        <f t="shared" ref="AD241:AG241" si="231">SUM(L235:L241)/COUNT(L235:L241)</f>
        <v>4.8214285714285712</v>
      </c>
      <c r="AE241" s="225">
        <f t="shared" si="231"/>
        <v>1.2142857142857142</v>
      </c>
      <c r="AF241" s="225">
        <f t="shared" si="231"/>
        <v>6.0357142857142856</v>
      </c>
      <c r="AG241" s="225">
        <f t="shared" si="231"/>
        <v>8.2142857142857135</v>
      </c>
    </row>
    <row r="242" spans="1:33" x14ac:dyDescent="0.35">
      <c r="A242" s="270"/>
      <c r="B242" s="249"/>
      <c r="C242" s="135">
        <v>44068</v>
      </c>
      <c r="D242" s="136" t="s">
        <v>5</v>
      </c>
      <c r="E242" s="142">
        <f>SUM(Output_3_Daily_Raw!E242:G242)</f>
        <v>0</v>
      </c>
      <c r="F242" s="34">
        <f>SUM(Output_3_Daily_Raw!H242:J242)</f>
        <v>0</v>
      </c>
      <c r="G242" s="34">
        <f>SUM(Output_3_Daily_Raw!K242:M242)</f>
        <v>0</v>
      </c>
      <c r="H242" s="34">
        <f>SUM(Output_3_Daily_Raw!N242:P242)</f>
        <v>0</v>
      </c>
      <c r="I242" s="34">
        <f>SUM(Output_3_Daily_Raw!Q242:S242)</f>
        <v>1.25</v>
      </c>
      <c r="J242" s="34">
        <f>SUM(Output_3_Daily_Raw!T242:V242)</f>
        <v>1</v>
      </c>
      <c r="K242" s="34">
        <f>SUM(Output_3_Daily_Raw!W242:Y242)</f>
        <v>0</v>
      </c>
      <c r="L242" s="34">
        <f>SUM(Output_3_Daily_Raw!E242:Y242)</f>
        <v>2.25</v>
      </c>
      <c r="M242" s="34">
        <f>Output_3_Daily_Raw!Z242</f>
        <v>4</v>
      </c>
      <c r="N242" s="34">
        <f>SUM(Output_3_Daily_Raw!E242:Z242)</f>
        <v>6.25</v>
      </c>
      <c r="O242" s="34">
        <f>Output_3_Daily_Raw!AA242</f>
        <v>7.5</v>
      </c>
      <c r="P242" s="34">
        <f>SUM(Output_3_Daily_Raw!AB242:AC242)</f>
        <v>0</v>
      </c>
      <c r="Q242" s="34">
        <f>SUM(Output_3_Daily_Raw!AD242:AF242)</f>
        <v>0</v>
      </c>
      <c r="R242" s="34">
        <f>SUM(Output_3_Daily_Raw!AG242:AI242)</f>
        <v>0.75</v>
      </c>
      <c r="S242" s="34">
        <f>SUM(Output_3_Daily_Raw!AJ242:AM242)</f>
        <v>0.5</v>
      </c>
      <c r="T242" s="34">
        <f>SUM(Output_3_Daily_Raw!AO242:AS242,Output_3_Daily_Raw!BH242)</f>
        <v>0.25</v>
      </c>
      <c r="U242" s="34">
        <f>SUM(Output_3_Daily_Raw!AT242:AX242)</f>
        <v>0</v>
      </c>
      <c r="V242" s="34">
        <f>SUM(Output_3_Daily_Raw!AY242)</f>
        <v>2.75</v>
      </c>
      <c r="W242" s="34">
        <f>Output_3_Daily_Raw!BA242</f>
        <v>2</v>
      </c>
      <c r="X242" s="34">
        <f>SUM(Output_3_Daily_Raw!AZ242:BE242)</f>
        <v>2</v>
      </c>
      <c r="Y242" s="34">
        <f>SUM(Output_3_Daily_Raw!BF242)</f>
        <v>3.75</v>
      </c>
      <c r="Z242" s="143">
        <f>Output_3_Daily_Raw!BG242</f>
        <v>0</v>
      </c>
      <c r="AB242">
        <f>SUMIF($L$3:$L$373,"&gt;0",$L$3:L$373)/COUNTIF($L$3:$L$3373,"&gt;0")</f>
        <v>5.2754424778761058</v>
      </c>
      <c r="AD242" s="225">
        <f t="shared" ref="AD242:AG242" si="232">SUM(L236:L242)/COUNT(L236:L242)</f>
        <v>4.7857142857142856</v>
      </c>
      <c r="AE242" s="225">
        <f t="shared" si="232"/>
        <v>1.3214285714285714</v>
      </c>
      <c r="AF242" s="225">
        <f t="shared" si="232"/>
        <v>6.1071428571428568</v>
      </c>
      <c r="AG242" s="225">
        <f t="shared" si="232"/>
        <v>8.0714285714285712</v>
      </c>
    </row>
    <row r="243" spans="1:33" x14ac:dyDescent="0.35">
      <c r="A243" s="270"/>
      <c r="B243" s="249"/>
      <c r="C243" s="137">
        <v>44069</v>
      </c>
      <c r="D243" s="136" t="s">
        <v>6</v>
      </c>
      <c r="E243" s="142">
        <f>SUM(Output_3_Daily_Raw!E243:G243)</f>
        <v>0</v>
      </c>
      <c r="F243" s="34">
        <f>SUM(Output_3_Daily_Raw!H243:J243)</f>
        <v>0</v>
      </c>
      <c r="G243" s="34">
        <f>SUM(Output_3_Daily_Raw!K243:M243)</f>
        <v>0</v>
      </c>
      <c r="H243" s="34">
        <f>SUM(Output_3_Daily_Raw!N243:P243)</f>
        <v>0</v>
      </c>
      <c r="I243" s="34">
        <f>SUM(Output_3_Daily_Raw!Q243:S243)</f>
        <v>3.25</v>
      </c>
      <c r="J243" s="34">
        <f>SUM(Output_3_Daily_Raw!T243:V243)</f>
        <v>0</v>
      </c>
      <c r="K243" s="34">
        <f>SUM(Output_3_Daily_Raw!W243:Y243)</f>
        <v>0</v>
      </c>
      <c r="L243" s="34">
        <f>SUM(Output_3_Daily_Raw!E243:Y243)</f>
        <v>3.25</v>
      </c>
      <c r="M243" s="34">
        <f>Output_3_Daily_Raw!Z243</f>
        <v>4.5</v>
      </c>
      <c r="N243" s="34">
        <f>SUM(Output_3_Daily_Raw!E243:Z243)</f>
        <v>7.75</v>
      </c>
      <c r="O243" s="34">
        <f>Output_3_Daily_Raw!AA243</f>
        <v>4.5</v>
      </c>
      <c r="P243" s="34">
        <f>SUM(Output_3_Daily_Raw!AB243:AC243)</f>
        <v>0</v>
      </c>
      <c r="Q243" s="34">
        <f>SUM(Output_3_Daily_Raw!AD243:AF243)</f>
        <v>0</v>
      </c>
      <c r="R243" s="34">
        <f>SUM(Output_3_Daily_Raw!AG243:AI243)</f>
        <v>0.75</v>
      </c>
      <c r="S243" s="34">
        <f>SUM(Output_3_Daily_Raw!AJ243:AM243)</f>
        <v>0.5</v>
      </c>
      <c r="T243" s="34">
        <f>SUM(Output_3_Daily_Raw!AO243:AS243,Output_3_Daily_Raw!BH243)</f>
        <v>0.25</v>
      </c>
      <c r="U243" s="34">
        <f>SUM(Output_3_Daily_Raw!AT243:AX243)</f>
        <v>0</v>
      </c>
      <c r="V243" s="34">
        <f>SUM(Output_3_Daily_Raw!AY243)</f>
        <v>2.75</v>
      </c>
      <c r="W243" s="34">
        <f>Output_3_Daily_Raw!BA243</f>
        <v>2.5</v>
      </c>
      <c r="X243" s="34">
        <f>SUM(Output_3_Daily_Raw!AZ243:BE243)</f>
        <v>2.5</v>
      </c>
      <c r="Y243" s="34">
        <f>SUM(Output_3_Daily_Raw!BF243)</f>
        <v>5</v>
      </c>
      <c r="Z243" s="143">
        <f>Output_3_Daily_Raw!BG243</f>
        <v>0</v>
      </c>
      <c r="AB243">
        <f>SUMIF($L$3:$L$373,"&gt;0",$L$3:L$373)/COUNTIF($L$3:$L$3373,"&gt;0")</f>
        <v>5.2754424778761058</v>
      </c>
      <c r="AD243" s="225">
        <f t="shared" ref="AD243:AG243" si="233">SUM(L237:L243)/COUNT(L237:L243)</f>
        <v>4.6785714285714288</v>
      </c>
      <c r="AE243" s="225">
        <f t="shared" si="233"/>
        <v>1.3928571428571428</v>
      </c>
      <c r="AF243" s="225">
        <f t="shared" si="233"/>
        <v>6.0714285714285712</v>
      </c>
      <c r="AG243" s="225">
        <f t="shared" si="233"/>
        <v>7.5</v>
      </c>
    </row>
    <row r="244" spans="1:33" x14ac:dyDescent="0.35">
      <c r="A244" s="270"/>
      <c r="B244" s="249"/>
      <c r="C244" s="135">
        <v>44070</v>
      </c>
      <c r="D244" s="136" t="s">
        <v>7</v>
      </c>
      <c r="E244" s="142">
        <f>SUM(Output_3_Daily_Raw!E244:G244)</f>
        <v>0</v>
      </c>
      <c r="F244" s="34">
        <f>SUM(Output_3_Daily_Raw!H244:J244)</f>
        <v>0</v>
      </c>
      <c r="G244" s="34">
        <f>SUM(Output_3_Daily_Raw!K244:M244)</f>
        <v>0</v>
      </c>
      <c r="H244" s="34">
        <f>SUM(Output_3_Daily_Raw!N244:P244)</f>
        <v>0</v>
      </c>
      <c r="I244" s="34">
        <f>SUM(Output_3_Daily_Raw!Q244:S244)</f>
        <v>0</v>
      </c>
      <c r="J244" s="34">
        <f>SUM(Output_3_Daily_Raw!T244:V244)</f>
        <v>0</v>
      </c>
      <c r="K244" s="34">
        <f>SUM(Output_3_Daily_Raw!W244:Y244)</f>
        <v>0</v>
      </c>
      <c r="L244" s="34">
        <f>SUM(Output_3_Daily_Raw!E244:Y244)</f>
        <v>0</v>
      </c>
      <c r="M244" s="34">
        <f>Output_3_Daily_Raw!Z244</f>
        <v>9.5</v>
      </c>
      <c r="N244" s="34">
        <f>SUM(Output_3_Daily_Raw!E244:Z244)</f>
        <v>9.5</v>
      </c>
      <c r="O244" s="34">
        <f>Output_3_Daily_Raw!AA244</f>
        <v>7</v>
      </c>
      <c r="P244" s="34">
        <f>SUM(Output_3_Daily_Raw!AB244:AC244)</f>
        <v>0</v>
      </c>
      <c r="Q244" s="34">
        <f>SUM(Output_3_Daily_Raw!AD244:AF244)</f>
        <v>0</v>
      </c>
      <c r="R244" s="34">
        <f>SUM(Output_3_Daily_Raw!AG244:AI244)</f>
        <v>0.25</v>
      </c>
      <c r="S244" s="34">
        <f>SUM(Output_3_Daily_Raw!AJ244:AM244)</f>
        <v>0.25</v>
      </c>
      <c r="T244" s="34">
        <f>SUM(Output_3_Daily_Raw!AO244:AS244,Output_3_Daily_Raw!BH244)</f>
        <v>0.25</v>
      </c>
      <c r="U244" s="34">
        <f>SUM(Output_3_Daily_Raw!AT244:AX244)</f>
        <v>0</v>
      </c>
      <c r="V244" s="34">
        <f>SUM(Output_3_Daily_Raw!AY244)</f>
        <v>1</v>
      </c>
      <c r="W244" s="34">
        <f>Output_3_Daily_Raw!BA244</f>
        <v>2.25</v>
      </c>
      <c r="X244" s="34">
        <f>SUM(Output_3_Daily_Raw!AZ244:BE244)</f>
        <v>2.25</v>
      </c>
      <c r="Y244" s="34">
        <f>SUM(Output_3_Daily_Raw!BF244)</f>
        <v>3.5</v>
      </c>
      <c r="Z244" s="143">
        <f>Output_3_Daily_Raw!BG244</f>
        <v>0</v>
      </c>
      <c r="AB244">
        <f>SUMIF($L$3:$L$373,"&gt;0",$L$3:L$373)/COUNTIF($L$3:$L$3373,"&gt;0")</f>
        <v>5.2754424778761058</v>
      </c>
      <c r="AD244" s="225">
        <f t="shared" ref="AD244:AG244" si="234">SUM(L238:L244)/COUNT(L238:L244)</f>
        <v>4.2857142857142856</v>
      </c>
      <c r="AE244" s="225">
        <f t="shared" si="234"/>
        <v>2.5714285714285716</v>
      </c>
      <c r="AF244" s="225">
        <f t="shared" si="234"/>
        <v>6.8571428571428568</v>
      </c>
      <c r="AG244" s="225">
        <f t="shared" si="234"/>
        <v>7.3571428571428568</v>
      </c>
    </row>
    <row r="245" spans="1:33" x14ac:dyDescent="0.35">
      <c r="A245" s="270"/>
      <c r="B245" s="249"/>
      <c r="C245" s="135">
        <v>44071</v>
      </c>
      <c r="D245" s="136" t="s">
        <v>8</v>
      </c>
      <c r="E245" s="142">
        <f>SUM(Output_3_Daily_Raw!E245:G245)</f>
        <v>0</v>
      </c>
      <c r="F245" s="34">
        <f>SUM(Output_3_Daily_Raw!H245:J245)</f>
        <v>0</v>
      </c>
      <c r="G245" s="34">
        <f>SUM(Output_3_Daily_Raw!K245:M245)</f>
        <v>0</v>
      </c>
      <c r="H245" s="34">
        <f>SUM(Output_3_Daily_Raw!N245:P245)</f>
        <v>0</v>
      </c>
      <c r="I245" s="34">
        <f>SUM(Output_3_Daily_Raw!Q245:S245)</f>
        <v>0</v>
      </c>
      <c r="J245" s="34">
        <f>SUM(Output_3_Daily_Raw!T245:V245)</f>
        <v>0</v>
      </c>
      <c r="K245" s="34">
        <f>SUM(Output_3_Daily_Raw!W245:Y245)</f>
        <v>0</v>
      </c>
      <c r="L245" s="34">
        <f>SUM(Output_3_Daily_Raw!E245:Y245)</f>
        <v>0</v>
      </c>
      <c r="M245" s="34">
        <f>Output_3_Daily_Raw!Z245</f>
        <v>2</v>
      </c>
      <c r="N245" s="34">
        <f>SUM(Output_3_Daily_Raw!E245:Z245)</f>
        <v>2</v>
      </c>
      <c r="O245" s="34">
        <f>Output_3_Daily_Raw!AA245</f>
        <v>6.5</v>
      </c>
      <c r="P245" s="34">
        <f>SUM(Output_3_Daily_Raw!AB245:AC245)</f>
        <v>0</v>
      </c>
      <c r="Q245" s="34">
        <f>SUM(Output_3_Daily_Raw!AD245:AF245)</f>
        <v>0</v>
      </c>
      <c r="R245" s="34">
        <f>SUM(Output_3_Daily_Raw!AG245:AI245)</f>
        <v>1.25</v>
      </c>
      <c r="S245" s="34">
        <f>SUM(Output_3_Daily_Raw!AJ245:AM245)</f>
        <v>0</v>
      </c>
      <c r="T245" s="34">
        <f>SUM(Output_3_Daily_Raw!AO245:AS245,Output_3_Daily_Raw!BH245)</f>
        <v>0.5</v>
      </c>
      <c r="U245" s="34">
        <f>SUM(Output_3_Daily_Raw!AT245:AX245)</f>
        <v>1</v>
      </c>
      <c r="V245" s="34">
        <f>SUM(Output_3_Daily_Raw!AY245)</f>
        <v>2.75</v>
      </c>
      <c r="W245" s="34">
        <f>Output_3_Daily_Raw!BA245</f>
        <v>4.5</v>
      </c>
      <c r="X245" s="34">
        <f>SUM(Output_3_Daily_Raw!AZ245:BE245)</f>
        <v>6</v>
      </c>
      <c r="Y245" s="34">
        <f>SUM(Output_3_Daily_Raw!BF245)</f>
        <v>4</v>
      </c>
      <c r="Z245" s="143">
        <f>Output_3_Daily_Raw!BG245</f>
        <v>0</v>
      </c>
      <c r="AB245">
        <f>SUMIF($L$3:$L$373,"&gt;0",$L$3:L$373)/COUNTIF($L$3:$L$3373,"&gt;0")</f>
        <v>5.2754424778761058</v>
      </c>
      <c r="AD245" s="225">
        <f t="shared" ref="AD245:AG245" si="235">SUM(L239:L245)/COUNT(L239:L245)</f>
        <v>3.5</v>
      </c>
      <c r="AE245" s="225">
        <f t="shared" si="235"/>
        <v>2.8571428571428572</v>
      </c>
      <c r="AF245" s="225">
        <f t="shared" si="235"/>
        <v>6.3571428571428568</v>
      </c>
      <c r="AG245" s="225">
        <f t="shared" si="235"/>
        <v>6.8571428571428568</v>
      </c>
    </row>
    <row r="246" spans="1:33" x14ac:dyDescent="0.35">
      <c r="A246" s="270"/>
      <c r="B246" s="249"/>
      <c r="C246" s="137">
        <v>44072</v>
      </c>
      <c r="D246" s="136" t="s">
        <v>9</v>
      </c>
      <c r="E246" s="142">
        <f>SUM(Output_3_Daily_Raw!E246:G246)</f>
        <v>0</v>
      </c>
      <c r="F246" s="34">
        <f>SUM(Output_3_Daily_Raw!H246:J246)</f>
        <v>0</v>
      </c>
      <c r="G246" s="34">
        <f>SUM(Output_3_Daily_Raw!K246:M246)</f>
        <v>0</v>
      </c>
      <c r="H246" s="34">
        <f>SUM(Output_3_Daily_Raw!N246:P246)</f>
        <v>0</v>
      </c>
      <c r="I246" s="34">
        <f>SUM(Output_3_Daily_Raw!Q246:S246)</f>
        <v>0</v>
      </c>
      <c r="J246" s="34">
        <f>SUM(Output_3_Daily_Raw!T246:V246)</f>
        <v>0</v>
      </c>
      <c r="K246" s="34">
        <f>SUM(Output_3_Daily_Raw!W246:Y246)</f>
        <v>0</v>
      </c>
      <c r="L246" s="34">
        <f>SUM(Output_3_Daily_Raw!E246:Y246)</f>
        <v>0</v>
      </c>
      <c r="M246" s="34">
        <f>Output_3_Daily_Raw!Z246</f>
        <v>6.25</v>
      </c>
      <c r="N246" s="34">
        <f>SUM(Output_3_Daily_Raw!E246:Z246)</f>
        <v>6.25</v>
      </c>
      <c r="O246" s="34">
        <f>Output_3_Daily_Raw!AA246</f>
        <v>6.5</v>
      </c>
      <c r="P246" s="34">
        <f>SUM(Output_3_Daily_Raw!AB246:AC246)</f>
        <v>0.5</v>
      </c>
      <c r="Q246" s="34">
        <f>SUM(Output_3_Daily_Raw!AD246:AF246)</f>
        <v>0</v>
      </c>
      <c r="R246" s="34">
        <f>SUM(Output_3_Daily_Raw!AG246:AI246)</f>
        <v>0</v>
      </c>
      <c r="S246" s="34">
        <f>SUM(Output_3_Daily_Raw!AJ246:AM246)</f>
        <v>0</v>
      </c>
      <c r="T246" s="34">
        <f>SUM(Output_3_Daily_Raw!AO246:AS246,Output_3_Daily_Raw!BH246)</f>
        <v>0.25</v>
      </c>
      <c r="U246" s="34">
        <f>SUM(Output_3_Daily_Raw!AT246:AX246)</f>
        <v>0</v>
      </c>
      <c r="V246" s="34">
        <f>SUM(Output_3_Daily_Raw!AY246)</f>
        <v>1.75</v>
      </c>
      <c r="W246" s="34">
        <f>Output_3_Daily_Raw!BA246</f>
        <v>2</v>
      </c>
      <c r="X246" s="34">
        <f>SUM(Output_3_Daily_Raw!AZ246:BE246)</f>
        <v>2</v>
      </c>
      <c r="Y246" s="34">
        <f>SUM(Output_3_Daily_Raw!BF246)</f>
        <v>6.75</v>
      </c>
      <c r="Z246" s="143">
        <f>Output_3_Daily_Raw!BG246</f>
        <v>0</v>
      </c>
      <c r="AB246">
        <f>SUMIF($L$3:$L$373,"&gt;0",$L$3:L$373)/COUNTIF($L$3:$L$3373,"&gt;0")</f>
        <v>5.2754424778761058</v>
      </c>
      <c r="AD246" s="225">
        <f t="shared" ref="AD246:AG246" si="236">SUM(L240:L246)/COUNT(L240:L246)</f>
        <v>2.5357142857142856</v>
      </c>
      <c r="AE246" s="225">
        <f t="shared" si="236"/>
        <v>3.75</v>
      </c>
      <c r="AF246" s="225">
        <f t="shared" si="236"/>
        <v>6.2857142857142856</v>
      </c>
      <c r="AG246" s="225">
        <f t="shared" si="236"/>
        <v>6.7142857142857144</v>
      </c>
    </row>
    <row r="247" spans="1:33" x14ac:dyDescent="0.35">
      <c r="A247" s="270"/>
      <c r="B247" s="250"/>
      <c r="C247" s="14">
        <v>44073</v>
      </c>
      <c r="D247" s="138" t="s">
        <v>10</v>
      </c>
      <c r="E247" s="142">
        <f>SUM(Output_3_Daily_Raw!E247:G247)</f>
        <v>0</v>
      </c>
      <c r="F247" s="34">
        <f>SUM(Output_3_Daily_Raw!H247:J247)</f>
        <v>0</v>
      </c>
      <c r="G247" s="34">
        <f>SUM(Output_3_Daily_Raw!K247:M247)</f>
        <v>0</v>
      </c>
      <c r="H247" s="34">
        <f>SUM(Output_3_Daily_Raw!N247:P247)</f>
        <v>6.75</v>
      </c>
      <c r="I247" s="34">
        <f>SUM(Output_3_Daily_Raw!Q247:S247)</f>
        <v>0</v>
      </c>
      <c r="J247" s="34">
        <f>SUM(Output_3_Daily_Raw!T247:V247)</f>
        <v>0</v>
      </c>
      <c r="K247" s="34">
        <f>SUM(Output_3_Daily_Raw!W247:Y247)</f>
        <v>0</v>
      </c>
      <c r="L247" s="34">
        <f>SUM(Output_3_Daily_Raw!E247:Y247)</f>
        <v>6.75</v>
      </c>
      <c r="M247" s="34">
        <f>Output_3_Daily_Raw!Z247</f>
        <v>1</v>
      </c>
      <c r="N247" s="34">
        <f>SUM(Output_3_Daily_Raw!E247:Z247)</f>
        <v>7.75</v>
      </c>
      <c r="O247" s="34">
        <f>Output_3_Daily_Raw!AA247</f>
        <v>7.5</v>
      </c>
      <c r="P247" s="34">
        <f>SUM(Output_3_Daily_Raw!AB247:AC247)</f>
        <v>0</v>
      </c>
      <c r="Q247" s="34">
        <f>SUM(Output_3_Daily_Raw!AD247:AF247)</f>
        <v>0</v>
      </c>
      <c r="R247" s="34">
        <f>SUM(Output_3_Daily_Raw!AG247:AI247)</f>
        <v>0.5</v>
      </c>
      <c r="S247" s="34">
        <f>SUM(Output_3_Daily_Raw!AJ247:AM247)</f>
        <v>0</v>
      </c>
      <c r="T247" s="34">
        <f>SUM(Output_3_Daily_Raw!AO247:AS247,Output_3_Daily_Raw!BH247)</f>
        <v>1</v>
      </c>
      <c r="U247" s="34">
        <f>SUM(Output_3_Daily_Raw!AT247:AX247)</f>
        <v>0</v>
      </c>
      <c r="V247" s="34">
        <f>SUM(Output_3_Daily_Raw!AY247)</f>
        <v>1</v>
      </c>
      <c r="W247" s="34">
        <f>Output_3_Daily_Raw!BA247</f>
        <v>0</v>
      </c>
      <c r="X247" s="34">
        <f>SUM(Output_3_Daily_Raw!AZ247:BE247)</f>
        <v>0</v>
      </c>
      <c r="Y247" s="34">
        <f>SUM(Output_3_Daily_Raw!BF247)</f>
        <v>6.25</v>
      </c>
      <c r="Z247" s="143">
        <f>Output_3_Daily_Raw!BG247</f>
        <v>0</v>
      </c>
      <c r="AB247">
        <f>SUMIF($L$3:$L$373,"&gt;0",$L$3:L$373)/COUNTIF($L$3:$L$3373,"&gt;0")</f>
        <v>5.2754424778761058</v>
      </c>
      <c r="AD247" s="225">
        <f t="shared" ref="AD247:AG247" si="237">SUM(L241:L247)/COUNT(L241:L247)</f>
        <v>2.4285714285714284</v>
      </c>
      <c r="AE247" s="225">
        <f t="shared" si="237"/>
        <v>3.8928571428571428</v>
      </c>
      <c r="AF247" s="225">
        <f t="shared" si="237"/>
        <v>6.3214285714285712</v>
      </c>
      <c r="AG247" s="225">
        <f t="shared" si="237"/>
        <v>6.7857142857142856</v>
      </c>
    </row>
    <row r="248" spans="1:33" x14ac:dyDescent="0.35">
      <c r="A248" s="272"/>
      <c r="B248" s="248">
        <v>36</v>
      </c>
      <c r="C248" s="137">
        <v>44074</v>
      </c>
      <c r="D248" s="139" t="s">
        <v>4</v>
      </c>
      <c r="E248" s="142">
        <f>SUM(Output_3_Daily_Raw!E248:G248)</f>
        <v>0</v>
      </c>
      <c r="F248" s="34">
        <f>SUM(Output_3_Daily_Raw!H248:J248)</f>
        <v>0</v>
      </c>
      <c r="G248" s="34">
        <f>SUM(Output_3_Daily_Raw!K248:M248)</f>
        <v>0</v>
      </c>
      <c r="H248" s="34">
        <f>SUM(Output_3_Daily_Raw!N248:P248)</f>
        <v>9.75</v>
      </c>
      <c r="I248" s="34">
        <f>SUM(Output_3_Daily_Raw!Q248:S248)</f>
        <v>0</v>
      </c>
      <c r="J248" s="34">
        <f>SUM(Output_3_Daily_Raw!T248:V248)</f>
        <v>0</v>
      </c>
      <c r="K248" s="34">
        <f>SUM(Output_3_Daily_Raw!W248:Y248)</f>
        <v>0</v>
      </c>
      <c r="L248" s="34">
        <f>SUM(Output_3_Daily_Raw!E248:Y248)</f>
        <v>9.75</v>
      </c>
      <c r="M248" s="34">
        <f>Output_3_Daily_Raw!Z248</f>
        <v>0</v>
      </c>
      <c r="N248" s="34">
        <f>SUM(Output_3_Daily_Raw!E248:Z248)</f>
        <v>9.75</v>
      </c>
      <c r="O248" s="34">
        <f>Output_3_Daily_Raw!AA248</f>
        <v>4.75</v>
      </c>
      <c r="P248" s="34">
        <f>SUM(Output_3_Daily_Raw!AB248:AC248)</f>
        <v>1.25</v>
      </c>
      <c r="Q248" s="34">
        <f>SUM(Output_3_Daily_Raw!AD248:AF248)</f>
        <v>0</v>
      </c>
      <c r="R248" s="34">
        <f>SUM(Output_3_Daily_Raw!AG248:AI248)</f>
        <v>0.5</v>
      </c>
      <c r="S248" s="34">
        <f>SUM(Output_3_Daily_Raw!AJ248:AM248)</f>
        <v>0.5</v>
      </c>
      <c r="T248" s="34">
        <f>SUM(Output_3_Daily_Raw!AO248:AS248,Output_3_Daily_Raw!BH248)</f>
        <v>0</v>
      </c>
      <c r="U248" s="34">
        <f>SUM(Output_3_Daily_Raw!AT248:AX248)</f>
        <v>0.5</v>
      </c>
      <c r="V248" s="34">
        <f>SUM(Output_3_Daily_Raw!AY248)</f>
        <v>1</v>
      </c>
      <c r="W248" s="34">
        <f>Output_3_Daily_Raw!BA248</f>
        <v>2.5</v>
      </c>
      <c r="X248" s="34">
        <f>SUM(Output_3_Daily_Raw!AZ248:BE248)</f>
        <v>2.5</v>
      </c>
      <c r="Y248" s="34">
        <f>SUM(Output_3_Daily_Raw!BF248)</f>
        <v>3.25</v>
      </c>
      <c r="Z248" s="143">
        <f>Output_3_Daily_Raw!BG248</f>
        <v>0</v>
      </c>
      <c r="AB248">
        <f>SUMIF($L$3:$L$373,"&gt;0",$L$3:L$373)/COUNTIF($L$3:$L$3373,"&gt;0")</f>
        <v>5.2754424778761058</v>
      </c>
      <c r="AD248" s="225">
        <f t="shared" ref="AD248:AG248" si="238">SUM(L242:L248)/COUNT(L242:L248)</f>
        <v>3.1428571428571428</v>
      </c>
      <c r="AE248" s="225">
        <f t="shared" si="238"/>
        <v>3.8928571428571428</v>
      </c>
      <c r="AF248" s="225">
        <f t="shared" si="238"/>
        <v>7.0357142857142856</v>
      </c>
      <c r="AG248" s="225">
        <f t="shared" si="238"/>
        <v>6.3214285714285712</v>
      </c>
    </row>
    <row r="249" spans="1:33" x14ac:dyDescent="0.35">
      <c r="A249" s="269" t="s">
        <v>20</v>
      </c>
      <c r="B249" s="249"/>
      <c r="C249" s="135">
        <v>44075</v>
      </c>
      <c r="D249" s="136" t="s">
        <v>5</v>
      </c>
      <c r="E249" s="142">
        <f>SUM(Output_3_Daily_Raw!E249:G249)</f>
        <v>0</v>
      </c>
      <c r="F249" s="34">
        <f>SUM(Output_3_Daily_Raw!H249:J249)</f>
        <v>0</v>
      </c>
      <c r="G249" s="34">
        <f>SUM(Output_3_Daily_Raw!K249:M249)</f>
        <v>0</v>
      </c>
      <c r="H249" s="34">
        <f>SUM(Output_3_Daily_Raw!N249:P249)</f>
        <v>0</v>
      </c>
      <c r="I249" s="34">
        <f>SUM(Output_3_Daily_Raw!Q249:S249)</f>
        <v>0</v>
      </c>
      <c r="J249" s="34">
        <f>SUM(Output_3_Daily_Raw!T249:V249)</f>
        <v>1</v>
      </c>
      <c r="K249" s="34">
        <f>SUM(Output_3_Daily_Raw!W249:Y249)</f>
        <v>0</v>
      </c>
      <c r="L249" s="34">
        <f>SUM(Output_3_Daily_Raw!E249:Y249)</f>
        <v>1</v>
      </c>
      <c r="M249" s="34">
        <f>Output_3_Daily_Raw!Z249</f>
        <v>0</v>
      </c>
      <c r="N249" s="34">
        <f>SUM(Output_3_Daily_Raw!E249:Z249)</f>
        <v>1</v>
      </c>
      <c r="O249" s="34">
        <f>Output_3_Daily_Raw!AA249</f>
        <v>10</v>
      </c>
      <c r="P249" s="34">
        <f>SUM(Output_3_Daily_Raw!AB249:AC249)</f>
        <v>0.5</v>
      </c>
      <c r="Q249" s="34">
        <f>SUM(Output_3_Daily_Raw!AD249:AF249)</f>
        <v>0</v>
      </c>
      <c r="R249" s="34">
        <f>SUM(Output_3_Daily_Raw!AG249:AI249)</f>
        <v>0.25</v>
      </c>
      <c r="S249" s="34">
        <f>SUM(Output_3_Daily_Raw!AJ249:AM249)</f>
        <v>2.75</v>
      </c>
      <c r="T249" s="34">
        <f>SUM(Output_3_Daily_Raw!AO249:AS249,Output_3_Daily_Raw!BH249)</f>
        <v>0.5</v>
      </c>
      <c r="U249" s="34">
        <f>SUM(Output_3_Daily_Raw!AT249:AX249)</f>
        <v>0</v>
      </c>
      <c r="V249" s="34">
        <f>SUM(Output_3_Daily_Raw!AY249)</f>
        <v>2.5</v>
      </c>
      <c r="W249" s="34">
        <f>Output_3_Daily_Raw!BA249</f>
        <v>1.75</v>
      </c>
      <c r="X249" s="34">
        <f>SUM(Output_3_Daily_Raw!AZ249:BE249)</f>
        <v>1.75</v>
      </c>
      <c r="Y249" s="34">
        <f>SUM(Output_3_Daily_Raw!BF249)</f>
        <v>3.5</v>
      </c>
      <c r="Z249" s="143">
        <f>Output_3_Daily_Raw!BG249</f>
        <v>0</v>
      </c>
      <c r="AB249">
        <f>SUMIF($L$3:$L$373,"&gt;0",$L$3:L$373)/COUNTIF($L$3:$L$3373,"&gt;0")</f>
        <v>5.2754424778761058</v>
      </c>
      <c r="AD249" s="225">
        <f t="shared" ref="AD249:AG249" si="239">SUM(L243:L249)/COUNT(L243:L249)</f>
        <v>2.9642857142857144</v>
      </c>
      <c r="AE249" s="225">
        <f t="shared" si="239"/>
        <v>3.3214285714285716</v>
      </c>
      <c r="AF249" s="225">
        <f t="shared" si="239"/>
        <v>6.2857142857142856</v>
      </c>
      <c r="AG249" s="225">
        <f t="shared" si="239"/>
        <v>6.6785714285714288</v>
      </c>
    </row>
    <row r="250" spans="1:33" x14ac:dyDescent="0.35">
      <c r="A250" s="270"/>
      <c r="B250" s="249"/>
      <c r="C250" s="135">
        <v>44076</v>
      </c>
      <c r="D250" s="136" t="s">
        <v>6</v>
      </c>
      <c r="E250" s="142">
        <f>SUM(Output_3_Daily_Raw!E250:G250)</f>
        <v>0</v>
      </c>
      <c r="F250" s="34">
        <f>SUM(Output_3_Daily_Raw!H250:J250)</f>
        <v>0</v>
      </c>
      <c r="G250" s="34">
        <f>SUM(Output_3_Daily_Raw!K250:M250)</f>
        <v>0</v>
      </c>
      <c r="H250" s="34">
        <f>SUM(Output_3_Daily_Raw!N250:P250)</f>
        <v>0</v>
      </c>
      <c r="I250" s="34">
        <f>SUM(Output_3_Daily_Raw!Q250:S250)</f>
        <v>4.75</v>
      </c>
      <c r="J250" s="34">
        <f>SUM(Output_3_Daily_Raw!T250:V250)</f>
        <v>0</v>
      </c>
      <c r="K250" s="34">
        <f>SUM(Output_3_Daily_Raw!W250:Y250)</f>
        <v>0</v>
      </c>
      <c r="L250" s="34">
        <f>SUM(Output_3_Daily_Raw!E250:Y250)</f>
        <v>4.75</v>
      </c>
      <c r="M250" s="34">
        <f>Output_3_Daily_Raw!Z250</f>
        <v>0</v>
      </c>
      <c r="N250" s="34">
        <f>SUM(Output_3_Daily_Raw!E250:Z250)</f>
        <v>4.75</v>
      </c>
      <c r="O250" s="34">
        <f>Output_3_Daily_Raw!AA250</f>
        <v>7</v>
      </c>
      <c r="P250" s="34">
        <f>SUM(Output_3_Daily_Raw!AB250:AC250)</f>
        <v>0</v>
      </c>
      <c r="Q250" s="34">
        <f>SUM(Output_3_Daily_Raw!AD250:AF250)</f>
        <v>0</v>
      </c>
      <c r="R250" s="34">
        <f>SUM(Output_3_Daily_Raw!AG250:AI250)</f>
        <v>1.25</v>
      </c>
      <c r="S250" s="34">
        <f>SUM(Output_3_Daily_Raw!AJ250:AM250)</f>
        <v>2.5</v>
      </c>
      <c r="T250" s="34">
        <f>SUM(Output_3_Daily_Raw!AO250:AS250,Output_3_Daily_Raw!BH250)</f>
        <v>0</v>
      </c>
      <c r="U250" s="34">
        <f>SUM(Output_3_Daily_Raw!AT250:AX250)</f>
        <v>0</v>
      </c>
      <c r="V250" s="34">
        <f>SUM(Output_3_Daily_Raw!AY250)</f>
        <v>1</v>
      </c>
      <c r="W250" s="34">
        <f>Output_3_Daily_Raw!BA250</f>
        <v>2.25</v>
      </c>
      <c r="X250" s="34">
        <f>SUM(Output_3_Daily_Raw!AZ250:BE250)</f>
        <v>2.25</v>
      </c>
      <c r="Y250" s="34">
        <f>SUM(Output_3_Daily_Raw!BF250)</f>
        <v>5.25</v>
      </c>
      <c r="Z250" s="143">
        <f>Output_3_Daily_Raw!BG250</f>
        <v>0</v>
      </c>
      <c r="AB250">
        <f>SUMIF($L$3:$L$373,"&gt;0",$L$3:L$373)/COUNTIF($L$3:$L$3373,"&gt;0")</f>
        <v>5.2754424778761058</v>
      </c>
      <c r="AD250" s="225">
        <f t="shared" ref="AD250:AG250" si="240">SUM(L244:L250)/COUNT(L244:L250)</f>
        <v>3.1785714285714284</v>
      </c>
      <c r="AE250" s="225">
        <f t="shared" si="240"/>
        <v>2.6785714285714284</v>
      </c>
      <c r="AF250" s="225">
        <f t="shared" si="240"/>
        <v>5.8571428571428568</v>
      </c>
      <c r="AG250" s="225">
        <f t="shared" si="240"/>
        <v>7.0357142857142856</v>
      </c>
    </row>
    <row r="251" spans="1:33" x14ac:dyDescent="0.35">
      <c r="A251" s="270"/>
      <c r="B251" s="249"/>
      <c r="C251" s="137">
        <v>44077</v>
      </c>
      <c r="D251" s="136" t="s">
        <v>7</v>
      </c>
      <c r="E251" s="142">
        <f>SUM(Output_3_Daily_Raw!E251:G251)</f>
        <v>0</v>
      </c>
      <c r="F251" s="34">
        <f>SUM(Output_3_Daily_Raw!H251:J251)</f>
        <v>0</v>
      </c>
      <c r="G251" s="34">
        <f>SUM(Output_3_Daily_Raw!K251:M251)</f>
        <v>0</v>
      </c>
      <c r="H251" s="34">
        <f>SUM(Output_3_Daily_Raw!N251:P251)</f>
        <v>0.5</v>
      </c>
      <c r="I251" s="34">
        <f>SUM(Output_3_Daily_Raw!Q251:S251)</f>
        <v>6.5</v>
      </c>
      <c r="J251" s="34">
        <f>SUM(Output_3_Daily_Raw!T251:V251)</f>
        <v>0</v>
      </c>
      <c r="K251" s="34">
        <f>SUM(Output_3_Daily_Raw!W251:Y251)</f>
        <v>0</v>
      </c>
      <c r="L251" s="34">
        <f>SUM(Output_3_Daily_Raw!E251:Y251)</f>
        <v>7</v>
      </c>
      <c r="M251" s="34">
        <f>Output_3_Daily_Raw!Z251</f>
        <v>1</v>
      </c>
      <c r="N251" s="34">
        <f>SUM(Output_3_Daily_Raw!E251:Z251)</f>
        <v>8</v>
      </c>
      <c r="O251" s="34">
        <f>Output_3_Daily_Raw!AA251</f>
        <v>9.5</v>
      </c>
      <c r="P251" s="34">
        <f>SUM(Output_3_Daily_Raw!AB251:AC251)</f>
        <v>0</v>
      </c>
      <c r="Q251" s="34">
        <f>SUM(Output_3_Daily_Raw!AD251:AF251)</f>
        <v>0</v>
      </c>
      <c r="R251" s="34">
        <f>SUM(Output_3_Daily_Raw!AG251:AI251)</f>
        <v>0.75</v>
      </c>
      <c r="S251" s="34">
        <f>SUM(Output_3_Daily_Raw!AJ251:AM251)</f>
        <v>0.75</v>
      </c>
      <c r="T251" s="34">
        <f>SUM(Output_3_Daily_Raw!AO251:AS251,Output_3_Daily_Raw!BH251)</f>
        <v>0.25</v>
      </c>
      <c r="U251" s="34">
        <f>SUM(Output_3_Daily_Raw!AT251:AX251)</f>
        <v>0</v>
      </c>
      <c r="V251" s="34">
        <f>SUM(Output_3_Daily_Raw!AY251)</f>
        <v>1.5</v>
      </c>
      <c r="W251" s="34">
        <f>Output_3_Daily_Raw!BA251</f>
        <v>0.75</v>
      </c>
      <c r="X251" s="34">
        <f>SUM(Output_3_Daily_Raw!AZ251:BE251)</f>
        <v>0.75</v>
      </c>
      <c r="Y251" s="34">
        <f>SUM(Output_3_Daily_Raw!BF251)</f>
        <v>2.5</v>
      </c>
      <c r="Z251" s="143">
        <f>Output_3_Daily_Raw!BG251</f>
        <v>0</v>
      </c>
      <c r="AB251">
        <f>SUMIF($L$3:$L$373,"&gt;0",$L$3:L$373)/COUNTIF($L$3:$L$3373,"&gt;0")</f>
        <v>5.2754424778761058</v>
      </c>
      <c r="AD251" s="225">
        <f t="shared" ref="AD251:AG251" si="241">SUM(L245:L251)/COUNT(L245:L251)</f>
        <v>4.1785714285714288</v>
      </c>
      <c r="AE251" s="225">
        <f t="shared" si="241"/>
        <v>1.4642857142857142</v>
      </c>
      <c r="AF251" s="225">
        <f t="shared" si="241"/>
        <v>5.6428571428571432</v>
      </c>
      <c r="AG251" s="225">
        <f t="shared" si="241"/>
        <v>7.3928571428571432</v>
      </c>
    </row>
    <row r="252" spans="1:33" x14ac:dyDescent="0.35">
      <c r="A252" s="270"/>
      <c r="B252" s="249"/>
      <c r="C252" s="135">
        <v>44078</v>
      </c>
      <c r="D252" s="136" t="s">
        <v>8</v>
      </c>
      <c r="E252" s="142">
        <f>SUM(Output_3_Daily_Raw!E252:G252)</f>
        <v>0</v>
      </c>
      <c r="F252" s="34">
        <f>SUM(Output_3_Daily_Raw!H252:J252)</f>
        <v>0</v>
      </c>
      <c r="G252" s="34">
        <f>SUM(Output_3_Daily_Raw!K252:M252)</f>
        <v>0</v>
      </c>
      <c r="H252" s="34">
        <f>SUM(Output_3_Daily_Raw!N252:P252)</f>
        <v>0</v>
      </c>
      <c r="I252" s="34">
        <f>SUM(Output_3_Daily_Raw!Q252:S252)</f>
        <v>6</v>
      </c>
      <c r="J252" s="34">
        <f>SUM(Output_3_Daily_Raw!T252:V252)</f>
        <v>0</v>
      </c>
      <c r="K252" s="34">
        <f>SUM(Output_3_Daily_Raw!W252:Y252)</f>
        <v>0</v>
      </c>
      <c r="L252" s="34">
        <f>SUM(Output_3_Daily_Raw!E252:Y252)</f>
        <v>6</v>
      </c>
      <c r="M252" s="34">
        <f>Output_3_Daily_Raw!Z252</f>
        <v>0</v>
      </c>
      <c r="N252" s="34">
        <f>SUM(Output_3_Daily_Raw!E252:Z252)</f>
        <v>6</v>
      </c>
      <c r="O252" s="34">
        <f>Output_3_Daily_Raw!AA252</f>
        <v>8</v>
      </c>
      <c r="P252" s="34">
        <f>SUM(Output_3_Daily_Raw!AB252:AC252)</f>
        <v>0</v>
      </c>
      <c r="Q252" s="34">
        <f>SUM(Output_3_Daily_Raw!AD252:AF252)</f>
        <v>0</v>
      </c>
      <c r="R252" s="34">
        <f>SUM(Output_3_Daily_Raw!AG252:AI252)</f>
        <v>1</v>
      </c>
      <c r="S252" s="34">
        <f>SUM(Output_3_Daily_Raw!AJ252:AM252)</f>
        <v>0.75</v>
      </c>
      <c r="T252" s="34">
        <f>SUM(Output_3_Daily_Raw!AO252:AS252,Output_3_Daily_Raw!BH252)</f>
        <v>1</v>
      </c>
      <c r="U252" s="34">
        <f>SUM(Output_3_Daily_Raw!AT252:AX252)</f>
        <v>0</v>
      </c>
      <c r="V252" s="34">
        <f>SUM(Output_3_Daily_Raw!AY252)</f>
        <v>3.5</v>
      </c>
      <c r="W252" s="34">
        <f>Output_3_Daily_Raw!BA252</f>
        <v>0.5</v>
      </c>
      <c r="X252" s="34">
        <f>SUM(Output_3_Daily_Raw!AZ252:BE252)</f>
        <v>0.5</v>
      </c>
      <c r="Y252" s="34">
        <f>SUM(Output_3_Daily_Raw!BF252)</f>
        <v>3.25</v>
      </c>
      <c r="Z252" s="143">
        <f>Output_3_Daily_Raw!BG252</f>
        <v>0</v>
      </c>
      <c r="AB252">
        <f>SUMIF($L$3:$L$373,"&gt;0",$L$3:L$373)/COUNTIF($L$3:$L$3373,"&gt;0")</f>
        <v>5.2754424778761058</v>
      </c>
      <c r="AD252" s="225">
        <f t="shared" ref="AD252:AG252" si="242">SUM(L246:L252)/COUNT(L246:L252)</f>
        <v>5.0357142857142856</v>
      </c>
      <c r="AE252" s="225">
        <f t="shared" si="242"/>
        <v>1.1785714285714286</v>
      </c>
      <c r="AF252" s="225">
        <f t="shared" si="242"/>
        <v>6.2142857142857144</v>
      </c>
      <c r="AG252" s="225">
        <f t="shared" si="242"/>
        <v>7.6071428571428568</v>
      </c>
    </row>
    <row r="253" spans="1:33" x14ac:dyDescent="0.35">
      <c r="A253" s="270"/>
      <c r="B253" s="249"/>
      <c r="C253" s="137">
        <v>44079</v>
      </c>
      <c r="D253" s="136" t="s">
        <v>9</v>
      </c>
      <c r="E253" s="142">
        <f>SUM(Output_3_Daily_Raw!E253:G253)</f>
        <v>0</v>
      </c>
      <c r="F253" s="34">
        <f>SUM(Output_3_Daily_Raw!H253:J253)</f>
        <v>0</v>
      </c>
      <c r="G253" s="34">
        <f>SUM(Output_3_Daily_Raw!K253:M253)</f>
        <v>0</v>
      </c>
      <c r="H253" s="34">
        <f>SUM(Output_3_Daily_Raw!N253:P253)</f>
        <v>0</v>
      </c>
      <c r="I253" s="34">
        <f>SUM(Output_3_Daily_Raw!Q253:S253)</f>
        <v>6.5</v>
      </c>
      <c r="J253" s="34">
        <f>SUM(Output_3_Daily_Raw!T253:V253)</f>
        <v>0</v>
      </c>
      <c r="K253" s="34">
        <f>SUM(Output_3_Daily_Raw!W253:Y253)</f>
        <v>0</v>
      </c>
      <c r="L253" s="34">
        <f>SUM(Output_3_Daily_Raw!E253:Y253)</f>
        <v>6.5</v>
      </c>
      <c r="M253" s="34">
        <f>Output_3_Daily_Raw!Z253</f>
        <v>0</v>
      </c>
      <c r="N253" s="34">
        <f>SUM(Output_3_Daily_Raw!E253:Z253)</f>
        <v>6.5</v>
      </c>
      <c r="O253" s="34">
        <f>Output_3_Daily_Raw!AA253</f>
        <v>8</v>
      </c>
      <c r="P253" s="34">
        <f>SUM(Output_3_Daily_Raw!AB253:AC253)</f>
        <v>0</v>
      </c>
      <c r="Q253" s="34">
        <f>SUM(Output_3_Daily_Raw!AD253:AF253)</f>
        <v>0</v>
      </c>
      <c r="R253" s="34">
        <f>SUM(Output_3_Daily_Raw!AG253:AI253)</f>
        <v>0.5</v>
      </c>
      <c r="S253" s="34">
        <f>SUM(Output_3_Daily_Raw!AJ253:AM253)</f>
        <v>1.75</v>
      </c>
      <c r="T253" s="34">
        <f>SUM(Output_3_Daily_Raw!AO253:AS253,Output_3_Daily_Raw!BH253)</f>
        <v>1</v>
      </c>
      <c r="U253" s="34">
        <f>SUM(Output_3_Daily_Raw!AT253:AX253)</f>
        <v>0</v>
      </c>
      <c r="V253" s="34">
        <f>SUM(Output_3_Daily_Raw!AY253)</f>
        <v>2.75</v>
      </c>
      <c r="W253" s="34">
        <f>Output_3_Daily_Raw!BA253</f>
        <v>0.75</v>
      </c>
      <c r="X253" s="34">
        <f>SUM(Output_3_Daily_Raw!AZ253:BE253)</f>
        <v>0.75</v>
      </c>
      <c r="Y253" s="34">
        <f>SUM(Output_3_Daily_Raw!BF253)</f>
        <v>2.75</v>
      </c>
      <c r="Z253" s="143">
        <f>Output_3_Daily_Raw!BG253</f>
        <v>0</v>
      </c>
      <c r="AB253">
        <f>SUMIF($L$3:$L$373,"&gt;0",$L$3:L$373)/COUNTIF($L$3:$L$3373,"&gt;0")</f>
        <v>5.2754424778761058</v>
      </c>
      <c r="AD253" s="225">
        <f t="shared" ref="AD253:AG253" si="243">SUM(L247:L253)/COUNT(L247:L253)</f>
        <v>5.9642857142857144</v>
      </c>
      <c r="AE253" s="225">
        <f t="shared" si="243"/>
        <v>0.2857142857142857</v>
      </c>
      <c r="AF253" s="225">
        <f t="shared" si="243"/>
        <v>6.25</v>
      </c>
      <c r="AG253" s="225">
        <f t="shared" si="243"/>
        <v>7.8214285714285712</v>
      </c>
    </row>
    <row r="254" spans="1:33" x14ac:dyDescent="0.35">
      <c r="A254" s="270"/>
      <c r="B254" s="250"/>
      <c r="C254" s="14">
        <v>44080</v>
      </c>
      <c r="D254" s="138" t="s">
        <v>10</v>
      </c>
      <c r="E254" s="142">
        <f>SUM(Output_3_Daily_Raw!E254:G254)</f>
        <v>0</v>
      </c>
      <c r="F254" s="34">
        <f>SUM(Output_3_Daily_Raw!H254:J254)</f>
        <v>0</v>
      </c>
      <c r="G254" s="34">
        <f>SUM(Output_3_Daily_Raw!K254:M254)</f>
        <v>0</v>
      </c>
      <c r="H254" s="34">
        <f>SUM(Output_3_Daily_Raw!N254:P254)</f>
        <v>0</v>
      </c>
      <c r="I254" s="34">
        <f>SUM(Output_3_Daily_Raw!Q254:S254)</f>
        <v>1.5</v>
      </c>
      <c r="J254" s="34">
        <f>SUM(Output_3_Daily_Raw!T254:V254)</f>
        <v>6.75</v>
      </c>
      <c r="K254" s="34">
        <f>SUM(Output_3_Daily_Raw!W254:Y254)</f>
        <v>0</v>
      </c>
      <c r="L254" s="34">
        <f>SUM(Output_3_Daily_Raw!E254:Y254)</f>
        <v>8.25</v>
      </c>
      <c r="M254" s="34">
        <f>Output_3_Daily_Raw!Z254</f>
        <v>0</v>
      </c>
      <c r="N254" s="34">
        <f>SUM(Output_3_Daily_Raw!E254:Z254)</f>
        <v>8.25</v>
      </c>
      <c r="O254" s="34">
        <f>Output_3_Daily_Raw!AA254</f>
        <v>8.25</v>
      </c>
      <c r="P254" s="34">
        <f>SUM(Output_3_Daily_Raw!AB254:AC254)</f>
        <v>0</v>
      </c>
      <c r="Q254" s="34">
        <f>SUM(Output_3_Daily_Raw!AD254:AF254)</f>
        <v>0</v>
      </c>
      <c r="R254" s="34">
        <f>SUM(Output_3_Daily_Raw!AG254:AI254)</f>
        <v>0.75</v>
      </c>
      <c r="S254" s="34">
        <f>SUM(Output_3_Daily_Raw!AJ254:AM254)</f>
        <v>0</v>
      </c>
      <c r="T254" s="34">
        <f>SUM(Output_3_Daily_Raw!AO254:AS254,Output_3_Daily_Raw!BH254)</f>
        <v>0.75</v>
      </c>
      <c r="U254" s="34">
        <f>SUM(Output_3_Daily_Raw!AT254:AX254)</f>
        <v>0</v>
      </c>
      <c r="V254" s="34">
        <f>SUM(Output_3_Daily_Raw!AY254)</f>
        <v>1.75</v>
      </c>
      <c r="W254" s="34">
        <f>Output_3_Daily_Raw!BA254</f>
        <v>1.75</v>
      </c>
      <c r="X254" s="34">
        <f>SUM(Output_3_Daily_Raw!AZ254:BE254)</f>
        <v>1.75</v>
      </c>
      <c r="Y254" s="34">
        <f>SUM(Output_3_Daily_Raw!BF254)</f>
        <v>2.5</v>
      </c>
      <c r="Z254" s="143">
        <f>Output_3_Daily_Raw!BG254</f>
        <v>0</v>
      </c>
      <c r="AB254">
        <f>SUMIF($L$3:$L$373,"&gt;0",$L$3:L$373)/COUNTIF($L$3:$L$3373,"&gt;0")</f>
        <v>5.2754424778761058</v>
      </c>
      <c r="AD254" s="225">
        <f t="shared" ref="AD254:AG254" si="244">SUM(L248:L254)/COUNT(L248:L254)</f>
        <v>6.1785714285714288</v>
      </c>
      <c r="AE254" s="225">
        <f t="shared" si="244"/>
        <v>0.14285714285714285</v>
      </c>
      <c r="AF254" s="225">
        <f t="shared" si="244"/>
        <v>6.3214285714285712</v>
      </c>
      <c r="AG254" s="225">
        <f t="shared" si="244"/>
        <v>7.9285714285714288</v>
      </c>
    </row>
    <row r="255" spans="1:33" x14ac:dyDescent="0.35">
      <c r="A255" s="270"/>
      <c r="B255" s="248">
        <v>37</v>
      </c>
      <c r="C255" s="135">
        <v>44081</v>
      </c>
      <c r="D255" s="136" t="s">
        <v>4</v>
      </c>
      <c r="E255" s="142">
        <f>SUM(Output_3_Daily_Raw!E255:G255)</f>
        <v>0</v>
      </c>
      <c r="F255" s="34">
        <f>SUM(Output_3_Daily_Raw!H255:J255)</f>
        <v>0</v>
      </c>
      <c r="G255" s="34">
        <f>SUM(Output_3_Daily_Raw!K255:M255)</f>
        <v>0</v>
      </c>
      <c r="H255" s="34">
        <f>SUM(Output_3_Daily_Raw!N255:P255)</f>
        <v>0</v>
      </c>
      <c r="I255" s="34">
        <f>SUM(Output_3_Daily_Raw!Q255:S255)</f>
        <v>2</v>
      </c>
      <c r="J255" s="34">
        <f>SUM(Output_3_Daily_Raw!T255:V255)</f>
        <v>4.25</v>
      </c>
      <c r="K255" s="34">
        <f>SUM(Output_3_Daily_Raw!W255:Y255)</f>
        <v>0</v>
      </c>
      <c r="L255" s="34">
        <f>SUM(Output_3_Daily_Raw!E255:Y255)</f>
        <v>6.25</v>
      </c>
      <c r="M255" s="34">
        <f>Output_3_Daily_Raw!Z255</f>
        <v>1.5</v>
      </c>
      <c r="N255" s="34">
        <f>SUM(Output_3_Daily_Raw!E255:Z255)</f>
        <v>7.75</v>
      </c>
      <c r="O255" s="34">
        <f>Output_3_Daily_Raw!AA255</f>
        <v>7</v>
      </c>
      <c r="P255" s="34">
        <f>SUM(Output_3_Daily_Raw!AB255:AC255)</f>
        <v>0</v>
      </c>
      <c r="Q255" s="34">
        <f>SUM(Output_3_Daily_Raw!AD255:AF255)</f>
        <v>0</v>
      </c>
      <c r="R255" s="34">
        <f>SUM(Output_3_Daily_Raw!AG255:AI255)</f>
        <v>0.5</v>
      </c>
      <c r="S255" s="34">
        <f>SUM(Output_3_Daily_Raw!AJ255:AM255)</f>
        <v>2</v>
      </c>
      <c r="T255" s="34">
        <f>SUM(Output_3_Daily_Raw!AO255:AS255,Output_3_Daily_Raw!BH255)</f>
        <v>0</v>
      </c>
      <c r="U255" s="34">
        <f>SUM(Output_3_Daily_Raw!AT255:AX255)</f>
        <v>0</v>
      </c>
      <c r="V255" s="34">
        <f>SUM(Output_3_Daily_Raw!AY255)</f>
        <v>1.75</v>
      </c>
      <c r="W255" s="34">
        <f>Output_3_Daily_Raw!BA255</f>
        <v>1.25</v>
      </c>
      <c r="X255" s="34">
        <f>SUM(Output_3_Daily_Raw!AZ255:BE255)</f>
        <v>1.25</v>
      </c>
      <c r="Y255" s="34">
        <f>SUM(Output_3_Daily_Raw!BF255)</f>
        <v>3.75</v>
      </c>
      <c r="Z255" s="143">
        <f>Output_3_Daily_Raw!BG255</f>
        <v>0</v>
      </c>
      <c r="AB255">
        <f>SUMIF($L$3:$L$373,"&gt;0",$L$3:L$373)/COUNTIF($L$3:$L$3373,"&gt;0")</f>
        <v>5.2754424778761058</v>
      </c>
      <c r="AD255" s="225">
        <f t="shared" ref="AD255:AG255" si="245">SUM(L249:L255)/COUNT(L249:L255)</f>
        <v>5.6785714285714288</v>
      </c>
      <c r="AE255" s="225">
        <f t="shared" si="245"/>
        <v>0.35714285714285715</v>
      </c>
      <c r="AF255" s="225">
        <f t="shared" si="245"/>
        <v>6.0357142857142856</v>
      </c>
      <c r="AG255" s="225">
        <f t="shared" si="245"/>
        <v>8.25</v>
      </c>
    </row>
    <row r="256" spans="1:33" x14ac:dyDescent="0.35">
      <c r="A256" s="270"/>
      <c r="B256" s="249"/>
      <c r="C256" s="137">
        <v>44082</v>
      </c>
      <c r="D256" s="136" t="s">
        <v>5</v>
      </c>
      <c r="E256" s="142">
        <f>SUM(Output_3_Daily_Raw!E256:G256)</f>
        <v>0</v>
      </c>
      <c r="F256" s="34">
        <f>SUM(Output_3_Daily_Raw!H256:J256)</f>
        <v>0</v>
      </c>
      <c r="G256" s="34">
        <f>SUM(Output_3_Daily_Raw!K256:M256)</f>
        <v>0</v>
      </c>
      <c r="H256" s="34">
        <f>SUM(Output_3_Daily_Raw!N256:P256)</f>
        <v>2.75</v>
      </c>
      <c r="I256" s="34">
        <f>SUM(Output_3_Daily_Raw!Q256:S256)</f>
        <v>0</v>
      </c>
      <c r="J256" s="34">
        <f>SUM(Output_3_Daily_Raw!T256:V256)</f>
        <v>1</v>
      </c>
      <c r="K256" s="34">
        <f>SUM(Output_3_Daily_Raw!W256:Y256)</f>
        <v>0</v>
      </c>
      <c r="L256" s="34">
        <f>SUM(Output_3_Daily_Raw!E256:Y256)</f>
        <v>3.75</v>
      </c>
      <c r="M256" s="34">
        <f>Output_3_Daily_Raw!Z256</f>
        <v>1.75</v>
      </c>
      <c r="N256" s="34">
        <f>SUM(Output_3_Daily_Raw!E256:Z256)</f>
        <v>5.5</v>
      </c>
      <c r="O256" s="34">
        <f>Output_3_Daily_Raw!AA256</f>
        <v>7</v>
      </c>
      <c r="P256" s="34">
        <f>SUM(Output_3_Daily_Raw!AB256:AC256)</f>
        <v>0</v>
      </c>
      <c r="Q256" s="34">
        <f>SUM(Output_3_Daily_Raw!AD256:AF256)</f>
        <v>0</v>
      </c>
      <c r="R256" s="34">
        <f>SUM(Output_3_Daily_Raw!AG256:AI256)</f>
        <v>1.25</v>
      </c>
      <c r="S256" s="34">
        <f>SUM(Output_3_Daily_Raw!AJ256:AM256)</f>
        <v>1.25</v>
      </c>
      <c r="T256" s="34">
        <f>SUM(Output_3_Daily_Raw!AO256:AS256,Output_3_Daily_Raw!BH256)</f>
        <v>0.25</v>
      </c>
      <c r="U256" s="34">
        <f>SUM(Output_3_Daily_Raw!AT256:AX256)</f>
        <v>0</v>
      </c>
      <c r="V256" s="34">
        <f>SUM(Output_3_Daily_Raw!AY256)</f>
        <v>2.75</v>
      </c>
      <c r="W256" s="34">
        <f>Output_3_Daily_Raw!BA256</f>
        <v>1.25</v>
      </c>
      <c r="X256" s="34">
        <f>SUM(Output_3_Daily_Raw!AZ256:BE256)</f>
        <v>1.25</v>
      </c>
      <c r="Y256" s="34">
        <f>SUM(Output_3_Daily_Raw!BF256)</f>
        <v>4.75</v>
      </c>
      <c r="Z256" s="143">
        <f>Output_3_Daily_Raw!BG256</f>
        <v>0</v>
      </c>
      <c r="AB256">
        <f>SUMIF($L$3:$L$373,"&gt;0",$L$3:L$373)/COUNTIF($L$3:$L$3373,"&gt;0")</f>
        <v>5.2754424778761058</v>
      </c>
      <c r="AD256" s="225">
        <f t="shared" ref="AD256:AG256" si="246">SUM(L250:L256)/COUNT(L250:L256)</f>
        <v>6.0714285714285712</v>
      </c>
      <c r="AE256" s="225">
        <f t="shared" si="246"/>
        <v>0.6071428571428571</v>
      </c>
      <c r="AF256" s="225">
        <f t="shared" si="246"/>
        <v>6.6785714285714288</v>
      </c>
      <c r="AG256" s="225">
        <f t="shared" si="246"/>
        <v>7.8214285714285712</v>
      </c>
    </row>
    <row r="257" spans="1:33" x14ac:dyDescent="0.35">
      <c r="A257" s="270"/>
      <c r="B257" s="249"/>
      <c r="C257" s="135">
        <v>44083</v>
      </c>
      <c r="D257" s="136" t="s">
        <v>6</v>
      </c>
      <c r="E257" s="142">
        <f>SUM(Output_3_Daily_Raw!E257:G257)</f>
        <v>0</v>
      </c>
      <c r="F257" s="34">
        <f>SUM(Output_3_Daily_Raw!H257:J257)</f>
        <v>0</v>
      </c>
      <c r="G257" s="34">
        <f>SUM(Output_3_Daily_Raw!K257:M257)</f>
        <v>0</v>
      </c>
      <c r="H257" s="34">
        <f>SUM(Output_3_Daily_Raw!N257:P257)</f>
        <v>4</v>
      </c>
      <c r="I257" s="34">
        <f>SUM(Output_3_Daily_Raw!Q257:S257)</f>
        <v>3</v>
      </c>
      <c r="J257" s="34">
        <f>SUM(Output_3_Daily_Raw!T257:V257)</f>
        <v>0</v>
      </c>
      <c r="K257" s="34">
        <f>SUM(Output_3_Daily_Raw!W257:Y257)</f>
        <v>0</v>
      </c>
      <c r="L257" s="34">
        <f>SUM(Output_3_Daily_Raw!E257:Y257)</f>
        <v>7</v>
      </c>
      <c r="M257" s="34">
        <f>Output_3_Daily_Raw!Z257</f>
        <v>0.5</v>
      </c>
      <c r="N257" s="34">
        <f>SUM(Output_3_Daily_Raw!E257:Z257)</f>
        <v>7.5</v>
      </c>
      <c r="O257" s="34">
        <f>Output_3_Daily_Raw!AA257</f>
        <v>9</v>
      </c>
      <c r="P257" s="34">
        <f>SUM(Output_3_Daily_Raw!AB257:AC257)</f>
        <v>0</v>
      </c>
      <c r="Q257" s="34">
        <f>SUM(Output_3_Daily_Raw!AD257:AF257)</f>
        <v>0</v>
      </c>
      <c r="R257" s="34">
        <f>SUM(Output_3_Daily_Raw!AG257:AI257)</f>
        <v>0</v>
      </c>
      <c r="S257" s="34">
        <f>SUM(Output_3_Daily_Raw!AJ257:AM257)</f>
        <v>0</v>
      </c>
      <c r="T257" s="34">
        <f>SUM(Output_3_Daily_Raw!AO257:AS257,Output_3_Daily_Raw!BH257)</f>
        <v>0</v>
      </c>
      <c r="U257" s="34">
        <f>SUM(Output_3_Daily_Raw!AT257:AX257)</f>
        <v>0</v>
      </c>
      <c r="V257" s="34">
        <f>SUM(Output_3_Daily_Raw!AY257)</f>
        <v>3.25</v>
      </c>
      <c r="W257" s="34">
        <f>Output_3_Daily_Raw!BA257</f>
        <v>1.25</v>
      </c>
      <c r="X257" s="34">
        <f>SUM(Output_3_Daily_Raw!AZ257:BE257)</f>
        <v>1.25</v>
      </c>
      <c r="Y257" s="34">
        <f>SUM(Output_3_Daily_Raw!BF257)</f>
        <v>3</v>
      </c>
      <c r="Z257" s="143">
        <f>Output_3_Daily_Raw!BG257</f>
        <v>0</v>
      </c>
      <c r="AB257">
        <f>SUMIF($L$3:$L$373,"&gt;0",$L$3:L$373)/COUNTIF($L$3:$L$3373,"&gt;0")</f>
        <v>5.2754424778761058</v>
      </c>
      <c r="AD257" s="225">
        <f t="shared" ref="AD257:AG257" si="247">SUM(L251:L257)/COUNT(L251:L257)</f>
        <v>6.3928571428571432</v>
      </c>
      <c r="AE257" s="225">
        <f t="shared" si="247"/>
        <v>0.6785714285714286</v>
      </c>
      <c r="AF257" s="225">
        <f t="shared" si="247"/>
        <v>7.0714285714285712</v>
      </c>
      <c r="AG257" s="225">
        <f t="shared" si="247"/>
        <v>8.1071428571428577</v>
      </c>
    </row>
    <row r="258" spans="1:33" x14ac:dyDescent="0.35">
      <c r="A258" s="270"/>
      <c r="B258" s="249"/>
      <c r="C258" s="137">
        <v>44084</v>
      </c>
      <c r="D258" s="136" t="s">
        <v>7</v>
      </c>
      <c r="E258" s="142">
        <f>SUM(Output_3_Daily_Raw!E258:G258)</f>
        <v>0</v>
      </c>
      <c r="F258" s="34">
        <f>SUM(Output_3_Daily_Raw!H258:J258)</f>
        <v>0</v>
      </c>
      <c r="G258" s="34">
        <f>SUM(Output_3_Daily_Raw!K258:M258)</f>
        <v>0</v>
      </c>
      <c r="H258" s="34">
        <f>SUM(Output_3_Daily_Raw!N258:P258)</f>
        <v>4.75</v>
      </c>
      <c r="I258" s="34">
        <f>SUM(Output_3_Daily_Raw!Q258:S258)</f>
        <v>0</v>
      </c>
      <c r="J258" s="34">
        <f>SUM(Output_3_Daily_Raw!T258:V258)</f>
        <v>0</v>
      </c>
      <c r="K258" s="34">
        <f>SUM(Output_3_Daily_Raw!W258:Y258)</f>
        <v>0</v>
      </c>
      <c r="L258" s="34">
        <f>SUM(Output_3_Daily_Raw!E258:Y258)</f>
        <v>4.75</v>
      </c>
      <c r="M258" s="34">
        <f>Output_3_Daily_Raw!Z258</f>
        <v>4</v>
      </c>
      <c r="N258" s="34">
        <f>SUM(Output_3_Daily_Raw!E258:Z258)</f>
        <v>8.75</v>
      </c>
      <c r="O258" s="34">
        <f>Output_3_Daily_Raw!AA258</f>
        <v>7</v>
      </c>
      <c r="P258" s="34">
        <f>SUM(Output_3_Daily_Raw!AB258:AC258)</f>
        <v>0</v>
      </c>
      <c r="Q258" s="34">
        <f>SUM(Output_3_Daily_Raw!AD258:AF258)</f>
        <v>0</v>
      </c>
      <c r="R258" s="34">
        <f>SUM(Output_3_Daily_Raw!AG258:AI258)</f>
        <v>0.75</v>
      </c>
      <c r="S258" s="34">
        <f>SUM(Output_3_Daily_Raw!AJ258:AM258)</f>
        <v>0.5</v>
      </c>
      <c r="T258" s="34">
        <f>SUM(Output_3_Daily_Raw!AO258:AS258,Output_3_Daily_Raw!BH258)</f>
        <v>0.5</v>
      </c>
      <c r="U258" s="34">
        <f>SUM(Output_3_Daily_Raw!AT258:AX258)</f>
        <v>0</v>
      </c>
      <c r="V258" s="34">
        <f>SUM(Output_3_Daily_Raw!AY258)</f>
        <v>1.5</v>
      </c>
      <c r="W258" s="34">
        <f>Output_3_Daily_Raw!BA258</f>
        <v>2.75</v>
      </c>
      <c r="X258" s="34">
        <f>SUM(Output_3_Daily_Raw!AZ258:BE258)</f>
        <v>2.75</v>
      </c>
      <c r="Y258" s="34">
        <f>SUM(Output_3_Daily_Raw!BF258)</f>
        <v>2.25</v>
      </c>
      <c r="Z258" s="143">
        <f>Output_3_Daily_Raw!BG258</f>
        <v>0</v>
      </c>
      <c r="AB258">
        <f>SUMIF($L$3:$L$373,"&gt;0",$L$3:L$373)/COUNTIF($L$3:$L$3373,"&gt;0")</f>
        <v>5.2754424778761058</v>
      </c>
      <c r="AD258" s="225">
        <f t="shared" ref="AD258:AG258" si="248">SUM(L252:L258)/COUNT(L252:L258)</f>
        <v>6.0714285714285712</v>
      </c>
      <c r="AE258" s="225">
        <f t="shared" si="248"/>
        <v>1.1071428571428572</v>
      </c>
      <c r="AF258" s="225">
        <f t="shared" si="248"/>
        <v>7.1785714285714288</v>
      </c>
      <c r="AG258" s="225">
        <f t="shared" si="248"/>
        <v>7.75</v>
      </c>
    </row>
    <row r="259" spans="1:33" x14ac:dyDescent="0.35">
      <c r="A259" s="270"/>
      <c r="B259" s="249"/>
      <c r="C259" s="135">
        <v>44085</v>
      </c>
      <c r="D259" s="136" t="s">
        <v>8</v>
      </c>
      <c r="E259" s="142">
        <f>SUM(Output_3_Daily_Raw!E259:G259)</f>
        <v>0</v>
      </c>
      <c r="F259" s="34">
        <f>SUM(Output_3_Daily_Raw!H259:J259)</f>
        <v>0</v>
      </c>
      <c r="G259" s="34">
        <f>SUM(Output_3_Daily_Raw!K259:M259)</f>
        <v>0</v>
      </c>
      <c r="H259" s="34">
        <f>SUM(Output_3_Daily_Raw!N259:P259)</f>
        <v>0</v>
      </c>
      <c r="I259" s="34">
        <f>SUM(Output_3_Daily_Raw!Q259:S259)</f>
        <v>0</v>
      </c>
      <c r="J259" s="34">
        <f>SUM(Output_3_Daily_Raw!T259:V259)</f>
        <v>0</v>
      </c>
      <c r="K259" s="34">
        <f>SUM(Output_3_Daily_Raw!W259:Y259)</f>
        <v>0</v>
      </c>
      <c r="L259" s="34">
        <f>SUM(Output_3_Daily_Raw!E259:Y259)</f>
        <v>0</v>
      </c>
      <c r="M259" s="34">
        <f>Output_3_Daily_Raw!Z259</f>
        <v>0.5</v>
      </c>
      <c r="N259" s="34">
        <f>SUM(Output_3_Daily_Raw!E259:Z259)</f>
        <v>0.5</v>
      </c>
      <c r="O259" s="34">
        <f>Output_3_Daily_Raw!AA259</f>
        <v>7.25</v>
      </c>
      <c r="P259" s="34">
        <f>SUM(Output_3_Daily_Raw!AB259:AC259)</f>
        <v>0</v>
      </c>
      <c r="Q259" s="34">
        <f>SUM(Output_3_Daily_Raw!AD259:AF259)</f>
        <v>0</v>
      </c>
      <c r="R259" s="34">
        <f>SUM(Output_3_Daily_Raw!AG259:AI259)</f>
        <v>1</v>
      </c>
      <c r="S259" s="34">
        <f>SUM(Output_3_Daily_Raw!AJ259:AM259)</f>
        <v>3.25</v>
      </c>
      <c r="T259" s="34">
        <f>SUM(Output_3_Daily_Raw!AO259:AS259,Output_3_Daily_Raw!BH259)</f>
        <v>0</v>
      </c>
      <c r="U259" s="34">
        <f>SUM(Output_3_Daily_Raw!AT259:AX259)</f>
        <v>0.25</v>
      </c>
      <c r="V259" s="34">
        <f>SUM(Output_3_Daily_Raw!AY259)</f>
        <v>0.75</v>
      </c>
      <c r="W259" s="34">
        <f>Output_3_Daily_Raw!BA259</f>
        <v>4</v>
      </c>
      <c r="X259" s="34">
        <f>SUM(Output_3_Daily_Raw!AZ259:BE259)</f>
        <v>4</v>
      </c>
      <c r="Y259" s="34">
        <f>SUM(Output_3_Daily_Raw!BF259)</f>
        <v>4.75</v>
      </c>
      <c r="Z259" s="143">
        <f>Output_3_Daily_Raw!BG259</f>
        <v>0</v>
      </c>
      <c r="AB259">
        <f>SUMIF($L$3:$L$373,"&gt;0",$L$3:L$373)/COUNTIF($L$3:$L$3373,"&gt;0")</f>
        <v>5.2754424778761058</v>
      </c>
      <c r="AD259" s="225">
        <f t="shared" ref="AD259:AG259" si="249">SUM(L253:L259)/COUNT(L253:L259)</f>
        <v>5.2142857142857144</v>
      </c>
      <c r="AE259" s="225">
        <f t="shared" si="249"/>
        <v>1.1785714285714286</v>
      </c>
      <c r="AF259" s="225">
        <f t="shared" si="249"/>
        <v>6.3928571428571432</v>
      </c>
      <c r="AG259" s="225">
        <f t="shared" si="249"/>
        <v>7.6428571428571432</v>
      </c>
    </row>
    <row r="260" spans="1:33" x14ac:dyDescent="0.35">
      <c r="A260" s="270"/>
      <c r="B260" s="249"/>
      <c r="C260" s="135">
        <v>44086</v>
      </c>
      <c r="D260" s="136" t="s">
        <v>9</v>
      </c>
      <c r="E260" s="142">
        <f>SUM(Output_3_Daily_Raw!E260:G260)</f>
        <v>0</v>
      </c>
      <c r="F260" s="34">
        <f>SUM(Output_3_Daily_Raw!H260:J260)</f>
        <v>0</v>
      </c>
      <c r="G260" s="34">
        <f>SUM(Output_3_Daily_Raw!K260:M260)</f>
        <v>0</v>
      </c>
      <c r="H260" s="34">
        <f>SUM(Output_3_Daily_Raw!N260:P260)</f>
        <v>0</v>
      </c>
      <c r="I260" s="34">
        <f>SUM(Output_3_Daily_Raw!Q260:S260)</f>
        <v>0</v>
      </c>
      <c r="J260" s="34">
        <f>SUM(Output_3_Daily_Raw!T260:V260)</f>
        <v>4.75</v>
      </c>
      <c r="K260" s="34">
        <f>SUM(Output_3_Daily_Raw!W260:Y260)</f>
        <v>0</v>
      </c>
      <c r="L260" s="34">
        <f>SUM(Output_3_Daily_Raw!E260:Y260)</f>
        <v>4.75</v>
      </c>
      <c r="M260" s="34">
        <f>Output_3_Daily_Raw!Z260</f>
        <v>1.5</v>
      </c>
      <c r="N260" s="34">
        <f>SUM(Output_3_Daily_Raw!E260:Z260)</f>
        <v>6.25</v>
      </c>
      <c r="O260" s="34">
        <f>Output_3_Daily_Raw!AA260</f>
        <v>9</v>
      </c>
      <c r="P260" s="34">
        <f>SUM(Output_3_Daily_Raw!AB260:AC260)</f>
        <v>0</v>
      </c>
      <c r="Q260" s="34">
        <f>SUM(Output_3_Daily_Raw!AD260:AF260)</f>
        <v>0</v>
      </c>
      <c r="R260" s="34">
        <f>SUM(Output_3_Daily_Raw!AG260:AI260)</f>
        <v>0</v>
      </c>
      <c r="S260" s="34">
        <f>SUM(Output_3_Daily_Raw!AJ260:AM260)</f>
        <v>1</v>
      </c>
      <c r="T260" s="34">
        <f>SUM(Output_3_Daily_Raw!AO260:AS260,Output_3_Daily_Raw!BH260)</f>
        <v>0.5</v>
      </c>
      <c r="U260" s="34">
        <f>SUM(Output_3_Daily_Raw!AT260:AX260)</f>
        <v>0</v>
      </c>
      <c r="V260" s="34">
        <f>SUM(Output_3_Daily_Raw!AY260)</f>
        <v>2.75</v>
      </c>
      <c r="W260" s="34">
        <f>Output_3_Daily_Raw!BA260</f>
        <v>1.25</v>
      </c>
      <c r="X260" s="34">
        <f>SUM(Output_3_Daily_Raw!AZ260:BE260)</f>
        <v>1.25</v>
      </c>
      <c r="Y260" s="34">
        <f>SUM(Output_3_Daily_Raw!BF260)</f>
        <v>3.25</v>
      </c>
      <c r="Z260" s="143">
        <f>Output_3_Daily_Raw!BG260</f>
        <v>0</v>
      </c>
      <c r="AB260">
        <f>SUMIF($L$3:$L$373,"&gt;0",$L$3:L$373)/COUNTIF($L$3:$L$3373,"&gt;0")</f>
        <v>5.2754424778761058</v>
      </c>
      <c r="AD260" s="225">
        <f t="shared" ref="AD260:AG260" si="250">SUM(L254:L260)/COUNT(L254:L260)</f>
        <v>4.9642857142857144</v>
      </c>
      <c r="AE260" s="225">
        <f t="shared" si="250"/>
        <v>1.3928571428571428</v>
      </c>
      <c r="AF260" s="225">
        <f t="shared" si="250"/>
        <v>6.3571428571428568</v>
      </c>
      <c r="AG260" s="225">
        <f t="shared" si="250"/>
        <v>7.7857142857142856</v>
      </c>
    </row>
    <row r="261" spans="1:33" x14ac:dyDescent="0.35">
      <c r="A261" s="270"/>
      <c r="B261" s="250"/>
      <c r="C261" s="13">
        <v>44087</v>
      </c>
      <c r="D261" s="138" t="s">
        <v>10</v>
      </c>
      <c r="E261" s="142">
        <f>SUM(Output_3_Daily_Raw!E261:G261)</f>
        <v>0</v>
      </c>
      <c r="F261" s="34">
        <f>SUM(Output_3_Daily_Raw!H261:J261)</f>
        <v>0</v>
      </c>
      <c r="G261" s="34">
        <f>SUM(Output_3_Daily_Raw!K261:M261)</f>
        <v>0</v>
      </c>
      <c r="H261" s="34">
        <f>SUM(Output_3_Daily_Raw!N261:P261)</f>
        <v>0</v>
      </c>
      <c r="I261" s="34">
        <f>SUM(Output_3_Daily_Raw!Q261:S261)</f>
        <v>0</v>
      </c>
      <c r="J261" s="34">
        <f>SUM(Output_3_Daily_Raw!T261:V261)</f>
        <v>7.25</v>
      </c>
      <c r="K261" s="34">
        <f>SUM(Output_3_Daily_Raw!W261:Y261)</f>
        <v>0</v>
      </c>
      <c r="L261" s="34">
        <f>SUM(Output_3_Daily_Raw!E261:Y261)</f>
        <v>7.25</v>
      </c>
      <c r="M261" s="34">
        <f>Output_3_Daily_Raw!Z261</f>
        <v>1</v>
      </c>
      <c r="N261" s="34">
        <f>SUM(Output_3_Daily_Raw!E261:Z261)</f>
        <v>8.25</v>
      </c>
      <c r="O261" s="34">
        <f>Output_3_Daily_Raw!AA261</f>
        <v>6.5</v>
      </c>
      <c r="P261" s="34">
        <f>SUM(Output_3_Daily_Raw!AB261:AC261)</f>
        <v>0</v>
      </c>
      <c r="Q261" s="34">
        <f>SUM(Output_3_Daily_Raw!AD261:AF261)</f>
        <v>0</v>
      </c>
      <c r="R261" s="34">
        <f>SUM(Output_3_Daily_Raw!AG261:AI261)</f>
        <v>1</v>
      </c>
      <c r="S261" s="34">
        <f>SUM(Output_3_Daily_Raw!AJ261:AM261)</f>
        <v>0.5</v>
      </c>
      <c r="T261" s="34">
        <f>SUM(Output_3_Daily_Raw!AO261:AS261,Output_3_Daily_Raw!BH261)</f>
        <v>1</v>
      </c>
      <c r="U261" s="34">
        <f>SUM(Output_3_Daily_Raw!AT261:AX261)</f>
        <v>0</v>
      </c>
      <c r="V261" s="34">
        <f>SUM(Output_3_Daily_Raw!AY261)</f>
        <v>2</v>
      </c>
      <c r="W261" s="34">
        <f>Output_3_Daily_Raw!BA261</f>
        <v>0.75</v>
      </c>
      <c r="X261" s="34">
        <f>SUM(Output_3_Daily_Raw!AZ261:BE261)</f>
        <v>1.25</v>
      </c>
      <c r="Y261" s="34">
        <f>SUM(Output_3_Daily_Raw!BF261)</f>
        <v>3.5</v>
      </c>
      <c r="Z261" s="143">
        <f>Output_3_Daily_Raw!BG261</f>
        <v>0</v>
      </c>
      <c r="AB261">
        <f>SUMIF($L$3:$L$373,"&gt;0",$L$3:L$373)/COUNTIF($L$3:$L$3373,"&gt;0")</f>
        <v>5.2754424778761058</v>
      </c>
      <c r="AD261" s="225">
        <f t="shared" ref="AD261:AG261" si="251">SUM(L255:L261)/COUNT(L255:L261)</f>
        <v>4.8214285714285712</v>
      </c>
      <c r="AE261" s="225">
        <f t="shared" si="251"/>
        <v>1.5357142857142858</v>
      </c>
      <c r="AF261" s="225">
        <f t="shared" si="251"/>
        <v>6.3571428571428568</v>
      </c>
      <c r="AG261" s="225">
        <f t="shared" si="251"/>
        <v>7.5357142857142856</v>
      </c>
    </row>
    <row r="262" spans="1:33" x14ac:dyDescent="0.35">
      <c r="A262" s="270"/>
      <c r="B262" s="248">
        <v>38</v>
      </c>
      <c r="C262" s="135">
        <v>44088</v>
      </c>
      <c r="D262" s="136" t="s">
        <v>4</v>
      </c>
      <c r="E262" s="142">
        <f>SUM(Output_3_Daily_Raw!E262:G262)</f>
        <v>0</v>
      </c>
      <c r="F262" s="34">
        <f>SUM(Output_3_Daily_Raw!H262:J262)</f>
        <v>0</v>
      </c>
      <c r="G262" s="34">
        <f>SUM(Output_3_Daily_Raw!K262:M262)</f>
        <v>0</v>
      </c>
      <c r="H262" s="34">
        <f>SUM(Output_3_Daily_Raw!N262:P262)</f>
        <v>2.5</v>
      </c>
      <c r="I262" s="34">
        <f>SUM(Output_3_Daily_Raw!Q262:S262)</f>
        <v>2.75</v>
      </c>
      <c r="J262" s="34">
        <f>SUM(Output_3_Daily_Raw!T262:V262)</f>
        <v>2.75</v>
      </c>
      <c r="K262" s="34">
        <f>SUM(Output_3_Daily_Raw!W262:Y262)</f>
        <v>0</v>
      </c>
      <c r="L262" s="34">
        <f>SUM(Output_3_Daily_Raw!E262:Y262)</f>
        <v>8</v>
      </c>
      <c r="M262" s="34">
        <f>Output_3_Daily_Raw!Z262</f>
        <v>0.75</v>
      </c>
      <c r="N262" s="34">
        <f>SUM(Output_3_Daily_Raw!E262:Z262)</f>
        <v>8.75</v>
      </c>
      <c r="O262" s="34">
        <f>Output_3_Daily_Raw!AA262</f>
        <v>7.5</v>
      </c>
      <c r="P262" s="34">
        <f>SUM(Output_3_Daily_Raw!AB262:AC262)</f>
        <v>0</v>
      </c>
      <c r="Q262" s="34">
        <f>SUM(Output_3_Daily_Raw!AD262:AF262)</f>
        <v>0</v>
      </c>
      <c r="R262" s="34">
        <f>SUM(Output_3_Daily_Raw!AG262:AI262)</f>
        <v>0.5</v>
      </c>
      <c r="S262" s="34">
        <f>SUM(Output_3_Daily_Raw!AJ262:AM262)</f>
        <v>1.25</v>
      </c>
      <c r="T262" s="34">
        <f>SUM(Output_3_Daily_Raw!AO262:AS262,Output_3_Daily_Raw!BH262)</f>
        <v>0.5</v>
      </c>
      <c r="U262" s="34">
        <f>SUM(Output_3_Daily_Raw!AT262:AX262)</f>
        <v>0</v>
      </c>
      <c r="V262" s="34">
        <f>SUM(Output_3_Daily_Raw!AY262)</f>
        <v>1</v>
      </c>
      <c r="W262" s="34">
        <f>Output_3_Daily_Raw!BA262</f>
        <v>1.25</v>
      </c>
      <c r="X262" s="34">
        <f>SUM(Output_3_Daily_Raw!AZ262:BE262)</f>
        <v>1.25</v>
      </c>
      <c r="Y262" s="34">
        <f>SUM(Output_3_Daily_Raw!BF262)</f>
        <v>3.25</v>
      </c>
      <c r="Z262" s="143">
        <f>Output_3_Daily_Raw!BG262</f>
        <v>0</v>
      </c>
      <c r="AB262">
        <f>SUMIF($L$3:$L$373,"&gt;0",$L$3:L$373)/COUNTIF($L$3:$L$3373,"&gt;0")</f>
        <v>5.2754424778761058</v>
      </c>
      <c r="AD262" s="225">
        <f t="shared" ref="AD262:AG262" si="252">SUM(L256:L262)/COUNT(L256:L262)</f>
        <v>5.0714285714285712</v>
      </c>
      <c r="AE262" s="225">
        <f t="shared" si="252"/>
        <v>1.4285714285714286</v>
      </c>
      <c r="AF262" s="225">
        <f t="shared" si="252"/>
        <v>6.5</v>
      </c>
      <c r="AG262" s="225">
        <f t="shared" si="252"/>
        <v>7.6071428571428568</v>
      </c>
    </row>
    <row r="263" spans="1:33" x14ac:dyDescent="0.35">
      <c r="A263" s="270"/>
      <c r="B263" s="249"/>
      <c r="C263" s="137">
        <v>44089</v>
      </c>
      <c r="D263" s="136" t="s">
        <v>5</v>
      </c>
      <c r="E263" s="142">
        <f>SUM(Output_3_Daily_Raw!E263:G263)</f>
        <v>0</v>
      </c>
      <c r="F263" s="34">
        <f>SUM(Output_3_Daily_Raw!H263:J263)</f>
        <v>0</v>
      </c>
      <c r="G263" s="34">
        <f>SUM(Output_3_Daily_Raw!K263:M263)</f>
        <v>0</v>
      </c>
      <c r="H263" s="34">
        <f>SUM(Output_3_Daily_Raw!N263:P263)</f>
        <v>0</v>
      </c>
      <c r="I263" s="34">
        <f>SUM(Output_3_Daily_Raw!Q263:S263)</f>
        <v>2</v>
      </c>
      <c r="J263" s="34">
        <f>SUM(Output_3_Daily_Raw!T263:V263)</f>
        <v>6</v>
      </c>
      <c r="K263" s="34">
        <f>SUM(Output_3_Daily_Raw!W263:Y263)</f>
        <v>0</v>
      </c>
      <c r="L263" s="34">
        <f>SUM(Output_3_Daily_Raw!E263:Y263)</f>
        <v>8</v>
      </c>
      <c r="M263" s="34">
        <f>Output_3_Daily_Raw!Z263</f>
        <v>0.5</v>
      </c>
      <c r="N263" s="34">
        <f>SUM(Output_3_Daily_Raw!E263:Z263)</f>
        <v>8.5</v>
      </c>
      <c r="O263" s="34">
        <f>Output_3_Daily_Raw!AA263</f>
        <v>7</v>
      </c>
      <c r="P263" s="34">
        <f>SUM(Output_3_Daily_Raw!AB263:AC263)</f>
        <v>0</v>
      </c>
      <c r="Q263" s="34">
        <f>SUM(Output_3_Daily_Raw!AD263:AF263)</f>
        <v>0</v>
      </c>
      <c r="R263" s="34">
        <f>SUM(Output_3_Daily_Raw!AG263:AI263)</f>
        <v>0.5</v>
      </c>
      <c r="S263" s="34">
        <f>SUM(Output_3_Daily_Raw!AJ263:AM263)</f>
        <v>1.25</v>
      </c>
      <c r="T263" s="34">
        <f>SUM(Output_3_Daily_Raw!AO263:AS263,Output_3_Daily_Raw!BH263)</f>
        <v>0.5</v>
      </c>
      <c r="U263" s="34">
        <f>SUM(Output_3_Daily_Raw!AT263:AX263)</f>
        <v>0</v>
      </c>
      <c r="V263" s="34">
        <f>SUM(Output_3_Daily_Raw!AY263)</f>
        <v>2</v>
      </c>
      <c r="W263" s="34">
        <f>Output_3_Daily_Raw!BA263</f>
        <v>1.25</v>
      </c>
      <c r="X263" s="34">
        <f>SUM(Output_3_Daily_Raw!AZ263:BE263)</f>
        <v>1.25</v>
      </c>
      <c r="Y263" s="34">
        <f>SUM(Output_3_Daily_Raw!BF263)</f>
        <v>3</v>
      </c>
      <c r="Z263" s="143">
        <f>Output_3_Daily_Raw!BG263</f>
        <v>0</v>
      </c>
      <c r="AB263">
        <f>SUMIF($L$3:$L$373,"&gt;0",$L$3:L$373)/COUNTIF($L$3:$L$3373,"&gt;0")</f>
        <v>5.2754424778761058</v>
      </c>
      <c r="AD263" s="225">
        <f t="shared" ref="AD263:AG263" si="253">SUM(L257:L263)/COUNT(L257:L263)</f>
        <v>5.6785714285714288</v>
      </c>
      <c r="AE263" s="225">
        <f t="shared" si="253"/>
        <v>1.25</v>
      </c>
      <c r="AF263" s="225">
        <f t="shared" si="253"/>
        <v>6.9285714285714288</v>
      </c>
      <c r="AG263" s="225">
        <f t="shared" si="253"/>
        <v>7.6071428571428568</v>
      </c>
    </row>
    <row r="264" spans="1:33" x14ac:dyDescent="0.35">
      <c r="A264" s="270"/>
      <c r="B264" s="249"/>
      <c r="C264" s="135">
        <v>44090</v>
      </c>
      <c r="D264" s="136" t="s">
        <v>6</v>
      </c>
      <c r="E264" s="142">
        <f>SUM(Output_3_Daily_Raw!E264:G264)</f>
        <v>0</v>
      </c>
      <c r="F264" s="34">
        <f>SUM(Output_3_Daily_Raw!H264:J264)</f>
        <v>0</v>
      </c>
      <c r="G264" s="34">
        <f>SUM(Output_3_Daily_Raw!K264:M264)</f>
        <v>0</v>
      </c>
      <c r="H264" s="34">
        <f>SUM(Output_3_Daily_Raw!N264:P264)</f>
        <v>0</v>
      </c>
      <c r="I264" s="34">
        <f>SUM(Output_3_Daily_Raw!Q264:S264)</f>
        <v>3</v>
      </c>
      <c r="J264" s="34">
        <f>SUM(Output_3_Daily_Raw!T264:V264)</f>
        <v>0.5</v>
      </c>
      <c r="K264" s="34">
        <f>SUM(Output_3_Daily_Raw!W264:Y264)</f>
        <v>0</v>
      </c>
      <c r="L264" s="34">
        <f>SUM(Output_3_Daily_Raw!E264:Y264)</f>
        <v>3.5</v>
      </c>
      <c r="M264" s="34">
        <f>Output_3_Daily_Raw!Z264</f>
        <v>4</v>
      </c>
      <c r="N264" s="34">
        <f>SUM(Output_3_Daily_Raw!E264:Z264)</f>
        <v>7.5</v>
      </c>
      <c r="O264" s="34">
        <f>Output_3_Daily_Raw!AA264</f>
        <v>6.25</v>
      </c>
      <c r="P264" s="34">
        <f>SUM(Output_3_Daily_Raw!AB264:AC264)</f>
        <v>0</v>
      </c>
      <c r="Q264" s="34">
        <f>SUM(Output_3_Daily_Raw!AD264:AF264)</f>
        <v>0</v>
      </c>
      <c r="R264" s="34">
        <f>SUM(Output_3_Daily_Raw!AG264:AI264)</f>
        <v>0.5</v>
      </c>
      <c r="S264" s="34">
        <f>SUM(Output_3_Daily_Raw!AJ264:AM264)</f>
        <v>2.5</v>
      </c>
      <c r="T264" s="34">
        <f>SUM(Output_3_Daily_Raw!AO264:AS264,Output_3_Daily_Raw!BH264)</f>
        <v>0.5</v>
      </c>
      <c r="U264" s="34">
        <f>SUM(Output_3_Daily_Raw!AT264:AX264)</f>
        <v>0</v>
      </c>
      <c r="V264" s="34">
        <f>SUM(Output_3_Daily_Raw!AY264)</f>
        <v>1.75</v>
      </c>
      <c r="W264" s="34">
        <f>Output_3_Daily_Raw!BA264</f>
        <v>1.25</v>
      </c>
      <c r="X264" s="34">
        <f>SUM(Output_3_Daily_Raw!AZ264:BE264)</f>
        <v>1.25</v>
      </c>
      <c r="Y264" s="34">
        <f>SUM(Output_3_Daily_Raw!BF264)</f>
        <v>3.5</v>
      </c>
      <c r="Z264" s="143">
        <f>Output_3_Daily_Raw!BG264</f>
        <v>0.25</v>
      </c>
      <c r="AB264">
        <f>SUMIF($L$3:$L$373,"&gt;0",$L$3:L$373)/COUNTIF($L$3:$L$3373,"&gt;0")</f>
        <v>5.2754424778761058</v>
      </c>
      <c r="AD264" s="225">
        <f t="shared" ref="AD264:AG264" si="254">SUM(L258:L264)/COUNT(L258:L264)</f>
        <v>5.1785714285714288</v>
      </c>
      <c r="AE264" s="225">
        <f t="shared" si="254"/>
        <v>1.75</v>
      </c>
      <c r="AF264" s="225">
        <f t="shared" si="254"/>
        <v>6.9285714285714288</v>
      </c>
      <c r="AG264" s="225">
        <f t="shared" si="254"/>
        <v>7.2142857142857144</v>
      </c>
    </row>
    <row r="265" spans="1:33" x14ac:dyDescent="0.35">
      <c r="A265" s="270"/>
      <c r="B265" s="249"/>
      <c r="C265" s="137">
        <v>44091</v>
      </c>
      <c r="D265" s="136" t="s">
        <v>7</v>
      </c>
      <c r="E265" s="142">
        <f>SUM(Output_3_Daily_Raw!E265:G265)</f>
        <v>0</v>
      </c>
      <c r="F265" s="34">
        <f>SUM(Output_3_Daily_Raw!H265:J265)</f>
        <v>0</v>
      </c>
      <c r="G265" s="34">
        <f>SUM(Output_3_Daily_Raw!K265:M265)</f>
        <v>0</v>
      </c>
      <c r="H265" s="34">
        <f>SUM(Output_3_Daily_Raw!N265:P265)</f>
        <v>0</v>
      </c>
      <c r="I265" s="34">
        <f>SUM(Output_3_Daily_Raw!Q265:S265)</f>
        <v>0</v>
      </c>
      <c r="J265" s="34">
        <f>SUM(Output_3_Daily_Raw!T265:V265)</f>
        <v>5</v>
      </c>
      <c r="K265" s="34">
        <f>SUM(Output_3_Daily_Raw!W265:Y265)</f>
        <v>0</v>
      </c>
      <c r="L265" s="34">
        <f>SUM(Output_3_Daily_Raw!E265:Y265)</f>
        <v>5</v>
      </c>
      <c r="M265" s="34">
        <f>Output_3_Daily_Raw!Z265</f>
        <v>0</v>
      </c>
      <c r="N265" s="34">
        <f>SUM(Output_3_Daily_Raw!E265:Z265)</f>
        <v>5</v>
      </c>
      <c r="O265" s="34">
        <f>Output_3_Daily_Raw!AA265</f>
        <v>8.25</v>
      </c>
      <c r="P265" s="34">
        <f>SUM(Output_3_Daily_Raw!AB265:AC265)</f>
        <v>0</v>
      </c>
      <c r="Q265" s="34">
        <f>SUM(Output_3_Daily_Raw!AD265:AF265)</f>
        <v>0</v>
      </c>
      <c r="R265" s="34">
        <f>SUM(Output_3_Daily_Raw!AG265:AI265)</f>
        <v>0.75</v>
      </c>
      <c r="S265" s="34">
        <f>SUM(Output_3_Daily_Raw!AJ265:AM265)</f>
        <v>1.75</v>
      </c>
      <c r="T265" s="34">
        <f>SUM(Output_3_Daily_Raw!AO265:AS265,Output_3_Daily_Raw!BH265)</f>
        <v>0.75</v>
      </c>
      <c r="U265" s="34">
        <f>SUM(Output_3_Daily_Raw!AT265:AX265)</f>
        <v>0.5</v>
      </c>
      <c r="V265" s="34">
        <f>SUM(Output_3_Daily_Raw!AY265)</f>
        <v>3</v>
      </c>
      <c r="W265" s="34">
        <f>Output_3_Daily_Raw!BA265</f>
        <v>1</v>
      </c>
      <c r="X265" s="34">
        <f>SUM(Output_3_Daily_Raw!AZ265:BE265)</f>
        <v>1.25</v>
      </c>
      <c r="Y265" s="34">
        <f>SUM(Output_3_Daily_Raw!BF265)</f>
        <v>2.75</v>
      </c>
      <c r="Z265" s="143">
        <f>Output_3_Daily_Raw!BG265</f>
        <v>0</v>
      </c>
      <c r="AB265">
        <f>SUMIF($L$3:$L$373,"&gt;0",$L$3:L$373)/COUNTIF($L$3:$L$3373,"&gt;0")</f>
        <v>5.2754424778761058</v>
      </c>
      <c r="AD265" s="225">
        <f t="shared" ref="AD265:AG265" si="255">SUM(L259:L265)/COUNT(L259:L265)</f>
        <v>5.2142857142857144</v>
      </c>
      <c r="AE265" s="225">
        <f t="shared" si="255"/>
        <v>1.1785714285714286</v>
      </c>
      <c r="AF265" s="225">
        <f t="shared" si="255"/>
        <v>6.3928571428571432</v>
      </c>
      <c r="AG265" s="225">
        <f t="shared" si="255"/>
        <v>7.3928571428571432</v>
      </c>
    </row>
    <row r="266" spans="1:33" x14ac:dyDescent="0.35">
      <c r="A266" s="270"/>
      <c r="B266" s="249"/>
      <c r="C266" s="135">
        <v>44092</v>
      </c>
      <c r="D266" s="136" t="s">
        <v>8</v>
      </c>
      <c r="E266" s="142">
        <f>SUM(Output_3_Daily_Raw!E266:G266)</f>
        <v>0</v>
      </c>
      <c r="F266" s="34">
        <f>SUM(Output_3_Daily_Raw!H266:J266)</f>
        <v>0</v>
      </c>
      <c r="G266" s="34">
        <f>SUM(Output_3_Daily_Raw!K266:M266)</f>
        <v>0</v>
      </c>
      <c r="H266" s="34">
        <f>SUM(Output_3_Daily_Raw!N266:P266)</f>
        <v>3.25</v>
      </c>
      <c r="I266" s="34">
        <f>SUM(Output_3_Daily_Raw!Q266:S266)</f>
        <v>0</v>
      </c>
      <c r="J266" s="34">
        <f>SUM(Output_3_Daily_Raw!T266:V266)</f>
        <v>1.5</v>
      </c>
      <c r="K266" s="34">
        <f>SUM(Output_3_Daily_Raw!W266:Y266)</f>
        <v>0</v>
      </c>
      <c r="L266" s="34">
        <f>SUM(Output_3_Daily_Raw!E266:Y266)</f>
        <v>4.75</v>
      </c>
      <c r="M266" s="34">
        <f>Output_3_Daily_Raw!Z266</f>
        <v>0</v>
      </c>
      <c r="N266" s="34">
        <f>SUM(Output_3_Daily_Raw!E266:Z266)</f>
        <v>4.75</v>
      </c>
      <c r="O266" s="34">
        <f>Output_3_Daily_Raw!AA266</f>
        <v>7.5</v>
      </c>
      <c r="P266" s="34">
        <f>SUM(Output_3_Daily_Raw!AB266:AC266)</f>
        <v>0</v>
      </c>
      <c r="Q266" s="34">
        <f>SUM(Output_3_Daily_Raw!AD266:AF266)</f>
        <v>0</v>
      </c>
      <c r="R266" s="34">
        <f>SUM(Output_3_Daily_Raw!AG266:AI266)</f>
        <v>1.5</v>
      </c>
      <c r="S266" s="34">
        <f>SUM(Output_3_Daily_Raw!AJ266:AM266)</f>
        <v>3.25</v>
      </c>
      <c r="T266" s="34">
        <f>SUM(Output_3_Daily_Raw!AO266:AS266,Output_3_Daily_Raw!BH266)</f>
        <v>0.5</v>
      </c>
      <c r="U266" s="34">
        <f>SUM(Output_3_Daily_Raw!AT266:AX266)</f>
        <v>0.5</v>
      </c>
      <c r="V266" s="34">
        <f>SUM(Output_3_Daily_Raw!AY266)</f>
        <v>2</v>
      </c>
      <c r="W266" s="34">
        <f>Output_3_Daily_Raw!BA266</f>
        <v>1</v>
      </c>
      <c r="X266" s="34">
        <f>SUM(Output_3_Daily_Raw!AZ266:BE266)</f>
        <v>1</v>
      </c>
      <c r="Y266" s="34">
        <f>SUM(Output_3_Daily_Raw!BF266)</f>
        <v>3</v>
      </c>
      <c r="Z266" s="143">
        <f>Output_3_Daily_Raw!BG266</f>
        <v>0</v>
      </c>
      <c r="AB266">
        <f>SUMIF($L$3:$L$373,"&gt;0",$L$3:L$373)/COUNTIF($L$3:$L$3373,"&gt;0")</f>
        <v>5.2754424778761058</v>
      </c>
      <c r="AD266" s="225">
        <f t="shared" ref="AD266:AG266" si="256">SUM(L260:L266)/COUNT(L260:L266)</f>
        <v>5.8928571428571432</v>
      </c>
      <c r="AE266" s="225">
        <f t="shared" si="256"/>
        <v>1.1071428571428572</v>
      </c>
      <c r="AF266" s="225">
        <f t="shared" si="256"/>
        <v>7</v>
      </c>
      <c r="AG266" s="225">
        <f t="shared" si="256"/>
        <v>7.4285714285714288</v>
      </c>
    </row>
    <row r="267" spans="1:33" x14ac:dyDescent="0.35">
      <c r="A267" s="270"/>
      <c r="B267" s="249"/>
      <c r="C267" s="135">
        <v>44093</v>
      </c>
      <c r="D267" s="136" t="s">
        <v>9</v>
      </c>
      <c r="E267" s="142">
        <f>SUM(Output_3_Daily_Raw!E267:G267)</f>
        <v>0</v>
      </c>
      <c r="F267" s="34">
        <f>SUM(Output_3_Daily_Raw!H267:J267)</f>
        <v>0</v>
      </c>
      <c r="G267" s="34">
        <f>SUM(Output_3_Daily_Raw!K267:M267)</f>
        <v>0</v>
      </c>
      <c r="H267" s="34">
        <f>SUM(Output_3_Daily_Raw!N267:P267)</f>
        <v>0</v>
      </c>
      <c r="I267" s="34">
        <f>SUM(Output_3_Daily_Raw!Q267:S267)</f>
        <v>0.75</v>
      </c>
      <c r="J267" s="34">
        <f>SUM(Output_3_Daily_Raw!T267:V267)</f>
        <v>0</v>
      </c>
      <c r="K267" s="34">
        <f>SUM(Output_3_Daily_Raw!W267:Y267)</f>
        <v>0</v>
      </c>
      <c r="L267" s="34">
        <f>SUM(Output_3_Daily_Raw!E267:Y267)</f>
        <v>0.75</v>
      </c>
      <c r="M267" s="34">
        <f>Output_3_Daily_Raw!Z267</f>
        <v>0.75</v>
      </c>
      <c r="N267" s="34">
        <f>SUM(Output_3_Daily_Raw!E267:Z267)</f>
        <v>1.5</v>
      </c>
      <c r="O267" s="34">
        <f>Output_3_Daily_Raw!AA267</f>
        <v>10.25</v>
      </c>
      <c r="P267" s="34">
        <f>SUM(Output_3_Daily_Raw!AB267:AC267)</f>
        <v>0</v>
      </c>
      <c r="Q267" s="34">
        <f>SUM(Output_3_Daily_Raw!AD267:AF267)</f>
        <v>0</v>
      </c>
      <c r="R267" s="34">
        <f>SUM(Output_3_Daily_Raw!AG267:AI267)</f>
        <v>0.75</v>
      </c>
      <c r="S267" s="34">
        <f>SUM(Output_3_Daily_Raw!AJ267:AM267)</f>
        <v>0.25</v>
      </c>
      <c r="T267" s="34">
        <f>SUM(Output_3_Daily_Raw!AO267:AS267,Output_3_Daily_Raw!BH267)</f>
        <v>1.25</v>
      </c>
      <c r="U267" s="34">
        <f>SUM(Output_3_Daily_Raw!AT267:AX267)</f>
        <v>0.5</v>
      </c>
      <c r="V267" s="34">
        <f>SUM(Output_3_Daily_Raw!AY267)</f>
        <v>1.75</v>
      </c>
      <c r="W267" s="34">
        <f>Output_3_Daily_Raw!BA267</f>
        <v>1.25</v>
      </c>
      <c r="X267" s="34">
        <f>SUM(Output_3_Daily_Raw!AZ267:BE267)</f>
        <v>1.25</v>
      </c>
      <c r="Y267" s="34">
        <f>SUM(Output_3_Daily_Raw!BF267)</f>
        <v>6</v>
      </c>
      <c r="Z267" s="143">
        <f>Output_3_Daily_Raw!BG267</f>
        <v>0.5</v>
      </c>
      <c r="AB267">
        <f>SUMIF($L$3:$L$373,"&gt;0",$L$3:L$373)/COUNTIF($L$3:$L$3373,"&gt;0")</f>
        <v>5.2754424778761058</v>
      </c>
      <c r="AD267" s="225">
        <f t="shared" ref="AD267:AG267" si="257">SUM(L261:L267)/COUNT(L261:L267)</f>
        <v>5.3214285714285712</v>
      </c>
      <c r="AE267" s="225">
        <f t="shared" si="257"/>
        <v>1</v>
      </c>
      <c r="AF267" s="225">
        <f t="shared" si="257"/>
        <v>6.3214285714285712</v>
      </c>
      <c r="AG267" s="225">
        <f t="shared" si="257"/>
        <v>7.6071428571428568</v>
      </c>
    </row>
    <row r="268" spans="1:33" x14ac:dyDescent="0.35">
      <c r="A268" s="270"/>
      <c r="B268" s="250"/>
      <c r="C268" s="13">
        <v>44094</v>
      </c>
      <c r="D268" s="138" t="s">
        <v>10</v>
      </c>
      <c r="E268" s="142">
        <f>SUM(Output_3_Daily_Raw!E268:G268)</f>
        <v>0</v>
      </c>
      <c r="F268" s="34">
        <f>SUM(Output_3_Daily_Raw!H268:J268)</f>
        <v>0</v>
      </c>
      <c r="G268" s="34">
        <f>SUM(Output_3_Daily_Raw!K268:M268)</f>
        <v>0</v>
      </c>
      <c r="H268" s="34">
        <f>SUM(Output_3_Daily_Raw!N268:P268)</f>
        <v>0</v>
      </c>
      <c r="I268" s="34">
        <f>SUM(Output_3_Daily_Raw!Q268:S268)</f>
        <v>0</v>
      </c>
      <c r="J268" s="34">
        <f>SUM(Output_3_Daily_Raw!T268:V268)</f>
        <v>0</v>
      </c>
      <c r="K268" s="34">
        <f>SUM(Output_3_Daily_Raw!W268:Y268)</f>
        <v>0</v>
      </c>
      <c r="L268" s="34">
        <f>SUM(Output_3_Daily_Raw!E268:Y268)</f>
        <v>0</v>
      </c>
      <c r="M268" s="34">
        <f>Output_3_Daily_Raw!Z268</f>
        <v>7</v>
      </c>
      <c r="N268" s="34">
        <f>SUM(Output_3_Daily_Raw!E268:Z268)</f>
        <v>7</v>
      </c>
      <c r="O268" s="34">
        <f>Output_3_Daily_Raw!AA268</f>
        <v>8.75</v>
      </c>
      <c r="P268" s="34">
        <f>SUM(Output_3_Daily_Raw!AB268:AC268)</f>
        <v>0</v>
      </c>
      <c r="Q268" s="34">
        <f>SUM(Output_3_Daily_Raw!AD268:AF268)</f>
        <v>0</v>
      </c>
      <c r="R268" s="34">
        <f>SUM(Output_3_Daily_Raw!AG268:AI268)</f>
        <v>0.25</v>
      </c>
      <c r="S268" s="34">
        <f>SUM(Output_3_Daily_Raw!AJ268:AM268)</f>
        <v>0.25</v>
      </c>
      <c r="T268" s="34">
        <f>SUM(Output_3_Daily_Raw!AO268:AS268,Output_3_Daily_Raw!BH268)</f>
        <v>0.25</v>
      </c>
      <c r="U268" s="34">
        <f>SUM(Output_3_Daily_Raw!AT268:AX268)</f>
        <v>0</v>
      </c>
      <c r="V268" s="34">
        <f>SUM(Output_3_Daily_Raw!AY268)</f>
        <v>1</v>
      </c>
      <c r="W268" s="34">
        <f>Output_3_Daily_Raw!BA268</f>
        <v>1</v>
      </c>
      <c r="X268" s="34">
        <f>SUM(Output_3_Daily_Raw!AZ268:BE268)</f>
        <v>1.75</v>
      </c>
      <c r="Y268" s="34">
        <f>SUM(Output_3_Daily_Raw!BF268)</f>
        <v>4.5</v>
      </c>
      <c r="Z268" s="143">
        <f>Output_3_Daily_Raw!BG268</f>
        <v>0</v>
      </c>
      <c r="AB268">
        <f>SUMIF($L$3:$L$373,"&gt;0",$L$3:L$373)/COUNTIF($L$3:$L$3373,"&gt;0")</f>
        <v>5.2754424778761058</v>
      </c>
      <c r="AD268" s="225">
        <f t="shared" ref="AD268:AG268" si="258">SUM(L262:L268)/COUNT(L262:L268)</f>
        <v>4.2857142857142856</v>
      </c>
      <c r="AE268" s="225">
        <f t="shared" si="258"/>
        <v>1.8571428571428572</v>
      </c>
      <c r="AF268" s="225">
        <f t="shared" si="258"/>
        <v>6.1428571428571432</v>
      </c>
      <c r="AG268" s="225">
        <f t="shared" si="258"/>
        <v>7.9285714285714288</v>
      </c>
    </row>
    <row r="269" spans="1:33" x14ac:dyDescent="0.35">
      <c r="A269" s="270"/>
      <c r="B269" s="248">
        <v>39</v>
      </c>
      <c r="C269" s="135">
        <v>44095</v>
      </c>
      <c r="D269" s="139" t="s">
        <v>4</v>
      </c>
      <c r="E269" s="142">
        <f>SUM(Output_3_Daily_Raw!E269:G269)</f>
        <v>0</v>
      </c>
      <c r="F269" s="34">
        <f>SUM(Output_3_Daily_Raw!H269:J269)</f>
        <v>0</v>
      </c>
      <c r="G269" s="34">
        <f>SUM(Output_3_Daily_Raw!K269:M269)</f>
        <v>0</v>
      </c>
      <c r="H269" s="34">
        <f>SUM(Output_3_Daily_Raw!N269:P269)</f>
        <v>2</v>
      </c>
      <c r="I269" s="34">
        <f>SUM(Output_3_Daily_Raw!Q269:S269)</f>
        <v>1.5</v>
      </c>
      <c r="J269" s="34">
        <f>SUM(Output_3_Daily_Raw!T269:V269)</f>
        <v>0</v>
      </c>
      <c r="K269" s="34">
        <f>SUM(Output_3_Daily_Raw!W269:Y269)</f>
        <v>0</v>
      </c>
      <c r="L269" s="34">
        <f>SUM(Output_3_Daily_Raw!E269:Y269)</f>
        <v>3.5</v>
      </c>
      <c r="M269" s="34">
        <f>Output_3_Daily_Raw!Z269</f>
        <v>6.25</v>
      </c>
      <c r="N269" s="34">
        <f>SUM(Output_3_Daily_Raw!E269:Z269)</f>
        <v>9.75</v>
      </c>
      <c r="O269" s="34">
        <f>Output_3_Daily_Raw!AA269</f>
        <v>8.25</v>
      </c>
      <c r="P269" s="34">
        <f>SUM(Output_3_Daily_Raw!AB269:AC269)</f>
        <v>0</v>
      </c>
      <c r="Q269" s="34">
        <f>SUM(Output_3_Daily_Raw!AD269:AF269)</f>
        <v>0</v>
      </c>
      <c r="R269" s="34">
        <f>SUM(Output_3_Daily_Raw!AG269:AI269)</f>
        <v>0.5</v>
      </c>
      <c r="S269" s="34">
        <f>SUM(Output_3_Daily_Raw!AJ269:AM269)</f>
        <v>0.25</v>
      </c>
      <c r="T269" s="34">
        <f>SUM(Output_3_Daily_Raw!AO269:AS269,Output_3_Daily_Raw!BH269)</f>
        <v>0.25</v>
      </c>
      <c r="U269" s="34">
        <f>SUM(Output_3_Daily_Raw!AT269:AX269)</f>
        <v>0</v>
      </c>
      <c r="V269" s="34">
        <f>SUM(Output_3_Daily_Raw!AY269)</f>
        <v>1</v>
      </c>
      <c r="W269" s="34">
        <f>Output_3_Daily_Raw!BA269</f>
        <v>1.25</v>
      </c>
      <c r="X269" s="34">
        <f>SUM(Output_3_Daily_Raw!AZ269:BE269)</f>
        <v>1.25</v>
      </c>
      <c r="Y269" s="34">
        <f>SUM(Output_3_Daily_Raw!BF269)</f>
        <v>2.5</v>
      </c>
      <c r="Z269" s="143">
        <f>Output_3_Daily_Raw!BG269</f>
        <v>0.25</v>
      </c>
      <c r="AB269">
        <f>SUMIF($L$3:$L$373,"&gt;0",$L$3:L$373)/COUNTIF($L$3:$L$3373,"&gt;0")</f>
        <v>5.2754424778761058</v>
      </c>
      <c r="AD269" s="225">
        <f t="shared" ref="AD269:AG269" si="259">SUM(L263:L269)/COUNT(L263:L269)</f>
        <v>3.6428571428571428</v>
      </c>
      <c r="AE269" s="225">
        <f t="shared" si="259"/>
        <v>2.6428571428571428</v>
      </c>
      <c r="AF269" s="225">
        <f t="shared" si="259"/>
        <v>6.2857142857142856</v>
      </c>
      <c r="AG269" s="225">
        <f t="shared" si="259"/>
        <v>8.0357142857142865</v>
      </c>
    </row>
    <row r="270" spans="1:33" x14ac:dyDescent="0.35">
      <c r="A270" s="270"/>
      <c r="B270" s="249"/>
      <c r="C270" s="137">
        <v>44096</v>
      </c>
      <c r="D270" s="136" t="s">
        <v>5</v>
      </c>
      <c r="E270" s="142">
        <f>SUM(Output_3_Daily_Raw!E270:G270)</f>
        <v>0</v>
      </c>
      <c r="F270" s="34">
        <f>SUM(Output_3_Daily_Raw!H270:J270)</f>
        <v>0</v>
      </c>
      <c r="G270" s="34">
        <f>SUM(Output_3_Daily_Raw!K270:M270)</f>
        <v>0</v>
      </c>
      <c r="H270" s="34">
        <f>SUM(Output_3_Daily_Raw!N270:P270)</f>
        <v>0</v>
      </c>
      <c r="I270" s="34">
        <f>SUM(Output_3_Daily_Raw!Q270:S270)</f>
        <v>7.5</v>
      </c>
      <c r="J270" s="34">
        <f>SUM(Output_3_Daily_Raw!T270:V270)</f>
        <v>2</v>
      </c>
      <c r="K270" s="34">
        <f>SUM(Output_3_Daily_Raw!W270:Y270)</f>
        <v>0</v>
      </c>
      <c r="L270" s="34">
        <f>SUM(Output_3_Daily_Raw!E270:Y270)</f>
        <v>9.5</v>
      </c>
      <c r="M270" s="34">
        <f>Output_3_Daily_Raw!Z270</f>
        <v>0</v>
      </c>
      <c r="N270" s="34">
        <f>SUM(Output_3_Daily_Raw!E270:Z270)</f>
        <v>9.5</v>
      </c>
      <c r="O270" s="34">
        <f>Output_3_Daily_Raw!AA270</f>
        <v>6.75</v>
      </c>
      <c r="P270" s="34">
        <f>SUM(Output_3_Daily_Raw!AB270:AC270)</f>
        <v>0</v>
      </c>
      <c r="Q270" s="34">
        <f>SUM(Output_3_Daily_Raw!AD270:AF270)</f>
        <v>0</v>
      </c>
      <c r="R270" s="34">
        <f>SUM(Output_3_Daily_Raw!AG270:AI270)</f>
        <v>0.75</v>
      </c>
      <c r="S270" s="34">
        <f>SUM(Output_3_Daily_Raw!AJ270:AM270)</f>
        <v>0</v>
      </c>
      <c r="T270" s="34">
        <f>SUM(Output_3_Daily_Raw!AO270:AS270,Output_3_Daily_Raw!BH270)</f>
        <v>1</v>
      </c>
      <c r="U270" s="34">
        <f>SUM(Output_3_Daily_Raw!AT270:AX270)</f>
        <v>0</v>
      </c>
      <c r="V270" s="34">
        <f>SUM(Output_3_Daily_Raw!AY270)</f>
        <v>2.25</v>
      </c>
      <c r="W270" s="34">
        <f>Output_3_Daily_Raw!BA270</f>
        <v>1.75</v>
      </c>
      <c r="X270" s="34">
        <f>SUM(Output_3_Daily_Raw!AZ270:BE270)</f>
        <v>1.75</v>
      </c>
      <c r="Y270" s="34">
        <f>SUM(Output_3_Daily_Raw!BF270)</f>
        <v>2</v>
      </c>
      <c r="Z270" s="143">
        <f>Output_3_Daily_Raw!BG270</f>
        <v>0</v>
      </c>
      <c r="AB270">
        <f>SUMIF($L$3:$L$373,"&gt;0",$L$3:L$373)/COUNTIF($L$3:$L$3373,"&gt;0")</f>
        <v>5.2754424778761058</v>
      </c>
      <c r="AD270" s="225">
        <f t="shared" ref="AD270:AG270" si="260">SUM(L264:L270)/COUNT(L264:L270)</f>
        <v>3.8571428571428572</v>
      </c>
      <c r="AE270" s="225">
        <f t="shared" si="260"/>
        <v>2.5714285714285716</v>
      </c>
      <c r="AF270" s="225">
        <f t="shared" si="260"/>
        <v>6.4285714285714288</v>
      </c>
      <c r="AG270" s="225">
        <f t="shared" si="260"/>
        <v>8</v>
      </c>
    </row>
    <row r="271" spans="1:33" x14ac:dyDescent="0.35">
      <c r="A271" s="270"/>
      <c r="B271" s="249"/>
      <c r="C271" s="135">
        <v>44097</v>
      </c>
      <c r="D271" s="136" t="s">
        <v>6</v>
      </c>
      <c r="E271" s="142">
        <f>SUM(Output_3_Daily_Raw!E271:G271)</f>
        <v>0</v>
      </c>
      <c r="F271" s="34">
        <f>SUM(Output_3_Daily_Raw!H271:J271)</f>
        <v>0</v>
      </c>
      <c r="G271" s="34">
        <f>SUM(Output_3_Daily_Raw!K271:M271)</f>
        <v>0</v>
      </c>
      <c r="H271" s="34">
        <f>SUM(Output_3_Daily_Raw!N271:P271)</f>
        <v>0</v>
      </c>
      <c r="I271" s="34">
        <f>SUM(Output_3_Daily_Raw!Q271:S271)</f>
        <v>8.75</v>
      </c>
      <c r="J271" s="34">
        <f>SUM(Output_3_Daily_Raw!T271:V271)</f>
        <v>0</v>
      </c>
      <c r="K271" s="34">
        <f>SUM(Output_3_Daily_Raw!W271:Y271)</f>
        <v>0</v>
      </c>
      <c r="L271" s="34">
        <f>SUM(Output_3_Daily_Raw!E271:Y271)</f>
        <v>8.75</v>
      </c>
      <c r="M271" s="34">
        <f>Output_3_Daily_Raw!Z271</f>
        <v>1.5</v>
      </c>
      <c r="N271" s="34">
        <f>SUM(Output_3_Daily_Raw!E271:Z271)</f>
        <v>10.25</v>
      </c>
      <c r="O271" s="34">
        <f>Output_3_Daily_Raw!AA271</f>
        <v>7.75</v>
      </c>
      <c r="P271" s="34">
        <f>SUM(Output_3_Daily_Raw!AB271:AC271)</f>
        <v>0</v>
      </c>
      <c r="Q271" s="34">
        <f>SUM(Output_3_Daily_Raw!AD271:AF271)</f>
        <v>0</v>
      </c>
      <c r="R271" s="34">
        <f>SUM(Output_3_Daily_Raw!AG271:AI271)</f>
        <v>0.75</v>
      </c>
      <c r="S271" s="34">
        <f>SUM(Output_3_Daily_Raw!AJ271:AM271)</f>
        <v>0</v>
      </c>
      <c r="T271" s="34">
        <f>SUM(Output_3_Daily_Raw!AO271:AS271,Output_3_Daily_Raw!BH271)</f>
        <v>0.5</v>
      </c>
      <c r="U271" s="34">
        <f>SUM(Output_3_Daily_Raw!AT271:AX271)</f>
        <v>0</v>
      </c>
      <c r="V271" s="34">
        <f>SUM(Output_3_Daily_Raw!AY271)</f>
        <v>1.75</v>
      </c>
      <c r="W271" s="34">
        <f>Output_3_Daily_Raw!BA271</f>
        <v>0</v>
      </c>
      <c r="X271" s="34">
        <f>SUM(Output_3_Daily_Raw!AZ271:BE271)</f>
        <v>0</v>
      </c>
      <c r="Y271" s="34">
        <f>SUM(Output_3_Daily_Raw!BF271)</f>
        <v>3</v>
      </c>
      <c r="Z271" s="143">
        <f>Output_3_Daily_Raw!BG271</f>
        <v>0</v>
      </c>
      <c r="AB271">
        <f>SUMIF($L$3:$L$373,"&gt;0",$L$3:L$373)/COUNTIF($L$3:$L$3373,"&gt;0")</f>
        <v>5.2754424778761058</v>
      </c>
      <c r="AD271" s="225">
        <f t="shared" ref="AD271:AG271" si="261">SUM(L265:L271)/COUNT(L265:L271)</f>
        <v>4.6071428571428568</v>
      </c>
      <c r="AE271" s="225">
        <f t="shared" si="261"/>
        <v>2.2142857142857144</v>
      </c>
      <c r="AF271" s="225">
        <f t="shared" si="261"/>
        <v>6.8214285714285712</v>
      </c>
      <c r="AG271" s="225">
        <f t="shared" si="261"/>
        <v>8.2142857142857135</v>
      </c>
    </row>
    <row r="272" spans="1:33" x14ac:dyDescent="0.35">
      <c r="A272" s="270"/>
      <c r="B272" s="249"/>
      <c r="C272" s="135">
        <v>44098</v>
      </c>
      <c r="D272" s="136" t="s">
        <v>7</v>
      </c>
      <c r="E272" s="142">
        <f>SUM(Output_3_Daily_Raw!E272:G272)</f>
        <v>0</v>
      </c>
      <c r="F272" s="34">
        <f>SUM(Output_3_Daily_Raw!H272:J272)</f>
        <v>0</v>
      </c>
      <c r="G272" s="34">
        <f>SUM(Output_3_Daily_Raw!K272:M272)</f>
        <v>0</v>
      </c>
      <c r="H272" s="34">
        <f>SUM(Output_3_Daily_Raw!N272:P272)</f>
        <v>0</v>
      </c>
      <c r="I272" s="34">
        <f>SUM(Output_3_Daily_Raw!Q272:S272)</f>
        <v>10</v>
      </c>
      <c r="J272" s="34">
        <f>SUM(Output_3_Daily_Raw!T272:V272)</f>
        <v>0</v>
      </c>
      <c r="K272" s="34">
        <f>SUM(Output_3_Daily_Raw!W272:Y272)</f>
        <v>0</v>
      </c>
      <c r="L272" s="34">
        <f>SUM(Output_3_Daily_Raw!E272:Y272)</f>
        <v>10</v>
      </c>
      <c r="M272" s="34">
        <f>Output_3_Daily_Raw!Z272</f>
        <v>1.5</v>
      </c>
      <c r="N272" s="34">
        <f>SUM(Output_3_Daily_Raw!E272:Z272)</f>
        <v>11.5</v>
      </c>
      <c r="O272" s="34">
        <f>Output_3_Daily_Raw!AA272</f>
        <v>5.5</v>
      </c>
      <c r="P272" s="34">
        <f>SUM(Output_3_Daily_Raw!AB272:AC272)</f>
        <v>0</v>
      </c>
      <c r="Q272" s="34">
        <f>SUM(Output_3_Daily_Raw!AD272:AF272)</f>
        <v>0</v>
      </c>
      <c r="R272" s="34">
        <f>SUM(Output_3_Daily_Raw!AG272:AI272)</f>
        <v>0.75</v>
      </c>
      <c r="S272" s="34">
        <f>SUM(Output_3_Daily_Raw!AJ272:AM272)</f>
        <v>0</v>
      </c>
      <c r="T272" s="34">
        <f>SUM(Output_3_Daily_Raw!AO272:AS272,Output_3_Daily_Raw!BH272)</f>
        <v>0.5</v>
      </c>
      <c r="U272" s="34">
        <f>SUM(Output_3_Daily_Raw!AT272:AX272)</f>
        <v>0</v>
      </c>
      <c r="V272" s="34">
        <f>SUM(Output_3_Daily_Raw!AY272)</f>
        <v>2</v>
      </c>
      <c r="W272" s="34">
        <f>Output_3_Daily_Raw!BA272</f>
        <v>1.25</v>
      </c>
      <c r="X272" s="34">
        <f>SUM(Output_3_Daily_Raw!AZ272:BE272)</f>
        <v>1.5</v>
      </c>
      <c r="Y272" s="34">
        <f>SUM(Output_3_Daily_Raw!BF272)</f>
        <v>2.25</v>
      </c>
      <c r="Z272" s="143">
        <f>Output_3_Daily_Raw!BG272</f>
        <v>0</v>
      </c>
      <c r="AB272">
        <f>SUMIF($L$3:$L$373,"&gt;0",$L$3:L$373)/COUNTIF($L$3:$L$3373,"&gt;0")</f>
        <v>5.2754424778761058</v>
      </c>
      <c r="AD272" s="225">
        <f t="shared" ref="AD272:AG272" si="262">SUM(L266:L272)/COUNT(L266:L272)</f>
        <v>5.3214285714285712</v>
      </c>
      <c r="AE272" s="225">
        <f t="shared" si="262"/>
        <v>2.4285714285714284</v>
      </c>
      <c r="AF272" s="225">
        <f t="shared" si="262"/>
        <v>7.75</v>
      </c>
      <c r="AG272" s="225">
        <f t="shared" si="262"/>
        <v>7.8214285714285712</v>
      </c>
    </row>
    <row r="273" spans="1:33" x14ac:dyDescent="0.35">
      <c r="A273" s="270"/>
      <c r="B273" s="249"/>
      <c r="C273" s="137">
        <v>44099</v>
      </c>
      <c r="D273" s="136" t="s">
        <v>8</v>
      </c>
      <c r="E273" s="142">
        <f>SUM(Output_3_Daily_Raw!E273:G273)</f>
        <v>0</v>
      </c>
      <c r="F273" s="34">
        <f>SUM(Output_3_Daily_Raw!H273:J273)</f>
        <v>0</v>
      </c>
      <c r="G273" s="34">
        <f>SUM(Output_3_Daily_Raw!K273:M273)</f>
        <v>0</v>
      </c>
      <c r="H273" s="34">
        <f>SUM(Output_3_Daily_Raw!N273:P273)</f>
        <v>0</v>
      </c>
      <c r="I273" s="34">
        <f>SUM(Output_3_Daily_Raw!Q273:S273)</f>
        <v>11</v>
      </c>
      <c r="J273" s="34">
        <f>SUM(Output_3_Daily_Raw!T273:V273)</f>
        <v>0</v>
      </c>
      <c r="K273" s="34">
        <f>SUM(Output_3_Daily_Raw!W273:Y273)</f>
        <v>0</v>
      </c>
      <c r="L273" s="34">
        <f>SUM(Output_3_Daily_Raw!E273:Y273)</f>
        <v>11</v>
      </c>
      <c r="M273" s="34">
        <f>Output_3_Daily_Raw!Z273</f>
        <v>1</v>
      </c>
      <c r="N273" s="34">
        <f>SUM(Output_3_Daily_Raw!E273:Z273)</f>
        <v>12</v>
      </c>
      <c r="O273" s="34">
        <f>Output_3_Daily_Raw!AA273</f>
        <v>6.5</v>
      </c>
      <c r="P273" s="34">
        <f>SUM(Output_3_Daily_Raw!AB273:AC273)</f>
        <v>0</v>
      </c>
      <c r="Q273" s="34">
        <f>SUM(Output_3_Daily_Raw!AD273:AF273)</f>
        <v>0</v>
      </c>
      <c r="R273" s="34">
        <f>SUM(Output_3_Daily_Raw!AG273:AI273)</f>
        <v>0.5</v>
      </c>
      <c r="S273" s="34">
        <f>SUM(Output_3_Daily_Raw!AJ273:AM273)</f>
        <v>0</v>
      </c>
      <c r="T273" s="34">
        <f>SUM(Output_3_Daily_Raw!AO273:AS273,Output_3_Daily_Raw!BH273)</f>
        <v>0.5</v>
      </c>
      <c r="U273" s="34">
        <f>SUM(Output_3_Daily_Raw!AT273:AX273)</f>
        <v>0</v>
      </c>
      <c r="V273" s="34">
        <f>SUM(Output_3_Daily_Raw!AY273)</f>
        <v>2</v>
      </c>
      <c r="W273" s="34">
        <f>Output_3_Daily_Raw!BA273</f>
        <v>1.75</v>
      </c>
      <c r="X273" s="34">
        <f>SUM(Output_3_Daily_Raw!AZ273:BE273)</f>
        <v>1.75</v>
      </c>
      <c r="Y273" s="34">
        <f>SUM(Output_3_Daily_Raw!BF273)</f>
        <v>0.75</v>
      </c>
      <c r="Z273" s="143">
        <f>Output_3_Daily_Raw!BG273</f>
        <v>0</v>
      </c>
      <c r="AB273">
        <f>SUMIF($L$3:$L$373,"&gt;0",$L$3:L$373)/COUNTIF($L$3:$L$3373,"&gt;0")</f>
        <v>5.2754424778761058</v>
      </c>
      <c r="AD273" s="225">
        <f t="shared" ref="AD273:AG273" si="263">SUM(L267:L273)/COUNT(L267:L273)</f>
        <v>6.2142857142857144</v>
      </c>
      <c r="AE273" s="225">
        <f t="shared" si="263"/>
        <v>2.5714285714285716</v>
      </c>
      <c r="AF273" s="225">
        <f t="shared" si="263"/>
        <v>8.7857142857142865</v>
      </c>
      <c r="AG273" s="225">
        <f t="shared" si="263"/>
        <v>7.6785714285714288</v>
      </c>
    </row>
    <row r="274" spans="1:33" x14ac:dyDescent="0.35">
      <c r="A274" s="270"/>
      <c r="B274" s="249"/>
      <c r="C274" s="135">
        <v>44100</v>
      </c>
      <c r="D274" s="136" t="s">
        <v>9</v>
      </c>
      <c r="E274" s="142">
        <f>SUM(Output_3_Daily_Raw!E274:G274)</f>
        <v>0</v>
      </c>
      <c r="F274" s="34">
        <f>SUM(Output_3_Daily_Raw!H274:J274)</f>
        <v>0</v>
      </c>
      <c r="G274" s="34">
        <f>SUM(Output_3_Daily_Raw!K274:M274)</f>
        <v>0</v>
      </c>
      <c r="H274" s="34">
        <f>SUM(Output_3_Daily_Raw!N274:P274)</f>
        <v>0</v>
      </c>
      <c r="I274" s="34">
        <f>SUM(Output_3_Daily_Raw!Q274:S274)</f>
        <v>4.75</v>
      </c>
      <c r="J274" s="34">
        <f>SUM(Output_3_Daily_Raw!T274:V274)</f>
        <v>4.5</v>
      </c>
      <c r="K274" s="34">
        <f>SUM(Output_3_Daily_Raw!W274:Y274)</f>
        <v>0</v>
      </c>
      <c r="L274" s="34">
        <f>SUM(Output_3_Daily_Raw!E274:Y274)</f>
        <v>9.25</v>
      </c>
      <c r="M274" s="34">
        <f>Output_3_Daily_Raw!Z274</f>
        <v>0</v>
      </c>
      <c r="N274" s="34">
        <f>SUM(Output_3_Daily_Raw!E274:Z274)</f>
        <v>9.25</v>
      </c>
      <c r="O274" s="34">
        <f>Output_3_Daily_Raw!AA274</f>
        <v>6</v>
      </c>
      <c r="P274" s="34">
        <f>SUM(Output_3_Daily_Raw!AB274:AC274)</f>
        <v>0</v>
      </c>
      <c r="Q274" s="34">
        <f>SUM(Output_3_Daily_Raw!AD274:AF274)</f>
        <v>0</v>
      </c>
      <c r="R274" s="34">
        <f>SUM(Output_3_Daily_Raw!AG274:AI274)</f>
        <v>0.5</v>
      </c>
      <c r="S274" s="34">
        <f>SUM(Output_3_Daily_Raw!AJ274:AM274)</f>
        <v>0</v>
      </c>
      <c r="T274" s="34">
        <f>SUM(Output_3_Daily_Raw!AO274:AS274,Output_3_Daily_Raw!BH274)</f>
        <v>0.5</v>
      </c>
      <c r="U274" s="34">
        <f>SUM(Output_3_Daily_Raw!AT274:AX274)</f>
        <v>0</v>
      </c>
      <c r="V274" s="34">
        <f>SUM(Output_3_Daily_Raw!AY274)</f>
        <v>1.25</v>
      </c>
      <c r="W274" s="34">
        <f>Output_3_Daily_Raw!BA274</f>
        <v>2.75</v>
      </c>
      <c r="X274" s="34">
        <f>SUM(Output_3_Daily_Raw!AZ274:BE274)</f>
        <v>3.25</v>
      </c>
      <c r="Y274" s="34">
        <f>SUM(Output_3_Daily_Raw!BF274)</f>
        <v>2.5</v>
      </c>
      <c r="Z274" s="143">
        <f>Output_3_Daily_Raw!BG274</f>
        <v>0</v>
      </c>
      <c r="AB274">
        <f>SUMIF($L$3:$L$373,"&gt;0",$L$3:L$373)/COUNTIF($L$3:$L$3373,"&gt;0")</f>
        <v>5.2754424778761058</v>
      </c>
      <c r="AD274" s="225">
        <f t="shared" ref="AD274:AG274" si="264">SUM(L268:L274)/COUNT(L268:L274)</f>
        <v>7.4285714285714288</v>
      </c>
      <c r="AE274" s="225">
        <f t="shared" si="264"/>
        <v>2.4642857142857144</v>
      </c>
      <c r="AF274" s="225">
        <f t="shared" si="264"/>
        <v>9.8928571428571423</v>
      </c>
      <c r="AG274" s="225">
        <f t="shared" si="264"/>
        <v>7.0714285714285712</v>
      </c>
    </row>
    <row r="275" spans="1:33" x14ac:dyDescent="0.35">
      <c r="A275" s="270"/>
      <c r="B275" s="250"/>
      <c r="C275" s="13">
        <v>44101</v>
      </c>
      <c r="D275" s="138" t="s">
        <v>10</v>
      </c>
      <c r="E275" s="142">
        <f>SUM(Output_3_Daily_Raw!E275:G275)</f>
        <v>0</v>
      </c>
      <c r="F275" s="34">
        <f>SUM(Output_3_Daily_Raw!H275:J275)</f>
        <v>0</v>
      </c>
      <c r="G275" s="34">
        <f>SUM(Output_3_Daily_Raw!K275:M275)</f>
        <v>0</v>
      </c>
      <c r="H275" s="34">
        <f>SUM(Output_3_Daily_Raw!N275:P275)</f>
        <v>0</v>
      </c>
      <c r="I275" s="34">
        <f>SUM(Output_3_Daily_Raw!Q275:S275)</f>
        <v>0</v>
      </c>
      <c r="J275" s="34">
        <f>SUM(Output_3_Daily_Raw!T275:V275)</f>
        <v>10.25</v>
      </c>
      <c r="K275" s="34">
        <f>SUM(Output_3_Daily_Raw!W275:Y275)</f>
        <v>0</v>
      </c>
      <c r="L275" s="34">
        <f>SUM(Output_3_Daily_Raw!E275:Y275)</f>
        <v>10.25</v>
      </c>
      <c r="M275" s="34">
        <f>Output_3_Daily_Raw!Z275</f>
        <v>0</v>
      </c>
      <c r="N275" s="34">
        <f>SUM(Output_3_Daily_Raw!E275:Z275)</f>
        <v>10.25</v>
      </c>
      <c r="O275" s="34">
        <f>Output_3_Daily_Raw!AA275</f>
        <v>6.75</v>
      </c>
      <c r="P275" s="34">
        <f>SUM(Output_3_Daily_Raw!AB275:AC275)</f>
        <v>0</v>
      </c>
      <c r="Q275" s="34">
        <f>SUM(Output_3_Daily_Raw!AD275:AF275)</f>
        <v>0</v>
      </c>
      <c r="R275" s="34">
        <f>SUM(Output_3_Daily_Raw!AG275:AI275)</f>
        <v>0.5</v>
      </c>
      <c r="S275" s="34">
        <f>SUM(Output_3_Daily_Raw!AJ275:AM275)</f>
        <v>0</v>
      </c>
      <c r="T275" s="34">
        <f>SUM(Output_3_Daily_Raw!AO275:AS275,Output_3_Daily_Raw!BH275)</f>
        <v>0.25</v>
      </c>
      <c r="U275" s="34">
        <f>SUM(Output_3_Daily_Raw!AT275:AX275)</f>
        <v>0</v>
      </c>
      <c r="V275" s="34">
        <f>SUM(Output_3_Daily_Raw!AY275)</f>
        <v>2</v>
      </c>
      <c r="W275" s="34">
        <f>Output_3_Daily_Raw!BA275</f>
        <v>1</v>
      </c>
      <c r="X275" s="34">
        <f>SUM(Output_3_Daily_Raw!AZ275:BE275)</f>
        <v>1</v>
      </c>
      <c r="Y275" s="34">
        <f>SUM(Output_3_Daily_Raw!BF275)</f>
        <v>3.25</v>
      </c>
      <c r="Z275" s="143">
        <f>Output_3_Daily_Raw!BG275</f>
        <v>0</v>
      </c>
      <c r="AB275">
        <f>SUMIF($L$3:$L$373,"&gt;0",$L$3:L$373)/COUNTIF($L$3:$L$3373,"&gt;0")</f>
        <v>5.2754424778761058</v>
      </c>
      <c r="AD275" s="225">
        <f t="shared" ref="AD275:AG275" si="265">SUM(L269:L275)/COUNT(L269:L275)</f>
        <v>8.8928571428571423</v>
      </c>
      <c r="AE275" s="225">
        <f t="shared" si="265"/>
        <v>1.4642857142857142</v>
      </c>
      <c r="AF275" s="225">
        <f t="shared" si="265"/>
        <v>10.357142857142858</v>
      </c>
      <c r="AG275" s="225">
        <f t="shared" si="265"/>
        <v>6.7857142857142856</v>
      </c>
    </row>
    <row r="276" spans="1:33" x14ac:dyDescent="0.35">
      <c r="A276" s="270"/>
      <c r="B276" s="248">
        <v>40</v>
      </c>
      <c r="C276" s="135">
        <v>44102</v>
      </c>
      <c r="D276" s="136" t="s">
        <v>4</v>
      </c>
      <c r="E276" s="142">
        <f>SUM(Output_3_Daily_Raw!E276:G276)</f>
        <v>0</v>
      </c>
      <c r="F276" s="34">
        <f>SUM(Output_3_Daily_Raw!H276:J276)</f>
        <v>0</v>
      </c>
      <c r="G276" s="34">
        <f>SUM(Output_3_Daily_Raw!K276:M276)</f>
        <v>0</v>
      </c>
      <c r="H276" s="34">
        <f>SUM(Output_3_Daily_Raw!N276:P276)</f>
        <v>2</v>
      </c>
      <c r="I276" s="34">
        <f>SUM(Output_3_Daily_Raw!Q276:S276)</f>
        <v>0</v>
      </c>
      <c r="J276" s="34">
        <f>SUM(Output_3_Daily_Raw!T276:V276)</f>
        <v>5</v>
      </c>
      <c r="K276" s="34">
        <f>SUM(Output_3_Daily_Raw!W276:Y276)</f>
        <v>0</v>
      </c>
      <c r="L276" s="34">
        <f>SUM(Output_3_Daily_Raw!E276:Y276)</f>
        <v>7</v>
      </c>
      <c r="M276" s="34">
        <f>Output_3_Daily_Raw!Z276</f>
        <v>0</v>
      </c>
      <c r="N276" s="34">
        <f>SUM(Output_3_Daily_Raw!E276:Z276)</f>
        <v>7</v>
      </c>
      <c r="O276" s="34">
        <f>Output_3_Daily_Raw!AA276</f>
        <v>4.75</v>
      </c>
      <c r="P276" s="34">
        <f>SUM(Output_3_Daily_Raw!AB276:AC276)</f>
        <v>0.25</v>
      </c>
      <c r="Q276" s="34">
        <f>SUM(Output_3_Daily_Raw!AD276:AF276)</f>
        <v>0</v>
      </c>
      <c r="R276" s="34">
        <f>SUM(Output_3_Daily_Raw!AG276:AI276)</f>
        <v>0.5</v>
      </c>
      <c r="S276" s="34">
        <f>SUM(Output_3_Daily_Raw!AJ276:AM276)</f>
        <v>0</v>
      </c>
      <c r="T276" s="34">
        <f>SUM(Output_3_Daily_Raw!AO276:AS276,Output_3_Daily_Raw!BH276)</f>
        <v>0.25</v>
      </c>
      <c r="U276" s="34">
        <f>SUM(Output_3_Daily_Raw!AT276:AX276)</f>
        <v>1.25</v>
      </c>
      <c r="V276" s="34">
        <f>SUM(Output_3_Daily_Raw!AY276)</f>
        <v>3</v>
      </c>
      <c r="W276" s="34">
        <f>Output_3_Daily_Raw!BA276</f>
        <v>4</v>
      </c>
      <c r="X276" s="34">
        <f>SUM(Output_3_Daily_Raw!AZ276:BE276)</f>
        <v>4</v>
      </c>
      <c r="Y276" s="34">
        <f>SUM(Output_3_Daily_Raw!BF276)</f>
        <v>2.75</v>
      </c>
      <c r="Z276" s="143">
        <f>Output_3_Daily_Raw!BG276</f>
        <v>0</v>
      </c>
      <c r="AB276">
        <f>SUMIF($L$3:$L$373,"&gt;0",$L$3:L$373)/COUNTIF($L$3:$L$3373,"&gt;0")</f>
        <v>5.2754424778761058</v>
      </c>
      <c r="AD276" s="225">
        <f t="shared" ref="AD276:AG276" si="266">SUM(L270:L276)/COUNT(L270:L276)</f>
        <v>9.3928571428571423</v>
      </c>
      <c r="AE276" s="225">
        <f t="shared" si="266"/>
        <v>0.5714285714285714</v>
      </c>
      <c r="AF276" s="225">
        <f t="shared" si="266"/>
        <v>9.9642857142857135</v>
      </c>
      <c r="AG276" s="225">
        <f t="shared" si="266"/>
        <v>6.2857142857142856</v>
      </c>
    </row>
    <row r="277" spans="1:33" x14ac:dyDescent="0.35">
      <c r="A277" s="270"/>
      <c r="B277" s="249"/>
      <c r="C277" s="135">
        <v>44103</v>
      </c>
      <c r="D277" s="136" t="s">
        <v>5</v>
      </c>
      <c r="E277" s="142">
        <f>SUM(Output_3_Daily_Raw!E277:G277)</f>
        <v>0</v>
      </c>
      <c r="F277" s="34">
        <f>SUM(Output_3_Daily_Raw!H277:J277)</f>
        <v>0</v>
      </c>
      <c r="G277" s="34">
        <f>SUM(Output_3_Daily_Raw!K277:M277)</f>
        <v>0</v>
      </c>
      <c r="H277" s="34">
        <f>SUM(Output_3_Daily_Raw!N277:P277)</f>
        <v>0</v>
      </c>
      <c r="I277" s="34">
        <f>SUM(Output_3_Daily_Raw!Q277:S277)</f>
        <v>0</v>
      </c>
      <c r="J277" s="34">
        <f>SUM(Output_3_Daily_Raw!T277:V277)</f>
        <v>1</v>
      </c>
      <c r="K277" s="34">
        <f>SUM(Output_3_Daily_Raw!W277:Y277)</f>
        <v>0</v>
      </c>
      <c r="L277" s="34">
        <f>SUM(Output_3_Daily_Raw!E277:Y277)</f>
        <v>1</v>
      </c>
      <c r="M277" s="34">
        <f>Output_3_Daily_Raw!Z277</f>
        <v>3.25</v>
      </c>
      <c r="N277" s="34">
        <f>SUM(Output_3_Daily_Raw!E277:Z277)</f>
        <v>4.25</v>
      </c>
      <c r="O277" s="34">
        <f>Output_3_Daily_Raw!AA277</f>
        <v>9.5</v>
      </c>
      <c r="P277" s="34">
        <f>SUM(Output_3_Daily_Raw!AB277:AC277)</f>
        <v>0</v>
      </c>
      <c r="Q277" s="34">
        <f>SUM(Output_3_Daily_Raw!AD277:AF277)</f>
        <v>0</v>
      </c>
      <c r="R277" s="34">
        <f>SUM(Output_3_Daily_Raw!AG277:AI277)</f>
        <v>0.25</v>
      </c>
      <c r="S277" s="34">
        <f>SUM(Output_3_Daily_Raw!AJ277:AM277)</f>
        <v>0.25</v>
      </c>
      <c r="T277" s="34">
        <f>SUM(Output_3_Daily_Raw!AO277:AS277,Output_3_Daily_Raw!BH277)</f>
        <v>0.25</v>
      </c>
      <c r="U277" s="34">
        <f>SUM(Output_3_Daily_Raw!AT277:AX277)</f>
        <v>0</v>
      </c>
      <c r="V277" s="34">
        <f>SUM(Output_3_Daily_Raw!AY277)</f>
        <v>2.25</v>
      </c>
      <c r="W277" s="34">
        <f>Output_3_Daily_Raw!BA277</f>
        <v>3.75</v>
      </c>
      <c r="X277" s="34">
        <f>SUM(Output_3_Daily_Raw!AZ277:BE277)</f>
        <v>3.75</v>
      </c>
      <c r="Y277" s="34">
        <f>SUM(Output_3_Daily_Raw!BF277)</f>
        <v>3.5</v>
      </c>
      <c r="Z277" s="143">
        <f>Output_3_Daily_Raw!BG277</f>
        <v>0</v>
      </c>
      <c r="AB277">
        <f>SUMIF($L$3:$L$373,"&gt;0",$L$3:L$373)/COUNTIF($L$3:$L$3373,"&gt;0")</f>
        <v>5.2754424778761058</v>
      </c>
      <c r="AD277" s="225">
        <f t="shared" ref="AD277:AG277" si="267">SUM(L271:L277)/COUNT(L271:L277)</f>
        <v>8.1785714285714288</v>
      </c>
      <c r="AE277" s="225">
        <f t="shared" si="267"/>
        <v>1.0357142857142858</v>
      </c>
      <c r="AF277" s="225">
        <f t="shared" si="267"/>
        <v>9.2142857142857135</v>
      </c>
      <c r="AG277" s="225">
        <f t="shared" si="267"/>
        <v>6.6785714285714288</v>
      </c>
    </row>
    <row r="278" spans="1:33" x14ac:dyDescent="0.35">
      <c r="A278" s="272"/>
      <c r="B278" s="249"/>
      <c r="C278" s="137">
        <v>44104</v>
      </c>
      <c r="D278" s="136" t="s">
        <v>6</v>
      </c>
      <c r="E278" s="142">
        <f>SUM(Output_3_Daily_Raw!E278:G278)</f>
        <v>0</v>
      </c>
      <c r="F278" s="34">
        <f>SUM(Output_3_Daily_Raw!H278:J278)</f>
        <v>0</v>
      </c>
      <c r="G278" s="34">
        <f>SUM(Output_3_Daily_Raw!K278:M278)</f>
        <v>0</v>
      </c>
      <c r="H278" s="34">
        <f>SUM(Output_3_Daily_Raw!N278:P278)</f>
        <v>0</v>
      </c>
      <c r="I278" s="34">
        <f>SUM(Output_3_Daily_Raw!Q278:S278)</f>
        <v>3</v>
      </c>
      <c r="J278" s="34">
        <f>SUM(Output_3_Daily_Raw!T278:V278)</f>
        <v>0</v>
      </c>
      <c r="K278" s="34">
        <f>SUM(Output_3_Daily_Raw!W278:Y278)</f>
        <v>0</v>
      </c>
      <c r="L278" s="34">
        <f>SUM(Output_3_Daily_Raw!E278:Y278)</f>
        <v>3</v>
      </c>
      <c r="M278" s="34">
        <f>Output_3_Daily_Raw!Z278</f>
        <v>5.5</v>
      </c>
      <c r="N278" s="34">
        <f>SUM(Output_3_Daily_Raw!E278:Z278)</f>
        <v>8.5</v>
      </c>
      <c r="O278" s="34">
        <f>Output_3_Daily_Raw!AA278</f>
        <v>7.25</v>
      </c>
      <c r="P278" s="34">
        <f>SUM(Output_3_Daily_Raw!AB278:AC278)</f>
        <v>0</v>
      </c>
      <c r="Q278" s="34">
        <f>SUM(Output_3_Daily_Raw!AD278:AF278)</f>
        <v>0</v>
      </c>
      <c r="R278" s="34">
        <f>SUM(Output_3_Daily_Raw!AG278:AI278)</f>
        <v>1</v>
      </c>
      <c r="S278" s="34">
        <f>SUM(Output_3_Daily_Raw!AJ278:AM278)</f>
        <v>1.75</v>
      </c>
      <c r="T278" s="34">
        <f>SUM(Output_3_Daily_Raw!AO278:AS278,Output_3_Daily_Raw!BH278)</f>
        <v>0.5</v>
      </c>
      <c r="U278" s="34">
        <f>SUM(Output_3_Daily_Raw!AT278:AX278)</f>
        <v>0</v>
      </c>
      <c r="V278" s="34">
        <f>SUM(Output_3_Daily_Raw!AY278)</f>
        <v>1.75</v>
      </c>
      <c r="W278" s="34">
        <f>Output_3_Daily_Raw!BA278</f>
        <v>0.5</v>
      </c>
      <c r="X278" s="34">
        <f>SUM(Output_3_Daily_Raw!AZ278:BE278)</f>
        <v>0.5</v>
      </c>
      <c r="Y278" s="34">
        <f>SUM(Output_3_Daily_Raw!BF278)</f>
        <v>2.75</v>
      </c>
      <c r="Z278" s="143">
        <f>Output_3_Daily_Raw!BG278</f>
        <v>0</v>
      </c>
      <c r="AB278">
        <f>SUMIF($L$3:$L$373,"&gt;0",$L$3:L$373)/COUNTIF($L$3:$L$3373,"&gt;0")</f>
        <v>5.2754424778761058</v>
      </c>
      <c r="AD278" s="225">
        <f t="shared" ref="AD278:AG288" si="268">SUM(L272:L278)/COUNT(L272:L278)</f>
        <v>7.3571428571428568</v>
      </c>
      <c r="AE278" s="225">
        <f>SUM(M272:M278)/COUNT(M272:M278)</f>
        <v>1.6071428571428572</v>
      </c>
      <c r="AF278" s="225">
        <f t="shared" si="268"/>
        <v>8.9642857142857135</v>
      </c>
      <c r="AG278" s="225">
        <f t="shared" si="268"/>
        <v>6.6071428571428568</v>
      </c>
    </row>
    <row r="279" spans="1:33" x14ac:dyDescent="0.35">
      <c r="A279" s="269" t="s">
        <v>21</v>
      </c>
      <c r="B279" s="249"/>
      <c r="C279" s="135">
        <v>44105</v>
      </c>
      <c r="D279" s="136" t="s">
        <v>7</v>
      </c>
      <c r="E279" s="142">
        <f>SUM(Output_3_Daily_Raw!E279:G279)</f>
        <v>0</v>
      </c>
      <c r="F279" s="34">
        <f>SUM(Output_3_Daily_Raw!H279:J279)</f>
        <v>0</v>
      </c>
      <c r="G279" s="34">
        <f>SUM(Output_3_Daily_Raw!K279:M279)</f>
        <v>0</v>
      </c>
      <c r="H279" s="34">
        <f>SUM(Output_3_Daily_Raw!N279:P279)</f>
        <v>0</v>
      </c>
      <c r="I279" s="34">
        <f>SUM(Output_3_Daily_Raw!Q279:S279)</f>
        <v>0</v>
      </c>
      <c r="J279" s="34">
        <f>SUM(Output_3_Daily_Raw!T279:V279)</f>
        <v>0</v>
      </c>
      <c r="K279" s="34">
        <f>SUM(Output_3_Daily_Raw!W279:Y279)</f>
        <v>0</v>
      </c>
      <c r="L279" s="34">
        <f>SUM(Output_3_Daily_Raw!E279:Y279)</f>
        <v>0</v>
      </c>
      <c r="M279" s="34">
        <f>Output_3_Daily_Raw!Z279</f>
        <v>7.5</v>
      </c>
      <c r="N279" s="34">
        <f>SUM(Output_3_Daily_Raw!E279:Z279)</f>
        <v>7.5</v>
      </c>
      <c r="O279" s="34">
        <f>Output_3_Daily_Raw!AA279</f>
        <v>8.5</v>
      </c>
      <c r="P279" s="34">
        <f>SUM(Output_3_Daily_Raw!AB279:AC279)</f>
        <v>0</v>
      </c>
      <c r="Q279" s="34">
        <f>SUM(Output_3_Daily_Raw!AD279:AF279)</f>
        <v>0</v>
      </c>
      <c r="R279" s="34">
        <f>SUM(Output_3_Daily_Raw!AG279:AI279)</f>
        <v>0.75</v>
      </c>
      <c r="S279" s="34">
        <f>SUM(Output_3_Daily_Raw!AJ279:AM279)</f>
        <v>0.25</v>
      </c>
      <c r="T279" s="34">
        <f>SUM(Output_3_Daily_Raw!AO279:AS279,Output_3_Daily_Raw!BH279)</f>
        <v>0.5</v>
      </c>
      <c r="U279" s="34">
        <f>SUM(Output_3_Daily_Raw!AT279:AX279)</f>
        <v>0.75</v>
      </c>
      <c r="V279" s="34">
        <f>SUM(Output_3_Daily_Raw!AY279)</f>
        <v>1.75</v>
      </c>
      <c r="W279" s="34">
        <f>Output_3_Daily_Raw!BA279</f>
        <v>1.25</v>
      </c>
      <c r="X279" s="34">
        <f>SUM(Output_3_Daily_Raw!AZ279:BE279)</f>
        <v>1.25</v>
      </c>
      <c r="Y279" s="34">
        <f>SUM(Output_3_Daily_Raw!BF279)</f>
        <v>2.75</v>
      </c>
      <c r="Z279" s="143">
        <f>Output_3_Daily_Raw!BG279</f>
        <v>0</v>
      </c>
      <c r="AB279">
        <f>SUMIF($L$3:$L$373,"&gt;0",$L$3:L$373)/COUNTIF($L$3:$L$3373,"&gt;0")</f>
        <v>5.2754424778761058</v>
      </c>
      <c r="AD279" s="225">
        <f t="shared" si="268"/>
        <v>5.9285714285714288</v>
      </c>
      <c r="AE279" s="225">
        <f t="shared" ref="AE279:AE288" si="269">SUM(M273:M279)/COUNT(M273:M279)</f>
        <v>2.4642857142857144</v>
      </c>
      <c r="AF279" s="225">
        <f t="shared" si="268"/>
        <v>8.3928571428571423</v>
      </c>
      <c r="AG279" s="225">
        <f t="shared" si="268"/>
        <v>7.0357142857142856</v>
      </c>
    </row>
    <row r="280" spans="1:33" x14ac:dyDescent="0.35">
      <c r="A280" s="270"/>
      <c r="B280" s="249"/>
      <c r="C280" s="137">
        <v>44106</v>
      </c>
      <c r="D280" s="136" t="s">
        <v>8</v>
      </c>
      <c r="E280" s="142">
        <f>SUM(Output_3_Daily_Raw!E280:G280)</f>
        <v>0</v>
      </c>
      <c r="F280" s="34">
        <f>SUM(Output_3_Daily_Raw!H280:J280)</f>
        <v>0</v>
      </c>
      <c r="G280" s="34">
        <f>SUM(Output_3_Daily_Raw!K280:M280)</f>
        <v>0</v>
      </c>
      <c r="H280" s="34">
        <f>SUM(Output_3_Daily_Raw!N280:P280)</f>
        <v>0.25</v>
      </c>
      <c r="I280" s="34">
        <f>SUM(Output_3_Daily_Raw!Q280:S280)</f>
        <v>0</v>
      </c>
      <c r="J280" s="34">
        <f>SUM(Output_3_Daily_Raw!T280:V280)</f>
        <v>0</v>
      </c>
      <c r="K280" s="34">
        <f>SUM(Output_3_Daily_Raw!W280:Y280)</f>
        <v>0</v>
      </c>
      <c r="L280" s="34">
        <f>SUM(Output_3_Daily_Raw!E280:Y280)</f>
        <v>0.25</v>
      </c>
      <c r="M280" s="34">
        <f>Output_3_Daily_Raw!Z280</f>
        <v>4.75</v>
      </c>
      <c r="N280" s="34">
        <f>SUM(Output_3_Daily_Raw!E280:Z280)</f>
        <v>5</v>
      </c>
      <c r="O280" s="34">
        <f>Output_3_Daily_Raw!AA280</f>
        <v>9.25</v>
      </c>
      <c r="P280" s="34">
        <f>SUM(Output_3_Daily_Raw!AB280:AC280)</f>
        <v>0</v>
      </c>
      <c r="Q280" s="34">
        <f>SUM(Output_3_Daily_Raw!AD280:AF280)</f>
        <v>0</v>
      </c>
      <c r="R280" s="34">
        <f>SUM(Output_3_Daily_Raw!AG280:AI280)</f>
        <v>0.25</v>
      </c>
      <c r="S280" s="34">
        <f>SUM(Output_3_Daily_Raw!AJ280:AM280)</f>
        <v>0.25</v>
      </c>
      <c r="T280" s="34">
        <f>SUM(Output_3_Daily_Raw!AO280:AS280,Output_3_Daily_Raw!BH280)</f>
        <v>0.25</v>
      </c>
      <c r="U280" s="34">
        <f>SUM(Output_3_Daily_Raw!AT280:AX280)</f>
        <v>0</v>
      </c>
      <c r="V280" s="34">
        <f>SUM(Output_3_Daily_Raw!AY280)</f>
        <v>1.5</v>
      </c>
      <c r="W280" s="34">
        <f>Output_3_Daily_Raw!BA280</f>
        <v>2.5</v>
      </c>
      <c r="X280" s="34">
        <f>SUM(Output_3_Daily_Raw!AZ280:BE280)</f>
        <v>2.5</v>
      </c>
      <c r="Y280" s="34">
        <f>SUM(Output_3_Daily_Raw!BF280)</f>
        <v>4.75</v>
      </c>
      <c r="Z280" s="143">
        <f>Output_3_Daily_Raw!BG280</f>
        <v>0</v>
      </c>
      <c r="AB280">
        <f>SUMIF($L$3:$L$373,"&gt;0",$L$3:L$373)/COUNTIF($L$3:$L$3373,"&gt;0")</f>
        <v>5.2754424778761058</v>
      </c>
      <c r="AD280" s="225">
        <f t="shared" si="268"/>
        <v>4.3928571428571432</v>
      </c>
      <c r="AE280" s="225">
        <f t="shared" si="269"/>
        <v>3</v>
      </c>
      <c r="AF280" s="225">
        <f t="shared" si="268"/>
        <v>7.3928571428571432</v>
      </c>
      <c r="AG280" s="225">
        <f t="shared" si="268"/>
        <v>7.4285714285714288</v>
      </c>
    </row>
    <row r="281" spans="1:33" x14ac:dyDescent="0.35">
      <c r="A281" s="270"/>
      <c r="B281" s="249"/>
      <c r="C281" s="135">
        <v>44107</v>
      </c>
      <c r="D281" s="136" t="s">
        <v>9</v>
      </c>
      <c r="E281" s="142">
        <f>SUM(Output_3_Daily_Raw!E281:G281)</f>
        <v>0</v>
      </c>
      <c r="F281" s="34">
        <f>SUM(Output_3_Daily_Raw!H281:J281)</f>
        <v>0</v>
      </c>
      <c r="G281" s="34">
        <f>SUM(Output_3_Daily_Raw!K281:M281)</f>
        <v>0</v>
      </c>
      <c r="H281" s="34">
        <f>SUM(Output_3_Daily_Raw!N281:P281)</f>
        <v>0</v>
      </c>
      <c r="I281" s="34">
        <f>SUM(Output_3_Daily_Raw!Q281:S281)</f>
        <v>0</v>
      </c>
      <c r="J281" s="34">
        <f>SUM(Output_3_Daily_Raw!T281:V281)</f>
        <v>1</v>
      </c>
      <c r="K281" s="34">
        <f>SUM(Output_3_Daily_Raw!W281:Y281)</f>
        <v>0</v>
      </c>
      <c r="L281" s="34">
        <f>SUM(Output_3_Daily_Raw!E281:Y281)</f>
        <v>1</v>
      </c>
      <c r="M281" s="34">
        <f>Output_3_Daily_Raw!Z281</f>
        <v>1.5</v>
      </c>
      <c r="N281" s="34">
        <f>SUM(Output_3_Daily_Raw!E281:Z281)</f>
        <v>2.5</v>
      </c>
      <c r="O281" s="34">
        <f>Output_3_Daily_Raw!AA281</f>
        <v>11.5</v>
      </c>
      <c r="P281" s="34">
        <f>SUM(Output_3_Daily_Raw!AB281:AC281)</f>
        <v>0</v>
      </c>
      <c r="Q281" s="34">
        <f>SUM(Output_3_Daily_Raw!AD281:AF281)</f>
        <v>0</v>
      </c>
      <c r="R281" s="34">
        <f>SUM(Output_3_Daily_Raw!AG281:AI281)</f>
        <v>0.5</v>
      </c>
      <c r="S281" s="34">
        <f>SUM(Output_3_Daily_Raw!AJ281:AM281)</f>
        <v>0</v>
      </c>
      <c r="T281" s="34">
        <f>SUM(Output_3_Daily_Raw!AO281:AS281,Output_3_Daily_Raw!BH281)</f>
        <v>0.5</v>
      </c>
      <c r="U281" s="34">
        <f>SUM(Output_3_Daily_Raw!AT281:AX281)</f>
        <v>0.25</v>
      </c>
      <c r="V281" s="34">
        <f>SUM(Output_3_Daily_Raw!AY281)</f>
        <v>1.5</v>
      </c>
      <c r="W281" s="34">
        <f>Output_3_Daily_Raw!BA281</f>
        <v>2</v>
      </c>
      <c r="X281" s="34">
        <f>SUM(Output_3_Daily_Raw!AZ281:BE281)</f>
        <v>2</v>
      </c>
      <c r="Y281" s="34">
        <f>SUM(Output_3_Daily_Raw!BF281)</f>
        <v>5.25</v>
      </c>
      <c r="Z281" s="143">
        <f>Output_3_Daily_Raw!BG281</f>
        <v>0</v>
      </c>
      <c r="AB281">
        <f>SUMIF($L$3:$L$373,"&gt;0",$L$3:L$373)/COUNTIF($L$3:$L$3373,"&gt;0")</f>
        <v>5.2754424778761058</v>
      </c>
      <c r="AD281" s="225">
        <f t="shared" si="268"/>
        <v>3.2142857142857144</v>
      </c>
      <c r="AE281" s="225">
        <f t="shared" si="269"/>
        <v>3.2142857142857144</v>
      </c>
      <c r="AF281" s="225">
        <f t="shared" si="268"/>
        <v>6.4285714285714288</v>
      </c>
      <c r="AG281" s="225">
        <f t="shared" si="268"/>
        <v>8.2142857142857135</v>
      </c>
    </row>
    <row r="282" spans="1:33" x14ac:dyDescent="0.35">
      <c r="A282" s="270"/>
      <c r="B282" s="250"/>
      <c r="C282" s="14">
        <v>44108</v>
      </c>
      <c r="D282" s="138" t="s">
        <v>10</v>
      </c>
      <c r="E282" s="142">
        <f>SUM(Output_3_Daily_Raw!E282:G282)</f>
        <v>0</v>
      </c>
      <c r="F282" s="34">
        <f>SUM(Output_3_Daily_Raw!H282:J282)</f>
        <v>0</v>
      </c>
      <c r="G282" s="34">
        <f>SUM(Output_3_Daily_Raw!K282:M282)</f>
        <v>0</v>
      </c>
      <c r="H282" s="34">
        <f>SUM(Output_3_Daily_Raw!N282:P282)</f>
        <v>0</v>
      </c>
      <c r="I282" s="34">
        <f>SUM(Output_3_Daily_Raw!Q282:S282)</f>
        <v>0</v>
      </c>
      <c r="J282" s="34">
        <f>SUM(Output_3_Daily_Raw!T282:V282)</f>
        <v>2.5</v>
      </c>
      <c r="K282" s="34">
        <f>SUM(Output_3_Daily_Raw!W282:Y282)</f>
        <v>0</v>
      </c>
      <c r="L282" s="34">
        <f>SUM(Output_3_Daily_Raw!E282:Y282)</f>
        <v>2.5</v>
      </c>
      <c r="M282" s="34">
        <f>Output_3_Daily_Raw!Z282</f>
        <v>0</v>
      </c>
      <c r="N282" s="34">
        <f>SUM(Output_3_Daily_Raw!E282:Z282)</f>
        <v>2.5</v>
      </c>
      <c r="O282" s="34">
        <f>Output_3_Daily_Raw!AA282</f>
        <v>12.25</v>
      </c>
      <c r="P282" s="34">
        <f>SUM(Output_3_Daily_Raw!AB282:AC282)</f>
        <v>0</v>
      </c>
      <c r="Q282" s="34">
        <f>SUM(Output_3_Daily_Raw!AD282:AF282)</f>
        <v>0</v>
      </c>
      <c r="R282" s="34">
        <f>SUM(Output_3_Daily_Raw!AG282:AI282)</f>
        <v>1</v>
      </c>
      <c r="S282" s="34">
        <f>SUM(Output_3_Daily_Raw!AJ282:AM282)</f>
        <v>0</v>
      </c>
      <c r="T282" s="34">
        <f>SUM(Output_3_Daily_Raw!AO282:AS282,Output_3_Daily_Raw!BH282)</f>
        <v>0.75</v>
      </c>
      <c r="U282" s="34">
        <f>SUM(Output_3_Daily_Raw!AT282:AX282)</f>
        <v>0</v>
      </c>
      <c r="V282" s="34">
        <f>SUM(Output_3_Daily_Raw!AY282)</f>
        <v>1</v>
      </c>
      <c r="W282" s="34">
        <f>Output_3_Daily_Raw!BA282</f>
        <v>3.75</v>
      </c>
      <c r="X282" s="34">
        <f>SUM(Output_3_Daily_Raw!AZ282:BE282)</f>
        <v>4</v>
      </c>
      <c r="Y282" s="34">
        <f>SUM(Output_3_Daily_Raw!BF282)</f>
        <v>2.25</v>
      </c>
      <c r="Z282" s="143">
        <f>Output_3_Daily_Raw!BG282</f>
        <v>0</v>
      </c>
      <c r="AB282">
        <f>SUMIF($L$3:$L$373,"&gt;0",$L$3:L$373)/COUNTIF($L$3:$L$3373,"&gt;0")</f>
        <v>5.2754424778761058</v>
      </c>
      <c r="AD282" s="225">
        <f t="shared" si="268"/>
        <v>2.1071428571428572</v>
      </c>
      <c r="AE282" s="225">
        <f t="shared" si="269"/>
        <v>3.2142857142857144</v>
      </c>
      <c r="AF282" s="225">
        <f t="shared" si="268"/>
        <v>5.3214285714285712</v>
      </c>
      <c r="AG282" s="225">
        <f t="shared" si="268"/>
        <v>9</v>
      </c>
    </row>
    <row r="283" spans="1:33" x14ac:dyDescent="0.35">
      <c r="A283" s="270"/>
      <c r="B283" s="248">
        <v>41</v>
      </c>
      <c r="C283" s="137">
        <v>44109</v>
      </c>
      <c r="D283" s="136" t="s">
        <v>4</v>
      </c>
      <c r="E283" s="142">
        <f>SUM(Output_3_Daily_Raw!E283:G283)</f>
        <v>0</v>
      </c>
      <c r="F283" s="34">
        <f>SUM(Output_3_Daily_Raw!H283:J283)</f>
        <v>0</v>
      </c>
      <c r="G283" s="34">
        <f>SUM(Output_3_Daily_Raw!K283:M283)</f>
        <v>0</v>
      </c>
      <c r="H283" s="34">
        <f>SUM(Output_3_Daily_Raw!N283:P283)</f>
        <v>0</v>
      </c>
      <c r="I283" s="34">
        <f>SUM(Output_3_Daily_Raw!Q283:S283)</f>
        <v>0</v>
      </c>
      <c r="J283" s="34">
        <f>SUM(Output_3_Daily_Raw!T283:V283)</f>
        <v>2.75</v>
      </c>
      <c r="K283" s="34">
        <f>SUM(Output_3_Daily_Raw!W283:Y283)</f>
        <v>0</v>
      </c>
      <c r="L283" s="34">
        <f>SUM(Output_3_Daily_Raw!E283:Y283)</f>
        <v>2.75</v>
      </c>
      <c r="M283" s="34">
        <f>Output_3_Daily_Raw!Z283</f>
        <v>5.5</v>
      </c>
      <c r="N283" s="34">
        <f>SUM(Output_3_Daily_Raw!E283:Z283)</f>
        <v>8.25</v>
      </c>
      <c r="O283" s="34">
        <f>Output_3_Daily_Raw!AA283</f>
        <v>5.5</v>
      </c>
      <c r="P283" s="34">
        <f>SUM(Output_3_Daily_Raw!AB283:AC283)</f>
        <v>0</v>
      </c>
      <c r="Q283" s="34">
        <f>SUM(Output_3_Daily_Raw!AD283:AF283)</f>
        <v>0</v>
      </c>
      <c r="R283" s="34">
        <f>SUM(Output_3_Daily_Raw!AG283:AI283)</f>
        <v>0.5</v>
      </c>
      <c r="S283" s="34">
        <f>SUM(Output_3_Daily_Raw!AJ283:AM283)</f>
        <v>1.25</v>
      </c>
      <c r="T283" s="34">
        <f>SUM(Output_3_Daily_Raw!AO283:AS283,Output_3_Daily_Raw!BH283)</f>
        <v>0.25</v>
      </c>
      <c r="U283" s="34">
        <f>SUM(Output_3_Daily_Raw!AT283:AX283)</f>
        <v>0</v>
      </c>
      <c r="V283" s="34">
        <f>SUM(Output_3_Daily_Raw!AY283)</f>
        <v>2.25</v>
      </c>
      <c r="W283" s="34">
        <f>Output_3_Daily_Raw!BA283</f>
        <v>0.75</v>
      </c>
      <c r="X283" s="34">
        <f>SUM(Output_3_Daily_Raw!AZ283:BE283)</f>
        <v>2.25</v>
      </c>
      <c r="Y283" s="34">
        <f>SUM(Output_3_Daily_Raw!BF283)</f>
        <v>3.75</v>
      </c>
      <c r="Z283" s="143">
        <f>Output_3_Daily_Raw!BG283</f>
        <v>0</v>
      </c>
      <c r="AB283">
        <f>SUMIF($L$3:$L$373,"&gt;0",$L$3:L$373)/COUNTIF($L$3:$L$3373,"&gt;0")</f>
        <v>5.2754424778761058</v>
      </c>
      <c r="AD283" s="225">
        <f t="shared" si="268"/>
        <v>1.5</v>
      </c>
      <c r="AE283" s="225">
        <f t="shared" si="269"/>
        <v>4</v>
      </c>
      <c r="AF283" s="225">
        <f t="shared" si="268"/>
        <v>5.5</v>
      </c>
      <c r="AG283" s="225">
        <f t="shared" si="268"/>
        <v>9.1071428571428577</v>
      </c>
    </row>
    <row r="284" spans="1:33" x14ac:dyDescent="0.35">
      <c r="A284" s="270"/>
      <c r="B284" s="249"/>
      <c r="C284" s="135">
        <v>44110</v>
      </c>
      <c r="D284" s="136" t="s">
        <v>5</v>
      </c>
      <c r="E284" s="142">
        <f>SUM(Output_3_Daily_Raw!E284:G284)</f>
        <v>0</v>
      </c>
      <c r="F284" s="34">
        <f>SUM(Output_3_Daily_Raw!H284:J284)</f>
        <v>0</v>
      </c>
      <c r="G284" s="34">
        <f>SUM(Output_3_Daily_Raw!K284:M284)</f>
        <v>0</v>
      </c>
      <c r="H284" s="34">
        <f>SUM(Output_3_Daily_Raw!N284:P284)</f>
        <v>0</v>
      </c>
      <c r="I284" s="34">
        <f>SUM(Output_3_Daily_Raw!Q284:S284)</f>
        <v>0</v>
      </c>
      <c r="J284" s="34">
        <f>SUM(Output_3_Daily_Raw!T284:V284)</f>
        <v>4.75</v>
      </c>
      <c r="K284" s="34">
        <f>SUM(Output_3_Daily_Raw!W284:Y284)</f>
        <v>0</v>
      </c>
      <c r="L284" s="34">
        <f>SUM(Output_3_Daily_Raw!E284:Y284)</f>
        <v>4.75</v>
      </c>
      <c r="M284" s="34">
        <f>Output_3_Daily_Raw!Z284</f>
        <v>4.75</v>
      </c>
      <c r="N284" s="34">
        <f>SUM(Output_3_Daily_Raw!E284:Z284)</f>
        <v>9.5</v>
      </c>
      <c r="O284" s="34">
        <f>Output_3_Daily_Raw!AA284</f>
        <v>5.5</v>
      </c>
      <c r="P284" s="34">
        <f>SUM(Output_3_Daily_Raw!AB284:AC284)</f>
        <v>0</v>
      </c>
      <c r="Q284" s="34">
        <f>SUM(Output_3_Daily_Raw!AD284:AF284)</f>
        <v>0</v>
      </c>
      <c r="R284" s="34">
        <f>SUM(Output_3_Daily_Raw!AG284:AI284)</f>
        <v>1</v>
      </c>
      <c r="S284" s="34">
        <f>SUM(Output_3_Daily_Raw!AJ284:AM284)</f>
        <v>0</v>
      </c>
      <c r="T284" s="34">
        <f>SUM(Output_3_Daily_Raw!AO284:AS284,Output_3_Daily_Raw!BH284)</f>
        <v>0.5</v>
      </c>
      <c r="U284" s="34">
        <f>SUM(Output_3_Daily_Raw!AT284:AX284)</f>
        <v>0</v>
      </c>
      <c r="V284" s="34">
        <f>SUM(Output_3_Daily_Raw!AY284)</f>
        <v>2</v>
      </c>
      <c r="W284" s="34">
        <f>Output_3_Daily_Raw!BA284</f>
        <v>2</v>
      </c>
      <c r="X284" s="34">
        <f>SUM(Output_3_Daily_Raw!AZ284:BE284)</f>
        <v>2.75</v>
      </c>
      <c r="Y284" s="34">
        <f>SUM(Output_3_Daily_Raw!BF284)</f>
        <v>2.75</v>
      </c>
      <c r="Z284" s="143">
        <f>Output_3_Daily_Raw!BG284</f>
        <v>0</v>
      </c>
      <c r="AB284">
        <f>SUMIF($L$3:$L$373,"&gt;0",$L$3:L$373)/COUNTIF($L$3:$L$3373,"&gt;0")</f>
        <v>5.2754424778761058</v>
      </c>
      <c r="AD284" s="225">
        <f t="shared" si="268"/>
        <v>2.0357142857142856</v>
      </c>
      <c r="AE284" s="225">
        <f t="shared" si="269"/>
        <v>4.2142857142857144</v>
      </c>
      <c r="AF284" s="225">
        <f t="shared" si="268"/>
        <v>6.25</v>
      </c>
      <c r="AG284" s="225">
        <f t="shared" si="268"/>
        <v>8.5357142857142865</v>
      </c>
    </row>
    <row r="285" spans="1:33" x14ac:dyDescent="0.35">
      <c r="A285" s="270"/>
      <c r="B285" s="249"/>
      <c r="C285" s="137">
        <v>44111</v>
      </c>
      <c r="D285" s="136" t="s">
        <v>6</v>
      </c>
      <c r="E285" s="142">
        <f>SUM(Output_3_Daily_Raw!E285:G285)</f>
        <v>0</v>
      </c>
      <c r="F285" s="34">
        <f>SUM(Output_3_Daily_Raw!H285:J285)</f>
        <v>0</v>
      </c>
      <c r="G285" s="34">
        <f>SUM(Output_3_Daily_Raw!K285:M285)</f>
        <v>0</v>
      </c>
      <c r="H285" s="34">
        <f>SUM(Output_3_Daily_Raw!N285:P285)</f>
        <v>3.25</v>
      </c>
      <c r="I285" s="34">
        <f>SUM(Output_3_Daily_Raw!Q285:S285)</f>
        <v>0</v>
      </c>
      <c r="J285" s="34">
        <f>SUM(Output_3_Daily_Raw!T285:V285)</f>
        <v>2.5</v>
      </c>
      <c r="K285" s="34">
        <f>SUM(Output_3_Daily_Raw!W285:Y285)</f>
        <v>0</v>
      </c>
      <c r="L285" s="34">
        <f>SUM(Output_3_Daily_Raw!E285:Y285)</f>
        <v>5.75</v>
      </c>
      <c r="M285" s="34">
        <f>Output_3_Daily_Raw!Z285</f>
        <v>1.5</v>
      </c>
      <c r="N285" s="34">
        <f>SUM(Output_3_Daily_Raw!E285:Z285)</f>
        <v>7.25</v>
      </c>
      <c r="O285" s="34">
        <f>Output_3_Daily_Raw!AA285</f>
        <v>7.25</v>
      </c>
      <c r="P285" s="34">
        <f>SUM(Output_3_Daily_Raw!AB285:AC285)</f>
        <v>0</v>
      </c>
      <c r="Q285" s="34">
        <f>SUM(Output_3_Daily_Raw!AD285:AF285)</f>
        <v>0</v>
      </c>
      <c r="R285" s="34">
        <f>SUM(Output_3_Daily_Raw!AG285:AI285)</f>
        <v>0.5</v>
      </c>
      <c r="S285" s="34">
        <f>SUM(Output_3_Daily_Raw!AJ285:AM285)</f>
        <v>1</v>
      </c>
      <c r="T285" s="34">
        <f>SUM(Output_3_Daily_Raw!AO285:AS285,Output_3_Daily_Raw!BH285)</f>
        <v>0.25</v>
      </c>
      <c r="U285" s="34">
        <f>SUM(Output_3_Daily_Raw!AT285:AX285)</f>
        <v>0</v>
      </c>
      <c r="V285" s="34">
        <f>SUM(Output_3_Daily_Raw!AY285)</f>
        <v>2</v>
      </c>
      <c r="W285" s="34">
        <f>Output_3_Daily_Raw!BA285</f>
        <v>2</v>
      </c>
      <c r="X285" s="34">
        <f>SUM(Output_3_Daily_Raw!AZ285:BE285)</f>
        <v>2</v>
      </c>
      <c r="Y285" s="34">
        <f>SUM(Output_3_Daily_Raw!BF285)</f>
        <v>3.5</v>
      </c>
      <c r="Z285" s="143">
        <f>Output_3_Daily_Raw!BG285</f>
        <v>0</v>
      </c>
      <c r="AB285">
        <f>SUMIF($L$3:$L$373,"&gt;0",$L$3:L$373)/COUNTIF($L$3:$L$3373,"&gt;0")</f>
        <v>5.2754424778761058</v>
      </c>
      <c r="AD285" s="225">
        <f t="shared" si="268"/>
        <v>2.4285714285714284</v>
      </c>
      <c r="AE285" s="225">
        <f t="shared" si="269"/>
        <v>3.6428571428571428</v>
      </c>
      <c r="AF285" s="225">
        <f t="shared" si="268"/>
        <v>6.0714285714285712</v>
      </c>
      <c r="AG285" s="225">
        <f t="shared" si="268"/>
        <v>8.5357142857142865</v>
      </c>
    </row>
    <row r="286" spans="1:33" x14ac:dyDescent="0.35">
      <c r="A286" s="270"/>
      <c r="B286" s="249"/>
      <c r="C286" s="135">
        <v>44112</v>
      </c>
      <c r="D286" s="136" t="s">
        <v>7</v>
      </c>
      <c r="E286" s="142">
        <f>SUM(Output_3_Daily_Raw!E286:G286)</f>
        <v>0</v>
      </c>
      <c r="F286" s="34">
        <f>SUM(Output_3_Daily_Raw!H286:J286)</f>
        <v>0</v>
      </c>
      <c r="G286" s="34">
        <f>SUM(Output_3_Daily_Raw!K286:M286)</f>
        <v>0</v>
      </c>
      <c r="H286" s="34">
        <f>SUM(Output_3_Daily_Raw!N286:P286)</f>
        <v>8</v>
      </c>
      <c r="I286" s="34">
        <f>SUM(Output_3_Daily_Raw!Q286:S286)</f>
        <v>0</v>
      </c>
      <c r="J286" s="34">
        <f>SUM(Output_3_Daily_Raw!T286:V286)</f>
        <v>0</v>
      </c>
      <c r="K286" s="34">
        <f>SUM(Output_3_Daily_Raw!W286:Y286)</f>
        <v>0</v>
      </c>
      <c r="L286" s="34">
        <f>SUM(Output_3_Daily_Raw!E286:Y286)</f>
        <v>8</v>
      </c>
      <c r="M286" s="34">
        <f>Output_3_Daily_Raw!Z286</f>
        <v>2.5</v>
      </c>
      <c r="N286" s="34">
        <f>SUM(Output_3_Daily_Raw!E286:Z286)</f>
        <v>10.5</v>
      </c>
      <c r="O286" s="34">
        <f>Output_3_Daily_Raw!AA286</f>
        <v>5.5</v>
      </c>
      <c r="P286" s="34">
        <f>SUM(Output_3_Daily_Raw!AB286:AC286)</f>
        <v>0</v>
      </c>
      <c r="Q286" s="34">
        <f>SUM(Output_3_Daily_Raw!AD286:AF286)</f>
        <v>0</v>
      </c>
      <c r="R286" s="34">
        <f>SUM(Output_3_Daily_Raw!AG286:AI286)</f>
        <v>0.75</v>
      </c>
      <c r="S286" s="34">
        <f>SUM(Output_3_Daily_Raw!AJ286:AM286)</f>
        <v>0.25</v>
      </c>
      <c r="T286" s="34">
        <f>SUM(Output_3_Daily_Raw!AO286:AS286,Output_3_Daily_Raw!BH286)</f>
        <v>0.5</v>
      </c>
      <c r="U286" s="34">
        <f>SUM(Output_3_Daily_Raw!AT286:AX286)</f>
        <v>0</v>
      </c>
      <c r="V286" s="34">
        <f>SUM(Output_3_Daily_Raw!AY286)</f>
        <v>2</v>
      </c>
      <c r="W286" s="34">
        <f>Output_3_Daily_Raw!BA286</f>
        <v>2.75</v>
      </c>
      <c r="X286" s="34">
        <f>SUM(Output_3_Daily_Raw!AZ286:BE286)</f>
        <v>2.75</v>
      </c>
      <c r="Y286" s="34">
        <f>SUM(Output_3_Daily_Raw!BF286)</f>
        <v>1.75</v>
      </c>
      <c r="Z286" s="143">
        <f>Output_3_Daily_Raw!BG286</f>
        <v>0</v>
      </c>
      <c r="AB286">
        <f>SUMIF($L$3:$L$373,"&gt;0",$L$3:L$373)/COUNTIF($L$3:$L$3373,"&gt;0")</f>
        <v>5.2754424778761058</v>
      </c>
      <c r="AD286" s="225">
        <f t="shared" si="268"/>
        <v>3.5714285714285716</v>
      </c>
      <c r="AE286" s="225">
        <f t="shared" si="269"/>
        <v>2.9285714285714284</v>
      </c>
      <c r="AF286" s="225">
        <f t="shared" si="268"/>
        <v>6.5</v>
      </c>
      <c r="AG286" s="225">
        <f t="shared" si="268"/>
        <v>8.1071428571428577</v>
      </c>
    </row>
    <row r="287" spans="1:33" x14ac:dyDescent="0.35">
      <c r="A287" s="270"/>
      <c r="B287" s="249"/>
      <c r="C287" s="135">
        <v>44113</v>
      </c>
      <c r="D287" s="136" t="s">
        <v>8</v>
      </c>
      <c r="E287" s="142">
        <f>SUM(Output_3_Daily_Raw!E287:G287)</f>
        <v>0</v>
      </c>
      <c r="F287" s="34">
        <f>SUM(Output_3_Daily_Raw!H287:J287)</f>
        <v>0</v>
      </c>
      <c r="G287" s="34">
        <f>SUM(Output_3_Daily_Raw!K287:M287)</f>
        <v>0</v>
      </c>
      <c r="H287" s="34">
        <f>SUM(Output_3_Daily_Raw!N287:P287)</f>
        <v>10.25</v>
      </c>
      <c r="I287" s="34">
        <f>SUM(Output_3_Daily_Raw!Q287:S287)</f>
        <v>0</v>
      </c>
      <c r="J287" s="34">
        <f>SUM(Output_3_Daily_Raw!T287:V287)</f>
        <v>0</v>
      </c>
      <c r="K287" s="34">
        <f>SUM(Output_3_Daily_Raw!W287:Y287)</f>
        <v>0</v>
      </c>
      <c r="L287" s="34">
        <f>SUM(Output_3_Daily_Raw!E287:Y287)</f>
        <v>10.25</v>
      </c>
      <c r="M287" s="34">
        <f>Output_3_Daily_Raw!Z287</f>
        <v>1.75</v>
      </c>
      <c r="N287" s="34">
        <f>SUM(Output_3_Daily_Raw!E287:Z287)</f>
        <v>12</v>
      </c>
      <c r="O287" s="34">
        <f>Output_3_Daily_Raw!AA287</f>
        <v>6.25</v>
      </c>
      <c r="P287" s="34">
        <f>SUM(Output_3_Daily_Raw!AB287:AC287)</f>
        <v>0</v>
      </c>
      <c r="Q287" s="34">
        <f>SUM(Output_3_Daily_Raw!AD287:AF287)</f>
        <v>0</v>
      </c>
      <c r="R287" s="34">
        <f>SUM(Output_3_Daily_Raw!AG287:AI287)</f>
        <v>0.75</v>
      </c>
      <c r="S287" s="34">
        <f>SUM(Output_3_Daily_Raw!AJ287:AM287)</f>
        <v>0</v>
      </c>
      <c r="T287" s="34">
        <f>SUM(Output_3_Daily_Raw!AO287:AS287,Output_3_Daily_Raw!BH287)</f>
        <v>0.5</v>
      </c>
      <c r="U287" s="34">
        <f>SUM(Output_3_Daily_Raw!AT287:AX287)</f>
        <v>0</v>
      </c>
      <c r="V287" s="34">
        <f>SUM(Output_3_Daily_Raw!AY287)</f>
        <v>2.75</v>
      </c>
      <c r="W287" s="34">
        <f>Output_3_Daily_Raw!BA287</f>
        <v>0</v>
      </c>
      <c r="X287" s="34">
        <f>SUM(Output_3_Daily_Raw!AZ287:BE287)</f>
        <v>0</v>
      </c>
      <c r="Y287" s="34">
        <f>SUM(Output_3_Daily_Raw!BF287)</f>
        <v>1.75</v>
      </c>
      <c r="Z287" s="143">
        <f>Output_3_Daily_Raw!BG287</f>
        <v>0</v>
      </c>
      <c r="AB287">
        <f>SUMIF($L$3:$L$373,"&gt;0",$L$3:L$373)/COUNTIF($L$3:$L$3373,"&gt;0")</f>
        <v>5.2754424778761058</v>
      </c>
      <c r="AD287" s="225">
        <f t="shared" si="268"/>
        <v>5</v>
      </c>
      <c r="AE287" s="225">
        <f t="shared" si="269"/>
        <v>2.5</v>
      </c>
      <c r="AF287" s="225">
        <f t="shared" si="268"/>
        <v>7.5</v>
      </c>
      <c r="AG287" s="225">
        <f t="shared" si="268"/>
        <v>7.6785714285714288</v>
      </c>
    </row>
    <row r="288" spans="1:33" x14ac:dyDescent="0.35">
      <c r="A288" s="270"/>
      <c r="B288" s="249"/>
      <c r="C288" s="137">
        <v>44114</v>
      </c>
      <c r="D288" s="136" t="s">
        <v>9</v>
      </c>
      <c r="E288" s="142">
        <f>SUM(Output_3_Daily_Raw!E288:G288)</f>
        <v>0</v>
      </c>
      <c r="F288" s="34">
        <f>SUM(Output_3_Daily_Raw!H288:J288)</f>
        <v>0</v>
      </c>
      <c r="G288" s="34">
        <f>SUM(Output_3_Daily_Raw!K288:M288)</f>
        <v>0</v>
      </c>
      <c r="H288" s="34">
        <f>SUM(Output_3_Daily_Raw!N288:P288)</f>
        <v>8.5</v>
      </c>
      <c r="I288" s="34">
        <f>SUM(Output_3_Daily_Raw!Q288:S288)</f>
        <v>0</v>
      </c>
      <c r="J288" s="34">
        <f>SUM(Output_3_Daily_Raw!T288:V288)</f>
        <v>0</v>
      </c>
      <c r="K288" s="34">
        <f>SUM(Output_3_Daily_Raw!W288:Y288)</f>
        <v>0</v>
      </c>
      <c r="L288" s="34">
        <f>SUM(Output_3_Daily_Raw!E288:Y288)</f>
        <v>8.5</v>
      </c>
      <c r="M288" s="34">
        <f>Output_3_Daily_Raw!Z288</f>
        <v>0</v>
      </c>
      <c r="N288" s="34">
        <f>SUM(Output_3_Daily_Raw!E288:Z288)</f>
        <v>8.5</v>
      </c>
      <c r="O288" s="34">
        <f>Output_3_Daily_Raw!AA288</f>
        <v>7.5</v>
      </c>
      <c r="P288" s="34">
        <f>SUM(Output_3_Daily_Raw!AB288:AC288)</f>
        <v>0</v>
      </c>
      <c r="Q288" s="34">
        <f>SUM(Output_3_Daily_Raw!AD288:AF288)</f>
        <v>0</v>
      </c>
      <c r="R288" s="34">
        <f>SUM(Output_3_Daily_Raw!AG288:AI288)</f>
        <v>0.75</v>
      </c>
      <c r="S288" s="34">
        <f>SUM(Output_3_Daily_Raw!AJ288:AM288)</f>
        <v>0</v>
      </c>
      <c r="T288" s="34">
        <f>SUM(Output_3_Daily_Raw!AO288:AS288,Output_3_Daily_Raw!BH288)</f>
        <v>1</v>
      </c>
      <c r="U288" s="34">
        <f>SUM(Output_3_Daily_Raw!AT288:AX288)</f>
        <v>0</v>
      </c>
      <c r="V288" s="34">
        <f>SUM(Output_3_Daily_Raw!AY288)</f>
        <v>2</v>
      </c>
      <c r="W288" s="34">
        <f>Output_3_Daily_Raw!BA288</f>
        <v>1.75</v>
      </c>
      <c r="X288" s="34">
        <f>SUM(Output_3_Daily_Raw!AZ288:BE288)</f>
        <v>1.75</v>
      </c>
      <c r="Y288" s="34">
        <f>SUM(Output_3_Daily_Raw!BF288)</f>
        <v>2.5</v>
      </c>
      <c r="Z288" s="143">
        <f>Output_3_Daily_Raw!BG288</f>
        <v>0</v>
      </c>
      <c r="AB288">
        <f>SUMIF($L$3:$L$373,"&gt;0",$L$3:L$373)/COUNTIF($L$3:$L$3373,"&gt;0")</f>
        <v>5.2754424778761058</v>
      </c>
      <c r="AD288" s="225">
        <f t="shared" si="268"/>
        <v>6.0714285714285712</v>
      </c>
      <c r="AE288" s="225">
        <f t="shared" si="269"/>
        <v>2.2857142857142856</v>
      </c>
      <c r="AF288" s="225">
        <f t="shared" si="268"/>
        <v>8.3571428571428577</v>
      </c>
      <c r="AG288" s="225">
        <f t="shared" si="268"/>
        <v>7.1071428571428568</v>
      </c>
    </row>
    <row r="289" spans="1:33" x14ac:dyDescent="0.35">
      <c r="A289" s="270"/>
      <c r="B289" s="250"/>
      <c r="C289" s="14">
        <v>44115</v>
      </c>
      <c r="D289" s="138" t="s">
        <v>10</v>
      </c>
      <c r="E289" s="142">
        <f>SUM(Output_3_Daily_Raw!E289:G289)</f>
        <v>0</v>
      </c>
      <c r="F289" s="34">
        <f>SUM(Output_3_Daily_Raw!H289:J289)</f>
        <v>0</v>
      </c>
      <c r="G289" s="34">
        <f>SUM(Output_3_Daily_Raw!K289:M289)</f>
        <v>0</v>
      </c>
      <c r="H289" s="34">
        <f>SUM(Output_3_Daily_Raw!N289:P289)</f>
        <v>7.75</v>
      </c>
      <c r="I289" s="34">
        <f>SUM(Output_3_Daily_Raw!Q289:S289)</f>
        <v>0</v>
      </c>
      <c r="J289" s="34">
        <f>SUM(Output_3_Daily_Raw!T289:V289)</f>
        <v>0</v>
      </c>
      <c r="K289" s="34">
        <f>SUM(Output_3_Daily_Raw!W289:Y289)</f>
        <v>0</v>
      </c>
      <c r="L289" s="34">
        <f>SUM(Output_3_Daily_Raw!E289:Y289)</f>
        <v>7.75</v>
      </c>
      <c r="M289" s="34">
        <f>Output_3_Daily_Raw!Z289</f>
        <v>0</v>
      </c>
      <c r="N289" s="34">
        <f>SUM(Output_3_Daily_Raw!E289:Z289)</f>
        <v>7.75</v>
      </c>
      <c r="O289" s="34">
        <f>Output_3_Daily_Raw!AA289</f>
        <v>9.25</v>
      </c>
      <c r="P289" s="34">
        <f>SUM(Output_3_Daily_Raw!AB289:AC289)</f>
        <v>0</v>
      </c>
      <c r="Q289" s="34">
        <f>SUM(Output_3_Daily_Raw!AD289:AF289)</f>
        <v>0</v>
      </c>
      <c r="R289" s="34">
        <f>SUM(Output_3_Daily_Raw!AG289:AI289)</f>
        <v>1</v>
      </c>
      <c r="S289" s="34">
        <f>SUM(Output_3_Daily_Raw!AJ289:AM289)</f>
        <v>0</v>
      </c>
      <c r="T289" s="34">
        <f>SUM(Output_3_Daily_Raw!AO289:AS289,Output_3_Daily_Raw!BH289)</f>
        <v>0.25</v>
      </c>
      <c r="U289" s="34">
        <f>SUM(Output_3_Daily_Raw!AT289:AX289)</f>
        <v>0</v>
      </c>
      <c r="V289" s="34">
        <f>SUM(Output_3_Daily_Raw!AY289)</f>
        <v>2</v>
      </c>
      <c r="W289" s="34">
        <f>Output_3_Daily_Raw!BA289</f>
        <v>0.5</v>
      </c>
      <c r="X289" s="34">
        <f>SUM(Output_3_Daily_Raw!AZ289:BE289)</f>
        <v>0.5</v>
      </c>
      <c r="Y289" s="34">
        <f>SUM(Output_3_Daily_Raw!BF289)</f>
        <v>3.25</v>
      </c>
      <c r="Z289" s="143">
        <f>Output_3_Daily_Raw!BG289</f>
        <v>0</v>
      </c>
      <c r="AB289">
        <f>SUMIF($L$3:$L$373,"&gt;0",$L$3:L$373)/COUNTIF($L$3:$L$3373,"&gt;0")</f>
        <v>5.2754424778761058</v>
      </c>
      <c r="AD289" s="225">
        <f t="shared" ref="AD289:AD309" si="270">SUM(L283:L289)/COUNT(L283:L289)</f>
        <v>6.8214285714285712</v>
      </c>
      <c r="AE289" s="225">
        <f>SUM(M283:M289)/COUNT(M283:M289)</f>
        <v>2.2857142857142856</v>
      </c>
      <c r="AF289" s="225">
        <f t="shared" ref="AF289:AF309" si="271">SUM(N283:N289)/COUNT(N283:N289)</f>
        <v>9.1071428571428577</v>
      </c>
      <c r="AG289" s="225">
        <f t="shared" ref="AG289:AG309" si="272">SUM(O283:O289)/COUNT(O283:O289)</f>
        <v>6.6785714285714288</v>
      </c>
    </row>
    <row r="290" spans="1:33" x14ac:dyDescent="0.35">
      <c r="A290" s="270"/>
      <c r="B290" s="248">
        <v>42</v>
      </c>
      <c r="C290" s="137">
        <v>44116</v>
      </c>
      <c r="D290" s="136" t="s">
        <v>4</v>
      </c>
      <c r="E290" s="142">
        <f>SUM(Output_3_Daily_Raw!E290:G290)</f>
        <v>0</v>
      </c>
      <c r="F290" s="34">
        <f>SUM(Output_3_Daily_Raw!H290:J290)</f>
        <v>0</v>
      </c>
      <c r="G290" s="34">
        <f>SUM(Output_3_Daily_Raw!K290:M290)</f>
        <v>0</v>
      </c>
      <c r="H290" s="34">
        <f>SUM(Output_3_Daily_Raw!N290:P290)</f>
        <v>9</v>
      </c>
      <c r="I290" s="34">
        <f>SUM(Output_3_Daily_Raw!Q290:S290)</f>
        <v>0</v>
      </c>
      <c r="J290" s="34">
        <f>SUM(Output_3_Daily_Raw!T290:V290)</f>
        <v>0</v>
      </c>
      <c r="K290" s="34">
        <f>SUM(Output_3_Daily_Raw!W290:Y290)</f>
        <v>0</v>
      </c>
      <c r="L290" s="34">
        <f>SUM(Output_3_Daily_Raw!E290:Y290)</f>
        <v>9</v>
      </c>
      <c r="M290" s="34">
        <f>Output_3_Daily_Raw!Z290</f>
        <v>2.5</v>
      </c>
      <c r="N290" s="34">
        <f>SUM(Output_3_Daily_Raw!E290:Z290)</f>
        <v>11.5</v>
      </c>
      <c r="O290" s="34">
        <f>Output_3_Daily_Raw!AA290</f>
        <v>7</v>
      </c>
      <c r="P290" s="34">
        <f>SUM(Output_3_Daily_Raw!AB290:AC290)</f>
        <v>0</v>
      </c>
      <c r="Q290" s="34">
        <f>SUM(Output_3_Daily_Raw!AD290:AF290)</f>
        <v>0</v>
      </c>
      <c r="R290" s="34">
        <f>SUM(Output_3_Daily_Raw!AG290:AI290)</f>
        <v>0.5</v>
      </c>
      <c r="S290" s="34">
        <f>SUM(Output_3_Daily_Raw!AJ290:AM290)</f>
        <v>1.5</v>
      </c>
      <c r="T290" s="34">
        <f>SUM(Output_3_Daily_Raw!AO290:AS290,Output_3_Daily_Raw!BH290)</f>
        <v>0</v>
      </c>
      <c r="U290" s="34">
        <f>SUM(Output_3_Daily_Raw!AT290:AX290)</f>
        <v>0</v>
      </c>
      <c r="V290" s="34">
        <f>SUM(Output_3_Daily_Raw!AY290)</f>
        <v>1.5</v>
      </c>
      <c r="W290" s="34">
        <f>Output_3_Daily_Raw!BA290</f>
        <v>0</v>
      </c>
      <c r="X290" s="34">
        <f>SUM(Output_3_Daily_Raw!AZ290:BE290)</f>
        <v>0</v>
      </c>
      <c r="Y290" s="34">
        <f>SUM(Output_3_Daily_Raw!BF290)</f>
        <v>1</v>
      </c>
      <c r="Z290" s="143">
        <f>Output_3_Daily_Raw!BG290</f>
        <v>0</v>
      </c>
      <c r="AB290">
        <f>SUMIF($L$3:$L$373,"&gt;0",$L$3:L$373)/COUNTIF($L$3:$L$3373,"&gt;0")</f>
        <v>5.2754424778761058</v>
      </c>
      <c r="AD290" s="225">
        <f t="shared" si="270"/>
        <v>7.7142857142857144</v>
      </c>
      <c r="AE290" s="225">
        <f t="shared" ref="AE290:AE310" si="273">SUM(M284:M290)/COUNT(M284:M290)</f>
        <v>1.8571428571428572</v>
      </c>
      <c r="AF290" s="225">
        <f t="shared" si="271"/>
        <v>9.5714285714285712</v>
      </c>
      <c r="AG290" s="225">
        <f t="shared" si="272"/>
        <v>6.8928571428571432</v>
      </c>
    </row>
    <row r="291" spans="1:33" x14ac:dyDescent="0.35">
      <c r="A291" s="270"/>
      <c r="B291" s="249"/>
      <c r="C291" s="135">
        <v>44117</v>
      </c>
      <c r="D291" s="136" t="s">
        <v>5</v>
      </c>
      <c r="E291" s="142">
        <f>SUM(Output_3_Daily_Raw!E291:G291)</f>
        <v>0</v>
      </c>
      <c r="F291" s="34">
        <f>SUM(Output_3_Daily_Raw!H291:J291)</f>
        <v>0</v>
      </c>
      <c r="G291" s="34">
        <f>SUM(Output_3_Daily_Raw!K291:M291)</f>
        <v>0</v>
      </c>
      <c r="H291" s="34">
        <f>SUM(Output_3_Daily_Raw!N291:P291)</f>
        <v>1.25</v>
      </c>
      <c r="I291" s="34">
        <f>SUM(Output_3_Daily_Raw!Q291:S291)</f>
        <v>1.25</v>
      </c>
      <c r="J291" s="34">
        <f>SUM(Output_3_Daily_Raw!T291:V291)</f>
        <v>3.25</v>
      </c>
      <c r="K291" s="34">
        <f>SUM(Output_3_Daily_Raw!W291:Y291)</f>
        <v>0</v>
      </c>
      <c r="L291" s="34">
        <f>SUM(Output_3_Daily_Raw!E291:Y291)</f>
        <v>5.75</v>
      </c>
      <c r="M291" s="34">
        <f>Output_3_Daily_Raw!Z291</f>
        <v>0.25</v>
      </c>
      <c r="N291" s="34">
        <f>SUM(Output_3_Daily_Raw!E291:Z291)</f>
        <v>6</v>
      </c>
      <c r="O291" s="34">
        <f>Output_3_Daily_Raw!AA291</f>
        <v>8</v>
      </c>
      <c r="P291" s="34">
        <f>SUM(Output_3_Daily_Raw!AB291:AC291)</f>
        <v>0</v>
      </c>
      <c r="Q291" s="34">
        <f>SUM(Output_3_Daily_Raw!AD291:AF291)</f>
        <v>0</v>
      </c>
      <c r="R291" s="34">
        <f>SUM(Output_3_Daily_Raw!AG291:AI291)</f>
        <v>0.75</v>
      </c>
      <c r="S291" s="34">
        <f>SUM(Output_3_Daily_Raw!AJ291:AM291)</f>
        <v>2.25</v>
      </c>
      <c r="T291" s="34">
        <f>SUM(Output_3_Daily_Raw!AO291:AS291,Output_3_Daily_Raw!BH291)</f>
        <v>0.25</v>
      </c>
      <c r="U291" s="34">
        <f>SUM(Output_3_Daily_Raw!AT291:AX291)</f>
        <v>0.5</v>
      </c>
      <c r="V291" s="34">
        <f>SUM(Output_3_Daily_Raw!AY291)</f>
        <v>2</v>
      </c>
      <c r="W291" s="34">
        <f>Output_3_Daily_Raw!BA291</f>
        <v>1.75</v>
      </c>
      <c r="X291" s="34">
        <f>SUM(Output_3_Daily_Raw!AZ291:BE291)</f>
        <v>1.75</v>
      </c>
      <c r="Y291" s="34">
        <f>SUM(Output_3_Daily_Raw!BF291)</f>
        <v>1.75</v>
      </c>
      <c r="Z291" s="143">
        <f>Output_3_Daily_Raw!BG291</f>
        <v>0</v>
      </c>
      <c r="AB291">
        <f>SUMIF($L$3:$L$373,"&gt;0",$L$3:L$373)/COUNTIF($L$3:$L$3373,"&gt;0")</f>
        <v>5.2754424778761058</v>
      </c>
      <c r="AD291" s="225">
        <f t="shared" si="270"/>
        <v>7.8571428571428568</v>
      </c>
      <c r="AE291" s="225">
        <f t="shared" si="273"/>
        <v>1.2142857142857142</v>
      </c>
      <c r="AF291" s="225">
        <f t="shared" si="271"/>
        <v>9.0714285714285712</v>
      </c>
      <c r="AG291" s="225">
        <f t="shared" si="272"/>
        <v>7.25</v>
      </c>
    </row>
    <row r="292" spans="1:33" x14ac:dyDescent="0.35">
      <c r="A292" s="270"/>
      <c r="B292" s="249"/>
      <c r="C292" s="135">
        <v>44118</v>
      </c>
      <c r="D292" s="136" t="s">
        <v>6</v>
      </c>
      <c r="E292" s="142">
        <f>SUM(Output_3_Daily_Raw!E292:G292)</f>
        <v>0</v>
      </c>
      <c r="F292" s="34">
        <f>SUM(Output_3_Daily_Raw!H292:J292)</f>
        <v>0</v>
      </c>
      <c r="G292" s="34">
        <f>SUM(Output_3_Daily_Raw!K292:M292)</f>
        <v>0</v>
      </c>
      <c r="H292" s="34">
        <f>SUM(Output_3_Daily_Raw!N292:P292)</f>
        <v>3.75</v>
      </c>
      <c r="I292" s="34">
        <f>SUM(Output_3_Daily_Raw!Q292:S292)</f>
        <v>3</v>
      </c>
      <c r="J292" s="34">
        <f>SUM(Output_3_Daily_Raw!T292:V292)</f>
        <v>0</v>
      </c>
      <c r="K292" s="34">
        <f>SUM(Output_3_Daily_Raw!W292:Y292)</f>
        <v>0</v>
      </c>
      <c r="L292" s="34">
        <f>SUM(Output_3_Daily_Raw!E292:Y292)</f>
        <v>6.75</v>
      </c>
      <c r="M292" s="34">
        <f>Output_3_Daily_Raw!Z292</f>
        <v>2.75</v>
      </c>
      <c r="N292" s="34">
        <f>SUM(Output_3_Daily_Raw!E292:Z292)</f>
        <v>9.5</v>
      </c>
      <c r="O292" s="34">
        <f>Output_3_Daily_Raw!AA292</f>
        <v>6.5</v>
      </c>
      <c r="P292" s="34">
        <f>SUM(Output_3_Daily_Raw!AB292:AC292)</f>
        <v>0</v>
      </c>
      <c r="Q292" s="34">
        <f>SUM(Output_3_Daily_Raw!AD292:AF292)</f>
        <v>0</v>
      </c>
      <c r="R292" s="34">
        <f>SUM(Output_3_Daily_Raw!AG292:AI292)</f>
        <v>0.5</v>
      </c>
      <c r="S292" s="34">
        <f>SUM(Output_3_Daily_Raw!AJ292:AM292)</f>
        <v>0.5</v>
      </c>
      <c r="T292" s="34">
        <f>SUM(Output_3_Daily_Raw!AO292:AS292,Output_3_Daily_Raw!BH292)</f>
        <v>0.75</v>
      </c>
      <c r="U292" s="34">
        <f>SUM(Output_3_Daily_Raw!AT292:AX292)</f>
        <v>0</v>
      </c>
      <c r="V292" s="34">
        <f>SUM(Output_3_Daily_Raw!AY292)</f>
        <v>3.5</v>
      </c>
      <c r="W292" s="34">
        <f>Output_3_Daily_Raw!BA292</f>
        <v>0.25</v>
      </c>
      <c r="X292" s="34">
        <f>SUM(Output_3_Daily_Raw!AZ292:BE292)</f>
        <v>0.25</v>
      </c>
      <c r="Y292" s="34">
        <f>SUM(Output_3_Daily_Raw!BF292)</f>
        <v>1.75</v>
      </c>
      <c r="Z292" s="143">
        <f>Output_3_Daily_Raw!BG292</f>
        <v>0</v>
      </c>
      <c r="AB292">
        <f>SUMIF($L$3:$L$373,"&gt;0",$L$3:L$373)/COUNTIF($L$3:$L$3373,"&gt;0")</f>
        <v>5.2754424778761058</v>
      </c>
      <c r="AD292" s="225">
        <f t="shared" si="270"/>
        <v>8</v>
      </c>
      <c r="AE292" s="225">
        <f t="shared" si="273"/>
        <v>1.3928571428571428</v>
      </c>
      <c r="AF292" s="225">
        <f t="shared" si="271"/>
        <v>9.3928571428571423</v>
      </c>
      <c r="AG292" s="225">
        <f t="shared" si="272"/>
        <v>7.1428571428571432</v>
      </c>
    </row>
    <row r="293" spans="1:33" x14ac:dyDescent="0.35">
      <c r="A293" s="270"/>
      <c r="B293" s="249"/>
      <c r="C293" s="137">
        <v>44119</v>
      </c>
      <c r="D293" s="136" t="s">
        <v>7</v>
      </c>
      <c r="E293" s="142">
        <f>SUM(Output_3_Daily_Raw!E293:G293)</f>
        <v>0</v>
      </c>
      <c r="F293" s="34">
        <f>SUM(Output_3_Daily_Raw!H293:J293)</f>
        <v>0</v>
      </c>
      <c r="G293" s="34">
        <f>SUM(Output_3_Daily_Raw!K293:M293)</f>
        <v>0</v>
      </c>
      <c r="H293" s="34">
        <f>SUM(Output_3_Daily_Raw!N293:P293)</f>
        <v>0</v>
      </c>
      <c r="I293" s="34">
        <f>SUM(Output_3_Daily_Raw!Q293:S293)</f>
        <v>0</v>
      </c>
      <c r="J293" s="34">
        <f>SUM(Output_3_Daily_Raw!T293:V293)</f>
        <v>2.25</v>
      </c>
      <c r="K293" s="34">
        <f>SUM(Output_3_Daily_Raw!W293:Y293)</f>
        <v>0</v>
      </c>
      <c r="L293" s="34">
        <f>SUM(Output_3_Daily_Raw!E293:Y293)</f>
        <v>2.25</v>
      </c>
      <c r="M293" s="34">
        <f>Output_3_Daily_Raw!Z293</f>
        <v>0.25</v>
      </c>
      <c r="N293" s="34">
        <f>SUM(Output_3_Daily_Raw!E293:Z293)</f>
        <v>2.5</v>
      </c>
      <c r="O293" s="34">
        <f>Output_3_Daily_Raw!AA293</f>
        <v>9</v>
      </c>
      <c r="P293" s="34">
        <f>SUM(Output_3_Daily_Raw!AB293:AC293)</f>
        <v>0</v>
      </c>
      <c r="Q293" s="34">
        <f>SUM(Output_3_Daily_Raw!AD293:AF293)</f>
        <v>0</v>
      </c>
      <c r="R293" s="34">
        <f>SUM(Output_3_Daily_Raw!AG293:AI293)</f>
        <v>1</v>
      </c>
      <c r="S293" s="34">
        <f>SUM(Output_3_Daily_Raw!AJ293:AM293)</f>
        <v>2.5</v>
      </c>
      <c r="T293" s="34">
        <f>SUM(Output_3_Daily_Raw!AO293:AS293,Output_3_Daily_Raw!BH293)</f>
        <v>0.5</v>
      </c>
      <c r="U293" s="34">
        <f>SUM(Output_3_Daily_Raw!AT293:AX293)</f>
        <v>0</v>
      </c>
      <c r="V293" s="34">
        <f>SUM(Output_3_Daily_Raw!AY293)</f>
        <v>3</v>
      </c>
      <c r="W293" s="34">
        <f>Output_3_Daily_Raw!BA293</f>
        <v>1</v>
      </c>
      <c r="X293" s="34">
        <f>SUM(Output_3_Daily_Raw!AZ293:BE293)</f>
        <v>1</v>
      </c>
      <c r="Y293" s="34">
        <f>SUM(Output_3_Daily_Raw!BF293)</f>
        <v>4</v>
      </c>
      <c r="Z293" s="143">
        <f>Output_3_Daily_Raw!BG293</f>
        <v>0</v>
      </c>
      <c r="AB293">
        <f>SUMIF($L$3:$L$373,"&gt;0",$L$3:L$373)/COUNTIF($L$3:$L$3373,"&gt;0")</f>
        <v>5.2754424778761058</v>
      </c>
      <c r="AD293" s="225">
        <f t="shared" si="270"/>
        <v>7.1785714285714288</v>
      </c>
      <c r="AE293" s="225">
        <f t="shared" si="273"/>
        <v>1.0714285714285714</v>
      </c>
      <c r="AF293" s="225">
        <f t="shared" si="271"/>
        <v>8.25</v>
      </c>
      <c r="AG293" s="225">
        <f t="shared" si="272"/>
        <v>7.6428571428571432</v>
      </c>
    </row>
    <row r="294" spans="1:33" x14ac:dyDescent="0.35">
      <c r="A294" s="270"/>
      <c r="B294" s="249"/>
      <c r="C294" s="135">
        <v>44120</v>
      </c>
      <c r="D294" s="136" t="s">
        <v>8</v>
      </c>
      <c r="E294" s="142">
        <f>SUM(Output_3_Daily_Raw!E294:G294)</f>
        <v>0</v>
      </c>
      <c r="F294" s="34">
        <f>SUM(Output_3_Daily_Raw!H294:J294)</f>
        <v>0</v>
      </c>
      <c r="G294" s="34">
        <f>SUM(Output_3_Daily_Raw!K294:M294)</f>
        <v>0</v>
      </c>
      <c r="H294" s="34">
        <f>SUM(Output_3_Daily_Raw!N294:P294)</f>
        <v>0</v>
      </c>
      <c r="I294" s="34">
        <f>SUM(Output_3_Daily_Raw!Q294:S294)</f>
        <v>0</v>
      </c>
      <c r="J294" s="34">
        <f>SUM(Output_3_Daily_Raw!T294:V294)</f>
        <v>3.25</v>
      </c>
      <c r="K294" s="34">
        <f>SUM(Output_3_Daily_Raw!W294:Y294)</f>
        <v>0</v>
      </c>
      <c r="L294" s="34">
        <f>SUM(Output_3_Daily_Raw!E294:Y294)</f>
        <v>3.25</v>
      </c>
      <c r="M294" s="34">
        <f>Output_3_Daily_Raw!Z294</f>
        <v>0</v>
      </c>
      <c r="N294" s="34">
        <f>SUM(Output_3_Daily_Raw!E294:Z294)</f>
        <v>3.25</v>
      </c>
      <c r="O294" s="34">
        <f>Output_3_Daily_Raw!AA294</f>
        <v>12.75</v>
      </c>
      <c r="P294" s="34">
        <f>SUM(Output_3_Daily_Raw!AB294:AC294)</f>
        <v>0</v>
      </c>
      <c r="Q294" s="34">
        <f>SUM(Output_3_Daily_Raw!AD294:AF294)</f>
        <v>0</v>
      </c>
      <c r="R294" s="34">
        <f>SUM(Output_3_Daily_Raw!AG294:AI294)</f>
        <v>1</v>
      </c>
      <c r="S294" s="34">
        <f>SUM(Output_3_Daily_Raw!AJ294:AM294)</f>
        <v>0.5</v>
      </c>
      <c r="T294" s="34">
        <f>SUM(Output_3_Daily_Raw!AO294:AS294,Output_3_Daily_Raw!BH294)</f>
        <v>0.5</v>
      </c>
      <c r="U294" s="34">
        <f>SUM(Output_3_Daily_Raw!AT294:AX294)</f>
        <v>0</v>
      </c>
      <c r="V294" s="34">
        <f>SUM(Output_3_Daily_Raw!AY294)</f>
        <v>1.75</v>
      </c>
      <c r="W294" s="34">
        <f>Output_3_Daily_Raw!BA294</f>
        <v>0.5</v>
      </c>
      <c r="X294" s="34">
        <f>SUM(Output_3_Daily_Raw!AZ294:BE294)</f>
        <v>0.5</v>
      </c>
      <c r="Y294" s="34">
        <f>SUM(Output_3_Daily_Raw!BF294)</f>
        <v>3.75</v>
      </c>
      <c r="Z294" s="143">
        <f>Output_3_Daily_Raw!BG294</f>
        <v>0</v>
      </c>
      <c r="AB294">
        <f>SUMIF($L$3:$L$373,"&gt;0",$L$3:L$373)/COUNTIF($L$3:$L$3373,"&gt;0")</f>
        <v>5.2754424778761058</v>
      </c>
      <c r="AD294" s="225">
        <f t="shared" si="270"/>
        <v>6.1785714285714288</v>
      </c>
      <c r="AE294" s="225">
        <f t="shared" si="273"/>
        <v>0.8214285714285714</v>
      </c>
      <c r="AF294" s="225">
        <f t="shared" si="271"/>
        <v>7</v>
      </c>
      <c r="AG294" s="225">
        <f t="shared" si="272"/>
        <v>8.5714285714285712</v>
      </c>
    </row>
    <row r="295" spans="1:33" x14ac:dyDescent="0.35">
      <c r="A295" s="270"/>
      <c r="B295" s="249"/>
      <c r="C295" s="137">
        <v>44121</v>
      </c>
      <c r="D295" s="136" t="s">
        <v>9</v>
      </c>
      <c r="E295" s="142">
        <f>SUM(Output_3_Daily_Raw!E295:G295)</f>
        <v>0</v>
      </c>
      <c r="F295" s="34">
        <f>SUM(Output_3_Daily_Raw!H295:J295)</f>
        <v>0</v>
      </c>
      <c r="G295" s="34">
        <f>SUM(Output_3_Daily_Raw!K295:M295)</f>
        <v>0</v>
      </c>
      <c r="H295" s="34">
        <f>SUM(Output_3_Daily_Raw!N295:P295)</f>
        <v>0</v>
      </c>
      <c r="I295" s="34">
        <f>SUM(Output_3_Daily_Raw!Q295:S295)</f>
        <v>0</v>
      </c>
      <c r="J295" s="34">
        <f>SUM(Output_3_Daily_Raw!T295:V295)</f>
        <v>5.75</v>
      </c>
      <c r="K295" s="34">
        <f>SUM(Output_3_Daily_Raw!W295:Y295)</f>
        <v>0</v>
      </c>
      <c r="L295" s="34">
        <f>SUM(Output_3_Daily_Raw!E295:Y295)</f>
        <v>5.75</v>
      </c>
      <c r="M295" s="34">
        <f>Output_3_Daily_Raw!Z295</f>
        <v>0</v>
      </c>
      <c r="N295" s="34">
        <f>SUM(Output_3_Daily_Raw!E295:Z295)</f>
        <v>5.75</v>
      </c>
      <c r="O295" s="34">
        <f>Output_3_Daily_Raw!AA295</f>
        <v>7.75</v>
      </c>
      <c r="P295" s="34">
        <f>SUM(Output_3_Daily_Raw!AB295:AC295)</f>
        <v>0</v>
      </c>
      <c r="Q295" s="34">
        <f>SUM(Output_3_Daily_Raw!AD295:AF295)</f>
        <v>0</v>
      </c>
      <c r="R295" s="34">
        <f>SUM(Output_3_Daily_Raw!AG295:AI295)</f>
        <v>0.75</v>
      </c>
      <c r="S295" s="34">
        <f>SUM(Output_3_Daily_Raw!AJ295:AM295)</f>
        <v>0.25</v>
      </c>
      <c r="T295" s="34">
        <f>SUM(Output_3_Daily_Raw!AO295:AS295,Output_3_Daily_Raw!BH295)</f>
        <v>0.5</v>
      </c>
      <c r="U295" s="34">
        <f>SUM(Output_3_Daily_Raw!AT295:AX295)</f>
        <v>0.5</v>
      </c>
      <c r="V295" s="34">
        <f>SUM(Output_3_Daily_Raw!AY295)</f>
        <v>2.5</v>
      </c>
      <c r="W295" s="34">
        <f>Output_3_Daily_Raw!BA295</f>
        <v>4</v>
      </c>
      <c r="X295" s="34">
        <f>SUM(Output_3_Daily_Raw!AZ295:BE295)</f>
        <v>4</v>
      </c>
      <c r="Y295" s="34">
        <f>SUM(Output_3_Daily_Raw!BF295)</f>
        <v>2</v>
      </c>
      <c r="Z295" s="143">
        <f>Output_3_Daily_Raw!BG295</f>
        <v>0</v>
      </c>
      <c r="AB295">
        <f>SUMIF($L$3:$L$373,"&gt;0",$L$3:L$373)/COUNTIF($L$3:$L$3373,"&gt;0")</f>
        <v>5.2754424778761058</v>
      </c>
      <c r="AD295" s="225">
        <f t="shared" si="270"/>
        <v>5.7857142857142856</v>
      </c>
      <c r="AE295" s="225">
        <f t="shared" si="273"/>
        <v>0.8214285714285714</v>
      </c>
      <c r="AF295" s="225">
        <f t="shared" si="271"/>
        <v>6.6071428571428568</v>
      </c>
      <c r="AG295" s="225">
        <f t="shared" si="272"/>
        <v>8.6071428571428577</v>
      </c>
    </row>
    <row r="296" spans="1:33" x14ac:dyDescent="0.35">
      <c r="A296" s="270"/>
      <c r="B296" s="250"/>
      <c r="C296" s="14">
        <v>44122</v>
      </c>
      <c r="D296" s="138" t="s">
        <v>10</v>
      </c>
      <c r="E296" s="142">
        <f>SUM(Output_3_Daily_Raw!E296:G296)</f>
        <v>0</v>
      </c>
      <c r="F296" s="34">
        <f>SUM(Output_3_Daily_Raw!H296:J296)</f>
        <v>0</v>
      </c>
      <c r="G296" s="34">
        <f>SUM(Output_3_Daily_Raw!K296:M296)</f>
        <v>0</v>
      </c>
      <c r="H296" s="34">
        <f>SUM(Output_3_Daily_Raw!N296:P296)</f>
        <v>0</v>
      </c>
      <c r="I296" s="34">
        <f>SUM(Output_3_Daily_Raw!Q296:S296)</f>
        <v>0.25</v>
      </c>
      <c r="J296" s="34">
        <f>SUM(Output_3_Daily_Raw!T296:V296)</f>
        <v>4.75</v>
      </c>
      <c r="K296" s="34">
        <f>SUM(Output_3_Daily_Raw!W296:Y296)</f>
        <v>0</v>
      </c>
      <c r="L296" s="34">
        <f>SUM(Output_3_Daily_Raw!E296:Y296)</f>
        <v>5</v>
      </c>
      <c r="M296" s="34">
        <f>Output_3_Daily_Raw!Z296</f>
        <v>0</v>
      </c>
      <c r="N296" s="34">
        <f>SUM(Output_3_Daily_Raw!E296:Z296)</f>
        <v>5</v>
      </c>
      <c r="O296" s="34">
        <f>Output_3_Daily_Raw!AA296</f>
        <v>11</v>
      </c>
      <c r="P296" s="34">
        <f>SUM(Output_3_Daily_Raw!AB296:AC296)</f>
        <v>0</v>
      </c>
      <c r="Q296" s="34">
        <f>SUM(Output_3_Daily_Raw!AD296:AF296)</f>
        <v>0</v>
      </c>
      <c r="R296" s="34">
        <f>SUM(Output_3_Daily_Raw!AG296:AI296)</f>
        <v>0.75</v>
      </c>
      <c r="S296" s="34">
        <f>SUM(Output_3_Daily_Raw!AJ296:AM296)</f>
        <v>0.5</v>
      </c>
      <c r="T296" s="34">
        <f>SUM(Output_3_Daily_Raw!AO296:AS296,Output_3_Daily_Raw!BH296)</f>
        <v>0.25</v>
      </c>
      <c r="U296" s="34">
        <f>SUM(Output_3_Daily_Raw!AT296:AX296)</f>
        <v>0</v>
      </c>
      <c r="V296" s="34">
        <f>SUM(Output_3_Daily_Raw!AY296)</f>
        <v>2.5</v>
      </c>
      <c r="W296" s="34">
        <f>Output_3_Daily_Raw!BA296</f>
        <v>1.25</v>
      </c>
      <c r="X296" s="34">
        <f>SUM(Output_3_Daily_Raw!AZ296:BE296)</f>
        <v>1.25</v>
      </c>
      <c r="Y296" s="34">
        <f>SUM(Output_3_Daily_Raw!BF296)</f>
        <v>2.5</v>
      </c>
      <c r="Z296" s="143">
        <f>Output_3_Daily_Raw!BG296</f>
        <v>0.25</v>
      </c>
      <c r="AB296">
        <f>SUMIF($L$3:$L$373,"&gt;0",$L$3:L$373)/COUNTIF($L$3:$L$3373,"&gt;0")</f>
        <v>5.2754424778761058</v>
      </c>
      <c r="AD296" s="225">
        <f t="shared" si="270"/>
        <v>5.3928571428571432</v>
      </c>
      <c r="AE296" s="225">
        <f t="shared" si="273"/>
        <v>0.8214285714285714</v>
      </c>
      <c r="AF296" s="225">
        <f t="shared" si="271"/>
        <v>6.2142857142857144</v>
      </c>
      <c r="AG296" s="225">
        <f t="shared" si="272"/>
        <v>8.8571428571428577</v>
      </c>
    </row>
    <row r="297" spans="1:33" x14ac:dyDescent="0.35">
      <c r="A297" s="270"/>
      <c r="B297" s="248">
        <v>43</v>
      </c>
      <c r="C297" s="135">
        <v>44123</v>
      </c>
      <c r="D297" s="136" t="s">
        <v>4</v>
      </c>
      <c r="E297" s="142">
        <f>SUM(Output_3_Daily_Raw!E297:G297)</f>
        <v>0</v>
      </c>
      <c r="F297" s="34">
        <f>SUM(Output_3_Daily_Raw!H297:J297)</f>
        <v>0</v>
      </c>
      <c r="G297" s="34">
        <f>SUM(Output_3_Daily_Raw!K297:M297)</f>
        <v>0</v>
      </c>
      <c r="H297" s="34">
        <f>SUM(Output_3_Daily_Raw!N297:P297)</f>
        <v>3.25</v>
      </c>
      <c r="I297" s="34">
        <f>SUM(Output_3_Daily_Raw!Q297:S297)</f>
        <v>1.5</v>
      </c>
      <c r="J297" s="34">
        <f>SUM(Output_3_Daily_Raw!T297:V297)</f>
        <v>2.75</v>
      </c>
      <c r="K297" s="34">
        <f>SUM(Output_3_Daily_Raw!W297:Y297)</f>
        <v>0</v>
      </c>
      <c r="L297" s="34">
        <f>SUM(Output_3_Daily_Raw!E297:Y297)</f>
        <v>7.5</v>
      </c>
      <c r="M297" s="34">
        <f>Output_3_Daily_Raw!Z297</f>
        <v>0</v>
      </c>
      <c r="N297" s="34">
        <f>SUM(Output_3_Daily_Raw!E297:Z297)</f>
        <v>7.5</v>
      </c>
      <c r="O297" s="34">
        <f>Output_3_Daily_Raw!AA297</f>
        <v>9</v>
      </c>
      <c r="P297" s="34">
        <f>SUM(Output_3_Daily_Raw!AB297:AC297)</f>
        <v>0</v>
      </c>
      <c r="Q297" s="34">
        <f>SUM(Output_3_Daily_Raw!AD297:AF297)</f>
        <v>0</v>
      </c>
      <c r="R297" s="34">
        <f>SUM(Output_3_Daily_Raw!AG297:AI297)</f>
        <v>0</v>
      </c>
      <c r="S297" s="34">
        <f>SUM(Output_3_Daily_Raw!AJ297:AM297)</f>
        <v>0.75</v>
      </c>
      <c r="T297" s="34">
        <f>SUM(Output_3_Daily_Raw!AO297:AS297,Output_3_Daily_Raw!BH297)</f>
        <v>0.5</v>
      </c>
      <c r="U297" s="34">
        <f>SUM(Output_3_Daily_Raw!AT297:AX297)</f>
        <v>0.25</v>
      </c>
      <c r="V297" s="34">
        <f>SUM(Output_3_Daily_Raw!AY297)</f>
        <v>2.5</v>
      </c>
      <c r="W297" s="34">
        <f>Output_3_Daily_Raw!BA297</f>
        <v>1.5</v>
      </c>
      <c r="X297" s="34">
        <f>SUM(Output_3_Daily_Raw!AZ297:BE297)</f>
        <v>1.5</v>
      </c>
      <c r="Y297" s="34">
        <f>SUM(Output_3_Daily_Raw!BF297)</f>
        <v>2</v>
      </c>
      <c r="Z297" s="143">
        <f>Output_3_Daily_Raw!BG297</f>
        <v>0</v>
      </c>
      <c r="AB297">
        <f>SUMIF($L$3:$L$373,"&gt;0",$L$3:L$373)/COUNTIF($L$3:$L$3373,"&gt;0")</f>
        <v>5.2754424778761058</v>
      </c>
      <c r="AD297" s="225">
        <f t="shared" si="270"/>
        <v>5.1785714285714288</v>
      </c>
      <c r="AE297" s="225">
        <f t="shared" si="273"/>
        <v>0.4642857142857143</v>
      </c>
      <c r="AF297" s="225">
        <f t="shared" si="271"/>
        <v>5.6428571428571432</v>
      </c>
      <c r="AG297" s="225">
        <f t="shared" si="272"/>
        <v>9.1428571428571423</v>
      </c>
    </row>
    <row r="298" spans="1:33" x14ac:dyDescent="0.35">
      <c r="A298" s="270"/>
      <c r="B298" s="249"/>
      <c r="C298" s="137">
        <v>44124</v>
      </c>
      <c r="D298" s="136" t="s">
        <v>5</v>
      </c>
      <c r="E298" s="142">
        <f>SUM(Output_3_Daily_Raw!E298:G298)</f>
        <v>0</v>
      </c>
      <c r="F298" s="34">
        <f>SUM(Output_3_Daily_Raw!H298:J298)</f>
        <v>0</v>
      </c>
      <c r="G298" s="34">
        <f>SUM(Output_3_Daily_Raw!K298:M298)</f>
        <v>0</v>
      </c>
      <c r="H298" s="34">
        <f>SUM(Output_3_Daily_Raw!N298:P298)</f>
        <v>2.25</v>
      </c>
      <c r="I298" s="34">
        <f>SUM(Output_3_Daily_Raw!Q298:S298)</f>
        <v>3</v>
      </c>
      <c r="J298" s="34">
        <f>SUM(Output_3_Daily_Raw!T298:V298)</f>
        <v>1.75</v>
      </c>
      <c r="K298" s="34">
        <f>SUM(Output_3_Daily_Raw!W298:Y298)</f>
        <v>0</v>
      </c>
      <c r="L298" s="34">
        <f>SUM(Output_3_Daily_Raw!E298:Y298)</f>
        <v>7</v>
      </c>
      <c r="M298" s="34">
        <f>Output_3_Daily_Raw!Z298</f>
        <v>2.75</v>
      </c>
      <c r="N298" s="34">
        <f>SUM(Output_3_Daily_Raw!E298:Z298)</f>
        <v>9.75</v>
      </c>
      <c r="O298" s="34">
        <f>Output_3_Daily_Raw!AA298</f>
        <v>8.25</v>
      </c>
      <c r="P298" s="34">
        <f>SUM(Output_3_Daily_Raw!AB298:AC298)</f>
        <v>0</v>
      </c>
      <c r="Q298" s="34">
        <f>SUM(Output_3_Daily_Raw!AD298:AF298)</f>
        <v>0</v>
      </c>
      <c r="R298" s="34">
        <f>SUM(Output_3_Daily_Raw!AG298:AI298)</f>
        <v>0.5</v>
      </c>
      <c r="S298" s="34">
        <f>SUM(Output_3_Daily_Raw!AJ298:AM298)</f>
        <v>0</v>
      </c>
      <c r="T298" s="34">
        <f>SUM(Output_3_Daily_Raw!AO298:AS298,Output_3_Daily_Raw!BH298)</f>
        <v>0.25</v>
      </c>
      <c r="U298" s="34">
        <f>SUM(Output_3_Daily_Raw!AT298:AX298)</f>
        <v>0.25</v>
      </c>
      <c r="V298" s="34">
        <f>SUM(Output_3_Daily_Raw!AY298)</f>
        <v>3.25</v>
      </c>
      <c r="W298" s="34">
        <f>Output_3_Daily_Raw!BA298</f>
        <v>0.5</v>
      </c>
      <c r="X298" s="34">
        <f>SUM(Output_3_Daily_Raw!AZ298:BE298)</f>
        <v>0.5</v>
      </c>
      <c r="Y298" s="34">
        <f>SUM(Output_3_Daily_Raw!BF298)</f>
        <v>1.25</v>
      </c>
      <c r="Z298" s="143">
        <f>Output_3_Daily_Raw!BG298</f>
        <v>0</v>
      </c>
      <c r="AB298">
        <f>SUMIF($L$3:$L$373,"&gt;0",$L$3:L$373)/COUNTIF($L$3:$L$3373,"&gt;0")</f>
        <v>5.2754424778761058</v>
      </c>
      <c r="AD298" s="225">
        <f t="shared" si="270"/>
        <v>5.3571428571428568</v>
      </c>
      <c r="AE298" s="225">
        <f t="shared" si="273"/>
        <v>0.8214285714285714</v>
      </c>
      <c r="AF298" s="225">
        <f t="shared" si="271"/>
        <v>6.1785714285714288</v>
      </c>
      <c r="AG298" s="225">
        <f t="shared" si="272"/>
        <v>9.1785714285714288</v>
      </c>
    </row>
    <row r="299" spans="1:33" x14ac:dyDescent="0.35">
      <c r="A299" s="270"/>
      <c r="B299" s="249"/>
      <c r="C299" s="135">
        <v>44125</v>
      </c>
      <c r="D299" s="136" t="s">
        <v>6</v>
      </c>
      <c r="E299" s="142">
        <f>SUM(Output_3_Daily_Raw!E299:G299)</f>
        <v>0</v>
      </c>
      <c r="F299" s="34">
        <f>SUM(Output_3_Daily_Raw!H299:J299)</f>
        <v>0</v>
      </c>
      <c r="G299" s="34">
        <f>SUM(Output_3_Daily_Raw!K299:M299)</f>
        <v>0</v>
      </c>
      <c r="H299" s="34">
        <f>SUM(Output_3_Daily_Raw!N299:P299)</f>
        <v>4</v>
      </c>
      <c r="I299" s="34">
        <f>SUM(Output_3_Daily_Raw!Q299:S299)</f>
        <v>5.25</v>
      </c>
      <c r="J299" s="34">
        <f>SUM(Output_3_Daily_Raw!T299:V299)</f>
        <v>0</v>
      </c>
      <c r="K299" s="34">
        <f>SUM(Output_3_Daily_Raw!W299:Y299)</f>
        <v>0</v>
      </c>
      <c r="L299" s="34">
        <f>SUM(Output_3_Daily_Raw!E299:Y299)</f>
        <v>9.25</v>
      </c>
      <c r="M299" s="34">
        <f>Output_3_Daily_Raw!Z299</f>
        <v>0.75</v>
      </c>
      <c r="N299" s="34">
        <f>SUM(Output_3_Daily_Raw!E299:Z299)</f>
        <v>10</v>
      </c>
      <c r="O299" s="34">
        <f>Output_3_Daily_Raw!AA299</f>
        <v>7.75</v>
      </c>
      <c r="P299" s="34">
        <f>SUM(Output_3_Daily_Raw!AB299:AC299)</f>
        <v>0</v>
      </c>
      <c r="Q299" s="34">
        <f>SUM(Output_3_Daily_Raw!AD299:AF299)</f>
        <v>0</v>
      </c>
      <c r="R299" s="34">
        <f>SUM(Output_3_Daily_Raw!AG299:AI299)</f>
        <v>0.5</v>
      </c>
      <c r="S299" s="34">
        <f>SUM(Output_3_Daily_Raw!AJ299:AM299)</f>
        <v>0</v>
      </c>
      <c r="T299" s="34">
        <f>SUM(Output_3_Daily_Raw!AO299:AS299,Output_3_Daily_Raw!BH299)</f>
        <v>0.5</v>
      </c>
      <c r="U299" s="34">
        <f>SUM(Output_3_Daily_Raw!AT299:AX299)</f>
        <v>0</v>
      </c>
      <c r="V299" s="34">
        <f>SUM(Output_3_Daily_Raw!AY299)</f>
        <v>1.75</v>
      </c>
      <c r="W299" s="34">
        <f>Output_3_Daily_Raw!BA299</f>
        <v>2</v>
      </c>
      <c r="X299" s="34">
        <f>SUM(Output_3_Daily_Raw!AZ299:BE299)</f>
        <v>2</v>
      </c>
      <c r="Y299" s="34">
        <f>SUM(Output_3_Daily_Raw!BF299)</f>
        <v>1.5</v>
      </c>
      <c r="Z299" s="143">
        <f>Output_3_Daily_Raw!BG299</f>
        <v>0</v>
      </c>
      <c r="AB299">
        <f>SUMIF($L$3:$L$373,"&gt;0",$L$3:L$373)/COUNTIF($L$3:$L$3373,"&gt;0")</f>
        <v>5.2754424778761058</v>
      </c>
      <c r="AD299" s="225">
        <f t="shared" si="270"/>
        <v>5.7142857142857144</v>
      </c>
      <c r="AE299" s="225">
        <f t="shared" si="273"/>
        <v>0.5357142857142857</v>
      </c>
      <c r="AF299" s="225">
        <f t="shared" si="271"/>
        <v>6.25</v>
      </c>
      <c r="AG299" s="225">
        <f t="shared" si="272"/>
        <v>9.3571428571428577</v>
      </c>
    </row>
    <row r="300" spans="1:33" x14ac:dyDescent="0.35">
      <c r="A300" s="270"/>
      <c r="B300" s="249"/>
      <c r="C300" s="137">
        <v>44126</v>
      </c>
      <c r="D300" s="136" t="s">
        <v>7</v>
      </c>
      <c r="E300" s="142">
        <f>SUM(Output_3_Daily_Raw!E300:G300)</f>
        <v>0</v>
      </c>
      <c r="F300" s="34">
        <f>SUM(Output_3_Daily_Raw!H300:J300)</f>
        <v>0</v>
      </c>
      <c r="G300" s="34">
        <f>SUM(Output_3_Daily_Raw!K300:M300)</f>
        <v>0</v>
      </c>
      <c r="H300" s="34">
        <f>SUM(Output_3_Daily_Raw!N300:P300)</f>
        <v>4.5</v>
      </c>
      <c r="I300" s="34">
        <f>SUM(Output_3_Daily_Raw!Q300:S300)</f>
        <v>0</v>
      </c>
      <c r="J300" s="34">
        <f>SUM(Output_3_Daily_Raw!T300:V300)</f>
        <v>1.5</v>
      </c>
      <c r="K300" s="34">
        <f>SUM(Output_3_Daily_Raw!W300:Y300)</f>
        <v>0</v>
      </c>
      <c r="L300" s="34">
        <f>SUM(Output_3_Daily_Raw!E300:Y300)</f>
        <v>6</v>
      </c>
      <c r="M300" s="34">
        <f>Output_3_Daily_Raw!Z300</f>
        <v>1</v>
      </c>
      <c r="N300" s="34">
        <f>SUM(Output_3_Daily_Raw!E300:Z300)</f>
        <v>7</v>
      </c>
      <c r="O300" s="34">
        <f>Output_3_Daily_Raw!AA300</f>
        <v>6.75</v>
      </c>
      <c r="P300" s="34">
        <f>SUM(Output_3_Daily_Raw!AB300:AC300)</f>
        <v>0</v>
      </c>
      <c r="Q300" s="34">
        <f>SUM(Output_3_Daily_Raw!AD300:AF300)</f>
        <v>0</v>
      </c>
      <c r="R300" s="34">
        <f>SUM(Output_3_Daily_Raw!AG300:AI300)</f>
        <v>0.75</v>
      </c>
      <c r="S300" s="34">
        <f>SUM(Output_3_Daily_Raw!AJ300:AM300)</f>
        <v>1</v>
      </c>
      <c r="T300" s="34">
        <f>SUM(Output_3_Daily_Raw!AO300:AS300,Output_3_Daily_Raw!BH300)</f>
        <v>0.5</v>
      </c>
      <c r="U300" s="34">
        <f>SUM(Output_3_Daily_Raw!AT300:AX300)</f>
        <v>1.25</v>
      </c>
      <c r="V300" s="34">
        <f>SUM(Output_3_Daily_Raw!AY300)</f>
        <v>3</v>
      </c>
      <c r="W300" s="34">
        <f>Output_3_Daily_Raw!BA300</f>
        <v>2.5</v>
      </c>
      <c r="X300" s="34">
        <f>SUM(Output_3_Daily_Raw!AZ300:BE300)</f>
        <v>2.5</v>
      </c>
      <c r="Y300" s="34">
        <f>SUM(Output_3_Daily_Raw!BF300)</f>
        <v>1.25</v>
      </c>
      <c r="Z300" s="143">
        <f>Output_3_Daily_Raw!BG300</f>
        <v>0</v>
      </c>
      <c r="AB300">
        <f>SUMIF($L$3:$L$373,"&gt;0",$L$3:L$373)/COUNTIF($L$3:$L$3373,"&gt;0")</f>
        <v>5.2754424778761058</v>
      </c>
      <c r="AD300" s="225">
        <f t="shared" si="270"/>
        <v>6.25</v>
      </c>
      <c r="AE300" s="225">
        <f t="shared" si="273"/>
        <v>0.6428571428571429</v>
      </c>
      <c r="AF300" s="225">
        <f t="shared" si="271"/>
        <v>6.8928571428571432</v>
      </c>
      <c r="AG300" s="225">
        <f t="shared" si="272"/>
        <v>9.0357142857142865</v>
      </c>
    </row>
    <row r="301" spans="1:33" x14ac:dyDescent="0.35">
      <c r="A301" s="270"/>
      <c r="B301" s="249"/>
      <c r="C301" s="135">
        <v>44127</v>
      </c>
      <c r="D301" s="136" t="s">
        <v>8</v>
      </c>
      <c r="E301" s="142">
        <f>SUM(Output_3_Daily_Raw!E301:G301)</f>
        <v>0</v>
      </c>
      <c r="F301" s="34">
        <f>SUM(Output_3_Daily_Raw!H301:J301)</f>
        <v>0</v>
      </c>
      <c r="G301" s="34">
        <f>SUM(Output_3_Daily_Raw!K301:M301)</f>
        <v>0</v>
      </c>
      <c r="H301" s="34">
        <f>SUM(Output_3_Daily_Raw!N301:P301)</f>
        <v>0</v>
      </c>
      <c r="I301" s="34">
        <f>SUM(Output_3_Daily_Raw!Q301:S301)</f>
        <v>1.5</v>
      </c>
      <c r="J301" s="34">
        <f>SUM(Output_3_Daily_Raw!T301:V301)</f>
        <v>7.25</v>
      </c>
      <c r="K301" s="34">
        <f>SUM(Output_3_Daily_Raw!W301:Y301)</f>
        <v>0</v>
      </c>
      <c r="L301" s="34">
        <f>SUM(Output_3_Daily_Raw!E301:Y301)</f>
        <v>8.75</v>
      </c>
      <c r="M301" s="34">
        <f>Output_3_Daily_Raw!Z301</f>
        <v>0.25</v>
      </c>
      <c r="N301" s="34">
        <f>SUM(Output_3_Daily_Raw!E301:Z301)</f>
        <v>9</v>
      </c>
      <c r="O301" s="34">
        <f>Output_3_Daily_Raw!AA301</f>
        <v>11</v>
      </c>
      <c r="P301" s="34">
        <f>SUM(Output_3_Daily_Raw!AB301:AC301)</f>
        <v>0</v>
      </c>
      <c r="Q301" s="34">
        <f>SUM(Output_3_Daily_Raw!AD301:AF301)</f>
        <v>0</v>
      </c>
      <c r="R301" s="34">
        <f>SUM(Output_3_Daily_Raw!AG301:AI301)</f>
        <v>0.5</v>
      </c>
      <c r="S301" s="34">
        <f>SUM(Output_3_Daily_Raw!AJ301:AM301)</f>
        <v>0</v>
      </c>
      <c r="T301" s="34">
        <f>SUM(Output_3_Daily_Raw!AO301:AS301,Output_3_Daily_Raw!BH301)</f>
        <v>0.25</v>
      </c>
      <c r="U301" s="34">
        <f>SUM(Output_3_Daily_Raw!AT301:AX301)</f>
        <v>0</v>
      </c>
      <c r="V301" s="34">
        <f>SUM(Output_3_Daily_Raw!AY301)</f>
        <v>1.75</v>
      </c>
      <c r="W301" s="34">
        <f>Output_3_Daily_Raw!BA301</f>
        <v>0.5</v>
      </c>
      <c r="X301" s="34">
        <f>SUM(Output_3_Daily_Raw!AZ301:BE301)</f>
        <v>0.5</v>
      </c>
      <c r="Y301" s="34">
        <f>SUM(Output_3_Daily_Raw!BF301)</f>
        <v>1</v>
      </c>
      <c r="Z301" s="143">
        <f>Output_3_Daily_Raw!BG301</f>
        <v>0</v>
      </c>
      <c r="AB301">
        <f>SUMIF($L$3:$L$373,"&gt;0",$L$3:L$373)/COUNTIF($L$3:$L$3373,"&gt;0")</f>
        <v>5.2754424778761058</v>
      </c>
      <c r="AD301" s="225">
        <f t="shared" si="270"/>
        <v>7.0357142857142856</v>
      </c>
      <c r="AE301" s="225">
        <f t="shared" si="273"/>
        <v>0.6785714285714286</v>
      </c>
      <c r="AF301" s="225">
        <f t="shared" si="271"/>
        <v>7.7142857142857144</v>
      </c>
      <c r="AG301" s="225">
        <f t="shared" si="272"/>
        <v>8.7857142857142865</v>
      </c>
    </row>
    <row r="302" spans="1:33" x14ac:dyDescent="0.35">
      <c r="A302" s="270"/>
      <c r="B302" s="249"/>
      <c r="C302" s="137">
        <v>44128</v>
      </c>
      <c r="D302" s="136" t="s">
        <v>9</v>
      </c>
      <c r="E302" s="142">
        <f>SUM(Output_3_Daily_Raw!E302:G302)</f>
        <v>0</v>
      </c>
      <c r="F302" s="34">
        <f>SUM(Output_3_Daily_Raw!H302:J302)</f>
        <v>0</v>
      </c>
      <c r="G302" s="34">
        <f>SUM(Output_3_Daily_Raw!K302:M302)</f>
        <v>0</v>
      </c>
      <c r="H302" s="34">
        <f>SUM(Output_3_Daily_Raw!N302:P302)</f>
        <v>3.5</v>
      </c>
      <c r="I302" s="34">
        <f>SUM(Output_3_Daily_Raw!Q302:S302)</f>
        <v>0</v>
      </c>
      <c r="J302" s="34">
        <f>SUM(Output_3_Daily_Raw!T302:V302)</f>
        <v>6.25</v>
      </c>
      <c r="K302" s="34">
        <f>SUM(Output_3_Daily_Raw!W302:Y302)</f>
        <v>0</v>
      </c>
      <c r="L302" s="34">
        <f>SUM(Output_3_Daily_Raw!E302:Y302)</f>
        <v>9.75</v>
      </c>
      <c r="M302" s="34">
        <f>Output_3_Daily_Raw!Z302</f>
        <v>0.25</v>
      </c>
      <c r="N302" s="34">
        <f>SUM(Output_3_Daily_Raw!E302:Z302)</f>
        <v>10</v>
      </c>
      <c r="O302" s="34">
        <f>Output_3_Daily_Raw!AA302</f>
        <v>8.5</v>
      </c>
      <c r="P302" s="34">
        <f>SUM(Output_3_Daily_Raw!AB302:AC302)</f>
        <v>0</v>
      </c>
      <c r="Q302" s="34">
        <f>SUM(Output_3_Daily_Raw!AD302:AF302)</f>
        <v>0</v>
      </c>
      <c r="R302" s="34">
        <f>SUM(Output_3_Daily_Raw!AG302:AI302)</f>
        <v>0.75</v>
      </c>
      <c r="S302" s="34">
        <f>SUM(Output_3_Daily_Raw!AJ302:AM302)</f>
        <v>0</v>
      </c>
      <c r="T302" s="34">
        <f>SUM(Output_3_Daily_Raw!AO302:AS302,Output_3_Daily_Raw!BH302)</f>
        <v>0</v>
      </c>
      <c r="U302" s="34">
        <f>SUM(Output_3_Daily_Raw!AT302:AX302)</f>
        <v>0.5</v>
      </c>
      <c r="V302" s="34">
        <f>SUM(Output_3_Daily_Raw!AY302)</f>
        <v>1.75</v>
      </c>
      <c r="W302" s="34">
        <f>Output_3_Daily_Raw!BA302</f>
        <v>0.75</v>
      </c>
      <c r="X302" s="34">
        <f>SUM(Output_3_Daily_Raw!AZ302:BE302)</f>
        <v>0.75</v>
      </c>
      <c r="Y302" s="34">
        <f>SUM(Output_3_Daily_Raw!BF302)</f>
        <v>1.75</v>
      </c>
      <c r="Z302" s="143">
        <f>Output_3_Daily_Raw!BG302</f>
        <v>0</v>
      </c>
      <c r="AB302">
        <f>SUMIF($L$3:$L$373,"&gt;0",$L$3:L$373)/COUNTIF($L$3:$L$3373,"&gt;0")</f>
        <v>5.2754424778761058</v>
      </c>
      <c r="AD302" s="225">
        <f t="shared" si="270"/>
        <v>7.6071428571428568</v>
      </c>
      <c r="AE302" s="225">
        <f t="shared" si="273"/>
        <v>0.7142857142857143</v>
      </c>
      <c r="AF302" s="225">
        <f t="shared" si="271"/>
        <v>8.3214285714285712</v>
      </c>
      <c r="AG302" s="225">
        <f t="shared" si="272"/>
        <v>8.8928571428571423</v>
      </c>
    </row>
    <row r="303" spans="1:33" x14ac:dyDescent="0.35">
      <c r="A303" s="270"/>
      <c r="B303" s="250"/>
      <c r="C303" s="14">
        <v>44129</v>
      </c>
      <c r="D303" s="138" t="s">
        <v>10</v>
      </c>
      <c r="E303" s="142">
        <f>SUM(Output_3_Daily_Raw!E303:G303)</f>
        <v>0</v>
      </c>
      <c r="F303" s="34">
        <f>SUM(Output_3_Daily_Raw!H303:J303)</f>
        <v>0</v>
      </c>
      <c r="G303" s="34">
        <f>SUM(Output_3_Daily_Raw!K303:M303)</f>
        <v>0</v>
      </c>
      <c r="H303" s="34">
        <f>SUM(Output_3_Daily_Raw!N303:P303)</f>
        <v>4.25</v>
      </c>
      <c r="I303" s="34">
        <f>SUM(Output_3_Daily_Raw!Q303:S303)</f>
        <v>0</v>
      </c>
      <c r="J303" s="34">
        <f>SUM(Output_3_Daily_Raw!T303:V303)</f>
        <v>4.25</v>
      </c>
      <c r="K303" s="34">
        <f>SUM(Output_3_Daily_Raw!W303:Y303)</f>
        <v>0</v>
      </c>
      <c r="L303" s="34">
        <f>SUM(Output_3_Daily_Raw!E303:Y303)</f>
        <v>8.5</v>
      </c>
      <c r="M303" s="34">
        <f>Output_3_Daily_Raw!Z303</f>
        <v>0</v>
      </c>
      <c r="N303" s="34">
        <f>SUM(Output_3_Daily_Raw!E303:Z303)</f>
        <v>8.5</v>
      </c>
      <c r="O303" s="34">
        <f>Output_3_Daily_Raw!AA303</f>
        <v>9.5</v>
      </c>
      <c r="P303" s="34">
        <f>SUM(Output_3_Daily_Raw!AB303:AC303)</f>
        <v>0</v>
      </c>
      <c r="Q303" s="34">
        <f>SUM(Output_3_Daily_Raw!AD303:AF303)</f>
        <v>0</v>
      </c>
      <c r="R303" s="34">
        <f>SUM(Output_3_Daily_Raw!AG303:AI303)</f>
        <v>1.25</v>
      </c>
      <c r="S303" s="34">
        <f>SUM(Output_3_Daily_Raw!AJ303:AM303)</f>
        <v>0</v>
      </c>
      <c r="T303" s="34">
        <f>SUM(Output_3_Daily_Raw!AO303:AS303,Output_3_Daily_Raw!BH303)</f>
        <v>0.25</v>
      </c>
      <c r="U303" s="34">
        <f>SUM(Output_3_Daily_Raw!AT303:AX303)</f>
        <v>0</v>
      </c>
      <c r="V303" s="34">
        <f>SUM(Output_3_Daily_Raw!AY303)</f>
        <v>2.25</v>
      </c>
      <c r="W303" s="34">
        <f>Output_3_Daily_Raw!BA303</f>
        <v>0</v>
      </c>
      <c r="X303" s="34">
        <f>SUM(Output_3_Daily_Raw!AZ303:BE303)</f>
        <v>0.5</v>
      </c>
      <c r="Y303" s="34">
        <f>SUM(Output_3_Daily_Raw!BF303)</f>
        <v>1.75</v>
      </c>
      <c r="Z303" s="143">
        <f>Output_3_Daily_Raw!BG303</f>
        <v>0</v>
      </c>
      <c r="AB303">
        <f>SUMIF($L$3:$L$373,"&gt;0",$L$3:L$373)/COUNTIF($L$3:$L$3373,"&gt;0")</f>
        <v>5.2754424778761058</v>
      </c>
      <c r="AD303" s="225">
        <f t="shared" si="270"/>
        <v>8.1071428571428577</v>
      </c>
      <c r="AE303" s="225">
        <f t="shared" si="273"/>
        <v>0.7142857142857143</v>
      </c>
      <c r="AF303" s="225">
        <f t="shared" si="271"/>
        <v>8.8214285714285712</v>
      </c>
      <c r="AG303" s="225">
        <f t="shared" si="272"/>
        <v>8.6785714285714288</v>
      </c>
    </row>
    <row r="304" spans="1:33" x14ac:dyDescent="0.35">
      <c r="A304" s="270"/>
      <c r="B304" s="251">
        <v>44</v>
      </c>
      <c r="C304" s="135">
        <v>44130</v>
      </c>
      <c r="D304" s="136" t="s">
        <v>4</v>
      </c>
      <c r="E304" s="142">
        <f>SUM(Output_3_Daily_Raw!E304:G304)</f>
        <v>0</v>
      </c>
      <c r="F304" s="34">
        <f>SUM(Output_3_Daily_Raw!H304:J304)</f>
        <v>0</v>
      </c>
      <c r="G304" s="34">
        <f>SUM(Output_3_Daily_Raw!K304:M304)</f>
        <v>0</v>
      </c>
      <c r="H304" s="34">
        <f>SUM(Output_3_Daily_Raw!N304:P304)</f>
        <v>2.5</v>
      </c>
      <c r="I304" s="34">
        <f>SUM(Output_3_Daily_Raw!Q304:S304)</f>
        <v>0</v>
      </c>
      <c r="J304" s="34">
        <f>SUM(Output_3_Daily_Raw!T304:V304)</f>
        <v>2.5</v>
      </c>
      <c r="K304" s="34">
        <f>SUM(Output_3_Daily_Raw!W304:Y304)</f>
        <v>0</v>
      </c>
      <c r="L304" s="34">
        <f>SUM(Output_3_Daily_Raw!E304:Y304)</f>
        <v>5</v>
      </c>
      <c r="M304" s="34">
        <f>Output_3_Daily_Raw!Z304</f>
        <v>5.25</v>
      </c>
      <c r="N304" s="34">
        <f>SUM(Output_3_Daily_Raw!E304:Z304)</f>
        <v>10.25</v>
      </c>
      <c r="O304" s="34">
        <f>Output_3_Daily_Raw!AA304</f>
        <v>6.75</v>
      </c>
      <c r="P304" s="34">
        <f>SUM(Output_3_Daily_Raw!AB304:AC304)</f>
        <v>0</v>
      </c>
      <c r="Q304" s="34">
        <f>SUM(Output_3_Daily_Raw!AD304:AF304)</f>
        <v>0</v>
      </c>
      <c r="R304" s="34">
        <f>SUM(Output_3_Daily_Raw!AG304:AI304)</f>
        <v>0.75</v>
      </c>
      <c r="S304" s="34">
        <f>SUM(Output_3_Daily_Raw!AJ304:AM304)</f>
        <v>0</v>
      </c>
      <c r="T304" s="34">
        <f>SUM(Output_3_Daily_Raw!AO304:AS304,Output_3_Daily_Raw!BH304)</f>
        <v>0.5</v>
      </c>
      <c r="U304" s="34">
        <f>SUM(Output_3_Daily_Raw!AT304:AX304)</f>
        <v>1</v>
      </c>
      <c r="V304" s="34">
        <f>SUM(Output_3_Daily_Raw!AY304)</f>
        <v>1.75</v>
      </c>
      <c r="W304" s="34">
        <f>Output_3_Daily_Raw!BA304</f>
        <v>1.5</v>
      </c>
      <c r="X304" s="34">
        <f>SUM(Output_3_Daily_Raw!AZ304:BE304)</f>
        <v>1.5</v>
      </c>
      <c r="Y304" s="34">
        <f>SUM(Output_3_Daily_Raw!BF304)</f>
        <v>1.5</v>
      </c>
      <c r="Z304" s="143">
        <f>Output_3_Daily_Raw!BG304</f>
        <v>0</v>
      </c>
      <c r="AB304">
        <f>SUMIF($L$3:$L$373,"&gt;0",$L$3:L$373)/COUNTIF($L$3:$L$3373,"&gt;0")</f>
        <v>5.2754424778761058</v>
      </c>
      <c r="AD304" s="225">
        <f t="shared" si="270"/>
        <v>7.75</v>
      </c>
      <c r="AE304" s="225">
        <f t="shared" si="273"/>
        <v>1.4642857142857142</v>
      </c>
      <c r="AF304" s="225">
        <f t="shared" si="271"/>
        <v>9.2142857142857135</v>
      </c>
      <c r="AG304" s="225">
        <f t="shared" si="272"/>
        <v>8.3571428571428577</v>
      </c>
    </row>
    <row r="305" spans="1:33" x14ac:dyDescent="0.35">
      <c r="A305" s="270"/>
      <c r="B305" s="252"/>
      <c r="C305" s="137">
        <v>44131</v>
      </c>
      <c r="D305" s="136" t="s">
        <v>5</v>
      </c>
      <c r="E305" s="142">
        <f>SUM(Output_3_Daily_Raw!E305:G305)</f>
        <v>0</v>
      </c>
      <c r="F305" s="34">
        <f>SUM(Output_3_Daily_Raw!H305:J305)</f>
        <v>0</v>
      </c>
      <c r="G305" s="34">
        <f>SUM(Output_3_Daily_Raw!K305:M305)</f>
        <v>0</v>
      </c>
      <c r="H305" s="34">
        <f>SUM(Output_3_Daily_Raw!N305:P305)</f>
        <v>0</v>
      </c>
      <c r="I305" s="34">
        <f>SUM(Output_3_Daily_Raw!Q305:S305)</f>
        <v>0</v>
      </c>
      <c r="J305" s="34">
        <f>SUM(Output_3_Daily_Raw!T305:V305)</f>
        <v>7</v>
      </c>
      <c r="K305" s="34">
        <f>SUM(Output_3_Daily_Raw!W305:Y305)</f>
        <v>0</v>
      </c>
      <c r="L305" s="34">
        <f>SUM(Output_3_Daily_Raw!E305:Y305)</f>
        <v>7</v>
      </c>
      <c r="M305" s="34">
        <f>Output_3_Daily_Raw!Z305</f>
        <v>0</v>
      </c>
      <c r="N305" s="34">
        <f>SUM(Output_3_Daily_Raw!E305:Z305)</f>
        <v>7</v>
      </c>
      <c r="O305" s="34">
        <f>Output_3_Daily_Raw!AA305</f>
        <v>7</v>
      </c>
      <c r="P305" s="34">
        <f>SUM(Output_3_Daily_Raw!AB305:AC305)</f>
        <v>0</v>
      </c>
      <c r="Q305" s="34">
        <f>SUM(Output_3_Daily_Raw!AD305:AF305)</f>
        <v>0</v>
      </c>
      <c r="R305" s="34">
        <f>SUM(Output_3_Daily_Raw!AG305:AI305)</f>
        <v>0.75</v>
      </c>
      <c r="S305" s="34">
        <f>SUM(Output_3_Daily_Raw!AJ305:AM305)</f>
        <v>0</v>
      </c>
      <c r="T305" s="34">
        <f>SUM(Output_3_Daily_Raw!AO305:AS305,Output_3_Daily_Raw!BH305)</f>
        <v>0.5</v>
      </c>
      <c r="U305" s="34">
        <f>SUM(Output_3_Daily_Raw!AT305:AX305)</f>
        <v>0</v>
      </c>
      <c r="V305" s="34">
        <f>SUM(Output_3_Daily_Raw!AY305)</f>
        <v>3</v>
      </c>
      <c r="W305" s="34">
        <f>Output_3_Daily_Raw!BA305</f>
        <v>1.25</v>
      </c>
      <c r="X305" s="34">
        <f>SUM(Output_3_Daily_Raw!AZ305:BE305)</f>
        <v>1.25</v>
      </c>
      <c r="Y305" s="34">
        <f>SUM(Output_3_Daily_Raw!BF305)</f>
        <v>4.5</v>
      </c>
      <c r="Z305" s="143">
        <f>Output_3_Daily_Raw!BG305</f>
        <v>0</v>
      </c>
      <c r="AB305">
        <f>SUMIF($L$3:$L$373,"&gt;0",$L$3:L$373)/COUNTIF($L$3:$L$3373,"&gt;0")</f>
        <v>5.2754424778761058</v>
      </c>
      <c r="AD305" s="225">
        <f t="shared" si="270"/>
        <v>7.75</v>
      </c>
      <c r="AE305" s="225">
        <f t="shared" si="273"/>
        <v>1.0714285714285714</v>
      </c>
      <c r="AF305" s="225">
        <f t="shared" si="271"/>
        <v>8.8214285714285712</v>
      </c>
      <c r="AG305" s="225">
        <f t="shared" si="272"/>
        <v>8.1785714285714288</v>
      </c>
    </row>
    <row r="306" spans="1:33" x14ac:dyDescent="0.35">
      <c r="A306" s="270"/>
      <c r="B306" s="252"/>
      <c r="C306" s="135">
        <v>44132</v>
      </c>
      <c r="D306" s="136" t="s">
        <v>6</v>
      </c>
      <c r="E306" s="142">
        <f>SUM(Output_3_Daily_Raw!E306:G306)</f>
        <v>0</v>
      </c>
      <c r="F306" s="34">
        <f>SUM(Output_3_Daily_Raw!H306:J306)</f>
        <v>0</v>
      </c>
      <c r="G306" s="34">
        <f>SUM(Output_3_Daily_Raw!K306:M306)</f>
        <v>0</v>
      </c>
      <c r="H306" s="34">
        <f>SUM(Output_3_Daily_Raw!N306:P306)</f>
        <v>4.5</v>
      </c>
      <c r="I306" s="34">
        <f>SUM(Output_3_Daily_Raw!Q306:S306)</f>
        <v>4.25</v>
      </c>
      <c r="J306" s="34">
        <f>SUM(Output_3_Daily_Raw!T306:V306)</f>
        <v>0.75</v>
      </c>
      <c r="K306" s="34">
        <f>SUM(Output_3_Daily_Raw!W306:Y306)</f>
        <v>0</v>
      </c>
      <c r="L306" s="34">
        <f>SUM(Output_3_Daily_Raw!E306:Y306)</f>
        <v>9.5</v>
      </c>
      <c r="M306" s="34">
        <f>Output_3_Daily_Raw!Z306</f>
        <v>0</v>
      </c>
      <c r="N306" s="34">
        <f>SUM(Output_3_Daily_Raw!E306:Z306)</f>
        <v>9.5</v>
      </c>
      <c r="O306" s="34">
        <f>Output_3_Daily_Raw!AA306</f>
        <v>9.5</v>
      </c>
      <c r="P306" s="34">
        <f>SUM(Output_3_Daily_Raw!AB306:AC306)</f>
        <v>0</v>
      </c>
      <c r="Q306" s="34">
        <f>SUM(Output_3_Daily_Raw!AD306:AF306)</f>
        <v>0</v>
      </c>
      <c r="R306" s="34">
        <f>SUM(Output_3_Daily_Raw!AG306:AI306)</f>
        <v>0.25</v>
      </c>
      <c r="S306" s="34">
        <f>SUM(Output_3_Daily_Raw!AJ306:AM306)</f>
        <v>0</v>
      </c>
      <c r="T306" s="34">
        <f>SUM(Output_3_Daily_Raw!AO306:AS306,Output_3_Daily_Raw!BH306)</f>
        <v>0.25</v>
      </c>
      <c r="U306" s="34">
        <f>SUM(Output_3_Daily_Raw!AT306:AX306)</f>
        <v>0</v>
      </c>
      <c r="V306" s="34">
        <f>SUM(Output_3_Daily_Raw!AY306)</f>
        <v>2.5</v>
      </c>
      <c r="W306" s="34">
        <f>Output_3_Daily_Raw!BA306</f>
        <v>1</v>
      </c>
      <c r="X306" s="34">
        <f>SUM(Output_3_Daily_Raw!AZ306:BE306)</f>
        <v>1</v>
      </c>
      <c r="Y306" s="34">
        <f>SUM(Output_3_Daily_Raw!BF306)</f>
        <v>1</v>
      </c>
      <c r="Z306" s="143">
        <f>Output_3_Daily_Raw!BG306</f>
        <v>0</v>
      </c>
      <c r="AB306">
        <f>SUMIF($L$3:$L$373,"&gt;0",$L$3:L$373)/COUNTIF($L$3:$L$3373,"&gt;0")</f>
        <v>5.2754424778761058</v>
      </c>
      <c r="AD306" s="225">
        <f t="shared" si="270"/>
        <v>7.7857142857142856</v>
      </c>
      <c r="AE306" s="225">
        <f t="shared" si="273"/>
        <v>0.9642857142857143</v>
      </c>
      <c r="AF306" s="225">
        <f t="shared" si="271"/>
        <v>8.75</v>
      </c>
      <c r="AG306" s="225">
        <f t="shared" si="272"/>
        <v>8.4285714285714288</v>
      </c>
    </row>
    <row r="307" spans="1:33" x14ac:dyDescent="0.35">
      <c r="A307" s="270"/>
      <c r="B307" s="252"/>
      <c r="C307" s="137">
        <v>44133</v>
      </c>
      <c r="D307" s="136" t="s">
        <v>7</v>
      </c>
      <c r="E307" s="142">
        <f>SUM(Output_3_Daily_Raw!E307:G307)</f>
        <v>0</v>
      </c>
      <c r="F307" s="34">
        <f>SUM(Output_3_Daily_Raw!H307:J307)</f>
        <v>0</v>
      </c>
      <c r="G307" s="34">
        <f>SUM(Output_3_Daily_Raw!K307:M307)</f>
        <v>0</v>
      </c>
      <c r="H307" s="34">
        <f>SUM(Output_3_Daily_Raw!N307:P307)</f>
        <v>1</v>
      </c>
      <c r="I307" s="34">
        <f>SUM(Output_3_Daily_Raw!Q307:S307)</f>
        <v>8.5</v>
      </c>
      <c r="J307" s="34">
        <f>SUM(Output_3_Daily_Raw!T307:V307)</f>
        <v>0</v>
      </c>
      <c r="K307" s="34">
        <f>SUM(Output_3_Daily_Raw!W307:Y307)</f>
        <v>0</v>
      </c>
      <c r="L307" s="34">
        <f>SUM(Output_3_Daily_Raw!E307:Y307)</f>
        <v>9.5</v>
      </c>
      <c r="M307" s="34">
        <f>Output_3_Daily_Raw!Z307</f>
        <v>1</v>
      </c>
      <c r="N307" s="34">
        <f>SUM(Output_3_Daily_Raw!E307:Z307)</f>
        <v>10.5</v>
      </c>
      <c r="O307" s="34">
        <f>Output_3_Daily_Raw!AA307</f>
        <v>7</v>
      </c>
      <c r="P307" s="34">
        <f>SUM(Output_3_Daily_Raw!AB307:AC307)</f>
        <v>0</v>
      </c>
      <c r="Q307" s="34">
        <f>SUM(Output_3_Daily_Raw!AD307:AF307)</f>
        <v>0</v>
      </c>
      <c r="R307" s="34">
        <f>SUM(Output_3_Daily_Raw!AG307:AI307)</f>
        <v>0.75</v>
      </c>
      <c r="S307" s="34">
        <f>SUM(Output_3_Daily_Raw!AJ307:AM307)</f>
        <v>0</v>
      </c>
      <c r="T307" s="34">
        <f>SUM(Output_3_Daily_Raw!AO307:AS307,Output_3_Daily_Raw!BH307)</f>
        <v>0.25</v>
      </c>
      <c r="U307" s="34">
        <f>SUM(Output_3_Daily_Raw!AT307:AX307)</f>
        <v>0</v>
      </c>
      <c r="V307" s="34">
        <f>SUM(Output_3_Daily_Raw!AY307)</f>
        <v>2</v>
      </c>
      <c r="W307" s="34">
        <f>Output_3_Daily_Raw!BA307</f>
        <v>1.5</v>
      </c>
      <c r="X307" s="34">
        <f>SUM(Output_3_Daily_Raw!AZ307:BE307)</f>
        <v>1.5</v>
      </c>
      <c r="Y307" s="34">
        <f>SUM(Output_3_Daily_Raw!BF307)</f>
        <v>2</v>
      </c>
      <c r="Z307" s="143">
        <f>Output_3_Daily_Raw!BG307</f>
        <v>0</v>
      </c>
      <c r="AB307">
        <f>SUMIF($L$3:$L$373,"&gt;0",$L$3:L$373)/COUNTIF($L$3:$L$3373,"&gt;0")</f>
        <v>5.2754424778761058</v>
      </c>
      <c r="AD307" s="225">
        <f t="shared" si="270"/>
        <v>8.2857142857142865</v>
      </c>
      <c r="AE307" s="225">
        <f t="shared" si="273"/>
        <v>0.9642857142857143</v>
      </c>
      <c r="AF307" s="225">
        <f t="shared" si="271"/>
        <v>9.25</v>
      </c>
      <c r="AG307" s="225">
        <f t="shared" si="272"/>
        <v>8.4642857142857135</v>
      </c>
    </row>
    <row r="308" spans="1:33" x14ac:dyDescent="0.35">
      <c r="A308" s="270"/>
      <c r="B308" s="252"/>
      <c r="C308" s="135">
        <v>44134</v>
      </c>
      <c r="D308" s="136" t="s">
        <v>8</v>
      </c>
      <c r="E308" s="142">
        <f>SUM(Output_3_Daily_Raw!E308:G308)</f>
        <v>0</v>
      </c>
      <c r="F308" s="34">
        <f>SUM(Output_3_Daily_Raw!H308:J308)</f>
        <v>0</v>
      </c>
      <c r="G308" s="34">
        <f>SUM(Output_3_Daily_Raw!K308:M308)</f>
        <v>0</v>
      </c>
      <c r="H308" s="34">
        <f>SUM(Output_3_Daily_Raw!N308:P308)</f>
        <v>4.5</v>
      </c>
      <c r="I308" s="34">
        <f>SUM(Output_3_Daily_Raw!Q308:S308)</f>
        <v>9</v>
      </c>
      <c r="J308" s="34">
        <f>SUM(Output_3_Daily_Raw!T308:V308)</f>
        <v>0</v>
      </c>
      <c r="K308" s="34">
        <f>SUM(Output_3_Daily_Raw!W308:Y308)</f>
        <v>0</v>
      </c>
      <c r="L308" s="34">
        <f>SUM(Output_3_Daily_Raw!E308:Y308)</f>
        <v>13.5</v>
      </c>
      <c r="M308" s="34">
        <f>Output_3_Daily_Raw!Z308</f>
        <v>0.75</v>
      </c>
      <c r="N308" s="34">
        <f>SUM(Output_3_Daily_Raw!E308:Z308)</f>
        <v>14.25</v>
      </c>
      <c r="O308" s="34">
        <f>Output_3_Daily_Raw!AA308</f>
        <v>6.75</v>
      </c>
      <c r="P308" s="34">
        <f>SUM(Output_3_Daily_Raw!AB308:AC308)</f>
        <v>0</v>
      </c>
      <c r="Q308" s="34">
        <f>SUM(Output_3_Daily_Raw!AD308:AF308)</f>
        <v>0</v>
      </c>
      <c r="R308" s="34">
        <f>SUM(Output_3_Daily_Raw!AG308:AI308)</f>
        <v>0.5</v>
      </c>
      <c r="S308" s="34">
        <f>SUM(Output_3_Daily_Raw!AJ308:AM308)</f>
        <v>0</v>
      </c>
      <c r="T308" s="34">
        <f>SUM(Output_3_Daily_Raw!AO308:AS308,Output_3_Daily_Raw!BH308)</f>
        <v>0</v>
      </c>
      <c r="U308" s="34">
        <f>SUM(Output_3_Daily_Raw!AT308:AX308)</f>
        <v>0</v>
      </c>
      <c r="V308" s="34">
        <f>SUM(Output_3_Daily_Raw!AY308)</f>
        <v>0.5</v>
      </c>
      <c r="W308" s="34">
        <f>Output_3_Daily_Raw!BA308</f>
        <v>0.75</v>
      </c>
      <c r="X308" s="34">
        <f>SUM(Output_3_Daily_Raw!AZ308:BE308)</f>
        <v>0.75</v>
      </c>
      <c r="Y308" s="34">
        <f>SUM(Output_3_Daily_Raw!BF308)</f>
        <v>1.25</v>
      </c>
      <c r="Z308" s="143">
        <f>Output_3_Daily_Raw!BG308</f>
        <v>0</v>
      </c>
      <c r="AB308">
        <f>SUMIF($L$3:$L$373,"&gt;0",$L$3:L$373)/COUNTIF($L$3:$L$3373,"&gt;0")</f>
        <v>5.2754424778761058</v>
      </c>
      <c r="AD308" s="225">
        <f t="shared" si="270"/>
        <v>8.9642857142857135</v>
      </c>
      <c r="AE308" s="225">
        <f t="shared" si="273"/>
        <v>1.0357142857142858</v>
      </c>
      <c r="AF308" s="225">
        <f t="shared" si="271"/>
        <v>10</v>
      </c>
      <c r="AG308" s="225">
        <f t="shared" si="272"/>
        <v>7.8571428571428568</v>
      </c>
    </row>
    <row r="309" spans="1:33" x14ac:dyDescent="0.35">
      <c r="A309" s="272"/>
      <c r="B309" s="252"/>
      <c r="C309" s="135">
        <v>44135</v>
      </c>
      <c r="D309" s="136" t="s">
        <v>9</v>
      </c>
      <c r="E309" s="142">
        <f>SUM(Output_3_Daily_Raw!E309:G309)</f>
        <v>0</v>
      </c>
      <c r="F309" s="34">
        <f>SUM(Output_3_Daily_Raw!H309:J309)</f>
        <v>0</v>
      </c>
      <c r="G309" s="34">
        <f>SUM(Output_3_Daily_Raw!K309:M309)</f>
        <v>0</v>
      </c>
      <c r="H309" s="34">
        <f>SUM(Output_3_Daily_Raw!N309:P309)</f>
        <v>4.75</v>
      </c>
      <c r="I309" s="34">
        <f>SUM(Output_3_Daily_Raw!Q309:S309)</f>
        <v>2</v>
      </c>
      <c r="J309" s="34">
        <f>SUM(Output_3_Daily_Raw!T309:V309)</f>
        <v>0</v>
      </c>
      <c r="K309" s="34">
        <f>SUM(Output_3_Daily_Raw!W309:Y309)</f>
        <v>0</v>
      </c>
      <c r="L309" s="34">
        <f>SUM(Output_3_Daily_Raw!E309:Y309)</f>
        <v>6.75</v>
      </c>
      <c r="M309" s="34">
        <f>Output_3_Daily_Raw!Z309</f>
        <v>1.5</v>
      </c>
      <c r="N309" s="34">
        <f>SUM(Output_3_Daily_Raw!E309:Z309)</f>
        <v>8.25</v>
      </c>
      <c r="O309" s="34">
        <f>Output_3_Daily_Raw!AA309</f>
        <v>11.75</v>
      </c>
      <c r="P309" s="34">
        <f>SUM(Output_3_Daily_Raw!AB309:AC309)</f>
        <v>0</v>
      </c>
      <c r="Q309" s="34">
        <f>SUM(Output_3_Daily_Raw!AD309:AF309)</f>
        <v>0</v>
      </c>
      <c r="R309" s="34">
        <f>SUM(Output_3_Daily_Raw!AG309:AI309)</f>
        <v>0.75</v>
      </c>
      <c r="S309" s="34">
        <f>SUM(Output_3_Daily_Raw!AJ309:AM309)</f>
        <v>0</v>
      </c>
      <c r="T309" s="34">
        <f>SUM(Output_3_Daily_Raw!AO309:AS309,Output_3_Daily_Raw!BH309)</f>
        <v>0.5</v>
      </c>
      <c r="U309" s="34">
        <f>SUM(Output_3_Daily_Raw!AT309:AX309)</f>
        <v>0</v>
      </c>
      <c r="V309" s="34">
        <f>SUM(Output_3_Daily_Raw!AY309)</f>
        <v>0.5</v>
      </c>
      <c r="W309" s="34">
        <f>Output_3_Daily_Raw!BA309</f>
        <v>0.25</v>
      </c>
      <c r="X309" s="34">
        <f>SUM(Output_3_Daily_Raw!AZ309:BE309)</f>
        <v>0.25</v>
      </c>
      <c r="Y309" s="34">
        <f>SUM(Output_3_Daily_Raw!BF309)</f>
        <v>2</v>
      </c>
      <c r="Z309" s="143">
        <f>Output_3_Daily_Raw!BG309</f>
        <v>0</v>
      </c>
      <c r="AB309">
        <f>SUMIF($L$3:$L$373,"&gt;0",$L$3:L$373)/COUNTIF($L$3:$L$3373,"&gt;0")</f>
        <v>5.2754424778761058</v>
      </c>
      <c r="AD309" s="225">
        <f t="shared" si="270"/>
        <v>8.5357142857142865</v>
      </c>
      <c r="AE309" s="225">
        <f t="shared" si="273"/>
        <v>1.2142857142857142</v>
      </c>
      <c r="AF309" s="225">
        <f t="shared" si="271"/>
        <v>9.75</v>
      </c>
      <c r="AG309" s="225">
        <f t="shared" si="272"/>
        <v>8.3214285714285712</v>
      </c>
    </row>
    <row r="310" spans="1:33" x14ac:dyDescent="0.35">
      <c r="A310" s="269" t="s">
        <v>22</v>
      </c>
      <c r="B310" s="250"/>
      <c r="C310" s="13">
        <v>44136</v>
      </c>
      <c r="D310" s="138" t="s">
        <v>10</v>
      </c>
      <c r="E310" s="142">
        <f>SUM(Output_3_Daily_Raw!E310:G310)</f>
        <v>0</v>
      </c>
      <c r="F310" s="34">
        <f>SUM(Output_3_Daily_Raw!H310:J310)</f>
        <v>0</v>
      </c>
      <c r="G310" s="34">
        <f>SUM(Output_3_Daily_Raw!K310:M310)</f>
        <v>0</v>
      </c>
      <c r="H310" s="34">
        <f>SUM(Output_3_Daily_Raw!N310:P310)</f>
        <v>3</v>
      </c>
      <c r="I310" s="34">
        <f>SUM(Output_3_Daily_Raw!Q310:S310)</f>
        <v>3.75</v>
      </c>
      <c r="J310" s="34">
        <f>SUM(Output_3_Daily_Raw!T310:V310)</f>
        <v>0</v>
      </c>
      <c r="K310" s="34">
        <f>SUM(Output_3_Daily_Raw!W310:Y310)</f>
        <v>0</v>
      </c>
      <c r="L310" s="34">
        <f>SUM(Output_3_Daily_Raw!E310:Y310)</f>
        <v>6.75</v>
      </c>
      <c r="M310" s="34">
        <f>Output_3_Daily_Raw!Z310</f>
        <v>0</v>
      </c>
      <c r="N310" s="34">
        <f>SUM(Output_3_Daily_Raw!E310:Z310)</f>
        <v>6.75</v>
      </c>
      <c r="O310" s="34">
        <f>Output_3_Daily_Raw!AA310</f>
        <v>6.5</v>
      </c>
      <c r="P310" s="34">
        <f>SUM(Output_3_Daily_Raw!AB310:AC310)</f>
        <v>0</v>
      </c>
      <c r="Q310" s="34">
        <f>SUM(Output_3_Daily_Raw!AD310:AF310)</f>
        <v>0</v>
      </c>
      <c r="R310" s="34">
        <f>SUM(Output_3_Daily_Raw!AG310:AI310)</f>
        <v>1</v>
      </c>
      <c r="S310" s="34">
        <f>SUM(Output_3_Daily_Raw!AJ310:AM310)</f>
        <v>0</v>
      </c>
      <c r="T310" s="34">
        <f>SUM(Output_3_Daily_Raw!AO310:AS310,Output_3_Daily_Raw!BH310)</f>
        <v>0.5</v>
      </c>
      <c r="U310" s="34">
        <f>SUM(Output_3_Daily_Raw!AT310:AX310)</f>
        <v>0.25</v>
      </c>
      <c r="V310" s="34">
        <f>SUM(Output_3_Daily_Raw!AY310)</f>
        <v>3</v>
      </c>
      <c r="W310" s="34">
        <f>Output_3_Daily_Raw!BA310</f>
        <v>0</v>
      </c>
      <c r="X310" s="34">
        <f>SUM(Output_3_Daily_Raw!AZ310:BE310)</f>
        <v>1</v>
      </c>
      <c r="Y310" s="34">
        <f>SUM(Output_3_Daily_Raw!BF310)</f>
        <v>5</v>
      </c>
      <c r="Z310" s="143">
        <f>Output_3_Daily_Raw!BG310</f>
        <v>0</v>
      </c>
      <c r="AB310">
        <f>SUMIF($L$3:$L$373,"&gt;0",$L$3:L$373)/COUNTIF($L$3:$L$3373,"&gt;0")</f>
        <v>5.2754424778761058</v>
      </c>
      <c r="AD310" s="225">
        <f t="shared" ref="AD310:AD373" si="274">SUM(L304:L310)/COUNT(L304:L310)</f>
        <v>8.2857142857142865</v>
      </c>
      <c r="AE310" s="225">
        <f t="shared" si="273"/>
        <v>1.2142857142857142</v>
      </c>
      <c r="AF310" s="225">
        <f t="shared" ref="AF310:AF373" si="275">SUM(N304:N310)/COUNT(N304:N310)</f>
        <v>9.5</v>
      </c>
      <c r="AG310" s="225">
        <f t="shared" ref="AG310:AG373" si="276">SUM(O304:O310)/COUNT(O304:O310)</f>
        <v>7.8928571428571432</v>
      </c>
    </row>
    <row r="311" spans="1:33" x14ac:dyDescent="0.35">
      <c r="A311" s="270"/>
      <c r="B311" s="248">
        <v>45</v>
      </c>
      <c r="C311" s="135">
        <v>44137</v>
      </c>
      <c r="D311" s="136" t="s">
        <v>4</v>
      </c>
      <c r="E311" s="142">
        <f>SUM(Output_3_Daily_Raw!E311:G311)</f>
        <v>0</v>
      </c>
      <c r="F311" s="34">
        <f>SUM(Output_3_Daily_Raw!H311:J311)</f>
        <v>0</v>
      </c>
      <c r="G311" s="34">
        <f>SUM(Output_3_Daily_Raw!K311:M311)</f>
        <v>0</v>
      </c>
      <c r="H311" s="34">
        <f>SUM(Output_3_Daily_Raw!N311:P311)</f>
        <v>6.5</v>
      </c>
      <c r="I311" s="34">
        <f>SUM(Output_3_Daily_Raw!Q311:S311)</f>
        <v>0</v>
      </c>
      <c r="J311" s="34">
        <f>SUM(Output_3_Daily_Raw!T311:V311)</f>
        <v>0</v>
      </c>
      <c r="K311" s="34">
        <f>SUM(Output_3_Daily_Raw!W311:Y311)</f>
        <v>0</v>
      </c>
      <c r="L311" s="34">
        <f>SUM(Output_3_Daily_Raw!E311:Y311)</f>
        <v>6.5</v>
      </c>
      <c r="M311" s="34">
        <f>Output_3_Daily_Raw!Z311</f>
        <v>0.5</v>
      </c>
      <c r="N311" s="34">
        <f>SUM(Output_3_Daily_Raw!E311:Z311)</f>
        <v>7</v>
      </c>
      <c r="O311" s="34">
        <f>Output_3_Daily_Raw!AA311</f>
        <v>8.5</v>
      </c>
      <c r="P311" s="34">
        <f>SUM(Output_3_Daily_Raw!AB311:AC311)</f>
        <v>0</v>
      </c>
      <c r="Q311" s="34">
        <f>SUM(Output_3_Daily_Raw!AD311:AF311)</f>
        <v>0</v>
      </c>
      <c r="R311" s="34">
        <f>SUM(Output_3_Daily_Raw!AG311:AI311)</f>
        <v>0.75</v>
      </c>
      <c r="S311" s="34">
        <f>SUM(Output_3_Daily_Raw!AJ311:AM311)</f>
        <v>0.25</v>
      </c>
      <c r="T311" s="34">
        <f>SUM(Output_3_Daily_Raw!AO311:AS311,Output_3_Daily_Raw!BH311)</f>
        <v>0</v>
      </c>
      <c r="U311" s="34">
        <f>SUM(Output_3_Daily_Raw!AT311:AX311)</f>
        <v>0</v>
      </c>
      <c r="V311" s="34">
        <f>SUM(Output_3_Daily_Raw!AY311)</f>
        <v>2.5</v>
      </c>
      <c r="W311" s="34">
        <f>Output_3_Daily_Raw!BA311</f>
        <v>0.75</v>
      </c>
      <c r="X311" s="34">
        <f>SUM(Output_3_Daily_Raw!AZ311:BE311)</f>
        <v>0.75</v>
      </c>
      <c r="Y311" s="34">
        <f>SUM(Output_3_Daily_Raw!BF311)</f>
        <v>4.25</v>
      </c>
      <c r="Z311" s="143">
        <f>Output_3_Daily_Raw!BG311</f>
        <v>0</v>
      </c>
      <c r="AB311">
        <f>SUMIF($L$3:$L$373,"&gt;0",$L$3:L$373)/COUNTIF($L$3:$L$3373,"&gt;0")</f>
        <v>5.2754424778761058</v>
      </c>
      <c r="AD311" s="225">
        <f t="shared" si="274"/>
        <v>8.5</v>
      </c>
      <c r="AE311" s="225">
        <f t="shared" ref="AE311:AE373" si="277">SUM(M305:M311)/COUNT(M305:M311)</f>
        <v>0.5357142857142857</v>
      </c>
      <c r="AF311" s="225">
        <f t="shared" si="275"/>
        <v>9.0357142857142865</v>
      </c>
      <c r="AG311" s="225">
        <f t="shared" si="276"/>
        <v>8.1428571428571423</v>
      </c>
    </row>
    <row r="312" spans="1:33" x14ac:dyDescent="0.35">
      <c r="A312" s="270"/>
      <c r="B312" s="249"/>
      <c r="C312" s="137">
        <v>44138</v>
      </c>
      <c r="D312" s="136" t="s">
        <v>5</v>
      </c>
      <c r="E312" s="142">
        <f>SUM(Output_3_Daily_Raw!E312:G312)</f>
        <v>0</v>
      </c>
      <c r="F312" s="34">
        <f>SUM(Output_3_Daily_Raw!H312:J312)</f>
        <v>0</v>
      </c>
      <c r="G312" s="34">
        <f>SUM(Output_3_Daily_Raw!K312:M312)</f>
        <v>0</v>
      </c>
      <c r="H312" s="34">
        <f>SUM(Output_3_Daily_Raw!N312:P312)</f>
        <v>9.5</v>
      </c>
      <c r="I312" s="34">
        <f>SUM(Output_3_Daily_Raw!Q312:S312)</f>
        <v>0</v>
      </c>
      <c r="J312" s="34">
        <f>SUM(Output_3_Daily_Raw!T312:V312)</f>
        <v>0</v>
      </c>
      <c r="K312" s="34">
        <f>SUM(Output_3_Daily_Raw!W312:Y312)</f>
        <v>0</v>
      </c>
      <c r="L312" s="34">
        <f>SUM(Output_3_Daily_Raw!E312:Y312)</f>
        <v>9.5</v>
      </c>
      <c r="M312" s="34">
        <f>Output_3_Daily_Raw!Z312</f>
        <v>0</v>
      </c>
      <c r="N312" s="34">
        <f>SUM(Output_3_Daily_Raw!E312:Z312)</f>
        <v>9.5</v>
      </c>
      <c r="O312" s="34">
        <f>Output_3_Daily_Raw!AA312</f>
        <v>6.75</v>
      </c>
      <c r="P312" s="34">
        <f>SUM(Output_3_Daily_Raw!AB312:AC312)</f>
        <v>0</v>
      </c>
      <c r="Q312" s="34">
        <f>SUM(Output_3_Daily_Raw!AD312:AF312)</f>
        <v>0</v>
      </c>
      <c r="R312" s="34">
        <f>SUM(Output_3_Daily_Raw!AG312:AI312)</f>
        <v>0.75</v>
      </c>
      <c r="S312" s="34">
        <f>SUM(Output_3_Daily_Raw!AJ312:AM312)</f>
        <v>0</v>
      </c>
      <c r="T312" s="34">
        <f>SUM(Output_3_Daily_Raw!AO312:AS312,Output_3_Daily_Raw!BH312)</f>
        <v>0.25</v>
      </c>
      <c r="U312" s="34">
        <f>SUM(Output_3_Daily_Raw!AT312:AX312)</f>
        <v>0.75</v>
      </c>
      <c r="V312" s="34">
        <f>SUM(Output_3_Daily_Raw!AY312)</f>
        <v>2.5</v>
      </c>
      <c r="W312" s="34">
        <f>Output_3_Daily_Raw!BA312</f>
        <v>1.25</v>
      </c>
      <c r="X312" s="34">
        <f>SUM(Output_3_Daily_Raw!AZ312:BE312)</f>
        <v>1.25</v>
      </c>
      <c r="Y312" s="34">
        <f>SUM(Output_3_Daily_Raw!BF312)</f>
        <v>2.25</v>
      </c>
      <c r="Z312" s="143">
        <f>Output_3_Daily_Raw!BG312</f>
        <v>0</v>
      </c>
      <c r="AB312">
        <f>SUMIF($L$3:$L$373,"&gt;0",$L$3:L$373)/COUNTIF($L$3:$L$3373,"&gt;0")</f>
        <v>5.2754424778761058</v>
      </c>
      <c r="AD312" s="225">
        <f t="shared" si="274"/>
        <v>8.8571428571428577</v>
      </c>
      <c r="AE312" s="225">
        <f t="shared" si="277"/>
        <v>0.5357142857142857</v>
      </c>
      <c r="AF312" s="225">
        <f t="shared" si="275"/>
        <v>9.3928571428571423</v>
      </c>
      <c r="AG312" s="225">
        <f t="shared" si="276"/>
        <v>8.1071428571428577</v>
      </c>
    </row>
    <row r="313" spans="1:33" x14ac:dyDescent="0.35">
      <c r="A313" s="270"/>
      <c r="B313" s="249"/>
      <c r="C313" s="135">
        <v>44139</v>
      </c>
      <c r="D313" s="136" t="s">
        <v>6</v>
      </c>
      <c r="E313" s="142">
        <f>SUM(Output_3_Daily_Raw!E313:G313)</f>
        <v>0</v>
      </c>
      <c r="F313" s="34">
        <f>SUM(Output_3_Daily_Raw!H313:J313)</f>
        <v>0</v>
      </c>
      <c r="G313" s="34">
        <f>SUM(Output_3_Daily_Raw!K313:M313)</f>
        <v>0</v>
      </c>
      <c r="H313" s="34">
        <f>SUM(Output_3_Daily_Raw!N313:P313)</f>
        <v>11</v>
      </c>
      <c r="I313" s="34">
        <f>SUM(Output_3_Daily_Raw!Q313:S313)</f>
        <v>0</v>
      </c>
      <c r="J313" s="34">
        <f>SUM(Output_3_Daily_Raw!T313:V313)</f>
        <v>0</v>
      </c>
      <c r="K313" s="34">
        <f>SUM(Output_3_Daily_Raw!W313:Y313)</f>
        <v>0</v>
      </c>
      <c r="L313" s="34">
        <f>SUM(Output_3_Daily_Raw!E313:Y313)</f>
        <v>11</v>
      </c>
      <c r="M313" s="34">
        <f>Output_3_Daily_Raw!Z313</f>
        <v>0</v>
      </c>
      <c r="N313" s="34">
        <f>SUM(Output_3_Daily_Raw!E313:Z313)</f>
        <v>11</v>
      </c>
      <c r="O313" s="34">
        <f>Output_3_Daily_Raw!AA313</f>
        <v>6.25</v>
      </c>
      <c r="P313" s="34">
        <f>SUM(Output_3_Daily_Raw!AB313:AC313)</f>
        <v>0</v>
      </c>
      <c r="Q313" s="34">
        <f>SUM(Output_3_Daily_Raw!AD313:AF313)</f>
        <v>0</v>
      </c>
      <c r="R313" s="34">
        <f>SUM(Output_3_Daily_Raw!AG313:AI313)</f>
        <v>0.75</v>
      </c>
      <c r="S313" s="34">
        <f>SUM(Output_3_Daily_Raw!AJ313:AM313)</f>
        <v>0</v>
      </c>
      <c r="T313" s="34">
        <f>SUM(Output_3_Daily_Raw!AO313:AS313,Output_3_Daily_Raw!BH313)</f>
        <v>0.25</v>
      </c>
      <c r="U313" s="34">
        <f>SUM(Output_3_Daily_Raw!AT313:AX313)</f>
        <v>0.25</v>
      </c>
      <c r="V313" s="34">
        <f>SUM(Output_3_Daily_Raw!AY313)</f>
        <v>2.25</v>
      </c>
      <c r="W313" s="34">
        <f>Output_3_Daily_Raw!BA313</f>
        <v>0</v>
      </c>
      <c r="X313" s="34">
        <f>SUM(Output_3_Daily_Raw!AZ313:BE313)</f>
        <v>0.5</v>
      </c>
      <c r="Y313" s="34">
        <f>SUM(Output_3_Daily_Raw!BF313)</f>
        <v>2.75</v>
      </c>
      <c r="Z313" s="143">
        <f>Output_3_Daily_Raw!BG313</f>
        <v>0</v>
      </c>
      <c r="AB313">
        <f>SUMIF($L$3:$L$373,"&gt;0",$L$3:L$373)/COUNTIF($L$3:$L$3373,"&gt;0")</f>
        <v>5.2754424778761058</v>
      </c>
      <c r="AD313" s="225">
        <f t="shared" si="274"/>
        <v>9.0714285714285712</v>
      </c>
      <c r="AE313" s="225">
        <f t="shared" si="277"/>
        <v>0.5357142857142857</v>
      </c>
      <c r="AF313" s="225">
        <f t="shared" si="275"/>
        <v>9.6071428571428577</v>
      </c>
      <c r="AG313" s="225">
        <f t="shared" si="276"/>
        <v>7.6428571428571432</v>
      </c>
    </row>
    <row r="314" spans="1:33" x14ac:dyDescent="0.35">
      <c r="A314" s="270"/>
      <c r="B314" s="249"/>
      <c r="C314" s="135">
        <v>44140</v>
      </c>
      <c r="D314" s="136" t="s">
        <v>7</v>
      </c>
      <c r="E314" s="142">
        <f>SUM(Output_3_Daily_Raw!E314:G314)</f>
        <v>0</v>
      </c>
      <c r="F314" s="34">
        <f>SUM(Output_3_Daily_Raw!H314:J314)</f>
        <v>0</v>
      </c>
      <c r="G314" s="34">
        <f>SUM(Output_3_Daily_Raw!K314:M314)</f>
        <v>0</v>
      </c>
      <c r="H314" s="34">
        <f>SUM(Output_3_Daily_Raw!N314:P314)</f>
        <v>8</v>
      </c>
      <c r="I314" s="34">
        <f>SUM(Output_3_Daily_Raw!Q314:S314)</f>
        <v>0</v>
      </c>
      <c r="J314" s="34">
        <f>SUM(Output_3_Daily_Raw!T314:V314)</f>
        <v>0</v>
      </c>
      <c r="K314" s="34">
        <f>SUM(Output_3_Daily_Raw!W314:Y314)</f>
        <v>0</v>
      </c>
      <c r="L314" s="34">
        <f>SUM(Output_3_Daily_Raw!E314:Y314)</f>
        <v>8</v>
      </c>
      <c r="M314" s="34">
        <f>Output_3_Daily_Raw!Z314</f>
        <v>0.5</v>
      </c>
      <c r="N314" s="34">
        <f>SUM(Output_3_Daily_Raw!E314:Z314)</f>
        <v>8.5</v>
      </c>
      <c r="O314" s="34">
        <f>Output_3_Daily_Raw!AA314</f>
        <v>9.5</v>
      </c>
      <c r="P314" s="34">
        <f>SUM(Output_3_Daily_Raw!AB314:AC314)</f>
        <v>0</v>
      </c>
      <c r="Q314" s="34">
        <f>SUM(Output_3_Daily_Raw!AD314:AF314)</f>
        <v>0</v>
      </c>
      <c r="R314" s="34">
        <f>SUM(Output_3_Daily_Raw!AG314:AI314)</f>
        <v>0.5</v>
      </c>
      <c r="S314" s="34">
        <f>SUM(Output_3_Daily_Raw!AJ314:AM314)</f>
        <v>0</v>
      </c>
      <c r="T314" s="34">
        <f>SUM(Output_3_Daily_Raw!AO314:AS314,Output_3_Daily_Raw!BH314)</f>
        <v>0</v>
      </c>
      <c r="U314" s="34">
        <f>SUM(Output_3_Daily_Raw!AT314:AX314)</f>
        <v>0</v>
      </c>
      <c r="V314" s="34">
        <f>SUM(Output_3_Daily_Raw!AY314)</f>
        <v>2</v>
      </c>
      <c r="W314" s="34">
        <f>Output_3_Daily_Raw!BA314</f>
        <v>0.75</v>
      </c>
      <c r="X314" s="34">
        <f>SUM(Output_3_Daily_Raw!AZ314:BE314)</f>
        <v>0.75</v>
      </c>
      <c r="Y314" s="34">
        <f>SUM(Output_3_Daily_Raw!BF314)</f>
        <v>2.75</v>
      </c>
      <c r="Z314" s="143">
        <f>Output_3_Daily_Raw!BG314</f>
        <v>0</v>
      </c>
      <c r="AB314">
        <f>SUMIF($L$3:$L$373,"&gt;0",$L$3:L$373)/COUNTIF($L$3:$L$3373,"&gt;0")</f>
        <v>5.2754424778761058</v>
      </c>
      <c r="AD314" s="225">
        <f t="shared" si="274"/>
        <v>8.8571428571428577</v>
      </c>
      <c r="AE314" s="225">
        <f t="shared" si="277"/>
        <v>0.4642857142857143</v>
      </c>
      <c r="AF314" s="225">
        <f t="shared" si="275"/>
        <v>9.3214285714285712</v>
      </c>
      <c r="AG314" s="225">
        <f t="shared" si="276"/>
        <v>8</v>
      </c>
    </row>
    <row r="315" spans="1:33" x14ac:dyDescent="0.35">
      <c r="A315" s="270"/>
      <c r="B315" s="249"/>
      <c r="C315" s="137">
        <v>44141</v>
      </c>
      <c r="D315" s="136" t="s">
        <v>8</v>
      </c>
      <c r="E315" s="142">
        <f>SUM(Output_3_Daily_Raw!E315:G315)</f>
        <v>0</v>
      </c>
      <c r="F315" s="34">
        <f>SUM(Output_3_Daily_Raw!H315:J315)</f>
        <v>0</v>
      </c>
      <c r="G315" s="34">
        <f>SUM(Output_3_Daily_Raw!K315:M315)</f>
        <v>0</v>
      </c>
      <c r="H315" s="34">
        <f>SUM(Output_3_Daily_Raw!N315:P315)</f>
        <v>10</v>
      </c>
      <c r="I315" s="34">
        <f>SUM(Output_3_Daily_Raw!Q315:S315)</f>
        <v>0</v>
      </c>
      <c r="J315" s="34">
        <f>SUM(Output_3_Daily_Raw!T315:V315)</f>
        <v>0</v>
      </c>
      <c r="K315" s="34">
        <f>SUM(Output_3_Daily_Raw!W315:Y315)</f>
        <v>0</v>
      </c>
      <c r="L315" s="34">
        <f>SUM(Output_3_Daily_Raw!E315:Y315)</f>
        <v>10</v>
      </c>
      <c r="M315" s="34">
        <f>Output_3_Daily_Raw!Z315</f>
        <v>0</v>
      </c>
      <c r="N315" s="34">
        <f>SUM(Output_3_Daily_Raw!E315:Z315)</f>
        <v>10</v>
      </c>
      <c r="O315" s="34">
        <f>Output_3_Daily_Raw!AA315</f>
        <v>8.5</v>
      </c>
      <c r="P315" s="34">
        <f>SUM(Output_3_Daily_Raw!AB315:AC315)</f>
        <v>0</v>
      </c>
      <c r="Q315" s="34">
        <f>SUM(Output_3_Daily_Raw!AD315:AF315)</f>
        <v>0</v>
      </c>
      <c r="R315" s="34">
        <f>SUM(Output_3_Daily_Raw!AG315:AI315)</f>
        <v>0.75</v>
      </c>
      <c r="S315" s="34">
        <f>SUM(Output_3_Daily_Raw!AJ315:AM315)</f>
        <v>0</v>
      </c>
      <c r="T315" s="34">
        <f>SUM(Output_3_Daily_Raw!AO315:AS315,Output_3_Daily_Raw!BH315)</f>
        <v>0.75</v>
      </c>
      <c r="U315" s="34">
        <f>SUM(Output_3_Daily_Raw!AT315:AX315)</f>
        <v>0</v>
      </c>
      <c r="V315" s="34">
        <f>SUM(Output_3_Daily_Raw!AY315)</f>
        <v>2.5</v>
      </c>
      <c r="W315" s="34">
        <f>Output_3_Daily_Raw!BA315</f>
        <v>0</v>
      </c>
      <c r="X315" s="34">
        <f>SUM(Output_3_Daily_Raw!AZ315:BE315)</f>
        <v>0</v>
      </c>
      <c r="Y315" s="34">
        <f>SUM(Output_3_Daily_Raw!BF315)</f>
        <v>1.5</v>
      </c>
      <c r="Z315" s="143">
        <f>Output_3_Daily_Raw!BG315</f>
        <v>0</v>
      </c>
      <c r="AB315">
        <f>SUMIF($L$3:$L$373,"&gt;0",$L$3:L$373)/COUNTIF($L$3:$L$3373,"&gt;0")</f>
        <v>5.2754424778761058</v>
      </c>
      <c r="AD315" s="225">
        <f t="shared" si="274"/>
        <v>8.3571428571428577</v>
      </c>
      <c r="AE315" s="225">
        <f t="shared" si="277"/>
        <v>0.35714285714285715</v>
      </c>
      <c r="AF315" s="225">
        <f t="shared" si="275"/>
        <v>8.7142857142857135</v>
      </c>
      <c r="AG315" s="225">
        <f t="shared" si="276"/>
        <v>8.25</v>
      </c>
    </row>
    <row r="316" spans="1:33" x14ac:dyDescent="0.35">
      <c r="A316" s="270"/>
      <c r="B316" s="249"/>
      <c r="C316" s="135">
        <v>44142</v>
      </c>
      <c r="D316" s="136" t="s">
        <v>9</v>
      </c>
      <c r="E316" s="142">
        <f>SUM(Output_3_Daily_Raw!E316:G316)</f>
        <v>0</v>
      </c>
      <c r="F316" s="34">
        <f>SUM(Output_3_Daily_Raw!H316:J316)</f>
        <v>0</v>
      </c>
      <c r="G316" s="34">
        <f>SUM(Output_3_Daily_Raw!K316:M316)</f>
        <v>0</v>
      </c>
      <c r="H316" s="34">
        <f>SUM(Output_3_Daily_Raw!N316:P316)</f>
        <v>8.5</v>
      </c>
      <c r="I316" s="34">
        <f>SUM(Output_3_Daily_Raw!Q316:S316)</f>
        <v>0</v>
      </c>
      <c r="J316" s="34">
        <f>SUM(Output_3_Daily_Raw!T316:V316)</f>
        <v>0</v>
      </c>
      <c r="K316" s="34">
        <f>SUM(Output_3_Daily_Raw!W316:Y316)</f>
        <v>0</v>
      </c>
      <c r="L316" s="34">
        <f>SUM(Output_3_Daily_Raw!E316:Y316)</f>
        <v>8.5</v>
      </c>
      <c r="M316" s="34">
        <f>Output_3_Daily_Raw!Z316</f>
        <v>0</v>
      </c>
      <c r="N316" s="34">
        <f>SUM(Output_3_Daily_Raw!E316:Z316)</f>
        <v>8.5</v>
      </c>
      <c r="O316" s="34">
        <f>Output_3_Daily_Raw!AA316</f>
        <v>11.75</v>
      </c>
      <c r="P316" s="34">
        <f>SUM(Output_3_Daily_Raw!AB316:AC316)</f>
        <v>0</v>
      </c>
      <c r="Q316" s="34">
        <f>SUM(Output_3_Daily_Raw!AD316:AF316)</f>
        <v>0</v>
      </c>
      <c r="R316" s="34">
        <f>SUM(Output_3_Daily_Raw!AG316:AI316)</f>
        <v>0</v>
      </c>
      <c r="S316" s="34">
        <f>SUM(Output_3_Daily_Raw!AJ316:AM316)</f>
        <v>0</v>
      </c>
      <c r="T316" s="34">
        <f>SUM(Output_3_Daily_Raw!AO316:AS316,Output_3_Daily_Raw!BH316)</f>
        <v>0</v>
      </c>
      <c r="U316" s="34">
        <f>SUM(Output_3_Daily_Raw!AT316:AX316)</f>
        <v>0.25</v>
      </c>
      <c r="V316" s="34">
        <f>SUM(Output_3_Daily_Raw!AY316)</f>
        <v>1.75</v>
      </c>
      <c r="W316" s="34">
        <f>Output_3_Daily_Raw!BA316</f>
        <v>0</v>
      </c>
      <c r="X316" s="34">
        <f>SUM(Output_3_Daily_Raw!AZ316:BE316)</f>
        <v>0</v>
      </c>
      <c r="Y316" s="34">
        <f>SUM(Output_3_Daily_Raw!BF316)</f>
        <v>1.75</v>
      </c>
      <c r="Z316" s="143">
        <f>Output_3_Daily_Raw!BG316</f>
        <v>0</v>
      </c>
      <c r="AB316">
        <f>SUMIF($L$3:$L$373,"&gt;0",$L$3:L$373)/COUNTIF($L$3:$L$3373,"&gt;0")</f>
        <v>5.2754424778761058</v>
      </c>
      <c r="AD316" s="225">
        <f t="shared" si="274"/>
        <v>8.6071428571428577</v>
      </c>
      <c r="AE316" s="225">
        <f t="shared" si="277"/>
        <v>0.14285714285714285</v>
      </c>
      <c r="AF316" s="225">
        <f t="shared" si="275"/>
        <v>8.75</v>
      </c>
      <c r="AG316" s="225">
        <f t="shared" si="276"/>
        <v>8.25</v>
      </c>
    </row>
    <row r="317" spans="1:33" x14ac:dyDescent="0.35">
      <c r="A317" s="270"/>
      <c r="B317" s="250"/>
      <c r="C317" s="13">
        <v>44143</v>
      </c>
      <c r="D317" s="138" t="s">
        <v>10</v>
      </c>
      <c r="E317" s="142">
        <f>SUM(Output_3_Daily_Raw!E317:G317)</f>
        <v>0</v>
      </c>
      <c r="F317" s="34">
        <f>SUM(Output_3_Daily_Raw!H317:J317)</f>
        <v>0</v>
      </c>
      <c r="G317" s="34">
        <f>SUM(Output_3_Daily_Raw!K317:M317)</f>
        <v>0</v>
      </c>
      <c r="H317" s="34">
        <f>SUM(Output_3_Daily_Raw!N317:P317)</f>
        <v>11</v>
      </c>
      <c r="I317" s="34">
        <f>SUM(Output_3_Daily_Raw!Q317:S317)</f>
        <v>0</v>
      </c>
      <c r="J317" s="34">
        <f>SUM(Output_3_Daily_Raw!T317:V317)</f>
        <v>0</v>
      </c>
      <c r="K317" s="34">
        <f>SUM(Output_3_Daily_Raw!W317:Y317)</f>
        <v>0</v>
      </c>
      <c r="L317" s="34">
        <f>SUM(Output_3_Daily_Raw!E317:Y317)</f>
        <v>11</v>
      </c>
      <c r="M317" s="34">
        <f>Output_3_Daily_Raw!Z317</f>
        <v>0</v>
      </c>
      <c r="N317" s="34">
        <f>SUM(Output_3_Daily_Raw!E317:Z317)</f>
        <v>11</v>
      </c>
      <c r="O317" s="34">
        <f>Output_3_Daily_Raw!AA317</f>
        <v>7</v>
      </c>
      <c r="P317" s="34">
        <f>SUM(Output_3_Daily_Raw!AB317:AC317)</f>
        <v>0</v>
      </c>
      <c r="Q317" s="34">
        <f>SUM(Output_3_Daily_Raw!AD317:AF317)</f>
        <v>0</v>
      </c>
      <c r="R317" s="34">
        <f>SUM(Output_3_Daily_Raw!AG317:AI317)</f>
        <v>0.75</v>
      </c>
      <c r="S317" s="34">
        <f>SUM(Output_3_Daily_Raw!AJ317:AM317)</f>
        <v>0</v>
      </c>
      <c r="T317" s="34">
        <f>SUM(Output_3_Daily_Raw!AO317:AS317,Output_3_Daily_Raw!BH317)</f>
        <v>0.25</v>
      </c>
      <c r="U317" s="34">
        <f>SUM(Output_3_Daily_Raw!AT317:AX317)</f>
        <v>0</v>
      </c>
      <c r="V317" s="34">
        <f>SUM(Output_3_Daily_Raw!AY317)</f>
        <v>3</v>
      </c>
      <c r="W317" s="34">
        <f>Output_3_Daily_Raw!BA317</f>
        <v>0</v>
      </c>
      <c r="X317" s="34">
        <f>SUM(Output_3_Daily_Raw!AZ317:BE317)</f>
        <v>0</v>
      </c>
      <c r="Y317" s="34">
        <f>SUM(Output_3_Daily_Raw!BF317)</f>
        <v>2</v>
      </c>
      <c r="Z317" s="143">
        <f>Output_3_Daily_Raw!BG317</f>
        <v>0</v>
      </c>
      <c r="AB317">
        <f>SUMIF($L$3:$L$373,"&gt;0",$L$3:L$373)/COUNTIF($L$3:$L$3373,"&gt;0")</f>
        <v>5.2754424778761058</v>
      </c>
      <c r="AD317" s="225">
        <f t="shared" si="274"/>
        <v>9.2142857142857135</v>
      </c>
      <c r="AE317" s="225">
        <f t="shared" si="277"/>
        <v>0.14285714285714285</v>
      </c>
      <c r="AF317" s="225">
        <f t="shared" si="275"/>
        <v>9.3571428571428577</v>
      </c>
      <c r="AG317" s="225">
        <f t="shared" si="276"/>
        <v>8.3214285714285712</v>
      </c>
    </row>
    <row r="318" spans="1:33" x14ac:dyDescent="0.35">
      <c r="A318" s="270"/>
      <c r="B318" s="248">
        <v>46</v>
      </c>
      <c r="C318" s="135">
        <v>44144</v>
      </c>
      <c r="D318" s="136" t="s">
        <v>4</v>
      </c>
      <c r="E318" s="142">
        <f>SUM(Output_3_Daily_Raw!E318:G318)</f>
        <v>0</v>
      </c>
      <c r="F318" s="34">
        <f>SUM(Output_3_Daily_Raw!H318:J318)</f>
        <v>0</v>
      </c>
      <c r="G318" s="34">
        <f>SUM(Output_3_Daily_Raw!K318:M318)</f>
        <v>0</v>
      </c>
      <c r="H318" s="34">
        <f>SUM(Output_3_Daily_Raw!N318:P318)</f>
        <v>8.5</v>
      </c>
      <c r="I318" s="34">
        <f>SUM(Output_3_Daily_Raw!Q318:S318)</f>
        <v>0</v>
      </c>
      <c r="J318" s="34">
        <f>SUM(Output_3_Daily_Raw!T318:V318)</f>
        <v>0</v>
      </c>
      <c r="K318" s="34">
        <f>SUM(Output_3_Daily_Raw!W318:Y318)</f>
        <v>0</v>
      </c>
      <c r="L318" s="34">
        <f>SUM(Output_3_Daily_Raw!E318:Y318)</f>
        <v>8.5</v>
      </c>
      <c r="M318" s="34">
        <f>Output_3_Daily_Raw!Z318</f>
        <v>0</v>
      </c>
      <c r="N318" s="34">
        <f>SUM(Output_3_Daily_Raw!E318:Z318)</f>
        <v>8.5</v>
      </c>
      <c r="O318" s="34">
        <f>Output_3_Daily_Raw!AA318</f>
        <v>8.25</v>
      </c>
      <c r="P318" s="34">
        <f>SUM(Output_3_Daily_Raw!AB318:AC318)</f>
        <v>0</v>
      </c>
      <c r="Q318" s="34">
        <f>SUM(Output_3_Daily_Raw!AD318:AF318)</f>
        <v>0</v>
      </c>
      <c r="R318" s="34">
        <f>SUM(Output_3_Daily_Raw!AG318:AI318)</f>
        <v>0.75</v>
      </c>
      <c r="S318" s="34">
        <f>SUM(Output_3_Daily_Raw!AJ318:AM318)</f>
        <v>0</v>
      </c>
      <c r="T318" s="34">
        <f>SUM(Output_3_Daily_Raw!AO318:AS318,Output_3_Daily_Raw!BH318)</f>
        <v>0.75</v>
      </c>
      <c r="U318" s="34">
        <f>SUM(Output_3_Daily_Raw!AT318:AX318)</f>
        <v>0.25</v>
      </c>
      <c r="V318" s="34">
        <f>SUM(Output_3_Daily_Raw!AY318)</f>
        <v>1.5</v>
      </c>
      <c r="W318" s="34">
        <f>Output_3_Daily_Raw!BA318</f>
        <v>0</v>
      </c>
      <c r="X318" s="34">
        <f>SUM(Output_3_Daily_Raw!AZ318:BE318)</f>
        <v>0</v>
      </c>
      <c r="Y318" s="34">
        <f>SUM(Output_3_Daily_Raw!BF318)</f>
        <v>4</v>
      </c>
      <c r="Z318" s="143">
        <f>Output_3_Daily_Raw!BG318</f>
        <v>0</v>
      </c>
      <c r="AB318">
        <f>SUMIF($L$3:$L$373,"&gt;0",$L$3:L$373)/COUNTIF($L$3:$L$3373,"&gt;0")</f>
        <v>5.2754424778761058</v>
      </c>
      <c r="AD318" s="225">
        <f t="shared" si="274"/>
        <v>9.5</v>
      </c>
      <c r="AE318" s="225">
        <f t="shared" si="277"/>
        <v>7.1428571428571425E-2</v>
      </c>
      <c r="AF318" s="225">
        <f t="shared" si="275"/>
        <v>9.5714285714285712</v>
      </c>
      <c r="AG318" s="225">
        <f t="shared" si="276"/>
        <v>8.2857142857142865</v>
      </c>
    </row>
    <row r="319" spans="1:33" x14ac:dyDescent="0.35">
      <c r="A319" s="270"/>
      <c r="B319" s="249"/>
      <c r="C319" s="135">
        <v>44145</v>
      </c>
      <c r="D319" s="136" t="s">
        <v>5</v>
      </c>
      <c r="E319" s="142">
        <f>SUM(Output_3_Daily_Raw!E319:G319)</f>
        <v>0</v>
      </c>
      <c r="F319" s="34">
        <f>SUM(Output_3_Daily_Raw!H319:J319)</f>
        <v>0</v>
      </c>
      <c r="G319" s="34">
        <f>SUM(Output_3_Daily_Raw!K319:M319)</f>
        <v>0</v>
      </c>
      <c r="H319" s="34">
        <f>SUM(Output_3_Daily_Raw!N319:P319)</f>
        <v>7.75</v>
      </c>
      <c r="I319" s="34">
        <f>SUM(Output_3_Daily_Raw!Q319:S319)</f>
        <v>0</v>
      </c>
      <c r="J319" s="34">
        <f>SUM(Output_3_Daily_Raw!T319:V319)</f>
        <v>0</v>
      </c>
      <c r="K319" s="34">
        <f>SUM(Output_3_Daily_Raw!W319:Y319)</f>
        <v>0</v>
      </c>
      <c r="L319" s="34">
        <f>SUM(Output_3_Daily_Raw!E319:Y319)</f>
        <v>7.75</v>
      </c>
      <c r="M319" s="34">
        <f>Output_3_Daily_Raw!Z319</f>
        <v>0</v>
      </c>
      <c r="N319" s="34">
        <f>SUM(Output_3_Daily_Raw!E319:Z319)</f>
        <v>7.75</v>
      </c>
      <c r="O319" s="34">
        <f>Output_3_Daily_Raw!AA319</f>
        <v>8.25</v>
      </c>
      <c r="P319" s="34">
        <f>SUM(Output_3_Daily_Raw!AB319:AC319)</f>
        <v>0</v>
      </c>
      <c r="Q319" s="34">
        <f>SUM(Output_3_Daily_Raw!AD319:AF319)</f>
        <v>0</v>
      </c>
      <c r="R319" s="34">
        <f>SUM(Output_3_Daily_Raw!AG319:AI319)</f>
        <v>1</v>
      </c>
      <c r="S319" s="34">
        <f>SUM(Output_3_Daily_Raw!AJ319:AM319)</f>
        <v>0</v>
      </c>
      <c r="T319" s="34">
        <f>SUM(Output_3_Daily_Raw!AO319:AS319,Output_3_Daily_Raw!BH319)</f>
        <v>0.5</v>
      </c>
      <c r="U319" s="34">
        <f>SUM(Output_3_Daily_Raw!AT319:AX319)</f>
        <v>0</v>
      </c>
      <c r="V319" s="34">
        <f>SUM(Output_3_Daily_Raw!AY319)</f>
        <v>2</v>
      </c>
      <c r="W319" s="34">
        <f>Output_3_Daily_Raw!BA319</f>
        <v>0.5</v>
      </c>
      <c r="X319" s="34">
        <f>SUM(Output_3_Daily_Raw!AZ319:BE319)</f>
        <v>0.5</v>
      </c>
      <c r="Y319" s="34">
        <f>SUM(Output_3_Daily_Raw!BF319)</f>
        <v>4</v>
      </c>
      <c r="Z319" s="143">
        <f>Output_3_Daily_Raw!BG319</f>
        <v>0</v>
      </c>
      <c r="AB319">
        <f>SUMIF($L$3:$L$373,"&gt;0",$L$3:L$373)/COUNTIF($L$3:$L$3373,"&gt;0")</f>
        <v>5.2754424778761058</v>
      </c>
      <c r="AD319" s="225">
        <f t="shared" si="274"/>
        <v>9.25</v>
      </c>
      <c r="AE319" s="225">
        <f t="shared" si="277"/>
        <v>7.1428571428571425E-2</v>
      </c>
      <c r="AF319" s="225">
        <f t="shared" si="275"/>
        <v>9.3214285714285712</v>
      </c>
      <c r="AG319" s="225">
        <f t="shared" si="276"/>
        <v>8.5</v>
      </c>
    </row>
    <row r="320" spans="1:33" x14ac:dyDescent="0.35">
      <c r="A320" s="270"/>
      <c r="B320" s="249"/>
      <c r="C320" s="137">
        <v>44146</v>
      </c>
      <c r="D320" s="136" t="s">
        <v>6</v>
      </c>
      <c r="E320" s="142">
        <f>SUM(Output_3_Daily_Raw!E320:G320)</f>
        <v>0</v>
      </c>
      <c r="F320" s="34">
        <f>SUM(Output_3_Daily_Raw!H320:J320)</f>
        <v>0</v>
      </c>
      <c r="G320" s="34">
        <f>SUM(Output_3_Daily_Raw!K320:M320)</f>
        <v>0</v>
      </c>
      <c r="H320" s="34">
        <f>SUM(Output_3_Daily_Raw!N320:P320)</f>
        <v>6.5</v>
      </c>
      <c r="I320" s="34">
        <f>SUM(Output_3_Daily_Raw!Q320:S320)</f>
        <v>0</v>
      </c>
      <c r="J320" s="34">
        <f>SUM(Output_3_Daily_Raw!T320:V320)</f>
        <v>0</v>
      </c>
      <c r="K320" s="34">
        <f>SUM(Output_3_Daily_Raw!W320:Y320)</f>
        <v>0</v>
      </c>
      <c r="L320" s="34">
        <f>SUM(Output_3_Daily_Raw!E320:Y320)</f>
        <v>6.5</v>
      </c>
      <c r="M320" s="34">
        <f>Output_3_Daily_Raw!Z320</f>
        <v>0</v>
      </c>
      <c r="N320" s="34">
        <f>SUM(Output_3_Daily_Raw!E320:Z320)</f>
        <v>6.5</v>
      </c>
      <c r="O320" s="34">
        <f>Output_3_Daily_Raw!AA320</f>
        <v>8.5</v>
      </c>
      <c r="P320" s="34">
        <f>SUM(Output_3_Daily_Raw!AB320:AC320)</f>
        <v>0</v>
      </c>
      <c r="Q320" s="34">
        <f>SUM(Output_3_Daily_Raw!AD320:AF320)</f>
        <v>0</v>
      </c>
      <c r="R320" s="34">
        <f>SUM(Output_3_Daily_Raw!AG320:AI320)</f>
        <v>0.75</v>
      </c>
      <c r="S320" s="34">
        <f>SUM(Output_3_Daily_Raw!AJ320:AM320)</f>
        <v>0</v>
      </c>
      <c r="T320" s="34">
        <f>SUM(Output_3_Daily_Raw!AO320:AS320,Output_3_Daily_Raw!BH320)</f>
        <v>0.25</v>
      </c>
      <c r="U320" s="34">
        <f>SUM(Output_3_Daily_Raw!AT320:AX320)</f>
        <v>1</v>
      </c>
      <c r="V320" s="34">
        <f>SUM(Output_3_Daily_Raw!AY320)</f>
        <v>1.5</v>
      </c>
      <c r="W320" s="34">
        <f>Output_3_Daily_Raw!BA320</f>
        <v>2</v>
      </c>
      <c r="X320" s="34">
        <f>SUM(Output_3_Daily_Raw!AZ320:BE320)</f>
        <v>2</v>
      </c>
      <c r="Y320" s="34">
        <f>SUM(Output_3_Daily_Raw!BF320)</f>
        <v>3</v>
      </c>
      <c r="Z320" s="143">
        <f>Output_3_Daily_Raw!BG320</f>
        <v>0</v>
      </c>
      <c r="AB320">
        <f>SUMIF($L$3:$L$373,"&gt;0",$L$3:L$373)/COUNTIF($L$3:$L$3373,"&gt;0")</f>
        <v>5.2754424778761058</v>
      </c>
      <c r="AD320" s="225">
        <f t="shared" si="274"/>
        <v>8.6071428571428577</v>
      </c>
      <c r="AE320" s="225">
        <f t="shared" si="277"/>
        <v>7.1428571428571425E-2</v>
      </c>
      <c r="AF320" s="225">
        <f t="shared" si="275"/>
        <v>8.6785714285714288</v>
      </c>
      <c r="AG320" s="225">
        <f t="shared" si="276"/>
        <v>8.8214285714285712</v>
      </c>
    </row>
    <row r="321" spans="1:33" x14ac:dyDescent="0.35">
      <c r="A321" s="270"/>
      <c r="B321" s="249"/>
      <c r="C321" s="135">
        <v>44147</v>
      </c>
      <c r="D321" s="136" t="s">
        <v>7</v>
      </c>
      <c r="E321" s="142">
        <f>SUM(Output_3_Daily_Raw!E321:G321)</f>
        <v>0</v>
      </c>
      <c r="F321" s="34">
        <f>SUM(Output_3_Daily_Raw!H321:J321)</f>
        <v>0</v>
      </c>
      <c r="G321" s="34">
        <f>SUM(Output_3_Daily_Raw!K321:M321)</f>
        <v>0</v>
      </c>
      <c r="H321" s="34">
        <f>SUM(Output_3_Daily_Raw!N321:P321)</f>
        <v>0</v>
      </c>
      <c r="I321" s="34">
        <f>SUM(Output_3_Daily_Raw!Q321:S321)</f>
        <v>0</v>
      </c>
      <c r="J321" s="34">
        <f>SUM(Output_3_Daily_Raw!T321:V321)</f>
        <v>5.5</v>
      </c>
      <c r="K321" s="34">
        <f>SUM(Output_3_Daily_Raw!W321:Y321)</f>
        <v>0</v>
      </c>
      <c r="L321" s="34">
        <f>SUM(Output_3_Daily_Raw!E321:Y321)</f>
        <v>5.5</v>
      </c>
      <c r="M321" s="34">
        <f>Output_3_Daily_Raw!Z321</f>
        <v>0</v>
      </c>
      <c r="N321" s="34">
        <f>SUM(Output_3_Daily_Raw!E321:Z321)</f>
        <v>5.5</v>
      </c>
      <c r="O321" s="34">
        <f>Output_3_Daily_Raw!AA321</f>
        <v>11.75</v>
      </c>
      <c r="P321" s="34">
        <f>SUM(Output_3_Daily_Raw!AB321:AC321)</f>
        <v>0</v>
      </c>
      <c r="Q321" s="34">
        <f>SUM(Output_3_Daily_Raw!AD321:AF321)</f>
        <v>0</v>
      </c>
      <c r="R321" s="34">
        <f>SUM(Output_3_Daily_Raw!AG321:AI321)</f>
        <v>0.75</v>
      </c>
      <c r="S321" s="34">
        <f>SUM(Output_3_Daily_Raw!AJ321:AM321)</f>
        <v>0</v>
      </c>
      <c r="T321" s="34">
        <f>SUM(Output_3_Daily_Raw!AO321:AS321,Output_3_Daily_Raw!BH321)</f>
        <v>0.25</v>
      </c>
      <c r="U321" s="34">
        <f>SUM(Output_3_Daily_Raw!AT321:AX321)</f>
        <v>0.25</v>
      </c>
      <c r="V321" s="34">
        <f>SUM(Output_3_Daily_Raw!AY321)</f>
        <v>1.5</v>
      </c>
      <c r="W321" s="34">
        <f>Output_3_Daily_Raw!BA321</f>
        <v>0</v>
      </c>
      <c r="X321" s="34">
        <f>SUM(Output_3_Daily_Raw!AZ321:BE321)</f>
        <v>0.5</v>
      </c>
      <c r="Y321" s="34">
        <f>SUM(Output_3_Daily_Raw!BF321)</f>
        <v>3.5</v>
      </c>
      <c r="Z321" s="143">
        <f>Output_3_Daily_Raw!BG321</f>
        <v>0</v>
      </c>
      <c r="AB321">
        <f>SUMIF($L$3:$L$373,"&gt;0",$L$3:L$373)/COUNTIF($L$3:$L$3373,"&gt;0")</f>
        <v>5.2754424778761058</v>
      </c>
      <c r="AD321" s="225">
        <f t="shared" si="274"/>
        <v>8.25</v>
      </c>
      <c r="AE321" s="225">
        <f t="shared" si="277"/>
        <v>0</v>
      </c>
      <c r="AF321" s="225">
        <f t="shared" si="275"/>
        <v>8.25</v>
      </c>
      <c r="AG321" s="225">
        <f t="shared" si="276"/>
        <v>9.1428571428571423</v>
      </c>
    </row>
    <row r="322" spans="1:33" x14ac:dyDescent="0.35">
      <c r="A322" s="270"/>
      <c r="B322" s="249"/>
      <c r="C322" s="137">
        <v>44148</v>
      </c>
      <c r="D322" s="136" t="s">
        <v>8</v>
      </c>
      <c r="E322" s="142">
        <f>SUM(Output_3_Daily_Raw!E322:G322)</f>
        <v>0</v>
      </c>
      <c r="F322" s="34">
        <f>SUM(Output_3_Daily_Raw!H322:J322)</f>
        <v>0</v>
      </c>
      <c r="G322" s="34">
        <f>SUM(Output_3_Daily_Raw!K322:M322)</f>
        <v>0</v>
      </c>
      <c r="H322" s="34">
        <f>SUM(Output_3_Daily_Raw!N322:P322)</f>
        <v>0</v>
      </c>
      <c r="I322" s="34">
        <f>SUM(Output_3_Daily_Raw!Q322:S322)</f>
        <v>0</v>
      </c>
      <c r="J322" s="34">
        <f>SUM(Output_3_Daily_Raw!T322:V322)</f>
        <v>7.5</v>
      </c>
      <c r="K322" s="34">
        <f>SUM(Output_3_Daily_Raw!W322:Y322)</f>
        <v>0</v>
      </c>
      <c r="L322" s="34">
        <f>SUM(Output_3_Daily_Raw!E322:Y322)</f>
        <v>7.5</v>
      </c>
      <c r="M322" s="34">
        <f>Output_3_Daily_Raw!Z322</f>
        <v>0</v>
      </c>
      <c r="N322" s="34">
        <f>SUM(Output_3_Daily_Raw!E322:Z322)</f>
        <v>7.5</v>
      </c>
      <c r="O322" s="34">
        <f>Output_3_Daily_Raw!AA322</f>
        <v>6.25</v>
      </c>
      <c r="P322" s="34">
        <f>SUM(Output_3_Daily_Raw!AB322:AC322)</f>
        <v>0</v>
      </c>
      <c r="Q322" s="34">
        <f>SUM(Output_3_Daily_Raw!AD322:AF322)</f>
        <v>0</v>
      </c>
      <c r="R322" s="34">
        <f>SUM(Output_3_Daily_Raw!AG322:AI322)</f>
        <v>1</v>
      </c>
      <c r="S322" s="34">
        <f>SUM(Output_3_Daily_Raw!AJ322:AM322)</f>
        <v>1</v>
      </c>
      <c r="T322" s="34">
        <f>SUM(Output_3_Daily_Raw!AO322:AS322,Output_3_Daily_Raw!BH322)</f>
        <v>0.5</v>
      </c>
      <c r="U322" s="34">
        <f>SUM(Output_3_Daily_Raw!AT322:AX322)</f>
        <v>0</v>
      </c>
      <c r="V322" s="34">
        <f>SUM(Output_3_Daily_Raw!AY322)</f>
        <v>2.25</v>
      </c>
      <c r="W322" s="34">
        <f>Output_3_Daily_Raw!BA322</f>
        <v>1</v>
      </c>
      <c r="X322" s="34">
        <f>SUM(Output_3_Daily_Raw!AZ322:BE322)</f>
        <v>1</v>
      </c>
      <c r="Y322" s="34">
        <f>SUM(Output_3_Daily_Raw!BF322)</f>
        <v>4</v>
      </c>
      <c r="Z322" s="143">
        <f>Output_3_Daily_Raw!BG322</f>
        <v>0</v>
      </c>
      <c r="AB322">
        <f>SUMIF($L$3:$L$373,"&gt;0",$L$3:L$373)/COUNTIF($L$3:$L$3373,"&gt;0")</f>
        <v>5.2754424778761058</v>
      </c>
      <c r="AD322" s="225">
        <f t="shared" si="274"/>
        <v>7.8928571428571432</v>
      </c>
      <c r="AE322" s="225">
        <f t="shared" si="277"/>
        <v>0</v>
      </c>
      <c r="AF322" s="225">
        <f t="shared" si="275"/>
        <v>7.8928571428571432</v>
      </c>
      <c r="AG322" s="225">
        <f t="shared" si="276"/>
        <v>8.8214285714285712</v>
      </c>
    </row>
    <row r="323" spans="1:33" x14ac:dyDescent="0.35">
      <c r="A323" s="270"/>
      <c r="B323" s="249"/>
      <c r="C323" s="135">
        <v>44149</v>
      </c>
      <c r="D323" s="136" t="s">
        <v>9</v>
      </c>
      <c r="E323" s="142">
        <f>SUM(Output_3_Daily_Raw!E323:G323)</f>
        <v>0</v>
      </c>
      <c r="F323" s="34">
        <f>SUM(Output_3_Daily_Raw!H323:J323)</f>
        <v>0</v>
      </c>
      <c r="G323" s="34">
        <f>SUM(Output_3_Daily_Raw!K323:M323)</f>
        <v>0</v>
      </c>
      <c r="H323" s="34">
        <f>SUM(Output_3_Daily_Raw!N323:P323)</f>
        <v>0</v>
      </c>
      <c r="I323" s="34">
        <f>SUM(Output_3_Daily_Raw!Q323:S323)</f>
        <v>0</v>
      </c>
      <c r="J323" s="34">
        <f>SUM(Output_3_Daily_Raw!T323:V323)</f>
        <v>5.25</v>
      </c>
      <c r="K323" s="34">
        <f>SUM(Output_3_Daily_Raw!W323:Y323)</f>
        <v>0</v>
      </c>
      <c r="L323" s="34">
        <f>SUM(Output_3_Daily_Raw!E323:Y323)</f>
        <v>5.25</v>
      </c>
      <c r="M323" s="34">
        <f>Output_3_Daily_Raw!Z323</f>
        <v>0</v>
      </c>
      <c r="N323" s="34">
        <f>SUM(Output_3_Daily_Raw!E323:Z323)</f>
        <v>5.25</v>
      </c>
      <c r="O323" s="34">
        <f>Output_3_Daily_Raw!AA323</f>
        <v>8.75</v>
      </c>
      <c r="P323" s="34">
        <f>SUM(Output_3_Daily_Raw!AB323:AC323)</f>
        <v>0</v>
      </c>
      <c r="Q323" s="34">
        <f>SUM(Output_3_Daily_Raw!AD323:AF323)</f>
        <v>0</v>
      </c>
      <c r="R323" s="34">
        <f>SUM(Output_3_Daily_Raw!AG323:AI323)</f>
        <v>1.25</v>
      </c>
      <c r="S323" s="34">
        <f>SUM(Output_3_Daily_Raw!AJ323:AM323)</f>
        <v>0.5</v>
      </c>
      <c r="T323" s="34">
        <f>SUM(Output_3_Daily_Raw!AO323:AS323,Output_3_Daily_Raw!BH323)</f>
        <v>0.25</v>
      </c>
      <c r="U323" s="34">
        <f>SUM(Output_3_Daily_Raw!AT323:AX323)</f>
        <v>1</v>
      </c>
      <c r="V323" s="34">
        <f>SUM(Output_3_Daily_Raw!AY323)</f>
        <v>3.25</v>
      </c>
      <c r="W323" s="34">
        <f>Output_3_Daily_Raw!BA323</f>
        <v>2.25</v>
      </c>
      <c r="X323" s="34">
        <f>SUM(Output_3_Daily_Raw!AZ323:BE323)</f>
        <v>2.25</v>
      </c>
      <c r="Y323" s="34">
        <f>SUM(Output_3_Daily_Raw!BF323)</f>
        <v>1.5</v>
      </c>
      <c r="Z323" s="143">
        <f>Output_3_Daily_Raw!BG323</f>
        <v>0</v>
      </c>
      <c r="AB323">
        <f>SUMIF($L$3:$L$373,"&gt;0",$L$3:L$373)/COUNTIF($L$3:$L$3373,"&gt;0")</f>
        <v>5.2754424778761058</v>
      </c>
      <c r="AD323" s="225">
        <f t="shared" si="274"/>
        <v>7.4285714285714288</v>
      </c>
      <c r="AE323" s="225">
        <f t="shared" si="277"/>
        <v>0</v>
      </c>
      <c r="AF323" s="225">
        <f t="shared" si="275"/>
        <v>7.4285714285714288</v>
      </c>
      <c r="AG323" s="225">
        <f t="shared" si="276"/>
        <v>8.3928571428571423</v>
      </c>
    </row>
    <row r="324" spans="1:33" x14ac:dyDescent="0.35">
      <c r="A324" s="270"/>
      <c r="B324" s="250"/>
      <c r="C324" s="14">
        <v>44150</v>
      </c>
      <c r="D324" s="138" t="s">
        <v>10</v>
      </c>
      <c r="E324" s="142">
        <f>SUM(Output_3_Daily_Raw!E324:G324)</f>
        <v>0</v>
      </c>
      <c r="F324" s="34">
        <f>SUM(Output_3_Daily_Raw!H324:J324)</f>
        <v>0</v>
      </c>
      <c r="G324" s="34">
        <f>SUM(Output_3_Daily_Raw!K324:M324)</f>
        <v>0</v>
      </c>
      <c r="H324" s="34">
        <f>SUM(Output_3_Daily_Raw!N324:P324)</f>
        <v>0</v>
      </c>
      <c r="I324" s="34">
        <f>SUM(Output_3_Daily_Raw!Q324:S324)</f>
        <v>0</v>
      </c>
      <c r="J324" s="34">
        <f>SUM(Output_3_Daily_Raw!T324:V324)</f>
        <v>4.5</v>
      </c>
      <c r="K324" s="34">
        <f>SUM(Output_3_Daily_Raw!W324:Y324)</f>
        <v>0</v>
      </c>
      <c r="L324" s="34">
        <f>SUM(Output_3_Daily_Raw!E324:Y324)</f>
        <v>4.5</v>
      </c>
      <c r="M324" s="34">
        <f>Output_3_Daily_Raw!Z324</f>
        <v>0</v>
      </c>
      <c r="N324" s="34">
        <f>SUM(Output_3_Daily_Raw!E324:Z324)</f>
        <v>4.5</v>
      </c>
      <c r="O324" s="34">
        <f>Output_3_Daily_Raw!AA324</f>
        <v>10</v>
      </c>
      <c r="P324" s="34">
        <f>SUM(Output_3_Daily_Raw!AB324:AC324)</f>
        <v>0</v>
      </c>
      <c r="Q324" s="34">
        <f>SUM(Output_3_Daily_Raw!AD324:AF324)</f>
        <v>0</v>
      </c>
      <c r="R324" s="34">
        <f>SUM(Output_3_Daily_Raw!AG324:AI324)</f>
        <v>0.75</v>
      </c>
      <c r="S324" s="34">
        <f>SUM(Output_3_Daily_Raw!AJ324:AM324)</f>
        <v>1</v>
      </c>
      <c r="T324" s="34">
        <f>SUM(Output_3_Daily_Raw!AO324:AS324,Output_3_Daily_Raw!BH324)</f>
        <v>0.25</v>
      </c>
      <c r="U324" s="34">
        <f>SUM(Output_3_Daily_Raw!AT324:AX324)</f>
        <v>0</v>
      </c>
      <c r="V324" s="34">
        <f>SUM(Output_3_Daily_Raw!AY324)</f>
        <v>2.25</v>
      </c>
      <c r="W324" s="34">
        <f>Output_3_Daily_Raw!BA324</f>
        <v>5</v>
      </c>
      <c r="X324" s="34">
        <f>SUM(Output_3_Daily_Raw!AZ324:BE324)</f>
        <v>5</v>
      </c>
      <c r="Y324" s="34">
        <f>SUM(Output_3_Daily_Raw!BF324)</f>
        <v>0.25</v>
      </c>
      <c r="Z324" s="143">
        <f>Output_3_Daily_Raw!BG324</f>
        <v>0</v>
      </c>
      <c r="AB324">
        <f>SUMIF($L$3:$L$373,"&gt;0",$L$3:L$373)/COUNTIF($L$3:$L$3373,"&gt;0")</f>
        <v>5.2754424778761058</v>
      </c>
      <c r="AD324" s="225">
        <f t="shared" si="274"/>
        <v>6.5</v>
      </c>
      <c r="AE324" s="225">
        <f t="shared" si="277"/>
        <v>0</v>
      </c>
      <c r="AF324" s="225">
        <f t="shared" si="275"/>
        <v>6.5</v>
      </c>
      <c r="AG324" s="225">
        <f t="shared" si="276"/>
        <v>8.8214285714285712</v>
      </c>
    </row>
    <row r="325" spans="1:33" x14ac:dyDescent="0.35">
      <c r="A325" s="270"/>
      <c r="B325" s="248">
        <v>47</v>
      </c>
      <c r="C325" s="137">
        <v>44151</v>
      </c>
      <c r="D325" s="136" t="s">
        <v>4</v>
      </c>
      <c r="E325" s="142">
        <f>SUM(Output_3_Daily_Raw!E325:G325)</f>
        <v>0</v>
      </c>
      <c r="F325" s="34">
        <f>SUM(Output_3_Daily_Raw!H325:J325)</f>
        <v>0</v>
      </c>
      <c r="G325" s="34">
        <f>SUM(Output_3_Daily_Raw!K325:M325)</f>
        <v>0</v>
      </c>
      <c r="H325" s="34">
        <f>SUM(Output_3_Daily_Raw!N325:P325)</f>
        <v>0</v>
      </c>
      <c r="I325" s="34">
        <f>SUM(Output_3_Daily_Raw!Q325:S325)</f>
        <v>0</v>
      </c>
      <c r="J325" s="34">
        <f>SUM(Output_3_Daily_Raw!T325:V325)</f>
        <v>6.5</v>
      </c>
      <c r="K325" s="34">
        <f>SUM(Output_3_Daily_Raw!W325:Y325)</f>
        <v>0</v>
      </c>
      <c r="L325" s="34">
        <f>SUM(Output_3_Daily_Raw!E325:Y325)</f>
        <v>6.5</v>
      </c>
      <c r="M325" s="34">
        <f>Output_3_Daily_Raw!Z325</f>
        <v>0</v>
      </c>
      <c r="N325" s="34">
        <f>SUM(Output_3_Daily_Raw!E325:Z325)</f>
        <v>6.5</v>
      </c>
      <c r="O325" s="34">
        <f>Output_3_Daily_Raw!AA325</f>
        <v>12</v>
      </c>
      <c r="P325" s="34">
        <f>SUM(Output_3_Daily_Raw!AB325:AC325)</f>
        <v>0</v>
      </c>
      <c r="Q325" s="34">
        <f>SUM(Output_3_Daily_Raw!AD325:AF325)</f>
        <v>0</v>
      </c>
      <c r="R325" s="34">
        <f>SUM(Output_3_Daily_Raw!AG325:AI325)</f>
        <v>0.25</v>
      </c>
      <c r="S325" s="34">
        <f>SUM(Output_3_Daily_Raw!AJ325:AM325)</f>
        <v>1.5</v>
      </c>
      <c r="T325" s="34">
        <f>SUM(Output_3_Daily_Raw!AO325:AS325,Output_3_Daily_Raw!BH325)</f>
        <v>0</v>
      </c>
      <c r="U325" s="34">
        <f>SUM(Output_3_Daily_Raw!AT325:AX325)</f>
        <v>0</v>
      </c>
      <c r="V325" s="34">
        <f>SUM(Output_3_Daily_Raw!AY325)</f>
        <v>1.5</v>
      </c>
      <c r="W325" s="34">
        <f>Output_3_Daily_Raw!BA325</f>
        <v>0</v>
      </c>
      <c r="X325" s="34">
        <f>SUM(Output_3_Daily_Raw!AZ325:BE325)</f>
        <v>0</v>
      </c>
      <c r="Y325" s="34">
        <f>SUM(Output_3_Daily_Raw!BF325)</f>
        <v>2.25</v>
      </c>
      <c r="Z325" s="143">
        <f>Output_3_Daily_Raw!BG325</f>
        <v>0</v>
      </c>
      <c r="AB325">
        <f>SUMIF($L$3:$L$373,"&gt;0",$L$3:L$373)/COUNTIF($L$3:$L$3373,"&gt;0")</f>
        <v>5.2754424778761058</v>
      </c>
      <c r="AD325" s="225">
        <f t="shared" si="274"/>
        <v>6.2142857142857144</v>
      </c>
      <c r="AE325" s="225">
        <f t="shared" si="277"/>
        <v>0</v>
      </c>
      <c r="AF325" s="225">
        <f t="shared" si="275"/>
        <v>6.2142857142857144</v>
      </c>
      <c r="AG325" s="225">
        <f t="shared" si="276"/>
        <v>9.3571428571428577</v>
      </c>
    </row>
    <row r="326" spans="1:33" x14ac:dyDescent="0.35">
      <c r="A326" s="270"/>
      <c r="B326" s="249"/>
      <c r="C326" s="135">
        <v>44152</v>
      </c>
      <c r="D326" s="136" t="s">
        <v>5</v>
      </c>
      <c r="E326" s="142">
        <f>SUM(Output_3_Daily_Raw!E326:G326)</f>
        <v>0</v>
      </c>
      <c r="F326" s="34">
        <f>SUM(Output_3_Daily_Raw!H326:J326)</f>
        <v>0</v>
      </c>
      <c r="G326" s="34">
        <f>SUM(Output_3_Daily_Raw!K326:M326)</f>
        <v>0</v>
      </c>
      <c r="H326" s="34">
        <f>SUM(Output_3_Daily_Raw!N326:P326)</f>
        <v>0</v>
      </c>
      <c r="I326" s="34">
        <f>SUM(Output_3_Daily_Raw!Q326:S326)</f>
        <v>0</v>
      </c>
      <c r="J326" s="34">
        <f>SUM(Output_3_Daily_Raw!T326:V326)</f>
        <v>13.25</v>
      </c>
      <c r="K326" s="34">
        <f>SUM(Output_3_Daily_Raw!W326:Y326)</f>
        <v>0</v>
      </c>
      <c r="L326" s="34">
        <f>SUM(Output_3_Daily_Raw!E326:Y326)</f>
        <v>13.25</v>
      </c>
      <c r="M326" s="34">
        <f>Output_3_Daily_Raw!Z326</f>
        <v>0</v>
      </c>
      <c r="N326" s="34">
        <f>SUM(Output_3_Daily_Raw!E326:Z326)</f>
        <v>13.25</v>
      </c>
      <c r="O326" s="34">
        <f>Output_3_Daily_Raw!AA326</f>
        <v>6.75</v>
      </c>
      <c r="P326" s="34">
        <f>SUM(Output_3_Daily_Raw!AB326:AC326)</f>
        <v>0</v>
      </c>
      <c r="Q326" s="34">
        <f>SUM(Output_3_Daily_Raw!AD326:AF326)</f>
        <v>0</v>
      </c>
      <c r="R326" s="34">
        <f>SUM(Output_3_Daily_Raw!AG326:AI326)</f>
        <v>0.75</v>
      </c>
      <c r="S326" s="34">
        <f>SUM(Output_3_Daily_Raw!AJ326:AM326)</f>
        <v>0</v>
      </c>
      <c r="T326" s="34">
        <f>SUM(Output_3_Daily_Raw!AO326:AS326,Output_3_Daily_Raw!BH326)</f>
        <v>0.5</v>
      </c>
      <c r="U326" s="34">
        <f>SUM(Output_3_Daily_Raw!AT326:AX326)</f>
        <v>0</v>
      </c>
      <c r="V326" s="34">
        <f>SUM(Output_3_Daily_Raw!AY326)</f>
        <v>2</v>
      </c>
      <c r="W326" s="34">
        <f>Output_3_Daily_Raw!BA326</f>
        <v>0</v>
      </c>
      <c r="X326" s="34">
        <f>SUM(Output_3_Daily_Raw!AZ326:BE326)</f>
        <v>0</v>
      </c>
      <c r="Y326" s="34">
        <f>SUM(Output_3_Daily_Raw!BF326)</f>
        <v>0.75</v>
      </c>
      <c r="Z326" s="143">
        <f>Output_3_Daily_Raw!BG326</f>
        <v>0</v>
      </c>
      <c r="AB326">
        <f>SUMIF($L$3:$L$373,"&gt;0",$L$3:L$373)/COUNTIF($L$3:$L$3373,"&gt;0")</f>
        <v>5.2754424778761058</v>
      </c>
      <c r="AD326" s="225">
        <f t="shared" si="274"/>
        <v>7</v>
      </c>
      <c r="AE326" s="225">
        <f t="shared" si="277"/>
        <v>0</v>
      </c>
      <c r="AF326" s="225">
        <f t="shared" si="275"/>
        <v>7</v>
      </c>
      <c r="AG326" s="225">
        <f t="shared" si="276"/>
        <v>9.1428571428571423</v>
      </c>
    </row>
    <row r="327" spans="1:33" x14ac:dyDescent="0.35">
      <c r="A327" s="270"/>
      <c r="B327" s="249"/>
      <c r="C327" s="137">
        <v>44153</v>
      </c>
      <c r="D327" s="136" t="s">
        <v>6</v>
      </c>
      <c r="E327" s="142">
        <f>SUM(Output_3_Daily_Raw!E327:G327)</f>
        <v>0</v>
      </c>
      <c r="F327" s="34">
        <f>SUM(Output_3_Daily_Raw!H327:J327)</f>
        <v>0</v>
      </c>
      <c r="G327" s="34">
        <f>SUM(Output_3_Daily_Raw!K327:M327)</f>
        <v>0</v>
      </c>
      <c r="H327" s="34">
        <f>SUM(Output_3_Daily_Raw!N327:P327)</f>
        <v>0</v>
      </c>
      <c r="I327" s="34">
        <f>SUM(Output_3_Daily_Raw!Q327:S327)</f>
        <v>0</v>
      </c>
      <c r="J327" s="34">
        <f>SUM(Output_3_Daily_Raw!T327:V327)</f>
        <v>11.25</v>
      </c>
      <c r="K327" s="34">
        <f>SUM(Output_3_Daily_Raw!W327:Y327)</f>
        <v>0</v>
      </c>
      <c r="L327" s="34">
        <f>SUM(Output_3_Daily_Raw!E327:Y327)</f>
        <v>11.25</v>
      </c>
      <c r="M327" s="34">
        <f>Output_3_Daily_Raw!Z327</f>
        <v>0</v>
      </c>
      <c r="N327" s="34">
        <f>SUM(Output_3_Daily_Raw!E327:Z327)</f>
        <v>11.25</v>
      </c>
      <c r="O327" s="34">
        <f>Output_3_Daily_Raw!AA327</f>
        <v>8.5</v>
      </c>
      <c r="P327" s="34">
        <f>SUM(Output_3_Daily_Raw!AB327:AC327)</f>
        <v>0</v>
      </c>
      <c r="Q327" s="34">
        <f>SUM(Output_3_Daily_Raw!AD327:AF327)</f>
        <v>0</v>
      </c>
      <c r="R327" s="34">
        <f>SUM(Output_3_Daily_Raw!AG327:AI327)</f>
        <v>0.5</v>
      </c>
      <c r="S327" s="34">
        <f>SUM(Output_3_Daily_Raw!AJ327:AM327)</f>
        <v>0</v>
      </c>
      <c r="T327" s="34">
        <f>SUM(Output_3_Daily_Raw!AO327:AS327,Output_3_Daily_Raw!BH327)</f>
        <v>0</v>
      </c>
      <c r="U327" s="34">
        <f>SUM(Output_3_Daily_Raw!AT327:AX327)</f>
        <v>0</v>
      </c>
      <c r="V327" s="34">
        <f>SUM(Output_3_Daily_Raw!AY327)</f>
        <v>1.75</v>
      </c>
      <c r="W327" s="34">
        <f>Output_3_Daily_Raw!BA327</f>
        <v>0</v>
      </c>
      <c r="X327" s="34">
        <f>SUM(Output_3_Daily_Raw!AZ327:BE327)</f>
        <v>0</v>
      </c>
      <c r="Y327" s="34">
        <f>SUM(Output_3_Daily_Raw!BF327)</f>
        <v>2</v>
      </c>
      <c r="Z327" s="143">
        <f>Output_3_Daily_Raw!BG327</f>
        <v>0</v>
      </c>
      <c r="AB327">
        <f>SUMIF($L$3:$L$373,"&gt;0",$L$3:L$373)/COUNTIF($L$3:$L$3373,"&gt;0")</f>
        <v>5.2754424778761058</v>
      </c>
      <c r="AD327" s="225">
        <f t="shared" si="274"/>
        <v>7.6785714285714288</v>
      </c>
      <c r="AE327" s="225">
        <f t="shared" si="277"/>
        <v>0</v>
      </c>
      <c r="AF327" s="225">
        <f t="shared" si="275"/>
        <v>7.6785714285714288</v>
      </c>
      <c r="AG327" s="225">
        <f t="shared" si="276"/>
        <v>9.1428571428571423</v>
      </c>
    </row>
    <row r="328" spans="1:33" x14ac:dyDescent="0.35">
      <c r="A328" s="270"/>
      <c r="B328" s="249"/>
      <c r="C328" s="135">
        <v>44154</v>
      </c>
      <c r="D328" s="136" t="s">
        <v>7</v>
      </c>
      <c r="E328" s="142">
        <f>SUM(Output_3_Daily_Raw!E328:G328)</f>
        <v>0</v>
      </c>
      <c r="F328" s="34">
        <f>SUM(Output_3_Daily_Raw!H328:J328)</f>
        <v>0</v>
      </c>
      <c r="G328" s="34">
        <f>SUM(Output_3_Daily_Raw!K328:M328)</f>
        <v>0</v>
      </c>
      <c r="H328" s="34">
        <f>SUM(Output_3_Daily_Raw!N328:P328)</f>
        <v>0</v>
      </c>
      <c r="I328" s="34">
        <f>SUM(Output_3_Daily_Raw!Q328:S328)</f>
        <v>0</v>
      </c>
      <c r="J328" s="34">
        <f>SUM(Output_3_Daily_Raw!T328:V328)</f>
        <v>8.75</v>
      </c>
      <c r="K328" s="34">
        <f>SUM(Output_3_Daily_Raw!W328:Y328)</f>
        <v>0</v>
      </c>
      <c r="L328" s="34">
        <f>SUM(Output_3_Daily_Raw!E328:Y328)</f>
        <v>8.75</v>
      </c>
      <c r="M328" s="34">
        <f>Output_3_Daily_Raw!Z328</f>
        <v>0</v>
      </c>
      <c r="N328" s="34">
        <f>SUM(Output_3_Daily_Raw!E328:Z328)</f>
        <v>8.75</v>
      </c>
      <c r="O328" s="34">
        <f>Output_3_Daily_Raw!AA328</f>
        <v>8</v>
      </c>
      <c r="P328" s="34">
        <f>SUM(Output_3_Daily_Raw!AB328:AC328)</f>
        <v>0</v>
      </c>
      <c r="Q328" s="34">
        <f>SUM(Output_3_Daily_Raw!AD328:AF328)</f>
        <v>0</v>
      </c>
      <c r="R328" s="34">
        <f>SUM(Output_3_Daily_Raw!AG328:AI328)</f>
        <v>1</v>
      </c>
      <c r="S328" s="34">
        <f>SUM(Output_3_Daily_Raw!AJ328:AM328)</f>
        <v>0</v>
      </c>
      <c r="T328" s="34">
        <f>SUM(Output_3_Daily_Raw!AO328:AS328,Output_3_Daily_Raw!BH328)</f>
        <v>0.25</v>
      </c>
      <c r="U328" s="34">
        <f>SUM(Output_3_Daily_Raw!AT328:AX328)</f>
        <v>0</v>
      </c>
      <c r="V328" s="34">
        <f>SUM(Output_3_Daily_Raw!AY328)</f>
        <v>2</v>
      </c>
      <c r="W328" s="34">
        <f>Output_3_Daily_Raw!BA328</f>
        <v>0</v>
      </c>
      <c r="X328" s="34">
        <f>SUM(Output_3_Daily_Raw!AZ328:BE328)</f>
        <v>0</v>
      </c>
      <c r="Y328" s="34">
        <f>SUM(Output_3_Daily_Raw!BF328)</f>
        <v>4</v>
      </c>
      <c r="Z328" s="143">
        <f>Output_3_Daily_Raw!BG328</f>
        <v>0</v>
      </c>
      <c r="AB328">
        <f>SUMIF($L$3:$L$373,"&gt;0",$L$3:L$373)/COUNTIF($L$3:$L$3373,"&gt;0")</f>
        <v>5.2754424778761058</v>
      </c>
      <c r="AD328" s="225">
        <f t="shared" si="274"/>
        <v>8.1428571428571423</v>
      </c>
      <c r="AE328" s="225">
        <f t="shared" si="277"/>
        <v>0</v>
      </c>
      <c r="AF328" s="225">
        <f t="shared" si="275"/>
        <v>8.1428571428571423</v>
      </c>
      <c r="AG328" s="225">
        <f t="shared" si="276"/>
        <v>8.6071428571428577</v>
      </c>
    </row>
    <row r="329" spans="1:33" x14ac:dyDescent="0.35">
      <c r="A329" s="270"/>
      <c r="B329" s="249"/>
      <c r="C329" s="135">
        <v>44155</v>
      </c>
      <c r="D329" s="136" t="s">
        <v>8</v>
      </c>
      <c r="E329" s="142">
        <f>SUM(Output_3_Daily_Raw!E329:G329)</f>
        <v>0</v>
      </c>
      <c r="F329" s="34">
        <f>SUM(Output_3_Daily_Raw!H329:J329)</f>
        <v>0</v>
      </c>
      <c r="G329" s="34">
        <f>SUM(Output_3_Daily_Raw!K329:M329)</f>
        <v>0</v>
      </c>
      <c r="H329" s="34">
        <f>SUM(Output_3_Daily_Raw!N329:P329)</f>
        <v>0</v>
      </c>
      <c r="I329" s="34">
        <f>SUM(Output_3_Daily_Raw!Q329:S329)</f>
        <v>0</v>
      </c>
      <c r="J329" s="34">
        <f>SUM(Output_3_Daily_Raw!T329:V329)</f>
        <v>4</v>
      </c>
      <c r="K329" s="34">
        <f>SUM(Output_3_Daily_Raw!W329:Y329)</f>
        <v>0</v>
      </c>
      <c r="L329" s="34">
        <f>SUM(Output_3_Daily_Raw!E329:Y329)</f>
        <v>4</v>
      </c>
      <c r="M329" s="34">
        <f>Output_3_Daily_Raw!Z329</f>
        <v>0</v>
      </c>
      <c r="N329" s="34">
        <f>SUM(Output_3_Daily_Raw!E329:Z329)</f>
        <v>4</v>
      </c>
      <c r="O329" s="34">
        <f>Output_3_Daily_Raw!AA329</f>
        <v>7.25</v>
      </c>
      <c r="P329" s="34">
        <f>SUM(Output_3_Daily_Raw!AB329:AC329)</f>
        <v>0</v>
      </c>
      <c r="Q329" s="34">
        <f>SUM(Output_3_Daily_Raw!AD329:AF329)</f>
        <v>0</v>
      </c>
      <c r="R329" s="34">
        <f>SUM(Output_3_Daily_Raw!AG329:AI329)</f>
        <v>0.5</v>
      </c>
      <c r="S329" s="34">
        <f>SUM(Output_3_Daily_Raw!AJ329:AM329)</f>
        <v>1</v>
      </c>
      <c r="T329" s="34">
        <f>SUM(Output_3_Daily_Raw!AO329:AS329,Output_3_Daily_Raw!BH329)</f>
        <v>4.25</v>
      </c>
      <c r="U329" s="34">
        <f>SUM(Output_3_Daily_Raw!AT329:AX329)</f>
        <v>0.5</v>
      </c>
      <c r="V329" s="34">
        <f>SUM(Output_3_Daily_Raw!AY329)</f>
        <v>1</v>
      </c>
      <c r="W329" s="34">
        <f>Output_3_Daily_Raw!BA329</f>
        <v>3.25</v>
      </c>
      <c r="X329" s="34">
        <f>SUM(Output_3_Daily_Raw!AZ329:BE329)</f>
        <v>3.25</v>
      </c>
      <c r="Y329" s="34">
        <f>SUM(Output_3_Daily_Raw!BF329)</f>
        <v>1.25</v>
      </c>
      <c r="Z329" s="143">
        <f>Output_3_Daily_Raw!BG329</f>
        <v>0</v>
      </c>
      <c r="AB329">
        <f>SUMIF($L$3:$L$373,"&gt;0",$L$3:L$373)/COUNTIF($L$3:$L$3373,"&gt;0")</f>
        <v>5.2754424778761058</v>
      </c>
      <c r="AD329" s="225">
        <f t="shared" si="274"/>
        <v>7.6428571428571432</v>
      </c>
      <c r="AE329" s="225">
        <f t="shared" si="277"/>
        <v>0</v>
      </c>
      <c r="AF329" s="225">
        <f t="shared" si="275"/>
        <v>7.6428571428571432</v>
      </c>
      <c r="AG329" s="225">
        <f t="shared" si="276"/>
        <v>8.75</v>
      </c>
    </row>
    <row r="330" spans="1:33" x14ac:dyDescent="0.35">
      <c r="A330" s="270"/>
      <c r="B330" s="249"/>
      <c r="C330" s="137">
        <v>44156</v>
      </c>
      <c r="D330" s="136" t="s">
        <v>9</v>
      </c>
      <c r="E330" s="142">
        <f>SUM(Output_3_Daily_Raw!E330:G330)</f>
        <v>0</v>
      </c>
      <c r="F330" s="34">
        <f>SUM(Output_3_Daily_Raw!H330:J330)</f>
        <v>0</v>
      </c>
      <c r="G330" s="34">
        <f>SUM(Output_3_Daily_Raw!K330:M330)</f>
        <v>0</v>
      </c>
      <c r="H330" s="34">
        <f>SUM(Output_3_Daily_Raw!N330:P330)</f>
        <v>0</v>
      </c>
      <c r="I330" s="34">
        <f>SUM(Output_3_Daily_Raw!Q330:S330)</f>
        <v>7.25</v>
      </c>
      <c r="J330" s="34">
        <f>SUM(Output_3_Daily_Raw!T330:V330)</f>
        <v>0</v>
      </c>
      <c r="K330" s="34">
        <f>SUM(Output_3_Daily_Raw!W330:Y330)</f>
        <v>0</v>
      </c>
      <c r="L330" s="34">
        <f>SUM(Output_3_Daily_Raw!E330:Y330)</f>
        <v>7.25</v>
      </c>
      <c r="M330" s="34">
        <f>Output_3_Daily_Raw!Z330</f>
        <v>0</v>
      </c>
      <c r="N330" s="34">
        <f>SUM(Output_3_Daily_Raw!E330:Z330)</f>
        <v>7.25</v>
      </c>
      <c r="O330" s="34">
        <f>Output_3_Daily_Raw!AA330</f>
        <v>7</v>
      </c>
      <c r="P330" s="34">
        <f>SUM(Output_3_Daily_Raw!AB330:AC330)</f>
        <v>0</v>
      </c>
      <c r="Q330" s="34">
        <f>SUM(Output_3_Daily_Raw!AD330:AF330)</f>
        <v>0</v>
      </c>
      <c r="R330" s="34">
        <f>SUM(Output_3_Daily_Raw!AG330:AI330)</f>
        <v>0.75</v>
      </c>
      <c r="S330" s="34">
        <f>SUM(Output_3_Daily_Raw!AJ330:AM330)</f>
        <v>4</v>
      </c>
      <c r="T330" s="34">
        <f>SUM(Output_3_Daily_Raw!AO330:AS330,Output_3_Daily_Raw!BH330)</f>
        <v>1</v>
      </c>
      <c r="U330" s="34">
        <f>SUM(Output_3_Daily_Raw!AT330:AX330)</f>
        <v>0.5</v>
      </c>
      <c r="V330" s="34">
        <f>SUM(Output_3_Daily_Raw!AY330)</f>
        <v>2</v>
      </c>
      <c r="W330" s="34">
        <f>Output_3_Daily_Raw!BA330</f>
        <v>0</v>
      </c>
      <c r="X330" s="34">
        <f>SUM(Output_3_Daily_Raw!AZ330:BE330)</f>
        <v>0</v>
      </c>
      <c r="Y330" s="34">
        <f>SUM(Output_3_Daily_Raw!BF330)</f>
        <v>1.5</v>
      </c>
      <c r="Z330" s="143">
        <f>Output_3_Daily_Raw!BG330</f>
        <v>0</v>
      </c>
      <c r="AB330">
        <f>SUMIF($L$3:$L$373,"&gt;0",$L$3:L$373)/COUNTIF($L$3:$L$3373,"&gt;0")</f>
        <v>5.2754424778761058</v>
      </c>
      <c r="AD330" s="225">
        <f t="shared" si="274"/>
        <v>7.9285714285714288</v>
      </c>
      <c r="AE330" s="225">
        <f t="shared" si="277"/>
        <v>0</v>
      </c>
      <c r="AF330" s="225">
        <f t="shared" si="275"/>
        <v>7.9285714285714288</v>
      </c>
      <c r="AG330" s="225">
        <f t="shared" si="276"/>
        <v>8.5</v>
      </c>
    </row>
    <row r="331" spans="1:33" x14ac:dyDescent="0.35">
      <c r="A331" s="270"/>
      <c r="B331" s="250"/>
      <c r="C331" s="14">
        <v>44157</v>
      </c>
      <c r="D331" s="138" t="s">
        <v>10</v>
      </c>
      <c r="E331" s="142">
        <f>SUM(Output_3_Daily_Raw!E331:G331)</f>
        <v>0</v>
      </c>
      <c r="F331" s="34">
        <f>SUM(Output_3_Daily_Raw!H331:J331)</f>
        <v>0</v>
      </c>
      <c r="G331" s="34">
        <f>SUM(Output_3_Daily_Raw!K331:M331)</f>
        <v>0</v>
      </c>
      <c r="H331" s="34">
        <f>SUM(Output_3_Daily_Raw!N331:P331)</f>
        <v>0</v>
      </c>
      <c r="I331" s="34">
        <f>SUM(Output_3_Daily_Raw!Q331:S331)</f>
        <v>7.75</v>
      </c>
      <c r="J331" s="34">
        <f>SUM(Output_3_Daily_Raw!T331:V331)</f>
        <v>0</v>
      </c>
      <c r="K331" s="34">
        <f>SUM(Output_3_Daily_Raw!W331:Y331)</f>
        <v>0</v>
      </c>
      <c r="L331" s="34">
        <f>SUM(Output_3_Daily_Raw!E331:Y331)</f>
        <v>7.75</v>
      </c>
      <c r="M331" s="34">
        <f>Output_3_Daily_Raw!Z331</f>
        <v>0</v>
      </c>
      <c r="N331" s="34">
        <f>SUM(Output_3_Daily_Raw!E331:Z331)</f>
        <v>7.75</v>
      </c>
      <c r="O331" s="34">
        <f>Output_3_Daily_Raw!AA331</f>
        <v>8.5</v>
      </c>
      <c r="P331" s="34">
        <f>SUM(Output_3_Daily_Raw!AB331:AC331)</f>
        <v>0</v>
      </c>
      <c r="Q331" s="34">
        <f>SUM(Output_3_Daily_Raw!AD331:AF331)</f>
        <v>0</v>
      </c>
      <c r="R331" s="34">
        <f>SUM(Output_3_Daily_Raw!AG331:AI331)</f>
        <v>0.25</v>
      </c>
      <c r="S331" s="34">
        <f>SUM(Output_3_Daily_Raw!AJ331:AM331)</f>
        <v>0</v>
      </c>
      <c r="T331" s="34">
        <f>SUM(Output_3_Daily_Raw!AO331:AS331,Output_3_Daily_Raw!BH331)</f>
        <v>0.5</v>
      </c>
      <c r="U331" s="34">
        <f>SUM(Output_3_Daily_Raw!AT331:AX331)</f>
        <v>0</v>
      </c>
      <c r="V331" s="34">
        <f>SUM(Output_3_Daily_Raw!AY331)</f>
        <v>1.5</v>
      </c>
      <c r="W331" s="34">
        <f>Output_3_Daily_Raw!BA331</f>
        <v>0</v>
      </c>
      <c r="X331" s="34">
        <f>SUM(Output_3_Daily_Raw!AZ331:BE331)</f>
        <v>1.5</v>
      </c>
      <c r="Y331" s="34">
        <f>SUM(Output_3_Daily_Raw!BF331)</f>
        <v>4</v>
      </c>
      <c r="Z331" s="143">
        <f>Output_3_Daily_Raw!BG331</f>
        <v>0</v>
      </c>
      <c r="AB331">
        <f>SUMIF($L$3:$L$373,"&gt;0",$L$3:L$373)/COUNTIF($L$3:$L$3373,"&gt;0")</f>
        <v>5.2754424778761058</v>
      </c>
      <c r="AD331" s="225">
        <f t="shared" si="274"/>
        <v>8.3928571428571423</v>
      </c>
      <c r="AE331" s="225">
        <f t="shared" si="277"/>
        <v>0</v>
      </c>
      <c r="AF331" s="225">
        <f t="shared" si="275"/>
        <v>8.3928571428571423</v>
      </c>
      <c r="AG331" s="225">
        <f t="shared" si="276"/>
        <v>8.2857142857142865</v>
      </c>
    </row>
    <row r="332" spans="1:33" x14ac:dyDescent="0.35">
      <c r="A332" s="270"/>
      <c r="B332" s="248">
        <v>48</v>
      </c>
      <c r="C332" s="137">
        <v>44158</v>
      </c>
      <c r="D332" s="136" t="s">
        <v>4</v>
      </c>
      <c r="E332" s="142">
        <f>SUM(Output_3_Daily_Raw!E332:G332)</f>
        <v>0</v>
      </c>
      <c r="F332" s="34">
        <f>SUM(Output_3_Daily_Raw!H332:J332)</f>
        <v>0</v>
      </c>
      <c r="G332" s="34">
        <f>SUM(Output_3_Daily_Raw!K332:M332)</f>
        <v>0</v>
      </c>
      <c r="H332" s="34">
        <f>SUM(Output_3_Daily_Raw!N332:P332)</f>
        <v>0</v>
      </c>
      <c r="I332" s="34">
        <f>SUM(Output_3_Daily_Raw!Q332:S332)</f>
        <v>3.25</v>
      </c>
      <c r="J332" s="34">
        <f>SUM(Output_3_Daily_Raw!T332:V332)</f>
        <v>0</v>
      </c>
      <c r="K332" s="34">
        <f>SUM(Output_3_Daily_Raw!W332:Y332)</f>
        <v>0</v>
      </c>
      <c r="L332" s="34">
        <f>SUM(Output_3_Daily_Raw!E332:Y332)</f>
        <v>3.25</v>
      </c>
      <c r="M332" s="34">
        <f>Output_3_Daily_Raw!Z332</f>
        <v>0</v>
      </c>
      <c r="N332" s="34">
        <f>SUM(Output_3_Daily_Raw!E332:Z332)</f>
        <v>3.25</v>
      </c>
      <c r="O332" s="34">
        <f>Output_3_Daily_Raw!AA332</f>
        <v>11</v>
      </c>
      <c r="P332" s="34">
        <f>SUM(Output_3_Daily_Raw!AB332:AC332)</f>
        <v>0</v>
      </c>
      <c r="Q332" s="34">
        <f>SUM(Output_3_Daily_Raw!AD332:AF332)</f>
        <v>0</v>
      </c>
      <c r="R332" s="34">
        <f>SUM(Output_3_Daily_Raw!AG332:AI332)</f>
        <v>0.75</v>
      </c>
      <c r="S332" s="34">
        <f>SUM(Output_3_Daily_Raw!AJ332:AM332)</f>
        <v>3.75</v>
      </c>
      <c r="T332" s="34">
        <f>SUM(Output_3_Daily_Raw!AO332:AS332,Output_3_Daily_Raw!BH332)</f>
        <v>0.25</v>
      </c>
      <c r="U332" s="34">
        <f>SUM(Output_3_Daily_Raw!AT332:AX332)</f>
        <v>0</v>
      </c>
      <c r="V332" s="34">
        <f>SUM(Output_3_Daily_Raw!AY332)</f>
        <v>1.25</v>
      </c>
      <c r="W332" s="34">
        <f>Output_3_Daily_Raw!BA332</f>
        <v>0</v>
      </c>
      <c r="X332" s="34">
        <f>SUM(Output_3_Daily_Raw!AZ332:BE332)</f>
        <v>0</v>
      </c>
      <c r="Y332" s="34">
        <f>SUM(Output_3_Daily_Raw!BF332)</f>
        <v>3.75</v>
      </c>
      <c r="Z332" s="143">
        <f>Output_3_Daily_Raw!BG332</f>
        <v>0</v>
      </c>
      <c r="AB332">
        <f>SUMIF($L$3:$L$373,"&gt;0",$L$3:L$373)/COUNTIF($L$3:$L$3373,"&gt;0")</f>
        <v>5.2754424778761058</v>
      </c>
      <c r="AD332" s="225">
        <f t="shared" si="274"/>
        <v>7.9285714285714288</v>
      </c>
      <c r="AE332" s="225">
        <f t="shared" si="277"/>
        <v>0</v>
      </c>
      <c r="AF332" s="225">
        <f t="shared" si="275"/>
        <v>7.9285714285714288</v>
      </c>
      <c r="AG332" s="225">
        <f t="shared" si="276"/>
        <v>8.1428571428571423</v>
      </c>
    </row>
    <row r="333" spans="1:33" x14ac:dyDescent="0.35">
      <c r="A333" s="270"/>
      <c r="B333" s="249"/>
      <c r="C333" s="135">
        <v>44159</v>
      </c>
      <c r="D333" s="136" t="s">
        <v>5</v>
      </c>
      <c r="E333" s="142">
        <f>SUM(Output_3_Daily_Raw!E333:G333)</f>
        <v>0</v>
      </c>
      <c r="F333" s="34">
        <f>SUM(Output_3_Daily_Raw!H333:J333)</f>
        <v>0</v>
      </c>
      <c r="G333" s="34">
        <f>SUM(Output_3_Daily_Raw!K333:M333)</f>
        <v>0</v>
      </c>
      <c r="H333" s="34">
        <f>SUM(Output_3_Daily_Raw!N333:P333)</f>
        <v>0</v>
      </c>
      <c r="I333" s="34">
        <f>SUM(Output_3_Daily_Raw!Q333:S333)</f>
        <v>9.5</v>
      </c>
      <c r="J333" s="34">
        <f>SUM(Output_3_Daily_Raw!T333:V333)</f>
        <v>0</v>
      </c>
      <c r="K333" s="34">
        <f>SUM(Output_3_Daily_Raw!W333:Y333)</f>
        <v>0</v>
      </c>
      <c r="L333" s="34">
        <f>SUM(Output_3_Daily_Raw!E333:Y333)</f>
        <v>9.5</v>
      </c>
      <c r="M333" s="34">
        <f>Output_3_Daily_Raw!Z333</f>
        <v>0</v>
      </c>
      <c r="N333" s="34">
        <f>SUM(Output_3_Daily_Raw!E333:Z333)</f>
        <v>9.5</v>
      </c>
      <c r="O333" s="34">
        <f>Output_3_Daily_Raw!AA333</f>
        <v>7</v>
      </c>
      <c r="P333" s="34">
        <f>SUM(Output_3_Daily_Raw!AB333:AC333)</f>
        <v>0</v>
      </c>
      <c r="Q333" s="34">
        <f>SUM(Output_3_Daily_Raw!AD333:AF333)</f>
        <v>0</v>
      </c>
      <c r="R333" s="34">
        <f>SUM(Output_3_Daily_Raw!AG333:AI333)</f>
        <v>0.75</v>
      </c>
      <c r="S333" s="34">
        <f>SUM(Output_3_Daily_Raw!AJ333:AM333)</f>
        <v>0</v>
      </c>
      <c r="T333" s="34">
        <f>SUM(Output_3_Daily_Raw!AO333:AS333,Output_3_Daily_Raw!BH333)</f>
        <v>0.25</v>
      </c>
      <c r="U333" s="34">
        <f>SUM(Output_3_Daily_Raw!AT333:AX333)</f>
        <v>0</v>
      </c>
      <c r="V333" s="34">
        <f>SUM(Output_3_Daily_Raw!AY333)</f>
        <v>1.75</v>
      </c>
      <c r="W333" s="34">
        <f>Output_3_Daily_Raw!BA333</f>
        <v>0</v>
      </c>
      <c r="X333" s="34">
        <f>SUM(Output_3_Daily_Raw!AZ333:BE333)</f>
        <v>0.75</v>
      </c>
      <c r="Y333" s="34">
        <f>SUM(Output_3_Daily_Raw!BF333)</f>
        <v>4</v>
      </c>
      <c r="Z333" s="143">
        <f>Output_3_Daily_Raw!BG333</f>
        <v>0</v>
      </c>
      <c r="AB333">
        <f>SUMIF($L$3:$L$373,"&gt;0",$L$3:L$373)/COUNTIF($L$3:$L$3373,"&gt;0")</f>
        <v>5.2754424778761058</v>
      </c>
      <c r="AD333" s="225">
        <f t="shared" si="274"/>
        <v>7.3928571428571432</v>
      </c>
      <c r="AE333" s="225">
        <f t="shared" si="277"/>
        <v>0</v>
      </c>
      <c r="AF333" s="225">
        <f t="shared" si="275"/>
        <v>7.3928571428571432</v>
      </c>
      <c r="AG333" s="225">
        <f t="shared" si="276"/>
        <v>8.1785714285714288</v>
      </c>
    </row>
    <row r="334" spans="1:33" x14ac:dyDescent="0.35">
      <c r="A334" s="270"/>
      <c r="B334" s="249"/>
      <c r="C334" s="135">
        <v>44160</v>
      </c>
      <c r="D334" s="136" t="s">
        <v>6</v>
      </c>
      <c r="E334" s="142">
        <f>SUM(Output_3_Daily_Raw!E334:G334)</f>
        <v>0</v>
      </c>
      <c r="F334" s="34">
        <f>SUM(Output_3_Daily_Raw!H334:J334)</f>
        <v>0</v>
      </c>
      <c r="G334" s="34">
        <f>SUM(Output_3_Daily_Raw!K334:M334)</f>
        <v>0</v>
      </c>
      <c r="H334" s="34">
        <f>SUM(Output_3_Daily_Raw!N334:P334)</f>
        <v>0</v>
      </c>
      <c r="I334" s="34">
        <f>SUM(Output_3_Daily_Raw!Q334:S334)</f>
        <v>10.25</v>
      </c>
      <c r="J334" s="34">
        <f>SUM(Output_3_Daily_Raw!T334:V334)</f>
        <v>0</v>
      </c>
      <c r="K334" s="34">
        <f>SUM(Output_3_Daily_Raw!W334:Y334)</f>
        <v>0</v>
      </c>
      <c r="L334" s="34">
        <f>SUM(Output_3_Daily_Raw!E334:Y334)</f>
        <v>10.25</v>
      </c>
      <c r="M334" s="34">
        <f>Output_3_Daily_Raw!Z334</f>
        <v>0</v>
      </c>
      <c r="N334" s="34">
        <f>SUM(Output_3_Daily_Raw!E334:Z334)</f>
        <v>10.25</v>
      </c>
      <c r="O334" s="34">
        <f>Output_3_Daily_Raw!AA334</f>
        <v>7.5</v>
      </c>
      <c r="P334" s="34">
        <f>SUM(Output_3_Daily_Raw!AB334:AC334)</f>
        <v>0</v>
      </c>
      <c r="Q334" s="34">
        <f>SUM(Output_3_Daily_Raw!AD334:AF334)</f>
        <v>0</v>
      </c>
      <c r="R334" s="34">
        <f>SUM(Output_3_Daily_Raw!AG334:AI334)</f>
        <v>0.5</v>
      </c>
      <c r="S334" s="34">
        <f>SUM(Output_3_Daily_Raw!AJ334:AM334)</f>
        <v>0</v>
      </c>
      <c r="T334" s="34">
        <f>SUM(Output_3_Daily_Raw!AO334:AS334,Output_3_Daily_Raw!BH334)</f>
        <v>0</v>
      </c>
      <c r="U334" s="34">
        <f>SUM(Output_3_Daily_Raw!AT334:AX334)</f>
        <v>0</v>
      </c>
      <c r="V334" s="34">
        <f>SUM(Output_3_Daily_Raw!AY334)</f>
        <v>2.75</v>
      </c>
      <c r="W334" s="34">
        <f>Output_3_Daily_Raw!BA334</f>
        <v>0</v>
      </c>
      <c r="X334" s="34">
        <f>SUM(Output_3_Daily_Raw!AZ334:BE334)</f>
        <v>0</v>
      </c>
      <c r="Y334" s="34">
        <f>SUM(Output_3_Daily_Raw!BF334)</f>
        <v>3</v>
      </c>
      <c r="Z334" s="143">
        <f>Output_3_Daily_Raw!BG334</f>
        <v>0</v>
      </c>
      <c r="AB334">
        <f>SUMIF($L$3:$L$373,"&gt;0",$L$3:L$373)/COUNTIF($L$3:$L$3373,"&gt;0")</f>
        <v>5.2754424778761058</v>
      </c>
      <c r="AD334" s="225">
        <f t="shared" si="274"/>
        <v>7.25</v>
      </c>
      <c r="AE334" s="225">
        <f t="shared" si="277"/>
        <v>0</v>
      </c>
      <c r="AF334" s="225">
        <f t="shared" si="275"/>
        <v>7.25</v>
      </c>
      <c r="AG334" s="225">
        <f t="shared" si="276"/>
        <v>8.0357142857142865</v>
      </c>
    </row>
    <row r="335" spans="1:33" x14ac:dyDescent="0.35">
      <c r="A335" s="270"/>
      <c r="B335" s="249"/>
      <c r="C335" s="137">
        <v>44161</v>
      </c>
      <c r="D335" s="136" t="s">
        <v>7</v>
      </c>
      <c r="E335" s="142">
        <f>SUM(Output_3_Daily_Raw!E335:G335)</f>
        <v>0</v>
      </c>
      <c r="F335" s="34">
        <f>SUM(Output_3_Daily_Raw!H335:J335)</f>
        <v>0</v>
      </c>
      <c r="G335" s="34">
        <f>SUM(Output_3_Daily_Raw!K335:M335)</f>
        <v>0</v>
      </c>
      <c r="H335" s="34">
        <f>SUM(Output_3_Daily_Raw!N335:P335)</f>
        <v>0</v>
      </c>
      <c r="I335" s="34">
        <f>SUM(Output_3_Daily_Raw!Q335:S335)</f>
        <v>2.25</v>
      </c>
      <c r="J335" s="34">
        <f>SUM(Output_3_Daily_Raw!T335:V335)</f>
        <v>0</v>
      </c>
      <c r="K335" s="34">
        <f>SUM(Output_3_Daily_Raw!W335:Y335)</f>
        <v>0</v>
      </c>
      <c r="L335" s="34">
        <f>SUM(Output_3_Daily_Raw!E335:Y335)</f>
        <v>2.25</v>
      </c>
      <c r="M335" s="34">
        <f>Output_3_Daily_Raw!Z335</f>
        <v>0</v>
      </c>
      <c r="N335" s="34">
        <f>SUM(Output_3_Daily_Raw!E335:Z335)</f>
        <v>2.25</v>
      </c>
      <c r="O335" s="34">
        <f>Output_3_Daily_Raw!AA335</f>
        <v>8.25</v>
      </c>
      <c r="P335" s="34">
        <f>SUM(Output_3_Daily_Raw!AB335:AC335)</f>
        <v>4.25</v>
      </c>
      <c r="Q335" s="34">
        <f>SUM(Output_3_Daily_Raw!AD335:AF335)</f>
        <v>0</v>
      </c>
      <c r="R335" s="34">
        <f>SUM(Output_3_Daily_Raw!AG335:AI335)</f>
        <v>0.75</v>
      </c>
      <c r="S335" s="34">
        <f>SUM(Output_3_Daily_Raw!AJ335:AM335)</f>
        <v>0.75</v>
      </c>
      <c r="T335" s="34">
        <f>SUM(Output_3_Daily_Raw!AO335:AS335,Output_3_Daily_Raw!BH335)</f>
        <v>0.5</v>
      </c>
      <c r="U335" s="34">
        <f>SUM(Output_3_Daily_Raw!AT335:AX335)</f>
        <v>1.25</v>
      </c>
      <c r="V335" s="34">
        <f>SUM(Output_3_Daily_Raw!AY335)</f>
        <v>1.5</v>
      </c>
      <c r="W335" s="34">
        <f>Output_3_Daily_Raw!BA335</f>
        <v>3</v>
      </c>
      <c r="X335" s="34">
        <f>SUM(Output_3_Daily_Raw!AZ335:BE335)</f>
        <v>3.25</v>
      </c>
      <c r="Y335" s="34">
        <f>SUM(Output_3_Daily_Raw!BF335)</f>
        <v>1.25</v>
      </c>
      <c r="Z335" s="143">
        <f>Output_3_Daily_Raw!BG335</f>
        <v>0</v>
      </c>
      <c r="AB335">
        <f>SUMIF($L$3:$L$373,"&gt;0",$L$3:L$373)/COUNTIF($L$3:$L$3373,"&gt;0")</f>
        <v>5.2754424778761058</v>
      </c>
      <c r="AD335" s="225">
        <f t="shared" si="274"/>
        <v>6.3214285714285712</v>
      </c>
      <c r="AE335" s="225">
        <f t="shared" si="277"/>
        <v>0</v>
      </c>
      <c r="AF335" s="225">
        <f t="shared" si="275"/>
        <v>6.3214285714285712</v>
      </c>
      <c r="AG335" s="225">
        <f t="shared" si="276"/>
        <v>8.0714285714285712</v>
      </c>
    </row>
    <row r="336" spans="1:33" x14ac:dyDescent="0.35">
      <c r="A336" s="270"/>
      <c r="B336" s="249"/>
      <c r="C336" s="135">
        <v>44162</v>
      </c>
      <c r="D336" s="136" t="s">
        <v>8</v>
      </c>
      <c r="E336" s="142">
        <f>SUM(Output_3_Daily_Raw!E336:G336)</f>
        <v>0</v>
      </c>
      <c r="F336" s="34">
        <f>SUM(Output_3_Daily_Raw!H336:J336)</f>
        <v>0</v>
      </c>
      <c r="G336" s="34">
        <f>SUM(Output_3_Daily_Raw!K336:M336)</f>
        <v>0</v>
      </c>
      <c r="H336" s="34">
        <f>SUM(Output_3_Daily_Raw!N336:P336)</f>
        <v>0</v>
      </c>
      <c r="I336" s="34">
        <f>SUM(Output_3_Daily_Raw!Q336:S336)</f>
        <v>0</v>
      </c>
      <c r="J336" s="34">
        <f>SUM(Output_3_Daily_Raw!T336:V336)</f>
        <v>0</v>
      </c>
      <c r="K336" s="34">
        <f>SUM(Output_3_Daily_Raw!W336:Y336)</f>
        <v>0</v>
      </c>
      <c r="L336" s="34">
        <f>SUM(Output_3_Daily_Raw!E336:Y336)</f>
        <v>0</v>
      </c>
      <c r="M336" s="34">
        <f>Output_3_Daily_Raw!Z336</f>
        <v>1.75</v>
      </c>
      <c r="N336" s="34">
        <f>SUM(Output_3_Daily_Raw!E336:Z336)</f>
        <v>1.75</v>
      </c>
      <c r="O336" s="34">
        <f>Output_3_Daily_Raw!AA336</f>
        <v>8.75</v>
      </c>
      <c r="P336" s="34">
        <f>SUM(Output_3_Daily_Raw!AB336:AC336)</f>
        <v>1.75</v>
      </c>
      <c r="Q336" s="34">
        <f>SUM(Output_3_Daily_Raw!AD336:AF336)</f>
        <v>0</v>
      </c>
      <c r="R336" s="34">
        <f>SUM(Output_3_Daily_Raw!AG336:AI336)</f>
        <v>0.25</v>
      </c>
      <c r="S336" s="34">
        <f>SUM(Output_3_Daily_Raw!AJ336:AM336)</f>
        <v>4.75</v>
      </c>
      <c r="T336" s="34">
        <f>SUM(Output_3_Daily_Raw!AO336:AS336,Output_3_Daily_Raw!BH336)</f>
        <v>0</v>
      </c>
      <c r="U336" s="34">
        <f>SUM(Output_3_Daily_Raw!AT336:AX336)</f>
        <v>0.75</v>
      </c>
      <c r="V336" s="34">
        <f>SUM(Output_3_Daily_Raw!AY336)</f>
        <v>2.25</v>
      </c>
      <c r="W336" s="34">
        <f>Output_3_Daily_Raw!BA336</f>
        <v>2.75</v>
      </c>
      <c r="X336" s="34">
        <f>SUM(Output_3_Daily_Raw!AZ336:BE336)</f>
        <v>2.75</v>
      </c>
      <c r="Y336" s="34">
        <f>SUM(Output_3_Daily_Raw!BF336)</f>
        <v>1</v>
      </c>
      <c r="Z336" s="143">
        <f>Output_3_Daily_Raw!BG336</f>
        <v>0</v>
      </c>
      <c r="AB336">
        <f>SUMIF($L$3:$L$373,"&gt;0",$L$3:L$373)/COUNTIF($L$3:$L$3373,"&gt;0")</f>
        <v>5.2754424778761058</v>
      </c>
      <c r="AD336" s="225">
        <f t="shared" si="274"/>
        <v>5.75</v>
      </c>
      <c r="AE336" s="225">
        <f t="shared" si="277"/>
        <v>0.25</v>
      </c>
      <c r="AF336" s="225">
        <f t="shared" si="275"/>
        <v>6</v>
      </c>
      <c r="AG336" s="225">
        <f t="shared" si="276"/>
        <v>8.2857142857142865</v>
      </c>
    </row>
    <row r="337" spans="1:33" x14ac:dyDescent="0.35">
      <c r="A337" s="270"/>
      <c r="B337" s="249"/>
      <c r="C337" s="137">
        <v>44163</v>
      </c>
      <c r="D337" s="136" t="s">
        <v>9</v>
      </c>
      <c r="E337" s="142">
        <f>SUM(Output_3_Daily_Raw!E337:G337)</f>
        <v>0</v>
      </c>
      <c r="F337" s="34">
        <f>SUM(Output_3_Daily_Raw!H337:J337)</f>
        <v>0</v>
      </c>
      <c r="G337" s="34">
        <f>SUM(Output_3_Daily_Raw!K337:M337)</f>
        <v>0</v>
      </c>
      <c r="H337" s="34">
        <f>SUM(Output_3_Daily_Raw!N337:P337)</f>
        <v>0</v>
      </c>
      <c r="I337" s="34">
        <f>SUM(Output_3_Daily_Raw!Q337:S337)</f>
        <v>0</v>
      </c>
      <c r="J337" s="34">
        <f>SUM(Output_3_Daily_Raw!T337:V337)</f>
        <v>0</v>
      </c>
      <c r="K337" s="34">
        <f>SUM(Output_3_Daily_Raw!W337:Y337)</f>
        <v>0</v>
      </c>
      <c r="L337" s="34">
        <f>SUM(Output_3_Daily_Raw!E337:Y337)</f>
        <v>0</v>
      </c>
      <c r="M337" s="34">
        <f>Output_3_Daily_Raw!Z337</f>
        <v>4.5</v>
      </c>
      <c r="N337" s="34">
        <f>SUM(Output_3_Daily_Raw!E337:Z337)</f>
        <v>4.5</v>
      </c>
      <c r="O337" s="34">
        <f>Output_3_Daily_Raw!AA337</f>
        <v>9.5</v>
      </c>
      <c r="P337" s="34">
        <f>SUM(Output_3_Daily_Raw!AB337:AC337)</f>
        <v>0</v>
      </c>
      <c r="Q337" s="34">
        <f>SUM(Output_3_Daily_Raw!AD337:AF337)</f>
        <v>0</v>
      </c>
      <c r="R337" s="34">
        <f>SUM(Output_3_Daily_Raw!AG337:AI337)</f>
        <v>0.5</v>
      </c>
      <c r="S337" s="34">
        <f>SUM(Output_3_Daily_Raw!AJ337:AM337)</f>
        <v>2</v>
      </c>
      <c r="T337" s="34">
        <f>SUM(Output_3_Daily_Raw!AO337:AS337,Output_3_Daily_Raw!BH337)</f>
        <v>0</v>
      </c>
      <c r="U337" s="34">
        <f>SUM(Output_3_Daily_Raw!AT337:AX337)</f>
        <v>0.5</v>
      </c>
      <c r="V337" s="34">
        <f>SUM(Output_3_Daily_Raw!AY337)</f>
        <v>2.5</v>
      </c>
      <c r="W337" s="34">
        <f>Output_3_Daily_Raw!BA337</f>
        <v>1.25</v>
      </c>
      <c r="X337" s="34">
        <f>SUM(Output_3_Daily_Raw!AZ337:BE337)</f>
        <v>1.25</v>
      </c>
      <c r="Y337" s="34">
        <f>SUM(Output_3_Daily_Raw!BF337)</f>
        <v>2.25</v>
      </c>
      <c r="Z337" s="143">
        <f>Output_3_Daily_Raw!BG337</f>
        <v>0</v>
      </c>
      <c r="AB337">
        <f>SUMIF($L$3:$L$373,"&gt;0",$L$3:L$373)/COUNTIF($L$3:$L$3373,"&gt;0")</f>
        <v>5.2754424778761058</v>
      </c>
      <c r="AD337" s="225">
        <f t="shared" si="274"/>
        <v>4.7142857142857144</v>
      </c>
      <c r="AE337" s="225">
        <f t="shared" si="277"/>
        <v>0.8928571428571429</v>
      </c>
      <c r="AF337" s="225">
        <f t="shared" si="275"/>
        <v>5.6071428571428568</v>
      </c>
      <c r="AG337" s="225">
        <f t="shared" si="276"/>
        <v>8.6428571428571423</v>
      </c>
    </row>
    <row r="338" spans="1:33" x14ac:dyDescent="0.35">
      <c r="A338" s="270"/>
      <c r="B338" s="250"/>
      <c r="C338" s="14">
        <v>44164</v>
      </c>
      <c r="D338" s="138" t="s">
        <v>10</v>
      </c>
      <c r="E338" s="142">
        <f>SUM(Output_3_Daily_Raw!E338:G338)</f>
        <v>0</v>
      </c>
      <c r="F338" s="34">
        <f>SUM(Output_3_Daily_Raw!H338:J338)</f>
        <v>0</v>
      </c>
      <c r="G338" s="34">
        <f>SUM(Output_3_Daily_Raw!K338:M338)</f>
        <v>0</v>
      </c>
      <c r="H338" s="34">
        <f>SUM(Output_3_Daily_Raw!N338:P338)</f>
        <v>0</v>
      </c>
      <c r="I338" s="34">
        <f>SUM(Output_3_Daily_Raw!Q338:S338)</f>
        <v>0</v>
      </c>
      <c r="J338" s="34">
        <f>SUM(Output_3_Daily_Raw!T338:V338)</f>
        <v>0</v>
      </c>
      <c r="K338" s="34">
        <f>SUM(Output_3_Daily_Raw!W338:Y338)</f>
        <v>0</v>
      </c>
      <c r="L338" s="34">
        <f>SUM(Output_3_Daily_Raw!E338:Y338)</f>
        <v>0</v>
      </c>
      <c r="M338" s="34">
        <f>Output_3_Daily_Raw!Z338</f>
        <v>7.5</v>
      </c>
      <c r="N338" s="34">
        <f>SUM(Output_3_Daily_Raw!E338:Z338)</f>
        <v>7.5</v>
      </c>
      <c r="O338" s="34">
        <f>Output_3_Daily_Raw!AA338</f>
        <v>7</v>
      </c>
      <c r="P338" s="34">
        <f>SUM(Output_3_Daily_Raw!AB338:AC338)</f>
        <v>0.75</v>
      </c>
      <c r="Q338" s="34">
        <f>SUM(Output_3_Daily_Raw!AD338:AF338)</f>
        <v>0</v>
      </c>
      <c r="R338" s="34">
        <f>SUM(Output_3_Daily_Raw!AG338:AI338)</f>
        <v>0.75</v>
      </c>
      <c r="S338" s="34">
        <f>SUM(Output_3_Daily_Raw!AJ338:AM338)</f>
        <v>0</v>
      </c>
      <c r="T338" s="34">
        <f>SUM(Output_3_Daily_Raw!AO338:AS338,Output_3_Daily_Raw!BH338)</f>
        <v>0.25</v>
      </c>
      <c r="U338" s="34">
        <f>SUM(Output_3_Daily_Raw!AT338:AX338)</f>
        <v>1</v>
      </c>
      <c r="V338" s="34">
        <f>SUM(Output_3_Daily_Raw!AY338)</f>
        <v>2.25</v>
      </c>
      <c r="W338" s="34">
        <f>Output_3_Daily_Raw!BA338</f>
        <v>1.75</v>
      </c>
      <c r="X338" s="34">
        <f>SUM(Output_3_Daily_Raw!AZ338:BE338)</f>
        <v>1.75</v>
      </c>
      <c r="Y338" s="34">
        <f>SUM(Output_3_Daily_Raw!BF338)</f>
        <v>2.75</v>
      </c>
      <c r="Z338" s="143">
        <f>Output_3_Daily_Raw!BG338</f>
        <v>0</v>
      </c>
      <c r="AB338">
        <f>SUMIF($L$3:$L$373,"&gt;0",$L$3:L$373)/COUNTIF($L$3:$L$3373,"&gt;0")</f>
        <v>5.2754424778761058</v>
      </c>
      <c r="AD338" s="225">
        <f t="shared" si="274"/>
        <v>3.6071428571428572</v>
      </c>
      <c r="AE338" s="225">
        <f t="shared" si="277"/>
        <v>1.9642857142857142</v>
      </c>
      <c r="AF338" s="225">
        <f t="shared" si="275"/>
        <v>5.5714285714285712</v>
      </c>
      <c r="AG338" s="225">
        <f t="shared" si="276"/>
        <v>8.4285714285714288</v>
      </c>
    </row>
    <row r="339" spans="1:33" x14ac:dyDescent="0.35">
      <c r="A339" s="272"/>
      <c r="B339" s="248">
        <v>49</v>
      </c>
      <c r="C339" s="137">
        <v>44165</v>
      </c>
      <c r="D339" s="136" t="s">
        <v>4</v>
      </c>
      <c r="E339" s="142">
        <f>SUM(Output_3_Daily_Raw!E339:G339)</f>
        <v>0</v>
      </c>
      <c r="F339" s="34">
        <f>SUM(Output_3_Daily_Raw!H339:J339)</f>
        <v>0</v>
      </c>
      <c r="G339" s="34">
        <f>SUM(Output_3_Daily_Raw!K339:M339)</f>
        <v>0</v>
      </c>
      <c r="H339" s="34">
        <f>SUM(Output_3_Daily_Raw!N339:P339)</f>
        <v>0</v>
      </c>
      <c r="I339" s="34">
        <f>SUM(Output_3_Daily_Raw!Q339:S339)</f>
        <v>0</v>
      </c>
      <c r="J339" s="34">
        <f>SUM(Output_3_Daily_Raw!T339:V339)</f>
        <v>0</v>
      </c>
      <c r="K339" s="34">
        <f>SUM(Output_3_Daily_Raw!W339:Y339)</f>
        <v>0</v>
      </c>
      <c r="L339" s="34">
        <f>SUM(Output_3_Daily_Raw!E339:Y339)</f>
        <v>0</v>
      </c>
      <c r="M339" s="34">
        <f>Output_3_Daily_Raw!Z339</f>
        <v>5.5</v>
      </c>
      <c r="N339" s="34">
        <f>SUM(Output_3_Daily_Raw!E339:Z339)</f>
        <v>5.5</v>
      </c>
      <c r="O339" s="34">
        <f>Output_3_Daily_Raw!AA339</f>
        <v>8</v>
      </c>
      <c r="P339" s="34">
        <f>SUM(Output_3_Daily_Raw!AB339:AC339)</f>
        <v>0.25</v>
      </c>
      <c r="Q339" s="34">
        <f>SUM(Output_3_Daily_Raw!AD339:AF339)</f>
        <v>0</v>
      </c>
      <c r="R339" s="34">
        <f>SUM(Output_3_Daily_Raw!AG339:AI339)</f>
        <v>1.5</v>
      </c>
      <c r="S339" s="34">
        <f>SUM(Output_3_Daily_Raw!AJ339:AM339)</f>
        <v>1.25</v>
      </c>
      <c r="T339" s="34">
        <f>SUM(Output_3_Daily_Raw!AO339:AS339,Output_3_Daily_Raw!BH339)</f>
        <v>0</v>
      </c>
      <c r="U339" s="34">
        <f>SUM(Output_3_Daily_Raw!AT339:AX339)</f>
        <v>2.75</v>
      </c>
      <c r="V339" s="34">
        <f>SUM(Output_3_Daily_Raw!AY339)</f>
        <v>1.25</v>
      </c>
      <c r="W339" s="34">
        <f>Output_3_Daily_Raw!BA339</f>
        <v>1.25</v>
      </c>
      <c r="X339" s="34">
        <f>SUM(Output_3_Daily_Raw!AZ339:BE339)</f>
        <v>2</v>
      </c>
      <c r="Y339" s="34">
        <f>SUM(Output_3_Daily_Raw!BF339)</f>
        <v>1.5</v>
      </c>
      <c r="Z339" s="143">
        <f>Output_3_Daily_Raw!BG339</f>
        <v>0</v>
      </c>
      <c r="AB339">
        <f>SUMIF($L$3:$L$373,"&gt;0",$L$3:L$373)/COUNTIF($L$3:$L$3373,"&gt;0")</f>
        <v>5.2754424778761058</v>
      </c>
      <c r="AD339" s="225">
        <f t="shared" si="274"/>
        <v>3.1428571428571428</v>
      </c>
      <c r="AE339" s="225">
        <f t="shared" si="277"/>
        <v>2.75</v>
      </c>
      <c r="AF339" s="225">
        <f t="shared" si="275"/>
        <v>5.8928571428571432</v>
      </c>
      <c r="AG339" s="225">
        <f t="shared" si="276"/>
        <v>8</v>
      </c>
    </row>
    <row r="340" spans="1:33" x14ac:dyDescent="0.35">
      <c r="A340" s="269" t="s">
        <v>11</v>
      </c>
      <c r="B340" s="249"/>
      <c r="C340" s="135">
        <v>44166</v>
      </c>
      <c r="D340" s="136" t="s">
        <v>5</v>
      </c>
      <c r="E340" s="142">
        <f>SUM(Output_3_Daily_Raw!E340:G340)</f>
        <v>0</v>
      </c>
      <c r="F340" s="34">
        <f>SUM(Output_3_Daily_Raw!H340:J340)</f>
        <v>0</v>
      </c>
      <c r="G340" s="34">
        <f>SUM(Output_3_Daily_Raw!K340:M340)</f>
        <v>0</v>
      </c>
      <c r="H340" s="34">
        <f>SUM(Output_3_Daily_Raw!N340:P340)</f>
        <v>0</v>
      </c>
      <c r="I340" s="34">
        <f>SUM(Output_3_Daily_Raw!Q340:S340)</f>
        <v>0</v>
      </c>
      <c r="J340" s="34">
        <f>SUM(Output_3_Daily_Raw!T340:V340)</f>
        <v>0</v>
      </c>
      <c r="K340" s="34">
        <f>SUM(Output_3_Daily_Raw!W340:Y340)</f>
        <v>0</v>
      </c>
      <c r="L340" s="34">
        <f>SUM(Output_3_Daily_Raw!E340:Y340)</f>
        <v>0</v>
      </c>
      <c r="M340" s="34">
        <f>Output_3_Daily_Raw!Z340</f>
        <v>3.5</v>
      </c>
      <c r="N340" s="34">
        <f>SUM(Output_3_Daily_Raw!E340:Z340)</f>
        <v>3.5</v>
      </c>
      <c r="O340" s="34">
        <f>Output_3_Daily_Raw!AA340</f>
        <v>8.25</v>
      </c>
      <c r="P340" s="34">
        <f>SUM(Output_3_Daily_Raw!AB340:AC340)</f>
        <v>0</v>
      </c>
      <c r="Q340" s="34">
        <f>SUM(Output_3_Daily_Raw!AD340:AF340)</f>
        <v>0</v>
      </c>
      <c r="R340" s="34">
        <f>SUM(Output_3_Daily_Raw!AG340:AI340)</f>
        <v>1</v>
      </c>
      <c r="S340" s="34">
        <f>SUM(Output_3_Daily_Raw!AJ340:AM340)</f>
        <v>5.5</v>
      </c>
      <c r="T340" s="34">
        <f>SUM(Output_3_Daily_Raw!AO340:AS340,Output_3_Daily_Raw!BH340)</f>
        <v>0.25</v>
      </c>
      <c r="U340" s="34">
        <f>SUM(Output_3_Daily_Raw!AT340:AX340)</f>
        <v>1</v>
      </c>
      <c r="V340" s="34">
        <f>SUM(Output_3_Daily_Raw!AY340)</f>
        <v>1.75</v>
      </c>
      <c r="W340" s="34">
        <f>Output_3_Daily_Raw!BA340</f>
        <v>2</v>
      </c>
      <c r="X340" s="34">
        <f>SUM(Output_3_Daily_Raw!AZ340:BE340)</f>
        <v>2</v>
      </c>
      <c r="Y340" s="34">
        <f>SUM(Output_3_Daily_Raw!BF340)</f>
        <v>0.75</v>
      </c>
      <c r="Z340" s="143">
        <f>Output_3_Daily_Raw!BG340</f>
        <v>0</v>
      </c>
      <c r="AB340">
        <f>SUMIF($L$3:$L$373,"&gt;0",$L$3:L$373)/COUNTIF($L$3:$L$3373,"&gt;0")</f>
        <v>5.2754424778761058</v>
      </c>
      <c r="AD340" s="225">
        <f t="shared" si="274"/>
        <v>1.7857142857142858</v>
      </c>
      <c r="AE340" s="225">
        <f t="shared" si="277"/>
        <v>3.25</v>
      </c>
      <c r="AF340" s="225">
        <f t="shared" si="275"/>
        <v>5.0357142857142856</v>
      </c>
      <c r="AG340" s="225">
        <f t="shared" si="276"/>
        <v>8.1785714285714288</v>
      </c>
    </row>
    <row r="341" spans="1:33" x14ac:dyDescent="0.35">
      <c r="A341" s="270"/>
      <c r="B341" s="249"/>
      <c r="C341" s="135">
        <v>44167</v>
      </c>
      <c r="D341" s="136" t="s">
        <v>6</v>
      </c>
      <c r="E341" s="142">
        <f>SUM(Output_3_Daily_Raw!E341:G341)</f>
        <v>0</v>
      </c>
      <c r="F341" s="34">
        <f>SUM(Output_3_Daily_Raw!H341:J341)</f>
        <v>0</v>
      </c>
      <c r="G341" s="34">
        <f>SUM(Output_3_Daily_Raw!K341:M341)</f>
        <v>0</v>
      </c>
      <c r="H341" s="34">
        <f>SUM(Output_3_Daily_Raw!N341:P341)</f>
        <v>0</v>
      </c>
      <c r="I341" s="34">
        <f>SUM(Output_3_Daily_Raw!Q341:S341)</f>
        <v>0</v>
      </c>
      <c r="J341" s="34">
        <f>SUM(Output_3_Daily_Raw!T341:V341)</f>
        <v>0</v>
      </c>
      <c r="K341" s="34">
        <f>SUM(Output_3_Daily_Raw!W341:Y341)</f>
        <v>0</v>
      </c>
      <c r="L341" s="34">
        <f>SUM(Output_3_Daily_Raw!E341:Y341)</f>
        <v>0</v>
      </c>
      <c r="M341" s="34">
        <f>Output_3_Daily_Raw!Z341</f>
        <v>1.25</v>
      </c>
      <c r="N341" s="34">
        <f>SUM(Output_3_Daily_Raw!E341:Z341)</f>
        <v>1.25</v>
      </c>
      <c r="O341" s="34">
        <f>Output_3_Daily_Raw!AA341</f>
        <v>6.75</v>
      </c>
      <c r="P341" s="34">
        <f>SUM(Output_3_Daily_Raw!AB341:AC341)</f>
        <v>1.5</v>
      </c>
      <c r="Q341" s="34">
        <f>SUM(Output_3_Daily_Raw!AD341:AF341)</f>
        <v>0</v>
      </c>
      <c r="R341" s="34">
        <f>SUM(Output_3_Daily_Raw!AG341:AI341)</f>
        <v>1.25</v>
      </c>
      <c r="S341" s="34">
        <f>SUM(Output_3_Daily_Raw!AJ341:AM341)</f>
        <v>0.75</v>
      </c>
      <c r="T341" s="34">
        <f>SUM(Output_3_Daily_Raw!AO341:AS341,Output_3_Daily_Raw!BH341)</f>
        <v>1</v>
      </c>
      <c r="U341" s="34">
        <f>SUM(Output_3_Daily_Raw!AT341:AX341)</f>
        <v>3.25</v>
      </c>
      <c r="V341" s="34">
        <f>SUM(Output_3_Daily_Raw!AY341)</f>
        <v>2.25</v>
      </c>
      <c r="W341" s="34">
        <f>Output_3_Daily_Raw!BA341</f>
        <v>2.75</v>
      </c>
      <c r="X341" s="34">
        <f>SUM(Output_3_Daily_Raw!AZ341:BE341)</f>
        <v>2.75</v>
      </c>
      <c r="Y341" s="34">
        <f>SUM(Output_3_Daily_Raw!BF341)</f>
        <v>3.25</v>
      </c>
      <c r="Z341" s="143">
        <f>Output_3_Daily_Raw!BG341</f>
        <v>0</v>
      </c>
      <c r="AB341">
        <f>SUMIF($L$3:$L$373,"&gt;0",$L$3:L$373)/COUNTIF($L$3:$L$3373,"&gt;0")</f>
        <v>5.2754424778761058</v>
      </c>
      <c r="AD341" s="225">
        <f t="shared" si="274"/>
        <v>0.32142857142857145</v>
      </c>
      <c r="AE341" s="225">
        <f t="shared" si="277"/>
        <v>3.4285714285714284</v>
      </c>
      <c r="AF341" s="225">
        <f t="shared" si="275"/>
        <v>3.75</v>
      </c>
      <c r="AG341" s="225">
        <f t="shared" si="276"/>
        <v>8.0714285714285712</v>
      </c>
    </row>
    <row r="342" spans="1:33" x14ac:dyDescent="0.35">
      <c r="A342" s="270"/>
      <c r="B342" s="249"/>
      <c r="C342" s="137">
        <v>44168</v>
      </c>
      <c r="D342" s="136" t="s">
        <v>7</v>
      </c>
      <c r="E342" s="142">
        <f>SUM(Output_3_Daily_Raw!E342:G342)</f>
        <v>0</v>
      </c>
      <c r="F342" s="34">
        <f>SUM(Output_3_Daily_Raw!H342:J342)</f>
        <v>0</v>
      </c>
      <c r="G342" s="34">
        <f>SUM(Output_3_Daily_Raw!K342:M342)</f>
        <v>0</v>
      </c>
      <c r="H342" s="34">
        <f>SUM(Output_3_Daily_Raw!N342:P342)</f>
        <v>0</v>
      </c>
      <c r="I342" s="34">
        <f>SUM(Output_3_Daily_Raw!Q342:S342)</f>
        <v>0</v>
      </c>
      <c r="J342" s="34">
        <f>SUM(Output_3_Daily_Raw!T342:V342)</f>
        <v>0</v>
      </c>
      <c r="K342" s="34">
        <f>SUM(Output_3_Daily_Raw!W342:Y342)</f>
        <v>0</v>
      </c>
      <c r="L342" s="34">
        <f>SUM(Output_3_Daily_Raw!E342:Y342)</f>
        <v>0</v>
      </c>
      <c r="M342" s="34">
        <f>Output_3_Daily_Raw!Z342</f>
        <v>2</v>
      </c>
      <c r="N342" s="34">
        <f>SUM(Output_3_Daily_Raw!E342:Z342)</f>
        <v>2</v>
      </c>
      <c r="O342" s="34">
        <f>Output_3_Daily_Raw!AA342</f>
        <v>9</v>
      </c>
      <c r="P342" s="34">
        <f>SUM(Output_3_Daily_Raw!AB342:AC342)</f>
        <v>0</v>
      </c>
      <c r="Q342" s="34">
        <f>SUM(Output_3_Daily_Raw!AD342:AF342)</f>
        <v>0</v>
      </c>
      <c r="R342" s="34">
        <f>SUM(Output_3_Daily_Raw!AG342:AI342)</f>
        <v>1.25</v>
      </c>
      <c r="S342" s="34">
        <f>SUM(Output_3_Daily_Raw!AJ342:AM342)</f>
        <v>2.5</v>
      </c>
      <c r="T342" s="34">
        <f>SUM(Output_3_Daily_Raw!AO342:AS342,Output_3_Daily_Raw!BH342)</f>
        <v>1</v>
      </c>
      <c r="U342" s="34">
        <f>SUM(Output_3_Daily_Raw!AT342:AX342)</f>
        <v>1</v>
      </c>
      <c r="V342" s="34">
        <f>SUM(Output_3_Daily_Raw!AY342)</f>
        <v>1.25</v>
      </c>
      <c r="W342" s="34">
        <f>Output_3_Daily_Raw!BA342</f>
        <v>1</v>
      </c>
      <c r="X342" s="34">
        <f>SUM(Output_3_Daily_Raw!AZ342:BE342)</f>
        <v>1.25</v>
      </c>
      <c r="Y342" s="34">
        <f>SUM(Output_3_Daily_Raw!BF342)</f>
        <v>3.75</v>
      </c>
      <c r="Z342" s="143">
        <f>Output_3_Daily_Raw!BG342</f>
        <v>0</v>
      </c>
      <c r="AB342">
        <f>SUMIF($L$3:$L$373,"&gt;0",$L$3:L$373)/COUNTIF($L$3:$L$3373,"&gt;0")</f>
        <v>5.2754424778761058</v>
      </c>
      <c r="AD342" s="225">
        <f t="shared" si="274"/>
        <v>0</v>
      </c>
      <c r="AE342" s="225">
        <f t="shared" si="277"/>
        <v>3.7142857142857144</v>
      </c>
      <c r="AF342" s="225">
        <f t="shared" si="275"/>
        <v>3.7142857142857144</v>
      </c>
      <c r="AG342" s="225">
        <f t="shared" si="276"/>
        <v>8.1785714285714288</v>
      </c>
    </row>
    <row r="343" spans="1:33" x14ac:dyDescent="0.35">
      <c r="A343" s="270"/>
      <c r="B343" s="249"/>
      <c r="C343" s="135">
        <v>44169</v>
      </c>
      <c r="D343" s="136" t="s">
        <v>8</v>
      </c>
      <c r="E343" s="142">
        <f>SUM(Output_3_Daily_Raw!E343:G343)</f>
        <v>0</v>
      </c>
      <c r="F343" s="34">
        <f>SUM(Output_3_Daily_Raw!H343:J343)</f>
        <v>0</v>
      </c>
      <c r="G343" s="34">
        <f>SUM(Output_3_Daily_Raw!K343:M343)</f>
        <v>0</v>
      </c>
      <c r="H343" s="34">
        <f>SUM(Output_3_Daily_Raw!N343:P343)</f>
        <v>0</v>
      </c>
      <c r="I343" s="34">
        <f>SUM(Output_3_Daily_Raw!Q343:S343)</f>
        <v>0</v>
      </c>
      <c r="J343" s="34">
        <f>SUM(Output_3_Daily_Raw!T343:V343)</f>
        <v>0</v>
      </c>
      <c r="K343" s="34">
        <f>SUM(Output_3_Daily_Raw!W343:Y343)</f>
        <v>0</v>
      </c>
      <c r="L343" s="34">
        <f>SUM(Output_3_Daily_Raw!E343:Y343)</f>
        <v>0</v>
      </c>
      <c r="M343" s="34">
        <f>Output_3_Daily_Raw!Z343</f>
        <v>2.25</v>
      </c>
      <c r="N343" s="34">
        <f>SUM(Output_3_Daily_Raw!E343:Z343)</f>
        <v>2.25</v>
      </c>
      <c r="O343" s="34">
        <f>Output_3_Daily_Raw!AA343</f>
        <v>6.25</v>
      </c>
      <c r="P343" s="34">
        <f>SUM(Output_3_Daily_Raw!AB343:AC343)</f>
        <v>0</v>
      </c>
      <c r="Q343" s="34">
        <f>SUM(Output_3_Daily_Raw!AD343:AF343)</f>
        <v>0</v>
      </c>
      <c r="R343" s="34">
        <f>SUM(Output_3_Daily_Raw!AG343:AI343)</f>
        <v>0.5</v>
      </c>
      <c r="S343" s="34">
        <f>SUM(Output_3_Daily_Raw!AJ343:AM343)</f>
        <v>0</v>
      </c>
      <c r="T343" s="34">
        <f>SUM(Output_3_Daily_Raw!AO343:AS343,Output_3_Daily_Raw!BH343)</f>
        <v>0.25</v>
      </c>
      <c r="U343" s="34">
        <f>SUM(Output_3_Daily_Raw!AT343:AX343)</f>
        <v>7.5</v>
      </c>
      <c r="V343" s="34">
        <f>SUM(Output_3_Daily_Raw!AY343)</f>
        <v>0.25</v>
      </c>
      <c r="W343" s="34">
        <f>Output_3_Daily_Raw!BA343</f>
        <v>2</v>
      </c>
      <c r="X343" s="34">
        <f>SUM(Output_3_Daily_Raw!AZ343:BE343)</f>
        <v>2.75</v>
      </c>
      <c r="Y343" s="34">
        <f>SUM(Output_3_Daily_Raw!BF343)</f>
        <v>3</v>
      </c>
      <c r="Z343" s="143">
        <f>Output_3_Daily_Raw!BG343</f>
        <v>0</v>
      </c>
      <c r="AB343">
        <f>SUMIF($L$3:$L$373,"&gt;0",$L$3:L$373)/COUNTIF($L$3:$L$3373,"&gt;0")</f>
        <v>5.2754424778761058</v>
      </c>
      <c r="AD343" s="225">
        <f t="shared" si="274"/>
        <v>0</v>
      </c>
      <c r="AE343" s="225">
        <f t="shared" si="277"/>
        <v>3.7857142857142856</v>
      </c>
      <c r="AF343" s="225">
        <f t="shared" si="275"/>
        <v>3.7857142857142856</v>
      </c>
      <c r="AG343" s="225">
        <f t="shared" si="276"/>
        <v>7.8214285714285712</v>
      </c>
    </row>
    <row r="344" spans="1:33" x14ac:dyDescent="0.35">
      <c r="A344" s="270"/>
      <c r="B344" s="249"/>
      <c r="C344" s="137">
        <v>44170</v>
      </c>
      <c r="D344" s="136" t="s">
        <v>9</v>
      </c>
      <c r="E344" s="142">
        <f>SUM(Output_3_Daily_Raw!E344:G344)</f>
        <v>0</v>
      </c>
      <c r="F344" s="34">
        <f>SUM(Output_3_Daily_Raw!H344:J344)</f>
        <v>0</v>
      </c>
      <c r="G344" s="34">
        <f>SUM(Output_3_Daily_Raw!K344:M344)</f>
        <v>0</v>
      </c>
      <c r="H344" s="34">
        <f>SUM(Output_3_Daily_Raw!N344:P344)</f>
        <v>0</v>
      </c>
      <c r="I344" s="34">
        <f>SUM(Output_3_Daily_Raw!Q344:S344)</f>
        <v>0</v>
      </c>
      <c r="J344" s="34">
        <f>SUM(Output_3_Daily_Raw!T344:V344)</f>
        <v>0</v>
      </c>
      <c r="K344" s="34">
        <f>SUM(Output_3_Daily_Raw!W344:Y344)</f>
        <v>0</v>
      </c>
      <c r="L344" s="34">
        <f>SUM(Output_3_Daily_Raw!E344:Y344)</f>
        <v>0</v>
      </c>
      <c r="M344" s="34">
        <f>Output_3_Daily_Raw!Z344</f>
        <v>0</v>
      </c>
      <c r="N344" s="34">
        <f>SUM(Output_3_Daily_Raw!E344:Z344)</f>
        <v>0</v>
      </c>
      <c r="O344" s="34">
        <f>Output_3_Daily_Raw!AA344</f>
        <v>8.25</v>
      </c>
      <c r="P344" s="34">
        <f>SUM(Output_3_Daily_Raw!AB344:AC344)</f>
        <v>5.5</v>
      </c>
      <c r="Q344" s="34">
        <f>SUM(Output_3_Daily_Raw!AD344:AF344)</f>
        <v>0</v>
      </c>
      <c r="R344" s="34">
        <f>SUM(Output_3_Daily_Raw!AG344:AI344)</f>
        <v>0.5</v>
      </c>
      <c r="S344" s="34">
        <f>SUM(Output_3_Daily_Raw!AJ344:AM344)</f>
        <v>0</v>
      </c>
      <c r="T344" s="34">
        <f>SUM(Output_3_Daily_Raw!AO344:AS344,Output_3_Daily_Raw!BH344)</f>
        <v>3</v>
      </c>
      <c r="U344" s="34">
        <f>SUM(Output_3_Daily_Raw!AT344:AX344)</f>
        <v>0</v>
      </c>
      <c r="V344" s="34">
        <f>SUM(Output_3_Daily_Raw!AY344)</f>
        <v>2</v>
      </c>
      <c r="W344" s="34">
        <f>Output_3_Daily_Raw!BA344</f>
        <v>4.25</v>
      </c>
      <c r="X344" s="34">
        <f>SUM(Output_3_Daily_Raw!AZ344:BE344)</f>
        <v>4.25</v>
      </c>
      <c r="Y344" s="34">
        <f>SUM(Output_3_Daily_Raw!BF344)</f>
        <v>0.5</v>
      </c>
      <c r="Z344" s="143">
        <f>Output_3_Daily_Raw!BG344</f>
        <v>0</v>
      </c>
      <c r="AB344">
        <f>SUMIF($L$3:$L$373,"&gt;0",$L$3:L$373)/COUNTIF($L$3:$L$3373,"&gt;0")</f>
        <v>5.2754424778761058</v>
      </c>
      <c r="AD344" s="225">
        <f t="shared" si="274"/>
        <v>0</v>
      </c>
      <c r="AE344" s="225">
        <f t="shared" si="277"/>
        <v>3.1428571428571428</v>
      </c>
      <c r="AF344" s="225">
        <f t="shared" si="275"/>
        <v>3.1428571428571428</v>
      </c>
      <c r="AG344" s="225">
        <f t="shared" si="276"/>
        <v>7.6428571428571432</v>
      </c>
    </row>
    <row r="345" spans="1:33" x14ac:dyDescent="0.35">
      <c r="A345" s="270"/>
      <c r="B345" s="250"/>
      <c r="C345" s="14">
        <v>44171</v>
      </c>
      <c r="D345" s="138" t="s">
        <v>10</v>
      </c>
      <c r="E345" s="142">
        <f>SUM(Output_3_Daily_Raw!E345:G345)</f>
        <v>0</v>
      </c>
      <c r="F345" s="34">
        <f>SUM(Output_3_Daily_Raw!H345:J345)</f>
        <v>0</v>
      </c>
      <c r="G345" s="34">
        <f>SUM(Output_3_Daily_Raw!K345:M345)</f>
        <v>0</v>
      </c>
      <c r="H345" s="34">
        <f>SUM(Output_3_Daily_Raw!N345:P345)</f>
        <v>0</v>
      </c>
      <c r="I345" s="34">
        <f>SUM(Output_3_Daily_Raw!Q345:S345)</f>
        <v>0</v>
      </c>
      <c r="J345" s="34">
        <f>SUM(Output_3_Daily_Raw!T345:V345)</f>
        <v>0</v>
      </c>
      <c r="K345" s="34">
        <f>SUM(Output_3_Daily_Raw!W345:Y345)</f>
        <v>0</v>
      </c>
      <c r="L345" s="34">
        <f>SUM(Output_3_Daily_Raw!E345:Y345)</f>
        <v>0</v>
      </c>
      <c r="M345" s="34">
        <f>Output_3_Daily_Raw!Z345</f>
        <v>0</v>
      </c>
      <c r="N345" s="34">
        <f>SUM(Output_3_Daily_Raw!E345:Z345)</f>
        <v>0</v>
      </c>
      <c r="O345" s="34">
        <f>Output_3_Daily_Raw!AA345</f>
        <v>8</v>
      </c>
      <c r="P345" s="34">
        <f>SUM(Output_3_Daily_Raw!AB345:AC345)</f>
        <v>0</v>
      </c>
      <c r="Q345" s="34">
        <f>SUM(Output_3_Daily_Raw!AD345:AF345)</f>
        <v>0</v>
      </c>
      <c r="R345" s="34">
        <f>SUM(Output_3_Daily_Raw!AG345:AI345)</f>
        <v>0.5</v>
      </c>
      <c r="S345" s="34">
        <f>SUM(Output_3_Daily_Raw!AJ345:AM345)</f>
        <v>0.75</v>
      </c>
      <c r="T345" s="34">
        <f>SUM(Output_3_Daily_Raw!AO345:AS345,Output_3_Daily_Raw!BH345)</f>
        <v>0</v>
      </c>
      <c r="U345" s="34">
        <f>SUM(Output_3_Daily_Raw!AT345:AX345)</f>
        <v>6.75</v>
      </c>
      <c r="V345" s="34">
        <f>SUM(Output_3_Daily_Raw!AY345)</f>
        <v>1.5</v>
      </c>
      <c r="W345" s="34">
        <f>Output_3_Daily_Raw!BA345</f>
        <v>6</v>
      </c>
      <c r="X345" s="34">
        <f>SUM(Output_3_Daily_Raw!AZ345:BE345)</f>
        <v>6</v>
      </c>
      <c r="Y345" s="34">
        <f>SUM(Output_3_Daily_Raw!BF345)</f>
        <v>0</v>
      </c>
      <c r="Z345" s="143">
        <f>Output_3_Daily_Raw!BG345</f>
        <v>0</v>
      </c>
      <c r="AB345">
        <f>SUMIF($L$3:$L$373,"&gt;0",$L$3:L$373)/COUNTIF($L$3:$L$3373,"&gt;0")</f>
        <v>5.2754424778761058</v>
      </c>
      <c r="AD345" s="225">
        <f t="shared" si="274"/>
        <v>0</v>
      </c>
      <c r="AE345" s="225">
        <f t="shared" si="277"/>
        <v>2.0714285714285716</v>
      </c>
      <c r="AF345" s="225">
        <f t="shared" si="275"/>
        <v>2.0714285714285716</v>
      </c>
      <c r="AG345" s="225">
        <f t="shared" si="276"/>
        <v>7.7857142857142856</v>
      </c>
    </row>
    <row r="346" spans="1:33" x14ac:dyDescent="0.35">
      <c r="A346" s="270"/>
      <c r="B346" s="248">
        <v>50</v>
      </c>
      <c r="C346" s="135">
        <v>44172</v>
      </c>
      <c r="D346" s="136" t="s">
        <v>4</v>
      </c>
      <c r="E346" s="142">
        <f>SUM(Output_3_Daily_Raw!E346:G346)</f>
        <v>0</v>
      </c>
      <c r="F346" s="34">
        <f>SUM(Output_3_Daily_Raw!H346:J346)</f>
        <v>0</v>
      </c>
      <c r="G346" s="34">
        <f>SUM(Output_3_Daily_Raw!K346:M346)</f>
        <v>0</v>
      </c>
      <c r="H346" s="34">
        <f>SUM(Output_3_Daily_Raw!N346:P346)</f>
        <v>0</v>
      </c>
      <c r="I346" s="34">
        <f>SUM(Output_3_Daily_Raw!Q346:S346)</f>
        <v>0</v>
      </c>
      <c r="J346" s="34">
        <f>SUM(Output_3_Daily_Raw!T346:V346)</f>
        <v>0</v>
      </c>
      <c r="K346" s="34">
        <f>SUM(Output_3_Daily_Raw!W346:Y346)</f>
        <v>0</v>
      </c>
      <c r="L346" s="34">
        <f>SUM(Output_3_Daily_Raw!E346:Y346)</f>
        <v>0</v>
      </c>
      <c r="M346" s="34">
        <f>Output_3_Daily_Raw!Z346</f>
        <v>7</v>
      </c>
      <c r="N346" s="34">
        <f>SUM(Output_3_Daily_Raw!E346:Z346)</f>
        <v>7</v>
      </c>
      <c r="O346" s="34">
        <f>Output_3_Daily_Raw!AA346</f>
        <v>7.25</v>
      </c>
      <c r="P346" s="34">
        <f>SUM(Output_3_Daily_Raw!AB346:AC346)</f>
        <v>0</v>
      </c>
      <c r="Q346" s="34">
        <f>SUM(Output_3_Daily_Raw!AD346:AF346)</f>
        <v>0</v>
      </c>
      <c r="R346" s="34">
        <f>SUM(Output_3_Daily_Raw!AG346:AI346)</f>
        <v>1.75</v>
      </c>
      <c r="S346" s="34">
        <f>SUM(Output_3_Daily_Raw!AJ346:AM346)</f>
        <v>0</v>
      </c>
      <c r="T346" s="34">
        <f>SUM(Output_3_Daily_Raw!AO346:AS346,Output_3_Daily_Raw!BH346)</f>
        <v>1</v>
      </c>
      <c r="U346" s="34">
        <f>SUM(Output_3_Daily_Raw!AT346:AX346)</f>
        <v>1.25</v>
      </c>
      <c r="V346" s="34">
        <f>SUM(Output_3_Daily_Raw!AY346)</f>
        <v>1.5</v>
      </c>
      <c r="W346" s="34">
        <f>Output_3_Daily_Raw!BA346</f>
        <v>1.5</v>
      </c>
      <c r="X346" s="34">
        <f>SUM(Output_3_Daily_Raw!AZ346:BE346)</f>
        <v>1.5</v>
      </c>
      <c r="Y346" s="34">
        <f>SUM(Output_3_Daily_Raw!BF346)</f>
        <v>2</v>
      </c>
      <c r="Z346" s="143">
        <f>Output_3_Daily_Raw!BG346</f>
        <v>0</v>
      </c>
      <c r="AB346">
        <f>SUMIF($L$3:$L$373,"&gt;0",$L$3:L$373)/COUNTIF($L$3:$L$3373,"&gt;0")</f>
        <v>5.2754424778761058</v>
      </c>
      <c r="AD346" s="225">
        <f t="shared" si="274"/>
        <v>0</v>
      </c>
      <c r="AE346" s="225">
        <f t="shared" si="277"/>
        <v>2.2857142857142856</v>
      </c>
      <c r="AF346" s="225">
        <f t="shared" si="275"/>
        <v>2.2857142857142856</v>
      </c>
      <c r="AG346" s="225">
        <f t="shared" si="276"/>
        <v>7.6785714285714288</v>
      </c>
    </row>
    <row r="347" spans="1:33" x14ac:dyDescent="0.35">
      <c r="A347" s="270"/>
      <c r="B347" s="249"/>
      <c r="C347" s="137">
        <v>44173</v>
      </c>
      <c r="D347" s="136" t="s">
        <v>5</v>
      </c>
      <c r="E347" s="142">
        <f>SUM(Output_3_Daily_Raw!E347:G347)</f>
        <v>0</v>
      </c>
      <c r="F347" s="34">
        <f>SUM(Output_3_Daily_Raw!H347:J347)</f>
        <v>0</v>
      </c>
      <c r="G347" s="34">
        <f>SUM(Output_3_Daily_Raw!K347:M347)</f>
        <v>0</v>
      </c>
      <c r="H347" s="34">
        <f>SUM(Output_3_Daily_Raw!N347:P347)</f>
        <v>0</v>
      </c>
      <c r="I347" s="34">
        <f>SUM(Output_3_Daily_Raw!Q347:S347)</f>
        <v>0</v>
      </c>
      <c r="J347" s="34">
        <f>SUM(Output_3_Daily_Raw!T347:V347)</f>
        <v>0</v>
      </c>
      <c r="K347" s="34">
        <f>SUM(Output_3_Daily_Raw!W347:Y347)</f>
        <v>0</v>
      </c>
      <c r="L347" s="34">
        <f>SUM(Output_3_Daily_Raw!E347:Y347)</f>
        <v>0</v>
      </c>
      <c r="M347" s="34">
        <f>Output_3_Daily_Raw!Z347</f>
        <v>6.75</v>
      </c>
      <c r="N347" s="34">
        <f>SUM(Output_3_Daily_Raw!E347:Z347)</f>
        <v>6.75</v>
      </c>
      <c r="O347" s="34">
        <f>Output_3_Daily_Raw!AA347</f>
        <v>12.25</v>
      </c>
      <c r="P347" s="34">
        <f>SUM(Output_3_Daily_Raw!AB347:AC347)</f>
        <v>0</v>
      </c>
      <c r="Q347" s="34">
        <f>SUM(Output_3_Daily_Raw!AD347:AF347)</f>
        <v>0</v>
      </c>
      <c r="R347" s="34">
        <f>SUM(Output_3_Daily_Raw!AG347:AI347)</f>
        <v>0.25</v>
      </c>
      <c r="S347" s="34">
        <f>SUM(Output_3_Daily_Raw!AJ347:AM347)</f>
        <v>0</v>
      </c>
      <c r="T347" s="34">
        <f>SUM(Output_3_Daily_Raw!AO347:AS347,Output_3_Daily_Raw!BH347)</f>
        <v>0.25</v>
      </c>
      <c r="U347" s="34">
        <f>SUM(Output_3_Daily_Raw!AT347:AX347)</f>
        <v>1.5</v>
      </c>
      <c r="V347" s="34">
        <f>SUM(Output_3_Daily_Raw!AY347)</f>
        <v>1.25</v>
      </c>
      <c r="W347" s="34">
        <f>Output_3_Daily_Raw!BA347</f>
        <v>0.75</v>
      </c>
      <c r="X347" s="34">
        <f>SUM(Output_3_Daily_Raw!AZ347:BE347)</f>
        <v>0.75</v>
      </c>
      <c r="Y347" s="34">
        <f>SUM(Output_3_Daily_Raw!BF347)</f>
        <v>1</v>
      </c>
      <c r="Z347" s="143">
        <f>Output_3_Daily_Raw!BG347</f>
        <v>0</v>
      </c>
      <c r="AB347">
        <f>SUMIF($L$3:$L$373,"&gt;0",$L$3:L$373)/COUNTIF($L$3:$L$3373,"&gt;0")</f>
        <v>5.2754424778761058</v>
      </c>
      <c r="AD347" s="225">
        <f t="shared" si="274"/>
        <v>0</v>
      </c>
      <c r="AE347" s="225">
        <f t="shared" si="277"/>
        <v>2.75</v>
      </c>
      <c r="AF347" s="225">
        <f t="shared" si="275"/>
        <v>2.75</v>
      </c>
      <c r="AG347" s="225">
        <f t="shared" si="276"/>
        <v>8.25</v>
      </c>
    </row>
    <row r="348" spans="1:33" x14ac:dyDescent="0.35">
      <c r="A348" s="270"/>
      <c r="B348" s="249"/>
      <c r="C348" s="135">
        <v>44174</v>
      </c>
      <c r="D348" s="136" t="s">
        <v>6</v>
      </c>
      <c r="E348" s="142">
        <f>SUM(Output_3_Daily_Raw!E348:G348)</f>
        <v>0</v>
      </c>
      <c r="F348" s="34">
        <f>SUM(Output_3_Daily_Raw!H348:J348)</f>
        <v>0</v>
      </c>
      <c r="G348" s="34">
        <f>SUM(Output_3_Daily_Raw!K348:M348)</f>
        <v>0</v>
      </c>
      <c r="H348" s="34">
        <f>SUM(Output_3_Daily_Raw!N348:P348)</f>
        <v>0</v>
      </c>
      <c r="I348" s="34">
        <f>SUM(Output_3_Daily_Raw!Q348:S348)</f>
        <v>0</v>
      </c>
      <c r="J348" s="34">
        <f>SUM(Output_3_Daily_Raw!T348:V348)</f>
        <v>0</v>
      </c>
      <c r="K348" s="34">
        <f>SUM(Output_3_Daily_Raw!W348:Y348)</f>
        <v>0</v>
      </c>
      <c r="L348" s="34">
        <f>SUM(Output_3_Daily_Raw!E348:Y348)</f>
        <v>0</v>
      </c>
      <c r="M348" s="34">
        <f>Output_3_Daily_Raw!Z348</f>
        <v>9.75</v>
      </c>
      <c r="N348" s="34">
        <f>SUM(Output_3_Daily_Raw!E348:Z348)</f>
        <v>9.75</v>
      </c>
      <c r="O348" s="34">
        <f>Output_3_Daily_Raw!AA348</f>
        <v>7.5</v>
      </c>
      <c r="P348" s="34">
        <f>SUM(Output_3_Daily_Raw!AB348:AC348)</f>
        <v>0</v>
      </c>
      <c r="Q348" s="34">
        <f>SUM(Output_3_Daily_Raw!AD348:AF348)</f>
        <v>0</v>
      </c>
      <c r="R348" s="34">
        <f>SUM(Output_3_Daily_Raw!AG348:AI348)</f>
        <v>0.5</v>
      </c>
      <c r="S348" s="34">
        <f>SUM(Output_3_Daily_Raw!AJ348:AM348)</f>
        <v>0</v>
      </c>
      <c r="T348" s="34">
        <f>SUM(Output_3_Daily_Raw!AO348:AS348,Output_3_Daily_Raw!BH348)</f>
        <v>0.5</v>
      </c>
      <c r="U348" s="34">
        <f>SUM(Output_3_Daily_Raw!AT348:AX348)</f>
        <v>1.75</v>
      </c>
      <c r="V348" s="34">
        <f>SUM(Output_3_Daily_Raw!AY348)</f>
        <v>1.75</v>
      </c>
      <c r="W348" s="34">
        <f>Output_3_Daily_Raw!BA348</f>
        <v>2</v>
      </c>
      <c r="X348" s="34">
        <f>SUM(Output_3_Daily_Raw!AZ348:BE348)</f>
        <v>2</v>
      </c>
      <c r="Y348" s="34">
        <f>SUM(Output_3_Daily_Raw!BF348)</f>
        <v>0.25</v>
      </c>
      <c r="Z348" s="143">
        <f>Output_3_Daily_Raw!BG348</f>
        <v>0</v>
      </c>
      <c r="AB348">
        <f>SUMIF($L$3:$L$373,"&gt;0",$L$3:L$373)/COUNTIF($L$3:$L$3373,"&gt;0")</f>
        <v>5.2754424778761058</v>
      </c>
      <c r="AD348" s="225">
        <f t="shared" si="274"/>
        <v>0</v>
      </c>
      <c r="AE348" s="225">
        <f t="shared" si="277"/>
        <v>3.9642857142857144</v>
      </c>
      <c r="AF348" s="225">
        <f t="shared" si="275"/>
        <v>3.9642857142857144</v>
      </c>
      <c r="AG348" s="225">
        <f t="shared" si="276"/>
        <v>8.3571428571428577</v>
      </c>
    </row>
    <row r="349" spans="1:33" x14ac:dyDescent="0.35">
      <c r="A349" s="270"/>
      <c r="B349" s="249"/>
      <c r="C349" s="137">
        <v>44175</v>
      </c>
      <c r="D349" s="136" t="s">
        <v>7</v>
      </c>
      <c r="E349" s="142">
        <f>SUM(Output_3_Daily_Raw!E349:G349)</f>
        <v>0</v>
      </c>
      <c r="F349" s="34">
        <f>SUM(Output_3_Daily_Raw!H349:J349)</f>
        <v>0</v>
      </c>
      <c r="G349" s="34">
        <f>SUM(Output_3_Daily_Raw!K349:M349)</f>
        <v>0</v>
      </c>
      <c r="H349" s="34">
        <f>SUM(Output_3_Daily_Raw!N349:P349)</f>
        <v>0</v>
      </c>
      <c r="I349" s="34">
        <f>SUM(Output_3_Daily_Raw!Q349:S349)</f>
        <v>0</v>
      </c>
      <c r="J349" s="34">
        <f>SUM(Output_3_Daily_Raw!T349:V349)</f>
        <v>0</v>
      </c>
      <c r="K349" s="34">
        <f>SUM(Output_3_Daily_Raw!W349:Y349)</f>
        <v>0</v>
      </c>
      <c r="L349" s="34">
        <f>SUM(Output_3_Daily_Raw!E349:Y349)</f>
        <v>0</v>
      </c>
      <c r="M349" s="34">
        <f>Output_3_Daily_Raw!Z349</f>
        <v>7.5</v>
      </c>
      <c r="N349" s="34">
        <f>SUM(Output_3_Daily_Raw!E349:Z349)</f>
        <v>7.5</v>
      </c>
      <c r="O349" s="34">
        <f>Output_3_Daily_Raw!AA349</f>
        <v>7.25</v>
      </c>
      <c r="P349" s="34">
        <f>SUM(Output_3_Daily_Raw!AB349:AC349)</f>
        <v>0</v>
      </c>
      <c r="Q349" s="34">
        <f>SUM(Output_3_Daily_Raw!AD349:AF349)</f>
        <v>0</v>
      </c>
      <c r="R349" s="34">
        <f>SUM(Output_3_Daily_Raw!AG349:AI349)</f>
        <v>1.25</v>
      </c>
      <c r="S349" s="34">
        <f>SUM(Output_3_Daily_Raw!AJ349:AM349)</f>
        <v>0</v>
      </c>
      <c r="T349" s="34">
        <f>SUM(Output_3_Daily_Raw!AO349:AS349,Output_3_Daily_Raw!BH349)</f>
        <v>1.25</v>
      </c>
      <c r="U349" s="34">
        <f>SUM(Output_3_Daily_Raw!AT349:AX349)</f>
        <v>1.5</v>
      </c>
      <c r="V349" s="34">
        <f>SUM(Output_3_Daily_Raw!AY349)</f>
        <v>1.25</v>
      </c>
      <c r="W349" s="34">
        <f>Output_3_Daily_Raw!BA349</f>
        <v>2.75</v>
      </c>
      <c r="X349" s="34">
        <f>SUM(Output_3_Daily_Raw!AZ349:BE349)</f>
        <v>3.25</v>
      </c>
      <c r="Y349" s="34">
        <f>SUM(Output_3_Daily_Raw!BF349)</f>
        <v>0.75</v>
      </c>
      <c r="Z349" s="143">
        <f>Output_3_Daily_Raw!BG349</f>
        <v>0</v>
      </c>
      <c r="AB349">
        <f>SUMIF($L$3:$L$373,"&gt;0",$L$3:L$373)/COUNTIF($L$3:$L$3373,"&gt;0")</f>
        <v>5.2754424778761058</v>
      </c>
      <c r="AD349" s="225">
        <f t="shared" si="274"/>
        <v>0</v>
      </c>
      <c r="AE349" s="225">
        <f t="shared" si="277"/>
        <v>4.75</v>
      </c>
      <c r="AF349" s="225">
        <f t="shared" si="275"/>
        <v>4.75</v>
      </c>
      <c r="AG349" s="225">
        <f t="shared" si="276"/>
        <v>8.1071428571428577</v>
      </c>
    </row>
    <row r="350" spans="1:33" x14ac:dyDescent="0.35">
      <c r="A350" s="270"/>
      <c r="B350" s="249"/>
      <c r="C350" s="135">
        <v>44176</v>
      </c>
      <c r="D350" s="136" t="s">
        <v>8</v>
      </c>
      <c r="E350" s="142">
        <f>SUM(Output_3_Daily_Raw!E350:G350)</f>
        <v>0</v>
      </c>
      <c r="F350" s="34">
        <f>SUM(Output_3_Daily_Raw!H350:J350)</f>
        <v>0</v>
      </c>
      <c r="G350" s="34">
        <f>SUM(Output_3_Daily_Raw!K350:M350)</f>
        <v>0</v>
      </c>
      <c r="H350" s="34">
        <f>SUM(Output_3_Daily_Raw!N350:P350)</f>
        <v>0</v>
      </c>
      <c r="I350" s="34">
        <f>SUM(Output_3_Daily_Raw!Q350:S350)</f>
        <v>0</v>
      </c>
      <c r="J350" s="34">
        <f>SUM(Output_3_Daily_Raw!T350:V350)</f>
        <v>0</v>
      </c>
      <c r="K350" s="34">
        <f>SUM(Output_3_Daily_Raw!W350:Y350)</f>
        <v>0</v>
      </c>
      <c r="L350" s="34">
        <f>SUM(Output_3_Daily_Raw!E350:Y350)</f>
        <v>0</v>
      </c>
      <c r="M350" s="34">
        <f>Output_3_Daily_Raw!Z350</f>
        <v>9.75</v>
      </c>
      <c r="N350" s="34">
        <f>SUM(Output_3_Daily_Raw!E350:Z350)</f>
        <v>9.75</v>
      </c>
      <c r="O350" s="34">
        <f>Output_3_Daily_Raw!AA350</f>
        <v>10.5</v>
      </c>
      <c r="P350" s="34">
        <f>SUM(Output_3_Daily_Raw!AB350:AC350)</f>
        <v>0</v>
      </c>
      <c r="Q350" s="34">
        <f>SUM(Output_3_Daily_Raw!AD350:AF350)</f>
        <v>0</v>
      </c>
      <c r="R350" s="34">
        <f>SUM(Output_3_Daily_Raw!AG350:AI350)</f>
        <v>0.5</v>
      </c>
      <c r="S350" s="34">
        <f>SUM(Output_3_Daily_Raw!AJ350:AM350)</f>
        <v>0</v>
      </c>
      <c r="T350" s="34">
        <f>SUM(Output_3_Daily_Raw!AO350:AS350,Output_3_Daily_Raw!BH350)</f>
        <v>0.25</v>
      </c>
      <c r="U350" s="34">
        <f>SUM(Output_3_Daily_Raw!AT350:AX350)</f>
        <v>1</v>
      </c>
      <c r="V350" s="34">
        <f>SUM(Output_3_Daily_Raw!AY350)</f>
        <v>0.5</v>
      </c>
      <c r="W350" s="34">
        <f>Output_3_Daily_Raw!BA350</f>
        <v>0</v>
      </c>
      <c r="X350" s="34">
        <f>SUM(Output_3_Daily_Raw!AZ350:BE350)</f>
        <v>0.75</v>
      </c>
      <c r="Y350" s="34">
        <f>SUM(Output_3_Daily_Raw!BF350)</f>
        <v>0.75</v>
      </c>
      <c r="Z350" s="143">
        <f>Output_3_Daily_Raw!BG350</f>
        <v>0</v>
      </c>
      <c r="AB350">
        <f>SUMIF($L$3:$L$373,"&gt;0",$L$3:L$373)/COUNTIF($L$3:$L$3373,"&gt;0")</f>
        <v>5.2754424778761058</v>
      </c>
      <c r="AD350" s="225">
        <f t="shared" si="274"/>
        <v>0</v>
      </c>
      <c r="AE350" s="225">
        <f t="shared" si="277"/>
        <v>5.8214285714285712</v>
      </c>
      <c r="AF350" s="225">
        <f t="shared" si="275"/>
        <v>5.8214285714285712</v>
      </c>
      <c r="AG350" s="225">
        <f t="shared" si="276"/>
        <v>8.7142857142857135</v>
      </c>
    </row>
    <row r="351" spans="1:33" x14ac:dyDescent="0.35">
      <c r="A351" s="270"/>
      <c r="B351" s="249"/>
      <c r="C351" s="135">
        <v>44177</v>
      </c>
      <c r="D351" s="136" t="s">
        <v>9</v>
      </c>
      <c r="E351" s="142">
        <f>SUM(Output_3_Daily_Raw!E351:G351)</f>
        <v>0</v>
      </c>
      <c r="F351" s="34">
        <f>SUM(Output_3_Daily_Raw!H351:J351)</f>
        <v>0</v>
      </c>
      <c r="G351" s="34">
        <f>SUM(Output_3_Daily_Raw!K351:M351)</f>
        <v>0</v>
      </c>
      <c r="H351" s="34">
        <f>SUM(Output_3_Daily_Raw!N351:P351)</f>
        <v>0</v>
      </c>
      <c r="I351" s="34">
        <f>SUM(Output_3_Daily_Raw!Q351:S351)</f>
        <v>0</v>
      </c>
      <c r="J351" s="34">
        <f>SUM(Output_3_Daily_Raw!T351:V351)</f>
        <v>0</v>
      </c>
      <c r="K351" s="34">
        <f>SUM(Output_3_Daily_Raw!W351:Y351)</f>
        <v>0</v>
      </c>
      <c r="L351" s="34">
        <f>SUM(Output_3_Daily_Raw!E351:Y351)</f>
        <v>0</v>
      </c>
      <c r="M351" s="34">
        <f>Output_3_Daily_Raw!Z351</f>
        <v>0</v>
      </c>
      <c r="N351" s="34">
        <f>SUM(Output_3_Daily_Raw!E351:Z351)</f>
        <v>0</v>
      </c>
      <c r="O351" s="34">
        <f>Output_3_Daily_Raw!AA351</f>
        <v>7.75</v>
      </c>
      <c r="P351" s="34">
        <f>SUM(Output_3_Daily_Raw!AB351:AC351)</f>
        <v>0</v>
      </c>
      <c r="Q351" s="34">
        <f>SUM(Output_3_Daily_Raw!AD351:AF351)</f>
        <v>0</v>
      </c>
      <c r="R351" s="34">
        <f>SUM(Output_3_Daily_Raw!AG351:AI351)</f>
        <v>0.75</v>
      </c>
      <c r="S351" s="34">
        <f>SUM(Output_3_Daily_Raw!AJ351:AM351)</f>
        <v>0</v>
      </c>
      <c r="T351" s="34">
        <f>SUM(Output_3_Daily_Raw!AO351:AS351,Output_3_Daily_Raw!BH351)</f>
        <v>1.75</v>
      </c>
      <c r="U351" s="34">
        <f>SUM(Output_3_Daily_Raw!AT351:AX351)</f>
        <v>7.25</v>
      </c>
      <c r="V351" s="34">
        <f>SUM(Output_3_Daily_Raw!AY351)</f>
        <v>1</v>
      </c>
      <c r="W351" s="34">
        <f>Output_3_Daily_Raw!BA351</f>
        <v>3</v>
      </c>
      <c r="X351" s="34">
        <f>SUM(Output_3_Daily_Raw!AZ351:BE351)</f>
        <v>3.5</v>
      </c>
      <c r="Y351" s="34">
        <f>SUM(Output_3_Daily_Raw!BF351)</f>
        <v>1.5</v>
      </c>
      <c r="Z351" s="143">
        <f>Output_3_Daily_Raw!BG351</f>
        <v>0</v>
      </c>
      <c r="AB351">
        <f>SUMIF($L$3:$L$373,"&gt;0",$L$3:L$373)/COUNTIF($L$3:$L$3373,"&gt;0")</f>
        <v>5.2754424778761058</v>
      </c>
      <c r="AD351" s="225">
        <f t="shared" si="274"/>
        <v>0</v>
      </c>
      <c r="AE351" s="225">
        <f t="shared" si="277"/>
        <v>5.8214285714285712</v>
      </c>
      <c r="AF351" s="225">
        <f t="shared" si="275"/>
        <v>5.8214285714285712</v>
      </c>
      <c r="AG351" s="225">
        <f t="shared" si="276"/>
        <v>8.6428571428571423</v>
      </c>
    </row>
    <row r="352" spans="1:33" x14ac:dyDescent="0.35">
      <c r="A352" s="270"/>
      <c r="B352" s="250"/>
      <c r="C352" s="13">
        <v>44178</v>
      </c>
      <c r="D352" s="138" t="s">
        <v>10</v>
      </c>
      <c r="E352" s="142">
        <f>SUM(Output_3_Daily_Raw!E352:G352)</f>
        <v>0</v>
      </c>
      <c r="F352" s="34">
        <f>SUM(Output_3_Daily_Raw!H352:J352)</f>
        <v>0</v>
      </c>
      <c r="G352" s="34">
        <f>SUM(Output_3_Daily_Raw!K352:M352)</f>
        <v>0</v>
      </c>
      <c r="H352" s="34">
        <f>SUM(Output_3_Daily_Raw!N352:P352)</f>
        <v>0</v>
      </c>
      <c r="I352" s="34">
        <f>SUM(Output_3_Daily_Raw!Q352:S352)</f>
        <v>0</v>
      </c>
      <c r="J352" s="34">
        <f>SUM(Output_3_Daily_Raw!T352:V352)</f>
        <v>0</v>
      </c>
      <c r="K352" s="34">
        <f>SUM(Output_3_Daily_Raw!W352:Y352)</f>
        <v>0</v>
      </c>
      <c r="L352" s="34">
        <f>SUM(Output_3_Daily_Raw!E352:Y352)</f>
        <v>0</v>
      </c>
      <c r="M352" s="34">
        <f>Output_3_Daily_Raw!Z352</f>
        <v>0</v>
      </c>
      <c r="N352" s="34">
        <f>SUM(Output_3_Daily_Raw!E352:Z352)</f>
        <v>0</v>
      </c>
      <c r="O352" s="34">
        <f>Output_3_Daily_Raw!AA352</f>
        <v>10</v>
      </c>
      <c r="P352" s="34">
        <f>SUM(Output_3_Daily_Raw!AB352:AC352)</f>
        <v>6.25</v>
      </c>
      <c r="Q352" s="34">
        <f>SUM(Output_3_Daily_Raw!AD352:AF352)</f>
        <v>0</v>
      </c>
      <c r="R352" s="34">
        <f>SUM(Output_3_Daily_Raw!AG352:AI352)</f>
        <v>0.75</v>
      </c>
      <c r="S352" s="34">
        <f>SUM(Output_3_Daily_Raw!AJ352:AM352)</f>
        <v>0</v>
      </c>
      <c r="T352" s="34">
        <f>SUM(Output_3_Daily_Raw!AO352:AS352,Output_3_Daily_Raw!BH352)</f>
        <v>0</v>
      </c>
      <c r="U352" s="34">
        <f>SUM(Output_3_Daily_Raw!AT352:AX352)</f>
        <v>3.5</v>
      </c>
      <c r="V352" s="34">
        <f>SUM(Output_3_Daily_Raw!AY352)</f>
        <v>1.25</v>
      </c>
      <c r="W352" s="34">
        <f>Output_3_Daily_Raw!BA352</f>
        <v>1</v>
      </c>
      <c r="X352" s="34">
        <f>SUM(Output_3_Daily_Raw!AZ352:BE352)</f>
        <v>1</v>
      </c>
      <c r="Y352" s="34">
        <f>SUM(Output_3_Daily_Raw!BF352)</f>
        <v>0.75</v>
      </c>
      <c r="Z352" s="143">
        <f>Output_3_Daily_Raw!BG352</f>
        <v>0</v>
      </c>
      <c r="AB352">
        <f>SUMIF($L$3:$L$373,"&gt;0",$L$3:L$373)/COUNTIF($L$3:$L$3373,"&gt;0")</f>
        <v>5.2754424778761058</v>
      </c>
      <c r="AD352" s="225">
        <f t="shared" si="274"/>
        <v>0</v>
      </c>
      <c r="AE352" s="225">
        <f t="shared" si="277"/>
        <v>5.8214285714285712</v>
      </c>
      <c r="AF352" s="225">
        <f t="shared" si="275"/>
        <v>5.8214285714285712</v>
      </c>
      <c r="AG352" s="225">
        <f t="shared" si="276"/>
        <v>8.9285714285714288</v>
      </c>
    </row>
    <row r="353" spans="1:33" x14ac:dyDescent="0.35">
      <c r="A353" s="270"/>
      <c r="B353" s="248">
        <v>51</v>
      </c>
      <c r="C353" s="135">
        <v>44179</v>
      </c>
      <c r="D353" s="136" t="s">
        <v>4</v>
      </c>
      <c r="E353" s="142">
        <f>SUM(Output_3_Daily_Raw!E353:G353)</f>
        <v>0</v>
      </c>
      <c r="F353" s="34">
        <f>SUM(Output_3_Daily_Raw!H353:J353)</f>
        <v>0</v>
      </c>
      <c r="G353" s="34">
        <f>SUM(Output_3_Daily_Raw!K353:M353)</f>
        <v>0</v>
      </c>
      <c r="H353" s="34">
        <f>SUM(Output_3_Daily_Raw!N353:P353)</f>
        <v>0</v>
      </c>
      <c r="I353" s="34">
        <f>SUM(Output_3_Daily_Raw!Q353:S353)</f>
        <v>0</v>
      </c>
      <c r="J353" s="34">
        <f>SUM(Output_3_Daily_Raw!T353:V353)</f>
        <v>0</v>
      </c>
      <c r="K353" s="34">
        <f>SUM(Output_3_Daily_Raw!W353:Y353)</f>
        <v>0</v>
      </c>
      <c r="L353" s="34">
        <f>SUM(Output_3_Daily_Raw!E353:Y353)</f>
        <v>0</v>
      </c>
      <c r="M353" s="34">
        <f>Output_3_Daily_Raw!Z353</f>
        <v>6</v>
      </c>
      <c r="N353" s="34">
        <f>SUM(Output_3_Daily_Raw!E353:Z353)</f>
        <v>6</v>
      </c>
      <c r="O353" s="34">
        <f>Output_3_Daily_Raw!AA353</f>
        <v>9</v>
      </c>
      <c r="P353" s="34">
        <f>SUM(Output_3_Daily_Raw!AB353:AC353)</f>
        <v>0</v>
      </c>
      <c r="Q353" s="34">
        <f>SUM(Output_3_Daily_Raw!AD353:AF353)</f>
        <v>0</v>
      </c>
      <c r="R353" s="34">
        <f>SUM(Output_3_Daily_Raw!AG353:AI353)</f>
        <v>0.75</v>
      </c>
      <c r="S353" s="34">
        <f>SUM(Output_3_Daily_Raw!AJ353:AM353)</f>
        <v>0</v>
      </c>
      <c r="T353" s="34">
        <f>SUM(Output_3_Daily_Raw!AO353:AS353,Output_3_Daily_Raw!BH353)</f>
        <v>1</v>
      </c>
      <c r="U353" s="34">
        <f>SUM(Output_3_Daily_Raw!AT353:AX353)</f>
        <v>0</v>
      </c>
      <c r="V353" s="34">
        <f>SUM(Output_3_Daily_Raw!AY353)</f>
        <v>2.5</v>
      </c>
      <c r="W353" s="34">
        <f>Output_3_Daily_Raw!BA353</f>
        <v>1.25</v>
      </c>
      <c r="X353" s="34">
        <f>SUM(Output_3_Daily_Raw!AZ353:BE353)</f>
        <v>1.25</v>
      </c>
      <c r="Y353" s="34">
        <f>SUM(Output_3_Daily_Raw!BF353)</f>
        <v>2.25</v>
      </c>
      <c r="Z353" s="143">
        <f>Output_3_Daily_Raw!BG353</f>
        <v>0.25</v>
      </c>
      <c r="AB353">
        <f>SUMIF($L$3:$L$373,"&gt;0",$L$3:L$373)/COUNTIF($L$3:$L$3373,"&gt;0")</f>
        <v>5.2754424778761058</v>
      </c>
      <c r="AD353" s="225">
        <f t="shared" si="274"/>
        <v>0</v>
      </c>
      <c r="AE353" s="225">
        <f t="shared" si="277"/>
        <v>5.6785714285714288</v>
      </c>
      <c r="AF353" s="225">
        <f t="shared" si="275"/>
        <v>5.6785714285714288</v>
      </c>
      <c r="AG353" s="225">
        <f t="shared" si="276"/>
        <v>9.1785714285714288</v>
      </c>
    </row>
    <row r="354" spans="1:33" x14ac:dyDescent="0.35">
      <c r="A354" s="270"/>
      <c r="B354" s="249"/>
      <c r="C354" s="137">
        <v>44180</v>
      </c>
      <c r="D354" s="136" t="s">
        <v>5</v>
      </c>
      <c r="E354" s="142">
        <f>SUM(Output_3_Daily_Raw!E354:G354)</f>
        <v>0</v>
      </c>
      <c r="F354" s="34">
        <f>SUM(Output_3_Daily_Raw!H354:J354)</f>
        <v>0</v>
      </c>
      <c r="G354" s="34">
        <f>SUM(Output_3_Daily_Raw!K354:M354)</f>
        <v>0</v>
      </c>
      <c r="H354" s="34">
        <f>SUM(Output_3_Daily_Raw!N354:P354)</f>
        <v>0</v>
      </c>
      <c r="I354" s="34">
        <f>SUM(Output_3_Daily_Raw!Q354:S354)</f>
        <v>0</v>
      </c>
      <c r="J354" s="34">
        <f>SUM(Output_3_Daily_Raw!T354:V354)</f>
        <v>0</v>
      </c>
      <c r="K354" s="34">
        <f>SUM(Output_3_Daily_Raw!W354:Y354)</f>
        <v>0</v>
      </c>
      <c r="L354" s="34">
        <f>SUM(Output_3_Daily_Raw!E354:Y354)</f>
        <v>0</v>
      </c>
      <c r="M354" s="34">
        <f>Output_3_Daily_Raw!Z354</f>
        <v>7.5</v>
      </c>
      <c r="N354" s="34">
        <f>SUM(Output_3_Daily_Raw!E354:Z354)</f>
        <v>7.5</v>
      </c>
      <c r="O354" s="34">
        <f>Output_3_Daily_Raw!AA354</f>
        <v>9.5</v>
      </c>
      <c r="P354" s="34">
        <f>SUM(Output_3_Daily_Raw!AB354:AC354)</f>
        <v>0</v>
      </c>
      <c r="Q354" s="34">
        <f>SUM(Output_3_Daily_Raw!AD354:AF354)</f>
        <v>0</v>
      </c>
      <c r="R354" s="34">
        <f>SUM(Output_3_Daily_Raw!AG354:AI354)</f>
        <v>0.75</v>
      </c>
      <c r="S354" s="34">
        <f>SUM(Output_3_Daily_Raw!AJ354:AM354)</f>
        <v>0</v>
      </c>
      <c r="T354" s="34">
        <f>SUM(Output_3_Daily_Raw!AO354:AS354,Output_3_Daily_Raw!BH354)</f>
        <v>0</v>
      </c>
      <c r="U354" s="34">
        <f>SUM(Output_3_Daily_Raw!AT354:AX354)</f>
        <v>0</v>
      </c>
      <c r="V354" s="34">
        <f>SUM(Output_3_Daily_Raw!AY354)</f>
        <v>1.5</v>
      </c>
      <c r="W354" s="34">
        <f>Output_3_Daily_Raw!BA354</f>
        <v>2.75</v>
      </c>
      <c r="X354" s="34">
        <f>SUM(Output_3_Daily_Raw!AZ354:BE354)</f>
        <v>3.5</v>
      </c>
      <c r="Y354" s="34">
        <f>SUM(Output_3_Daily_Raw!BF354)</f>
        <v>1.25</v>
      </c>
      <c r="Z354" s="143">
        <f>Output_3_Daily_Raw!BG354</f>
        <v>0</v>
      </c>
      <c r="AB354">
        <f>SUMIF($L$3:$L$373,"&gt;0",$L$3:L$373)/COUNTIF($L$3:$L$3373,"&gt;0")</f>
        <v>5.2754424778761058</v>
      </c>
      <c r="AD354" s="225">
        <f t="shared" si="274"/>
        <v>0</v>
      </c>
      <c r="AE354" s="225">
        <f t="shared" si="277"/>
        <v>5.7857142857142856</v>
      </c>
      <c r="AF354" s="225">
        <f t="shared" si="275"/>
        <v>5.7857142857142856</v>
      </c>
      <c r="AG354" s="225">
        <f t="shared" si="276"/>
        <v>8.7857142857142865</v>
      </c>
    </row>
    <row r="355" spans="1:33" x14ac:dyDescent="0.35">
      <c r="A355" s="270"/>
      <c r="B355" s="249"/>
      <c r="C355" s="135">
        <v>44181</v>
      </c>
      <c r="D355" s="136" t="s">
        <v>6</v>
      </c>
      <c r="E355" s="142">
        <f>SUM(Output_3_Daily_Raw!E355:G355)</f>
        <v>0</v>
      </c>
      <c r="F355" s="34">
        <f>SUM(Output_3_Daily_Raw!H355:J355)</f>
        <v>0</v>
      </c>
      <c r="G355" s="34">
        <f>SUM(Output_3_Daily_Raw!K355:M355)</f>
        <v>0</v>
      </c>
      <c r="H355" s="34">
        <f>SUM(Output_3_Daily_Raw!N355:P355)</f>
        <v>0</v>
      </c>
      <c r="I355" s="34">
        <f>SUM(Output_3_Daily_Raw!Q355:S355)</f>
        <v>0</v>
      </c>
      <c r="J355" s="34">
        <f>SUM(Output_3_Daily_Raw!T355:V355)</f>
        <v>0</v>
      </c>
      <c r="K355" s="34">
        <f>SUM(Output_3_Daily_Raw!W355:Y355)</f>
        <v>0</v>
      </c>
      <c r="L355" s="34">
        <f>SUM(Output_3_Daily_Raw!E355:Y355)</f>
        <v>0</v>
      </c>
      <c r="M355" s="34">
        <f>Output_3_Daily_Raw!Z355</f>
        <v>9.75</v>
      </c>
      <c r="N355" s="34">
        <f>SUM(Output_3_Daily_Raw!E355:Z355)</f>
        <v>9.75</v>
      </c>
      <c r="O355" s="34">
        <f>Output_3_Daily_Raw!AA355</f>
        <v>8</v>
      </c>
      <c r="P355" s="34">
        <f>SUM(Output_3_Daily_Raw!AB355:AC355)</f>
        <v>0</v>
      </c>
      <c r="Q355" s="34">
        <f>SUM(Output_3_Daily_Raw!AD355:AF355)</f>
        <v>0</v>
      </c>
      <c r="R355" s="34">
        <f>SUM(Output_3_Daily_Raw!AG355:AI355)</f>
        <v>0</v>
      </c>
      <c r="S355" s="34">
        <f>SUM(Output_3_Daily_Raw!AJ355:AM355)</f>
        <v>0</v>
      </c>
      <c r="T355" s="34">
        <f>SUM(Output_3_Daily_Raw!AO355:AS355,Output_3_Daily_Raw!BH355)</f>
        <v>0.75</v>
      </c>
      <c r="U355" s="34">
        <f>SUM(Output_3_Daily_Raw!AT355:AX355)</f>
        <v>1.75</v>
      </c>
      <c r="V355" s="34">
        <f>SUM(Output_3_Daily_Raw!AY355)</f>
        <v>1.5</v>
      </c>
      <c r="W355" s="34">
        <f>Output_3_Daily_Raw!BA355</f>
        <v>1</v>
      </c>
      <c r="X355" s="34">
        <f>SUM(Output_3_Daily_Raw!AZ355:BE355)</f>
        <v>1.25</v>
      </c>
      <c r="Y355" s="34">
        <f>SUM(Output_3_Daily_Raw!BF355)</f>
        <v>1</v>
      </c>
      <c r="Z355" s="143">
        <f>Output_3_Daily_Raw!BG355</f>
        <v>0</v>
      </c>
      <c r="AB355">
        <f>SUMIF($L$3:$L$373,"&gt;0",$L$3:L$373)/COUNTIF($L$3:$L$3373,"&gt;0")</f>
        <v>5.2754424778761058</v>
      </c>
      <c r="AD355" s="225">
        <f t="shared" si="274"/>
        <v>0</v>
      </c>
      <c r="AE355" s="225">
        <f t="shared" si="277"/>
        <v>5.7857142857142856</v>
      </c>
      <c r="AF355" s="225">
        <f t="shared" si="275"/>
        <v>5.7857142857142856</v>
      </c>
      <c r="AG355" s="225">
        <f t="shared" si="276"/>
        <v>8.8571428571428577</v>
      </c>
    </row>
    <row r="356" spans="1:33" x14ac:dyDescent="0.35">
      <c r="A356" s="270"/>
      <c r="B356" s="249"/>
      <c r="C356" s="135">
        <v>44182</v>
      </c>
      <c r="D356" s="136" t="s">
        <v>7</v>
      </c>
      <c r="E356" s="142">
        <f>SUM(Output_3_Daily_Raw!E356:G356)</f>
        <v>0</v>
      </c>
      <c r="F356" s="34">
        <f>SUM(Output_3_Daily_Raw!H356:J356)</f>
        <v>0</v>
      </c>
      <c r="G356" s="34">
        <f>SUM(Output_3_Daily_Raw!K356:M356)</f>
        <v>0</v>
      </c>
      <c r="H356" s="34">
        <f>SUM(Output_3_Daily_Raw!N356:P356)</f>
        <v>0</v>
      </c>
      <c r="I356" s="34">
        <f>SUM(Output_3_Daily_Raw!Q356:S356)</f>
        <v>0</v>
      </c>
      <c r="J356" s="34">
        <f>SUM(Output_3_Daily_Raw!T356:V356)</f>
        <v>0</v>
      </c>
      <c r="K356" s="34">
        <f>SUM(Output_3_Daily_Raw!W356:Y356)</f>
        <v>0</v>
      </c>
      <c r="L356" s="34">
        <f>SUM(Output_3_Daily_Raw!E356:Y356)</f>
        <v>0</v>
      </c>
      <c r="M356" s="34">
        <f>Output_3_Daily_Raw!Z356</f>
        <v>6.25</v>
      </c>
      <c r="N356" s="34">
        <f>SUM(Output_3_Daily_Raw!E356:Z356)</f>
        <v>6.25</v>
      </c>
      <c r="O356" s="34">
        <f>Output_3_Daily_Raw!AA356</f>
        <v>10</v>
      </c>
      <c r="P356" s="34">
        <f>SUM(Output_3_Daily_Raw!AB356:AC356)</f>
        <v>0</v>
      </c>
      <c r="Q356" s="34">
        <f>SUM(Output_3_Daily_Raw!AD356:AF356)</f>
        <v>0</v>
      </c>
      <c r="R356" s="34">
        <f>SUM(Output_3_Daily_Raw!AG356:AI356)</f>
        <v>1</v>
      </c>
      <c r="S356" s="34">
        <f>SUM(Output_3_Daily_Raw!AJ356:AM356)</f>
        <v>0</v>
      </c>
      <c r="T356" s="34">
        <f>SUM(Output_3_Daily_Raw!AO356:AS356,Output_3_Daily_Raw!BH356)</f>
        <v>0.25</v>
      </c>
      <c r="U356" s="34">
        <f>SUM(Output_3_Daily_Raw!AT356:AX356)</f>
        <v>0</v>
      </c>
      <c r="V356" s="34">
        <f>SUM(Output_3_Daily_Raw!AY356)</f>
        <v>2.5</v>
      </c>
      <c r="W356" s="34">
        <f>Output_3_Daily_Raw!BA356</f>
        <v>0.75</v>
      </c>
      <c r="X356" s="34">
        <f>SUM(Output_3_Daily_Raw!AZ356:BE356)</f>
        <v>0.75</v>
      </c>
      <c r="Y356" s="34">
        <f>SUM(Output_3_Daily_Raw!BF356)</f>
        <v>3.25</v>
      </c>
      <c r="Z356" s="143">
        <f>Output_3_Daily_Raw!BG356</f>
        <v>0</v>
      </c>
      <c r="AB356">
        <f>SUMIF($L$3:$L$373,"&gt;0",$L$3:L$373)/COUNTIF($L$3:$L$3373,"&gt;0")</f>
        <v>5.2754424778761058</v>
      </c>
      <c r="AD356" s="225">
        <f t="shared" si="274"/>
        <v>0</v>
      </c>
      <c r="AE356" s="225">
        <f t="shared" si="277"/>
        <v>5.6071428571428568</v>
      </c>
      <c r="AF356" s="225">
        <f t="shared" si="275"/>
        <v>5.6071428571428568</v>
      </c>
      <c r="AG356" s="225">
        <f t="shared" si="276"/>
        <v>9.25</v>
      </c>
    </row>
    <row r="357" spans="1:33" x14ac:dyDescent="0.35">
      <c r="A357" s="270"/>
      <c r="B357" s="249"/>
      <c r="C357" s="137">
        <v>44183</v>
      </c>
      <c r="D357" s="136" t="s">
        <v>8</v>
      </c>
      <c r="E357" s="142">
        <f>SUM(Output_3_Daily_Raw!E357:G357)</f>
        <v>0</v>
      </c>
      <c r="F357" s="34">
        <f>SUM(Output_3_Daily_Raw!H357:J357)</f>
        <v>0</v>
      </c>
      <c r="G357" s="34">
        <f>SUM(Output_3_Daily_Raw!K357:M357)</f>
        <v>0</v>
      </c>
      <c r="H357" s="34">
        <f>SUM(Output_3_Daily_Raw!N357:P357)</f>
        <v>0</v>
      </c>
      <c r="I357" s="34">
        <f>SUM(Output_3_Daily_Raw!Q357:S357)</f>
        <v>0</v>
      </c>
      <c r="J357" s="34">
        <f>SUM(Output_3_Daily_Raw!T357:V357)</f>
        <v>0</v>
      </c>
      <c r="K357" s="34">
        <f>SUM(Output_3_Daily_Raw!W357:Y357)</f>
        <v>0</v>
      </c>
      <c r="L357" s="34">
        <f>SUM(Output_3_Daily_Raw!E357:Y357)</f>
        <v>0</v>
      </c>
      <c r="M357" s="34">
        <f>Output_3_Daily_Raw!Z357</f>
        <v>6</v>
      </c>
      <c r="N357" s="34">
        <f>SUM(Output_3_Daily_Raw!E357:Z357)</f>
        <v>6</v>
      </c>
      <c r="O357" s="34">
        <f>Output_3_Daily_Raw!AA357</f>
        <v>9</v>
      </c>
      <c r="P357" s="34">
        <f>SUM(Output_3_Daily_Raw!AB357:AC357)</f>
        <v>0</v>
      </c>
      <c r="Q357" s="34">
        <f>SUM(Output_3_Daily_Raw!AD357:AF357)</f>
        <v>0</v>
      </c>
      <c r="R357" s="34">
        <f>SUM(Output_3_Daily_Raw!AG357:AI357)</f>
        <v>0.75</v>
      </c>
      <c r="S357" s="34">
        <f>SUM(Output_3_Daily_Raw!AJ357:AM357)</f>
        <v>0</v>
      </c>
      <c r="T357" s="34">
        <f>SUM(Output_3_Daily_Raw!AO357:AS357,Output_3_Daily_Raw!BH357)</f>
        <v>0</v>
      </c>
      <c r="U357" s="34">
        <f>SUM(Output_3_Daily_Raw!AT357:AX357)</f>
        <v>3.75</v>
      </c>
      <c r="V357" s="34">
        <f>SUM(Output_3_Daily_Raw!AY357)</f>
        <v>1</v>
      </c>
      <c r="W357" s="34">
        <f>Output_3_Daily_Raw!BA357</f>
        <v>1</v>
      </c>
      <c r="X357" s="34">
        <f>SUM(Output_3_Daily_Raw!AZ357:BE357)</f>
        <v>1</v>
      </c>
      <c r="Y357" s="34">
        <f>SUM(Output_3_Daily_Raw!BF357)</f>
        <v>1.75</v>
      </c>
      <c r="Z357" s="143">
        <f>Output_3_Daily_Raw!BG357</f>
        <v>0</v>
      </c>
      <c r="AB357">
        <f>SUMIF($L$3:$L$373,"&gt;0",$L$3:L$373)/COUNTIF($L$3:$L$3373,"&gt;0")</f>
        <v>5.2754424778761058</v>
      </c>
      <c r="AD357" s="225">
        <f t="shared" si="274"/>
        <v>0</v>
      </c>
      <c r="AE357" s="225">
        <f t="shared" si="277"/>
        <v>5.0714285714285712</v>
      </c>
      <c r="AF357" s="225">
        <f t="shared" si="275"/>
        <v>5.0714285714285712</v>
      </c>
      <c r="AG357" s="225">
        <f t="shared" si="276"/>
        <v>9.0357142857142865</v>
      </c>
    </row>
    <row r="358" spans="1:33" x14ac:dyDescent="0.35">
      <c r="A358" s="270"/>
      <c r="B358" s="249"/>
      <c r="C358" s="135">
        <v>44184</v>
      </c>
      <c r="D358" s="136" t="s">
        <v>9</v>
      </c>
      <c r="E358" s="142">
        <f>SUM(Output_3_Daily_Raw!E358:G358)</f>
        <v>0</v>
      </c>
      <c r="F358" s="34">
        <f>SUM(Output_3_Daily_Raw!H358:J358)</f>
        <v>0</v>
      </c>
      <c r="G358" s="34">
        <f>SUM(Output_3_Daily_Raw!K358:M358)</f>
        <v>0</v>
      </c>
      <c r="H358" s="34">
        <f>SUM(Output_3_Daily_Raw!N358:P358)</f>
        <v>0</v>
      </c>
      <c r="I358" s="34">
        <f>SUM(Output_3_Daily_Raw!Q358:S358)</f>
        <v>0</v>
      </c>
      <c r="J358" s="34">
        <f>SUM(Output_3_Daily_Raw!T358:V358)</f>
        <v>0</v>
      </c>
      <c r="K358" s="34">
        <f>SUM(Output_3_Daily_Raw!W358:Y358)</f>
        <v>0</v>
      </c>
      <c r="L358" s="34">
        <f>SUM(Output_3_Daily_Raw!E358:Y358)</f>
        <v>0</v>
      </c>
      <c r="M358" s="34">
        <f>Output_3_Daily_Raw!Z358</f>
        <v>1.5</v>
      </c>
      <c r="N358" s="34">
        <f>SUM(Output_3_Daily_Raw!E358:Z358)</f>
        <v>1.5</v>
      </c>
      <c r="O358" s="34">
        <f>Output_3_Daily_Raw!AA358</f>
        <v>6.5</v>
      </c>
      <c r="P358" s="34">
        <f>SUM(Output_3_Daily_Raw!AB358:AC358)</f>
        <v>5.5</v>
      </c>
      <c r="Q358" s="34">
        <f>SUM(Output_3_Daily_Raw!AD358:AF358)</f>
        <v>0</v>
      </c>
      <c r="R358" s="34">
        <f>SUM(Output_3_Daily_Raw!AG358:AI358)</f>
        <v>1.25</v>
      </c>
      <c r="S358" s="34">
        <f>SUM(Output_3_Daily_Raw!AJ358:AM358)</f>
        <v>0</v>
      </c>
      <c r="T358" s="34">
        <f>SUM(Output_3_Daily_Raw!AO358:AS358,Output_3_Daily_Raw!BH358)</f>
        <v>0.75</v>
      </c>
      <c r="U358" s="34">
        <f>SUM(Output_3_Daily_Raw!AT358:AX358)</f>
        <v>1</v>
      </c>
      <c r="V358" s="34">
        <f>SUM(Output_3_Daily_Raw!AY358)</f>
        <v>1.25</v>
      </c>
      <c r="W358" s="34">
        <f>Output_3_Daily_Raw!BA358</f>
        <v>3.5</v>
      </c>
      <c r="X358" s="34">
        <f>SUM(Output_3_Daily_Raw!AZ358:BE358)</f>
        <v>4.5</v>
      </c>
      <c r="Y358" s="34">
        <f>SUM(Output_3_Daily_Raw!BF358)</f>
        <v>1.5</v>
      </c>
      <c r="Z358" s="143">
        <f>Output_3_Daily_Raw!BG358</f>
        <v>0.25</v>
      </c>
      <c r="AB358">
        <f>SUMIF($L$3:$L$373,"&gt;0",$L$3:L$373)/COUNTIF($L$3:$L$3373,"&gt;0")</f>
        <v>5.2754424778761058</v>
      </c>
      <c r="AD358" s="225">
        <f t="shared" si="274"/>
        <v>0</v>
      </c>
      <c r="AE358" s="225">
        <f t="shared" si="277"/>
        <v>5.2857142857142856</v>
      </c>
      <c r="AF358" s="225">
        <f t="shared" si="275"/>
        <v>5.2857142857142856</v>
      </c>
      <c r="AG358" s="225">
        <f t="shared" si="276"/>
        <v>8.8571428571428577</v>
      </c>
    </row>
    <row r="359" spans="1:33" x14ac:dyDescent="0.35">
      <c r="A359" s="270"/>
      <c r="B359" s="250"/>
      <c r="C359" s="13">
        <v>44185</v>
      </c>
      <c r="D359" s="138" t="s">
        <v>10</v>
      </c>
      <c r="E359" s="142">
        <f>SUM(Output_3_Daily_Raw!E359:G359)</f>
        <v>0</v>
      </c>
      <c r="F359" s="34">
        <f>SUM(Output_3_Daily_Raw!H359:J359)</f>
        <v>0</v>
      </c>
      <c r="G359" s="34">
        <f>SUM(Output_3_Daily_Raw!K359:M359)</f>
        <v>0</v>
      </c>
      <c r="H359" s="34">
        <f>SUM(Output_3_Daily_Raw!N359:P359)</f>
        <v>0</v>
      </c>
      <c r="I359" s="34">
        <f>SUM(Output_3_Daily_Raw!Q359:S359)</f>
        <v>0</v>
      </c>
      <c r="J359" s="34">
        <f>SUM(Output_3_Daily_Raw!T359:V359)</f>
        <v>0</v>
      </c>
      <c r="K359" s="34">
        <f>SUM(Output_3_Daily_Raw!W359:Y359)</f>
        <v>0</v>
      </c>
      <c r="L359" s="34">
        <f>SUM(Output_3_Daily_Raw!E359:Y359)</f>
        <v>0</v>
      </c>
      <c r="M359" s="34">
        <f>Output_3_Daily_Raw!Z359</f>
        <v>0</v>
      </c>
      <c r="N359" s="34">
        <f>SUM(Output_3_Daily_Raw!E359:Z359)</f>
        <v>0</v>
      </c>
      <c r="O359" s="34">
        <f>Output_3_Daily_Raw!AA359</f>
        <v>9.5</v>
      </c>
      <c r="P359" s="34">
        <f>SUM(Output_3_Daily_Raw!AB359:AC359)</f>
        <v>5.75</v>
      </c>
      <c r="Q359" s="34">
        <f>SUM(Output_3_Daily_Raw!AD359:AF359)</f>
        <v>0</v>
      </c>
      <c r="R359" s="34">
        <f>SUM(Output_3_Daily_Raw!AG359:AI359)</f>
        <v>0.75</v>
      </c>
      <c r="S359" s="34">
        <f>SUM(Output_3_Daily_Raw!AJ359:AM359)</f>
        <v>0</v>
      </c>
      <c r="T359" s="34">
        <f>SUM(Output_3_Daily_Raw!AO359:AS359,Output_3_Daily_Raw!BH359)</f>
        <v>0</v>
      </c>
      <c r="U359" s="34">
        <f>SUM(Output_3_Daily_Raw!AT359:AX359)</f>
        <v>0</v>
      </c>
      <c r="V359" s="34">
        <f>SUM(Output_3_Daily_Raw!AY359)</f>
        <v>2.5</v>
      </c>
      <c r="W359" s="34">
        <f>Output_3_Daily_Raw!BA359</f>
        <v>4.25</v>
      </c>
      <c r="X359" s="34">
        <f>SUM(Output_3_Daily_Raw!AZ359:BE359)</f>
        <v>4.25</v>
      </c>
      <c r="Y359" s="34">
        <f>SUM(Output_3_Daily_Raw!BF359)</f>
        <v>1.25</v>
      </c>
      <c r="Z359" s="143">
        <f>Output_3_Daily_Raw!BG359</f>
        <v>0</v>
      </c>
      <c r="AB359">
        <f>SUMIF($L$3:$L$373,"&gt;0",$L$3:L$373)/COUNTIF($L$3:$L$3373,"&gt;0")</f>
        <v>5.2754424778761058</v>
      </c>
      <c r="AD359" s="225">
        <f t="shared" si="274"/>
        <v>0</v>
      </c>
      <c r="AE359" s="225">
        <f t="shared" si="277"/>
        <v>5.2857142857142856</v>
      </c>
      <c r="AF359" s="225">
        <f t="shared" si="275"/>
        <v>5.2857142857142856</v>
      </c>
      <c r="AG359" s="225">
        <f t="shared" si="276"/>
        <v>8.7857142857142865</v>
      </c>
    </row>
    <row r="360" spans="1:33" x14ac:dyDescent="0.35">
      <c r="A360" s="270"/>
      <c r="B360" s="245">
        <v>52</v>
      </c>
      <c r="C360" s="135">
        <v>44186</v>
      </c>
      <c r="D360" s="136" t="s">
        <v>4</v>
      </c>
      <c r="E360" s="142">
        <f>SUM(Output_3_Daily_Raw!E360:G360)</f>
        <v>0</v>
      </c>
      <c r="F360" s="34">
        <f>SUM(Output_3_Daily_Raw!H360:J360)</f>
        <v>0</v>
      </c>
      <c r="G360" s="34">
        <f>SUM(Output_3_Daily_Raw!K360:M360)</f>
        <v>0</v>
      </c>
      <c r="H360" s="34">
        <f>SUM(Output_3_Daily_Raw!N360:P360)</f>
        <v>0</v>
      </c>
      <c r="I360" s="34">
        <f>SUM(Output_3_Daily_Raw!Q360:S360)</f>
        <v>0</v>
      </c>
      <c r="J360" s="34">
        <f>SUM(Output_3_Daily_Raw!T360:V360)</f>
        <v>0</v>
      </c>
      <c r="K360" s="34">
        <f>SUM(Output_3_Daily_Raw!W360:Y360)</f>
        <v>0</v>
      </c>
      <c r="L360" s="34">
        <f>SUM(Output_3_Daily_Raw!E360:Y360)</f>
        <v>0</v>
      </c>
      <c r="M360" s="34">
        <f>Output_3_Daily_Raw!Z360</f>
        <v>3.25</v>
      </c>
      <c r="N360" s="34">
        <f>SUM(Output_3_Daily_Raw!E360:Z360)</f>
        <v>3.25</v>
      </c>
      <c r="O360" s="34">
        <f>Output_3_Daily_Raw!AA360</f>
        <v>10.75</v>
      </c>
      <c r="P360" s="34">
        <f>SUM(Output_3_Daily_Raw!AB360:AC360)</f>
        <v>2</v>
      </c>
      <c r="Q360" s="34">
        <f>SUM(Output_3_Daily_Raw!AD360:AF360)</f>
        <v>0</v>
      </c>
      <c r="R360" s="34">
        <f>SUM(Output_3_Daily_Raw!AG360:AI360)</f>
        <v>0.75</v>
      </c>
      <c r="S360" s="34">
        <f>SUM(Output_3_Daily_Raw!AJ360:AM360)</f>
        <v>0.25</v>
      </c>
      <c r="T360" s="34">
        <f>SUM(Output_3_Daily_Raw!AO360:AS360,Output_3_Daily_Raw!BH360)</f>
        <v>0</v>
      </c>
      <c r="U360" s="34">
        <f>SUM(Output_3_Daily_Raw!AT360:AX360)</f>
        <v>1.25</v>
      </c>
      <c r="V360" s="34">
        <f>SUM(Output_3_Daily_Raw!AY360)</f>
        <v>2.25</v>
      </c>
      <c r="W360" s="34">
        <f>Output_3_Daily_Raw!BA360</f>
        <v>0.5</v>
      </c>
      <c r="X360" s="34">
        <f>SUM(Output_3_Daily_Raw!AZ360:BE360)</f>
        <v>1</v>
      </c>
      <c r="Y360" s="34">
        <f>SUM(Output_3_Daily_Raw!BF360)</f>
        <v>2.25</v>
      </c>
      <c r="Z360" s="143">
        <f>Output_3_Daily_Raw!BG360</f>
        <v>0</v>
      </c>
      <c r="AB360">
        <f>SUMIF($L$3:$L$373,"&gt;0",$L$3:L$373)/COUNTIF($L$3:$L$3373,"&gt;0")</f>
        <v>5.2754424778761058</v>
      </c>
      <c r="AD360" s="225">
        <f t="shared" si="274"/>
        <v>0</v>
      </c>
      <c r="AE360" s="225">
        <f t="shared" si="277"/>
        <v>4.8928571428571432</v>
      </c>
      <c r="AF360" s="225">
        <f t="shared" si="275"/>
        <v>4.8928571428571432</v>
      </c>
      <c r="AG360" s="225">
        <f t="shared" si="276"/>
        <v>9.0357142857142865</v>
      </c>
    </row>
    <row r="361" spans="1:33" x14ac:dyDescent="0.35">
      <c r="A361" s="270"/>
      <c r="B361" s="246"/>
      <c r="C361" s="135">
        <v>44187</v>
      </c>
      <c r="D361" s="136" t="s">
        <v>5</v>
      </c>
      <c r="E361" s="142">
        <f>SUM(Output_3_Daily_Raw!E361:G361)</f>
        <v>0</v>
      </c>
      <c r="F361" s="34">
        <f>SUM(Output_3_Daily_Raw!H361:J361)</f>
        <v>0</v>
      </c>
      <c r="G361" s="34">
        <f>SUM(Output_3_Daily_Raw!K361:M361)</f>
        <v>0</v>
      </c>
      <c r="H361" s="34">
        <f>SUM(Output_3_Daily_Raw!N361:P361)</f>
        <v>0</v>
      </c>
      <c r="I361" s="34">
        <f>SUM(Output_3_Daily_Raw!Q361:S361)</f>
        <v>0</v>
      </c>
      <c r="J361" s="34">
        <f>SUM(Output_3_Daily_Raw!T361:V361)</f>
        <v>0</v>
      </c>
      <c r="K361" s="34">
        <f>SUM(Output_3_Daily_Raw!W361:Y361)</f>
        <v>0</v>
      </c>
      <c r="L361" s="34">
        <f>SUM(Output_3_Daily_Raw!E361:Y361)</f>
        <v>0</v>
      </c>
      <c r="M361" s="34">
        <f>Output_3_Daily_Raw!Z361</f>
        <v>8.75</v>
      </c>
      <c r="N361" s="34">
        <f>SUM(Output_3_Daily_Raw!E361:Z361)</f>
        <v>8.75</v>
      </c>
      <c r="O361" s="34">
        <f>Output_3_Daily_Raw!AA361</f>
        <v>10</v>
      </c>
      <c r="P361" s="34">
        <f>SUM(Output_3_Daily_Raw!AB361:AC361)</f>
        <v>0</v>
      </c>
      <c r="Q361" s="34">
        <f>SUM(Output_3_Daily_Raw!AD361:AF361)</f>
        <v>0</v>
      </c>
      <c r="R361" s="34">
        <f>SUM(Output_3_Daily_Raw!AG361:AI361)</f>
        <v>0.75</v>
      </c>
      <c r="S361" s="34">
        <f>SUM(Output_3_Daily_Raw!AJ361:AM361)</f>
        <v>0</v>
      </c>
      <c r="T361" s="34">
        <f>SUM(Output_3_Daily_Raw!AO361:AS361,Output_3_Daily_Raw!BH361)</f>
        <v>0</v>
      </c>
      <c r="U361" s="34">
        <f>SUM(Output_3_Daily_Raw!AT361:AX361)</f>
        <v>1</v>
      </c>
      <c r="V361" s="34">
        <f>SUM(Output_3_Daily_Raw!AY361)</f>
        <v>1</v>
      </c>
      <c r="W361" s="34">
        <f>Output_3_Daily_Raw!BA361</f>
        <v>0.5</v>
      </c>
      <c r="X361" s="34">
        <f>SUM(Output_3_Daily_Raw!AZ361:BE361)</f>
        <v>1.25</v>
      </c>
      <c r="Y361" s="34">
        <f>SUM(Output_3_Daily_Raw!BF361)</f>
        <v>1.25</v>
      </c>
      <c r="Z361" s="143">
        <f>Output_3_Daily_Raw!BG361</f>
        <v>0</v>
      </c>
      <c r="AB361">
        <f>SUMIF($L$3:$L$373,"&gt;0",$L$3:L$373)/COUNTIF($L$3:$L$3373,"&gt;0")</f>
        <v>5.2754424778761058</v>
      </c>
      <c r="AD361" s="225">
        <f t="shared" si="274"/>
        <v>0</v>
      </c>
      <c r="AE361" s="225">
        <f t="shared" si="277"/>
        <v>5.0714285714285712</v>
      </c>
      <c r="AF361" s="225">
        <f t="shared" si="275"/>
        <v>5.0714285714285712</v>
      </c>
      <c r="AG361" s="225">
        <f t="shared" si="276"/>
        <v>9.1071428571428577</v>
      </c>
    </row>
    <row r="362" spans="1:33" x14ac:dyDescent="0.35">
      <c r="A362" s="270"/>
      <c r="B362" s="246"/>
      <c r="C362" s="137">
        <v>44188</v>
      </c>
      <c r="D362" s="136" t="s">
        <v>6</v>
      </c>
      <c r="E362" s="142">
        <f>SUM(Output_3_Daily_Raw!E362:G362)</f>
        <v>0</v>
      </c>
      <c r="F362" s="34">
        <f>SUM(Output_3_Daily_Raw!H362:J362)</f>
        <v>0</v>
      </c>
      <c r="G362" s="34">
        <f>SUM(Output_3_Daily_Raw!K362:M362)</f>
        <v>0</v>
      </c>
      <c r="H362" s="34">
        <f>SUM(Output_3_Daily_Raw!N362:P362)</f>
        <v>0</v>
      </c>
      <c r="I362" s="34">
        <f>SUM(Output_3_Daily_Raw!Q362:S362)</f>
        <v>0</v>
      </c>
      <c r="J362" s="34">
        <f>SUM(Output_3_Daily_Raw!T362:V362)</f>
        <v>0</v>
      </c>
      <c r="K362" s="34">
        <f>SUM(Output_3_Daily_Raw!W362:Y362)</f>
        <v>0</v>
      </c>
      <c r="L362" s="34">
        <f>SUM(Output_3_Daily_Raw!E362:Y362)</f>
        <v>0</v>
      </c>
      <c r="M362" s="34">
        <f>Output_3_Daily_Raw!Z362</f>
        <v>2.25</v>
      </c>
      <c r="N362" s="34">
        <f>SUM(Output_3_Daily_Raw!E362:Z362)</f>
        <v>2.25</v>
      </c>
      <c r="O362" s="34">
        <f>Output_3_Daily_Raw!AA362</f>
        <v>10.25</v>
      </c>
      <c r="P362" s="34">
        <f>SUM(Output_3_Daily_Raw!AB362:AC362)</f>
        <v>4.5</v>
      </c>
      <c r="Q362" s="34">
        <f>SUM(Output_3_Daily_Raw!AD362:AF362)</f>
        <v>0</v>
      </c>
      <c r="R362" s="34">
        <f>SUM(Output_3_Daily_Raw!AG362:AI362)</f>
        <v>0.75</v>
      </c>
      <c r="S362" s="34">
        <f>SUM(Output_3_Daily_Raw!AJ362:AM362)</f>
        <v>0.25</v>
      </c>
      <c r="T362" s="34">
        <f>SUM(Output_3_Daily_Raw!AO362:AS362,Output_3_Daily_Raw!BH362)</f>
        <v>0</v>
      </c>
      <c r="U362" s="34">
        <f>SUM(Output_3_Daily_Raw!AT362:AX362)</f>
        <v>0.5</v>
      </c>
      <c r="V362" s="34">
        <f>SUM(Output_3_Daily_Raw!AY362)</f>
        <v>1.5</v>
      </c>
      <c r="W362" s="34">
        <f>Output_3_Daily_Raw!BA362</f>
        <v>1.25</v>
      </c>
      <c r="X362" s="34">
        <f>SUM(Output_3_Daily_Raw!AZ362:BE362)</f>
        <v>1.25</v>
      </c>
      <c r="Y362" s="34">
        <f>SUM(Output_3_Daily_Raw!BF362)</f>
        <v>1.75</v>
      </c>
      <c r="Z362" s="143">
        <f>Output_3_Daily_Raw!BG362</f>
        <v>1</v>
      </c>
      <c r="AB362">
        <f>SUMIF($L$3:$L$373,"&gt;0",$L$3:L$373)/COUNTIF($L$3:$L$3373,"&gt;0")</f>
        <v>5.2754424778761058</v>
      </c>
      <c r="AD362" s="225">
        <f t="shared" si="274"/>
        <v>0</v>
      </c>
      <c r="AE362" s="225">
        <f t="shared" si="277"/>
        <v>4</v>
      </c>
      <c r="AF362" s="225">
        <f t="shared" si="275"/>
        <v>4</v>
      </c>
      <c r="AG362" s="225">
        <f t="shared" si="276"/>
        <v>9.4285714285714288</v>
      </c>
    </row>
    <row r="363" spans="1:33" x14ac:dyDescent="0.35">
      <c r="A363" s="270"/>
      <c r="B363" s="246"/>
      <c r="C363" s="135">
        <v>44189</v>
      </c>
      <c r="D363" s="136" t="s">
        <v>7</v>
      </c>
      <c r="E363" s="142">
        <f>SUM(Output_3_Daily_Raw!E363:G363)</f>
        <v>0</v>
      </c>
      <c r="F363" s="34">
        <f>SUM(Output_3_Daily_Raw!H363:J363)</f>
        <v>0</v>
      </c>
      <c r="G363" s="34">
        <f>SUM(Output_3_Daily_Raw!K363:M363)</f>
        <v>0</v>
      </c>
      <c r="H363" s="34">
        <f>SUM(Output_3_Daily_Raw!N363:P363)</f>
        <v>0</v>
      </c>
      <c r="I363" s="34">
        <f>SUM(Output_3_Daily_Raw!Q363:S363)</f>
        <v>0</v>
      </c>
      <c r="J363" s="34">
        <f>SUM(Output_3_Daily_Raw!T363:V363)</f>
        <v>0</v>
      </c>
      <c r="K363" s="34">
        <f>SUM(Output_3_Daily_Raw!W363:Y363)</f>
        <v>0</v>
      </c>
      <c r="L363" s="34">
        <f>SUM(Output_3_Daily_Raw!E363:Y363)</f>
        <v>0</v>
      </c>
      <c r="M363" s="34">
        <f>Output_3_Daily_Raw!Z363</f>
        <v>0</v>
      </c>
      <c r="N363" s="34">
        <f>SUM(Output_3_Daily_Raw!E363:Z363)</f>
        <v>0</v>
      </c>
      <c r="O363" s="34">
        <f>Output_3_Daily_Raw!AA363</f>
        <v>8</v>
      </c>
      <c r="P363" s="34">
        <f>SUM(Output_3_Daily_Raw!AB363:AC363)</f>
        <v>2.25</v>
      </c>
      <c r="Q363" s="34">
        <f>SUM(Output_3_Daily_Raw!AD363:AF363)</f>
        <v>0</v>
      </c>
      <c r="R363" s="34">
        <f>SUM(Output_3_Daily_Raw!AG363:AI363)</f>
        <v>1</v>
      </c>
      <c r="S363" s="34">
        <f>SUM(Output_3_Daily_Raw!AJ363:AM363)</f>
        <v>0</v>
      </c>
      <c r="T363" s="34">
        <f>SUM(Output_3_Daily_Raw!AO363:AS363,Output_3_Daily_Raw!BH363)</f>
        <v>0.5</v>
      </c>
      <c r="U363" s="34">
        <f>SUM(Output_3_Daily_Raw!AT363:AX363)</f>
        <v>3.75</v>
      </c>
      <c r="V363" s="34">
        <f>SUM(Output_3_Daily_Raw!AY363)</f>
        <v>2</v>
      </c>
      <c r="W363" s="34">
        <f>Output_3_Daily_Raw!BA363</f>
        <v>2.75</v>
      </c>
      <c r="X363" s="34">
        <f>SUM(Output_3_Daily_Raw!AZ363:BE363)</f>
        <v>2.75</v>
      </c>
      <c r="Y363" s="34">
        <f>SUM(Output_3_Daily_Raw!BF363)</f>
        <v>2.5</v>
      </c>
      <c r="Z363" s="143">
        <f>Output_3_Daily_Raw!BG363</f>
        <v>0.75</v>
      </c>
      <c r="AB363">
        <f>SUMIF($L$3:$L$373,"&gt;0",$L$3:L$373)/COUNTIF($L$3:$L$3373,"&gt;0")</f>
        <v>5.2754424778761058</v>
      </c>
      <c r="AD363" s="225">
        <f t="shared" si="274"/>
        <v>0</v>
      </c>
      <c r="AE363" s="225">
        <f t="shared" si="277"/>
        <v>3.1071428571428572</v>
      </c>
      <c r="AF363" s="225">
        <f t="shared" si="275"/>
        <v>3.1071428571428572</v>
      </c>
      <c r="AG363" s="225">
        <f t="shared" si="276"/>
        <v>9.1428571428571423</v>
      </c>
    </row>
    <row r="364" spans="1:33" x14ac:dyDescent="0.35">
      <c r="A364" s="270"/>
      <c r="B364" s="246"/>
      <c r="C364" s="137">
        <v>44190</v>
      </c>
      <c r="D364" s="136" t="s">
        <v>8</v>
      </c>
      <c r="E364" s="142">
        <f>SUM(Output_3_Daily_Raw!E364:G364)</f>
        <v>0</v>
      </c>
      <c r="F364" s="34">
        <f>SUM(Output_3_Daily_Raw!H364:J364)</f>
        <v>0</v>
      </c>
      <c r="G364" s="34">
        <f>SUM(Output_3_Daily_Raw!K364:M364)</f>
        <v>0</v>
      </c>
      <c r="H364" s="34">
        <f>SUM(Output_3_Daily_Raw!N364:P364)</f>
        <v>0</v>
      </c>
      <c r="I364" s="34">
        <f>SUM(Output_3_Daily_Raw!Q364:S364)</f>
        <v>0</v>
      </c>
      <c r="J364" s="34">
        <f>SUM(Output_3_Daily_Raw!T364:V364)</f>
        <v>0</v>
      </c>
      <c r="K364" s="34">
        <f>SUM(Output_3_Daily_Raw!W364:Y364)</f>
        <v>0</v>
      </c>
      <c r="L364" s="34">
        <f>SUM(Output_3_Daily_Raw!E364:Y364)</f>
        <v>0</v>
      </c>
      <c r="M364" s="34">
        <f>Output_3_Daily_Raw!Z364</f>
        <v>0</v>
      </c>
      <c r="N364" s="34">
        <f>SUM(Output_3_Daily_Raw!E364:Z364)</f>
        <v>0</v>
      </c>
      <c r="O364" s="34">
        <f>Output_3_Daily_Raw!AA364</f>
        <v>11.25</v>
      </c>
      <c r="P364" s="34">
        <f>SUM(Output_3_Daily_Raw!AB364:AC364)</f>
        <v>0</v>
      </c>
      <c r="Q364" s="34">
        <f>SUM(Output_3_Daily_Raw!AD364:AF364)</f>
        <v>0</v>
      </c>
      <c r="R364" s="34">
        <f>SUM(Output_3_Daily_Raw!AG364:AI364)</f>
        <v>0.5</v>
      </c>
      <c r="S364" s="34">
        <f>SUM(Output_3_Daily_Raw!AJ364:AM364)</f>
        <v>1</v>
      </c>
      <c r="T364" s="34">
        <f>SUM(Output_3_Daily_Raw!AO364:AS364,Output_3_Daily_Raw!BH364)</f>
        <v>0.5</v>
      </c>
      <c r="U364" s="34">
        <f>SUM(Output_3_Daily_Raw!AT364:AX364)</f>
        <v>0.75</v>
      </c>
      <c r="V364" s="34">
        <f>SUM(Output_3_Daily_Raw!AY364)</f>
        <v>1.5</v>
      </c>
      <c r="W364" s="34">
        <f>Output_3_Daily_Raw!BA364</f>
        <v>6.5</v>
      </c>
      <c r="X364" s="34">
        <f>SUM(Output_3_Daily_Raw!AZ364:BE364)</f>
        <v>6.5</v>
      </c>
      <c r="Y364" s="34">
        <f>SUM(Output_3_Daily_Raw!BF364)</f>
        <v>0.75</v>
      </c>
      <c r="Z364" s="143">
        <f>Output_3_Daily_Raw!BG364</f>
        <v>0</v>
      </c>
      <c r="AB364">
        <f>SUMIF($L$3:$L$373,"&gt;0",$L$3:L$373)/COUNTIF($L$3:$L$3373,"&gt;0")</f>
        <v>5.2754424778761058</v>
      </c>
      <c r="AD364" s="225">
        <f t="shared" si="274"/>
        <v>0</v>
      </c>
      <c r="AE364" s="225">
        <f t="shared" si="277"/>
        <v>2.25</v>
      </c>
      <c r="AF364" s="225">
        <f t="shared" si="275"/>
        <v>2.25</v>
      </c>
      <c r="AG364" s="225">
        <f t="shared" si="276"/>
        <v>9.4642857142857135</v>
      </c>
    </row>
    <row r="365" spans="1:33" x14ac:dyDescent="0.35">
      <c r="A365" s="270"/>
      <c r="B365" s="246"/>
      <c r="C365" s="135">
        <v>44191</v>
      </c>
      <c r="D365" s="136" t="s">
        <v>9</v>
      </c>
      <c r="E365" s="142">
        <f>SUM(Output_3_Daily_Raw!E365:G365)</f>
        <v>0</v>
      </c>
      <c r="F365" s="34">
        <f>SUM(Output_3_Daily_Raw!H365:J365)</f>
        <v>0</v>
      </c>
      <c r="G365" s="34">
        <f>SUM(Output_3_Daily_Raw!K365:M365)</f>
        <v>0</v>
      </c>
      <c r="H365" s="34">
        <f>SUM(Output_3_Daily_Raw!N365:P365)</f>
        <v>0</v>
      </c>
      <c r="I365" s="34">
        <f>SUM(Output_3_Daily_Raw!Q365:S365)</f>
        <v>0</v>
      </c>
      <c r="J365" s="34">
        <f>SUM(Output_3_Daily_Raw!T365:V365)</f>
        <v>0</v>
      </c>
      <c r="K365" s="34">
        <f>SUM(Output_3_Daily_Raw!W365:Y365)</f>
        <v>0</v>
      </c>
      <c r="L365" s="34">
        <f>SUM(Output_3_Daily_Raw!E365:Y365)</f>
        <v>0</v>
      </c>
      <c r="M365" s="34">
        <f>Output_3_Daily_Raw!Z365</f>
        <v>0</v>
      </c>
      <c r="N365" s="34">
        <f>SUM(Output_3_Daily_Raw!E365:Z365)</f>
        <v>0</v>
      </c>
      <c r="O365" s="34">
        <f>Output_3_Daily_Raw!AA365</f>
        <v>12.5</v>
      </c>
      <c r="P365" s="34">
        <f>SUM(Output_3_Daily_Raw!AB365:AC365)</f>
        <v>2.5</v>
      </c>
      <c r="Q365" s="34">
        <f>SUM(Output_3_Daily_Raw!AD365:AF365)</f>
        <v>0</v>
      </c>
      <c r="R365" s="34">
        <f>SUM(Output_3_Daily_Raw!AG365:AI365)</f>
        <v>1.5</v>
      </c>
      <c r="S365" s="34">
        <f>SUM(Output_3_Daily_Raw!AJ365:AM365)</f>
        <v>0.25</v>
      </c>
      <c r="T365" s="34">
        <f>SUM(Output_3_Daily_Raw!AO365:AS365,Output_3_Daily_Raw!BH365)</f>
        <v>0</v>
      </c>
      <c r="U365" s="34">
        <f>SUM(Output_3_Daily_Raw!AT365:AX365)</f>
        <v>1</v>
      </c>
      <c r="V365" s="34">
        <f>SUM(Output_3_Daily_Raw!AY365)</f>
        <v>0</v>
      </c>
      <c r="W365" s="34">
        <f>Output_3_Daily_Raw!BA365</f>
        <v>3.25</v>
      </c>
      <c r="X365" s="34">
        <f>SUM(Output_3_Daily_Raw!AZ365:BE365)</f>
        <v>3.25</v>
      </c>
      <c r="Y365" s="34">
        <f>SUM(Output_3_Daily_Raw!BF365)</f>
        <v>0.75</v>
      </c>
      <c r="Z365" s="143">
        <f>Output_3_Daily_Raw!BG365</f>
        <v>0</v>
      </c>
      <c r="AB365">
        <f>SUMIF($L$3:$L$373,"&gt;0",$L$3:L$373)/COUNTIF($L$3:$L$3373,"&gt;0")</f>
        <v>5.2754424778761058</v>
      </c>
      <c r="AD365" s="225">
        <f t="shared" si="274"/>
        <v>0</v>
      </c>
      <c r="AE365" s="225">
        <f t="shared" si="277"/>
        <v>2.0357142857142856</v>
      </c>
      <c r="AF365" s="225">
        <f t="shared" si="275"/>
        <v>2.0357142857142856</v>
      </c>
      <c r="AG365" s="225">
        <f t="shared" si="276"/>
        <v>10.321428571428571</v>
      </c>
    </row>
    <row r="366" spans="1:33" x14ac:dyDescent="0.35">
      <c r="A366" s="270"/>
      <c r="B366" s="247"/>
      <c r="C366" s="14">
        <v>44192</v>
      </c>
      <c r="D366" s="136" t="s">
        <v>10</v>
      </c>
      <c r="E366" s="142">
        <f>SUM(Output_3_Daily_Raw!E366:G366)</f>
        <v>0</v>
      </c>
      <c r="F366" s="34">
        <f>SUM(Output_3_Daily_Raw!H366:J366)</f>
        <v>0</v>
      </c>
      <c r="G366" s="34">
        <f>SUM(Output_3_Daily_Raw!K366:M366)</f>
        <v>0</v>
      </c>
      <c r="H366" s="34">
        <f>SUM(Output_3_Daily_Raw!N366:P366)</f>
        <v>0</v>
      </c>
      <c r="I366" s="34">
        <f>SUM(Output_3_Daily_Raw!Q366:S366)</f>
        <v>0</v>
      </c>
      <c r="J366" s="34">
        <f>SUM(Output_3_Daily_Raw!T366:V366)</f>
        <v>0</v>
      </c>
      <c r="K366" s="34">
        <f>SUM(Output_3_Daily_Raw!W366:Y366)</f>
        <v>0</v>
      </c>
      <c r="L366" s="34">
        <f>SUM(Output_3_Daily_Raw!E366:Y366)</f>
        <v>0</v>
      </c>
      <c r="M366" s="34">
        <f>Output_3_Daily_Raw!Z366</f>
        <v>0.5</v>
      </c>
      <c r="N366" s="34">
        <f>SUM(Output_3_Daily_Raw!E366:Z366)</f>
        <v>0.5</v>
      </c>
      <c r="O366" s="34">
        <f>Output_3_Daily_Raw!AA366</f>
        <v>7.75</v>
      </c>
      <c r="P366" s="34">
        <f>SUM(Output_3_Daily_Raw!AB366:AC366)</f>
        <v>0</v>
      </c>
      <c r="Q366" s="34">
        <f>SUM(Output_3_Daily_Raw!AD366:AF366)</f>
        <v>0</v>
      </c>
      <c r="R366" s="34">
        <f>SUM(Output_3_Daily_Raw!AG366:AI366)</f>
        <v>0.75</v>
      </c>
      <c r="S366" s="34">
        <f>SUM(Output_3_Daily_Raw!AJ366:AM366)</f>
        <v>3.5</v>
      </c>
      <c r="T366" s="34">
        <f>SUM(Output_3_Daily_Raw!AO366:AS366,Output_3_Daily_Raw!BH366)</f>
        <v>0.75</v>
      </c>
      <c r="U366" s="34">
        <f>SUM(Output_3_Daily_Raw!AT366:AX366)</f>
        <v>1.5</v>
      </c>
      <c r="V366" s="34">
        <f>SUM(Output_3_Daily_Raw!AY366)</f>
        <v>1.5</v>
      </c>
      <c r="W366" s="34">
        <f>Output_3_Daily_Raw!BA366</f>
        <v>2.25</v>
      </c>
      <c r="X366" s="34">
        <f>SUM(Output_3_Daily_Raw!AZ366:BE366)</f>
        <v>3</v>
      </c>
      <c r="Y366" s="34">
        <f>SUM(Output_3_Daily_Raw!BF366)</f>
        <v>2.25</v>
      </c>
      <c r="Z366" s="143">
        <f>Output_3_Daily_Raw!BG366</f>
        <v>0</v>
      </c>
      <c r="AB366">
        <f>SUMIF($L$3:$L$373,"&gt;0",$L$3:L$373)/COUNTIF($L$3:$L$3373,"&gt;0")</f>
        <v>5.2754424778761058</v>
      </c>
      <c r="AD366" s="225">
        <f t="shared" si="274"/>
        <v>0</v>
      </c>
      <c r="AE366" s="225">
        <f t="shared" si="277"/>
        <v>2.1071428571428572</v>
      </c>
      <c r="AF366" s="225">
        <f t="shared" si="275"/>
        <v>2.1071428571428572</v>
      </c>
      <c r="AG366" s="225">
        <f t="shared" si="276"/>
        <v>10.071428571428571</v>
      </c>
    </row>
    <row r="367" spans="1:33" x14ac:dyDescent="0.35">
      <c r="A367" s="270"/>
      <c r="B367" s="245">
        <v>53</v>
      </c>
      <c r="C367" s="137">
        <v>44193</v>
      </c>
      <c r="D367" s="139" t="s">
        <v>4</v>
      </c>
      <c r="E367" s="142">
        <f>SUM(Output_3_Daily_Raw!E367:G367)</f>
        <v>0</v>
      </c>
      <c r="F367" s="34">
        <f>SUM(Output_3_Daily_Raw!H367:J367)</f>
        <v>0</v>
      </c>
      <c r="G367" s="34">
        <f>SUM(Output_3_Daily_Raw!K367:M367)</f>
        <v>0</v>
      </c>
      <c r="H367" s="34">
        <f>SUM(Output_3_Daily_Raw!N367:P367)</f>
        <v>0</v>
      </c>
      <c r="I367" s="34">
        <f>SUM(Output_3_Daily_Raw!Q367:S367)</f>
        <v>0</v>
      </c>
      <c r="J367" s="34">
        <f>SUM(Output_3_Daily_Raw!T367:V367)</f>
        <v>0</v>
      </c>
      <c r="K367" s="34">
        <f>SUM(Output_3_Daily_Raw!W367:Y367)</f>
        <v>0</v>
      </c>
      <c r="L367" s="34">
        <f>SUM(Output_3_Daily_Raw!E367:Y367)</f>
        <v>0</v>
      </c>
      <c r="M367" s="34">
        <f>Output_3_Daily_Raw!Z367</f>
        <v>0.25</v>
      </c>
      <c r="N367" s="34">
        <f>SUM(Output_3_Daily_Raw!E367:Z367)</f>
        <v>0.25</v>
      </c>
      <c r="O367" s="34">
        <f>Output_3_Daily_Raw!AA367</f>
        <v>8.5</v>
      </c>
      <c r="P367" s="34">
        <f>SUM(Output_3_Daily_Raw!AB367:AC367)</f>
        <v>5</v>
      </c>
      <c r="Q367" s="34">
        <f>SUM(Output_3_Daily_Raw!AD367:AF367)</f>
        <v>0</v>
      </c>
      <c r="R367" s="34">
        <f>SUM(Output_3_Daily_Raw!AG367:AI367)</f>
        <v>0.75</v>
      </c>
      <c r="S367" s="34">
        <f>SUM(Output_3_Daily_Raw!AJ367:AM367)</f>
        <v>2.5</v>
      </c>
      <c r="T367" s="34">
        <f>SUM(Output_3_Daily_Raw!AO367:AS367,Output_3_Daily_Raw!BH367)</f>
        <v>1</v>
      </c>
      <c r="U367" s="34">
        <f>SUM(Output_3_Daily_Raw!AT367:AX367)</f>
        <v>0</v>
      </c>
      <c r="V367" s="34">
        <f>SUM(Output_3_Daily_Raw!AY367)</f>
        <v>1.5</v>
      </c>
      <c r="W367" s="34">
        <f>Output_3_Daily_Raw!BA367</f>
        <v>1.25</v>
      </c>
      <c r="X367" s="34">
        <f>SUM(Output_3_Daily_Raw!AZ367:BE367)</f>
        <v>1.25</v>
      </c>
      <c r="Y367" s="34">
        <f>SUM(Output_3_Daily_Raw!BF367)</f>
        <v>2.25</v>
      </c>
      <c r="Z367" s="143">
        <f>Output_3_Daily_Raw!BG367</f>
        <v>0.75</v>
      </c>
      <c r="AB367">
        <f>SUMIF($L$3:$L$373,"&gt;0",$L$3:L$373)/COUNTIF($L$3:$L$3373,"&gt;0")</f>
        <v>5.2754424778761058</v>
      </c>
      <c r="AD367" s="225">
        <f t="shared" si="274"/>
        <v>0</v>
      </c>
      <c r="AE367" s="225">
        <f t="shared" si="277"/>
        <v>1.6785714285714286</v>
      </c>
      <c r="AF367" s="225">
        <f t="shared" si="275"/>
        <v>1.6785714285714286</v>
      </c>
      <c r="AG367" s="225">
        <f t="shared" si="276"/>
        <v>9.75</v>
      </c>
    </row>
    <row r="368" spans="1:33" x14ac:dyDescent="0.35">
      <c r="A368" s="270"/>
      <c r="B368" s="246"/>
      <c r="C368" s="135">
        <v>44194</v>
      </c>
      <c r="D368" s="136" t="s">
        <v>5</v>
      </c>
      <c r="E368" s="142">
        <f>SUM(Output_3_Daily_Raw!E368:G368)</f>
        <v>0</v>
      </c>
      <c r="F368" s="34">
        <f>SUM(Output_3_Daily_Raw!H368:J368)</f>
        <v>0</v>
      </c>
      <c r="G368" s="34">
        <f>SUM(Output_3_Daily_Raw!K368:M368)</f>
        <v>0</v>
      </c>
      <c r="H368" s="34">
        <f>SUM(Output_3_Daily_Raw!N368:P368)</f>
        <v>0</v>
      </c>
      <c r="I368" s="34">
        <f>SUM(Output_3_Daily_Raw!Q368:S368)</f>
        <v>0</v>
      </c>
      <c r="J368" s="34">
        <f>SUM(Output_3_Daily_Raw!T368:V368)</f>
        <v>0</v>
      </c>
      <c r="K368" s="34">
        <f>SUM(Output_3_Daily_Raw!W368:Y368)</f>
        <v>0</v>
      </c>
      <c r="L368" s="34">
        <f>SUM(Output_3_Daily_Raw!E368:Y368)</f>
        <v>0</v>
      </c>
      <c r="M368" s="34">
        <f>Output_3_Daily_Raw!Z368</f>
        <v>2.75</v>
      </c>
      <c r="N368" s="34">
        <f>SUM(Output_3_Daily_Raw!E368:Z368)</f>
        <v>2.75</v>
      </c>
      <c r="O368" s="34">
        <f>Output_3_Daily_Raw!AA368</f>
        <v>10.25</v>
      </c>
      <c r="P368" s="34">
        <f>SUM(Output_3_Daily_Raw!AB368:AC368)</f>
        <v>1.25</v>
      </c>
      <c r="Q368" s="34">
        <f>SUM(Output_3_Daily_Raw!AD368:AF368)</f>
        <v>0</v>
      </c>
      <c r="R368" s="34">
        <f>SUM(Output_3_Daily_Raw!AG368:AI368)</f>
        <v>0</v>
      </c>
      <c r="S368" s="34">
        <f>SUM(Output_3_Daily_Raw!AJ368:AM368)</f>
        <v>1.5</v>
      </c>
      <c r="T368" s="34">
        <f>SUM(Output_3_Daily_Raw!AO368:AS368,Output_3_Daily_Raw!BH368)</f>
        <v>0.5</v>
      </c>
      <c r="U368" s="34">
        <f>SUM(Output_3_Daily_Raw!AT368:AX368)</f>
        <v>1.75</v>
      </c>
      <c r="V368" s="34">
        <f>SUM(Output_3_Daily_Raw!AY368)</f>
        <v>1.75</v>
      </c>
      <c r="W368" s="34">
        <f>Output_3_Daily_Raw!BA368</f>
        <v>1</v>
      </c>
      <c r="X368" s="34">
        <f>SUM(Output_3_Daily_Raw!AZ368:BE368)</f>
        <v>1</v>
      </c>
      <c r="Y368" s="34">
        <f>SUM(Output_3_Daily_Raw!BF368)</f>
        <v>3.25</v>
      </c>
      <c r="Z368" s="143">
        <f>Output_3_Daily_Raw!BG368</f>
        <v>0</v>
      </c>
      <c r="AB368">
        <f>SUMIF($L$3:$L$373,"&gt;0",$L$3:L$373)/COUNTIF($L$3:$L$3373,"&gt;0")</f>
        <v>5.2754424778761058</v>
      </c>
      <c r="AD368" s="225">
        <f t="shared" si="274"/>
        <v>0</v>
      </c>
      <c r="AE368" s="225">
        <f t="shared" si="277"/>
        <v>0.8214285714285714</v>
      </c>
      <c r="AF368" s="225">
        <f t="shared" si="275"/>
        <v>0.8214285714285714</v>
      </c>
      <c r="AG368" s="225">
        <f t="shared" si="276"/>
        <v>9.7857142857142865</v>
      </c>
    </row>
    <row r="369" spans="1:33" x14ac:dyDescent="0.35">
      <c r="A369" s="270"/>
      <c r="B369" s="246"/>
      <c r="C369" s="137">
        <v>44195</v>
      </c>
      <c r="D369" s="136" t="s">
        <v>6</v>
      </c>
      <c r="E369" s="142">
        <f>SUM(Output_3_Daily_Raw!E369:G369)</f>
        <v>0</v>
      </c>
      <c r="F369" s="34">
        <f>SUM(Output_3_Daily_Raw!H369:J369)</f>
        <v>0</v>
      </c>
      <c r="G369" s="34">
        <f>SUM(Output_3_Daily_Raw!K369:M369)</f>
        <v>0</v>
      </c>
      <c r="H369" s="34">
        <f>SUM(Output_3_Daily_Raw!N369:P369)</f>
        <v>0</v>
      </c>
      <c r="I369" s="34">
        <f>SUM(Output_3_Daily_Raw!Q369:S369)</f>
        <v>0</v>
      </c>
      <c r="J369" s="34">
        <f>SUM(Output_3_Daily_Raw!T369:V369)</f>
        <v>0</v>
      </c>
      <c r="K369" s="34">
        <f>SUM(Output_3_Daily_Raw!W369:Y369)</f>
        <v>0</v>
      </c>
      <c r="L369" s="34">
        <f>SUM(Output_3_Daily_Raw!E369:Y369)</f>
        <v>0</v>
      </c>
      <c r="M369" s="34">
        <f>Output_3_Daily_Raw!Z369</f>
        <v>2.5</v>
      </c>
      <c r="N369" s="34">
        <f>SUM(Output_3_Daily_Raw!E369:Z369)</f>
        <v>2.5</v>
      </c>
      <c r="O369" s="34">
        <f>Output_3_Daily_Raw!AA369</f>
        <v>14.5</v>
      </c>
      <c r="P369" s="34">
        <f>SUM(Output_3_Daily_Raw!AB369:AC369)</f>
        <v>0</v>
      </c>
      <c r="Q369" s="34">
        <f>SUM(Output_3_Daily_Raw!AD369:AF369)</f>
        <v>0</v>
      </c>
      <c r="R369" s="34">
        <f>SUM(Output_3_Daily_Raw!AG369:AI369)</f>
        <v>0.75</v>
      </c>
      <c r="S369" s="34">
        <f>SUM(Output_3_Daily_Raw!AJ369:AM369)</f>
        <v>0</v>
      </c>
      <c r="T369" s="34">
        <f>SUM(Output_3_Daily_Raw!AO369:AS369,Output_3_Daily_Raw!BH369)</f>
        <v>0</v>
      </c>
      <c r="U369" s="34">
        <f>SUM(Output_3_Daily_Raw!AT369:AX369)</f>
        <v>0.75</v>
      </c>
      <c r="V369" s="34">
        <f>SUM(Output_3_Daily_Raw!AY369)</f>
        <v>0.75</v>
      </c>
      <c r="W369" s="34">
        <f>Output_3_Daily_Raw!BA369</f>
        <v>0.5</v>
      </c>
      <c r="X369" s="34">
        <f>SUM(Output_3_Daily_Raw!AZ369:BE369)</f>
        <v>1</v>
      </c>
      <c r="Y369" s="34">
        <f>SUM(Output_3_Daily_Raw!BF369)</f>
        <v>3.75</v>
      </c>
      <c r="Z369" s="143">
        <f>Output_3_Daily_Raw!BG369</f>
        <v>0</v>
      </c>
      <c r="AB369">
        <f>SUMIF($L$3:$L$373,"&gt;0",$L$3:L$373)/COUNTIF($L$3:$L$3373,"&gt;0")</f>
        <v>5.2754424778761058</v>
      </c>
      <c r="AD369" s="225">
        <f t="shared" si="274"/>
        <v>0</v>
      </c>
      <c r="AE369" s="225">
        <f t="shared" si="277"/>
        <v>0.8571428571428571</v>
      </c>
      <c r="AF369" s="225">
        <f t="shared" si="275"/>
        <v>0.8571428571428571</v>
      </c>
      <c r="AG369" s="225">
        <f t="shared" si="276"/>
        <v>10.392857142857142</v>
      </c>
    </row>
    <row r="370" spans="1:33" x14ac:dyDescent="0.35">
      <c r="A370" s="272"/>
      <c r="B370" s="246"/>
      <c r="C370" s="135">
        <v>44196</v>
      </c>
      <c r="D370" s="136" t="s">
        <v>7</v>
      </c>
      <c r="E370" s="142">
        <f>SUM(Output_3_Daily_Raw!E370:G370)</f>
        <v>0</v>
      </c>
      <c r="F370" s="34">
        <f>SUM(Output_3_Daily_Raw!H370:J370)</f>
        <v>0</v>
      </c>
      <c r="G370" s="34">
        <f>SUM(Output_3_Daily_Raw!K370:M370)</f>
        <v>0</v>
      </c>
      <c r="H370" s="34">
        <f>SUM(Output_3_Daily_Raw!N370:P370)</f>
        <v>0</v>
      </c>
      <c r="I370" s="34">
        <f>SUM(Output_3_Daily_Raw!Q370:S370)</f>
        <v>0</v>
      </c>
      <c r="J370" s="34">
        <f>SUM(Output_3_Daily_Raw!T370:V370)</f>
        <v>0</v>
      </c>
      <c r="K370" s="34">
        <f>SUM(Output_3_Daily_Raw!W370:Y370)</f>
        <v>0</v>
      </c>
      <c r="L370" s="34">
        <f>SUM(Output_3_Daily_Raw!E370:Y370)</f>
        <v>0</v>
      </c>
      <c r="M370" s="34">
        <f>Output_3_Daily_Raw!Z370</f>
        <v>0</v>
      </c>
      <c r="N370" s="34">
        <f>SUM(Output_3_Daily_Raw!E370:Z370)</f>
        <v>0</v>
      </c>
      <c r="O370" s="34">
        <f>Output_3_Daily_Raw!AA370</f>
        <v>10.25</v>
      </c>
      <c r="P370" s="34">
        <f>SUM(Output_3_Daily_Raw!AB370:AC370)</f>
        <v>0</v>
      </c>
      <c r="Q370" s="34">
        <f>SUM(Output_3_Daily_Raw!AD370:AF370)</f>
        <v>0</v>
      </c>
      <c r="R370" s="34">
        <f>SUM(Output_3_Daily_Raw!AG370:AI370)</f>
        <v>1</v>
      </c>
      <c r="S370" s="34">
        <f>SUM(Output_3_Daily_Raw!AJ370:AM370)</f>
        <v>0.25</v>
      </c>
      <c r="T370" s="34">
        <f>SUM(Output_3_Daily_Raw!AO370:AS370,Output_3_Daily_Raw!BH370)</f>
        <v>0.75</v>
      </c>
      <c r="U370" s="34">
        <f>SUM(Output_3_Daily_Raw!AT370:AX370)</f>
        <v>0.25</v>
      </c>
      <c r="V370" s="34">
        <f>SUM(Output_3_Daily_Raw!AY370)</f>
        <v>1.25</v>
      </c>
      <c r="W370" s="34">
        <f>Output_3_Daily_Raw!BA370</f>
        <v>5.75</v>
      </c>
      <c r="X370" s="34">
        <f>SUM(Output_3_Daily_Raw!AZ370:BE370)</f>
        <v>7</v>
      </c>
      <c r="Y370" s="34">
        <f>SUM(Output_3_Daily_Raw!BF370)</f>
        <v>3</v>
      </c>
      <c r="Z370" s="143">
        <f>Output_3_Daily_Raw!BG370</f>
        <v>0</v>
      </c>
      <c r="AB370">
        <f>SUMIF($L$3:$L$373,"&gt;0",$L$3:L$373)/COUNTIF($L$3:$L$3373,"&gt;0")</f>
        <v>5.2754424778761058</v>
      </c>
      <c r="AD370" s="225">
        <f t="shared" si="274"/>
        <v>0</v>
      </c>
      <c r="AE370" s="225">
        <f t="shared" si="277"/>
        <v>0.8571428571428571</v>
      </c>
      <c r="AF370" s="225">
        <f t="shared" si="275"/>
        <v>0.8571428571428571</v>
      </c>
      <c r="AG370" s="225">
        <f t="shared" si="276"/>
        <v>10.714285714285714</v>
      </c>
    </row>
    <row r="371" spans="1:33" x14ac:dyDescent="0.35">
      <c r="A371" s="269" t="s">
        <v>12</v>
      </c>
      <c r="B371" s="246"/>
      <c r="C371" s="14">
        <v>44197</v>
      </c>
      <c r="D371" s="138" t="s">
        <v>8</v>
      </c>
      <c r="E371" s="142">
        <f>SUM(Output_3_Daily_Raw!E371:G371)</f>
        <v>0</v>
      </c>
      <c r="F371" s="34">
        <f>SUM(Output_3_Daily_Raw!H371:J371)</f>
        <v>0</v>
      </c>
      <c r="G371" s="34">
        <f>SUM(Output_3_Daily_Raw!K371:M371)</f>
        <v>0</v>
      </c>
      <c r="H371" s="34">
        <f>SUM(Output_3_Daily_Raw!N371:P371)</f>
        <v>0</v>
      </c>
      <c r="I371" s="34">
        <f>SUM(Output_3_Daily_Raw!Q371:S371)</f>
        <v>0</v>
      </c>
      <c r="J371" s="34">
        <f>SUM(Output_3_Daily_Raw!T371:V371)</f>
        <v>0</v>
      </c>
      <c r="K371" s="34">
        <f>SUM(Output_3_Daily_Raw!W371:Y371)</f>
        <v>0</v>
      </c>
      <c r="L371" s="34">
        <f>SUM(Output_3_Daily_Raw!E371:Y371)</f>
        <v>0</v>
      </c>
      <c r="M371" s="34">
        <f>Output_3_Daily_Raw!Z371</f>
        <v>2</v>
      </c>
      <c r="N371" s="34">
        <f>SUM(Output_3_Daily_Raw!E371:Z371)</f>
        <v>2</v>
      </c>
      <c r="O371" s="34">
        <f>Output_3_Daily_Raw!AA371</f>
        <v>8.5</v>
      </c>
      <c r="P371" s="34">
        <f>SUM(Output_3_Daily_Raw!AB371:AC371)</f>
        <v>0.25</v>
      </c>
      <c r="Q371" s="34">
        <f>SUM(Output_3_Daily_Raw!AD371:AF371)</f>
        <v>0</v>
      </c>
      <c r="R371" s="34">
        <f>SUM(Output_3_Daily_Raw!AG371:AI371)</f>
        <v>0.75</v>
      </c>
      <c r="S371" s="34">
        <f>SUM(Output_3_Daily_Raw!AJ371:AM371)</f>
        <v>2.5</v>
      </c>
      <c r="T371" s="34">
        <f>SUM(Output_3_Daily_Raw!AO371:AS371,Output_3_Daily_Raw!BH371)</f>
        <v>1.25</v>
      </c>
      <c r="U371" s="34">
        <f>SUM(Output_3_Daily_Raw!AT371:AX371)</f>
        <v>0.25</v>
      </c>
      <c r="V371" s="34">
        <f>SUM(Output_3_Daily_Raw!AY371)</f>
        <v>1</v>
      </c>
      <c r="W371" s="34">
        <f>Output_3_Daily_Raw!BA371</f>
        <v>3.75</v>
      </c>
      <c r="X371" s="34">
        <f>SUM(Output_3_Daily_Raw!AZ371:BE371)</f>
        <v>4.5</v>
      </c>
      <c r="Y371" s="34">
        <f>SUM(Output_3_Daily_Raw!BF371)</f>
        <v>3</v>
      </c>
      <c r="Z371" s="143">
        <f>Output_3_Daily_Raw!BG371</f>
        <v>0</v>
      </c>
      <c r="AB371">
        <f>SUMIF($L$3:$L$373,"&gt;0",$L$3:L$373)/COUNTIF($L$3:$L$3373,"&gt;0")</f>
        <v>5.2754424778761058</v>
      </c>
      <c r="AD371" s="225">
        <f t="shared" si="274"/>
        <v>0</v>
      </c>
      <c r="AE371" s="225">
        <f t="shared" si="277"/>
        <v>1.1428571428571428</v>
      </c>
      <c r="AF371" s="225">
        <f t="shared" si="275"/>
        <v>1.1428571428571428</v>
      </c>
      <c r="AG371" s="225">
        <f t="shared" si="276"/>
        <v>10.321428571428571</v>
      </c>
    </row>
    <row r="372" spans="1:33" x14ac:dyDescent="0.35">
      <c r="A372" s="270"/>
      <c r="B372" s="246"/>
      <c r="C372" s="137">
        <v>44198</v>
      </c>
      <c r="D372" s="136" t="s">
        <v>9</v>
      </c>
      <c r="E372" s="142">
        <f>SUM(Output_3_Daily_Raw!E372:G372)</f>
        <v>0</v>
      </c>
      <c r="F372" s="34">
        <f>SUM(Output_3_Daily_Raw!H372:J372)</f>
        <v>0</v>
      </c>
      <c r="G372" s="34">
        <f>SUM(Output_3_Daily_Raw!K372:M372)</f>
        <v>0</v>
      </c>
      <c r="H372" s="34">
        <f>SUM(Output_3_Daily_Raw!N372:P372)</f>
        <v>0</v>
      </c>
      <c r="I372" s="34">
        <f>SUM(Output_3_Daily_Raw!Q372:S372)</f>
        <v>0</v>
      </c>
      <c r="J372" s="34">
        <f>SUM(Output_3_Daily_Raw!T372:V372)</f>
        <v>0</v>
      </c>
      <c r="K372" s="34">
        <f>SUM(Output_3_Daily_Raw!W372:Y372)</f>
        <v>0</v>
      </c>
      <c r="L372" s="34">
        <f>SUM(Output_3_Daily_Raw!E372:Y372)</f>
        <v>0</v>
      </c>
      <c r="M372" s="34">
        <f>Output_3_Daily_Raw!Z372</f>
        <v>0</v>
      </c>
      <c r="N372" s="34">
        <f>SUM(Output_3_Daily_Raw!E372:Z372)</f>
        <v>0</v>
      </c>
      <c r="O372" s="34">
        <f>Output_3_Daily_Raw!AA372</f>
        <v>7</v>
      </c>
      <c r="P372" s="34">
        <f>SUM(Output_3_Daily_Raw!AB372:AC372)</f>
        <v>1</v>
      </c>
      <c r="Q372" s="34">
        <f>SUM(Output_3_Daily_Raw!AD372:AF372)</f>
        <v>0</v>
      </c>
      <c r="R372" s="34">
        <f>SUM(Output_3_Daily_Raw!AG372:AI372)</f>
        <v>0.75</v>
      </c>
      <c r="S372" s="34">
        <f>SUM(Output_3_Daily_Raw!AJ372:AM372)</f>
        <v>2</v>
      </c>
      <c r="T372" s="34">
        <f>SUM(Output_3_Daily_Raw!AO372:AS372,Output_3_Daily_Raw!BH372)</f>
        <v>0</v>
      </c>
      <c r="U372" s="34">
        <f>SUM(Output_3_Daily_Raw!AT372:AX372)</f>
        <v>0.75</v>
      </c>
      <c r="V372" s="34">
        <f>SUM(Output_3_Daily_Raw!AY372)</f>
        <v>2</v>
      </c>
      <c r="W372" s="34">
        <f>Output_3_Daily_Raw!BA372</f>
        <v>1.75</v>
      </c>
      <c r="X372" s="34">
        <f>SUM(Output_3_Daily_Raw!AZ372:BE372)</f>
        <v>4.75</v>
      </c>
      <c r="Y372" s="34">
        <f>SUM(Output_3_Daily_Raw!BF372)</f>
        <v>2.5</v>
      </c>
      <c r="Z372" s="143">
        <f>Output_3_Daily_Raw!BG372</f>
        <v>1</v>
      </c>
      <c r="AB372">
        <f>SUMIF($L$3:$L$373,"&gt;0",$L$3:L$373)/COUNTIF($L$3:$L$3373,"&gt;0")</f>
        <v>5.2754424778761058</v>
      </c>
      <c r="AD372" s="225">
        <f t="shared" si="274"/>
        <v>0</v>
      </c>
      <c r="AE372" s="225">
        <f t="shared" si="277"/>
        <v>1.1428571428571428</v>
      </c>
      <c r="AF372" s="225">
        <f t="shared" si="275"/>
        <v>1.1428571428571428</v>
      </c>
      <c r="AG372" s="225">
        <f t="shared" si="276"/>
        <v>9.5357142857142865</v>
      </c>
    </row>
    <row r="373" spans="1:33" ht="15" thickBot="1" x14ac:dyDescent="0.4">
      <c r="A373" s="271"/>
      <c r="B373" s="273"/>
      <c r="C373" s="140">
        <v>44199</v>
      </c>
      <c r="D373" s="141" t="s">
        <v>10</v>
      </c>
      <c r="E373" s="144">
        <f>SUM(Output_3_Daily_Raw!E373:G373)</f>
        <v>0</v>
      </c>
      <c r="F373" s="145">
        <f>SUM(Output_3_Daily_Raw!H373:J373)</f>
        <v>0</v>
      </c>
      <c r="G373" s="145">
        <f>SUM(Output_3_Daily_Raw!K373:M373)</f>
        <v>0</v>
      </c>
      <c r="H373" s="145">
        <f>SUM(Output_3_Daily_Raw!N373:P373)</f>
        <v>0</v>
      </c>
      <c r="I373" s="145">
        <f>SUM(Output_3_Daily_Raw!Q373:S373)</f>
        <v>0</v>
      </c>
      <c r="J373" s="145">
        <f>SUM(Output_3_Daily_Raw!T373:V373)</f>
        <v>0</v>
      </c>
      <c r="K373" s="145">
        <f>SUM(Output_3_Daily_Raw!W373:Y373)</f>
        <v>0</v>
      </c>
      <c r="L373" s="145">
        <f>SUM(Output_3_Daily_Raw!E373:Y373)</f>
        <v>0</v>
      </c>
      <c r="M373" s="145">
        <f>Output_3_Daily_Raw!Z373</f>
        <v>0</v>
      </c>
      <c r="N373" s="145">
        <f>SUM(Output_3_Daily_Raw!E373:Z373)</f>
        <v>0</v>
      </c>
      <c r="O373" s="145">
        <f>Output_3_Daily_Raw!AA373</f>
        <v>0</v>
      </c>
      <c r="P373" s="145">
        <f>SUM(Output_3_Daily_Raw!AB373:AC373)</f>
        <v>0</v>
      </c>
      <c r="Q373" s="145">
        <f>SUM(Output_3_Daily_Raw!AD373:AF373)</f>
        <v>0</v>
      </c>
      <c r="R373" s="145">
        <f>SUM(Output_3_Daily_Raw!AG373:AI373)</f>
        <v>0</v>
      </c>
      <c r="S373" s="145">
        <f>SUM(Output_3_Daily_Raw!AJ373:AM373)</f>
        <v>0</v>
      </c>
      <c r="T373" s="145">
        <f>SUM(Output_3_Daily_Raw!AO373:AS373,Output_3_Daily_Raw!BH373)</f>
        <v>0</v>
      </c>
      <c r="U373" s="145">
        <f>SUM(Output_3_Daily_Raw!AT373:AX373)</f>
        <v>0</v>
      </c>
      <c r="V373" s="145">
        <f>SUM(Output_3_Daily_Raw!AY373)</f>
        <v>0</v>
      </c>
      <c r="W373" s="145">
        <f>Output_3_Daily_Raw!BA373</f>
        <v>0</v>
      </c>
      <c r="X373" s="145">
        <f>SUM(Output_3_Daily_Raw!AZ373:BE373)</f>
        <v>0</v>
      </c>
      <c r="Y373" s="145">
        <f>SUM(Output_3_Daily_Raw!BF373)</f>
        <v>0</v>
      </c>
      <c r="Z373" s="146">
        <f>Output_3_Daily_Raw!BG373</f>
        <v>0</v>
      </c>
      <c r="AB373">
        <f>SUMIF($L$3:$L$373,"&gt;0",$L$3:L$373)/COUNTIF($L$3:$L$3373,"&gt;0")</f>
        <v>5.2754424778761058</v>
      </c>
      <c r="AD373" s="225">
        <f t="shared" si="274"/>
        <v>0</v>
      </c>
      <c r="AE373" s="225">
        <f t="shared" si="277"/>
        <v>1.0714285714285714</v>
      </c>
      <c r="AF373" s="225">
        <f t="shared" si="275"/>
        <v>1.0714285714285714</v>
      </c>
      <c r="AG373" s="225">
        <f t="shared" si="276"/>
        <v>8.4285714285714288</v>
      </c>
    </row>
    <row r="374" spans="1:33" x14ac:dyDescent="0.35">
      <c r="C374" s="15"/>
    </row>
  </sheetData>
  <mergeCells count="71">
    <mergeCell ref="A1:A2"/>
    <mergeCell ref="B1:B2"/>
    <mergeCell ref="C1:C2"/>
    <mergeCell ref="D1:D2"/>
    <mergeCell ref="A3:A4"/>
    <mergeCell ref="B3:B9"/>
    <mergeCell ref="A5:A35"/>
    <mergeCell ref="B10:B16"/>
    <mergeCell ref="B17:B23"/>
    <mergeCell ref="B24:B30"/>
    <mergeCell ref="B31:B37"/>
    <mergeCell ref="A36:A64"/>
    <mergeCell ref="B38:B44"/>
    <mergeCell ref="B45:B51"/>
    <mergeCell ref="B52:B58"/>
    <mergeCell ref="B59:B65"/>
    <mergeCell ref="A65:A95"/>
    <mergeCell ref="B66:B72"/>
    <mergeCell ref="B73:B79"/>
    <mergeCell ref="B80:B86"/>
    <mergeCell ref="B87:B93"/>
    <mergeCell ref="B94:B100"/>
    <mergeCell ref="A96:A125"/>
    <mergeCell ref="B101:B107"/>
    <mergeCell ref="B108:B114"/>
    <mergeCell ref="B115:B121"/>
    <mergeCell ref="B122:B128"/>
    <mergeCell ref="A126:A156"/>
    <mergeCell ref="B129:B135"/>
    <mergeCell ref="B136:B142"/>
    <mergeCell ref="B143:B149"/>
    <mergeCell ref="B150:B156"/>
    <mergeCell ref="A157:A186"/>
    <mergeCell ref="B157:B163"/>
    <mergeCell ref="B164:B170"/>
    <mergeCell ref="B171:B177"/>
    <mergeCell ref="B178:B184"/>
    <mergeCell ref="B185:B191"/>
    <mergeCell ref="A187:A217"/>
    <mergeCell ref="B192:B198"/>
    <mergeCell ref="B199:B205"/>
    <mergeCell ref="B206:B212"/>
    <mergeCell ref="B213:B219"/>
    <mergeCell ref="A218:A248"/>
    <mergeCell ref="B220:B226"/>
    <mergeCell ref="B227:B233"/>
    <mergeCell ref="B234:B240"/>
    <mergeCell ref="B241:B247"/>
    <mergeCell ref="B248:B254"/>
    <mergeCell ref="A249:A278"/>
    <mergeCell ref="B255:B261"/>
    <mergeCell ref="B262:B268"/>
    <mergeCell ref="B269:B275"/>
    <mergeCell ref="B276:B282"/>
    <mergeCell ref="A279:A309"/>
    <mergeCell ref="B283:B289"/>
    <mergeCell ref="B290:B296"/>
    <mergeCell ref="B297:B303"/>
    <mergeCell ref="B304:B310"/>
    <mergeCell ref="A310:A339"/>
    <mergeCell ref="A371:A373"/>
    <mergeCell ref="B311:B317"/>
    <mergeCell ref="B318:B324"/>
    <mergeCell ref="B325:B331"/>
    <mergeCell ref="B332:B338"/>
    <mergeCell ref="B339:B345"/>
    <mergeCell ref="A340:A370"/>
    <mergeCell ref="B346:B352"/>
    <mergeCell ref="B353:B359"/>
    <mergeCell ref="B360:B366"/>
    <mergeCell ref="B367:B373"/>
  </mergeCells>
  <conditionalFormatting sqref="A1:XFD4 A5:AC8 AH5:XFD8 A9:XFD1048576">
    <cfRule type="cellIs" dxfId="34" priority="3" operator="equal">
      <formula>0</formula>
    </cfRule>
  </conditionalFormatting>
  <conditionalFormatting sqref="AB189">
    <cfRule type="cellIs" dxfId="33" priority="2" operator="equal">
      <formula>0</formula>
    </cfRule>
  </conditionalFormatting>
  <conditionalFormatting sqref="C3:Z373">
    <cfRule type="expression" dxfId="32" priority="1">
      <formula>TODAY()=$C3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0AE9-7C27-407F-970D-FBEE532B8481}">
  <sheetPr codeName="Sheet11"/>
  <dimension ref="A1:V121"/>
  <sheetViews>
    <sheetView zoomScale="80" zoomScaleNormal="8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R46" sqref="R46"/>
    </sheetView>
  </sheetViews>
  <sheetFormatPr defaultRowHeight="14.5" x14ac:dyDescent="0.35"/>
  <cols>
    <col min="1" max="1" width="8.7265625" style="4"/>
    <col min="3" max="3" width="8.7265625" bestFit="1" customWidth="1"/>
    <col min="4" max="4" width="10.6328125" bestFit="1" customWidth="1"/>
    <col min="5" max="6" width="11.6328125" style="113" customWidth="1"/>
    <col min="7" max="7" width="11.6328125" style="214" customWidth="1"/>
    <col min="8" max="11" width="11.6328125" style="113" customWidth="1"/>
    <col min="12" max="14" width="11.6328125" style="113" hidden="1" customWidth="1"/>
    <col min="15" max="15" width="12.6328125" style="20" customWidth="1"/>
    <col min="16" max="16" width="12.6328125" style="218" customWidth="1"/>
    <col min="17" max="18" width="12.6328125" style="20" customWidth="1"/>
    <col min="19" max="21" width="12.6328125" style="218" customWidth="1"/>
    <col min="22" max="22" width="8.7265625" style="73"/>
  </cols>
  <sheetData>
    <row r="1" spans="1:21" ht="15" thickBot="1" x14ac:dyDescent="0.4">
      <c r="A1" s="292" t="s">
        <v>0</v>
      </c>
      <c r="B1" s="294" t="s">
        <v>1</v>
      </c>
      <c r="C1" s="296" t="s">
        <v>2</v>
      </c>
      <c r="D1" s="298" t="s">
        <v>3</v>
      </c>
      <c r="E1" s="289" t="s">
        <v>244</v>
      </c>
      <c r="F1" s="290"/>
      <c r="G1" s="291"/>
      <c r="H1" s="289" t="s">
        <v>243</v>
      </c>
      <c r="I1" s="290"/>
      <c r="J1" s="291"/>
      <c r="K1" s="125" t="s">
        <v>289</v>
      </c>
      <c r="L1" s="303" t="s">
        <v>248</v>
      </c>
      <c r="M1" s="307"/>
      <c r="N1" s="307"/>
      <c r="O1" s="305" t="s">
        <v>321</v>
      </c>
      <c r="P1" s="300" t="s">
        <v>331</v>
      </c>
      <c r="Q1" s="301"/>
      <c r="R1" s="302" t="s">
        <v>333</v>
      </c>
      <c r="S1" s="300"/>
      <c r="T1" s="303" t="s">
        <v>334</v>
      </c>
      <c r="U1" s="304"/>
    </row>
    <row r="2" spans="1:21" ht="46" customHeight="1" thickBot="1" x14ac:dyDescent="0.4">
      <c r="A2" s="293"/>
      <c r="B2" s="295"/>
      <c r="C2" s="297"/>
      <c r="D2" s="299"/>
      <c r="E2" s="120" t="s">
        <v>245</v>
      </c>
      <c r="F2" s="213" t="s">
        <v>246</v>
      </c>
      <c r="G2" s="121" t="s">
        <v>247</v>
      </c>
      <c r="H2" s="120" t="s">
        <v>245</v>
      </c>
      <c r="I2" s="213" t="s">
        <v>246</v>
      </c>
      <c r="J2" s="122" t="s">
        <v>247</v>
      </c>
      <c r="K2" s="125" t="s">
        <v>290</v>
      </c>
      <c r="L2" s="123" t="s">
        <v>245</v>
      </c>
      <c r="M2" s="124" t="s">
        <v>246</v>
      </c>
      <c r="N2" s="124" t="s">
        <v>249</v>
      </c>
      <c r="O2" s="306"/>
      <c r="P2" s="211" t="s">
        <v>320</v>
      </c>
      <c r="Q2" s="212" t="s">
        <v>322</v>
      </c>
      <c r="R2" s="209" t="s">
        <v>320</v>
      </c>
      <c r="S2" s="210" t="s">
        <v>332</v>
      </c>
      <c r="T2" s="209" t="s">
        <v>325</v>
      </c>
      <c r="U2" s="210" t="s">
        <v>324</v>
      </c>
    </row>
    <row r="3" spans="1:21" x14ac:dyDescent="0.35">
      <c r="A3" s="270" t="s">
        <v>19</v>
      </c>
      <c r="B3" s="248">
        <v>32</v>
      </c>
      <c r="C3" s="135">
        <v>44046</v>
      </c>
      <c r="D3" s="136" t="s">
        <v>4</v>
      </c>
      <c r="E3" s="114">
        <v>14</v>
      </c>
      <c r="F3" s="113">
        <v>0</v>
      </c>
      <c r="G3" s="115">
        <f t="shared" ref="G3:G5" si="0">TIME(E3,F3,0)</f>
        <v>0.58333333333333337</v>
      </c>
      <c r="H3" s="114">
        <v>22</v>
      </c>
      <c r="I3" s="113">
        <v>45</v>
      </c>
      <c r="J3" s="115">
        <f t="shared" ref="J3:J4" si="1">TIME(H3,I3,0)</f>
        <v>0.94791666666666663</v>
      </c>
      <c r="K3" s="119">
        <f>ABS((H3*60+I3-(E3*60+F3))/60)</f>
        <v>8.75</v>
      </c>
      <c r="L3" s="114">
        <v>9</v>
      </c>
      <c r="M3" s="113">
        <v>0</v>
      </c>
      <c r="N3" s="115">
        <f t="shared" ref="N3:N16" si="2">TIME(L3,M3,0)</f>
        <v>0.375</v>
      </c>
      <c r="O3" s="189">
        <f>ABS((H3-E3)+(I3-F3)/60)</f>
        <v>8.75</v>
      </c>
      <c r="P3" s="196">
        <f>SUM(Output_3_Daily_Raw!E220:Y220)</f>
        <v>1.25</v>
      </c>
      <c r="Q3" s="197">
        <f>SUM(Output_3_Daily_Raw!E220:Z220,Output_3_Daily_Raw!AB220:AF220,Output_3_Daily_Raw!AJ220:AM220,Output_3_Daily_Raw!BG220)</f>
        <v>5.25</v>
      </c>
      <c r="R3" s="190">
        <f>P3/O3</f>
        <v>0.14285714285714285</v>
      </c>
      <c r="S3" s="191">
        <f>Q3/O3</f>
        <v>0.6</v>
      </c>
      <c r="T3" s="219">
        <f>P3/24</f>
        <v>5.2083333333333336E-2</v>
      </c>
      <c r="U3" s="215">
        <f>Q3/24</f>
        <v>0.21875</v>
      </c>
    </row>
    <row r="4" spans="1:21" x14ac:dyDescent="0.35">
      <c r="A4" s="270"/>
      <c r="B4" s="249"/>
      <c r="C4" s="137">
        <v>44047</v>
      </c>
      <c r="D4" s="136" t="s">
        <v>5</v>
      </c>
      <c r="E4" s="114">
        <v>1</v>
      </c>
      <c r="F4" s="113">
        <v>30</v>
      </c>
      <c r="G4" s="115">
        <f t="shared" si="0"/>
        <v>6.25E-2</v>
      </c>
      <c r="H4" s="114">
        <v>22</v>
      </c>
      <c r="I4" s="113">
        <v>45</v>
      </c>
      <c r="J4" s="115">
        <f t="shared" si="1"/>
        <v>0.94791666666666663</v>
      </c>
      <c r="K4" s="119">
        <f>ABS((H4*60+I4-(E4*60+F4))/60)</f>
        <v>21.25</v>
      </c>
      <c r="L4" s="114">
        <v>9</v>
      </c>
      <c r="M4" s="113">
        <v>0</v>
      </c>
      <c r="N4" s="115">
        <f t="shared" si="2"/>
        <v>0.375</v>
      </c>
      <c r="O4" s="186">
        <f>ABS((H4-E4)+(I4-F4)/60)</f>
        <v>21.25</v>
      </c>
      <c r="P4" s="194">
        <f>SUM(Output_3_Daily_Raw!E221:Y221)</f>
        <v>2.5</v>
      </c>
      <c r="Q4" s="195">
        <f>SUM(Output_3_Daily_Raw!E221:Z221,Output_3_Daily_Raw!AB221:AF221,Output_3_Daily_Raw!AJ221:AM221,Output_3_Daily_Raw!BG221)</f>
        <v>5.75</v>
      </c>
      <c r="R4" s="187">
        <f t="shared" ref="R4:R15" si="3">P4/O4</f>
        <v>0.11764705882352941</v>
      </c>
      <c r="S4" s="188">
        <f t="shared" ref="S4:S15" si="4">Q4/O4</f>
        <v>0.27058823529411763</v>
      </c>
      <c r="T4" s="220">
        <f t="shared" ref="T4:T67" si="5">P4/24</f>
        <v>0.10416666666666667</v>
      </c>
      <c r="U4" s="216">
        <f t="shared" ref="U4:U67" si="6">Q4/24</f>
        <v>0.23958333333333334</v>
      </c>
    </row>
    <row r="5" spans="1:21" x14ac:dyDescent="0.35">
      <c r="A5" s="270"/>
      <c r="B5" s="249"/>
      <c r="C5" s="135">
        <v>44048</v>
      </c>
      <c r="D5" s="136" t="s">
        <v>6</v>
      </c>
      <c r="E5" s="114">
        <v>11</v>
      </c>
      <c r="F5" s="113">
        <v>0</v>
      </c>
      <c r="G5" s="115">
        <f t="shared" si="0"/>
        <v>0.45833333333333331</v>
      </c>
      <c r="H5" s="114">
        <v>22</v>
      </c>
      <c r="I5" s="113">
        <v>30</v>
      </c>
      <c r="J5" s="115">
        <f t="shared" ref="J5:J16" si="7">TIME(H5,I5,0)</f>
        <v>0.9375</v>
      </c>
      <c r="K5" s="119">
        <f t="shared" ref="K5:K68" si="8">ABS((H5*60+I5-(E5*60+F5))/60)</f>
        <v>11.5</v>
      </c>
      <c r="L5" s="114">
        <v>9</v>
      </c>
      <c r="M5" s="113">
        <v>0</v>
      </c>
      <c r="N5" s="115">
        <f t="shared" si="2"/>
        <v>0.375</v>
      </c>
      <c r="O5" s="186">
        <f t="shared" ref="O5:O68" si="9">ABS((H5-E5)+(I5-F5)/60)</f>
        <v>11.5</v>
      </c>
      <c r="P5" s="194">
        <f>SUM(Output_3_Daily_Raw!E222:Y222)</f>
        <v>3</v>
      </c>
      <c r="Q5" s="195">
        <f>SUM(Output_3_Daily_Raw!E222:Z222,Output_3_Daily_Raw!AB222:AF222,Output_3_Daily_Raw!AJ222:AM222,Output_3_Daily_Raw!BG222)</f>
        <v>5</v>
      </c>
      <c r="R5" s="187">
        <f t="shared" si="3"/>
        <v>0.2608695652173913</v>
      </c>
      <c r="S5" s="188">
        <f t="shared" si="4"/>
        <v>0.43478260869565216</v>
      </c>
      <c r="T5" s="220">
        <f t="shared" si="5"/>
        <v>0.125</v>
      </c>
      <c r="U5" s="216">
        <f t="shared" si="6"/>
        <v>0.20833333333333334</v>
      </c>
    </row>
    <row r="6" spans="1:21" x14ac:dyDescent="0.35">
      <c r="A6" s="270"/>
      <c r="B6" s="249"/>
      <c r="C6" s="135">
        <v>44049</v>
      </c>
      <c r="D6" s="136" t="s">
        <v>7</v>
      </c>
      <c r="E6" s="114">
        <v>11</v>
      </c>
      <c r="F6" s="113">
        <v>0</v>
      </c>
      <c r="G6" s="115">
        <f t="shared" ref="G6:G16" si="10">TIME(E6,F6,0)</f>
        <v>0.45833333333333331</v>
      </c>
      <c r="H6" s="114">
        <v>22</v>
      </c>
      <c r="I6" s="113">
        <v>45</v>
      </c>
      <c r="J6" s="115">
        <f t="shared" si="7"/>
        <v>0.94791666666666663</v>
      </c>
      <c r="K6" s="119">
        <f t="shared" si="8"/>
        <v>11.75</v>
      </c>
      <c r="L6" s="114">
        <v>9</v>
      </c>
      <c r="M6" s="113">
        <v>0</v>
      </c>
      <c r="N6" s="115">
        <f t="shared" si="2"/>
        <v>0.375</v>
      </c>
      <c r="O6" s="186">
        <f t="shared" si="9"/>
        <v>11.75</v>
      </c>
      <c r="P6" s="194">
        <f>SUM(Output_3_Daily_Raw!E223:Y223)</f>
        <v>0</v>
      </c>
      <c r="Q6" s="195">
        <f>SUM(Output_3_Daily_Raw!E223:Z223,Output_3_Daily_Raw!AB223:AF223,Output_3_Daily_Raw!AJ223:AM223,Output_3_Daily_Raw!BG223)</f>
        <v>5.75</v>
      </c>
      <c r="R6" s="187">
        <f t="shared" si="3"/>
        <v>0</v>
      </c>
      <c r="S6" s="188">
        <f t="shared" si="4"/>
        <v>0.48936170212765956</v>
      </c>
      <c r="T6" s="220">
        <f t="shared" si="5"/>
        <v>0</v>
      </c>
      <c r="U6" s="216">
        <f t="shared" si="6"/>
        <v>0.23958333333333334</v>
      </c>
    </row>
    <row r="7" spans="1:21" x14ac:dyDescent="0.35">
      <c r="A7" s="270"/>
      <c r="B7" s="249"/>
      <c r="C7" s="137">
        <v>44050</v>
      </c>
      <c r="D7" s="136" t="s">
        <v>8</v>
      </c>
      <c r="E7" s="114">
        <v>15</v>
      </c>
      <c r="F7" s="113">
        <v>45</v>
      </c>
      <c r="G7" s="115">
        <f t="shared" si="10"/>
        <v>0.65625</v>
      </c>
      <c r="H7" s="114">
        <v>23</v>
      </c>
      <c r="I7" s="113">
        <v>15</v>
      </c>
      <c r="J7" s="115">
        <f t="shared" si="7"/>
        <v>0.96875</v>
      </c>
      <c r="K7" s="119">
        <f t="shared" si="8"/>
        <v>7.5</v>
      </c>
      <c r="L7" s="114">
        <v>9</v>
      </c>
      <c r="M7" s="113">
        <v>0</v>
      </c>
      <c r="N7" s="115">
        <f t="shared" si="2"/>
        <v>0.375</v>
      </c>
      <c r="O7" s="186">
        <f t="shared" si="9"/>
        <v>7.5</v>
      </c>
      <c r="P7" s="194">
        <f>SUM(Output_3_Daily_Raw!E224:Y224)</f>
        <v>1.5</v>
      </c>
      <c r="Q7" s="195">
        <f>SUM(Output_3_Daily_Raw!E224:Z224,Output_3_Daily_Raw!AB224:AF224,Output_3_Daily_Raw!AJ224:AM224,Output_3_Daily_Raw!BG224)</f>
        <v>3.25</v>
      </c>
      <c r="R7" s="187">
        <f t="shared" si="3"/>
        <v>0.2</v>
      </c>
      <c r="S7" s="188">
        <f t="shared" si="4"/>
        <v>0.43333333333333335</v>
      </c>
      <c r="T7" s="220">
        <f t="shared" si="5"/>
        <v>6.25E-2</v>
      </c>
      <c r="U7" s="216">
        <f t="shared" si="6"/>
        <v>0.13541666666666666</v>
      </c>
    </row>
    <row r="8" spans="1:21" x14ac:dyDescent="0.35">
      <c r="A8" s="270"/>
      <c r="B8" s="249"/>
      <c r="C8" s="135">
        <v>44051</v>
      </c>
      <c r="D8" s="136" t="s">
        <v>9</v>
      </c>
      <c r="E8" s="114">
        <v>14</v>
      </c>
      <c r="F8" s="113">
        <v>30</v>
      </c>
      <c r="G8" s="115">
        <f t="shared" si="10"/>
        <v>0.60416666666666663</v>
      </c>
      <c r="H8" s="114">
        <v>23</v>
      </c>
      <c r="I8" s="113">
        <v>0</v>
      </c>
      <c r="J8" s="115">
        <f t="shared" si="7"/>
        <v>0.95833333333333337</v>
      </c>
      <c r="K8" s="119">
        <f t="shared" si="8"/>
        <v>8.5</v>
      </c>
      <c r="L8" s="114">
        <v>9</v>
      </c>
      <c r="M8" s="113">
        <v>0</v>
      </c>
      <c r="N8" s="115">
        <f t="shared" si="2"/>
        <v>0.375</v>
      </c>
      <c r="O8" s="186">
        <f t="shared" si="9"/>
        <v>8.5</v>
      </c>
      <c r="P8" s="194">
        <f>SUM(Output_3_Daily_Raw!E225:Y225)</f>
        <v>3.75</v>
      </c>
      <c r="Q8" s="195">
        <f>SUM(Output_3_Daily_Raw!E225:Z225,Output_3_Daily_Raw!AB225:AF225,Output_3_Daily_Raw!AJ225:AM225,Output_3_Daily_Raw!BG225)</f>
        <v>6</v>
      </c>
      <c r="R8" s="187">
        <f t="shared" si="3"/>
        <v>0.44117647058823528</v>
      </c>
      <c r="S8" s="188">
        <f t="shared" si="4"/>
        <v>0.70588235294117652</v>
      </c>
      <c r="T8" s="220">
        <f t="shared" si="5"/>
        <v>0.15625</v>
      </c>
      <c r="U8" s="216">
        <f t="shared" si="6"/>
        <v>0.25</v>
      </c>
    </row>
    <row r="9" spans="1:21" x14ac:dyDescent="0.35">
      <c r="A9" s="270"/>
      <c r="B9" s="250"/>
      <c r="C9" s="13">
        <v>44052</v>
      </c>
      <c r="D9" s="138" t="s">
        <v>10</v>
      </c>
      <c r="E9" s="114">
        <v>12</v>
      </c>
      <c r="F9" s="113">
        <v>30</v>
      </c>
      <c r="G9" s="115">
        <f t="shared" si="10"/>
        <v>0.52083333333333337</v>
      </c>
      <c r="H9" s="114">
        <v>20</v>
      </c>
      <c r="I9" s="113">
        <v>0</v>
      </c>
      <c r="J9" s="115">
        <f t="shared" si="7"/>
        <v>0.83333333333333337</v>
      </c>
      <c r="K9" s="119">
        <f t="shared" si="8"/>
        <v>7.5</v>
      </c>
      <c r="L9" s="114">
        <v>9</v>
      </c>
      <c r="M9" s="113">
        <v>0</v>
      </c>
      <c r="N9" s="115">
        <f t="shared" si="2"/>
        <v>0.375</v>
      </c>
      <c r="O9" s="186">
        <f t="shared" si="9"/>
        <v>7.5</v>
      </c>
      <c r="P9" s="194">
        <f>SUM(Output_3_Daily_Raw!E226:Y226)</f>
        <v>1.75</v>
      </c>
      <c r="Q9" s="195">
        <f>SUM(Output_3_Daily_Raw!E226:Z226,Output_3_Daily_Raw!AB226:AF226,Output_3_Daily_Raw!AJ226:AM226,Output_3_Daily_Raw!BG226)</f>
        <v>3.25</v>
      </c>
      <c r="R9" s="187">
        <f t="shared" si="3"/>
        <v>0.23333333333333334</v>
      </c>
      <c r="S9" s="188">
        <f t="shared" si="4"/>
        <v>0.43333333333333335</v>
      </c>
      <c r="T9" s="220">
        <f t="shared" si="5"/>
        <v>7.2916666666666671E-2</v>
      </c>
      <c r="U9" s="216">
        <f t="shared" si="6"/>
        <v>0.13541666666666666</v>
      </c>
    </row>
    <row r="10" spans="1:21" x14ac:dyDescent="0.35">
      <c r="A10" s="270"/>
      <c r="B10" s="248">
        <v>33</v>
      </c>
      <c r="C10" s="135">
        <v>44053</v>
      </c>
      <c r="D10" s="136" t="s">
        <v>4</v>
      </c>
      <c r="E10" s="114">
        <v>13</v>
      </c>
      <c r="F10" s="113">
        <v>30</v>
      </c>
      <c r="G10" s="115">
        <f t="shared" si="10"/>
        <v>0.5625</v>
      </c>
      <c r="H10" s="114">
        <v>23</v>
      </c>
      <c r="I10" s="113">
        <v>0</v>
      </c>
      <c r="J10" s="115">
        <f t="shared" si="7"/>
        <v>0.95833333333333337</v>
      </c>
      <c r="K10" s="119">
        <f t="shared" si="8"/>
        <v>9.5</v>
      </c>
      <c r="L10" s="114">
        <v>9</v>
      </c>
      <c r="M10" s="113">
        <v>0</v>
      </c>
      <c r="N10" s="115">
        <f t="shared" si="2"/>
        <v>0.375</v>
      </c>
      <c r="O10" s="186">
        <f t="shared" si="9"/>
        <v>9.5</v>
      </c>
      <c r="P10" s="194">
        <f>SUM(Output_3_Daily_Raw!E227:Y227)</f>
        <v>3.25</v>
      </c>
      <c r="Q10" s="195">
        <f>SUM(Output_3_Daily_Raw!E227:Z227,Output_3_Daily_Raw!AB227:AF227,Output_3_Daily_Raw!AJ227:AM227,Output_3_Daily_Raw!BG227)</f>
        <v>4.75</v>
      </c>
      <c r="R10" s="187">
        <f t="shared" si="3"/>
        <v>0.34210526315789475</v>
      </c>
      <c r="S10" s="188">
        <f t="shared" si="4"/>
        <v>0.5</v>
      </c>
      <c r="T10" s="220">
        <f t="shared" si="5"/>
        <v>0.13541666666666666</v>
      </c>
      <c r="U10" s="216">
        <f t="shared" si="6"/>
        <v>0.19791666666666666</v>
      </c>
    </row>
    <row r="11" spans="1:21" x14ac:dyDescent="0.35">
      <c r="A11" s="270"/>
      <c r="B11" s="249"/>
      <c r="C11" s="137">
        <v>44054</v>
      </c>
      <c r="D11" s="136" t="s">
        <v>5</v>
      </c>
      <c r="E11" s="114">
        <v>13</v>
      </c>
      <c r="F11" s="113">
        <v>15</v>
      </c>
      <c r="G11" s="115">
        <f t="shared" si="10"/>
        <v>0.55208333333333337</v>
      </c>
      <c r="H11" s="114">
        <v>22</v>
      </c>
      <c r="I11" s="113">
        <v>30</v>
      </c>
      <c r="J11" s="115">
        <f t="shared" si="7"/>
        <v>0.9375</v>
      </c>
      <c r="K11" s="119">
        <f t="shared" si="8"/>
        <v>9.25</v>
      </c>
      <c r="L11" s="114">
        <v>9</v>
      </c>
      <c r="M11" s="113">
        <v>0</v>
      </c>
      <c r="N11" s="115">
        <f t="shared" si="2"/>
        <v>0.375</v>
      </c>
      <c r="O11" s="186">
        <f t="shared" si="9"/>
        <v>9.25</v>
      </c>
      <c r="P11" s="194">
        <f>SUM(Output_3_Daily_Raw!E228:Y228)</f>
        <v>4.75</v>
      </c>
      <c r="Q11" s="195">
        <f>SUM(Output_3_Daily_Raw!E228:Z228,Output_3_Daily_Raw!AB228:AF228,Output_3_Daily_Raw!AJ228:AM228,Output_3_Daily_Raw!BG228)</f>
        <v>4.75</v>
      </c>
      <c r="R11" s="187">
        <f t="shared" si="3"/>
        <v>0.51351351351351349</v>
      </c>
      <c r="S11" s="188">
        <f t="shared" si="4"/>
        <v>0.51351351351351349</v>
      </c>
      <c r="T11" s="220">
        <f t="shared" si="5"/>
        <v>0.19791666666666666</v>
      </c>
      <c r="U11" s="216">
        <f t="shared" si="6"/>
        <v>0.19791666666666666</v>
      </c>
    </row>
    <row r="12" spans="1:21" x14ac:dyDescent="0.35">
      <c r="A12" s="270"/>
      <c r="B12" s="249"/>
      <c r="C12" s="135">
        <v>44055</v>
      </c>
      <c r="D12" s="136" t="s">
        <v>6</v>
      </c>
      <c r="E12" s="114">
        <v>11</v>
      </c>
      <c r="F12" s="113">
        <v>0</v>
      </c>
      <c r="G12" s="115">
        <f t="shared" si="10"/>
        <v>0.45833333333333331</v>
      </c>
      <c r="H12" s="114">
        <v>19</v>
      </c>
      <c r="I12" s="113">
        <v>15</v>
      </c>
      <c r="J12" s="115">
        <f t="shared" si="7"/>
        <v>0.80208333333333337</v>
      </c>
      <c r="K12" s="119">
        <f t="shared" si="8"/>
        <v>8.25</v>
      </c>
      <c r="L12" s="114">
        <v>9</v>
      </c>
      <c r="M12" s="113">
        <v>0</v>
      </c>
      <c r="N12" s="115">
        <f t="shared" si="2"/>
        <v>0.375</v>
      </c>
      <c r="O12" s="186">
        <f t="shared" si="9"/>
        <v>8.25</v>
      </c>
      <c r="P12" s="194">
        <f>SUM(Output_3_Daily_Raw!E229:Y229)</f>
        <v>3.5</v>
      </c>
      <c r="Q12" s="195">
        <f>SUM(Output_3_Daily_Raw!E229:Z229,Output_3_Daily_Raw!AB229:AF229,Output_3_Daily_Raw!AJ229:AM229,Output_3_Daily_Raw!BG229)</f>
        <v>3.5</v>
      </c>
      <c r="R12" s="187">
        <f t="shared" si="3"/>
        <v>0.42424242424242425</v>
      </c>
      <c r="S12" s="188">
        <f t="shared" si="4"/>
        <v>0.42424242424242425</v>
      </c>
      <c r="T12" s="220">
        <f t="shared" si="5"/>
        <v>0.14583333333333334</v>
      </c>
      <c r="U12" s="216">
        <f t="shared" si="6"/>
        <v>0.14583333333333334</v>
      </c>
    </row>
    <row r="13" spans="1:21" x14ac:dyDescent="0.35">
      <c r="A13" s="270"/>
      <c r="B13" s="249"/>
      <c r="C13" s="135">
        <v>44056</v>
      </c>
      <c r="D13" s="136" t="s">
        <v>7</v>
      </c>
      <c r="E13" s="114">
        <v>13</v>
      </c>
      <c r="F13" s="113">
        <v>0</v>
      </c>
      <c r="G13" s="115">
        <f t="shared" si="10"/>
        <v>0.54166666666666663</v>
      </c>
      <c r="H13" s="114">
        <v>24</v>
      </c>
      <c r="I13" s="113">
        <v>0</v>
      </c>
      <c r="J13" s="115">
        <f t="shared" si="7"/>
        <v>0</v>
      </c>
      <c r="K13" s="119">
        <f t="shared" si="8"/>
        <v>11</v>
      </c>
      <c r="L13" s="114">
        <v>9</v>
      </c>
      <c r="M13" s="113">
        <v>0</v>
      </c>
      <c r="N13" s="115">
        <f t="shared" si="2"/>
        <v>0.375</v>
      </c>
      <c r="O13" s="186">
        <f t="shared" si="9"/>
        <v>11</v>
      </c>
      <c r="P13" s="194">
        <f>SUM(Output_3_Daily_Raw!E230:Y230)</f>
        <v>0</v>
      </c>
      <c r="Q13" s="195">
        <f>SUM(Output_3_Daily_Raw!E230:Z230,Output_3_Daily_Raw!AB230:AF230,Output_3_Daily_Raw!AJ230:AM230,Output_3_Daily_Raw!BG230)</f>
        <v>6.25</v>
      </c>
      <c r="R13" s="187">
        <f t="shared" si="3"/>
        <v>0</v>
      </c>
      <c r="S13" s="188">
        <f t="shared" si="4"/>
        <v>0.56818181818181823</v>
      </c>
      <c r="T13" s="220">
        <f t="shared" si="5"/>
        <v>0</v>
      </c>
      <c r="U13" s="216">
        <f t="shared" si="6"/>
        <v>0.26041666666666669</v>
      </c>
    </row>
    <row r="14" spans="1:21" x14ac:dyDescent="0.35">
      <c r="A14" s="270"/>
      <c r="B14" s="249"/>
      <c r="C14" s="137">
        <v>44057</v>
      </c>
      <c r="D14" s="136" t="s">
        <v>8</v>
      </c>
      <c r="E14" s="114">
        <v>13</v>
      </c>
      <c r="F14" s="113">
        <v>0</v>
      </c>
      <c r="G14" s="115">
        <f t="shared" si="10"/>
        <v>0.54166666666666663</v>
      </c>
      <c r="H14" s="114">
        <v>24</v>
      </c>
      <c r="I14" s="113">
        <v>0</v>
      </c>
      <c r="J14" s="115">
        <f t="shared" si="7"/>
        <v>0</v>
      </c>
      <c r="K14" s="119">
        <f t="shared" si="8"/>
        <v>11</v>
      </c>
      <c r="L14" s="114">
        <v>9</v>
      </c>
      <c r="M14" s="113">
        <v>0</v>
      </c>
      <c r="N14" s="115">
        <f t="shared" si="2"/>
        <v>0.375</v>
      </c>
      <c r="O14" s="186">
        <f t="shared" si="9"/>
        <v>11</v>
      </c>
      <c r="P14" s="194">
        <f>SUM(Output_3_Daily_Raw!E231:Y231)</f>
        <v>2.5</v>
      </c>
      <c r="Q14" s="195">
        <f>SUM(Output_3_Daily_Raw!E231:Z231,Output_3_Daily_Raw!AB231:AF231,Output_3_Daily_Raw!AJ231:AM231,Output_3_Daily_Raw!BG231)</f>
        <v>5.5</v>
      </c>
      <c r="R14" s="187">
        <f t="shared" si="3"/>
        <v>0.22727272727272727</v>
      </c>
      <c r="S14" s="188">
        <f t="shared" si="4"/>
        <v>0.5</v>
      </c>
      <c r="T14" s="220">
        <f t="shared" si="5"/>
        <v>0.10416666666666667</v>
      </c>
      <c r="U14" s="216">
        <f t="shared" si="6"/>
        <v>0.22916666666666666</v>
      </c>
    </row>
    <row r="15" spans="1:21" x14ac:dyDescent="0.35">
      <c r="A15" s="270"/>
      <c r="B15" s="249"/>
      <c r="C15" s="135">
        <v>44058</v>
      </c>
      <c r="D15" s="136" t="s">
        <v>9</v>
      </c>
      <c r="E15" s="114">
        <v>0</v>
      </c>
      <c r="F15" s="113">
        <v>0</v>
      </c>
      <c r="G15" s="115">
        <f t="shared" si="10"/>
        <v>0</v>
      </c>
      <c r="H15" s="114">
        <v>22</v>
      </c>
      <c r="I15" s="113">
        <v>0</v>
      </c>
      <c r="J15" s="115">
        <f t="shared" si="7"/>
        <v>0.91666666666666663</v>
      </c>
      <c r="K15" s="119">
        <f t="shared" si="8"/>
        <v>22</v>
      </c>
      <c r="L15" s="114">
        <v>9</v>
      </c>
      <c r="M15" s="113">
        <v>0</v>
      </c>
      <c r="N15" s="115">
        <f t="shared" si="2"/>
        <v>0.375</v>
      </c>
      <c r="O15" s="186">
        <f t="shared" si="9"/>
        <v>22</v>
      </c>
      <c r="P15" s="194">
        <f>SUM(Output_3_Daily_Raw!E232:Y232)</f>
        <v>4</v>
      </c>
      <c r="Q15" s="195">
        <f>SUM(Output_3_Daily_Raw!E232:Z232,Output_3_Daily_Raw!AB232:AF232,Output_3_Daily_Raw!AJ232:AM232,Output_3_Daily_Raw!BG232)</f>
        <v>8</v>
      </c>
      <c r="R15" s="187">
        <f t="shared" si="3"/>
        <v>0.18181818181818182</v>
      </c>
      <c r="S15" s="188">
        <f t="shared" si="4"/>
        <v>0.36363636363636365</v>
      </c>
      <c r="T15" s="220">
        <f t="shared" si="5"/>
        <v>0.16666666666666666</v>
      </c>
      <c r="U15" s="216">
        <f t="shared" si="6"/>
        <v>0.33333333333333331</v>
      </c>
    </row>
    <row r="16" spans="1:21" x14ac:dyDescent="0.35">
      <c r="A16" s="270"/>
      <c r="B16" s="250"/>
      <c r="C16" s="13">
        <v>44059</v>
      </c>
      <c r="D16" s="138" t="s">
        <v>10</v>
      </c>
      <c r="E16" s="114">
        <v>13</v>
      </c>
      <c r="F16" s="113">
        <v>45</v>
      </c>
      <c r="G16" s="115">
        <f t="shared" si="10"/>
        <v>0.57291666666666663</v>
      </c>
      <c r="H16" s="114">
        <v>21</v>
      </c>
      <c r="I16" s="113">
        <v>45</v>
      </c>
      <c r="J16" s="115">
        <f t="shared" si="7"/>
        <v>0.90625</v>
      </c>
      <c r="K16" s="119">
        <f t="shared" si="8"/>
        <v>8</v>
      </c>
      <c r="L16" s="114">
        <v>9</v>
      </c>
      <c r="M16" s="113">
        <v>0</v>
      </c>
      <c r="N16" s="115">
        <f t="shared" si="2"/>
        <v>0.375</v>
      </c>
      <c r="O16" s="186">
        <f t="shared" si="9"/>
        <v>8</v>
      </c>
      <c r="P16" s="194">
        <f>SUM(Output_3_Daily_Raw!E233:Y233)</f>
        <v>1.5</v>
      </c>
      <c r="Q16" s="195">
        <f>SUM(Output_3_Daily_Raw!E233:Z233,Output_3_Daily_Raw!AB233:AF233,Output_3_Daily_Raw!AJ233:AM233,Output_3_Daily_Raw!BG233)</f>
        <v>3.25</v>
      </c>
      <c r="R16" s="187">
        <f t="shared" ref="R16:R79" si="11">P16/O16</f>
        <v>0.1875</v>
      </c>
      <c r="S16" s="188">
        <f t="shared" ref="S16:S79" si="12">Q16/O16</f>
        <v>0.40625</v>
      </c>
      <c r="T16" s="220">
        <f t="shared" si="5"/>
        <v>6.25E-2</v>
      </c>
      <c r="U16" s="216">
        <f t="shared" si="6"/>
        <v>0.13541666666666666</v>
      </c>
    </row>
    <row r="17" spans="1:21" x14ac:dyDescent="0.35">
      <c r="A17" s="270"/>
      <c r="B17" s="248">
        <v>34</v>
      </c>
      <c r="C17" s="135">
        <v>44060</v>
      </c>
      <c r="D17" s="136" t="s">
        <v>4</v>
      </c>
      <c r="E17" s="114">
        <v>13</v>
      </c>
      <c r="F17" s="113">
        <v>15</v>
      </c>
      <c r="G17" s="115">
        <f t="shared" ref="G17:G80" si="13">TIME(E17,F17,0)</f>
        <v>0.55208333333333337</v>
      </c>
      <c r="H17" s="114">
        <v>22</v>
      </c>
      <c r="I17" s="113">
        <v>15</v>
      </c>
      <c r="J17" s="115">
        <f t="shared" ref="J17:J80" si="14">TIME(H17,I17,0)</f>
        <v>0.92708333333333337</v>
      </c>
      <c r="K17" s="119">
        <f t="shared" si="8"/>
        <v>9</v>
      </c>
      <c r="L17" s="114">
        <v>9</v>
      </c>
      <c r="M17" s="113">
        <v>0</v>
      </c>
      <c r="N17" s="115">
        <f t="shared" ref="N17:N80" si="15">TIME(L17,M17,0)</f>
        <v>0.375</v>
      </c>
      <c r="O17" s="186">
        <f t="shared" si="9"/>
        <v>9</v>
      </c>
      <c r="P17" s="194">
        <f>SUM(Output_3_Daily_Raw!E234:Y234)</f>
        <v>3.25</v>
      </c>
      <c r="Q17" s="195">
        <f>SUM(Output_3_Daily_Raw!E234:Z234,Output_3_Daily_Raw!AB234:AF234,Output_3_Daily_Raw!AJ234:AM234,Output_3_Daily_Raw!BG234)</f>
        <v>4</v>
      </c>
      <c r="R17" s="187">
        <f t="shared" si="11"/>
        <v>0.3611111111111111</v>
      </c>
      <c r="S17" s="188">
        <f t="shared" si="12"/>
        <v>0.44444444444444442</v>
      </c>
      <c r="T17" s="220">
        <f t="shared" si="5"/>
        <v>0.13541666666666666</v>
      </c>
      <c r="U17" s="216">
        <f t="shared" si="6"/>
        <v>0.16666666666666666</v>
      </c>
    </row>
    <row r="18" spans="1:21" x14ac:dyDescent="0.35">
      <c r="A18" s="270"/>
      <c r="B18" s="249"/>
      <c r="C18" s="135">
        <v>44061</v>
      </c>
      <c r="D18" s="136" t="s">
        <v>5</v>
      </c>
      <c r="E18" s="114">
        <v>12</v>
      </c>
      <c r="F18" s="113">
        <v>15</v>
      </c>
      <c r="G18" s="115">
        <f t="shared" si="13"/>
        <v>0.51041666666666663</v>
      </c>
      <c r="H18" s="114">
        <v>22</v>
      </c>
      <c r="I18" s="113">
        <v>45</v>
      </c>
      <c r="J18" s="115">
        <f t="shared" si="14"/>
        <v>0.94791666666666663</v>
      </c>
      <c r="K18" s="119">
        <f t="shared" si="8"/>
        <v>10.5</v>
      </c>
      <c r="L18" s="114">
        <v>9</v>
      </c>
      <c r="M18" s="113">
        <v>0</v>
      </c>
      <c r="N18" s="115">
        <f t="shared" si="15"/>
        <v>0.375</v>
      </c>
      <c r="O18" s="186">
        <f t="shared" si="9"/>
        <v>10.5</v>
      </c>
      <c r="P18" s="194">
        <f>SUM(Output_3_Daily_Raw!E235:Y235)</f>
        <v>2.5</v>
      </c>
      <c r="Q18" s="195">
        <f>SUM(Output_3_Daily_Raw!E235:Z235,Output_3_Daily_Raw!AB235:AF235,Output_3_Daily_Raw!AJ235:AM235,Output_3_Daily_Raw!BG235)</f>
        <v>7.75</v>
      </c>
      <c r="R18" s="187">
        <f t="shared" si="11"/>
        <v>0.23809523809523808</v>
      </c>
      <c r="S18" s="188">
        <f t="shared" si="12"/>
        <v>0.73809523809523814</v>
      </c>
      <c r="T18" s="220">
        <f t="shared" si="5"/>
        <v>0.10416666666666667</v>
      </c>
      <c r="U18" s="216">
        <f t="shared" si="6"/>
        <v>0.32291666666666669</v>
      </c>
    </row>
    <row r="19" spans="1:21" x14ac:dyDescent="0.35">
      <c r="A19" s="270"/>
      <c r="B19" s="249"/>
      <c r="C19" s="137">
        <v>44062</v>
      </c>
      <c r="D19" s="136" t="s">
        <v>6</v>
      </c>
      <c r="E19" s="114">
        <v>11</v>
      </c>
      <c r="F19" s="113">
        <v>0</v>
      </c>
      <c r="G19" s="115">
        <f t="shared" si="13"/>
        <v>0.45833333333333331</v>
      </c>
      <c r="H19" s="114">
        <v>0</v>
      </c>
      <c r="I19" s="113">
        <v>0</v>
      </c>
      <c r="J19" s="115">
        <f t="shared" si="14"/>
        <v>0</v>
      </c>
      <c r="K19" s="119">
        <f t="shared" si="8"/>
        <v>11</v>
      </c>
      <c r="L19" s="114">
        <v>9</v>
      </c>
      <c r="M19" s="113">
        <v>0</v>
      </c>
      <c r="N19" s="115">
        <f t="shared" si="15"/>
        <v>0.375</v>
      </c>
      <c r="O19" s="186">
        <f t="shared" si="9"/>
        <v>11</v>
      </c>
      <c r="P19" s="194">
        <f>SUM(Output_3_Daily_Raw!E236:Y236)</f>
        <v>4</v>
      </c>
      <c r="Q19" s="195">
        <f>SUM(Output_3_Daily_Raw!E236:Z236,Output_3_Daily_Raw!AB236:AF236,Output_3_Daily_Raw!AJ236:AM236,Output_3_Daily_Raw!BG236)</f>
        <v>8.25</v>
      </c>
      <c r="R19" s="187">
        <f t="shared" si="11"/>
        <v>0.36363636363636365</v>
      </c>
      <c r="S19" s="188">
        <f t="shared" si="12"/>
        <v>0.75</v>
      </c>
      <c r="T19" s="220">
        <f t="shared" si="5"/>
        <v>0.16666666666666666</v>
      </c>
      <c r="U19" s="216">
        <f t="shared" si="6"/>
        <v>0.34375</v>
      </c>
    </row>
    <row r="20" spans="1:21" x14ac:dyDescent="0.35">
      <c r="A20" s="270"/>
      <c r="B20" s="249"/>
      <c r="C20" s="135">
        <v>44063</v>
      </c>
      <c r="D20" s="136" t="s">
        <v>7</v>
      </c>
      <c r="E20" s="114">
        <v>13</v>
      </c>
      <c r="F20" s="113">
        <v>0</v>
      </c>
      <c r="G20" s="115">
        <f t="shared" si="13"/>
        <v>0.54166666666666663</v>
      </c>
      <c r="H20" s="114">
        <v>22</v>
      </c>
      <c r="I20" s="113">
        <v>0</v>
      </c>
      <c r="J20" s="115">
        <f t="shared" si="14"/>
        <v>0.91666666666666663</v>
      </c>
      <c r="K20" s="119">
        <f t="shared" si="8"/>
        <v>9</v>
      </c>
      <c r="L20" s="114">
        <v>9</v>
      </c>
      <c r="M20" s="113">
        <v>0</v>
      </c>
      <c r="N20" s="115">
        <f t="shared" si="15"/>
        <v>0.375</v>
      </c>
      <c r="O20" s="186">
        <f t="shared" si="9"/>
        <v>9</v>
      </c>
      <c r="P20" s="194">
        <f>SUM(Output_3_Daily_Raw!E237:Y237)</f>
        <v>2.75</v>
      </c>
      <c r="Q20" s="195">
        <f>SUM(Output_3_Daily_Raw!E237:Z237,Output_3_Daily_Raw!AB237:AF237,Output_3_Daily_Raw!AJ237:AM237,Output_3_Daily_Raw!BG237)</f>
        <v>4.5</v>
      </c>
      <c r="R20" s="187">
        <f t="shared" si="11"/>
        <v>0.30555555555555558</v>
      </c>
      <c r="S20" s="188">
        <f t="shared" si="12"/>
        <v>0.5</v>
      </c>
      <c r="T20" s="220">
        <f t="shared" si="5"/>
        <v>0.11458333333333333</v>
      </c>
      <c r="U20" s="216">
        <f t="shared" si="6"/>
        <v>0.1875</v>
      </c>
    </row>
    <row r="21" spans="1:21" x14ac:dyDescent="0.35">
      <c r="A21" s="270"/>
      <c r="B21" s="249"/>
      <c r="C21" s="137">
        <v>44064</v>
      </c>
      <c r="D21" s="136" t="s">
        <v>8</v>
      </c>
      <c r="E21" s="114">
        <v>13</v>
      </c>
      <c r="F21" s="113">
        <v>45</v>
      </c>
      <c r="G21" s="115">
        <f t="shared" si="13"/>
        <v>0.57291666666666663</v>
      </c>
      <c r="H21" s="114">
        <v>23</v>
      </c>
      <c r="I21" s="113">
        <v>15</v>
      </c>
      <c r="J21" s="115">
        <f t="shared" si="14"/>
        <v>0.96875</v>
      </c>
      <c r="K21" s="119">
        <f t="shared" si="8"/>
        <v>9.5</v>
      </c>
      <c r="L21" s="114">
        <v>9</v>
      </c>
      <c r="M21" s="113">
        <v>0</v>
      </c>
      <c r="N21" s="115">
        <f t="shared" si="15"/>
        <v>0.375</v>
      </c>
      <c r="O21" s="186">
        <f t="shared" si="9"/>
        <v>9.5</v>
      </c>
      <c r="P21" s="194">
        <f>SUM(Output_3_Daily_Raw!E238:Y238)</f>
        <v>5.5</v>
      </c>
      <c r="Q21" s="195">
        <f>SUM(Output_3_Daily_Raw!E238:Z238,Output_3_Daily_Raw!AB238:AF238,Output_3_Daily_Raw!AJ238:AM238,Output_3_Daily_Raw!BG238)</f>
        <v>5.5</v>
      </c>
      <c r="R21" s="187">
        <f>P21/O21</f>
        <v>0.57894736842105265</v>
      </c>
      <c r="S21" s="188">
        <f>Q21/O21</f>
        <v>0.57894736842105265</v>
      </c>
      <c r="T21" s="220">
        <f t="shared" si="5"/>
        <v>0.22916666666666666</v>
      </c>
      <c r="U21" s="216">
        <f t="shared" si="6"/>
        <v>0.22916666666666666</v>
      </c>
    </row>
    <row r="22" spans="1:21" x14ac:dyDescent="0.35">
      <c r="A22" s="270"/>
      <c r="B22" s="249"/>
      <c r="C22" s="135">
        <v>44065</v>
      </c>
      <c r="D22" s="136" t="s">
        <v>9</v>
      </c>
      <c r="E22" s="114">
        <v>13</v>
      </c>
      <c r="F22" s="113">
        <v>15</v>
      </c>
      <c r="G22" s="115">
        <f t="shared" si="13"/>
        <v>0.55208333333333337</v>
      </c>
      <c r="H22" s="114">
        <v>23</v>
      </c>
      <c r="I22" s="113">
        <v>45</v>
      </c>
      <c r="J22" s="115">
        <f t="shared" si="14"/>
        <v>0.98958333333333337</v>
      </c>
      <c r="K22" s="119">
        <f t="shared" si="8"/>
        <v>10.5</v>
      </c>
      <c r="L22" s="114">
        <v>9</v>
      </c>
      <c r="M22" s="113">
        <v>0</v>
      </c>
      <c r="N22" s="115">
        <f t="shared" si="15"/>
        <v>0.375</v>
      </c>
      <c r="O22" s="186">
        <f t="shared" si="9"/>
        <v>10.5</v>
      </c>
      <c r="P22" s="194">
        <f>SUM(Output_3_Daily_Raw!E239:Y239)</f>
        <v>6.75</v>
      </c>
      <c r="Q22" s="195">
        <f>SUM(Output_3_Daily_Raw!E239:Z239,Output_3_Daily_Raw!AB239:AF239,Output_3_Daily_Raw!AJ239:AM239,Output_3_Daily_Raw!BG239)</f>
        <v>6.75</v>
      </c>
      <c r="R22" s="187">
        <f t="shared" si="11"/>
        <v>0.6428571428571429</v>
      </c>
      <c r="S22" s="188">
        <f t="shared" si="12"/>
        <v>0.6428571428571429</v>
      </c>
      <c r="T22" s="220">
        <f t="shared" si="5"/>
        <v>0.28125</v>
      </c>
      <c r="U22" s="216">
        <f t="shared" si="6"/>
        <v>0.28125</v>
      </c>
    </row>
    <row r="23" spans="1:21" x14ac:dyDescent="0.35">
      <c r="A23" s="270"/>
      <c r="B23" s="250"/>
      <c r="C23" s="14">
        <v>44066</v>
      </c>
      <c r="D23" s="138" t="s">
        <v>10</v>
      </c>
      <c r="E23" s="114">
        <v>13</v>
      </c>
      <c r="F23" s="113">
        <v>15</v>
      </c>
      <c r="G23" s="115">
        <f t="shared" si="13"/>
        <v>0.55208333333333337</v>
      </c>
      <c r="H23" s="114">
        <v>0</v>
      </c>
      <c r="I23" s="113">
        <v>0</v>
      </c>
      <c r="J23" s="115">
        <f t="shared" si="14"/>
        <v>0</v>
      </c>
      <c r="K23" s="119">
        <f t="shared" si="8"/>
        <v>13.25</v>
      </c>
      <c r="L23" s="114">
        <v>9</v>
      </c>
      <c r="M23" s="113">
        <v>0</v>
      </c>
      <c r="N23" s="115">
        <f t="shared" si="15"/>
        <v>0.375</v>
      </c>
      <c r="O23" s="186">
        <f t="shared" si="9"/>
        <v>13.25</v>
      </c>
      <c r="P23" s="194">
        <f>SUM(Output_3_Daily_Raw!E240:Y240)</f>
        <v>7.5</v>
      </c>
      <c r="Q23" s="195">
        <f>SUM(Output_3_Daily_Raw!E240:Z240,Output_3_Daily_Raw!AB240:AF240,Output_3_Daily_Raw!AJ240:AM240,Output_3_Daily_Raw!BG240)</f>
        <v>7.5</v>
      </c>
      <c r="R23" s="187">
        <f t="shared" si="11"/>
        <v>0.56603773584905659</v>
      </c>
      <c r="S23" s="188">
        <f t="shared" si="12"/>
        <v>0.56603773584905659</v>
      </c>
      <c r="T23" s="220">
        <f t="shared" si="5"/>
        <v>0.3125</v>
      </c>
      <c r="U23" s="216">
        <f t="shared" si="6"/>
        <v>0.3125</v>
      </c>
    </row>
    <row r="24" spans="1:21" x14ac:dyDescent="0.35">
      <c r="A24" s="270"/>
      <c r="B24" s="248">
        <v>35</v>
      </c>
      <c r="C24" s="137">
        <v>44067</v>
      </c>
      <c r="D24" s="136" t="s">
        <v>4</v>
      </c>
      <c r="E24" s="114">
        <v>0</v>
      </c>
      <c r="F24" s="113">
        <v>0</v>
      </c>
      <c r="G24" s="115">
        <f t="shared" si="13"/>
        <v>0</v>
      </c>
      <c r="H24" s="114">
        <v>21</v>
      </c>
      <c r="I24" s="113">
        <v>30</v>
      </c>
      <c r="J24" s="115">
        <f t="shared" si="14"/>
        <v>0.89583333333333337</v>
      </c>
      <c r="K24" s="119">
        <f t="shared" si="8"/>
        <v>21.5</v>
      </c>
      <c r="L24" s="114">
        <v>9</v>
      </c>
      <c r="M24" s="113">
        <v>0</v>
      </c>
      <c r="N24" s="115">
        <f t="shared" si="15"/>
        <v>0.375</v>
      </c>
      <c r="O24" s="186">
        <f t="shared" si="9"/>
        <v>21.5</v>
      </c>
      <c r="P24" s="194">
        <f>SUM(Output_3_Daily_Raw!E241:Y241)</f>
        <v>4.75</v>
      </c>
      <c r="Q24" s="195">
        <f>SUM(Output_3_Daily_Raw!E241:Z241,Output_3_Daily_Raw!AB241:AF241,Output_3_Daily_Raw!AJ241:AM241,Output_3_Daily_Raw!BG241)</f>
        <v>5.5</v>
      </c>
      <c r="R24" s="187">
        <f t="shared" si="11"/>
        <v>0.22093023255813954</v>
      </c>
      <c r="S24" s="188">
        <f t="shared" si="12"/>
        <v>0.2558139534883721</v>
      </c>
      <c r="T24" s="220">
        <f t="shared" si="5"/>
        <v>0.19791666666666666</v>
      </c>
      <c r="U24" s="216">
        <f t="shared" si="6"/>
        <v>0.22916666666666666</v>
      </c>
    </row>
    <row r="25" spans="1:21" x14ac:dyDescent="0.35">
      <c r="A25" s="270"/>
      <c r="B25" s="249"/>
      <c r="C25" s="135">
        <v>44068</v>
      </c>
      <c r="D25" s="136" t="s">
        <v>5</v>
      </c>
      <c r="E25" s="114">
        <v>11</v>
      </c>
      <c r="F25" s="113">
        <v>0</v>
      </c>
      <c r="G25" s="115">
        <f t="shared" si="13"/>
        <v>0.45833333333333331</v>
      </c>
      <c r="H25" s="114">
        <v>22</v>
      </c>
      <c r="I25" s="113">
        <v>0</v>
      </c>
      <c r="J25" s="115">
        <f t="shared" si="14"/>
        <v>0.91666666666666663</v>
      </c>
      <c r="K25" s="119">
        <f t="shared" si="8"/>
        <v>11</v>
      </c>
      <c r="L25" s="114">
        <v>9</v>
      </c>
      <c r="M25" s="113">
        <v>0</v>
      </c>
      <c r="N25" s="115">
        <f t="shared" si="15"/>
        <v>0.375</v>
      </c>
      <c r="O25" s="186">
        <f t="shared" si="9"/>
        <v>11</v>
      </c>
      <c r="P25" s="194">
        <f>SUM(Output_3_Daily_Raw!E242:Y242)</f>
        <v>2.25</v>
      </c>
      <c r="Q25" s="195">
        <f>SUM(Output_3_Daily_Raw!E242:Z242,Output_3_Daily_Raw!AB242:AF242,Output_3_Daily_Raw!AJ242:AM242,Output_3_Daily_Raw!BG242)</f>
        <v>6.75</v>
      </c>
      <c r="R25" s="187">
        <f t="shared" si="11"/>
        <v>0.20454545454545456</v>
      </c>
      <c r="S25" s="188">
        <f t="shared" si="12"/>
        <v>0.61363636363636365</v>
      </c>
      <c r="T25" s="220">
        <f t="shared" si="5"/>
        <v>9.375E-2</v>
      </c>
      <c r="U25" s="216">
        <f t="shared" si="6"/>
        <v>0.28125</v>
      </c>
    </row>
    <row r="26" spans="1:21" x14ac:dyDescent="0.35">
      <c r="A26" s="270"/>
      <c r="B26" s="249"/>
      <c r="C26" s="137">
        <v>44069</v>
      </c>
      <c r="D26" s="136" t="s">
        <v>6</v>
      </c>
      <c r="E26" s="114">
        <v>10</v>
      </c>
      <c r="F26" s="113">
        <v>0</v>
      </c>
      <c r="G26" s="115">
        <f t="shared" si="13"/>
        <v>0.41666666666666669</v>
      </c>
      <c r="H26" s="114">
        <v>0</v>
      </c>
      <c r="I26" s="113">
        <v>0</v>
      </c>
      <c r="J26" s="115">
        <f t="shared" si="14"/>
        <v>0</v>
      </c>
      <c r="K26" s="119">
        <f t="shared" si="8"/>
        <v>10</v>
      </c>
      <c r="L26" s="114">
        <v>9</v>
      </c>
      <c r="M26" s="113">
        <v>0</v>
      </c>
      <c r="N26" s="115">
        <f t="shared" si="15"/>
        <v>0.375</v>
      </c>
      <c r="O26" s="186">
        <f t="shared" si="9"/>
        <v>10</v>
      </c>
      <c r="P26" s="194">
        <f>SUM(Output_3_Daily_Raw!E243:Y243)</f>
        <v>3.25</v>
      </c>
      <c r="Q26" s="195">
        <f>SUM(Output_3_Daily_Raw!E243:Z243,Output_3_Daily_Raw!AB243:AF243,Output_3_Daily_Raw!AJ243:AM243,Output_3_Daily_Raw!BG243)</f>
        <v>8.25</v>
      </c>
      <c r="R26" s="187">
        <f t="shared" si="11"/>
        <v>0.32500000000000001</v>
      </c>
      <c r="S26" s="188">
        <f t="shared" si="12"/>
        <v>0.82499999999999996</v>
      </c>
      <c r="T26" s="220">
        <f t="shared" si="5"/>
        <v>0.13541666666666666</v>
      </c>
      <c r="U26" s="216">
        <f t="shared" si="6"/>
        <v>0.34375</v>
      </c>
    </row>
    <row r="27" spans="1:21" x14ac:dyDescent="0.35">
      <c r="A27" s="270"/>
      <c r="B27" s="249"/>
      <c r="C27" s="135">
        <v>44070</v>
      </c>
      <c r="D27" s="136" t="s">
        <v>7</v>
      </c>
      <c r="E27" s="114">
        <v>0</v>
      </c>
      <c r="F27" s="113">
        <v>0</v>
      </c>
      <c r="G27" s="115">
        <f t="shared" si="13"/>
        <v>0</v>
      </c>
      <c r="H27" s="114">
        <v>23</v>
      </c>
      <c r="I27" s="113">
        <v>45</v>
      </c>
      <c r="J27" s="115">
        <f t="shared" si="14"/>
        <v>0.98958333333333337</v>
      </c>
      <c r="K27" s="119">
        <f t="shared" si="8"/>
        <v>23.75</v>
      </c>
      <c r="L27" s="114">
        <v>9</v>
      </c>
      <c r="M27" s="113">
        <v>0</v>
      </c>
      <c r="N27" s="115">
        <f t="shared" si="15"/>
        <v>0.375</v>
      </c>
      <c r="O27" s="186">
        <f t="shared" si="9"/>
        <v>23.75</v>
      </c>
      <c r="P27" s="194">
        <f>SUM(Output_3_Daily_Raw!E244:Y244)</f>
        <v>0</v>
      </c>
      <c r="Q27" s="195">
        <f>SUM(Output_3_Daily_Raw!E244:Z244,Output_3_Daily_Raw!AB244:AF244,Output_3_Daily_Raw!AJ244:AM244,Output_3_Daily_Raw!BG244)</f>
        <v>9.75</v>
      </c>
      <c r="R27" s="187">
        <f t="shared" si="11"/>
        <v>0</v>
      </c>
      <c r="S27" s="188">
        <f t="shared" si="12"/>
        <v>0.41052631578947368</v>
      </c>
      <c r="T27" s="220">
        <f t="shared" si="5"/>
        <v>0</v>
      </c>
      <c r="U27" s="216">
        <f t="shared" si="6"/>
        <v>0.40625</v>
      </c>
    </row>
    <row r="28" spans="1:21" x14ac:dyDescent="0.35">
      <c r="A28" s="270"/>
      <c r="B28" s="249"/>
      <c r="C28" s="135">
        <v>44071</v>
      </c>
      <c r="D28" s="136" t="s">
        <v>8</v>
      </c>
      <c r="E28" s="114">
        <v>9</v>
      </c>
      <c r="F28" s="113">
        <v>0</v>
      </c>
      <c r="G28" s="115">
        <f t="shared" si="13"/>
        <v>0.375</v>
      </c>
      <c r="H28" s="114">
        <v>22</v>
      </c>
      <c r="I28" s="113">
        <v>0</v>
      </c>
      <c r="J28" s="115">
        <f t="shared" si="14"/>
        <v>0.91666666666666663</v>
      </c>
      <c r="K28" s="119">
        <f t="shared" si="8"/>
        <v>13</v>
      </c>
      <c r="L28" s="114">
        <v>9</v>
      </c>
      <c r="M28" s="113">
        <v>0</v>
      </c>
      <c r="N28" s="115">
        <f t="shared" si="15"/>
        <v>0.375</v>
      </c>
      <c r="O28" s="186">
        <f t="shared" si="9"/>
        <v>13</v>
      </c>
      <c r="P28" s="194">
        <f>SUM(Output_3_Daily_Raw!E245:Y245)</f>
        <v>0</v>
      </c>
      <c r="Q28" s="195">
        <f>SUM(Output_3_Daily_Raw!E245:Z245,Output_3_Daily_Raw!AB245:AF245,Output_3_Daily_Raw!AJ245:AM245,Output_3_Daily_Raw!BG245)</f>
        <v>2</v>
      </c>
      <c r="R28" s="187">
        <f t="shared" si="11"/>
        <v>0</v>
      </c>
      <c r="S28" s="188">
        <f t="shared" si="12"/>
        <v>0.15384615384615385</v>
      </c>
      <c r="T28" s="220">
        <f t="shared" si="5"/>
        <v>0</v>
      </c>
      <c r="U28" s="216">
        <f t="shared" si="6"/>
        <v>8.3333333333333329E-2</v>
      </c>
    </row>
    <row r="29" spans="1:21" x14ac:dyDescent="0.35">
      <c r="A29" s="270"/>
      <c r="B29" s="249"/>
      <c r="C29" s="137">
        <v>44072</v>
      </c>
      <c r="D29" s="136" t="s">
        <v>9</v>
      </c>
      <c r="E29" s="114">
        <v>2</v>
      </c>
      <c r="F29" s="113">
        <v>45</v>
      </c>
      <c r="G29" s="115">
        <f t="shared" si="13"/>
        <v>0.11458333333333333</v>
      </c>
      <c r="H29" s="114">
        <v>22</v>
      </c>
      <c r="I29" s="113">
        <v>30</v>
      </c>
      <c r="J29" s="115">
        <f t="shared" si="14"/>
        <v>0.9375</v>
      </c>
      <c r="K29" s="119">
        <f t="shared" si="8"/>
        <v>19.75</v>
      </c>
      <c r="L29" s="114">
        <v>9</v>
      </c>
      <c r="M29" s="113">
        <v>0</v>
      </c>
      <c r="N29" s="115">
        <f t="shared" si="15"/>
        <v>0.375</v>
      </c>
      <c r="O29" s="186">
        <f t="shared" si="9"/>
        <v>19.75</v>
      </c>
      <c r="P29" s="194">
        <f>SUM(Output_3_Daily_Raw!E246:Y246)</f>
        <v>0</v>
      </c>
      <c r="Q29" s="195">
        <f>SUM(Output_3_Daily_Raw!E246:Z246,Output_3_Daily_Raw!AB246:AF246,Output_3_Daily_Raw!AJ246:AM246,Output_3_Daily_Raw!BG246)</f>
        <v>6.75</v>
      </c>
      <c r="R29" s="187">
        <f t="shared" si="11"/>
        <v>0</v>
      </c>
      <c r="S29" s="188">
        <f t="shared" si="12"/>
        <v>0.34177215189873417</v>
      </c>
      <c r="T29" s="220">
        <f t="shared" si="5"/>
        <v>0</v>
      </c>
      <c r="U29" s="216">
        <f t="shared" si="6"/>
        <v>0.28125</v>
      </c>
    </row>
    <row r="30" spans="1:21" x14ac:dyDescent="0.35">
      <c r="A30" s="270"/>
      <c r="B30" s="250"/>
      <c r="C30" s="14">
        <v>44073</v>
      </c>
      <c r="D30" s="138" t="s">
        <v>10</v>
      </c>
      <c r="E30" s="114">
        <v>0</v>
      </c>
      <c r="F30" s="113">
        <v>0</v>
      </c>
      <c r="G30" s="115">
        <f t="shared" si="13"/>
        <v>0</v>
      </c>
      <c r="H30" s="114">
        <v>23</v>
      </c>
      <c r="I30" s="113">
        <v>45</v>
      </c>
      <c r="J30" s="115">
        <f t="shared" si="14"/>
        <v>0.98958333333333337</v>
      </c>
      <c r="K30" s="119">
        <f t="shared" si="8"/>
        <v>23.75</v>
      </c>
      <c r="L30" s="114">
        <v>9</v>
      </c>
      <c r="M30" s="113">
        <v>0</v>
      </c>
      <c r="N30" s="115">
        <f t="shared" si="15"/>
        <v>0.375</v>
      </c>
      <c r="O30" s="186">
        <f t="shared" si="9"/>
        <v>23.75</v>
      </c>
      <c r="P30" s="194">
        <f>SUM(Output_3_Daily_Raw!E247:Y247)</f>
        <v>6.75</v>
      </c>
      <c r="Q30" s="195">
        <f>SUM(Output_3_Daily_Raw!E247:Z247,Output_3_Daily_Raw!AB247:AF247,Output_3_Daily_Raw!AJ247:AM247,Output_3_Daily_Raw!BG247)</f>
        <v>7.75</v>
      </c>
      <c r="R30" s="187">
        <f t="shared" si="11"/>
        <v>0.28421052631578947</v>
      </c>
      <c r="S30" s="188">
        <f t="shared" si="12"/>
        <v>0.32631578947368423</v>
      </c>
      <c r="T30" s="220">
        <f t="shared" si="5"/>
        <v>0.28125</v>
      </c>
      <c r="U30" s="216">
        <f t="shared" si="6"/>
        <v>0.32291666666666669</v>
      </c>
    </row>
    <row r="31" spans="1:21" x14ac:dyDescent="0.35">
      <c r="A31" s="272"/>
      <c r="B31" s="248">
        <v>36</v>
      </c>
      <c r="C31" s="137">
        <v>44074</v>
      </c>
      <c r="D31" s="139" t="s">
        <v>4</v>
      </c>
      <c r="E31" s="114">
        <v>0</v>
      </c>
      <c r="F31" s="113">
        <v>0</v>
      </c>
      <c r="G31" s="115">
        <f t="shared" si="13"/>
        <v>0</v>
      </c>
      <c r="H31" s="114">
        <v>22</v>
      </c>
      <c r="I31" s="113">
        <v>30</v>
      </c>
      <c r="J31" s="115">
        <f t="shared" si="14"/>
        <v>0.9375</v>
      </c>
      <c r="K31" s="119">
        <f t="shared" si="8"/>
        <v>22.5</v>
      </c>
      <c r="L31" s="114">
        <v>9</v>
      </c>
      <c r="M31" s="113">
        <v>0</v>
      </c>
      <c r="N31" s="115">
        <f t="shared" si="15"/>
        <v>0.375</v>
      </c>
      <c r="O31" s="186">
        <f t="shared" si="9"/>
        <v>22.5</v>
      </c>
      <c r="P31" s="194">
        <f>SUM(Output_3_Daily_Raw!E248:Y248)</f>
        <v>9.75</v>
      </c>
      <c r="Q31" s="195">
        <f>SUM(Output_3_Daily_Raw!E248:Z248,Output_3_Daily_Raw!AB248:AF248,Output_3_Daily_Raw!AJ248:AM248,Output_3_Daily_Raw!BG248)</f>
        <v>11.5</v>
      </c>
      <c r="R31" s="187">
        <f t="shared" si="11"/>
        <v>0.43333333333333335</v>
      </c>
      <c r="S31" s="188">
        <f t="shared" si="12"/>
        <v>0.51111111111111107</v>
      </c>
      <c r="T31" s="220">
        <f t="shared" si="5"/>
        <v>0.40625</v>
      </c>
      <c r="U31" s="216">
        <f t="shared" si="6"/>
        <v>0.47916666666666669</v>
      </c>
    </row>
    <row r="32" spans="1:21" x14ac:dyDescent="0.35">
      <c r="A32" s="269" t="s">
        <v>20</v>
      </c>
      <c r="B32" s="249"/>
      <c r="C32" s="135">
        <v>44075</v>
      </c>
      <c r="D32" s="136" t="s">
        <v>5</v>
      </c>
      <c r="E32" s="114">
        <v>12</v>
      </c>
      <c r="F32" s="113">
        <v>0</v>
      </c>
      <c r="G32" s="115">
        <f t="shared" si="13"/>
        <v>0.5</v>
      </c>
      <c r="H32" s="114">
        <v>23</v>
      </c>
      <c r="I32" s="113">
        <v>0</v>
      </c>
      <c r="J32" s="115">
        <f t="shared" si="14"/>
        <v>0.95833333333333337</v>
      </c>
      <c r="K32" s="119">
        <f t="shared" si="8"/>
        <v>11</v>
      </c>
      <c r="L32" s="114">
        <v>9</v>
      </c>
      <c r="M32" s="113">
        <v>0</v>
      </c>
      <c r="N32" s="115">
        <f t="shared" si="15"/>
        <v>0.375</v>
      </c>
      <c r="O32" s="186">
        <f t="shared" si="9"/>
        <v>11</v>
      </c>
      <c r="P32" s="194">
        <f>SUM(Output_3_Daily_Raw!E249:Y249)</f>
        <v>1</v>
      </c>
      <c r="Q32" s="195">
        <f>SUM(Output_3_Daily_Raw!E249:Z249,Output_3_Daily_Raw!AB249:AF249,Output_3_Daily_Raw!AJ249:AM249,Output_3_Daily_Raw!BG249)</f>
        <v>4.25</v>
      </c>
      <c r="R32" s="187">
        <f t="shared" si="11"/>
        <v>9.0909090909090912E-2</v>
      </c>
      <c r="S32" s="188">
        <f t="shared" si="12"/>
        <v>0.38636363636363635</v>
      </c>
      <c r="T32" s="220">
        <f t="shared" si="5"/>
        <v>4.1666666666666664E-2</v>
      </c>
      <c r="U32" s="216">
        <f t="shared" si="6"/>
        <v>0.17708333333333334</v>
      </c>
    </row>
    <row r="33" spans="1:21" x14ac:dyDescent="0.35">
      <c r="A33" s="270"/>
      <c r="B33" s="249"/>
      <c r="C33" s="135">
        <v>44076</v>
      </c>
      <c r="D33" s="136" t="s">
        <v>6</v>
      </c>
      <c r="E33" s="114">
        <v>11</v>
      </c>
      <c r="F33" s="113">
        <v>0</v>
      </c>
      <c r="G33" s="115">
        <f t="shared" si="13"/>
        <v>0.45833333333333331</v>
      </c>
      <c r="H33" s="114">
        <v>20</v>
      </c>
      <c r="I33" s="113">
        <v>0</v>
      </c>
      <c r="J33" s="115">
        <f t="shared" si="14"/>
        <v>0.83333333333333337</v>
      </c>
      <c r="K33" s="119">
        <f t="shared" si="8"/>
        <v>9</v>
      </c>
      <c r="L33" s="114">
        <v>9</v>
      </c>
      <c r="M33" s="113">
        <v>0</v>
      </c>
      <c r="N33" s="115">
        <f t="shared" si="15"/>
        <v>0.375</v>
      </c>
      <c r="O33" s="186">
        <f t="shared" si="9"/>
        <v>9</v>
      </c>
      <c r="P33" s="194">
        <f>SUM(Output_3_Daily_Raw!E250:Y250)</f>
        <v>4.75</v>
      </c>
      <c r="Q33" s="195">
        <f>SUM(Output_3_Daily_Raw!E250:Z250,Output_3_Daily_Raw!AB250:AF250,Output_3_Daily_Raw!AJ250:AM250,Output_3_Daily_Raw!BG250)</f>
        <v>7.25</v>
      </c>
      <c r="R33" s="187">
        <f t="shared" si="11"/>
        <v>0.52777777777777779</v>
      </c>
      <c r="S33" s="188">
        <f t="shared" si="12"/>
        <v>0.80555555555555558</v>
      </c>
      <c r="T33" s="220">
        <f t="shared" si="5"/>
        <v>0.19791666666666666</v>
      </c>
      <c r="U33" s="216">
        <f t="shared" si="6"/>
        <v>0.30208333333333331</v>
      </c>
    </row>
    <row r="34" spans="1:21" x14ac:dyDescent="0.35">
      <c r="A34" s="270"/>
      <c r="B34" s="249"/>
      <c r="C34" s="137">
        <v>44077</v>
      </c>
      <c r="D34" s="136" t="s">
        <v>7</v>
      </c>
      <c r="E34" s="114">
        <v>11</v>
      </c>
      <c r="F34" s="113">
        <v>30</v>
      </c>
      <c r="G34" s="115">
        <f t="shared" si="13"/>
        <v>0.47916666666666669</v>
      </c>
      <c r="H34" s="114">
        <v>23</v>
      </c>
      <c r="I34" s="113">
        <v>15</v>
      </c>
      <c r="J34" s="115">
        <f t="shared" si="14"/>
        <v>0.96875</v>
      </c>
      <c r="K34" s="119">
        <f t="shared" si="8"/>
        <v>11.75</v>
      </c>
      <c r="L34" s="114">
        <v>9</v>
      </c>
      <c r="M34" s="113">
        <v>0</v>
      </c>
      <c r="N34" s="115">
        <f t="shared" si="15"/>
        <v>0.375</v>
      </c>
      <c r="O34" s="186">
        <f t="shared" si="9"/>
        <v>11.75</v>
      </c>
      <c r="P34" s="194">
        <f>SUM(Output_3_Daily_Raw!E251:Y251)</f>
        <v>7</v>
      </c>
      <c r="Q34" s="195">
        <f>SUM(Output_3_Daily_Raw!E251:Z251,Output_3_Daily_Raw!AB251:AF251,Output_3_Daily_Raw!AJ251:AM251,Output_3_Daily_Raw!BG251)</f>
        <v>8.75</v>
      </c>
      <c r="R34" s="187">
        <f t="shared" si="11"/>
        <v>0.5957446808510638</v>
      </c>
      <c r="S34" s="188">
        <f t="shared" si="12"/>
        <v>0.74468085106382975</v>
      </c>
      <c r="T34" s="220">
        <f t="shared" si="5"/>
        <v>0.29166666666666669</v>
      </c>
      <c r="U34" s="216">
        <f t="shared" si="6"/>
        <v>0.36458333333333331</v>
      </c>
    </row>
    <row r="35" spans="1:21" x14ac:dyDescent="0.35">
      <c r="A35" s="270"/>
      <c r="B35" s="249"/>
      <c r="C35" s="135">
        <v>44078</v>
      </c>
      <c r="D35" s="136" t="s">
        <v>8</v>
      </c>
      <c r="E35" s="114">
        <v>13</v>
      </c>
      <c r="F35" s="113">
        <v>30</v>
      </c>
      <c r="G35" s="115">
        <f t="shared" si="13"/>
        <v>0.5625</v>
      </c>
      <c r="H35" s="114">
        <v>23</v>
      </c>
      <c r="I35" s="113">
        <v>30</v>
      </c>
      <c r="J35" s="115">
        <f t="shared" si="14"/>
        <v>0.97916666666666663</v>
      </c>
      <c r="K35" s="119">
        <f t="shared" si="8"/>
        <v>10</v>
      </c>
      <c r="L35" s="114">
        <v>9</v>
      </c>
      <c r="M35" s="113">
        <v>0</v>
      </c>
      <c r="N35" s="115">
        <f t="shared" si="15"/>
        <v>0.375</v>
      </c>
      <c r="O35" s="186">
        <f t="shared" si="9"/>
        <v>10</v>
      </c>
      <c r="P35" s="194">
        <f>SUM(Output_3_Daily_Raw!E252:Y252)</f>
        <v>6</v>
      </c>
      <c r="Q35" s="195">
        <f>SUM(Output_3_Daily_Raw!E252:Z252,Output_3_Daily_Raw!AB252:AF252,Output_3_Daily_Raw!AJ252:AM252,Output_3_Daily_Raw!BG252)</f>
        <v>6.75</v>
      </c>
      <c r="R35" s="187">
        <f t="shared" si="11"/>
        <v>0.6</v>
      </c>
      <c r="S35" s="188">
        <f t="shared" si="12"/>
        <v>0.67500000000000004</v>
      </c>
      <c r="T35" s="220">
        <f t="shared" si="5"/>
        <v>0.25</v>
      </c>
      <c r="U35" s="216">
        <f t="shared" si="6"/>
        <v>0.28125</v>
      </c>
    </row>
    <row r="36" spans="1:21" x14ac:dyDescent="0.35">
      <c r="A36" s="270"/>
      <c r="B36" s="249"/>
      <c r="C36" s="137">
        <v>44079</v>
      </c>
      <c r="D36" s="136" t="s">
        <v>9</v>
      </c>
      <c r="E36" s="114">
        <v>11</v>
      </c>
      <c r="F36" s="113">
        <v>45</v>
      </c>
      <c r="G36" s="115">
        <f t="shared" si="13"/>
        <v>0.48958333333333331</v>
      </c>
      <c r="H36" s="114">
        <v>23</v>
      </c>
      <c r="I36" s="113">
        <v>15</v>
      </c>
      <c r="J36" s="115">
        <f t="shared" si="14"/>
        <v>0.96875</v>
      </c>
      <c r="K36" s="119">
        <f t="shared" si="8"/>
        <v>11.5</v>
      </c>
      <c r="L36" s="114">
        <v>9</v>
      </c>
      <c r="M36" s="113">
        <v>0</v>
      </c>
      <c r="N36" s="115">
        <f t="shared" si="15"/>
        <v>0.375</v>
      </c>
      <c r="O36" s="186">
        <f t="shared" si="9"/>
        <v>11.5</v>
      </c>
      <c r="P36" s="194">
        <f>SUM(Output_3_Daily_Raw!E253:Y253)</f>
        <v>6.5</v>
      </c>
      <c r="Q36" s="195">
        <f>SUM(Output_3_Daily_Raw!E253:Z253,Output_3_Daily_Raw!AB253:AF253,Output_3_Daily_Raw!AJ253:AM253,Output_3_Daily_Raw!BG253)</f>
        <v>8.25</v>
      </c>
      <c r="R36" s="187">
        <f t="shared" si="11"/>
        <v>0.56521739130434778</v>
      </c>
      <c r="S36" s="188">
        <f t="shared" si="12"/>
        <v>0.71739130434782605</v>
      </c>
      <c r="T36" s="220">
        <f t="shared" si="5"/>
        <v>0.27083333333333331</v>
      </c>
      <c r="U36" s="216">
        <f t="shared" si="6"/>
        <v>0.34375</v>
      </c>
    </row>
    <row r="37" spans="1:21" x14ac:dyDescent="0.35">
      <c r="A37" s="270"/>
      <c r="B37" s="250"/>
      <c r="C37" s="14">
        <v>44080</v>
      </c>
      <c r="D37" s="138" t="s">
        <v>10</v>
      </c>
      <c r="E37" s="114">
        <v>11</v>
      </c>
      <c r="F37" s="113">
        <v>15</v>
      </c>
      <c r="G37" s="115">
        <f t="shared" si="13"/>
        <v>0.46875</v>
      </c>
      <c r="H37" s="114">
        <v>0</v>
      </c>
      <c r="I37" s="113">
        <v>0</v>
      </c>
      <c r="J37" s="115">
        <f t="shared" si="14"/>
        <v>0</v>
      </c>
      <c r="K37" s="119">
        <f t="shared" si="8"/>
        <v>11.25</v>
      </c>
      <c r="L37" s="114">
        <v>9</v>
      </c>
      <c r="M37" s="113">
        <v>0</v>
      </c>
      <c r="N37" s="115">
        <f t="shared" si="15"/>
        <v>0.375</v>
      </c>
      <c r="O37" s="186">
        <f t="shared" si="9"/>
        <v>11.25</v>
      </c>
      <c r="P37" s="194">
        <f>SUM(Output_3_Daily_Raw!E254:Y254)</f>
        <v>8.25</v>
      </c>
      <c r="Q37" s="195">
        <f>SUM(Output_3_Daily_Raw!E254:Z254,Output_3_Daily_Raw!AB254:AF254,Output_3_Daily_Raw!AJ254:AM254,Output_3_Daily_Raw!BG254)</f>
        <v>8.25</v>
      </c>
      <c r="R37" s="187">
        <f t="shared" si="11"/>
        <v>0.73333333333333328</v>
      </c>
      <c r="S37" s="188">
        <f t="shared" si="12"/>
        <v>0.73333333333333328</v>
      </c>
      <c r="T37" s="220">
        <f t="shared" si="5"/>
        <v>0.34375</v>
      </c>
      <c r="U37" s="216">
        <f t="shared" si="6"/>
        <v>0.34375</v>
      </c>
    </row>
    <row r="38" spans="1:21" x14ac:dyDescent="0.35">
      <c r="A38" s="270"/>
      <c r="B38" s="248">
        <v>37</v>
      </c>
      <c r="C38" s="135">
        <v>44081</v>
      </c>
      <c r="D38" s="136" t="s">
        <v>4</v>
      </c>
      <c r="E38" s="114">
        <v>0</v>
      </c>
      <c r="F38" s="113">
        <v>0</v>
      </c>
      <c r="G38" s="115">
        <f t="shared" si="13"/>
        <v>0</v>
      </c>
      <c r="H38" s="114">
        <v>23</v>
      </c>
      <c r="I38" s="113">
        <v>45</v>
      </c>
      <c r="J38" s="115">
        <f t="shared" si="14"/>
        <v>0.98958333333333337</v>
      </c>
      <c r="K38" s="119">
        <f t="shared" si="8"/>
        <v>23.75</v>
      </c>
      <c r="L38" s="114">
        <v>9</v>
      </c>
      <c r="M38" s="113">
        <v>0</v>
      </c>
      <c r="N38" s="115">
        <f t="shared" si="15"/>
        <v>0.375</v>
      </c>
      <c r="O38" s="186">
        <f t="shared" si="9"/>
        <v>23.75</v>
      </c>
      <c r="P38" s="194">
        <f>SUM(Output_3_Daily_Raw!E255:Y255)</f>
        <v>6.25</v>
      </c>
      <c r="Q38" s="195">
        <f>SUM(Output_3_Daily_Raw!E255:Z255,Output_3_Daily_Raw!AB255:AF255,Output_3_Daily_Raw!AJ255:AM255,Output_3_Daily_Raw!BG255)</f>
        <v>9.75</v>
      </c>
      <c r="R38" s="187">
        <f t="shared" si="11"/>
        <v>0.26315789473684209</v>
      </c>
      <c r="S38" s="188">
        <f t="shared" si="12"/>
        <v>0.41052631578947368</v>
      </c>
      <c r="T38" s="220">
        <f t="shared" si="5"/>
        <v>0.26041666666666669</v>
      </c>
      <c r="U38" s="216">
        <f t="shared" si="6"/>
        <v>0.40625</v>
      </c>
    </row>
    <row r="39" spans="1:21" x14ac:dyDescent="0.35">
      <c r="A39" s="270"/>
      <c r="B39" s="249"/>
      <c r="C39" s="137">
        <v>44082</v>
      </c>
      <c r="D39" s="136" t="s">
        <v>5</v>
      </c>
      <c r="E39" s="114">
        <v>0</v>
      </c>
      <c r="F39" s="113">
        <v>0</v>
      </c>
      <c r="G39" s="115">
        <f t="shared" si="13"/>
        <v>0</v>
      </c>
      <c r="H39" s="114">
        <v>21</v>
      </c>
      <c r="I39" s="113">
        <v>30</v>
      </c>
      <c r="J39" s="115">
        <f t="shared" si="14"/>
        <v>0.89583333333333337</v>
      </c>
      <c r="K39" s="119">
        <f t="shared" si="8"/>
        <v>21.5</v>
      </c>
      <c r="L39" s="114">
        <v>9</v>
      </c>
      <c r="M39" s="113">
        <v>0</v>
      </c>
      <c r="N39" s="115">
        <f t="shared" si="15"/>
        <v>0.375</v>
      </c>
      <c r="O39" s="186">
        <f t="shared" si="9"/>
        <v>21.5</v>
      </c>
      <c r="P39" s="194">
        <f>SUM(Output_3_Daily_Raw!E256:Y256)</f>
        <v>3.75</v>
      </c>
      <c r="Q39" s="195">
        <f>SUM(Output_3_Daily_Raw!E256:Z256,Output_3_Daily_Raw!AB256:AF256,Output_3_Daily_Raw!AJ256:AM256,Output_3_Daily_Raw!BG256)</f>
        <v>6.75</v>
      </c>
      <c r="R39" s="187">
        <f t="shared" si="11"/>
        <v>0.1744186046511628</v>
      </c>
      <c r="S39" s="188">
        <f t="shared" si="12"/>
        <v>0.31395348837209303</v>
      </c>
      <c r="T39" s="220">
        <f t="shared" si="5"/>
        <v>0.15625</v>
      </c>
      <c r="U39" s="216">
        <f t="shared" si="6"/>
        <v>0.28125</v>
      </c>
    </row>
    <row r="40" spans="1:21" x14ac:dyDescent="0.35">
      <c r="A40" s="270"/>
      <c r="B40" s="249"/>
      <c r="C40" s="135">
        <v>44083</v>
      </c>
      <c r="D40" s="136" t="s">
        <v>6</v>
      </c>
      <c r="E40" s="114">
        <v>11</v>
      </c>
      <c r="F40" s="113">
        <v>0</v>
      </c>
      <c r="G40" s="115">
        <f t="shared" si="13"/>
        <v>0.45833333333333331</v>
      </c>
      <c r="H40" s="114">
        <v>23</v>
      </c>
      <c r="I40" s="113">
        <v>15</v>
      </c>
      <c r="J40" s="115">
        <f t="shared" si="14"/>
        <v>0.96875</v>
      </c>
      <c r="K40" s="119">
        <f t="shared" si="8"/>
        <v>12.25</v>
      </c>
      <c r="L40" s="114">
        <v>9</v>
      </c>
      <c r="M40" s="113">
        <v>0</v>
      </c>
      <c r="N40" s="115">
        <f t="shared" si="15"/>
        <v>0.375</v>
      </c>
      <c r="O40" s="186">
        <f t="shared" si="9"/>
        <v>12.25</v>
      </c>
      <c r="P40" s="194">
        <f>SUM(Output_3_Daily_Raw!E257:Y257)</f>
        <v>7</v>
      </c>
      <c r="Q40" s="195">
        <f>SUM(Output_3_Daily_Raw!E257:Z257,Output_3_Daily_Raw!AB257:AF257,Output_3_Daily_Raw!AJ257:AM257,Output_3_Daily_Raw!BG257)</f>
        <v>7.5</v>
      </c>
      <c r="R40" s="187">
        <f t="shared" si="11"/>
        <v>0.5714285714285714</v>
      </c>
      <c r="S40" s="188">
        <f t="shared" si="12"/>
        <v>0.61224489795918369</v>
      </c>
      <c r="T40" s="220">
        <f t="shared" si="5"/>
        <v>0.29166666666666669</v>
      </c>
      <c r="U40" s="216">
        <f t="shared" si="6"/>
        <v>0.3125</v>
      </c>
    </row>
    <row r="41" spans="1:21" x14ac:dyDescent="0.35">
      <c r="A41" s="270"/>
      <c r="B41" s="249"/>
      <c r="C41" s="137">
        <v>44084</v>
      </c>
      <c r="D41" s="136" t="s">
        <v>7</v>
      </c>
      <c r="E41" s="114">
        <v>0</v>
      </c>
      <c r="F41" s="113">
        <v>0</v>
      </c>
      <c r="G41" s="115">
        <f t="shared" si="13"/>
        <v>0</v>
      </c>
      <c r="H41" s="114">
        <v>23</v>
      </c>
      <c r="I41" s="113">
        <v>45</v>
      </c>
      <c r="J41" s="115">
        <f t="shared" si="14"/>
        <v>0.98958333333333337</v>
      </c>
      <c r="K41" s="119">
        <f t="shared" si="8"/>
        <v>23.75</v>
      </c>
      <c r="L41" s="114">
        <v>9</v>
      </c>
      <c r="M41" s="113">
        <v>0</v>
      </c>
      <c r="N41" s="115">
        <f t="shared" si="15"/>
        <v>0.375</v>
      </c>
      <c r="O41" s="186">
        <f t="shared" si="9"/>
        <v>23.75</v>
      </c>
      <c r="P41" s="194">
        <f>SUM(Output_3_Daily_Raw!E258:Y258)</f>
        <v>4.75</v>
      </c>
      <c r="Q41" s="195">
        <f>SUM(Output_3_Daily_Raw!E258:Z258,Output_3_Daily_Raw!AB258:AF258,Output_3_Daily_Raw!AJ258:AM258,Output_3_Daily_Raw!BG258)</f>
        <v>9.25</v>
      </c>
      <c r="R41" s="187">
        <f t="shared" si="11"/>
        <v>0.2</v>
      </c>
      <c r="S41" s="188">
        <f t="shared" si="12"/>
        <v>0.38947368421052631</v>
      </c>
      <c r="T41" s="220">
        <f t="shared" si="5"/>
        <v>0.19791666666666666</v>
      </c>
      <c r="U41" s="216">
        <f t="shared" si="6"/>
        <v>0.38541666666666669</v>
      </c>
    </row>
    <row r="42" spans="1:21" x14ac:dyDescent="0.35">
      <c r="A42" s="270"/>
      <c r="B42" s="249"/>
      <c r="C42" s="135">
        <v>44085</v>
      </c>
      <c r="D42" s="136" t="s">
        <v>8</v>
      </c>
      <c r="E42" s="114">
        <v>13</v>
      </c>
      <c r="F42" s="113">
        <v>0</v>
      </c>
      <c r="G42" s="115">
        <f t="shared" si="13"/>
        <v>0.54166666666666663</v>
      </c>
      <c r="H42" s="114">
        <v>23</v>
      </c>
      <c r="I42" s="113">
        <v>30</v>
      </c>
      <c r="J42" s="115">
        <f t="shared" si="14"/>
        <v>0.97916666666666663</v>
      </c>
      <c r="K42" s="119">
        <f t="shared" si="8"/>
        <v>10.5</v>
      </c>
      <c r="L42" s="114">
        <v>9</v>
      </c>
      <c r="M42" s="113">
        <v>0</v>
      </c>
      <c r="N42" s="115">
        <f t="shared" si="15"/>
        <v>0.375</v>
      </c>
      <c r="O42" s="186">
        <f t="shared" si="9"/>
        <v>10.5</v>
      </c>
      <c r="P42" s="194">
        <f>SUM(Output_3_Daily_Raw!E259:Y259)</f>
        <v>0</v>
      </c>
      <c r="Q42" s="195">
        <f>SUM(Output_3_Daily_Raw!E259:Z259,Output_3_Daily_Raw!AB259:AF259,Output_3_Daily_Raw!AJ259:AM259,Output_3_Daily_Raw!BG259)</f>
        <v>3.75</v>
      </c>
      <c r="R42" s="187">
        <f>P42/O42</f>
        <v>0</v>
      </c>
      <c r="S42" s="188">
        <f t="shared" si="12"/>
        <v>0.35714285714285715</v>
      </c>
      <c r="T42" s="220">
        <f t="shared" si="5"/>
        <v>0</v>
      </c>
      <c r="U42" s="216">
        <f t="shared" si="6"/>
        <v>0.15625</v>
      </c>
    </row>
    <row r="43" spans="1:21" x14ac:dyDescent="0.35">
      <c r="A43" s="270"/>
      <c r="B43" s="249"/>
      <c r="C43" s="135">
        <v>44086</v>
      </c>
      <c r="D43" s="136" t="s">
        <v>9</v>
      </c>
      <c r="E43" s="114">
        <v>0</v>
      </c>
      <c r="F43" s="113">
        <v>0</v>
      </c>
      <c r="G43" s="115">
        <f t="shared" si="13"/>
        <v>0</v>
      </c>
      <c r="H43" s="114">
        <v>23</v>
      </c>
      <c r="I43" s="113">
        <v>45</v>
      </c>
      <c r="J43" s="115">
        <f t="shared" si="14"/>
        <v>0.98958333333333337</v>
      </c>
      <c r="K43" s="119">
        <f t="shared" si="8"/>
        <v>23.75</v>
      </c>
      <c r="L43" s="114">
        <v>9</v>
      </c>
      <c r="M43" s="113">
        <v>0</v>
      </c>
      <c r="N43" s="115">
        <f t="shared" si="15"/>
        <v>0.375</v>
      </c>
      <c r="O43" s="186">
        <f t="shared" si="9"/>
        <v>23.75</v>
      </c>
      <c r="P43" s="194">
        <f>SUM(Output_3_Daily_Raw!E260:Y260)</f>
        <v>4.75</v>
      </c>
      <c r="Q43" s="195">
        <f>SUM(Output_3_Daily_Raw!E260:Z260,Output_3_Daily_Raw!AB260:AF260,Output_3_Daily_Raw!AJ260:AM260,Output_3_Daily_Raw!BG260)</f>
        <v>7.25</v>
      </c>
      <c r="R43" s="187">
        <f t="shared" si="11"/>
        <v>0.2</v>
      </c>
      <c r="S43" s="188">
        <f t="shared" si="12"/>
        <v>0.30526315789473685</v>
      </c>
      <c r="T43" s="220">
        <f t="shared" si="5"/>
        <v>0.19791666666666666</v>
      </c>
      <c r="U43" s="216">
        <f t="shared" si="6"/>
        <v>0.30208333333333331</v>
      </c>
    </row>
    <row r="44" spans="1:21" x14ac:dyDescent="0.35">
      <c r="A44" s="270"/>
      <c r="B44" s="250"/>
      <c r="C44" s="13">
        <v>44087</v>
      </c>
      <c r="D44" s="138" t="s">
        <v>10</v>
      </c>
      <c r="E44" s="114">
        <v>0</v>
      </c>
      <c r="F44" s="113">
        <v>0</v>
      </c>
      <c r="G44" s="115">
        <f t="shared" si="13"/>
        <v>0</v>
      </c>
      <c r="H44" s="114">
        <v>23</v>
      </c>
      <c r="I44" s="113">
        <v>45</v>
      </c>
      <c r="J44" s="115">
        <f t="shared" si="14"/>
        <v>0.98958333333333337</v>
      </c>
      <c r="K44" s="119">
        <f t="shared" si="8"/>
        <v>23.75</v>
      </c>
      <c r="L44" s="114">
        <v>9</v>
      </c>
      <c r="M44" s="113">
        <v>0</v>
      </c>
      <c r="N44" s="115">
        <f t="shared" si="15"/>
        <v>0.375</v>
      </c>
      <c r="O44" s="186">
        <f t="shared" si="9"/>
        <v>23.75</v>
      </c>
      <c r="P44" s="194">
        <f>SUM(Output_3_Daily_Raw!E261:Y261)</f>
        <v>7.25</v>
      </c>
      <c r="Q44" s="195">
        <f>SUM(Output_3_Daily_Raw!E261:Z261,Output_3_Daily_Raw!AB261:AF261,Output_3_Daily_Raw!AJ261:AM261,Output_3_Daily_Raw!BG261)</f>
        <v>8.75</v>
      </c>
      <c r="R44" s="187">
        <f t="shared" si="11"/>
        <v>0.30526315789473685</v>
      </c>
      <c r="S44" s="188">
        <f t="shared" si="12"/>
        <v>0.36842105263157893</v>
      </c>
      <c r="T44" s="220">
        <f t="shared" si="5"/>
        <v>0.30208333333333331</v>
      </c>
      <c r="U44" s="216">
        <f t="shared" si="6"/>
        <v>0.36458333333333331</v>
      </c>
    </row>
    <row r="45" spans="1:21" x14ac:dyDescent="0.35">
      <c r="A45" s="270"/>
      <c r="B45" s="248">
        <v>38</v>
      </c>
      <c r="C45" s="135">
        <v>44088</v>
      </c>
      <c r="D45" s="136" t="s">
        <v>4</v>
      </c>
      <c r="E45" s="114">
        <v>0</v>
      </c>
      <c r="F45" s="113">
        <v>0</v>
      </c>
      <c r="G45" s="115">
        <f t="shared" si="13"/>
        <v>0</v>
      </c>
      <c r="H45" s="114">
        <v>23</v>
      </c>
      <c r="I45" s="113">
        <v>45</v>
      </c>
      <c r="J45" s="115">
        <f t="shared" si="14"/>
        <v>0.98958333333333337</v>
      </c>
      <c r="K45" s="119">
        <f t="shared" si="8"/>
        <v>23.75</v>
      </c>
      <c r="L45" s="114">
        <v>9</v>
      </c>
      <c r="M45" s="113">
        <v>0</v>
      </c>
      <c r="N45" s="115">
        <f t="shared" si="15"/>
        <v>0.375</v>
      </c>
      <c r="O45" s="186">
        <f t="shared" si="9"/>
        <v>23.75</v>
      </c>
      <c r="P45" s="194">
        <f>SUM(Output_3_Daily_Raw!E262:Y262)</f>
        <v>8</v>
      </c>
      <c r="Q45" s="195">
        <f>SUM(Output_3_Daily_Raw!E262:Z262,Output_3_Daily_Raw!AB262:AF262,Output_3_Daily_Raw!AJ262:AM262,Output_3_Daily_Raw!BG262)</f>
        <v>10</v>
      </c>
      <c r="R45" s="187">
        <f t="shared" si="11"/>
        <v>0.33684210526315789</v>
      </c>
      <c r="S45" s="188">
        <f t="shared" si="12"/>
        <v>0.42105263157894735</v>
      </c>
      <c r="T45" s="220">
        <f t="shared" si="5"/>
        <v>0.33333333333333331</v>
      </c>
      <c r="U45" s="216">
        <f t="shared" si="6"/>
        <v>0.41666666666666669</v>
      </c>
    </row>
    <row r="46" spans="1:21" x14ac:dyDescent="0.35">
      <c r="A46" s="270"/>
      <c r="B46" s="249"/>
      <c r="C46" s="137">
        <v>44089</v>
      </c>
      <c r="D46" s="136" t="s">
        <v>5</v>
      </c>
      <c r="E46" s="114">
        <v>0</v>
      </c>
      <c r="F46" s="113">
        <v>0</v>
      </c>
      <c r="G46" s="115">
        <f t="shared" si="13"/>
        <v>0</v>
      </c>
      <c r="H46" s="114">
        <v>23</v>
      </c>
      <c r="I46" s="113">
        <v>45</v>
      </c>
      <c r="J46" s="115">
        <f t="shared" si="14"/>
        <v>0.98958333333333337</v>
      </c>
      <c r="K46" s="119">
        <f t="shared" si="8"/>
        <v>23.75</v>
      </c>
      <c r="L46" s="114">
        <v>9</v>
      </c>
      <c r="M46" s="113">
        <v>0</v>
      </c>
      <c r="N46" s="115">
        <f t="shared" si="15"/>
        <v>0.375</v>
      </c>
      <c r="O46" s="186">
        <f t="shared" si="9"/>
        <v>23.75</v>
      </c>
      <c r="P46" s="194">
        <f>SUM(Output_3_Daily_Raw!E263:Y263)</f>
        <v>8</v>
      </c>
      <c r="Q46" s="195">
        <f>SUM(Output_3_Daily_Raw!E263:Z263,Output_3_Daily_Raw!AB263:AF263,Output_3_Daily_Raw!AJ263:AM263,Output_3_Daily_Raw!BG263)</f>
        <v>9.75</v>
      </c>
      <c r="R46" s="187">
        <f t="shared" si="11"/>
        <v>0.33684210526315789</v>
      </c>
      <c r="S46" s="188">
        <f t="shared" si="12"/>
        <v>0.41052631578947368</v>
      </c>
      <c r="T46" s="220">
        <f t="shared" si="5"/>
        <v>0.33333333333333331</v>
      </c>
      <c r="U46" s="216">
        <f t="shared" si="6"/>
        <v>0.40625</v>
      </c>
    </row>
    <row r="47" spans="1:21" x14ac:dyDescent="0.35">
      <c r="A47" s="270"/>
      <c r="B47" s="249"/>
      <c r="C47" s="135">
        <v>44090</v>
      </c>
      <c r="D47" s="136" t="s">
        <v>6</v>
      </c>
      <c r="E47" s="114">
        <v>0</v>
      </c>
      <c r="F47" s="113">
        <v>0</v>
      </c>
      <c r="G47" s="115">
        <f t="shared" si="13"/>
        <v>0</v>
      </c>
      <c r="H47" s="114">
        <v>23</v>
      </c>
      <c r="I47" s="113">
        <v>45</v>
      </c>
      <c r="J47" s="115">
        <f t="shared" si="14"/>
        <v>0.98958333333333337</v>
      </c>
      <c r="K47" s="119">
        <f t="shared" si="8"/>
        <v>23.75</v>
      </c>
      <c r="L47" s="114">
        <v>9</v>
      </c>
      <c r="M47" s="113">
        <v>0</v>
      </c>
      <c r="N47" s="115">
        <f t="shared" si="15"/>
        <v>0.375</v>
      </c>
      <c r="O47" s="186">
        <f t="shared" si="9"/>
        <v>23.75</v>
      </c>
      <c r="P47" s="194">
        <f>SUM(Output_3_Daily_Raw!E264:Y264)</f>
        <v>3.5</v>
      </c>
      <c r="Q47" s="195">
        <f>SUM(Output_3_Daily_Raw!E264:Z264,Output_3_Daily_Raw!AB264:AF264,Output_3_Daily_Raw!AJ264:AM264,Output_3_Daily_Raw!BG264)</f>
        <v>10.25</v>
      </c>
      <c r="R47" s="187">
        <f t="shared" si="11"/>
        <v>0.14736842105263157</v>
      </c>
      <c r="S47" s="188">
        <f t="shared" si="12"/>
        <v>0.43157894736842106</v>
      </c>
      <c r="T47" s="220">
        <f t="shared" si="5"/>
        <v>0.14583333333333334</v>
      </c>
      <c r="U47" s="216">
        <f t="shared" si="6"/>
        <v>0.42708333333333331</v>
      </c>
    </row>
    <row r="48" spans="1:21" x14ac:dyDescent="0.35">
      <c r="A48" s="270"/>
      <c r="B48" s="249"/>
      <c r="C48" s="137">
        <v>44091</v>
      </c>
      <c r="D48" s="136" t="s">
        <v>7</v>
      </c>
      <c r="E48" s="114">
        <v>12</v>
      </c>
      <c r="F48" s="113">
        <v>0</v>
      </c>
      <c r="G48" s="115">
        <f t="shared" si="13"/>
        <v>0.5</v>
      </c>
      <c r="H48" s="114">
        <v>0</v>
      </c>
      <c r="I48" s="113">
        <v>0</v>
      </c>
      <c r="J48" s="115">
        <f t="shared" si="14"/>
        <v>0</v>
      </c>
      <c r="K48" s="119">
        <f t="shared" si="8"/>
        <v>12</v>
      </c>
      <c r="L48" s="114">
        <v>9</v>
      </c>
      <c r="M48" s="113">
        <v>0</v>
      </c>
      <c r="N48" s="115">
        <f t="shared" si="15"/>
        <v>0.375</v>
      </c>
      <c r="O48" s="186">
        <f t="shared" si="9"/>
        <v>12</v>
      </c>
      <c r="P48" s="194">
        <f>SUM(Output_3_Daily_Raw!E265:Y265)</f>
        <v>5</v>
      </c>
      <c r="Q48" s="195">
        <f>SUM(Output_3_Daily_Raw!E265:Z265,Output_3_Daily_Raw!AB265:AF265,Output_3_Daily_Raw!AJ265:AM265,Output_3_Daily_Raw!BG265)</f>
        <v>6.75</v>
      </c>
      <c r="R48" s="187">
        <f t="shared" si="11"/>
        <v>0.41666666666666669</v>
      </c>
      <c r="S48" s="188">
        <f t="shared" si="12"/>
        <v>0.5625</v>
      </c>
      <c r="T48" s="220">
        <f t="shared" si="5"/>
        <v>0.20833333333333334</v>
      </c>
      <c r="U48" s="216">
        <f t="shared" si="6"/>
        <v>0.28125</v>
      </c>
    </row>
    <row r="49" spans="1:21" x14ac:dyDescent="0.35">
      <c r="A49" s="270"/>
      <c r="B49" s="249"/>
      <c r="C49" s="135">
        <v>44092</v>
      </c>
      <c r="D49" s="136" t="s">
        <v>8</v>
      </c>
      <c r="E49" s="114">
        <v>10</v>
      </c>
      <c r="F49" s="113">
        <v>45</v>
      </c>
      <c r="G49" s="115">
        <f t="shared" si="13"/>
        <v>0.44791666666666669</v>
      </c>
      <c r="H49" s="114"/>
      <c r="J49" s="115">
        <f t="shared" si="14"/>
        <v>0</v>
      </c>
      <c r="K49" s="119">
        <f t="shared" si="8"/>
        <v>10.75</v>
      </c>
      <c r="L49" s="114">
        <v>9</v>
      </c>
      <c r="M49" s="113">
        <v>0</v>
      </c>
      <c r="N49" s="115">
        <f t="shared" si="15"/>
        <v>0.375</v>
      </c>
      <c r="O49" s="186">
        <f t="shared" si="9"/>
        <v>10.75</v>
      </c>
      <c r="P49" s="194">
        <f>SUM(Output_3_Daily_Raw!E266:Y266)</f>
        <v>4.75</v>
      </c>
      <c r="Q49" s="195">
        <f>SUM(Output_3_Daily_Raw!E266:Z266,Output_3_Daily_Raw!AB266:AF266,Output_3_Daily_Raw!AJ266:AM266,Output_3_Daily_Raw!BG266)</f>
        <v>8</v>
      </c>
      <c r="R49" s="187">
        <f t="shared" si="11"/>
        <v>0.44186046511627908</v>
      </c>
      <c r="S49" s="188">
        <f t="shared" si="12"/>
        <v>0.7441860465116279</v>
      </c>
      <c r="T49" s="220">
        <f t="shared" si="5"/>
        <v>0.19791666666666666</v>
      </c>
      <c r="U49" s="216">
        <f t="shared" si="6"/>
        <v>0.33333333333333331</v>
      </c>
    </row>
    <row r="50" spans="1:21" x14ac:dyDescent="0.35">
      <c r="A50" s="270"/>
      <c r="B50" s="249"/>
      <c r="C50" s="135">
        <v>44093</v>
      </c>
      <c r="D50" s="136" t="s">
        <v>9</v>
      </c>
      <c r="E50" s="114"/>
      <c r="G50" s="115">
        <f t="shared" si="13"/>
        <v>0</v>
      </c>
      <c r="H50" s="114"/>
      <c r="J50" s="115">
        <f t="shared" si="14"/>
        <v>0</v>
      </c>
      <c r="K50" s="119">
        <f t="shared" si="8"/>
        <v>0</v>
      </c>
      <c r="L50" s="114">
        <v>9</v>
      </c>
      <c r="M50" s="113">
        <v>0</v>
      </c>
      <c r="N50" s="115">
        <f t="shared" si="15"/>
        <v>0.375</v>
      </c>
      <c r="O50" s="186">
        <f t="shared" si="9"/>
        <v>0</v>
      </c>
      <c r="P50" s="194">
        <f>SUM(Output_3_Daily_Raw!E267:Y267)</f>
        <v>0.75</v>
      </c>
      <c r="Q50" s="195">
        <f>SUM(Output_3_Daily_Raw!E267:Z267,Output_3_Daily_Raw!AB267:AF267,Output_3_Daily_Raw!AJ267:AM267,Output_3_Daily_Raw!BG267)</f>
        <v>2.25</v>
      </c>
      <c r="R50" s="187" t="e">
        <f t="shared" si="11"/>
        <v>#DIV/0!</v>
      </c>
      <c r="S50" s="188" t="e">
        <f t="shared" si="12"/>
        <v>#DIV/0!</v>
      </c>
      <c r="T50" s="220">
        <f t="shared" si="5"/>
        <v>3.125E-2</v>
      </c>
      <c r="U50" s="216">
        <f t="shared" si="6"/>
        <v>9.375E-2</v>
      </c>
    </row>
    <row r="51" spans="1:21" x14ac:dyDescent="0.35">
      <c r="A51" s="270"/>
      <c r="B51" s="250"/>
      <c r="C51" s="13">
        <v>44094</v>
      </c>
      <c r="D51" s="138" t="s">
        <v>10</v>
      </c>
      <c r="E51" s="114"/>
      <c r="G51" s="115">
        <f t="shared" si="13"/>
        <v>0</v>
      </c>
      <c r="H51" s="114"/>
      <c r="J51" s="115">
        <f t="shared" si="14"/>
        <v>0</v>
      </c>
      <c r="K51" s="119">
        <f t="shared" si="8"/>
        <v>0</v>
      </c>
      <c r="L51" s="114">
        <v>9</v>
      </c>
      <c r="M51" s="113">
        <v>0</v>
      </c>
      <c r="N51" s="115">
        <f t="shared" si="15"/>
        <v>0.375</v>
      </c>
      <c r="O51" s="186">
        <f t="shared" si="9"/>
        <v>0</v>
      </c>
      <c r="P51" s="194">
        <f>SUM(Output_3_Daily_Raw!E268:Y268)</f>
        <v>0</v>
      </c>
      <c r="Q51" s="195">
        <f>SUM(Output_3_Daily_Raw!E268:Z268,Output_3_Daily_Raw!AB268:AF268,Output_3_Daily_Raw!AJ268:AM268,Output_3_Daily_Raw!BG268)</f>
        <v>7.25</v>
      </c>
      <c r="R51" s="187" t="e">
        <f t="shared" si="11"/>
        <v>#DIV/0!</v>
      </c>
      <c r="S51" s="188" t="e">
        <f t="shared" si="12"/>
        <v>#DIV/0!</v>
      </c>
      <c r="T51" s="220">
        <f t="shared" si="5"/>
        <v>0</v>
      </c>
      <c r="U51" s="216">
        <f t="shared" si="6"/>
        <v>0.30208333333333331</v>
      </c>
    </row>
    <row r="52" spans="1:21" x14ac:dyDescent="0.35">
      <c r="A52" s="270"/>
      <c r="B52" s="248">
        <v>39</v>
      </c>
      <c r="C52" s="135">
        <v>44095</v>
      </c>
      <c r="D52" s="139" t="s">
        <v>4</v>
      </c>
      <c r="E52" s="114"/>
      <c r="G52" s="115">
        <f t="shared" si="13"/>
        <v>0</v>
      </c>
      <c r="H52" s="114"/>
      <c r="J52" s="115">
        <f t="shared" si="14"/>
        <v>0</v>
      </c>
      <c r="K52" s="119">
        <f t="shared" si="8"/>
        <v>0</v>
      </c>
      <c r="L52" s="114">
        <v>9</v>
      </c>
      <c r="M52" s="113">
        <v>0</v>
      </c>
      <c r="N52" s="115">
        <f t="shared" si="15"/>
        <v>0.375</v>
      </c>
      <c r="O52" s="186">
        <f t="shared" si="9"/>
        <v>0</v>
      </c>
      <c r="P52" s="194">
        <f>SUM(Output_3_Daily_Raw!E269:Y269)</f>
        <v>3.5</v>
      </c>
      <c r="Q52" s="195">
        <f>SUM(Output_3_Daily_Raw!E269:Z269,Output_3_Daily_Raw!AB269:AF269,Output_3_Daily_Raw!AJ269:AM269,Output_3_Daily_Raw!BG269)</f>
        <v>10.25</v>
      </c>
      <c r="R52" s="187" t="e">
        <f t="shared" si="11"/>
        <v>#DIV/0!</v>
      </c>
      <c r="S52" s="188" t="e">
        <f t="shared" si="12"/>
        <v>#DIV/0!</v>
      </c>
      <c r="T52" s="220">
        <f t="shared" si="5"/>
        <v>0.14583333333333334</v>
      </c>
      <c r="U52" s="216">
        <f t="shared" si="6"/>
        <v>0.42708333333333331</v>
      </c>
    </row>
    <row r="53" spans="1:21" x14ac:dyDescent="0.35">
      <c r="A53" s="270"/>
      <c r="B53" s="249"/>
      <c r="C53" s="137">
        <v>44096</v>
      </c>
      <c r="D53" s="136" t="s">
        <v>5</v>
      </c>
      <c r="E53" s="114"/>
      <c r="G53" s="115">
        <f t="shared" si="13"/>
        <v>0</v>
      </c>
      <c r="H53" s="114"/>
      <c r="J53" s="115">
        <f t="shared" si="14"/>
        <v>0</v>
      </c>
      <c r="K53" s="119">
        <f t="shared" si="8"/>
        <v>0</v>
      </c>
      <c r="L53" s="114">
        <v>9</v>
      </c>
      <c r="M53" s="113">
        <v>0</v>
      </c>
      <c r="N53" s="115">
        <f t="shared" si="15"/>
        <v>0.375</v>
      </c>
      <c r="O53" s="186">
        <f t="shared" si="9"/>
        <v>0</v>
      </c>
      <c r="P53" s="194">
        <f>SUM(Output_3_Daily_Raw!E270:Y270)</f>
        <v>9.5</v>
      </c>
      <c r="Q53" s="195">
        <f>SUM(Output_3_Daily_Raw!E270:Z270,Output_3_Daily_Raw!AB270:AF270,Output_3_Daily_Raw!AJ270:AM270,Output_3_Daily_Raw!BG270)</f>
        <v>9.5</v>
      </c>
      <c r="R53" s="187" t="e">
        <f t="shared" si="11"/>
        <v>#DIV/0!</v>
      </c>
      <c r="S53" s="188" t="e">
        <f t="shared" si="12"/>
        <v>#DIV/0!</v>
      </c>
      <c r="T53" s="220">
        <f t="shared" si="5"/>
        <v>0.39583333333333331</v>
      </c>
      <c r="U53" s="216">
        <f t="shared" si="6"/>
        <v>0.39583333333333331</v>
      </c>
    </row>
    <row r="54" spans="1:21" x14ac:dyDescent="0.35">
      <c r="A54" s="270"/>
      <c r="B54" s="249"/>
      <c r="C54" s="135">
        <v>44097</v>
      </c>
      <c r="D54" s="136" t="s">
        <v>6</v>
      </c>
      <c r="E54" s="114"/>
      <c r="G54" s="115">
        <f t="shared" si="13"/>
        <v>0</v>
      </c>
      <c r="H54" s="114"/>
      <c r="J54" s="115">
        <f t="shared" si="14"/>
        <v>0</v>
      </c>
      <c r="K54" s="119">
        <f t="shared" si="8"/>
        <v>0</v>
      </c>
      <c r="L54" s="114">
        <v>9</v>
      </c>
      <c r="M54" s="113">
        <v>0</v>
      </c>
      <c r="N54" s="115">
        <f t="shared" si="15"/>
        <v>0.375</v>
      </c>
      <c r="O54" s="186">
        <f t="shared" si="9"/>
        <v>0</v>
      </c>
      <c r="P54" s="194">
        <f>SUM(Output_3_Daily_Raw!E271:Y271)</f>
        <v>8.75</v>
      </c>
      <c r="Q54" s="195">
        <f>SUM(Output_3_Daily_Raw!E271:Z271,Output_3_Daily_Raw!AB271:AF271,Output_3_Daily_Raw!AJ271:AM271,Output_3_Daily_Raw!BG271)</f>
        <v>10.25</v>
      </c>
      <c r="R54" s="187" t="e">
        <f t="shared" si="11"/>
        <v>#DIV/0!</v>
      </c>
      <c r="S54" s="188" t="e">
        <f t="shared" si="12"/>
        <v>#DIV/0!</v>
      </c>
      <c r="T54" s="220">
        <f t="shared" si="5"/>
        <v>0.36458333333333331</v>
      </c>
      <c r="U54" s="216">
        <f t="shared" si="6"/>
        <v>0.42708333333333331</v>
      </c>
    </row>
    <row r="55" spans="1:21" x14ac:dyDescent="0.35">
      <c r="A55" s="270"/>
      <c r="B55" s="249"/>
      <c r="C55" s="135">
        <v>44098</v>
      </c>
      <c r="D55" s="136" t="s">
        <v>7</v>
      </c>
      <c r="E55" s="114"/>
      <c r="G55" s="115">
        <f t="shared" si="13"/>
        <v>0</v>
      </c>
      <c r="H55" s="114"/>
      <c r="J55" s="115">
        <f t="shared" si="14"/>
        <v>0</v>
      </c>
      <c r="K55" s="119">
        <f t="shared" si="8"/>
        <v>0</v>
      </c>
      <c r="L55" s="114">
        <v>9</v>
      </c>
      <c r="M55" s="113">
        <v>0</v>
      </c>
      <c r="N55" s="115">
        <f t="shared" si="15"/>
        <v>0.375</v>
      </c>
      <c r="O55" s="186">
        <f t="shared" si="9"/>
        <v>0</v>
      </c>
      <c r="P55" s="194">
        <f>SUM(Output_3_Daily_Raw!E272:Y272)</f>
        <v>10</v>
      </c>
      <c r="Q55" s="195">
        <f>SUM(Output_3_Daily_Raw!E272:Z272,Output_3_Daily_Raw!AB272:AF272,Output_3_Daily_Raw!AJ272:AM272,Output_3_Daily_Raw!BG272)</f>
        <v>11.5</v>
      </c>
      <c r="R55" s="187" t="e">
        <f t="shared" si="11"/>
        <v>#DIV/0!</v>
      </c>
      <c r="S55" s="188" t="e">
        <f t="shared" si="12"/>
        <v>#DIV/0!</v>
      </c>
      <c r="T55" s="220">
        <f t="shared" si="5"/>
        <v>0.41666666666666669</v>
      </c>
      <c r="U55" s="216">
        <f t="shared" si="6"/>
        <v>0.47916666666666669</v>
      </c>
    </row>
    <row r="56" spans="1:21" x14ac:dyDescent="0.35">
      <c r="A56" s="270"/>
      <c r="B56" s="249"/>
      <c r="C56" s="137">
        <v>44099</v>
      </c>
      <c r="D56" s="136" t="s">
        <v>8</v>
      </c>
      <c r="E56" s="114"/>
      <c r="G56" s="115">
        <f t="shared" si="13"/>
        <v>0</v>
      </c>
      <c r="H56" s="114"/>
      <c r="J56" s="115">
        <f t="shared" si="14"/>
        <v>0</v>
      </c>
      <c r="K56" s="119">
        <f t="shared" si="8"/>
        <v>0</v>
      </c>
      <c r="L56" s="114">
        <v>9</v>
      </c>
      <c r="M56" s="113">
        <v>0</v>
      </c>
      <c r="N56" s="115">
        <f t="shared" si="15"/>
        <v>0.375</v>
      </c>
      <c r="O56" s="186">
        <f t="shared" si="9"/>
        <v>0</v>
      </c>
      <c r="P56" s="194">
        <f>SUM(Output_3_Daily_Raw!E273:Y273)</f>
        <v>11</v>
      </c>
      <c r="Q56" s="195">
        <f>SUM(Output_3_Daily_Raw!E273:Z273,Output_3_Daily_Raw!AB273:AF273,Output_3_Daily_Raw!AJ273:AM273,Output_3_Daily_Raw!BG273)</f>
        <v>12</v>
      </c>
      <c r="R56" s="187" t="e">
        <f t="shared" si="11"/>
        <v>#DIV/0!</v>
      </c>
      <c r="S56" s="188" t="e">
        <f t="shared" si="12"/>
        <v>#DIV/0!</v>
      </c>
      <c r="T56" s="220">
        <f t="shared" si="5"/>
        <v>0.45833333333333331</v>
      </c>
      <c r="U56" s="216">
        <f t="shared" si="6"/>
        <v>0.5</v>
      </c>
    </row>
    <row r="57" spans="1:21" x14ac:dyDescent="0.35">
      <c r="A57" s="270"/>
      <c r="B57" s="249"/>
      <c r="C57" s="135">
        <v>44100</v>
      </c>
      <c r="D57" s="136" t="s">
        <v>9</v>
      </c>
      <c r="E57" s="114"/>
      <c r="G57" s="115">
        <f t="shared" si="13"/>
        <v>0</v>
      </c>
      <c r="H57" s="114"/>
      <c r="J57" s="115">
        <f t="shared" si="14"/>
        <v>0</v>
      </c>
      <c r="K57" s="119">
        <f t="shared" si="8"/>
        <v>0</v>
      </c>
      <c r="L57" s="114">
        <v>9</v>
      </c>
      <c r="M57" s="113">
        <v>0</v>
      </c>
      <c r="N57" s="115">
        <f t="shared" si="15"/>
        <v>0.375</v>
      </c>
      <c r="O57" s="186">
        <f t="shared" si="9"/>
        <v>0</v>
      </c>
      <c r="P57" s="194">
        <f>SUM(Output_3_Daily_Raw!E274:Y274)</f>
        <v>9.25</v>
      </c>
      <c r="Q57" s="195">
        <f>SUM(Output_3_Daily_Raw!E274:Z274,Output_3_Daily_Raw!AB274:AF274,Output_3_Daily_Raw!AJ274:AM274,Output_3_Daily_Raw!BG274)</f>
        <v>9.25</v>
      </c>
      <c r="R57" s="187" t="e">
        <f t="shared" si="11"/>
        <v>#DIV/0!</v>
      </c>
      <c r="S57" s="188" t="e">
        <f t="shared" si="12"/>
        <v>#DIV/0!</v>
      </c>
      <c r="T57" s="220">
        <f t="shared" si="5"/>
        <v>0.38541666666666669</v>
      </c>
      <c r="U57" s="216">
        <f t="shared" si="6"/>
        <v>0.38541666666666669</v>
      </c>
    </row>
    <row r="58" spans="1:21" x14ac:dyDescent="0.35">
      <c r="A58" s="270"/>
      <c r="B58" s="250"/>
      <c r="C58" s="13">
        <v>44101</v>
      </c>
      <c r="D58" s="138" t="s">
        <v>10</v>
      </c>
      <c r="E58" s="114"/>
      <c r="G58" s="115">
        <f t="shared" si="13"/>
        <v>0</v>
      </c>
      <c r="H58" s="114"/>
      <c r="J58" s="115">
        <f t="shared" si="14"/>
        <v>0</v>
      </c>
      <c r="K58" s="119">
        <f t="shared" si="8"/>
        <v>0</v>
      </c>
      <c r="L58" s="114">
        <v>9</v>
      </c>
      <c r="M58" s="113">
        <v>0</v>
      </c>
      <c r="N58" s="115">
        <f t="shared" si="15"/>
        <v>0.375</v>
      </c>
      <c r="O58" s="186">
        <f t="shared" si="9"/>
        <v>0</v>
      </c>
      <c r="P58" s="194">
        <f>SUM(Output_3_Daily_Raw!E275:Y275)</f>
        <v>10.25</v>
      </c>
      <c r="Q58" s="195">
        <f>SUM(Output_3_Daily_Raw!E275:Z275,Output_3_Daily_Raw!AB275:AF275,Output_3_Daily_Raw!AJ275:AM275,Output_3_Daily_Raw!BG275)</f>
        <v>10.25</v>
      </c>
      <c r="R58" s="187" t="e">
        <f t="shared" si="11"/>
        <v>#DIV/0!</v>
      </c>
      <c r="S58" s="188" t="e">
        <f t="shared" si="12"/>
        <v>#DIV/0!</v>
      </c>
      <c r="T58" s="220">
        <f t="shared" si="5"/>
        <v>0.42708333333333331</v>
      </c>
      <c r="U58" s="216">
        <f t="shared" si="6"/>
        <v>0.42708333333333331</v>
      </c>
    </row>
    <row r="59" spans="1:21" x14ac:dyDescent="0.35">
      <c r="A59" s="270"/>
      <c r="B59" s="248">
        <v>40</v>
      </c>
      <c r="C59" s="135">
        <v>44102</v>
      </c>
      <c r="D59" s="136" t="s">
        <v>4</v>
      </c>
      <c r="E59" s="114"/>
      <c r="G59" s="115">
        <f t="shared" si="13"/>
        <v>0</v>
      </c>
      <c r="H59" s="114"/>
      <c r="J59" s="115">
        <f t="shared" si="14"/>
        <v>0</v>
      </c>
      <c r="K59" s="119">
        <f t="shared" si="8"/>
        <v>0</v>
      </c>
      <c r="L59" s="114">
        <v>9</v>
      </c>
      <c r="M59" s="113">
        <v>0</v>
      </c>
      <c r="N59" s="115">
        <f t="shared" si="15"/>
        <v>0.375</v>
      </c>
      <c r="O59" s="186">
        <f t="shared" si="9"/>
        <v>0</v>
      </c>
      <c r="P59" s="194">
        <f>SUM(Output_3_Daily_Raw!E276:Y276)</f>
        <v>7</v>
      </c>
      <c r="Q59" s="195">
        <f>SUM(Output_3_Daily_Raw!E276:Z276,Output_3_Daily_Raw!AB276:AF276,Output_3_Daily_Raw!AJ276:AM276,Output_3_Daily_Raw!BG276)</f>
        <v>7.25</v>
      </c>
      <c r="R59" s="187" t="e">
        <f t="shared" si="11"/>
        <v>#DIV/0!</v>
      </c>
      <c r="S59" s="188" t="e">
        <f t="shared" si="12"/>
        <v>#DIV/0!</v>
      </c>
      <c r="T59" s="220">
        <f t="shared" si="5"/>
        <v>0.29166666666666669</v>
      </c>
      <c r="U59" s="216">
        <f t="shared" si="6"/>
        <v>0.30208333333333331</v>
      </c>
    </row>
    <row r="60" spans="1:21" x14ac:dyDescent="0.35">
      <c r="A60" s="270"/>
      <c r="B60" s="249"/>
      <c r="C60" s="135">
        <v>44103</v>
      </c>
      <c r="D60" s="136" t="s">
        <v>5</v>
      </c>
      <c r="E60" s="114"/>
      <c r="G60" s="115">
        <f t="shared" si="13"/>
        <v>0</v>
      </c>
      <c r="H60" s="114"/>
      <c r="J60" s="115">
        <f t="shared" si="14"/>
        <v>0</v>
      </c>
      <c r="K60" s="119">
        <f t="shared" si="8"/>
        <v>0</v>
      </c>
      <c r="L60" s="114">
        <v>9</v>
      </c>
      <c r="M60" s="113">
        <v>0</v>
      </c>
      <c r="N60" s="115">
        <f t="shared" si="15"/>
        <v>0.375</v>
      </c>
      <c r="O60" s="186">
        <f t="shared" si="9"/>
        <v>0</v>
      </c>
      <c r="P60" s="194">
        <f>SUM(Output_3_Daily_Raw!E277:Y277)</f>
        <v>1</v>
      </c>
      <c r="Q60" s="195">
        <f>SUM(Output_3_Daily_Raw!E277:Z277,Output_3_Daily_Raw!AB277:AF277,Output_3_Daily_Raw!AJ277:AM277,Output_3_Daily_Raw!BG277)</f>
        <v>4.5</v>
      </c>
      <c r="R60" s="187" t="e">
        <f t="shared" si="11"/>
        <v>#DIV/0!</v>
      </c>
      <c r="S60" s="188" t="e">
        <f t="shared" si="12"/>
        <v>#DIV/0!</v>
      </c>
      <c r="T60" s="220">
        <f t="shared" si="5"/>
        <v>4.1666666666666664E-2</v>
      </c>
      <c r="U60" s="216">
        <f t="shared" si="6"/>
        <v>0.1875</v>
      </c>
    </row>
    <row r="61" spans="1:21" x14ac:dyDescent="0.35">
      <c r="A61" s="272"/>
      <c r="B61" s="249"/>
      <c r="C61" s="137">
        <v>44104</v>
      </c>
      <c r="D61" s="136" t="s">
        <v>6</v>
      </c>
      <c r="E61" s="114"/>
      <c r="G61" s="115">
        <f t="shared" si="13"/>
        <v>0</v>
      </c>
      <c r="H61" s="114"/>
      <c r="J61" s="115">
        <f t="shared" si="14"/>
        <v>0</v>
      </c>
      <c r="K61" s="119">
        <f t="shared" si="8"/>
        <v>0</v>
      </c>
      <c r="L61" s="114">
        <v>9</v>
      </c>
      <c r="M61" s="113">
        <v>0</v>
      </c>
      <c r="N61" s="115">
        <f t="shared" si="15"/>
        <v>0.375</v>
      </c>
      <c r="O61" s="186">
        <f t="shared" si="9"/>
        <v>0</v>
      </c>
      <c r="P61" s="194">
        <f>SUM(Output_3_Daily_Raw!E278:Y278)</f>
        <v>3</v>
      </c>
      <c r="Q61" s="195">
        <f>SUM(Output_3_Daily_Raw!E278:Z278,Output_3_Daily_Raw!AB278:AF278,Output_3_Daily_Raw!AJ278:AM278,Output_3_Daily_Raw!BG278)</f>
        <v>10.25</v>
      </c>
      <c r="R61" s="187" t="e">
        <f t="shared" si="11"/>
        <v>#DIV/0!</v>
      </c>
      <c r="S61" s="188" t="e">
        <f t="shared" si="12"/>
        <v>#DIV/0!</v>
      </c>
      <c r="T61" s="220">
        <f t="shared" si="5"/>
        <v>0.125</v>
      </c>
      <c r="U61" s="216">
        <f t="shared" si="6"/>
        <v>0.42708333333333331</v>
      </c>
    </row>
    <row r="62" spans="1:21" x14ac:dyDescent="0.35">
      <c r="A62" s="269" t="s">
        <v>21</v>
      </c>
      <c r="B62" s="249"/>
      <c r="C62" s="135">
        <v>44105</v>
      </c>
      <c r="D62" s="136" t="s">
        <v>7</v>
      </c>
      <c r="E62" s="114"/>
      <c r="G62" s="115">
        <f t="shared" si="13"/>
        <v>0</v>
      </c>
      <c r="H62" s="114"/>
      <c r="J62" s="115">
        <f t="shared" si="14"/>
        <v>0</v>
      </c>
      <c r="K62" s="119">
        <f t="shared" si="8"/>
        <v>0</v>
      </c>
      <c r="L62" s="114">
        <v>9</v>
      </c>
      <c r="M62" s="113">
        <v>0</v>
      </c>
      <c r="N62" s="115">
        <f t="shared" si="15"/>
        <v>0.375</v>
      </c>
      <c r="O62" s="186">
        <f t="shared" si="9"/>
        <v>0</v>
      </c>
      <c r="P62" s="194">
        <f>SUM(Output_3_Daily_Raw!E279:Y279)</f>
        <v>0</v>
      </c>
      <c r="Q62" s="195">
        <f>SUM(Output_3_Daily_Raw!E279:Z279,Output_3_Daily_Raw!AB279:AF279,Output_3_Daily_Raw!AJ279:AM279,Output_3_Daily_Raw!BG279)</f>
        <v>7.75</v>
      </c>
      <c r="R62" s="187" t="e">
        <f t="shared" si="11"/>
        <v>#DIV/0!</v>
      </c>
      <c r="S62" s="188" t="e">
        <f t="shared" si="12"/>
        <v>#DIV/0!</v>
      </c>
      <c r="T62" s="220">
        <f t="shared" si="5"/>
        <v>0</v>
      </c>
      <c r="U62" s="216">
        <f t="shared" si="6"/>
        <v>0.32291666666666669</v>
      </c>
    </row>
    <row r="63" spans="1:21" x14ac:dyDescent="0.35">
      <c r="A63" s="270"/>
      <c r="B63" s="249"/>
      <c r="C63" s="137">
        <v>44106</v>
      </c>
      <c r="D63" s="136" t="s">
        <v>8</v>
      </c>
      <c r="E63" s="114"/>
      <c r="G63" s="115">
        <f t="shared" si="13"/>
        <v>0</v>
      </c>
      <c r="H63" s="114"/>
      <c r="J63" s="115">
        <f t="shared" si="14"/>
        <v>0</v>
      </c>
      <c r="K63" s="119">
        <f t="shared" si="8"/>
        <v>0</v>
      </c>
      <c r="L63" s="114">
        <v>9</v>
      </c>
      <c r="M63" s="113">
        <v>0</v>
      </c>
      <c r="N63" s="115">
        <f t="shared" si="15"/>
        <v>0.375</v>
      </c>
      <c r="O63" s="186">
        <f t="shared" si="9"/>
        <v>0</v>
      </c>
      <c r="P63" s="194">
        <f>SUM(Output_3_Daily_Raw!E280:Y280)</f>
        <v>0.25</v>
      </c>
      <c r="Q63" s="195">
        <f>SUM(Output_3_Daily_Raw!E280:Z280,Output_3_Daily_Raw!AB280:AF280,Output_3_Daily_Raw!AJ280:AM280,Output_3_Daily_Raw!BG280)</f>
        <v>5.25</v>
      </c>
      <c r="R63" s="187" t="e">
        <f t="shared" si="11"/>
        <v>#DIV/0!</v>
      </c>
      <c r="S63" s="188" t="e">
        <f t="shared" si="12"/>
        <v>#DIV/0!</v>
      </c>
      <c r="T63" s="220">
        <f t="shared" si="5"/>
        <v>1.0416666666666666E-2</v>
      </c>
      <c r="U63" s="216">
        <f t="shared" si="6"/>
        <v>0.21875</v>
      </c>
    </row>
    <row r="64" spans="1:21" x14ac:dyDescent="0.35">
      <c r="A64" s="270"/>
      <c r="B64" s="249"/>
      <c r="C64" s="135">
        <v>44107</v>
      </c>
      <c r="D64" s="136" t="s">
        <v>9</v>
      </c>
      <c r="E64" s="114"/>
      <c r="G64" s="115">
        <f t="shared" si="13"/>
        <v>0</v>
      </c>
      <c r="H64" s="114"/>
      <c r="J64" s="115">
        <f t="shared" si="14"/>
        <v>0</v>
      </c>
      <c r="K64" s="119">
        <f t="shared" si="8"/>
        <v>0</v>
      </c>
      <c r="L64" s="114">
        <v>9</v>
      </c>
      <c r="M64" s="113">
        <v>0</v>
      </c>
      <c r="N64" s="115">
        <f t="shared" si="15"/>
        <v>0.375</v>
      </c>
      <c r="O64" s="186">
        <f t="shared" si="9"/>
        <v>0</v>
      </c>
      <c r="P64" s="194">
        <f>SUM(Output_3_Daily_Raw!E281:Y281)</f>
        <v>1</v>
      </c>
      <c r="Q64" s="195">
        <f>SUM(Output_3_Daily_Raw!E281:Z281,Output_3_Daily_Raw!AB281:AF281,Output_3_Daily_Raw!AJ281:AM281,Output_3_Daily_Raw!BG281)</f>
        <v>2.5</v>
      </c>
      <c r="R64" s="187" t="e">
        <f t="shared" si="11"/>
        <v>#DIV/0!</v>
      </c>
      <c r="S64" s="188" t="e">
        <f t="shared" si="12"/>
        <v>#DIV/0!</v>
      </c>
      <c r="T64" s="220">
        <f t="shared" si="5"/>
        <v>4.1666666666666664E-2</v>
      </c>
      <c r="U64" s="216">
        <f t="shared" si="6"/>
        <v>0.10416666666666667</v>
      </c>
    </row>
    <row r="65" spans="1:21" x14ac:dyDescent="0.35">
      <c r="A65" s="270"/>
      <c r="B65" s="250"/>
      <c r="C65" s="14">
        <v>44108</v>
      </c>
      <c r="D65" s="138" t="s">
        <v>10</v>
      </c>
      <c r="E65" s="114"/>
      <c r="G65" s="115">
        <f t="shared" si="13"/>
        <v>0</v>
      </c>
      <c r="H65" s="114"/>
      <c r="J65" s="115">
        <f t="shared" si="14"/>
        <v>0</v>
      </c>
      <c r="K65" s="119">
        <f t="shared" si="8"/>
        <v>0</v>
      </c>
      <c r="L65" s="114">
        <v>9</v>
      </c>
      <c r="M65" s="113">
        <v>0</v>
      </c>
      <c r="N65" s="115">
        <f t="shared" si="15"/>
        <v>0.375</v>
      </c>
      <c r="O65" s="186">
        <f t="shared" si="9"/>
        <v>0</v>
      </c>
      <c r="P65" s="194">
        <f>SUM(Output_3_Daily_Raw!E282:Y282)</f>
        <v>2.5</v>
      </c>
      <c r="Q65" s="195">
        <f>SUM(Output_3_Daily_Raw!E282:Z282,Output_3_Daily_Raw!AB282:AF282,Output_3_Daily_Raw!AJ282:AM282,Output_3_Daily_Raw!BG282)</f>
        <v>2.5</v>
      </c>
      <c r="R65" s="187" t="e">
        <f t="shared" si="11"/>
        <v>#DIV/0!</v>
      </c>
      <c r="S65" s="188" t="e">
        <f t="shared" si="12"/>
        <v>#DIV/0!</v>
      </c>
      <c r="T65" s="220">
        <f t="shared" si="5"/>
        <v>0.10416666666666667</v>
      </c>
      <c r="U65" s="216">
        <f t="shared" si="6"/>
        <v>0.10416666666666667</v>
      </c>
    </row>
    <row r="66" spans="1:21" x14ac:dyDescent="0.35">
      <c r="A66" s="270"/>
      <c r="B66" s="248">
        <v>41</v>
      </c>
      <c r="C66" s="137">
        <v>44109</v>
      </c>
      <c r="D66" s="136" t="s">
        <v>4</v>
      </c>
      <c r="E66" s="114"/>
      <c r="G66" s="115">
        <f t="shared" si="13"/>
        <v>0</v>
      </c>
      <c r="H66" s="114"/>
      <c r="J66" s="115">
        <f t="shared" si="14"/>
        <v>0</v>
      </c>
      <c r="K66" s="119">
        <f t="shared" si="8"/>
        <v>0</v>
      </c>
      <c r="L66" s="114">
        <v>9</v>
      </c>
      <c r="M66" s="113">
        <v>0</v>
      </c>
      <c r="N66" s="115">
        <f t="shared" si="15"/>
        <v>0.375</v>
      </c>
      <c r="O66" s="186">
        <f t="shared" si="9"/>
        <v>0</v>
      </c>
      <c r="P66" s="194">
        <f>SUM(Output_3_Daily_Raw!E283:Y283)</f>
        <v>2.75</v>
      </c>
      <c r="Q66" s="195">
        <f>SUM(Output_3_Daily_Raw!E283:Z283,Output_3_Daily_Raw!AB283:AF283,Output_3_Daily_Raw!AJ283:AM283,Output_3_Daily_Raw!BG283)</f>
        <v>9.5</v>
      </c>
      <c r="R66" s="187" t="e">
        <f t="shared" si="11"/>
        <v>#DIV/0!</v>
      </c>
      <c r="S66" s="188" t="e">
        <f t="shared" si="12"/>
        <v>#DIV/0!</v>
      </c>
      <c r="T66" s="220">
        <f t="shared" si="5"/>
        <v>0.11458333333333333</v>
      </c>
      <c r="U66" s="216">
        <f t="shared" si="6"/>
        <v>0.39583333333333331</v>
      </c>
    </row>
    <row r="67" spans="1:21" x14ac:dyDescent="0.35">
      <c r="A67" s="270"/>
      <c r="B67" s="249"/>
      <c r="C67" s="135">
        <v>44110</v>
      </c>
      <c r="D67" s="136" t="s">
        <v>5</v>
      </c>
      <c r="E67" s="114"/>
      <c r="G67" s="115">
        <f t="shared" si="13"/>
        <v>0</v>
      </c>
      <c r="H67" s="114"/>
      <c r="J67" s="115">
        <f t="shared" si="14"/>
        <v>0</v>
      </c>
      <c r="K67" s="119">
        <f t="shared" si="8"/>
        <v>0</v>
      </c>
      <c r="L67" s="114">
        <v>9</v>
      </c>
      <c r="M67" s="113">
        <v>0</v>
      </c>
      <c r="N67" s="115">
        <f t="shared" si="15"/>
        <v>0.375</v>
      </c>
      <c r="O67" s="186">
        <f t="shared" si="9"/>
        <v>0</v>
      </c>
      <c r="P67" s="194">
        <f>SUM(Output_3_Daily_Raw!E284:Y284)</f>
        <v>4.75</v>
      </c>
      <c r="Q67" s="195">
        <f>SUM(Output_3_Daily_Raw!E284:Z284,Output_3_Daily_Raw!AB284:AF284,Output_3_Daily_Raw!AJ284:AM284,Output_3_Daily_Raw!BG284)</f>
        <v>9.5</v>
      </c>
      <c r="R67" s="187" t="e">
        <f t="shared" si="11"/>
        <v>#DIV/0!</v>
      </c>
      <c r="S67" s="188" t="e">
        <f t="shared" si="12"/>
        <v>#DIV/0!</v>
      </c>
      <c r="T67" s="220">
        <f t="shared" si="5"/>
        <v>0.19791666666666666</v>
      </c>
      <c r="U67" s="216">
        <f t="shared" si="6"/>
        <v>0.39583333333333331</v>
      </c>
    </row>
    <row r="68" spans="1:21" x14ac:dyDescent="0.35">
      <c r="A68" s="270"/>
      <c r="B68" s="249"/>
      <c r="C68" s="137">
        <v>44111</v>
      </c>
      <c r="D68" s="136" t="s">
        <v>6</v>
      </c>
      <c r="E68" s="114"/>
      <c r="G68" s="115">
        <f t="shared" si="13"/>
        <v>0</v>
      </c>
      <c r="H68" s="114"/>
      <c r="J68" s="115">
        <f t="shared" si="14"/>
        <v>0</v>
      </c>
      <c r="K68" s="119">
        <f t="shared" si="8"/>
        <v>0</v>
      </c>
      <c r="L68" s="114">
        <v>9</v>
      </c>
      <c r="M68" s="113">
        <v>0</v>
      </c>
      <c r="N68" s="115">
        <f t="shared" si="15"/>
        <v>0.375</v>
      </c>
      <c r="O68" s="186">
        <f t="shared" si="9"/>
        <v>0</v>
      </c>
      <c r="P68" s="194">
        <f>SUM(Output_3_Daily_Raw!E285:Y285)</f>
        <v>5.75</v>
      </c>
      <c r="Q68" s="195">
        <f>SUM(Output_3_Daily_Raw!E285:Z285,Output_3_Daily_Raw!AB285:AF285,Output_3_Daily_Raw!AJ285:AM285,Output_3_Daily_Raw!BG285)</f>
        <v>8.25</v>
      </c>
      <c r="R68" s="187" t="e">
        <f t="shared" si="11"/>
        <v>#DIV/0!</v>
      </c>
      <c r="S68" s="188" t="e">
        <f t="shared" si="12"/>
        <v>#DIV/0!</v>
      </c>
      <c r="T68" s="220">
        <f t="shared" ref="T68:T121" si="16">P68/24</f>
        <v>0.23958333333333334</v>
      </c>
      <c r="U68" s="216">
        <f t="shared" ref="U68:U121" si="17">Q68/24</f>
        <v>0.34375</v>
      </c>
    </row>
    <row r="69" spans="1:21" x14ac:dyDescent="0.35">
      <c r="A69" s="270"/>
      <c r="B69" s="249"/>
      <c r="C69" s="135">
        <v>44112</v>
      </c>
      <c r="D69" s="136" t="s">
        <v>7</v>
      </c>
      <c r="E69" s="114"/>
      <c r="G69" s="115">
        <f t="shared" si="13"/>
        <v>0</v>
      </c>
      <c r="H69" s="114"/>
      <c r="J69" s="115">
        <f t="shared" si="14"/>
        <v>0</v>
      </c>
      <c r="K69" s="119">
        <f t="shared" ref="K69:K121" si="18">ABS((H69*60+I69-(E69*60+F69))/60)</f>
        <v>0</v>
      </c>
      <c r="L69" s="114">
        <v>9</v>
      </c>
      <c r="M69" s="113">
        <v>0</v>
      </c>
      <c r="N69" s="115">
        <f t="shared" si="15"/>
        <v>0.375</v>
      </c>
      <c r="O69" s="186">
        <f t="shared" ref="O69:O121" si="19">ABS((H69-E69)+(I69-F69)/60)</f>
        <v>0</v>
      </c>
      <c r="P69" s="194">
        <f>SUM(Output_3_Daily_Raw!E286:Y286)</f>
        <v>8</v>
      </c>
      <c r="Q69" s="195">
        <f>SUM(Output_3_Daily_Raw!E286:Z286,Output_3_Daily_Raw!AB286:AF286,Output_3_Daily_Raw!AJ286:AM286,Output_3_Daily_Raw!BG286)</f>
        <v>10.75</v>
      </c>
      <c r="R69" s="187" t="e">
        <f t="shared" si="11"/>
        <v>#DIV/0!</v>
      </c>
      <c r="S69" s="188" t="e">
        <f t="shared" si="12"/>
        <v>#DIV/0!</v>
      </c>
      <c r="T69" s="220">
        <f t="shared" si="16"/>
        <v>0.33333333333333331</v>
      </c>
      <c r="U69" s="216">
        <f t="shared" si="17"/>
        <v>0.44791666666666669</v>
      </c>
    </row>
    <row r="70" spans="1:21" x14ac:dyDescent="0.35">
      <c r="A70" s="270"/>
      <c r="B70" s="249"/>
      <c r="C70" s="135">
        <v>44113</v>
      </c>
      <c r="D70" s="136" t="s">
        <v>8</v>
      </c>
      <c r="E70" s="114"/>
      <c r="G70" s="115">
        <f t="shared" si="13"/>
        <v>0</v>
      </c>
      <c r="H70" s="114"/>
      <c r="J70" s="115">
        <f t="shared" si="14"/>
        <v>0</v>
      </c>
      <c r="K70" s="119">
        <f t="shared" si="18"/>
        <v>0</v>
      </c>
      <c r="L70" s="114">
        <v>9</v>
      </c>
      <c r="M70" s="113">
        <v>0</v>
      </c>
      <c r="N70" s="115">
        <f t="shared" si="15"/>
        <v>0.375</v>
      </c>
      <c r="O70" s="186">
        <f t="shared" si="19"/>
        <v>0</v>
      </c>
      <c r="P70" s="194">
        <f>SUM(Output_3_Daily_Raw!E287:Y287)</f>
        <v>10.25</v>
      </c>
      <c r="Q70" s="195">
        <f>SUM(Output_3_Daily_Raw!E287:Z287,Output_3_Daily_Raw!AB287:AF287,Output_3_Daily_Raw!AJ287:AM287,Output_3_Daily_Raw!BG287)</f>
        <v>12</v>
      </c>
      <c r="R70" s="187" t="e">
        <f t="shared" si="11"/>
        <v>#DIV/0!</v>
      </c>
      <c r="S70" s="188" t="e">
        <f t="shared" si="12"/>
        <v>#DIV/0!</v>
      </c>
      <c r="T70" s="220">
        <f t="shared" si="16"/>
        <v>0.42708333333333331</v>
      </c>
      <c r="U70" s="216">
        <f t="shared" si="17"/>
        <v>0.5</v>
      </c>
    </row>
    <row r="71" spans="1:21" x14ac:dyDescent="0.35">
      <c r="A71" s="270"/>
      <c r="B71" s="249"/>
      <c r="C71" s="137">
        <v>44114</v>
      </c>
      <c r="D71" s="136" t="s">
        <v>9</v>
      </c>
      <c r="E71" s="114"/>
      <c r="G71" s="115">
        <f t="shared" si="13"/>
        <v>0</v>
      </c>
      <c r="H71" s="114"/>
      <c r="J71" s="115">
        <f t="shared" si="14"/>
        <v>0</v>
      </c>
      <c r="K71" s="119">
        <f t="shared" si="18"/>
        <v>0</v>
      </c>
      <c r="L71" s="114">
        <v>9</v>
      </c>
      <c r="M71" s="113">
        <v>0</v>
      </c>
      <c r="N71" s="115">
        <f t="shared" si="15"/>
        <v>0.375</v>
      </c>
      <c r="O71" s="186">
        <f t="shared" si="19"/>
        <v>0</v>
      </c>
      <c r="P71" s="194">
        <f>SUM(Output_3_Daily_Raw!E288:Y288)</f>
        <v>8.5</v>
      </c>
      <c r="Q71" s="195">
        <f>SUM(Output_3_Daily_Raw!E288:Z288,Output_3_Daily_Raw!AB288:AF288,Output_3_Daily_Raw!AJ288:AM288,Output_3_Daily_Raw!BG288)</f>
        <v>8.5</v>
      </c>
      <c r="R71" s="187" t="e">
        <f t="shared" si="11"/>
        <v>#DIV/0!</v>
      </c>
      <c r="S71" s="188" t="e">
        <f t="shared" si="12"/>
        <v>#DIV/0!</v>
      </c>
      <c r="T71" s="220">
        <f t="shared" si="16"/>
        <v>0.35416666666666669</v>
      </c>
      <c r="U71" s="216">
        <f t="shared" si="17"/>
        <v>0.35416666666666669</v>
      </c>
    </row>
    <row r="72" spans="1:21" x14ac:dyDescent="0.35">
      <c r="A72" s="270"/>
      <c r="B72" s="250"/>
      <c r="C72" s="14">
        <v>44115</v>
      </c>
      <c r="D72" s="138" t="s">
        <v>10</v>
      </c>
      <c r="E72" s="114"/>
      <c r="G72" s="115">
        <f t="shared" si="13"/>
        <v>0</v>
      </c>
      <c r="H72" s="114"/>
      <c r="J72" s="115">
        <f t="shared" si="14"/>
        <v>0</v>
      </c>
      <c r="K72" s="119">
        <f t="shared" si="18"/>
        <v>0</v>
      </c>
      <c r="L72" s="114">
        <v>9</v>
      </c>
      <c r="M72" s="113">
        <v>0</v>
      </c>
      <c r="N72" s="115">
        <f t="shared" si="15"/>
        <v>0.375</v>
      </c>
      <c r="O72" s="186">
        <f t="shared" si="19"/>
        <v>0</v>
      </c>
      <c r="P72" s="194">
        <f>SUM(Output_3_Daily_Raw!E289:Y289)</f>
        <v>7.75</v>
      </c>
      <c r="Q72" s="195">
        <f>SUM(Output_3_Daily_Raw!E289:Z289,Output_3_Daily_Raw!AB289:AF289,Output_3_Daily_Raw!AJ289:AM289,Output_3_Daily_Raw!BG289)</f>
        <v>7.75</v>
      </c>
      <c r="R72" s="187" t="e">
        <f t="shared" si="11"/>
        <v>#DIV/0!</v>
      </c>
      <c r="S72" s="188" t="e">
        <f t="shared" si="12"/>
        <v>#DIV/0!</v>
      </c>
      <c r="T72" s="220">
        <f t="shared" si="16"/>
        <v>0.32291666666666669</v>
      </c>
      <c r="U72" s="216">
        <f t="shared" si="17"/>
        <v>0.32291666666666669</v>
      </c>
    </row>
    <row r="73" spans="1:21" x14ac:dyDescent="0.35">
      <c r="A73" s="270"/>
      <c r="B73" s="248">
        <v>42</v>
      </c>
      <c r="C73" s="137">
        <v>44116</v>
      </c>
      <c r="D73" s="136" t="s">
        <v>4</v>
      </c>
      <c r="E73" s="114"/>
      <c r="G73" s="115">
        <f t="shared" si="13"/>
        <v>0</v>
      </c>
      <c r="H73" s="114"/>
      <c r="J73" s="115">
        <f t="shared" si="14"/>
        <v>0</v>
      </c>
      <c r="K73" s="119">
        <f t="shared" si="18"/>
        <v>0</v>
      </c>
      <c r="L73" s="114">
        <v>9</v>
      </c>
      <c r="M73" s="113">
        <v>0</v>
      </c>
      <c r="N73" s="115">
        <f t="shared" si="15"/>
        <v>0.375</v>
      </c>
      <c r="O73" s="186">
        <f t="shared" si="19"/>
        <v>0</v>
      </c>
      <c r="P73" s="194">
        <f>SUM(Output_3_Daily_Raw!E290:Y290)</f>
        <v>9</v>
      </c>
      <c r="Q73" s="195">
        <f>SUM(Output_3_Daily_Raw!E290:Z290,Output_3_Daily_Raw!AB290:AF290,Output_3_Daily_Raw!AJ290:AM290,Output_3_Daily_Raw!BG290)</f>
        <v>13</v>
      </c>
      <c r="R73" s="187" t="e">
        <f t="shared" si="11"/>
        <v>#DIV/0!</v>
      </c>
      <c r="S73" s="188" t="e">
        <f t="shared" si="12"/>
        <v>#DIV/0!</v>
      </c>
      <c r="T73" s="220">
        <f t="shared" si="16"/>
        <v>0.375</v>
      </c>
      <c r="U73" s="216">
        <f t="shared" si="17"/>
        <v>0.54166666666666663</v>
      </c>
    </row>
    <row r="74" spans="1:21" x14ac:dyDescent="0.35">
      <c r="A74" s="270"/>
      <c r="B74" s="249"/>
      <c r="C74" s="135">
        <v>44117</v>
      </c>
      <c r="D74" s="136" t="s">
        <v>5</v>
      </c>
      <c r="E74" s="114"/>
      <c r="G74" s="115">
        <f t="shared" si="13"/>
        <v>0</v>
      </c>
      <c r="H74" s="114"/>
      <c r="J74" s="115">
        <f t="shared" si="14"/>
        <v>0</v>
      </c>
      <c r="K74" s="119">
        <f t="shared" si="18"/>
        <v>0</v>
      </c>
      <c r="L74" s="114">
        <v>9</v>
      </c>
      <c r="M74" s="113">
        <v>0</v>
      </c>
      <c r="N74" s="115">
        <f t="shared" si="15"/>
        <v>0.375</v>
      </c>
      <c r="O74" s="186">
        <f t="shared" si="19"/>
        <v>0</v>
      </c>
      <c r="P74" s="194">
        <f>SUM(Output_3_Daily_Raw!E291:Y291)</f>
        <v>5.75</v>
      </c>
      <c r="Q74" s="195">
        <f>SUM(Output_3_Daily_Raw!E291:Z291,Output_3_Daily_Raw!AB291:AF291,Output_3_Daily_Raw!AJ291:AM291,Output_3_Daily_Raw!BG291)</f>
        <v>8.25</v>
      </c>
      <c r="R74" s="187" t="e">
        <f t="shared" si="11"/>
        <v>#DIV/0!</v>
      </c>
      <c r="S74" s="188" t="e">
        <f t="shared" si="12"/>
        <v>#DIV/0!</v>
      </c>
      <c r="T74" s="220">
        <f t="shared" si="16"/>
        <v>0.23958333333333334</v>
      </c>
      <c r="U74" s="216">
        <f t="shared" si="17"/>
        <v>0.34375</v>
      </c>
    </row>
    <row r="75" spans="1:21" x14ac:dyDescent="0.35">
      <c r="A75" s="270"/>
      <c r="B75" s="249"/>
      <c r="C75" s="135">
        <v>44118</v>
      </c>
      <c r="D75" s="136" t="s">
        <v>6</v>
      </c>
      <c r="E75" s="114"/>
      <c r="G75" s="115">
        <f t="shared" si="13"/>
        <v>0</v>
      </c>
      <c r="H75" s="114"/>
      <c r="J75" s="115">
        <f t="shared" si="14"/>
        <v>0</v>
      </c>
      <c r="K75" s="119">
        <f t="shared" si="18"/>
        <v>0</v>
      </c>
      <c r="L75" s="114">
        <v>9</v>
      </c>
      <c r="M75" s="113">
        <v>0</v>
      </c>
      <c r="N75" s="115">
        <f t="shared" si="15"/>
        <v>0.375</v>
      </c>
      <c r="O75" s="186">
        <f t="shared" si="19"/>
        <v>0</v>
      </c>
      <c r="P75" s="194">
        <f>SUM(Output_3_Daily_Raw!E292:Y292)</f>
        <v>6.75</v>
      </c>
      <c r="Q75" s="195">
        <f>SUM(Output_3_Daily_Raw!E292:Z292,Output_3_Daily_Raw!AB292:AF292,Output_3_Daily_Raw!AJ292:AM292,Output_3_Daily_Raw!BG292)</f>
        <v>10</v>
      </c>
      <c r="R75" s="187" t="e">
        <f t="shared" si="11"/>
        <v>#DIV/0!</v>
      </c>
      <c r="S75" s="188" t="e">
        <f t="shared" si="12"/>
        <v>#DIV/0!</v>
      </c>
      <c r="T75" s="220">
        <f t="shared" si="16"/>
        <v>0.28125</v>
      </c>
      <c r="U75" s="216">
        <f t="shared" si="17"/>
        <v>0.41666666666666669</v>
      </c>
    </row>
    <row r="76" spans="1:21" x14ac:dyDescent="0.35">
      <c r="A76" s="270"/>
      <c r="B76" s="249"/>
      <c r="C76" s="137">
        <v>44119</v>
      </c>
      <c r="D76" s="136" t="s">
        <v>7</v>
      </c>
      <c r="E76" s="114"/>
      <c r="G76" s="115">
        <f t="shared" si="13"/>
        <v>0</v>
      </c>
      <c r="H76" s="114"/>
      <c r="J76" s="115">
        <f t="shared" si="14"/>
        <v>0</v>
      </c>
      <c r="K76" s="119">
        <f t="shared" si="18"/>
        <v>0</v>
      </c>
      <c r="L76" s="114">
        <v>9</v>
      </c>
      <c r="M76" s="113">
        <v>0</v>
      </c>
      <c r="N76" s="115">
        <f t="shared" si="15"/>
        <v>0.375</v>
      </c>
      <c r="O76" s="186">
        <f t="shared" si="19"/>
        <v>0</v>
      </c>
      <c r="P76" s="194">
        <f>SUM(Output_3_Daily_Raw!E293:Y293)</f>
        <v>2.25</v>
      </c>
      <c r="Q76" s="195">
        <f>SUM(Output_3_Daily_Raw!E293:Z293,Output_3_Daily_Raw!AB293:AF293,Output_3_Daily_Raw!AJ293:AM293,Output_3_Daily_Raw!BG293)</f>
        <v>5</v>
      </c>
      <c r="R76" s="187" t="e">
        <f t="shared" si="11"/>
        <v>#DIV/0!</v>
      </c>
      <c r="S76" s="188" t="e">
        <f t="shared" si="12"/>
        <v>#DIV/0!</v>
      </c>
      <c r="T76" s="220">
        <f t="shared" si="16"/>
        <v>9.375E-2</v>
      </c>
      <c r="U76" s="216">
        <f t="shared" si="17"/>
        <v>0.20833333333333334</v>
      </c>
    </row>
    <row r="77" spans="1:21" x14ac:dyDescent="0.35">
      <c r="A77" s="270"/>
      <c r="B77" s="249"/>
      <c r="C77" s="135">
        <v>44120</v>
      </c>
      <c r="D77" s="136" t="s">
        <v>8</v>
      </c>
      <c r="E77" s="114"/>
      <c r="G77" s="115">
        <f t="shared" si="13"/>
        <v>0</v>
      </c>
      <c r="H77" s="114"/>
      <c r="J77" s="115">
        <f t="shared" si="14"/>
        <v>0</v>
      </c>
      <c r="K77" s="119">
        <f t="shared" si="18"/>
        <v>0</v>
      </c>
      <c r="L77" s="114">
        <v>9</v>
      </c>
      <c r="M77" s="113">
        <v>0</v>
      </c>
      <c r="N77" s="115">
        <f t="shared" si="15"/>
        <v>0.375</v>
      </c>
      <c r="O77" s="186">
        <f t="shared" si="19"/>
        <v>0</v>
      </c>
      <c r="P77" s="194">
        <f>SUM(Output_3_Daily_Raw!E294:Y294)</f>
        <v>3.25</v>
      </c>
      <c r="Q77" s="195">
        <f>SUM(Output_3_Daily_Raw!E294:Z294,Output_3_Daily_Raw!AB294:AF294,Output_3_Daily_Raw!AJ294:AM294,Output_3_Daily_Raw!BG294)</f>
        <v>3.75</v>
      </c>
      <c r="R77" s="187" t="e">
        <f t="shared" si="11"/>
        <v>#DIV/0!</v>
      </c>
      <c r="S77" s="188" t="e">
        <f t="shared" si="12"/>
        <v>#DIV/0!</v>
      </c>
      <c r="T77" s="220">
        <f t="shared" si="16"/>
        <v>0.13541666666666666</v>
      </c>
      <c r="U77" s="216">
        <f t="shared" si="17"/>
        <v>0.15625</v>
      </c>
    </row>
    <row r="78" spans="1:21" x14ac:dyDescent="0.35">
      <c r="A78" s="270"/>
      <c r="B78" s="249"/>
      <c r="C78" s="137">
        <v>44121</v>
      </c>
      <c r="D78" s="136" t="s">
        <v>9</v>
      </c>
      <c r="E78" s="114"/>
      <c r="G78" s="115">
        <f t="shared" si="13"/>
        <v>0</v>
      </c>
      <c r="H78" s="114"/>
      <c r="J78" s="115">
        <f t="shared" si="14"/>
        <v>0</v>
      </c>
      <c r="K78" s="119">
        <f t="shared" si="18"/>
        <v>0</v>
      </c>
      <c r="L78" s="114">
        <v>9</v>
      </c>
      <c r="M78" s="113">
        <v>0</v>
      </c>
      <c r="N78" s="115">
        <f t="shared" si="15"/>
        <v>0.375</v>
      </c>
      <c r="O78" s="186">
        <f t="shared" si="19"/>
        <v>0</v>
      </c>
      <c r="P78" s="194">
        <f>SUM(Output_3_Daily_Raw!E295:Y295)</f>
        <v>5.75</v>
      </c>
      <c r="Q78" s="195">
        <f>SUM(Output_3_Daily_Raw!E295:Z295,Output_3_Daily_Raw!AB295:AF295,Output_3_Daily_Raw!AJ295:AM295,Output_3_Daily_Raw!BG295)</f>
        <v>6</v>
      </c>
      <c r="R78" s="187" t="e">
        <f t="shared" si="11"/>
        <v>#DIV/0!</v>
      </c>
      <c r="S78" s="188" t="e">
        <f t="shared" si="12"/>
        <v>#DIV/0!</v>
      </c>
      <c r="T78" s="220">
        <f t="shared" si="16"/>
        <v>0.23958333333333334</v>
      </c>
      <c r="U78" s="216">
        <f t="shared" si="17"/>
        <v>0.25</v>
      </c>
    </row>
    <row r="79" spans="1:21" x14ac:dyDescent="0.35">
      <c r="A79" s="270"/>
      <c r="B79" s="250"/>
      <c r="C79" s="14">
        <v>44122</v>
      </c>
      <c r="D79" s="138" t="s">
        <v>10</v>
      </c>
      <c r="E79" s="114"/>
      <c r="G79" s="115">
        <f t="shared" si="13"/>
        <v>0</v>
      </c>
      <c r="H79" s="114"/>
      <c r="J79" s="115">
        <f t="shared" si="14"/>
        <v>0</v>
      </c>
      <c r="K79" s="119">
        <f t="shared" si="18"/>
        <v>0</v>
      </c>
      <c r="L79" s="114">
        <v>9</v>
      </c>
      <c r="M79" s="113">
        <v>0</v>
      </c>
      <c r="N79" s="115">
        <f t="shared" si="15"/>
        <v>0.375</v>
      </c>
      <c r="O79" s="186">
        <f t="shared" si="19"/>
        <v>0</v>
      </c>
      <c r="P79" s="194">
        <f>SUM(Output_3_Daily_Raw!E296:Y296)</f>
        <v>5</v>
      </c>
      <c r="Q79" s="195">
        <f>SUM(Output_3_Daily_Raw!E296:Z296,Output_3_Daily_Raw!AB296:AF296,Output_3_Daily_Raw!AJ296:AM296,Output_3_Daily_Raw!BG296)</f>
        <v>5.75</v>
      </c>
      <c r="R79" s="187" t="e">
        <f t="shared" si="11"/>
        <v>#DIV/0!</v>
      </c>
      <c r="S79" s="188" t="e">
        <f t="shared" si="12"/>
        <v>#DIV/0!</v>
      </c>
      <c r="T79" s="220">
        <f t="shared" si="16"/>
        <v>0.20833333333333334</v>
      </c>
      <c r="U79" s="216">
        <f t="shared" si="17"/>
        <v>0.23958333333333334</v>
      </c>
    </row>
    <row r="80" spans="1:21" x14ac:dyDescent="0.35">
      <c r="A80" s="270"/>
      <c r="B80" s="248">
        <v>43</v>
      </c>
      <c r="C80" s="135">
        <v>44123</v>
      </c>
      <c r="D80" s="136" t="s">
        <v>4</v>
      </c>
      <c r="E80" s="114"/>
      <c r="G80" s="115">
        <f t="shared" si="13"/>
        <v>0</v>
      </c>
      <c r="H80" s="114"/>
      <c r="J80" s="115">
        <f t="shared" si="14"/>
        <v>0</v>
      </c>
      <c r="K80" s="119">
        <f t="shared" si="18"/>
        <v>0</v>
      </c>
      <c r="L80" s="114">
        <v>9</v>
      </c>
      <c r="M80" s="113">
        <v>0</v>
      </c>
      <c r="N80" s="115">
        <f t="shared" si="15"/>
        <v>0.375</v>
      </c>
      <c r="O80" s="186">
        <f t="shared" si="19"/>
        <v>0</v>
      </c>
      <c r="P80" s="194">
        <f>SUM(Output_3_Daily_Raw!E297:Y297)</f>
        <v>7.5</v>
      </c>
      <c r="Q80" s="195">
        <f>SUM(Output_3_Daily_Raw!E297:Z297,Output_3_Daily_Raw!AB297:AF297,Output_3_Daily_Raw!AJ297:AM297,Output_3_Daily_Raw!BG297)</f>
        <v>8.25</v>
      </c>
      <c r="R80" s="187" t="e">
        <f t="shared" ref="R80:R121" si="20">P80/O80</f>
        <v>#DIV/0!</v>
      </c>
      <c r="S80" s="188" t="e">
        <f t="shared" ref="S80:S121" si="21">Q80/O80</f>
        <v>#DIV/0!</v>
      </c>
      <c r="T80" s="220">
        <f t="shared" si="16"/>
        <v>0.3125</v>
      </c>
      <c r="U80" s="216">
        <f t="shared" si="17"/>
        <v>0.34375</v>
      </c>
    </row>
    <row r="81" spans="1:21" x14ac:dyDescent="0.35">
      <c r="A81" s="270"/>
      <c r="B81" s="249"/>
      <c r="C81" s="137">
        <v>44124</v>
      </c>
      <c r="D81" s="136" t="s">
        <v>5</v>
      </c>
      <c r="E81" s="114"/>
      <c r="G81" s="115">
        <f t="shared" ref="G81:G121" si="22">TIME(E81,F81,0)</f>
        <v>0</v>
      </c>
      <c r="H81" s="114"/>
      <c r="J81" s="115">
        <f t="shared" ref="J81:J121" si="23">TIME(H81,I81,0)</f>
        <v>0</v>
      </c>
      <c r="K81" s="119">
        <f t="shared" si="18"/>
        <v>0</v>
      </c>
      <c r="L81" s="114">
        <v>9</v>
      </c>
      <c r="M81" s="113">
        <v>0</v>
      </c>
      <c r="N81" s="115">
        <f t="shared" ref="N81:N121" si="24">TIME(L81,M81,0)</f>
        <v>0.375</v>
      </c>
      <c r="O81" s="186">
        <f t="shared" si="19"/>
        <v>0</v>
      </c>
      <c r="P81" s="194">
        <f>SUM(Output_3_Daily_Raw!E298:Y298)</f>
        <v>7</v>
      </c>
      <c r="Q81" s="195">
        <f>SUM(Output_3_Daily_Raw!E298:Z298,Output_3_Daily_Raw!AB298:AF298,Output_3_Daily_Raw!AJ298:AM298,Output_3_Daily_Raw!BG298)</f>
        <v>9.75</v>
      </c>
      <c r="R81" s="187" t="e">
        <f t="shared" si="20"/>
        <v>#DIV/0!</v>
      </c>
      <c r="S81" s="188" t="e">
        <f t="shared" si="21"/>
        <v>#DIV/0!</v>
      </c>
      <c r="T81" s="220">
        <f t="shared" si="16"/>
        <v>0.29166666666666669</v>
      </c>
      <c r="U81" s="216">
        <f t="shared" si="17"/>
        <v>0.40625</v>
      </c>
    </row>
    <row r="82" spans="1:21" x14ac:dyDescent="0.35">
      <c r="A82" s="270"/>
      <c r="B82" s="249"/>
      <c r="C82" s="135">
        <v>44125</v>
      </c>
      <c r="D82" s="136" t="s">
        <v>6</v>
      </c>
      <c r="E82" s="114"/>
      <c r="G82" s="115">
        <f t="shared" si="22"/>
        <v>0</v>
      </c>
      <c r="H82" s="114"/>
      <c r="J82" s="115">
        <f t="shared" si="23"/>
        <v>0</v>
      </c>
      <c r="K82" s="119">
        <f t="shared" si="18"/>
        <v>0</v>
      </c>
      <c r="L82" s="114">
        <v>9</v>
      </c>
      <c r="M82" s="113">
        <v>0</v>
      </c>
      <c r="N82" s="115">
        <f t="shared" si="24"/>
        <v>0.375</v>
      </c>
      <c r="O82" s="186">
        <f t="shared" si="19"/>
        <v>0</v>
      </c>
      <c r="P82" s="194">
        <f>SUM(Output_3_Daily_Raw!E299:Y299)</f>
        <v>9.25</v>
      </c>
      <c r="Q82" s="195">
        <f>SUM(Output_3_Daily_Raw!E299:Z299,Output_3_Daily_Raw!AB299:AF299,Output_3_Daily_Raw!AJ299:AM299,Output_3_Daily_Raw!BG299)</f>
        <v>10</v>
      </c>
      <c r="R82" s="187" t="e">
        <f t="shared" si="20"/>
        <v>#DIV/0!</v>
      </c>
      <c r="S82" s="188" t="e">
        <f t="shared" si="21"/>
        <v>#DIV/0!</v>
      </c>
      <c r="T82" s="220">
        <f t="shared" si="16"/>
        <v>0.38541666666666669</v>
      </c>
      <c r="U82" s="216">
        <f t="shared" si="17"/>
        <v>0.41666666666666669</v>
      </c>
    </row>
    <row r="83" spans="1:21" x14ac:dyDescent="0.35">
      <c r="A83" s="270"/>
      <c r="B83" s="249"/>
      <c r="C83" s="137">
        <v>44126</v>
      </c>
      <c r="D83" s="136" t="s">
        <v>7</v>
      </c>
      <c r="E83" s="114"/>
      <c r="G83" s="115">
        <f t="shared" si="22"/>
        <v>0</v>
      </c>
      <c r="H83" s="114"/>
      <c r="J83" s="115">
        <f t="shared" si="23"/>
        <v>0</v>
      </c>
      <c r="K83" s="119">
        <f t="shared" si="18"/>
        <v>0</v>
      </c>
      <c r="L83" s="114">
        <v>9</v>
      </c>
      <c r="M83" s="113">
        <v>0</v>
      </c>
      <c r="N83" s="115">
        <f t="shared" si="24"/>
        <v>0.375</v>
      </c>
      <c r="O83" s="186">
        <f t="shared" si="19"/>
        <v>0</v>
      </c>
      <c r="P83" s="194">
        <f>SUM(Output_3_Daily_Raw!E300:Y300)</f>
        <v>6</v>
      </c>
      <c r="Q83" s="195">
        <f>SUM(Output_3_Daily_Raw!E300:Z300,Output_3_Daily_Raw!AB300:AF300,Output_3_Daily_Raw!AJ300:AM300,Output_3_Daily_Raw!BG300)</f>
        <v>8</v>
      </c>
      <c r="R83" s="187" t="e">
        <f t="shared" si="20"/>
        <v>#DIV/0!</v>
      </c>
      <c r="S83" s="188" t="e">
        <f t="shared" si="21"/>
        <v>#DIV/0!</v>
      </c>
      <c r="T83" s="220">
        <f t="shared" si="16"/>
        <v>0.25</v>
      </c>
      <c r="U83" s="216">
        <f t="shared" si="17"/>
        <v>0.33333333333333331</v>
      </c>
    </row>
    <row r="84" spans="1:21" x14ac:dyDescent="0.35">
      <c r="A84" s="270"/>
      <c r="B84" s="249"/>
      <c r="C84" s="135">
        <v>44127</v>
      </c>
      <c r="D84" s="136" t="s">
        <v>8</v>
      </c>
      <c r="E84" s="114"/>
      <c r="G84" s="115">
        <f t="shared" si="22"/>
        <v>0</v>
      </c>
      <c r="H84" s="114"/>
      <c r="J84" s="115">
        <f t="shared" si="23"/>
        <v>0</v>
      </c>
      <c r="K84" s="119">
        <f t="shared" si="18"/>
        <v>0</v>
      </c>
      <c r="L84" s="114">
        <v>9</v>
      </c>
      <c r="M84" s="113">
        <v>0</v>
      </c>
      <c r="N84" s="115">
        <f t="shared" si="24"/>
        <v>0.375</v>
      </c>
      <c r="O84" s="186">
        <f t="shared" si="19"/>
        <v>0</v>
      </c>
      <c r="P84" s="194">
        <f>SUM(Output_3_Daily_Raw!E301:Y301)</f>
        <v>8.75</v>
      </c>
      <c r="Q84" s="195">
        <f>SUM(Output_3_Daily_Raw!E301:Z301,Output_3_Daily_Raw!AB301:AF301,Output_3_Daily_Raw!AJ301:AM301,Output_3_Daily_Raw!BG301)</f>
        <v>9</v>
      </c>
      <c r="R84" s="187" t="e">
        <f t="shared" si="20"/>
        <v>#DIV/0!</v>
      </c>
      <c r="S84" s="188" t="e">
        <f t="shared" si="21"/>
        <v>#DIV/0!</v>
      </c>
      <c r="T84" s="220">
        <f t="shared" si="16"/>
        <v>0.36458333333333331</v>
      </c>
      <c r="U84" s="216">
        <f t="shared" si="17"/>
        <v>0.375</v>
      </c>
    </row>
    <row r="85" spans="1:21" x14ac:dyDescent="0.35">
      <c r="A85" s="270"/>
      <c r="B85" s="249"/>
      <c r="C85" s="137">
        <v>44128</v>
      </c>
      <c r="D85" s="136" t="s">
        <v>9</v>
      </c>
      <c r="E85" s="114"/>
      <c r="G85" s="115">
        <f t="shared" si="22"/>
        <v>0</v>
      </c>
      <c r="H85" s="114"/>
      <c r="J85" s="115">
        <f t="shared" si="23"/>
        <v>0</v>
      </c>
      <c r="K85" s="119">
        <f t="shared" si="18"/>
        <v>0</v>
      </c>
      <c r="L85" s="114">
        <v>9</v>
      </c>
      <c r="M85" s="113">
        <v>0</v>
      </c>
      <c r="N85" s="115">
        <f t="shared" si="24"/>
        <v>0.375</v>
      </c>
      <c r="O85" s="186">
        <f t="shared" si="19"/>
        <v>0</v>
      </c>
      <c r="P85" s="194">
        <f>SUM(Output_3_Daily_Raw!E302:Y302)</f>
        <v>9.75</v>
      </c>
      <c r="Q85" s="195">
        <f>SUM(Output_3_Daily_Raw!E302:Z302,Output_3_Daily_Raw!AB302:AF302,Output_3_Daily_Raw!AJ302:AM302,Output_3_Daily_Raw!BG302)</f>
        <v>10</v>
      </c>
      <c r="R85" s="187" t="e">
        <f t="shared" si="20"/>
        <v>#DIV/0!</v>
      </c>
      <c r="S85" s="188" t="e">
        <f t="shared" si="21"/>
        <v>#DIV/0!</v>
      </c>
      <c r="T85" s="220">
        <f t="shared" si="16"/>
        <v>0.40625</v>
      </c>
      <c r="U85" s="216">
        <f t="shared" si="17"/>
        <v>0.41666666666666669</v>
      </c>
    </row>
    <row r="86" spans="1:21" x14ac:dyDescent="0.35">
      <c r="A86" s="270"/>
      <c r="B86" s="250"/>
      <c r="C86" s="14">
        <v>44129</v>
      </c>
      <c r="D86" s="138" t="s">
        <v>10</v>
      </c>
      <c r="E86" s="114"/>
      <c r="G86" s="115">
        <f t="shared" si="22"/>
        <v>0</v>
      </c>
      <c r="H86" s="114"/>
      <c r="J86" s="115">
        <f t="shared" si="23"/>
        <v>0</v>
      </c>
      <c r="K86" s="119">
        <f t="shared" si="18"/>
        <v>0</v>
      </c>
      <c r="L86" s="114">
        <v>9</v>
      </c>
      <c r="M86" s="113">
        <v>0</v>
      </c>
      <c r="N86" s="115">
        <f t="shared" si="24"/>
        <v>0.375</v>
      </c>
      <c r="O86" s="186">
        <f t="shared" si="19"/>
        <v>0</v>
      </c>
      <c r="P86" s="194">
        <f>SUM(Output_3_Daily_Raw!E303:Y303)</f>
        <v>8.5</v>
      </c>
      <c r="Q86" s="195">
        <f>SUM(Output_3_Daily_Raw!E303:Z303,Output_3_Daily_Raw!AB303:AF303,Output_3_Daily_Raw!AJ303:AM303,Output_3_Daily_Raw!BG303)</f>
        <v>8.5</v>
      </c>
      <c r="R86" s="187" t="e">
        <f t="shared" si="20"/>
        <v>#DIV/0!</v>
      </c>
      <c r="S86" s="188" t="e">
        <f t="shared" si="21"/>
        <v>#DIV/0!</v>
      </c>
      <c r="T86" s="220">
        <f t="shared" si="16"/>
        <v>0.35416666666666669</v>
      </c>
      <c r="U86" s="216">
        <f t="shared" si="17"/>
        <v>0.35416666666666669</v>
      </c>
    </row>
    <row r="87" spans="1:21" x14ac:dyDescent="0.35">
      <c r="A87" s="270"/>
      <c r="B87" s="251">
        <v>44</v>
      </c>
      <c r="C87" s="135">
        <v>44130</v>
      </c>
      <c r="D87" s="136" t="s">
        <v>4</v>
      </c>
      <c r="E87" s="114"/>
      <c r="G87" s="115">
        <f t="shared" si="22"/>
        <v>0</v>
      </c>
      <c r="H87" s="114"/>
      <c r="J87" s="115">
        <f t="shared" si="23"/>
        <v>0</v>
      </c>
      <c r="K87" s="119">
        <f t="shared" si="18"/>
        <v>0</v>
      </c>
      <c r="L87" s="114">
        <v>9</v>
      </c>
      <c r="M87" s="113">
        <v>0</v>
      </c>
      <c r="N87" s="115">
        <f t="shared" si="24"/>
        <v>0.375</v>
      </c>
      <c r="O87" s="186">
        <f t="shared" si="19"/>
        <v>0</v>
      </c>
      <c r="P87" s="194">
        <f>SUM(Output_3_Daily_Raw!E304:Y304)</f>
        <v>5</v>
      </c>
      <c r="Q87" s="195">
        <f>SUM(Output_3_Daily_Raw!E304:Z304,Output_3_Daily_Raw!AB304:AF304,Output_3_Daily_Raw!AJ304:AM304,Output_3_Daily_Raw!BG304)</f>
        <v>10.25</v>
      </c>
      <c r="R87" s="187" t="e">
        <f t="shared" si="20"/>
        <v>#DIV/0!</v>
      </c>
      <c r="S87" s="188" t="e">
        <f t="shared" si="21"/>
        <v>#DIV/0!</v>
      </c>
      <c r="T87" s="220">
        <f t="shared" si="16"/>
        <v>0.20833333333333334</v>
      </c>
      <c r="U87" s="216">
        <f t="shared" si="17"/>
        <v>0.42708333333333331</v>
      </c>
    </row>
    <row r="88" spans="1:21" x14ac:dyDescent="0.35">
      <c r="A88" s="270"/>
      <c r="B88" s="252"/>
      <c r="C88" s="137">
        <v>44131</v>
      </c>
      <c r="D88" s="136" t="s">
        <v>5</v>
      </c>
      <c r="E88" s="114"/>
      <c r="G88" s="115">
        <f t="shared" si="22"/>
        <v>0</v>
      </c>
      <c r="H88" s="114"/>
      <c r="J88" s="115">
        <f t="shared" si="23"/>
        <v>0</v>
      </c>
      <c r="K88" s="119">
        <f t="shared" si="18"/>
        <v>0</v>
      </c>
      <c r="L88" s="114">
        <v>9</v>
      </c>
      <c r="M88" s="113">
        <v>0</v>
      </c>
      <c r="N88" s="115">
        <f t="shared" si="24"/>
        <v>0.375</v>
      </c>
      <c r="O88" s="186">
        <f t="shared" si="19"/>
        <v>0</v>
      </c>
      <c r="P88" s="194">
        <f>SUM(Output_3_Daily_Raw!E305:Y305)</f>
        <v>7</v>
      </c>
      <c r="Q88" s="195">
        <f>SUM(Output_3_Daily_Raw!E305:Z305,Output_3_Daily_Raw!AB305:AF305,Output_3_Daily_Raw!AJ305:AM305,Output_3_Daily_Raw!BG305)</f>
        <v>7</v>
      </c>
      <c r="R88" s="187" t="e">
        <f t="shared" si="20"/>
        <v>#DIV/0!</v>
      </c>
      <c r="S88" s="188" t="e">
        <f t="shared" si="21"/>
        <v>#DIV/0!</v>
      </c>
      <c r="T88" s="220">
        <f t="shared" si="16"/>
        <v>0.29166666666666669</v>
      </c>
      <c r="U88" s="216">
        <f t="shared" si="17"/>
        <v>0.29166666666666669</v>
      </c>
    </row>
    <row r="89" spans="1:21" x14ac:dyDescent="0.35">
      <c r="A89" s="270"/>
      <c r="B89" s="252"/>
      <c r="C89" s="135">
        <v>44132</v>
      </c>
      <c r="D89" s="136" t="s">
        <v>6</v>
      </c>
      <c r="E89" s="114"/>
      <c r="G89" s="115">
        <f t="shared" si="22"/>
        <v>0</v>
      </c>
      <c r="H89" s="114"/>
      <c r="J89" s="115">
        <f t="shared" si="23"/>
        <v>0</v>
      </c>
      <c r="K89" s="119">
        <f t="shared" si="18"/>
        <v>0</v>
      </c>
      <c r="L89" s="114">
        <v>9</v>
      </c>
      <c r="M89" s="113">
        <v>0</v>
      </c>
      <c r="N89" s="115">
        <f t="shared" si="24"/>
        <v>0.375</v>
      </c>
      <c r="O89" s="186">
        <f t="shared" si="19"/>
        <v>0</v>
      </c>
      <c r="P89" s="194">
        <f>SUM(Output_3_Daily_Raw!E306:Y306)</f>
        <v>9.5</v>
      </c>
      <c r="Q89" s="195">
        <f>SUM(Output_3_Daily_Raw!E306:Z306,Output_3_Daily_Raw!AB306:AF306,Output_3_Daily_Raw!AJ306:AM306,Output_3_Daily_Raw!BG306)</f>
        <v>9.5</v>
      </c>
      <c r="R89" s="187" t="e">
        <f t="shared" si="20"/>
        <v>#DIV/0!</v>
      </c>
      <c r="S89" s="188" t="e">
        <f t="shared" si="21"/>
        <v>#DIV/0!</v>
      </c>
      <c r="T89" s="220">
        <f t="shared" si="16"/>
        <v>0.39583333333333331</v>
      </c>
      <c r="U89" s="216">
        <f t="shared" si="17"/>
        <v>0.39583333333333331</v>
      </c>
    </row>
    <row r="90" spans="1:21" x14ac:dyDescent="0.35">
      <c r="A90" s="270"/>
      <c r="B90" s="252"/>
      <c r="C90" s="137">
        <v>44133</v>
      </c>
      <c r="D90" s="136" t="s">
        <v>7</v>
      </c>
      <c r="E90" s="114"/>
      <c r="G90" s="115">
        <f t="shared" si="22"/>
        <v>0</v>
      </c>
      <c r="H90" s="114"/>
      <c r="J90" s="115">
        <f t="shared" si="23"/>
        <v>0</v>
      </c>
      <c r="K90" s="119">
        <f t="shared" si="18"/>
        <v>0</v>
      </c>
      <c r="L90" s="114">
        <v>9</v>
      </c>
      <c r="M90" s="113">
        <v>0</v>
      </c>
      <c r="N90" s="115">
        <f t="shared" si="24"/>
        <v>0.375</v>
      </c>
      <c r="O90" s="186">
        <f t="shared" si="19"/>
        <v>0</v>
      </c>
      <c r="P90" s="194">
        <f>SUM(Output_3_Daily_Raw!E307:Y307)</f>
        <v>9.5</v>
      </c>
      <c r="Q90" s="195">
        <f>SUM(Output_3_Daily_Raw!E307:Z307,Output_3_Daily_Raw!AB307:AF307,Output_3_Daily_Raw!AJ307:AM307,Output_3_Daily_Raw!BG307)</f>
        <v>10.5</v>
      </c>
      <c r="R90" s="187" t="e">
        <f t="shared" si="20"/>
        <v>#DIV/0!</v>
      </c>
      <c r="S90" s="188" t="e">
        <f t="shared" si="21"/>
        <v>#DIV/0!</v>
      </c>
      <c r="T90" s="220">
        <f t="shared" si="16"/>
        <v>0.39583333333333331</v>
      </c>
      <c r="U90" s="216">
        <f t="shared" si="17"/>
        <v>0.4375</v>
      </c>
    </row>
    <row r="91" spans="1:21" x14ac:dyDescent="0.35">
      <c r="A91" s="270"/>
      <c r="B91" s="252"/>
      <c r="C91" s="135">
        <v>44134</v>
      </c>
      <c r="D91" s="136" t="s">
        <v>8</v>
      </c>
      <c r="E91" s="114"/>
      <c r="G91" s="115">
        <f t="shared" si="22"/>
        <v>0</v>
      </c>
      <c r="H91" s="114"/>
      <c r="J91" s="115">
        <f t="shared" si="23"/>
        <v>0</v>
      </c>
      <c r="K91" s="119">
        <f t="shared" si="18"/>
        <v>0</v>
      </c>
      <c r="L91" s="114">
        <v>9</v>
      </c>
      <c r="M91" s="113">
        <v>0</v>
      </c>
      <c r="N91" s="115">
        <f t="shared" si="24"/>
        <v>0.375</v>
      </c>
      <c r="O91" s="186">
        <f t="shared" si="19"/>
        <v>0</v>
      </c>
      <c r="P91" s="194">
        <f>SUM(Output_3_Daily_Raw!E308:Y308)</f>
        <v>13.5</v>
      </c>
      <c r="Q91" s="195">
        <f>SUM(Output_3_Daily_Raw!E308:Z308,Output_3_Daily_Raw!AB308:AF308,Output_3_Daily_Raw!AJ308:AM308,Output_3_Daily_Raw!BG308)</f>
        <v>14.25</v>
      </c>
      <c r="R91" s="187" t="e">
        <f t="shared" si="20"/>
        <v>#DIV/0!</v>
      </c>
      <c r="S91" s="188" t="e">
        <f t="shared" si="21"/>
        <v>#DIV/0!</v>
      </c>
      <c r="T91" s="220">
        <f t="shared" si="16"/>
        <v>0.5625</v>
      </c>
      <c r="U91" s="216">
        <f t="shared" si="17"/>
        <v>0.59375</v>
      </c>
    </row>
    <row r="92" spans="1:21" x14ac:dyDescent="0.35">
      <c r="A92" s="272"/>
      <c r="B92" s="252"/>
      <c r="C92" s="135">
        <v>44135</v>
      </c>
      <c r="D92" s="136" t="s">
        <v>9</v>
      </c>
      <c r="E92" s="114"/>
      <c r="G92" s="115">
        <f t="shared" si="22"/>
        <v>0</v>
      </c>
      <c r="H92" s="114"/>
      <c r="J92" s="115">
        <f t="shared" si="23"/>
        <v>0</v>
      </c>
      <c r="K92" s="119">
        <f t="shared" si="18"/>
        <v>0</v>
      </c>
      <c r="L92" s="114">
        <v>9</v>
      </c>
      <c r="M92" s="113">
        <v>0</v>
      </c>
      <c r="N92" s="115">
        <f t="shared" si="24"/>
        <v>0.375</v>
      </c>
      <c r="O92" s="186">
        <f t="shared" si="19"/>
        <v>0</v>
      </c>
      <c r="P92" s="194">
        <f>SUM(Output_3_Daily_Raw!E309:Y309)</f>
        <v>6.75</v>
      </c>
      <c r="Q92" s="195">
        <f>SUM(Output_3_Daily_Raw!E309:Z309,Output_3_Daily_Raw!AB309:AF309,Output_3_Daily_Raw!AJ309:AM309,Output_3_Daily_Raw!BG309)</f>
        <v>8.25</v>
      </c>
      <c r="R92" s="187" t="e">
        <f t="shared" si="20"/>
        <v>#DIV/0!</v>
      </c>
      <c r="S92" s="188" t="e">
        <f t="shared" si="21"/>
        <v>#DIV/0!</v>
      </c>
      <c r="T92" s="220">
        <f t="shared" si="16"/>
        <v>0.28125</v>
      </c>
      <c r="U92" s="216">
        <f t="shared" si="17"/>
        <v>0.34375</v>
      </c>
    </row>
    <row r="93" spans="1:21" x14ac:dyDescent="0.35">
      <c r="A93" s="269" t="s">
        <v>22</v>
      </c>
      <c r="B93" s="250"/>
      <c r="C93" s="13">
        <v>44136</v>
      </c>
      <c r="D93" s="138" t="s">
        <v>10</v>
      </c>
      <c r="E93" s="114"/>
      <c r="G93" s="115">
        <f t="shared" si="22"/>
        <v>0</v>
      </c>
      <c r="H93" s="114"/>
      <c r="J93" s="115">
        <f t="shared" si="23"/>
        <v>0</v>
      </c>
      <c r="K93" s="119">
        <f t="shared" si="18"/>
        <v>0</v>
      </c>
      <c r="L93" s="114">
        <v>9</v>
      </c>
      <c r="M93" s="113">
        <v>0</v>
      </c>
      <c r="N93" s="115">
        <f t="shared" si="24"/>
        <v>0.375</v>
      </c>
      <c r="O93" s="186">
        <f t="shared" si="19"/>
        <v>0</v>
      </c>
      <c r="P93" s="194">
        <f>SUM(Output_3_Daily_Raw!E310:Y310)</f>
        <v>6.75</v>
      </c>
      <c r="Q93" s="195">
        <f>SUM(Output_3_Daily_Raw!E310:Z310,Output_3_Daily_Raw!AB310:AF310,Output_3_Daily_Raw!AJ310:AM310,Output_3_Daily_Raw!BG310)</f>
        <v>6.75</v>
      </c>
      <c r="R93" s="187" t="e">
        <f t="shared" si="20"/>
        <v>#DIV/0!</v>
      </c>
      <c r="S93" s="188" t="e">
        <f t="shared" si="21"/>
        <v>#DIV/0!</v>
      </c>
      <c r="T93" s="220">
        <f t="shared" si="16"/>
        <v>0.28125</v>
      </c>
      <c r="U93" s="216">
        <f t="shared" si="17"/>
        <v>0.28125</v>
      </c>
    </row>
    <row r="94" spans="1:21" x14ac:dyDescent="0.35">
      <c r="A94" s="270"/>
      <c r="B94" s="248">
        <v>45</v>
      </c>
      <c r="C94" s="135">
        <v>44137</v>
      </c>
      <c r="D94" s="136" t="s">
        <v>4</v>
      </c>
      <c r="E94" s="114"/>
      <c r="G94" s="115">
        <f t="shared" si="22"/>
        <v>0</v>
      </c>
      <c r="H94" s="114"/>
      <c r="J94" s="115">
        <f t="shared" si="23"/>
        <v>0</v>
      </c>
      <c r="K94" s="119">
        <f t="shared" si="18"/>
        <v>0</v>
      </c>
      <c r="L94" s="114">
        <v>9</v>
      </c>
      <c r="M94" s="113">
        <v>0</v>
      </c>
      <c r="N94" s="115">
        <f t="shared" si="24"/>
        <v>0.375</v>
      </c>
      <c r="O94" s="186">
        <f t="shared" si="19"/>
        <v>0</v>
      </c>
      <c r="P94" s="194">
        <f>SUM(Output_3_Daily_Raw!E311:Y311)</f>
        <v>6.5</v>
      </c>
      <c r="Q94" s="195">
        <f>SUM(Output_3_Daily_Raw!E311:Z311,Output_3_Daily_Raw!AB311:AF311,Output_3_Daily_Raw!AJ311:AM311,Output_3_Daily_Raw!BG311)</f>
        <v>7.25</v>
      </c>
      <c r="R94" s="187" t="e">
        <f t="shared" si="20"/>
        <v>#DIV/0!</v>
      </c>
      <c r="S94" s="188" t="e">
        <f t="shared" si="21"/>
        <v>#DIV/0!</v>
      </c>
      <c r="T94" s="220">
        <f t="shared" si="16"/>
        <v>0.27083333333333331</v>
      </c>
      <c r="U94" s="216">
        <f t="shared" si="17"/>
        <v>0.30208333333333331</v>
      </c>
    </row>
    <row r="95" spans="1:21" x14ac:dyDescent="0.35">
      <c r="A95" s="270"/>
      <c r="B95" s="249"/>
      <c r="C95" s="137">
        <v>44138</v>
      </c>
      <c r="D95" s="136" t="s">
        <v>5</v>
      </c>
      <c r="E95" s="114"/>
      <c r="G95" s="115">
        <f t="shared" si="22"/>
        <v>0</v>
      </c>
      <c r="H95" s="114"/>
      <c r="J95" s="115">
        <f t="shared" si="23"/>
        <v>0</v>
      </c>
      <c r="K95" s="119">
        <f t="shared" si="18"/>
        <v>0</v>
      </c>
      <c r="L95" s="114">
        <v>9</v>
      </c>
      <c r="M95" s="113">
        <v>0</v>
      </c>
      <c r="N95" s="115">
        <f t="shared" si="24"/>
        <v>0.375</v>
      </c>
      <c r="O95" s="186">
        <f t="shared" si="19"/>
        <v>0</v>
      </c>
      <c r="P95" s="194">
        <f>SUM(Output_3_Daily_Raw!E312:Y312)</f>
        <v>9.5</v>
      </c>
      <c r="Q95" s="195">
        <f>SUM(Output_3_Daily_Raw!E312:Z312,Output_3_Daily_Raw!AB312:AF312,Output_3_Daily_Raw!AJ312:AM312,Output_3_Daily_Raw!BG312)</f>
        <v>9.5</v>
      </c>
      <c r="R95" s="187" t="e">
        <f t="shared" si="20"/>
        <v>#DIV/0!</v>
      </c>
      <c r="S95" s="188" t="e">
        <f t="shared" si="21"/>
        <v>#DIV/0!</v>
      </c>
      <c r="T95" s="220">
        <f t="shared" si="16"/>
        <v>0.39583333333333331</v>
      </c>
      <c r="U95" s="216">
        <f t="shared" si="17"/>
        <v>0.39583333333333331</v>
      </c>
    </row>
    <row r="96" spans="1:21" x14ac:dyDescent="0.35">
      <c r="A96" s="270"/>
      <c r="B96" s="249"/>
      <c r="C96" s="135">
        <v>44139</v>
      </c>
      <c r="D96" s="136" t="s">
        <v>6</v>
      </c>
      <c r="E96" s="114"/>
      <c r="G96" s="115">
        <f t="shared" si="22"/>
        <v>0</v>
      </c>
      <c r="H96" s="114"/>
      <c r="J96" s="115">
        <f t="shared" si="23"/>
        <v>0</v>
      </c>
      <c r="K96" s="119">
        <f t="shared" si="18"/>
        <v>0</v>
      </c>
      <c r="L96" s="114">
        <v>9</v>
      </c>
      <c r="M96" s="113">
        <v>0</v>
      </c>
      <c r="N96" s="115">
        <f t="shared" si="24"/>
        <v>0.375</v>
      </c>
      <c r="O96" s="186">
        <f t="shared" si="19"/>
        <v>0</v>
      </c>
      <c r="P96" s="194">
        <f>SUM(Output_3_Daily_Raw!E313:Y313)</f>
        <v>11</v>
      </c>
      <c r="Q96" s="195">
        <f>SUM(Output_3_Daily_Raw!E313:Z313,Output_3_Daily_Raw!AB313:AF313,Output_3_Daily_Raw!AJ313:AM313,Output_3_Daily_Raw!BG313)</f>
        <v>11</v>
      </c>
      <c r="R96" s="187" t="e">
        <f t="shared" si="20"/>
        <v>#DIV/0!</v>
      </c>
      <c r="S96" s="188" t="e">
        <f t="shared" si="21"/>
        <v>#DIV/0!</v>
      </c>
      <c r="T96" s="220">
        <f t="shared" si="16"/>
        <v>0.45833333333333331</v>
      </c>
      <c r="U96" s="216">
        <f t="shared" si="17"/>
        <v>0.45833333333333331</v>
      </c>
    </row>
    <row r="97" spans="1:21" x14ac:dyDescent="0.35">
      <c r="A97" s="270"/>
      <c r="B97" s="249"/>
      <c r="C97" s="135">
        <v>44140</v>
      </c>
      <c r="D97" s="136" t="s">
        <v>7</v>
      </c>
      <c r="E97" s="114"/>
      <c r="G97" s="115">
        <f t="shared" si="22"/>
        <v>0</v>
      </c>
      <c r="H97" s="114"/>
      <c r="J97" s="115">
        <f t="shared" si="23"/>
        <v>0</v>
      </c>
      <c r="K97" s="119">
        <f t="shared" si="18"/>
        <v>0</v>
      </c>
      <c r="L97" s="114">
        <v>9</v>
      </c>
      <c r="M97" s="113">
        <v>0</v>
      </c>
      <c r="N97" s="115">
        <f t="shared" si="24"/>
        <v>0.375</v>
      </c>
      <c r="O97" s="186">
        <f t="shared" si="19"/>
        <v>0</v>
      </c>
      <c r="P97" s="194">
        <f>SUM(Output_3_Daily_Raw!E314:Y314)</f>
        <v>8</v>
      </c>
      <c r="Q97" s="195">
        <f>SUM(Output_3_Daily_Raw!E314:Z314,Output_3_Daily_Raw!AB314:AF314,Output_3_Daily_Raw!AJ314:AM314,Output_3_Daily_Raw!BG314)</f>
        <v>8.5</v>
      </c>
      <c r="R97" s="187" t="e">
        <f t="shared" si="20"/>
        <v>#DIV/0!</v>
      </c>
      <c r="S97" s="188" t="e">
        <f t="shared" si="21"/>
        <v>#DIV/0!</v>
      </c>
      <c r="T97" s="220">
        <f t="shared" si="16"/>
        <v>0.33333333333333331</v>
      </c>
      <c r="U97" s="216">
        <f t="shared" si="17"/>
        <v>0.35416666666666669</v>
      </c>
    </row>
    <row r="98" spans="1:21" x14ac:dyDescent="0.35">
      <c r="A98" s="270"/>
      <c r="B98" s="249"/>
      <c r="C98" s="137">
        <v>44141</v>
      </c>
      <c r="D98" s="136" t="s">
        <v>8</v>
      </c>
      <c r="E98" s="114"/>
      <c r="G98" s="115">
        <f t="shared" si="22"/>
        <v>0</v>
      </c>
      <c r="H98" s="114"/>
      <c r="J98" s="115">
        <f t="shared" si="23"/>
        <v>0</v>
      </c>
      <c r="K98" s="119">
        <f t="shared" si="18"/>
        <v>0</v>
      </c>
      <c r="L98" s="114">
        <v>9</v>
      </c>
      <c r="M98" s="113">
        <v>0</v>
      </c>
      <c r="N98" s="115">
        <f t="shared" si="24"/>
        <v>0.375</v>
      </c>
      <c r="O98" s="186">
        <f t="shared" si="19"/>
        <v>0</v>
      </c>
      <c r="P98" s="194">
        <f>SUM(Output_3_Daily_Raw!E315:Y315)</f>
        <v>10</v>
      </c>
      <c r="Q98" s="195">
        <f>SUM(Output_3_Daily_Raw!E315:Z315,Output_3_Daily_Raw!AB315:AF315,Output_3_Daily_Raw!AJ315:AM315,Output_3_Daily_Raw!BG315)</f>
        <v>10</v>
      </c>
      <c r="R98" s="187" t="e">
        <f t="shared" si="20"/>
        <v>#DIV/0!</v>
      </c>
      <c r="S98" s="188" t="e">
        <f t="shared" si="21"/>
        <v>#DIV/0!</v>
      </c>
      <c r="T98" s="220">
        <f t="shared" si="16"/>
        <v>0.41666666666666669</v>
      </c>
      <c r="U98" s="216">
        <f t="shared" si="17"/>
        <v>0.41666666666666669</v>
      </c>
    </row>
    <row r="99" spans="1:21" x14ac:dyDescent="0.35">
      <c r="A99" s="270"/>
      <c r="B99" s="249"/>
      <c r="C99" s="135">
        <v>44142</v>
      </c>
      <c r="D99" s="136" t="s">
        <v>9</v>
      </c>
      <c r="E99" s="114"/>
      <c r="G99" s="115">
        <f t="shared" si="22"/>
        <v>0</v>
      </c>
      <c r="H99" s="114"/>
      <c r="J99" s="115">
        <f t="shared" si="23"/>
        <v>0</v>
      </c>
      <c r="K99" s="119">
        <f t="shared" si="18"/>
        <v>0</v>
      </c>
      <c r="L99" s="114">
        <v>9</v>
      </c>
      <c r="M99" s="113">
        <v>0</v>
      </c>
      <c r="N99" s="115">
        <f t="shared" si="24"/>
        <v>0.375</v>
      </c>
      <c r="O99" s="186">
        <f t="shared" si="19"/>
        <v>0</v>
      </c>
      <c r="P99" s="194">
        <f>SUM(Output_3_Daily_Raw!E316:Y316)</f>
        <v>8.5</v>
      </c>
      <c r="Q99" s="195">
        <f>SUM(Output_3_Daily_Raw!E316:Z316,Output_3_Daily_Raw!AB316:AF316,Output_3_Daily_Raw!AJ316:AM316,Output_3_Daily_Raw!BG316)</f>
        <v>8.5</v>
      </c>
      <c r="R99" s="187" t="e">
        <f t="shared" si="20"/>
        <v>#DIV/0!</v>
      </c>
      <c r="S99" s="188" t="e">
        <f t="shared" si="21"/>
        <v>#DIV/0!</v>
      </c>
      <c r="T99" s="220">
        <f t="shared" si="16"/>
        <v>0.35416666666666669</v>
      </c>
      <c r="U99" s="216">
        <f t="shared" si="17"/>
        <v>0.35416666666666669</v>
      </c>
    </row>
    <row r="100" spans="1:21" x14ac:dyDescent="0.35">
      <c r="A100" s="270"/>
      <c r="B100" s="250"/>
      <c r="C100" s="13">
        <v>44143</v>
      </c>
      <c r="D100" s="138" t="s">
        <v>10</v>
      </c>
      <c r="E100" s="114"/>
      <c r="G100" s="115">
        <f t="shared" si="22"/>
        <v>0</v>
      </c>
      <c r="H100" s="114"/>
      <c r="J100" s="115">
        <f t="shared" si="23"/>
        <v>0</v>
      </c>
      <c r="K100" s="119">
        <f t="shared" si="18"/>
        <v>0</v>
      </c>
      <c r="L100" s="114">
        <v>9</v>
      </c>
      <c r="M100" s="113">
        <v>0</v>
      </c>
      <c r="N100" s="115">
        <f t="shared" si="24"/>
        <v>0.375</v>
      </c>
      <c r="O100" s="186">
        <f t="shared" si="19"/>
        <v>0</v>
      </c>
      <c r="P100" s="194">
        <f>SUM(Output_3_Daily_Raw!E317:Y317)</f>
        <v>11</v>
      </c>
      <c r="Q100" s="195">
        <f>SUM(Output_3_Daily_Raw!E317:Z317,Output_3_Daily_Raw!AB317:AF317,Output_3_Daily_Raw!AJ317:AM317,Output_3_Daily_Raw!BG317)</f>
        <v>11</v>
      </c>
      <c r="R100" s="187" t="e">
        <f t="shared" si="20"/>
        <v>#DIV/0!</v>
      </c>
      <c r="S100" s="188" t="e">
        <f t="shared" si="21"/>
        <v>#DIV/0!</v>
      </c>
      <c r="T100" s="220">
        <f t="shared" si="16"/>
        <v>0.45833333333333331</v>
      </c>
      <c r="U100" s="216">
        <f t="shared" si="17"/>
        <v>0.45833333333333331</v>
      </c>
    </row>
    <row r="101" spans="1:21" x14ac:dyDescent="0.35">
      <c r="A101" s="270"/>
      <c r="B101" s="248">
        <v>46</v>
      </c>
      <c r="C101" s="135">
        <v>44144</v>
      </c>
      <c r="D101" s="136" t="s">
        <v>4</v>
      </c>
      <c r="E101" s="114"/>
      <c r="G101" s="115">
        <f t="shared" si="22"/>
        <v>0</v>
      </c>
      <c r="H101" s="114"/>
      <c r="J101" s="115">
        <f t="shared" si="23"/>
        <v>0</v>
      </c>
      <c r="K101" s="119">
        <f t="shared" si="18"/>
        <v>0</v>
      </c>
      <c r="L101" s="114">
        <v>9</v>
      </c>
      <c r="M101" s="113">
        <v>0</v>
      </c>
      <c r="N101" s="115">
        <f t="shared" si="24"/>
        <v>0.375</v>
      </c>
      <c r="O101" s="186">
        <f t="shared" si="19"/>
        <v>0</v>
      </c>
      <c r="P101" s="194">
        <f>SUM(Output_3_Daily_Raw!E318:Y318)</f>
        <v>8.5</v>
      </c>
      <c r="Q101" s="195">
        <f>SUM(Output_3_Daily_Raw!E318:Z318,Output_3_Daily_Raw!AB318:AF318,Output_3_Daily_Raw!AJ318:AM318,Output_3_Daily_Raw!BG318)</f>
        <v>8.5</v>
      </c>
      <c r="R101" s="187" t="e">
        <f t="shared" si="20"/>
        <v>#DIV/0!</v>
      </c>
      <c r="S101" s="188" t="e">
        <f t="shared" si="21"/>
        <v>#DIV/0!</v>
      </c>
      <c r="T101" s="220">
        <f t="shared" si="16"/>
        <v>0.35416666666666669</v>
      </c>
      <c r="U101" s="216">
        <f t="shared" si="17"/>
        <v>0.35416666666666669</v>
      </c>
    </row>
    <row r="102" spans="1:21" x14ac:dyDescent="0.35">
      <c r="A102" s="270"/>
      <c r="B102" s="249"/>
      <c r="C102" s="135">
        <v>44145</v>
      </c>
      <c r="D102" s="136" t="s">
        <v>5</v>
      </c>
      <c r="E102" s="114"/>
      <c r="G102" s="115">
        <f t="shared" si="22"/>
        <v>0</v>
      </c>
      <c r="H102" s="114"/>
      <c r="J102" s="115">
        <f t="shared" si="23"/>
        <v>0</v>
      </c>
      <c r="K102" s="119">
        <f t="shared" si="18"/>
        <v>0</v>
      </c>
      <c r="L102" s="114">
        <v>9</v>
      </c>
      <c r="M102" s="113">
        <v>0</v>
      </c>
      <c r="N102" s="115">
        <f t="shared" si="24"/>
        <v>0.375</v>
      </c>
      <c r="O102" s="186">
        <f t="shared" si="19"/>
        <v>0</v>
      </c>
      <c r="P102" s="194">
        <f>SUM(Output_3_Daily_Raw!E319:Y319)</f>
        <v>7.75</v>
      </c>
      <c r="Q102" s="195">
        <f>SUM(Output_3_Daily_Raw!E319:Z319,Output_3_Daily_Raw!AB319:AF319,Output_3_Daily_Raw!AJ319:AM319,Output_3_Daily_Raw!BG319)</f>
        <v>7.75</v>
      </c>
      <c r="R102" s="187" t="e">
        <f t="shared" si="20"/>
        <v>#DIV/0!</v>
      </c>
      <c r="S102" s="188" t="e">
        <f t="shared" si="21"/>
        <v>#DIV/0!</v>
      </c>
      <c r="T102" s="220">
        <f t="shared" si="16"/>
        <v>0.32291666666666669</v>
      </c>
      <c r="U102" s="216">
        <f t="shared" si="17"/>
        <v>0.32291666666666669</v>
      </c>
    </row>
    <row r="103" spans="1:21" x14ac:dyDescent="0.35">
      <c r="A103" s="270"/>
      <c r="B103" s="249"/>
      <c r="C103" s="137">
        <v>44146</v>
      </c>
      <c r="D103" s="136" t="s">
        <v>6</v>
      </c>
      <c r="E103" s="114"/>
      <c r="G103" s="115">
        <f t="shared" si="22"/>
        <v>0</v>
      </c>
      <c r="H103" s="114"/>
      <c r="J103" s="115">
        <f t="shared" si="23"/>
        <v>0</v>
      </c>
      <c r="K103" s="119">
        <f t="shared" si="18"/>
        <v>0</v>
      </c>
      <c r="L103" s="114">
        <v>9</v>
      </c>
      <c r="M103" s="113">
        <v>0</v>
      </c>
      <c r="N103" s="115">
        <f t="shared" si="24"/>
        <v>0.375</v>
      </c>
      <c r="O103" s="186">
        <f t="shared" si="19"/>
        <v>0</v>
      </c>
      <c r="P103" s="194">
        <f>SUM(Output_3_Daily_Raw!E320:Y320)</f>
        <v>6.5</v>
      </c>
      <c r="Q103" s="195">
        <f>SUM(Output_3_Daily_Raw!E320:Z320,Output_3_Daily_Raw!AB320:AF320,Output_3_Daily_Raw!AJ320:AM320,Output_3_Daily_Raw!BG320)</f>
        <v>6.5</v>
      </c>
      <c r="R103" s="187" t="e">
        <f t="shared" si="20"/>
        <v>#DIV/0!</v>
      </c>
      <c r="S103" s="188" t="e">
        <f t="shared" si="21"/>
        <v>#DIV/0!</v>
      </c>
      <c r="T103" s="220">
        <f t="shared" si="16"/>
        <v>0.27083333333333331</v>
      </c>
      <c r="U103" s="216">
        <f t="shared" si="17"/>
        <v>0.27083333333333331</v>
      </c>
    </row>
    <row r="104" spans="1:21" x14ac:dyDescent="0.35">
      <c r="A104" s="270"/>
      <c r="B104" s="249"/>
      <c r="C104" s="135">
        <v>44147</v>
      </c>
      <c r="D104" s="136" t="s">
        <v>7</v>
      </c>
      <c r="E104" s="114"/>
      <c r="G104" s="115">
        <f t="shared" si="22"/>
        <v>0</v>
      </c>
      <c r="H104" s="114"/>
      <c r="J104" s="115">
        <f t="shared" si="23"/>
        <v>0</v>
      </c>
      <c r="K104" s="119">
        <f t="shared" si="18"/>
        <v>0</v>
      </c>
      <c r="L104" s="114">
        <v>9</v>
      </c>
      <c r="M104" s="113">
        <v>0</v>
      </c>
      <c r="N104" s="115">
        <f t="shared" si="24"/>
        <v>0.375</v>
      </c>
      <c r="O104" s="186">
        <f t="shared" si="19"/>
        <v>0</v>
      </c>
      <c r="P104" s="194">
        <f>SUM(Output_3_Daily_Raw!E321:Y321)</f>
        <v>5.5</v>
      </c>
      <c r="Q104" s="195">
        <f>SUM(Output_3_Daily_Raw!E321:Z321,Output_3_Daily_Raw!AB321:AF321,Output_3_Daily_Raw!AJ321:AM321,Output_3_Daily_Raw!BG321)</f>
        <v>5.5</v>
      </c>
      <c r="R104" s="187" t="e">
        <f t="shared" si="20"/>
        <v>#DIV/0!</v>
      </c>
      <c r="S104" s="188" t="e">
        <f t="shared" si="21"/>
        <v>#DIV/0!</v>
      </c>
      <c r="T104" s="220">
        <f t="shared" si="16"/>
        <v>0.22916666666666666</v>
      </c>
      <c r="U104" s="216">
        <f t="shared" si="17"/>
        <v>0.22916666666666666</v>
      </c>
    </row>
    <row r="105" spans="1:21" x14ac:dyDescent="0.35">
      <c r="A105" s="270"/>
      <c r="B105" s="249"/>
      <c r="C105" s="137">
        <v>44148</v>
      </c>
      <c r="D105" s="136" t="s">
        <v>8</v>
      </c>
      <c r="E105" s="114"/>
      <c r="G105" s="115">
        <f t="shared" si="22"/>
        <v>0</v>
      </c>
      <c r="H105" s="114"/>
      <c r="J105" s="115">
        <f t="shared" si="23"/>
        <v>0</v>
      </c>
      <c r="K105" s="119">
        <f t="shared" si="18"/>
        <v>0</v>
      </c>
      <c r="L105" s="114">
        <v>9</v>
      </c>
      <c r="M105" s="113">
        <v>0</v>
      </c>
      <c r="N105" s="115">
        <f t="shared" si="24"/>
        <v>0.375</v>
      </c>
      <c r="O105" s="186">
        <f t="shared" si="19"/>
        <v>0</v>
      </c>
      <c r="P105" s="194">
        <f>SUM(Output_3_Daily_Raw!E322:Y322)</f>
        <v>7.5</v>
      </c>
      <c r="Q105" s="195">
        <f>SUM(Output_3_Daily_Raw!E322:Z322,Output_3_Daily_Raw!AB322:AF322,Output_3_Daily_Raw!AJ322:AM322,Output_3_Daily_Raw!BG322)</f>
        <v>8.5</v>
      </c>
      <c r="R105" s="187" t="e">
        <f t="shared" si="20"/>
        <v>#DIV/0!</v>
      </c>
      <c r="S105" s="188" t="e">
        <f t="shared" si="21"/>
        <v>#DIV/0!</v>
      </c>
      <c r="T105" s="220">
        <f t="shared" si="16"/>
        <v>0.3125</v>
      </c>
      <c r="U105" s="216">
        <f t="shared" si="17"/>
        <v>0.35416666666666669</v>
      </c>
    </row>
    <row r="106" spans="1:21" x14ac:dyDescent="0.35">
      <c r="A106" s="270"/>
      <c r="B106" s="249"/>
      <c r="C106" s="135">
        <v>44149</v>
      </c>
      <c r="D106" s="136" t="s">
        <v>9</v>
      </c>
      <c r="E106" s="114"/>
      <c r="G106" s="115">
        <f t="shared" si="22"/>
        <v>0</v>
      </c>
      <c r="H106" s="114"/>
      <c r="J106" s="115">
        <f t="shared" si="23"/>
        <v>0</v>
      </c>
      <c r="K106" s="119">
        <f t="shared" si="18"/>
        <v>0</v>
      </c>
      <c r="L106" s="114">
        <v>9</v>
      </c>
      <c r="M106" s="113">
        <v>0</v>
      </c>
      <c r="N106" s="115">
        <f t="shared" si="24"/>
        <v>0.375</v>
      </c>
      <c r="O106" s="186">
        <f t="shared" si="19"/>
        <v>0</v>
      </c>
      <c r="P106" s="194">
        <f>SUM(Output_3_Daily_Raw!E323:Y323)</f>
        <v>5.25</v>
      </c>
      <c r="Q106" s="195">
        <f>SUM(Output_3_Daily_Raw!E323:Z323,Output_3_Daily_Raw!AB323:AF323,Output_3_Daily_Raw!AJ323:AM323,Output_3_Daily_Raw!BG323)</f>
        <v>5.75</v>
      </c>
      <c r="R106" s="187" t="e">
        <f t="shared" si="20"/>
        <v>#DIV/0!</v>
      </c>
      <c r="S106" s="188" t="e">
        <f t="shared" si="21"/>
        <v>#DIV/0!</v>
      </c>
      <c r="T106" s="220">
        <f t="shared" si="16"/>
        <v>0.21875</v>
      </c>
      <c r="U106" s="216">
        <f t="shared" si="17"/>
        <v>0.23958333333333334</v>
      </c>
    </row>
    <row r="107" spans="1:21" x14ac:dyDescent="0.35">
      <c r="A107" s="270"/>
      <c r="B107" s="250"/>
      <c r="C107" s="14">
        <v>44150</v>
      </c>
      <c r="D107" s="138" t="s">
        <v>10</v>
      </c>
      <c r="E107" s="114"/>
      <c r="G107" s="115">
        <f t="shared" si="22"/>
        <v>0</v>
      </c>
      <c r="H107" s="114"/>
      <c r="J107" s="115">
        <f t="shared" si="23"/>
        <v>0</v>
      </c>
      <c r="K107" s="119">
        <f t="shared" si="18"/>
        <v>0</v>
      </c>
      <c r="L107" s="114">
        <v>9</v>
      </c>
      <c r="M107" s="113">
        <v>0</v>
      </c>
      <c r="N107" s="115">
        <f t="shared" si="24"/>
        <v>0.375</v>
      </c>
      <c r="O107" s="186">
        <f t="shared" si="19"/>
        <v>0</v>
      </c>
      <c r="P107" s="194">
        <f>SUM(Output_3_Daily_Raw!E324:Y324)</f>
        <v>4.5</v>
      </c>
      <c r="Q107" s="195">
        <f>SUM(Output_3_Daily_Raw!E324:Z324,Output_3_Daily_Raw!AB324:AF324,Output_3_Daily_Raw!AJ324:AM324,Output_3_Daily_Raw!BG324)</f>
        <v>5.5</v>
      </c>
      <c r="R107" s="187" t="e">
        <f t="shared" si="20"/>
        <v>#DIV/0!</v>
      </c>
      <c r="S107" s="188" t="e">
        <f t="shared" si="21"/>
        <v>#DIV/0!</v>
      </c>
      <c r="T107" s="220">
        <f t="shared" si="16"/>
        <v>0.1875</v>
      </c>
      <c r="U107" s="216">
        <f t="shared" si="17"/>
        <v>0.22916666666666666</v>
      </c>
    </row>
    <row r="108" spans="1:21" x14ac:dyDescent="0.35">
      <c r="A108" s="270"/>
      <c r="B108" s="248">
        <v>47</v>
      </c>
      <c r="C108" s="137">
        <v>44151</v>
      </c>
      <c r="D108" s="136" t="s">
        <v>4</v>
      </c>
      <c r="E108" s="114"/>
      <c r="G108" s="115">
        <f t="shared" si="22"/>
        <v>0</v>
      </c>
      <c r="H108" s="114"/>
      <c r="J108" s="115">
        <f t="shared" si="23"/>
        <v>0</v>
      </c>
      <c r="K108" s="119">
        <f t="shared" si="18"/>
        <v>0</v>
      </c>
      <c r="L108" s="114">
        <v>9</v>
      </c>
      <c r="M108" s="113">
        <v>0</v>
      </c>
      <c r="N108" s="115">
        <f t="shared" si="24"/>
        <v>0.375</v>
      </c>
      <c r="O108" s="186">
        <f t="shared" si="19"/>
        <v>0</v>
      </c>
      <c r="P108" s="194">
        <f>SUM(Output_3_Daily_Raw!E325:Y325)</f>
        <v>6.5</v>
      </c>
      <c r="Q108" s="195">
        <f>SUM(Output_3_Daily_Raw!E325:Z325,Output_3_Daily_Raw!AB325:AF325,Output_3_Daily_Raw!AJ325:AM325,Output_3_Daily_Raw!BG325)</f>
        <v>8</v>
      </c>
      <c r="R108" s="187" t="e">
        <f t="shared" si="20"/>
        <v>#DIV/0!</v>
      </c>
      <c r="S108" s="188" t="e">
        <f t="shared" si="21"/>
        <v>#DIV/0!</v>
      </c>
      <c r="T108" s="220">
        <f t="shared" si="16"/>
        <v>0.27083333333333331</v>
      </c>
      <c r="U108" s="216">
        <f t="shared" si="17"/>
        <v>0.33333333333333331</v>
      </c>
    </row>
    <row r="109" spans="1:21" x14ac:dyDescent="0.35">
      <c r="A109" s="270"/>
      <c r="B109" s="249"/>
      <c r="C109" s="135">
        <v>44152</v>
      </c>
      <c r="D109" s="136" t="s">
        <v>5</v>
      </c>
      <c r="E109" s="114"/>
      <c r="G109" s="115">
        <f t="shared" si="22"/>
        <v>0</v>
      </c>
      <c r="H109" s="114"/>
      <c r="J109" s="115">
        <f t="shared" si="23"/>
        <v>0</v>
      </c>
      <c r="K109" s="119">
        <f t="shared" si="18"/>
        <v>0</v>
      </c>
      <c r="L109" s="114">
        <v>9</v>
      </c>
      <c r="M109" s="113">
        <v>0</v>
      </c>
      <c r="N109" s="115">
        <f t="shared" si="24"/>
        <v>0.375</v>
      </c>
      <c r="O109" s="186">
        <f t="shared" si="19"/>
        <v>0</v>
      </c>
      <c r="P109" s="194">
        <f>SUM(Output_3_Daily_Raw!E326:Y326)</f>
        <v>13.25</v>
      </c>
      <c r="Q109" s="195">
        <f>SUM(Output_3_Daily_Raw!E326:Z326,Output_3_Daily_Raw!AB326:AF326,Output_3_Daily_Raw!AJ326:AM326,Output_3_Daily_Raw!BG326)</f>
        <v>13.25</v>
      </c>
      <c r="R109" s="187" t="e">
        <f t="shared" si="20"/>
        <v>#DIV/0!</v>
      </c>
      <c r="S109" s="188" t="e">
        <f t="shared" si="21"/>
        <v>#DIV/0!</v>
      </c>
      <c r="T109" s="220">
        <f t="shared" si="16"/>
        <v>0.55208333333333337</v>
      </c>
      <c r="U109" s="216">
        <f t="shared" si="17"/>
        <v>0.55208333333333337</v>
      </c>
    </row>
    <row r="110" spans="1:21" x14ac:dyDescent="0.35">
      <c r="A110" s="270"/>
      <c r="B110" s="249"/>
      <c r="C110" s="137">
        <v>44153</v>
      </c>
      <c r="D110" s="136" t="s">
        <v>6</v>
      </c>
      <c r="E110" s="114"/>
      <c r="G110" s="115">
        <f t="shared" si="22"/>
        <v>0</v>
      </c>
      <c r="H110" s="114"/>
      <c r="J110" s="115">
        <f t="shared" si="23"/>
        <v>0</v>
      </c>
      <c r="K110" s="119">
        <f t="shared" si="18"/>
        <v>0</v>
      </c>
      <c r="L110" s="114">
        <v>9</v>
      </c>
      <c r="M110" s="113">
        <v>0</v>
      </c>
      <c r="N110" s="115">
        <f t="shared" si="24"/>
        <v>0.375</v>
      </c>
      <c r="O110" s="186">
        <f t="shared" si="19"/>
        <v>0</v>
      </c>
      <c r="P110" s="194">
        <f>SUM(Output_3_Daily_Raw!E327:Y327)</f>
        <v>11.25</v>
      </c>
      <c r="Q110" s="195">
        <f>SUM(Output_3_Daily_Raw!E327:Z327,Output_3_Daily_Raw!AB327:AF327,Output_3_Daily_Raw!AJ327:AM327,Output_3_Daily_Raw!BG327)</f>
        <v>11.25</v>
      </c>
      <c r="R110" s="187" t="e">
        <f t="shared" si="20"/>
        <v>#DIV/0!</v>
      </c>
      <c r="S110" s="188" t="e">
        <f t="shared" si="21"/>
        <v>#DIV/0!</v>
      </c>
      <c r="T110" s="220">
        <f t="shared" si="16"/>
        <v>0.46875</v>
      </c>
      <c r="U110" s="216">
        <f t="shared" si="17"/>
        <v>0.46875</v>
      </c>
    </row>
    <row r="111" spans="1:21" x14ac:dyDescent="0.35">
      <c r="A111" s="270"/>
      <c r="B111" s="249"/>
      <c r="C111" s="135">
        <v>44154</v>
      </c>
      <c r="D111" s="136" t="s">
        <v>7</v>
      </c>
      <c r="E111" s="114"/>
      <c r="G111" s="115">
        <f t="shared" si="22"/>
        <v>0</v>
      </c>
      <c r="H111" s="114"/>
      <c r="J111" s="115">
        <f t="shared" si="23"/>
        <v>0</v>
      </c>
      <c r="K111" s="119">
        <f t="shared" si="18"/>
        <v>0</v>
      </c>
      <c r="L111" s="114">
        <v>9</v>
      </c>
      <c r="M111" s="113">
        <v>0</v>
      </c>
      <c r="N111" s="115">
        <f t="shared" si="24"/>
        <v>0.375</v>
      </c>
      <c r="O111" s="186">
        <f t="shared" si="19"/>
        <v>0</v>
      </c>
      <c r="P111" s="194">
        <f>SUM(Output_3_Daily_Raw!E328:Y328)</f>
        <v>8.75</v>
      </c>
      <c r="Q111" s="195">
        <f>SUM(Output_3_Daily_Raw!E328:Z328,Output_3_Daily_Raw!AB328:AF328,Output_3_Daily_Raw!AJ328:AM328,Output_3_Daily_Raw!BG328)</f>
        <v>8.75</v>
      </c>
      <c r="R111" s="187" t="e">
        <f t="shared" si="20"/>
        <v>#DIV/0!</v>
      </c>
      <c r="S111" s="188" t="e">
        <f t="shared" si="21"/>
        <v>#DIV/0!</v>
      </c>
      <c r="T111" s="220">
        <f t="shared" si="16"/>
        <v>0.36458333333333331</v>
      </c>
      <c r="U111" s="216">
        <f t="shared" si="17"/>
        <v>0.36458333333333331</v>
      </c>
    </row>
    <row r="112" spans="1:21" x14ac:dyDescent="0.35">
      <c r="A112" s="270"/>
      <c r="B112" s="249"/>
      <c r="C112" s="135">
        <v>44155</v>
      </c>
      <c r="D112" s="136" t="s">
        <v>8</v>
      </c>
      <c r="E112" s="114"/>
      <c r="G112" s="115">
        <f t="shared" si="22"/>
        <v>0</v>
      </c>
      <c r="H112" s="114"/>
      <c r="J112" s="115">
        <f t="shared" si="23"/>
        <v>0</v>
      </c>
      <c r="K112" s="119">
        <f t="shared" si="18"/>
        <v>0</v>
      </c>
      <c r="L112" s="114">
        <v>9</v>
      </c>
      <c r="M112" s="113">
        <v>0</v>
      </c>
      <c r="N112" s="115">
        <f t="shared" si="24"/>
        <v>0.375</v>
      </c>
      <c r="O112" s="186">
        <f t="shared" si="19"/>
        <v>0</v>
      </c>
      <c r="P112" s="194">
        <f>SUM(Output_3_Daily_Raw!E329:Y329)</f>
        <v>4</v>
      </c>
      <c r="Q112" s="195">
        <f>SUM(Output_3_Daily_Raw!E329:Z329,Output_3_Daily_Raw!AB329:AF329,Output_3_Daily_Raw!AJ329:AM329,Output_3_Daily_Raw!BG329)</f>
        <v>5</v>
      </c>
      <c r="R112" s="187" t="e">
        <f t="shared" si="20"/>
        <v>#DIV/0!</v>
      </c>
      <c r="S112" s="188" t="e">
        <f t="shared" si="21"/>
        <v>#DIV/0!</v>
      </c>
      <c r="T112" s="220">
        <f t="shared" si="16"/>
        <v>0.16666666666666666</v>
      </c>
      <c r="U112" s="216">
        <f t="shared" si="17"/>
        <v>0.20833333333333334</v>
      </c>
    </row>
    <row r="113" spans="1:21" x14ac:dyDescent="0.35">
      <c r="A113" s="270"/>
      <c r="B113" s="249"/>
      <c r="C113" s="137">
        <v>44156</v>
      </c>
      <c r="D113" s="136" t="s">
        <v>9</v>
      </c>
      <c r="E113" s="114"/>
      <c r="G113" s="115">
        <f t="shared" si="22"/>
        <v>0</v>
      </c>
      <c r="H113" s="114"/>
      <c r="J113" s="115">
        <f t="shared" si="23"/>
        <v>0</v>
      </c>
      <c r="K113" s="119">
        <f t="shared" si="18"/>
        <v>0</v>
      </c>
      <c r="L113" s="114">
        <v>9</v>
      </c>
      <c r="M113" s="113">
        <v>0</v>
      </c>
      <c r="N113" s="115">
        <f t="shared" si="24"/>
        <v>0.375</v>
      </c>
      <c r="O113" s="186">
        <f t="shared" si="19"/>
        <v>0</v>
      </c>
      <c r="P113" s="194">
        <f>SUM(Output_3_Daily_Raw!E330:Y330)</f>
        <v>7.25</v>
      </c>
      <c r="Q113" s="195">
        <f>SUM(Output_3_Daily_Raw!E330:Z330,Output_3_Daily_Raw!AB330:AF330,Output_3_Daily_Raw!AJ330:AM330,Output_3_Daily_Raw!BG330)</f>
        <v>11.25</v>
      </c>
      <c r="R113" s="187" t="e">
        <f t="shared" si="20"/>
        <v>#DIV/0!</v>
      </c>
      <c r="S113" s="188" t="e">
        <f t="shared" si="21"/>
        <v>#DIV/0!</v>
      </c>
      <c r="T113" s="220">
        <f t="shared" si="16"/>
        <v>0.30208333333333331</v>
      </c>
      <c r="U113" s="216">
        <f t="shared" si="17"/>
        <v>0.46875</v>
      </c>
    </row>
    <row r="114" spans="1:21" x14ac:dyDescent="0.35">
      <c r="A114" s="270"/>
      <c r="B114" s="250"/>
      <c r="C114" s="14">
        <v>44157</v>
      </c>
      <c r="D114" s="138" t="s">
        <v>10</v>
      </c>
      <c r="E114" s="114"/>
      <c r="G114" s="115">
        <f t="shared" si="22"/>
        <v>0</v>
      </c>
      <c r="H114" s="114"/>
      <c r="J114" s="115">
        <f t="shared" si="23"/>
        <v>0</v>
      </c>
      <c r="K114" s="119">
        <f t="shared" si="18"/>
        <v>0</v>
      </c>
      <c r="L114" s="114">
        <v>9</v>
      </c>
      <c r="M114" s="113">
        <v>0</v>
      </c>
      <c r="N114" s="115">
        <f t="shared" si="24"/>
        <v>0.375</v>
      </c>
      <c r="O114" s="186">
        <f t="shared" si="19"/>
        <v>0</v>
      </c>
      <c r="P114" s="194">
        <f>SUM(Output_3_Daily_Raw!E331:Y331)</f>
        <v>7.75</v>
      </c>
      <c r="Q114" s="195">
        <f>SUM(Output_3_Daily_Raw!E331:Z331,Output_3_Daily_Raw!AB331:AF331,Output_3_Daily_Raw!AJ331:AM331,Output_3_Daily_Raw!BG331)</f>
        <v>7.75</v>
      </c>
      <c r="R114" s="187" t="e">
        <f t="shared" si="20"/>
        <v>#DIV/0!</v>
      </c>
      <c r="S114" s="188" t="e">
        <f t="shared" si="21"/>
        <v>#DIV/0!</v>
      </c>
      <c r="T114" s="220">
        <f t="shared" si="16"/>
        <v>0.32291666666666669</v>
      </c>
      <c r="U114" s="216">
        <f t="shared" si="17"/>
        <v>0.32291666666666669</v>
      </c>
    </row>
    <row r="115" spans="1:21" x14ac:dyDescent="0.35">
      <c r="A115" s="270"/>
      <c r="B115" s="248">
        <v>48</v>
      </c>
      <c r="C115" s="137">
        <v>44158</v>
      </c>
      <c r="D115" s="136" t="s">
        <v>4</v>
      </c>
      <c r="E115" s="114"/>
      <c r="G115" s="115">
        <f t="shared" si="22"/>
        <v>0</v>
      </c>
      <c r="H115" s="114"/>
      <c r="J115" s="115">
        <f t="shared" si="23"/>
        <v>0</v>
      </c>
      <c r="K115" s="119">
        <f t="shared" si="18"/>
        <v>0</v>
      </c>
      <c r="L115" s="114">
        <v>9</v>
      </c>
      <c r="M115" s="113">
        <v>0</v>
      </c>
      <c r="N115" s="115">
        <f t="shared" si="24"/>
        <v>0.375</v>
      </c>
      <c r="O115" s="186">
        <f t="shared" si="19"/>
        <v>0</v>
      </c>
      <c r="P115" s="194">
        <f>SUM(Output_3_Daily_Raw!E332:Y332)</f>
        <v>3.25</v>
      </c>
      <c r="Q115" s="195">
        <f>SUM(Output_3_Daily_Raw!E332:Z332,Output_3_Daily_Raw!AB332:AF332,Output_3_Daily_Raw!AJ332:AM332,Output_3_Daily_Raw!BG332)</f>
        <v>7</v>
      </c>
      <c r="R115" s="187" t="e">
        <f t="shared" si="20"/>
        <v>#DIV/0!</v>
      </c>
      <c r="S115" s="188" t="e">
        <f t="shared" si="21"/>
        <v>#DIV/0!</v>
      </c>
      <c r="T115" s="220">
        <f t="shared" si="16"/>
        <v>0.13541666666666666</v>
      </c>
      <c r="U115" s="216">
        <f t="shared" si="17"/>
        <v>0.29166666666666669</v>
      </c>
    </row>
    <row r="116" spans="1:21" x14ac:dyDescent="0.35">
      <c r="A116" s="270"/>
      <c r="B116" s="249"/>
      <c r="C116" s="135">
        <v>44159</v>
      </c>
      <c r="D116" s="136" t="s">
        <v>5</v>
      </c>
      <c r="E116" s="114"/>
      <c r="G116" s="115">
        <f t="shared" si="22"/>
        <v>0</v>
      </c>
      <c r="H116" s="114"/>
      <c r="J116" s="115">
        <f t="shared" si="23"/>
        <v>0</v>
      </c>
      <c r="K116" s="119">
        <f t="shared" si="18"/>
        <v>0</v>
      </c>
      <c r="L116" s="114">
        <v>9</v>
      </c>
      <c r="M116" s="113">
        <v>0</v>
      </c>
      <c r="N116" s="115">
        <f t="shared" si="24"/>
        <v>0.375</v>
      </c>
      <c r="O116" s="186">
        <f t="shared" si="19"/>
        <v>0</v>
      </c>
      <c r="P116" s="194">
        <f>SUM(Output_3_Daily_Raw!E333:Y333)</f>
        <v>9.5</v>
      </c>
      <c r="Q116" s="195">
        <f>SUM(Output_3_Daily_Raw!E333:Z333,Output_3_Daily_Raw!AB333:AF333,Output_3_Daily_Raw!AJ333:AM333,Output_3_Daily_Raw!BG333)</f>
        <v>9.5</v>
      </c>
      <c r="R116" s="187" t="e">
        <f t="shared" si="20"/>
        <v>#DIV/0!</v>
      </c>
      <c r="S116" s="188" t="e">
        <f t="shared" si="21"/>
        <v>#DIV/0!</v>
      </c>
      <c r="T116" s="220">
        <f t="shared" si="16"/>
        <v>0.39583333333333331</v>
      </c>
      <c r="U116" s="216">
        <f t="shared" si="17"/>
        <v>0.39583333333333331</v>
      </c>
    </row>
    <row r="117" spans="1:21" x14ac:dyDescent="0.35">
      <c r="A117" s="270"/>
      <c r="B117" s="249"/>
      <c r="C117" s="135">
        <v>44160</v>
      </c>
      <c r="D117" s="136" t="s">
        <v>6</v>
      </c>
      <c r="E117" s="114"/>
      <c r="G117" s="115">
        <f t="shared" si="22"/>
        <v>0</v>
      </c>
      <c r="H117" s="114"/>
      <c r="J117" s="115">
        <f t="shared" si="23"/>
        <v>0</v>
      </c>
      <c r="K117" s="119">
        <f t="shared" si="18"/>
        <v>0</v>
      </c>
      <c r="L117" s="114">
        <v>9</v>
      </c>
      <c r="M117" s="113">
        <v>0</v>
      </c>
      <c r="N117" s="115">
        <f t="shared" si="24"/>
        <v>0.375</v>
      </c>
      <c r="O117" s="186">
        <f t="shared" si="19"/>
        <v>0</v>
      </c>
      <c r="P117" s="194">
        <f>SUM(Output_3_Daily_Raw!E334:Y334)</f>
        <v>10.25</v>
      </c>
      <c r="Q117" s="195">
        <f>SUM(Output_3_Daily_Raw!E334:Z334,Output_3_Daily_Raw!AB334:AF334,Output_3_Daily_Raw!AJ334:AM334,Output_3_Daily_Raw!BG334)</f>
        <v>10.25</v>
      </c>
      <c r="R117" s="187" t="e">
        <f t="shared" si="20"/>
        <v>#DIV/0!</v>
      </c>
      <c r="S117" s="188" t="e">
        <f t="shared" si="21"/>
        <v>#DIV/0!</v>
      </c>
      <c r="T117" s="220">
        <f t="shared" si="16"/>
        <v>0.42708333333333331</v>
      </c>
      <c r="U117" s="216">
        <f t="shared" si="17"/>
        <v>0.42708333333333331</v>
      </c>
    </row>
    <row r="118" spans="1:21" x14ac:dyDescent="0.35">
      <c r="A118" s="270"/>
      <c r="B118" s="249"/>
      <c r="C118" s="137">
        <v>44161</v>
      </c>
      <c r="D118" s="136" t="s">
        <v>7</v>
      </c>
      <c r="E118" s="114"/>
      <c r="G118" s="115">
        <f t="shared" si="22"/>
        <v>0</v>
      </c>
      <c r="H118" s="114"/>
      <c r="J118" s="115">
        <f t="shared" si="23"/>
        <v>0</v>
      </c>
      <c r="K118" s="119">
        <f t="shared" si="18"/>
        <v>0</v>
      </c>
      <c r="L118" s="114">
        <v>9</v>
      </c>
      <c r="M118" s="113">
        <v>0</v>
      </c>
      <c r="N118" s="115">
        <f t="shared" si="24"/>
        <v>0.375</v>
      </c>
      <c r="O118" s="186">
        <f t="shared" si="19"/>
        <v>0</v>
      </c>
      <c r="P118" s="194">
        <f>SUM(Output_3_Daily_Raw!E335:Y335)</f>
        <v>2.25</v>
      </c>
      <c r="Q118" s="195">
        <f>SUM(Output_3_Daily_Raw!E335:Z335,Output_3_Daily_Raw!AB335:AF335,Output_3_Daily_Raw!AJ335:AM335,Output_3_Daily_Raw!BG335)</f>
        <v>7.25</v>
      </c>
      <c r="R118" s="187" t="e">
        <f t="shared" si="20"/>
        <v>#DIV/0!</v>
      </c>
      <c r="S118" s="188" t="e">
        <f t="shared" si="21"/>
        <v>#DIV/0!</v>
      </c>
      <c r="T118" s="220">
        <f t="shared" si="16"/>
        <v>9.375E-2</v>
      </c>
      <c r="U118" s="216">
        <f t="shared" si="17"/>
        <v>0.30208333333333331</v>
      </c>
    </row>
    <row r="119" spans="1:21" x14ac:dyDescent="0.35">
      <c r="A119" s="270"/>
      <c r="B119" s="249"/>
      <c r="C119" s="135">
        <v>44162</v>
      </c>
      <c r="D119" s="136" t="s">
        <v>8</v>
      </c>
      <c r="E119" s="114"/>
      <c r="G119" s="115">
        <f t="shared" si="22"/>
        <v>0</v>
      </c>
      <c r="H119" s="114"/>
      <c r="J119" s="115">
        <f t="shared" si="23"/>
        <v>0</v>
      </c>
      <c r="K119" s="119">
        <f t="shared" si="18"/>
        <v>0</v>
      </c>
      <c r="L119" s="114">
        <v>9</v>
      </c>
      <c r="M119" s="113">
        <v>0</v>
      </c>
      <c r="N119" s="115">
        <f t="shared" si="24"/>
        <v>0.375</v>
      </c>
      <c r="O119" s="186">
        <f t="shared" si="19"/>
        <v>0</v>
      </c>
      <c r="P119" s="194">
        <f>SUM(Output_3_Daily_Raw!E336:Y336)</f>
        <v>0</v>
      </c>
      <c r="Q119" s="195">
        <f>SUM(Output_3_Daily_Raw!E336:Z336,Output_3_Daily_Raw!AB336:AF336,Output_3_Daily_Raw!AJ336:AM336,Output_3_Daily_Raw!BG336)</f>
        <v>8.25</v>
      </c>
      <c r="R119" s="187" t="e">
        <f t="shared" si="20"/>
        <v>#DIV/0!</v>
      </c>
      <c r="S119" s="188" t="e">
        <f t="shared" si="21"/>
        <v>#DIV/0!</v>
      </c>
      <c r="T119" s="220">
        <f t="shared" si="16"/>
        <v>0</v>
      </c>
      <c r="U119" s="216">
        <f t="shared" si="17"/>
        <v>0.34375</v>
      </c>
    </row>
    <row r="120" spans="1:21" x14ac:dyDescent="0.35">
      <c r="A120" s="270"/>
      <c r="B120" s="249"/>
      <c r="C120" s="137">
        <v>44163</v>
      </c>
      <c r="D120" s="136" t="s">
        <v>9</v>
      </c>
      <c r="E120" s="114"/>
      <c r="G120" s="115">
        <f t="shared" si="22"/>
        <v>0</v>
      </c>
      <c r="H120" s="114"/>
      <c r="J120" s="115">
        <f t="shared" si="23"/>
        <v>0</v>
      </c>
      <c r="K120" s="119">
        <f t="shared" si="18"/>
        <v>0</v>
      </c>
      <c r="L120" s="114">
        <v>9</v>
      </c>
      <c r="M120" s="113">
        <v>0</v>
      </c>
      <c r="N120" s="115">
        <f t="shared" si="24"/>
        <v>0.375</v>
      </c>
      <c r="O120" s="186">
        <f t="shared" si="19"/>
        <v>0</v>
      </c>
      <c r="P120" s="194">
        <f>SUM(Output_3_Daily_Raw!E337:Y337)</f>
        <v>0</v>
      </c>
      <c r="Q120" s="195">
        <f>SUM(Output_3_Daily_Raw!E337:Z337,Output_3_Daily_Raw!AB337:AF337,Output_3_Daily_Raw!AJ337:AM337,Output_3_Daily_Raw!BG337)</f>
        <v>6.5</v>
      </c>
      <c r="R120" s="187" t="e">
        <f t="shared" si="20"/>
        <v>#DIV/0!</v>
      </c>
      <c r="S120" s="188" t="e">
        <f t="shared" si="21"/>
        <v>#DIV/0!</v>
      </c>
      <c r="T120" s="220">
        <f t="shared" si="16"/>
        <v>0</v>
      </c>
      <c r="U120" s="216">
        <f t="shared" si="17"/>
        <v>0.27083333333333331</v>
      </c>
    </row>
    <row r="121" spans="1:21" ht="15" thickBot="1" x14ac:dyDescent="0.4">
      <c r="A121" s="271"/>
      <c r="B121" s="288"/>
      <c r="C121" s="140">
        <v>44164</v>
      </c>
      <c r="D121" s="141" t="s">
        <v>10</v>
      </c>
      <c r="E121" s="116"/>
      <c r="F121" s="117"/>
      <c r="G121" s="118">
        <f t="shared" si="22"/>
        <v>0</v>
      </c>
      <c r="H121" s="116"/>
      <c r="I121" s="117"/>
      <c r="J121" s="118">
        <f t="shared" si="23"/>
        <v>0</v>
      </c>
      <c r="K121" s="119">
        <f t="shared" si="18"/>
        <v>0</v>
      </c>
      <c r="L121" s="116">
        <v>9</v>
      </c>
      <c r="M121" s="117">
        <v>0</v>
      </c>
      <c r="N121" s="118">
        <f t="shared" si="24"/>
        <v>0.375</v>
      </c>
      <c r="O121" s="186">
        <f t="shared" si="19"/>
        <v>0</v>
      </c>
      <c r="P121" s="198">
        <f>SUM(Output_3_Daily_Raw!E338:Y338)</f>
        <v>0</v>
      </c>
      <c r="Q121" s="199">
        <f>SUM(Output_3_Daily_Raw!E338:Z338,Output_3_Daily_Raw!AB338:AF338,Output_3_Daily_Raw!AJ338:AM338,Output_3_Daily_Raw!BG338)</f>
        <v>8.25</v>
      </c>
      <c r="R121" s="192" t="e">
        <f t="shared" si="20"/>
        <v>#DIV/0!</v>
      </c>
      <c r="S121" s="193" t="e">
        <f t="shared" si="21"/>
        <v>#DIV/0!</v>
      </c>
      <c r="T121" s="221">
        <f t="shared" si="16"/>
        <v>0</v>
      </c>
      <c r="U121" s="217">
        <f t="shared" si="17"/>
        <v>0.34375</v>
      </c>
    </row>
  </sheetData>
  <mergeCells count="32">
    <mergeCell ref="P1:Q1"/>
    <mergeCell ref="R1:S1"/>
    <mergeCell ref="T1:U1"/>
    <mergeCell ref="O1:O2"/>
    <mergeCell ref="L1:N1"/>
    <mergeCell ref="E1:G1"/>
    <mergeCell ref="H1:J1"/>
    <mergeCell ref="A1:A2"/>
    <mergeCell ref="B1:B2"/>
    <mergeCell ref="C1:C2"/>
    <mergeCell ref="D1:D2"/>
    <mergeCell ref="A3:A31"/>
    <mergeCell ref="B3:B9"/>
    <mergeCell ref="B10:B16"/>
    <mergeCell ref="B17:B23"/>
    <mergeCell ref="B24:B30"/>
    <mergeCell ref="B31:B37"/>
    <mergeCell ref="A32:A61"/>
    <mergeCell ref="B59:B65"/>
    <mergeCell ref="A62:A92"/>
    <mergeCell ref="B66:B72"/>
    <mergeCell ref="B73:B79"/>
    <mergeCell ref="B80:B86"/>
    <mergeCell ref="B87:B93"/>
    <mergeCell ref="A93:A121"/>
    <mergeCell ref="B38:B44"/>
    <mergeCell ref="B45:B51"/>
    <mergeCell ref="B52:B58"/>
    <mergeCell ref="B94:B100"/>
    <mergeCell ref="B101:B107"/>
    <mergeCell ref="B108:B114"/>
    <mergeCell ref="B115:B121"/>
  </mergeCells>
  <conditionalFormatting sqref="G3:G121 J3:J121">
    <cfRule type="cellIs" dxfId="31" priority="3" operator="equal">
      <formula>0</formula>
    </cfRule>
  </conditionalFormatting>
  <conditionalFormatting sqref="C1:N2 C3:U1048576 O1">
    <cfRule type="expression" dxfId="30" priority="1">
      <formula>TODAY()=$C1</formula>
    </cfRule>
  </conditionalFormatting>
  <conditionalFormatting sqref="P2:U2">
    <cfRule type="expression" dxfId="29" priority="228">
      <formula>TODAY()=$C1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E254-15CF-44AC-A7AD-FED5A216BE77}">
  <sheetPr codeName="Sheet8">
    <pageSetUpPr fitToPage="1"/>
  </sheetPr>
  <dimension ref="A1:AW18"/>
  <sheetViews>
    <sheetView zoomScale="80" zoomScaleNormal="80" workbookViewId="0">
      <pane xSplit="3" ySplit="3" topLeftCell="D4" activePane="bottomRight" state="frozen"/>
      <selection pane="topRight" activeCell="E1" sqref="E1"/>
      <selection pane="bottomLeft" activeCell="A4" sqref="A4"/>
      <selection pane="bottomRight" activeCell="AC41" sqref="AC41"/>
    </sheetView>
  </sheetViews>
  <sheetFormatPr defaultColWidth="8.7265625" defaultRowHeight="14.5" x14ac:dyDescent="0.35"/>
  <cols>
    <col min="1" max="2" width="8.7265625" style="34"/>
    <col min="3" max="3" width="11" style="34" customWidth="1"/>
    <col min="4" max="4" width="9.54296875" style="45" customWidth="1"/>
    <col min="5" max="6" width="8.7265625" style="45"/>
    <col min="7" max="7" width="9.54296875" style="45" customWidth="1"/>
    <col min="8" max="9" width="8.7265625" style="45"/>
    <col min="10" max="10" width="10.08984375" style="45" bestFit="1" customWidth="1"/>
    <col min="11" max="12" width="8.7265625" style="45"/>
    <col min="13" max="19" width="0" style="45" hidden="1" customWidth="1"/>
    <col min="20" max="20" width="8.7265625" style="45"/>
    <col min="21" max="21" width="9.54296875" style="45" bestFit="1" customWidth="1"/>
    <col min="22" max="22" width="12" style="72" bestFit="1" customWidth="1"/>
    <col min="23" max="23" width="8.7265625" style="45"/>
    <col min="24" max="24" width="8.7265625" style="79"/>
    <col min="25" max="25" width="8.7265625" style="45"/>
    <col min="26" max="26" width="8.7265625" style="87"/>
    <col min="27" max="27" width="10.08984375" style="45" bestFit="1" customWidth="1"/>
    <col min="28" max="29" width="8.7265625" style="45" customWidth="1"/>
    <col min="30" max="30" width="14.7265625" style="45" bestFit="1" customWidth="1"/>
    <col min="31" max="31" width="8.7265625" style="79" customWidth="1"/>
    <col min="32" max="32" width="8.90625" style="79" hidden="1" customWidth="1"/>
    <col min="33" max="33" width="8.90625" style="45" hidden="1" customWidth="1"/>
    <col min="34" max="34" width="8.90625" style="79" hidden="1" customWidth="1"/>
    <col min="35" max="35" width="8.7265625" style="45" customWidth="1"/>
    <col min="36" max="36" width="9.54296875" style="52" bestFit="1" customWidth="1"/>
    <col min="37" max="37" width="9.54296875" style="72" customWidth="1"/>
    <col min="38" max="40" width="8.7265625" style="45"/>
    <col min="41" max="41" width="10.08984375" style="52" bestFit="1" customWidth="1"/>
    <col min="42" max="43" width="8.7265625" style="45"/>
    <col min="44" max="48" width="8.7265625" style="45" customWidth="1"/>
    <col min="49" max="16384" width="8.7265625" style="45"/>
  </cols>
  <sheetData>
    <row r="1" spans="1:49" x14ac:dyDescent="0.35">
      <c r="A1" s="308" t="s">
        <v>192</v>
      </c>
      <c r="B1" s="310" t="s">
        <v>161</v>
      </c>
      <c r="C1" s="312" t="s">
        <v>163</v>
      </c>
      <c r="D1" s="316" t="s">
        <v>186</v>
      </c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8"/>
      <c r="U1" s="316" t="s">
        <v>182</v>
      </c>
      <c r="V1" s="317"/>
      <c r="W1" s="317"/>
      <c r="X1" s="317"/>
      <c r="Y1" s="317"/>
      <c r="Z1" s="317"/>
      <c r="AA1" s="317"/>
      <c r="AB1" s="317"/>
      <c r="AC1" s="317"/>
      <c r="AD1" s="317"/>
      <c r="AE1" s="317"/>
      <c r="AF1" s="317"/>
      <c r="AG1" s="317"/>
      <c r="AH1" s="317"/>
      <c r="AI1" s="318"/>
      <c r="AJ1" s="316" t="s">
        <v>174</v>
      </c>
      <c r="AK1" s="317"/>
      <c r="AL1" s="317"/>
      <c r="AM1" s="317"/>
      <c r="AN1" s="317"/>
      <c r="AO1" s="317"/>
      <c r="AP1" s="317"/>
      <c r="AQ1" s="317"/>
      <c r="AR1" s="317"/>
      <c r="AS1" s="317"/>
      <c r="AT1" s="317"/>
      <c r="AU1" s="317"/>
      <c r="AV1" s="317"/>
      <c r="AW1" s="318"/>
    </row>
    <row r="2" spans="1:49" x14ac:dyDescent="0.35">
      <c r="A2" s="309"/>
      <c r="B2" s="311"/>
      <c r="C2" s="313"/>
      <c r="D2" s="314" t="s">
        <v>164</v>
      </c>
      <c r="E2" s="315"/>
      <c r="F2" s="315"/>
      <c r="G2" s="315"/>
      <c r="H2" s="315"/>
      <c r="I2" s="315"/>
      <c r="J2" s="315" t="s">
        <v>167</v>
      </c>
      <c r="K2" s="315"/>
      <c r="L2" s="315"/>
      <c r="M2" s="315"/>
      <c r="N2" s="315"/>
      <c r="O2" s="315"/>
      <c r="P2" s="319" t="s">
        <v>169</v>
      </c>
      <c r="Q2" s="319"/>
      <c r="R2" s="319"/>
      <c r="S2" s="319"/>
      <c r="T2" s="53" t="s">
        <v>175</v>
      </c>
      <c r="U2" s="320" t="s">
        <v>164</v>
      </c>
      <c r="V2" s="319"/>
      <c r="W2" s="319"/>
      <c r="X2" s="319"/>
      <c r="Y2" s="319"/>
      <c r="AA2" s="319" t="s">
        <v>167</v>
      </c>
      <c r="AB2" s="319"/>
      <c r="AC2" s="319"/>
      <c r="AD2" s="319" t="s">
        <v>187</v>
      </c>
      <c r="AE2" s="319"/>
      <c r="AF2" s="319"/>
      <c r="AG2" s="319" t="s">
        <v>169</v>
      </c>
      <c r="AH2" s="319"/>
      <c r="AI2" s="62" t="s">
        <v>175</v>
      </c>
      <c r="AJ2" s="63"/>
      <c r="AK2" s="47"/>
      <c r="AL2" s="319" t="s">
        <v>164</v>
      </c>
      <c r="AM2" s="319"/>
      <c r="AN2" s="319"/>
      <c r="AP2" s="319" t="s">
        <v>167</v>
      </c>
      <c r="AQ2" s="319"/>
      <c r="AR2" s="319"/>
      <c r="AS2" s="319"/>
      <c r="AT2" s="319"/>
      <c r="AU2" s="319" t="s">
        <v>169</v>
      </c>
      <c r="AV2" s="319"/>
      <c r="AW2" s="62" t="s">
        <v>175</v>
      </c>
    </row>
    <row r="3" spans="1:49" s="44" customFormat="1" ht="147" customHeight="1" x14ac:dyDescent="0.35">
      <c r="A3" s="309"/>
      <c r="B3" s="311"/>
      <c r="C3" s="313"/>
      <c r="D3" s="54" t="s">
        <v>195</v>
      </c>
      <c r="E3" s="48" t="s">
        <v>176</v>
      </c>
      <c r="F3" s="48" t="s">
        <v>166</v>
      </c>
      <c r="G3" s="48" t="s">
        <v>195</v>
      </c>
      <c r="H3" s="48" t="s">
        <v>177</v>
      </c>
      <c r="I3" s="48" t="s">
        <v>166</v>
      </c>
      <c r="J3" s="50" t="s">
        <v>229</v>
      </c>
      <c r="K3" s="48" t="s">
        <v>165</v>
      </c>
      <c r="L3" s="48" t="s">
        <v>166</v>
      </c>
      <c r="M3" s="48" t="s">
        <v>188</v>
      </c>
      <c r="N3" s="48" t="s">
        <v>189</v>
      </c>
      <c r="O3" s="48" t="s">
        <v>190</v>
      </c>
      <c r="P3" s="50" t="s">
        <v>178</v>
      </c>
      <c r="Q3" s="50" t="s">
        <v>180</v>
      </c>
      <c r="R3" s="50" t="s">
        <v>179</v>
      </c>
      <c r="S3" s="50" t="s">
        <v>181</v>
      </c>
      <c r="T3" s="55" t="s">
        <v>173</v>
      </c>
      <c r="U3" s="54" t="s">
        <v>195</v>
      </c>
      <c r="V3" s="48" t="s">
        <v>250</v>
      </c>
      <c r="W3" s="80" t="s">
        <v>165</v>
      </c>
      <c r="X3" s="80" t="s">
        <v>166</v>
      </c>
      <c r="Y3" s="80" t="s">
        <v>284</v>
      </c>
      <c r="Z3" s="84" t="s">
        <v>285</v>
      </c>
      <c r="AA3" s="80" t="s">
        <v>229</v>
      </c>
      <c r="AB3" s="80" t="s">
        <v>241</v>
      </c>
      <c r="AC3" s="80" t="s">
        <v>166</v>
      </c>
      <c r="AD3" s="80" t="s">
        <v>272</v>
      </c>
      <c r="AE3" s="80" t="s">
        <v>170</v>
      </c>
      <c r="AF3" s="80" t="s">
        <v>171</v>
      </c>
      <c r="AG3" s="80" t="s">
        <v>170</v>
      </c>
      <c r="AH3" s="80" t="s">
        <v>171</v>
      </c>
      <c r="AI3" s="81" t="s">
        <v>173</v>
      </c>
      <c r="AJ3" s="54" t="s">
        <v>195</v>
      </c>
      <c r="AK3" s="48" t="s">
        <v>250</v>
      </c>
      <c r="AL3" s="50" t="s">
        <v>165</v>
      </c>
      <c r="AM3" s="50" t="s">
        <v>166</v>
      </c>
      <c r="AN3" s="50" t="s">
        <v>187</v>
      </c>
      <c r="AO3" s="50" t="s">
        <v>229</v>
      </c>
      <c r="AP3" s="50" t="s">
        <v>165</v>
      </c>
      <c r="AQ3" s="50" t="s">
        <v>166</v>
      </c>
      <c r="AR3" s="50" t="s">
        <v>188</v>
      </c>
      <c r="AS3" s="50" t="s">
        <v>189</v>
      </c>
      <c r="AT3" s="50" t="s">
        <v>190</v>
      </c>
      <c r="AU3" s="50" t="s">
        <v>170</v>
      </c>
      <c r="AV3" s="50" t="s">
        <v>171</v>
      </c>
      <c r="AW3" s="55" t="s">
        <v>173</v>
      </c>
    </row>
    <row r="4" spans="1:49" x14ac:dyDescent="0.35">
      <c r="A4" s="65" t="s">
        <v>216</v>
      </c>
      <c r="B4" s="46">
        <f>_xlfn.ISOWEEKNUM(C4)</f>
        <v>10</v>
      </c>
      <c r="C4" s="66">
        <v>43892</v>
      </c>
      <c r="D4" s="56" t="s">
        <v>196</v>
      </c>
      <c r="E4" s="51">
        <v>1</v>
      </c>
      <c r="F4" s="51">
        <f>IF(SUM(E4:E4)&gt;=1,1,0)</f>
        <v>1</v>
      </c>
      <c r="G4" s="51" t="s">
        <v>207</v>
      </c>
      <c r="H4" s="51">
        <v>1</v>
      </c>
      <c r="I4" s="51">
        <f>IF(SUM(H4:H4)&gt;=1,1,0)</f>
        <v>1</v>
      </c>
      <c r="J4" s="51"/>
      <c r="K4" s="52"/>
      <c r="L4" s="52" t="s">
        <v>228</v>
      </c>
      <c r="M4" s="52"/>
      <c r="N4" s="52"/>
      <c r="O4" s="52"/>
      <c r="P4" s="52"/>
      <c r="Q4" s="52"/>
      <c r="R4" s="52"/>
      <c r="S4" s="52"/>
      <c r="T4" s="57">
        <f>Output_2_Weekly_Aggregate!C12</f>
        <v>3.75</v>
      </c>
      <c r="U4" s="82" t="s">
        <v>196</v>
      </c>
      <c r="V4" s="83" t="s">
        <v>252</v>
      </c>
      <c r="W4" s="79">
        <v>1</v>
      </c>
      <c r="X4" s="79">
        <f>IF(SUM(W4:W4)&gt;=1,1,0)</f>
        <v>1</v>
      </c>
      <c r="Y4" s="79">
        <v>1</v>
      </c>
      <c r="Z4" s="87">
        <f>IF(SUM(Y4:Y4)&gt;=1,1,0)</f>
        <v>1</v>
      </c>
      <c r="AA4" s="83"/>
      <c r="AB4" s="79"/>
      <c r="AC4" s="83" t="s">
        <v>228</v>
      </c>
      <c r="AD4" s="79" t="s">
        <v>273</v>
      </c>
      <c r="AE4" s="79">
        <v>1</v>
      </c>
      <c r="AF4" s="79">
        <v>1</v>
      </c>
      <c r="AG4" s="79"/>
      <c r="AI4" s="57">
        <f>Output_2_Weekly_Aggregate!D12</f>
        <v>2</v>
      </c>
      <c r="AJ4" s="56" t="s">
        <v>196</v>
      </c>
      <c r="AK4" s="71" t="s">
        <v>267</v>
      </c>
      <c r="AL4" s="52">
        <v>1</v>
      </c>
      <c r="AM4" s="52">
        <f>IF(SUM(AL4:AL4)&gt;=1,1,0)</f>
        <v>1</v>
      </c>
      <c r="AN4" s="52"/>
      <c r="AO4" s="51"/>
      <c r="AP4" s="52"/>
      <c r="AQ4" s="52" t="s">
        <v>228</v>
      </c>
      <c r="AR4" s="52"/>
      <c r="AS4" s="52"/>
      <c r="AT4" s="52"/>
      <c r="AU4" s="52">
        <v>1</v>
      </c>
      <c r="AV4" s="52">
        <v>0</v>
      </c>
      <c r="AW4" s="57">
        <f>Output_2_Weekly_Aggregate!E12</f>
        <v>5.5</v>
      </c>
    </row>
    <row r="5" spans="1:49" x14ac:dyDescent="0.35">
      <c r="A5" s="67" t="s">
        <v>217</v>
      </c>
      <c r="B5" s="46">
        <f t="shared" ref="B5:B17" si="0">_xlfn.ISOWEEKNUM(C5)</f>
        <v>11</v>
      </c>
      <c r="C5" s="66">
        <v>43899</v>
      </c>
      <c r="D5" s="56" t="s">
        <v>197</v>
      </c>
      <c r="E5" s="51">
        <v>1</v>
      </c>
      <c r="F5" s="51">
        <f t="shared" ref="F5:F17" si="1">IF(SUM(E5:E5)&gt;=1,1,0)</f>
        <v>1</v>
      </c>
      <c r="G5" s="51" t="s">
        <v>193</v>
      </c>
      <c r="H5" s="51">
        <v>1</v>
      </c>
      <c r="I5" s="51">
        <f>IF(SUM(H5:H5)&gt;=1,1,0)</f>
        <v>1</v>
      </c>
      <c r="J5" s="51" t="s">
        <v>230</v>
      </c>
      <c r="K5" s="52">
        <v>1</v>
      </c>
      <c r="L5" s="52">
        <f>IF(SUM(K5:K5)&gt;=1,1,0)</f>
        <v>1</v>
      </c>
      <c r="M5" s="52"/>
      <c r="N5" s="52"/>
      <c r="O5" s="52"/>
      <c r="P5" s="52"/>
      <c r="Q5" s="52"/>
      <c r="R5" s="52"/>
      <c r="S5" s="52"/>
      <c r="T5" s="57">
        <f>Output_2_Weekly_Aggregate!C13</f>
        <v>9.75</v>
      </c>
      <c r="U5" s="82" t="s">
        <v>207</v>
      </c>
      <c r="V5" s="83" t="s">
        <v>253</v>
      </c>
      <c r="W5" s="79">
        <v>1</v>
      </c>
      <c r="X5" s="79">
        <f>IF(SUM(W5:W5)&gt;=1,1,0)</f>
        <v>1</v>
      </c>
      <c r="Y5" s="79">
        <v>1</v>
      </c>
      <c r="Z5" s="87">
        <f>IF(SUM(Y5:Y5)&gt;=1,1,0)</f>
        <v>1</v>
      </c>
      <c r="AA5" s="83" t="s">
        <v>230</v>
      </c>
      <c r="AB5" s="83">
        <v>1</v>
      </c>
      <c r="AC5" s="79">
        <f>IF(SUM(AB5:AB5)&gt;=1,1,0)</f>
        <v>1</v>
      </c>
      <c r="AD5" s="79" t="s">
        <v>274</v>
      </c>
      <c r="AG5" s="79"/>
      <c r="AI5" s="57">
        <f>Output_2_Weekly_Aggregate!D13</f>
        <v>0</v>
      </c>
      <c r="AJ5" s="56" t="s">
        <v>207</v>
      </c>
      <c r="AK5" s="71" t="s">
        <v>267</v>
      </c>
      <c r="AL5" s="52">
        <v>1</v>
      </c>
      <c r="AM5" s="52">
        <f t="shared" ref="AM5:AM17" si="2">IF(SUM(AL5:AL5)&gt;=1,1,0)</f>
        <v>1</v>
      </c>
      <c r="AN5" s="52"/>
      <c r="AO5" s="51" t="s">
        <v>230</v>
      </c>
      <c r="AP5" s="52">
        <v>1</v>
      </c>
      <c r="AQ5" s="52">
        <f t="shared" ref="AQ5:AQ11" si="3">IF(SUM(AP5:AP5)&gt;=1,1,0)</f>
        <v>1</v>
      </c>
      <c r="AR5" s="52"/>
      <c r="AS5" s="52"/>
      <c r="AT5" s="52"/>
      <c r="AU5" s="52">
        <v>1</v>
      </c>
      <c r="AV5" s="52">
        <v>0</v>
      </c>
      <c r="AW5" s="57">
        <f>Output_2_Weekly_Aggregate!E13</f>
        <v>6.5</v>
      </c>
    </row>
    <row r="6" spans="1:49" x14ac:dyDescent="0.35">
      <c r="A6" s="67" t="s">
        <v>218</v>
      </c>
      <c r="B6" s="46">
        <f t="shared" si="0"/>
        <v>12</v>
      </c>
      <c r="C6" s="66">
        <v>43906</v>
      </c>
      <c r="D6" s="56" t="s">
        <v>198</v>
      </c>
      <c r="E6" s="51">
        <v>1</v>
      </c>
      <c r="F6" s="51">
        <f t="shared" si="1"/>
        <v>1</v>
      </c>
      <c r="G6" s="51" t="s">
        <v>194</v>
      </c>
      <c r="H6" s="51">
        <v>1</v>
      </c>
      <c r="I6" s="51">
        <f>IF(SUM(H6:H6)&gt;=1,1,0)</f>
        <v>1</v>
      </c>
      <c r="J6" s="51" t="s">
        <v>231</v>
      </c>
      <c r="K6" s="52">
        <v>1</v>
      </c>
      <c r="L6" s="52">
        <f>IF(SUM(K6:K6)&gt;=1,1,0)</f>
        <v>1</v>
      </c>
      <c r="M6" s="52"/>
      <c r="N6" s="52"/>
      <c r="O6" s="52"/>
      <c r="P6" s="52"/>
      <c r="Q6" s="52"/>
      <c r="R6" s="52"/>
      <c r="S6" s="52"/>
      <c r="T6" s="57">
        <f>Output_2_Weekly_Aggregate!C14</f>
        <v>2.25</v>
      </c>
      <c r="U6" s="82" t="s">
        <v>197</v>
      </c>
      <c r="V6" s="83" t="s">
        <v>254</v>
      </c>
      <c r="W6" s="79">
        <v>1</v>
      </c>
      <c r="X6" s="79">
        <f>IF(SUM(W6:W6)&gt;=1,1,0)</f>
        <v>1</v>
      </c>
      <c r="Y6" s="79">
        <v>1</v>
      </c>
      <c r="Z6" s="87">
        <f>IF(SUM(Y6:Y6)&gt;=1,1,0)</f>
        <v>1</v>
      </c>
      <c r="AA6" s="83" t="s">
        <v>231</v>
      </c>
      <c r="AB6" s="83" t="s">
        <v>191</v>
      </c>
      <c r="AC6" s="79">
        <f>IF(SUM(AB6:AB6)&gt;=1,1,0)</f>
        <v>0</v>
      </c>
      <c r="AD6" s="79" t="s">
        <v>278</v>
      </c>
      <c r="AG6" s="79"/>
      <c r="AI6" s="57">
        <f>Output_2_Weekly_Aggregate!D14</f>
        <v>0</v>
      </c>
      <c r="AJ6" s="56" t="s">
        <v>197</v>
      </c>
      <c r="AK6" s="71" t="s">
        <v>266</v>
      </c>
      <c r="AL6" s="52">
        <v>1</v>
      </c>
      <c r="AM6" s="52">
        <f t="shared" si="2"/>
        <v>1</v>
      </c>
      <c r="AN6" s="52"/>
      <c r="AO6" s="51" t="s">
        <v>231</v>
      </c>
      <c r="AP6" s="52">
        <v>1</v>
      </c>
      <c r="AQ6" s="52">
        <f t="shared" si="3"/>
        <v>1</v>
      </c>
      <c r="AR6" s="52"/>
      <c r="AS6" s="52"/>
      <c r="AT6" s="52"/>
      <c r="AU6" s="52">
        <v>1</v>
      </c>
      <c r="AV6" s="52"/>
      <c r="AW6" s="57">
        <f>Output_2_Weekly_Aggregate!E14</f>
        <v>5</v>
      </c>
    </row>
    <row r="7" spans="1:49" s="43" customFormat="1" x14ac:dyDescent="0.35">
      <c r="A7" s="65" t="s">
        <v>219</v>
      </c>
      <c r="B7" s="46">
        <f t="shared" si="0"/>
        <v>13</v>
      </c>
      <c r="C7" s="66">
        <v>43913</v>
      </c>
      <c r="D7" s="56" t="s">
        <v>228</v>
      </c>
      <c r="E7" s="51" t="s">
        <v>228</v>
      </c>
      <c r="F7" s="51" t="s">
        <v>228</v>
      </c>
      <c r="G7" s="51" t="s">
        <v>228</v>
      </c>
      <c r="H7" s="51" t="s">
        <v>228</v>
      </c>
      <c r="I7" s="51" t="s">
        <v>228</v>
      </c>
      <c r="J7" s="51" t="s">
        <v>228</v>
      </c>
      <c r="K7" s="51" t="s">
        <v>228</v>
      </c>
      <c r="L7" s="51" t="s">
        <v>228</v>
      </c>
      <c r="M7" s="51"/>
      <c r="N7" s="51"/>
      <c r="O7" s="51"/>
      <c r="P7" s="51"/>
      <c r="Q7" s="51"/>
      <c r="R7" s="51"/>
      <c r="S7" s="51"/>
      <c r="T7" s="57">
        <f>Output_2_Weekly_Aggregate!C15</f>
        <v>0</v>
      </c>
      <c r="U7" s="82" t="s">
        <v>228</v>
      </c>
      <c r="V7" s="83"/>
      <c r="W7" s="83" t="s">
        <v>228</v>
      </c>
      <c r="X7" s="83" t="s">
        <v>228</v>
      </c>
      <c r="Y7" s="83"/>
      <c r="Z7" s="86" t="s">
        <v>228</v>
      </c>
      <c r="AA7" s="83" t="s">
        <v>228</v>
      </c>
      <c r="AB7" s="83" t="s">
        <v>228</v>
      </c>
      <c r="AC7" s="83" t="s">
        <v>228</v>
      </c>
      <c r="AD7" s="83" t="s">
        <v>228</v>
      </c>
      <c r="AE7" s="83"/>
      <c r="AF7" s="83"/>
      <c r="AG7" s="83"/>
      <c r="AH7" s="83"/>
      <c r="AI7" s="57">
        <f>Output_2_Weekly_Aggregate!D15</f>
        <v>4.5</v>
      </c>
      <c r="AJ7" s="56" t="s">
        <v>228</v>
      </c>
      <c r="AK7" s="71"/>
      <c r="AL7" s="51" t="s">
        <v>228</v>
      </c>
      <c r="AM7" s="52" t="s">
        <v>228</v>
      </c>
      <c r="AN7" s="51" t="s">
        <v>228</v>
      </c>
      <c r="AO7" s="51" t="s">
        <v>228</v>
      </c>
      <c r="AP7" s="51" t="s">
        <v>228</v>
      </c>
      <c r="AQ7" s="52" t="s">
        <v>228</v>
      </c>
      <c r="AR7" s="51" t="s">
        <v>228</v>
      </c>
      <c r="AS7" s="51" t="s">
        <v>228</v>
      </c>
      <c r="AT7" s="51" t="s">
        <v>228</v>
      </c>
      <c r="AU7" s="51" t="s">
        <v>228</v>
      </c>
      <c r="AV7" s="51" t="s">
        <v>228</v>
      </c>
      <c r="AW7" s="57">
        <f>Output_2_Weekly_Aggregate!E15</f>
        <v>0</v>
      </c>
    </row>
    <row r="8" spans="1:49" s="43" customFormat="1" x14ac:dyDescent="0.35">
      <c r="A8" s="65" t="s">
        <v>220</v>
      </c>
      <c r="B8" s="46">
        <f t="shared" si="0"/>
        <v>14</v>
      </c>
      <c r="C8" s="66">
        <v>43920</v>
      </c>
      <c r="D8" s="56" t="s">
        <v>199</v>
      </c>
      <c r="E8" s="51">
        <v>1</v>
      </c>
      <c r="F8" s="51">
        <f t="shared" si="1"/>
        <v>1</v>
      </c>
      <c r="G8" s="51" t="s">
        <v>208</v>
      </c>
      <c r="H8" s="51">
        <v>1</v>
      </c>
      <c r="I8" s="51">
        <f>IF(SUM(H8:H8)&gt;=1,1,0)</f>
        <v>1</v>
      </c>
      <c r="J8" s="51" t="s">
        <v>232</v>
      </c>
      <c r="K8" s="51">
        <v>1</v>
      </c>
      <c r="L8" s="52">
        <f>IF(SUM(K8:K8)&gt;=1,1,0)</f>
        <v>1</v>
      </c>
      <c r="M8" s="51"/>
      <c r="N8" s="51"/>
      <c r="O8" s="51"/>
      <c r="P8" s="51"/>
      <c r="Q8" s="51"/>
      <c r="R8" s="51"/>
      <c r="S8" s="51"/>
      <c r="T8" s="57">
        <f>Output_2_Weekly_Aggregate!C16</f>
        <v>3.25</v>
      </c>
      <c r="U8" s="82" t="s">
        <v>193</v>
      </c>
      <c r="V8" s="83" t="s">
        <v>257</v>
      </c>
      <c r="W8" s="83">
        <v>1</v>
      </c>
      <c r="X8" s="79">
        <f>IF(SUM(W8:W8)&gt;=1,1,0)</f>
        <v>1</v>
      </c>
      <c r="Y8" s="83">
        <v>1</v>
      </c>
      <c r="Z8" s="87">
        <f>IF(SUM(Y8:Y8)&gt;=1,1,0)</f>
        <v>1</v>
      </c>
      <c r="AA8" s="83" t="s">
        <v>232</v>
      </c>
      <c r="AB8" s="83">
        <v>1</v>
      </c>
      <c r="AC8" s="79">
        <f>IF(SUM(AB8:AB8)&gt;=1,1,0)</f>
        <v>1</v>
      </c>
      <c r="AD8" s="83" t="s">
        <v>275</v>
      </c>
      <c r="AE8" s="83"/>
      <c r="AF8" s="83"/>
      <c r="AG8" s="83"/>
      <c r="AH8" s="83"/>
      <c r="AI8" s="57">
        <f>Output_2_Weekly_Aggregate!D16</f>
        <v>4</v>
      </c>
      <c r="AJ8" s="56" t="s">
        <v>193</v>
      </c>
      <c r="AK8" s="71" t="s">
        <v>266</v>
      </c>
      <c r="AL8" s="51">
        <v>1</v>
      </c>
      <c r="AM8" s="52">
        <f t="shared" si="2"/>
        <v>1</v>
      </c>
      <c r="AN8" s="51"/>
      <c r="AO8" s="51" t="s">
        <v>232</v>
      </c>
      <c r="AP8" s="51">
        <v>1</v>
      </c>
      <c r="AQ8" s="52">
        <f t="shared" si="3"/>
        <v>1</v>
      </c>
      <c r="AR8" s="51"/>
      <c r="AS8" s="51"/>
      <c r="AT8" s="51"/>
      <c r="AU8" s="51">
        <v>1</v>
      </c>
      <c r="AV8" s="51"/>
      <c r="AW8" s="57">
        <f>Output_2_Weekly_Aggregate!E16</f>
        <v>5</v>
      </c>
    </row>
    <row r="9" spans="1:49" x14ac:dyDescent="0.35">
      <c r="A9" s="67" t="s">
        <v>183</v>
      </c>
      <c r="B9" s="46">
        <f t="shared" si="0"/>
        <v>15</v>
      </c>
      <c r="C9" s="66">
        <v>43927</v>
      </c>
      <c r="D9" s="56" t="s">
        <v>228</v>
      </c>
      <c r="E9" s="51" t="s">
        <v>228</v>
      </c>
      <c r="F9" s="51" t="s">
        <v>228</v>
      </c>
      <c r="G9" s="51" t="s">
        <v>228</v>
      </c>
      <c r="H9" s="51" t="s">
        <v>228</v>
      </c>
      <c r="I9" s="51" t="s">
        <v>228</v>
      </c>
      <c r="J9" s="52" t="s">
        <v>228</v>
      </c>
      <c r="K9" s="51" t="s">
        <v>228</v>
      </c>
      <c r="L9" s="51" t="s">
        <v>228</v>
      </c>
      <c r="M9" s="51" t="s">
        <v>228</v>
      </c>
      <c r="N9" s="51" t="s">
        <v>228</v>
      </c>
      <c r="O9" s="51" t="s">
        <v>228</v>
      </c>
      <c r="P9" s="51" t="s">
        <v>228</v>
      </c>
      <c r="Q9" s="51" t="s">
        <v>228</v>
      </c>
      <c r="R9" s="51" t="s">
        <v>228</v>
      </c>
      <c r="S9" s="51" t="s">
        <v>228</v>
      </c>
      <c r="T9" s="57">
        <f>Output_2_Weekly_Aggregate!C17</f>
        <v>0</v>
      </c>
      <c r="U9" s="82" t="s">
        <v>228</v>
      </c>
      <c r="V9" s="83"/>
      <c r="W9" s="83" t="s">
        <v>228</v>
      </c>
      <c r="X9" s="83" t="s">
        <v>228</v>
      </c>
      <c r="Y9" s="79"/>
      <c r="Z9" s="86" t="s">
        <v>228</v>
      </c>
      <c r="AA9" s="79"/>
      <c r="AB9" s="83" t="s">
        <v>228</v>
      </c>
      <c r="AC9" s="83" t="s">
        <v>228</v>
      </c>
      <c r="AD9" s="79"/>
      <c r="AG9" s="83" t="s">
        <v>228</v>
      </c>
      <c r="AH9" s="83" t="s">
        <v>228</v>
      </c>
      <c r="AI9" s="57">
        <f>Output_2_Weekly_Aggregate!D17</f>
        <v>16.75</v>
      </c>
      <c r="AJ9" s="56" t="s">
        <v>198</v>
      </c>
      <c r="AK9" s="71" t="s">
        <v>265</v>
      </c>
      <c r="AL9" s="51">
        <v>1</v>
      </c>
      <c r="AM9" s="52">
        <f t="shared" si="2"/>
        <v>1</v>
      </c>
      <c r="AN9" s="51" t="s">
        <v>228</v>
      </c>
      <c r="AP9" s="51" t="s">
        <v>228</v>
      </c>
      <c r="AQ9" s="52" t="s">
        <v>228</v>
      </c>
      <c r="AR9" s="51" t="s">
        <v>228</v>
      </c>
      <c r="AS9" s="51" t="s">
        <v>228</v>
      </c>
      <c r="AT9" s="51" t="s">
        <v>228</v>
      </c>
      <c r="AU9" s="51">
        <v>0</v>
      </c>
      <c r="AV9" s="51" t="s">
        <v>228</v>
      </c>
      <c r="AW9" s="57">
        <f>Output_2_Weekly_Aggregate!E17</f>
        <v>4.75</v>
      </c>
    </row>
    <row r="10" spans="1:49" s="49" customFormat="1" x14ac:dyDescent="0.35">
      <c r="A10" s="67" t="s">
        <v>183</v>
      </c>
      <c r="B10" s="46">
        <f t="shared" si="0"/>
        <v>16</v>
      </c>
      <c r="C10" s="66">
        <v>43934</v>
      </c>
      <c r="D10" s="56" t="s">
        <v>228</v>
      </c>
      <c r="E10" s="51" t="s">
        <v>228</v>
      </c>
      <c r="F10" s="51" t="s">
        <v>228</v>
      </c>
      <c r="G10" s="51" t="s">
        <v>228</v>
      </c>
      <c r="H10" s="51" t="s">
        <v>228</v>
      </c>
      <c r="I10" s="51" t="s">
        <v>228</v>
      </c>
      <c r="J10" s="51" t="s">
        <v>228</v>
      </c>
      <c r="K10" s="51" t="s">
        <v>228</v>
      </c>
      <c r="L10" s="51" t="s">
        <v>228</v>
      </c>
      <c r="M10" s="51" t="s">
        <v>228</v>
      </c>
      <c r="N10" s="51" t="s">
        <v>228</v>
      </c>
      <c r="O10" s="51" t="s">
        <v>228</v>
      </c>
      <c r="P10" s="51" t="s">
        <v>228</v>
      </c>
      <c r="Q10" s="51" t="s">
        <v>228</v>
      </c>
      <c r="R10" s="51" t="s">
        <v>228</v>
      </c>
      <c r="S10" s="51" t="s">
        <v>228</v>
      </c>
      <c r="T10" s="57">
        <f>Output_2_Weekly_Aggregate!C18</f>
        <v>23.75</v>
      </c>
      <c r="U10" s="82" t="s">
        <v>228</v>
      </c>
      <c r="V10" s="83"/>
      <c r="W10" s="83" t="s">
        <v>228</v>
      </c>
      <c r="X10" s="83" t="s">
        <v>228</v>
      </c>
      <c r="Y10" s="83"/>
      <c r="Z10" s="86" t="s">
        <v>228</v>
      </c>
      <c r="AA10" s="83"/>
      <c r="AB10" s="83" t="s">
        <v>228</v>
      </c>
      <c r="AC10" s="83" t="s">
        <v>228</v>
      </c>
      <c r="AD10" s="83"/>
      <c r="AE10" s="83"/>
      <c r="AF10" s="83"/>
      <c r="AG10" s="83" t="s">
        <v>228</v>
      </c>
      <c r="AH10" s="83" t="s">
        <v>228</v>
      </c>
      <c r="AI10" s="58">
        <f>Output_2_Weekly_Aggregate!D18</f>
        <v>0</v>
      </c>
      <c r="AJ10" s="56" t="s">
        <v>228</v>
      </c>
      <c r="AK10" s="71"/>
      <c r="AL10" s="51" t="s">
        <v>228</v>
      </c>
      <c r="AM10" s="52" t="s">
        <v>228</v>
      </c>
      <c r="AN10" s="51" t="s">
        <v>228</v>
      </c>
      <c r="AO10" s="51"/>
      <c r="AP10" s="51" t="s">
        <v>228</v>
      </c>
      <c r="AQ10" s="52" t="s">
        <v>228</v>
      </c>
      <c r="AR10" s="51" t="s">
        <v>228</v>
      </c>
      <c r="AS10" s="51" t="s">
        <v>228</v>
      </c>
      <c r="AT10" s="51" t="s">
        <v>228</v>
      </c>
      <c r="AU10" s="51" t="s">
        <v>228</v>
      </c>
      <c r="AV10" s="51" t="s">
        <v>228</v>
      </c>
      <c r="AW10" s="58">
        <f>Output_2_Weekly_Aggregate!E18</f>
        <v>18</v>
      </c>
    </row>
    <row r="11" spans="1:49" s="51" customFormat="1" x14ac:dyDescent="0.35">
      <c r="A11" s="65" t="s">
        <v>221</v>
      </c>
      <c r="B11" s="46">
        <f t="shared" si="0"/>
        <v>17</v>
      </c>
      <c r="C11" s="66">
        <v>43941</v>
      </c>
      <c r="D11" s="56" t="s">
        <v>200</v>
      </c>
      <c r="E11" s="51">
        <v>1</v>
      </c>
      <c r="F11" s="51">
        <f t="shared" si="1"/>
        <v>1</v>
      </c>
      <c r="G11" s="51" t="s">
        <v>209</v>
      </c>
      <c r="H11" s="51">
        <v>1</v>
      </c>
      <c r="I11" s="51">
        <f>IF(SUM(H11:H11)&gt;=1,1,0)</f>
        <v>1</v>
      </c>
      <c r="J11" s="51" t="s">
        <v>233</v>
      </c>
      <c r="K11" s="51">
        <v>1</v>
      </c>
      <c r="L11" s="51">
        <f>IF(SUM(K11:K11)&gt;=1,1,0)</f>
        <v>1</v>
      </c>
      <c r="T11" s="58">
        <f>Output_2_Weekly_Aggregate!C19</f>
        <v>9.5</v>
      </c>
      <c r="U11" s="82" t="s">
        <v>198</v>
      </c>
      <c r="V11" s="83" t="s">
        <v>251</v>
      </c>
      <c r="W11" s="83">
        <v>1</v>
      </c>
      <c r="X11" s="83">
        <f t="shared" ref="X11:X18" si="4">IF(SUM(W11:W11)&gt;=1,1,0)</f>
        <v>1</v>
      </c>
      <c r="Y11" s="83"/>
      <c r="Z11" s="86">
        <f t="shared" ref="Z11:Z18" si="5">IF(SUM(Y11:Y11)&gt;=1,1,0)</f>
        <v>0</v>
      </c>
      <c r="AA11" s="83" t="s">
        <v>233</v>
      </c>
      <c r="AB11" s="83">
        <v>1</v>
      </c>
      <c r="AC11" s="83">
        <f>IF(SUM(AB11:AB11)&gt;=1,1,0)</f>
        <v>1</v>
      </c>
      <c r="AD11" s="83" t="s">
        <v>279</v>
      </c>
      <c r="AE11" s="83"/>
      <c r="AF11" s="83"/>
      <c r="AG11" s="83"/>
      <c r="AH11" s="83"/>
      <c r="AI11" s="58">
        <f>Output_2_Weekly_Aggregate!D19</f>
        <v>17.25</v>
      </c>
      <c r="AJ11" s="56" t="s">
        <v>194</v>
      </c>
      <c r="AK11" s="71" t="s">
        <v>264</v>
      </c>
      <c r="AL11" s="51">
        <v>1</v>
      </c>
      <c r="AM11" s="52">
        <f t="shared" si="2"/>
        <v>1</v>
      </c>
      <c r="AO11" s="51" t="s">
        <v>233</v>
      </c>
      <c r="AP11" s="51">
        <v>1</v>
      </c>
      <c r="AQ11" s="51">
        <f t="shared" si="3"/>
        <v>1</v>
      </c>
      <c r="AU11" s="51">
        <v>0</v>
      </c>
      <c r="AW11" s="58">
        <f>Output_2_Weekly_Aggregate!E19</f>
        <v>4</v>
      </c>
    </row>
    <row r="12" spans="1:49" s="76" customFormat="1" x14ac:dyDescent="0.35">
      <c r="A12" s="65" t="s">
        <v>222</v>
      </c>
      <c r="B12" s="46">
        <f t="shared" si="0"/>
        <v>18</v>
      </c>
      <c r="C12" s="66">
        <v>43948</v>
      </c>
      <c r="D12" s="75" t="s">
        <v>201</v>
      </c>
      <c r="E12" s="76">
        <v>1</v>
      </c>
      <c r="F12" s="76">
        <f t="shared" si="1"/>
        <v>1</v>
      </c>
      <c r="G12" s="76" t="s">
        <v>210</v>
      </c>
      <c r="H12" s="76">
        <v>1</v>
      </c>
      <c r="I12" s="76">
        <f t="shared" ref="I12:I18" si="6">IF(SUM(H12:H12)&gt;=1,1,0)</f>
        <v>1</v>
      </c>
      <c r="J12" s="76" t="s">
        <v>234</v>
      </c>
      <c r="K12" s="76">
        <v>1</v>
      </c>
      <c r="L12" s="76">
        <f t="shared" ref="L12:L18" si="7">IF(SUM(K12:K12)&gt;=1,1,0)</f>
        <v>1</v>
      </c>
      <c r="T12" s="58">
        <f>Output_2_Weekly_Aggregate!C20</f>
        <v>2.5</v>
      </c>
      <c r="U12" s="82" t="s">
        <v>194</v>
      </c>
      <c r="V12" s="83" t="s">
        <v>256</v>
      </c>
      <c r="W12" s="83">
        <v>1</v>
      </c>
      <c r="X12" s="83">
        <f t="shared" si="4"/>
        <v>1</v>
      </c>
      <c r="Y12" s="83"/>
      <c r="Z12" s="86">
        <f t="shared" si="5"/>
        <v>0</v>
      </c>
      <c r="AA12" s="83" t="s">
        <v>234</v>
      </c>
      <c r="AB12" s="83">
        <v>1</v>
      </c>
      <c r="AC12" s="83">
        <f t="shared" ref="AC12:AC18" si="8">IF(SUM(AB12:AB12)&gt;=1,1,0)</f>
        <v>1</v>
      </c>
      <c r="AD12" s="83" t="s">
        <v>280</v>
      </c>
      <c r="AE12" s="83"/>
      <c r="AF12" s="83"/>
      <c r="AG12" s="83"/>
      <c r="AH12" s="83"/>
      <c r="AI12" s="58">
        <f>Output_2_Weekly_Aggregate!D20</f>
        <v>20</v>
      </c>
      <c r="AJ12" s="75" t="s">
        <v>199</v>
      </c>
      <c r="AK12" s="76" t="s">
        <v>263</v>
      </c>
      <c r="AL12" s="76">
        <v>1</v>
      </c>
      <c r="AM12" s="76">
        <f t="shared" si="2"/>
        <v>1</v>
      </c>
      <c r="AO12" s="76" t="s">
        <v>234</v>
      </c>
      <c r="AP12" s="76">
        <v>1</v>
      </c>
      <c r="AQ12" s="76">
        <f t="shared" ref="AQ12:AQ17" si="9">IF(SUM(AP12:AP12)&gt;=1,1,0)</f>
        <v>1</v>
      </c>
      <c r="AU12" s="76">
        <v>0</v>
      </c>
      <c r="AW12" s="58">
        <f>Output_2_Weekly_Aggregate!E19</f>
        <v>4</v>
      </c>
    </row>
    <row r="13" spans="1:49" s="86" customFormat="1" x14ac:dyDescent="0.35">
      <c r="A13" s="67" t="s">
        <v>223</v>
      </c>
      <c r="B13" s="46">
        <f t="shared" si="0"/>
        <v>19</v>
      </c>
      <c r="C13" s="66">
        <v>43955</v>
      </c>
      <c r="D13" s="85" t="s">
        <v>202</v>
      </c>
      <c r="E13" s="86">
        <v>1</v>
      </c>
      <c r="F13" s="86">
        <f t="shared" si="1"/>
        <v>1</v>
      </c>
      <c r="G13" s="86" t="s">
        <v>211</v>
      </c>
      <c r="H13" s="86">
        <v>1</v>
      </c>
      <c r="I13" s="86">
        <f t="shared" si="6"/>
        <v>1</v>
      </c>
      <c r="J13" s="86" t="s">
        <v>235</v>
      </c>
      <c r="K13" s="86">
        <v>1</v>
      </c>
      <c r="L13" s="86">
        <f t="shared" si="7"/>
        <v>1</v>
      </c>
      <c r="T13" s="58">
        <f>Output_2_Weekly_Aggregate!C21</f>
        <v>4.75</v>
      </c>
      <c r="U13" s="85" t="s">
        <v>199</v>
      </c>
      <c r="V13" s="86" t="s">
        <v>255</v>
      </c>
      <c r="W13" s="86">
        <v>1</v>
      </c>
      <c r="X13" s="86">
        <f t="shared" si="4"/>
        <v>1</v>
      </c>
      <c r="Z13" s="86">
        <f t="shared" si="5"/>
        <v>0</v>
      </c>
      <c r="AA13" s="86" t="s">
        <v>235</v>
      </c>
      <c r="AB13" s="86">
        <v>1</v>
      </c>
      <c r="AC13" s="86">
        <f t="shared" si="8"/>
        <v>1</v>
      </c>
      <c r="AD13" s="86" t="s">
        <v>280</v>
      </c>
      <c r="AI13" s="58">
        <f>Output_2_Weekly_Aggregate!D21</f>
        <v>21.75</v>
      </c>
      <c r="AJ13" s="85" t="s">
        <v>208</v>
      </c>
      <c r="AK13" s="86" t="s">
        <v>268</v>
      </c>
      <c r="AL13" s="86">
        <v>1</v>
      </c>
      <c r="AM13" s="86">
        <f t="shared" si="2"/>
        <v>1</v>
      </c>
      <c r="AO13" s="86" t="s">
        <v>235</v>
      </c>
      <c r="AP13" s="86">
        <v>1</v>
      </c>
      <c r="AQ13" s="86">
        <f t="shared" si="9"/>
        <v>1</v>
      </c>
      <c r="AU13" s="86">
        <v>0</v>
      </c>
      <c r="AW13" s="58">
        <f>Output_2_Weekly_Aggregate!E20</f>
        <v>8.5</v>
      </c>
    </row>
    <row r="14" spans="1:49" s="90" customFormat="1" x14ac:dyDescent="0.35">
      <c r="A14" s="65" t="s">
        <v>224</v>
      </c>
      <c r="B14" s="46">
        <f t="shared" si="0"/>
        <v>20</v>
      </c>
      <c r="C14" s="66">
        <v>43962</v>
      </c>
      <c r="D14" s="89" t="s">
        <v>203</v>
      </c>
      <c r="E14" s="90">
        <v>1</v>
      </c>
      <c r="F14" s="90">
        <f t="shared" si="1"/>
        <v>1</v>
      </c>
      <c r="G14" s="90" t="s">
        <v>212</v>
      </c>
      <c r="H14" s="90">
        <v>1</v>
      </c>
      <c r="I14" s="90">
        <f t="shared" si="6"/>
        <v>1</v>
      </c>
      <c r="J14" s="90" t="s">
        <v>240</v>
      </c>
      <c r="K14" s="90">
        <v>1</v>
      </c>
      <c r="L14" s="90">
        <f t="shared" si="7"/>
        <v>1</v>
      </c>
      <c r="T14" s="58">
        <f>Output_2_Weekly_Aggregate!C22</f>
        <v>28</v>
      </c>
      <c r="U14" s="89" t="s">
        <v>208</v>
      </c>
      <c r="V14" s="90" t="s">
        <v>262</v>
      </c>
      <c r="W14" s="90">
        <v>1</v>
      </c>
      <c r="X14" s="90">
        <f t="shared" si="4"/>
        <v>1</v>
      </c>
      <c r="Z14" s="90">
        <f t="shared" si="5"/>
        <v>0</v>
      </c>
      <c r="AA14" s="90" t="s">
        <v>240</v>
      </c>
      <c r="AB14" s="90">
        <v>1</v>
      </c>
      <c r="AC14" s="90">
        <f t="shared" si="8"/>
        <v>1</v>
      </c>
      <c r="AD14" s="90" t="s">
        <v>281</v>
      </c>
      <c r="AI14" s="58">
        <f>Output_2_Weekly_Aggregate!D22</f>
        <v>2</v>
      </c>
      <c r="AJ14" s="89" t="s">
        <v>200</v>
      </c>
      <c r="AK14" s="90" t="s">
        <v>269</v>
      </c>
      <c r="AL14" s="90">
        <v>1</v>
      </c>
      <c r="AM14" s="90">
        <f t="shared" si="2"/>
        <v>1</v>
      </c>
      <c r="AO14" s="90" t="s">
        <v>240</v>
      </c>
      <c r="AP14" s="90">
        <v>1</v>
      </c>
      <c r="AQ14" s="90">
        <f t="shared" si="9"/>
        <v>1</v>
      </c>
      <c r="AU14" s="90">
        <v>0</v>
      </c>
      <c r="AW14" s="58">
        <f>Output_2_Weekly_Aggregate!E21</f>
        <v>1</v>
      </c>
    </row>
    <row r="15" spans="1:49" x14ac:dyDescent="0.35">
      <c r="A15" s="65" t="s">
        <v>225</v>
      </c>
      <c r="B15" s="46">
        <f t="shared" si="0"/>
        <v>21</v>
      </c>
      <c r="C15" s="66">
        <v>43969</v>
      </c>
      <c r="D15" s="56" t="s">
        <v>204</v>
      </c>
      <c r="E15" s="52">
        <v>1</v>
      </c>
      <c r="F15" s="51">
        <f t="shared" si="1"/>
        <v>1</v>
      </c>
      <c r="G15" s="52" t="s">
        <v>213</v>
      </c>
      <c r="H15" s="52">
        <v>1</v>
      </c>
      <c r="I15" s="51">
        <f t="shared" si="6"/>
        <v>1</v>
      </c>
      <c r="J15" s="52" t="s">
        <v>236</v>
      </c>
      <c r="K15" s="52">
        <v>1</v>
      </c>
      <c r="L15" s="52">
        <f t="shared" si="7"/>
        <v>1</v>
      </c>
      <c r="M15" s="52"/>
      <c r="N15" s="52"/>
      <c r="O15" s="52"/>
      <c r="P15" s="52"/>
      <c r="Q15" s="52"/>
      <c r="R15" s="52"/>
      <c r="S15" s="52"/>
      <c r="T15" s="57">
        <f>Output_2_Weekly_Aggregate!C23</f>
        <v>23.5</v>
      </c>
      <c r="U15" s="78" t="s">
        <v>200</v>
      </c>
      <c r="V15" s="83" t="s">
        <v>258</v>
      </c>
      <c r="W15" s="79">
        <v>1</v>
      </c>
      <c r="X15" s="83">
        <f t="shared" si="4"/>
        <v>1</v>
      </c>
      <c r="Y15" s="79"/>
      <c r="Z15" s="86">
        <f t="shared" si="5"/>
        <v>0</v>
      </c>
      <c r="AA15" s="83" t="s">
        <v>236</v>
      </c>
      <c r="AB15" s="79">
        <v>0</v>
      </c>
      <c r="AC15" s="83">
        <f t="shared" si="8"/>
        <v>0</v>
      </c>
      <c r="AD15" s="79" t="s">
        <v>282</v>
      </c>
      <c r="AG15" s="79"/>
      <c r="AI15" s="57">
        <f>Output_2_Weekly_Aggregate!D23</f>
        <v>16.75</v>
      </c>
      <c r="AJ15" s="56" t="s">
        <v>209</v>
      </c>
      <c r="AK15" s="71" t="s">
        <v>133</v>
      </c>
      <c r="AL15" s="51">
        <v>1</v>
      </c>
      <c r="AM15" s="52">
        <f t="shared" si="2"/>
        <v>1</v>
      </c>
      <c r="AN15" s="52"/>
      <c r="AO15" s="51" t="s">
        <v>236</v>
      </c>
      <c r="AP15" s="52">
        <v>1</v>
      </c>
      <c r="AQ15" s="52">
        <f t="shared" si="9"/>
        <v>1</v>
      </c>
      <c r="AR15" s="52"/>
      <c r="AS15" s="52"/>
      <c r="AT15" s="52"/>
      <c r="AU15" s="52">
        <v>0</v>
      </c>
      <c r="AV15" s="52"/>
      <c r="AW15" s="57">
        <f>Output_2_Weekly_Aggregate!E22</f>
        <v>4.25</v>
      </c>
    </row>
    <row r="16" spans="1:49" s="92" customFormat="1" x14ac:dyDescent="0.35">
      <c r="A16" s="67" t="s">
        <v>226</v>
      </c>
      <c r="B16" s="46">
        <f t="shared" si="0"/>
        <v>22</v>
      </c>
      <c r="C16" s="66">
        <v>43976</v>
      </c>
      <c r="D16" s="91" t="s">
        <v>205</v>
      </c>
      <c r="E16" s="92">
        <v>1</v>
      </c>
      <c r="F16" s="92">
        <f t="shared" si="1"/>
        <v>1</v>
      </c>
      <c r="G16" s="92" t="s">
        <v>214</v>
      </c>
      <c r="H16" s="92">
        <v>1</v>
      </c>
      <c r="I16" s="92">
        <f t="shared" si="6"/>
        <v>1</v>
      </c>
      <c r="J16" s="92" t="s">
        <v>237</v>
      </c>
      <c r="K16" s="92">
        <v>1</v>
      </c>
      <c r="L16" s="92">
        <f t="shared" si="7"/>
        <v>1</v>
      </c>
      <c r="T16" s="58">
        <f>Output_2_Weekly_Aggregate!C24</f>
        <v>12.5</v>
      </c>
      <c r="U16" s="91" t="s">
        <v>209</v>
      </c>
      <c r="V16" s="92" t="s">
        <v>259</v>
      </c>
      <c r="W16" s="92">
        <v>1</v>
      </c>
      <c r="X16" s="92">
        <f t="shared" si="4"/>
        <v>1</v>
      </c>
      <c r="Z16" s="92">
        <f t="shared" si="5"/>
        <v>0</v>
      </c>
      <c r="AA16" s="92" t="s">
        <v>237</v>
      </c>
      <c r="AB16" s="92">
        <v>1</v>
      </c>
      <c r="AC16" s="92">
        <f t="shared" si="8"/>
        <v>1</v>
      </c>
      <c r="AD16" s="92" t="s">
        <v>276</v>
      </c>
      <c r="AI16" s="58">
        <f>Output_2_Weekly_Aggregate!D24</f>
        <v>18.75</v>
      </c>
      <c r="AJ16" s="91" t="s">
        <v>201</v>
      </c>
      <c r="AK16" s="92" t="s">
        <v>270</v>
      </c>
      <c r="AL16" s="92">
        <v>1</v>
      </c>
      <c r="AM16" s="92">
        <f t="shared" si="2"/>
        <v>1</v>
      </c>
      <c r="AO16" s="92" t="s">
        <v>237</v>
      </c>
      <c r="AP16" s="92">
        <v>1</v>
      </c>
      <c r="AQ16" s="92">
        <f t="shared" si="9"/>
        <v>1</v>
      </c>
      <c r="AU16" s="92">
        <v>0</v>
      </c>
      <c r="AW16" s="58">
        <f>Output_2_Weekly_Aggregate!E23</f>
        <v>2</v>
      </c>
    </row>
    <row r="17" spans="1:49" s="104" customFormat="1" x14ac:dyDescent="0.35">
      <c r="A17" s="65" t="s">
        <v>227</v>
      </c>
      <c r="B17" s="46">
        <f t="shared" si="0"/>
        <v>23</v>
      </c>
      <c r="C17" s="66">
        <v>43983</v>
      </c>
      <c r="D17" s="103" t="s">
        <v>206</v>
      </c>
      <c r="E17" s="104">
        <v>1</v>
      </c>
      <c r="F17" s="104">
        <f t="shared" si="1"/>
        <v>1</v>
      </c>
      <c r="G17" s="104" t="s">
        <v>215</v>
      </c>
      <c r="H17" s="104">
        <v>1</v>
      </c>
      <c r="I17" s="104">
        <f t="shared" si="6"/>
        <v>1</v>
      </c>
      <c r="J17" s="104" t="s">
        <v>238</v>
      </c>
      <c r="K17" s="104">
        <v>0</v>
      </c>
      <c r="L17" s="104">
        <f t="shared" si="7"/>
        <v>0</v>
      </c>
      <c r="T17" s="58">
        <f>Output_2_Weekly_Aggregate!C25</f>
        <v>1.25</v>
      </c>
      <c r="U17" s="103" t="s">
        <v>201</v>
      </c>
      <c r="V17" s="104" t="s">
        <v>260</v>
      </c>
      <c r="W17" s="104">
        <v>1</v>
      </c>
      <c r="X17" s="104">
        <f t="shared" si="4"/>
        <v>1</v>
      </c>
      <c r="Z17" s="104">
        <f t="shared" si="5"/>
        <v>0</v>
      </c>
      <c r="AA17" s="104" t="s">
        <v>238</v>
      </c>
      <c r="AB17" s="104">
        <v>0</v>
      </c>
      <c r="AC17" s="104">
        <f t="shared" si="8"/>
        <v>0</v>
      </c>
      <c r="AD17" s="104" t="s">
        <v>283</v>
      </c>
      <c r="AI17" s="58">
        <f>Output_2_Weekly_Aggregate!D25</f>
        <v>10.25</v>
      </c>
      <c r="AJ17" s="103" t="s">
        <v>210</v>
      </c>
      <c r="AK17" s="104" t="s">
        <v>271</v>
      </c>
      <c r="AL17" s="104">
        <v>1</v>
      </c>
      <c r="AM17" s="104">
        <f t="shared" si="2"/>
        <v>1</v>
      </c>
      <c r="AO17" s="104" t="s">
        <v>238</v>
      </c>
      <c r="AP17" s="104">
        <v>1</v>
      </c>
      <c r="AQ17" s="104">
        <f t="shared" si="9"/>
        <v>1</v>
      </c>
      <c r="AU17" s="104" t="s">
        <v>228</v>
      </c>
      <c r="AW17" s="58">
        <f>Output_2_Weekly_Aggregate!E24</f>
        <v>4.5</v>
      </c>
    </row>
    <row r="18" spans="1:49" ht="15" thickBot="1" x14ac:dyDescent="0.4">
      <c r="A18" s="68" t="s">
        <v>242</v>
      </c>
      <c r="B18" s="69">
        <f>_xlfn.ISOWEEKNUM(C18)</f>
        <v>24</v>
      </c>
      <c r="C18" s="70">
        <v>43990</v>
      </c>
      <c r="D18" s="59"/>
      <c r="E18" s="60"/>
      <c r="F18" s="61"/>
      <c r="G18" s="61"/>
      <c r="H18" s="60"/>
      <c r="I18" s="61">
        <f t="shared" si="6"/>
        <v>0</v>
      </c>
      <c r="J18" s="60" t="s">
        <v>239</v>
      </c>
      <c r="K18" s="60">
        <v>0</v>
      </c>
      <c r="L18" s="60">
        <f t="shared" si="7"/>
        <v>0</v>
      </c>
      <c r="M18" s="60"/>
      <c r="N18" s="60"/>
      <c r="O18" s="60"/>
      <c r="P18" s="60"/>
      <c r="Q18" s="60"/>
      <c r="R18" s="60"/>
      <c r="S18" s="60"/>
      <c r="T18" s="64">
        <f>Output_2_Weekly_Aggregate!C26</f>
        <v>11</v>
      </c>
      <c r="U18" s="59" t="s">
        <v>210</v>
      </c>
      <c r="V18" s="61" t="s">
        <v>261</v>
      </c>
      <c r="W18" s="60">
        <v>0</v>
      </c>
      <c r="X18" s="61">
        <f t="shared" si="4"/>
        <v>0</v>
      </c>
      <c r="Y18" s="60"/>
      <c r="Z18" s="61">
        <f t="shared" si="5"/>
        <v>0</v>
      </c>
      <c r="AA18" s="61" t="s">
        <v>239</v>
      </c>
      <c r="AB18" s="60">
        <v>0</v>
      </c>
      <c r="AC18" s="61">
        <f t="shared" si="8"/>
        <v>0</v>
      </c>
      <c r="AD18" s="60" t="s">
        <v>277</v>
      </c>
      <c r="AE18" s="60"/>
      <c r="AF18" s="60"/>
      <c r="AG18" s="60"/>
      <c r="AH18" s="60"/>
      <c r="AI18" s="77">
        <f>Output_2_Weekly_Aggregate!D26</f>
        <v>2</v>
      </c>
      <c r="AJ18" s="59"/>
      <c r="AK18" s="61"/>
      <c r="AL18" s="60"/>
      <c r="AM18" s="60"/>
      <c r="AN18" s="60"/>
      <c r="AO18" s="61"/>
      <c r="AP18" s="60"/>
      <c r="AQ18" s="60"/>
      <c r="AR18" s="60"/>
      <c r="AS18" s="60"/>
      <c r="AT18" s="60"/>
      <c r="AU18" s="60"/>
      <c r="AV18" s="60"/>
      <c r="AW18" s="64">
        <f>Output_2_Weekly_Aggregate!E25</f>
        <v>31.75</v>
      </c>
    </row>
  </sheetData>
  <mergeCells count="16">
    <mergeCell ref="U2:Y2"/>
    <mergeCell ref="AD2:AF2"/>
    <mergeCell ref="U1:AI1"/>
    <mergeCell ref="AU2:AV2"/>
    <mergeCell ref="AL2:AN2"/>
    <mergeCell ref="AP2:AT2"/>
    <mergeCell ref="AA2:AC2"/>
    <mergeCell ref="AJ1:AW1"/>
    <mergeCell ref="AG2:AH2"/>
    <mergeCell ref="A1:A3"/>
    <mergeCell ref="B1:B3"/>
    <mergeCell ref="C1:C3"/>
    <mergeCell ref="D2:I2"/>
    <mergeCell ref="D1:T1"/>
    <mergeCell ref="P2:S2"/>
    <mergeCell ref="J2:O2"/>
  </mergeCells>
  <phoneticPr fontId="7" type="noConversion"/>
  <conditionalFormatting sqref="L11:L18 X4:X6 X8 AQ4:AQ18 AC4:AC6 AC8 L4:L6 L8 I11:I18 I4:I6 I8 F4:F18 AM4:AM18 AC11:AC18 X11:X18">
    <cfRule type="cellIs" dxfId="28" priority="6" operator="equal">
      <formula>1</formula>
    </cfRule>
  </conditionalFormatting>
  <conditionalFormatting sqref="X4:X6 AQ4:AQ18 AC4:AC6 L4:L6 L8:L18 I4:I6 I8:I18 F4:F18 AM4:AM18 AC8:AC18 X8:X18">
    <cfRule type="cellIs" dxfId="27" priority="3" operator="equal">
      <formula>0</formula>
    </cfRule>
  </conditionalFormatting>
  <conditionalFormatting sqref="Z4:Z6 Z8 Z11:Z18">
    <cfRule type="cellIs" dxfId="26" priority="2" operator="equal">
      <formula>1</formula>
    </cfRule>
  </conditionalFormatting>
  <conditionalFormatting sqref="Z4:Z6 Z8:Z18">
    <cfRule type="cellIs" dxfId="25" priority="1" operator="equal">
      <formula>0</formula>
    </cfRule>
  </conditionalFormatting>
  <pageMargins left="0.25" right="0.25" top="0.75" bottom="0.75" header="0.3" footer="0.3"/>
  <pageSetup paperSize="9" scale="5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06B9-9D7B-4F01-8BFD-929AD05C51F9}">
  <sheetPr codeName="Sheet9">
    <pageSetUpPr fitToPage="1"/>
  </sheetPr>
  <dimension ref="A1:AZ24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S29" sqref="S29"/>
    </sheetView>
  </sheetViews>
  <sheetFormatPr defaultColWidth="8.7265625" defaultRowHeight="14.5" x14ac:dyDescent="0.35"/>
  <cols>
    <col min="1" max="2" width="9.1796875" customWidth="1"/>
    <col min="3" max="3" width="10.6328125" style="110" customWidth="1"/>
    <col min="4" max="4" width="8.7265625" style="20"/>
    <col min="5" max="6" width="8.7265625" style="20" customWidth="1"/>
    <col min="7" max="7" width="11.453125" style="20" bestFit="1" customWidth="1"/>
    <col min="8" max="10" width="8.7265625" style="20" customWidth="1"/>
    <col min="11" max="11" width="10.36328125" style="20" bestFit="1" customWidth="1"/>
    <col min="12" max="13" width="8.7265625" style="20" customWidth="1"/>
    <col min="14" max="15" width="6.6328125" style="20" customWidth="1"/>
    <col min="16" max="16" width="8.7265625" style="20" customWidth="1"/>
    <col min="17" max="20" width="6.6328125" style="20" customWidth="1"/>
    <col min="21" max="23" width="8.7265625" style="20" customWidth="1"/>
    <col min="24" max="24" width="10.6328125" style="20" bestFit="1" customWidth="1"/>
    <col min="25" max="25" width="10.6328125" style="20" customWidth="1"/>
    <col min="26" max="36" width="8.7265625" style="20" customWidth="1"/>
    <col min="37" max="37" width="10.08984375" style="20" bestFit="1" customWidth="1"/>
    <col min="38" max="39" width="8.7265625" style="20" customWidth="1"/>
    <col min="40" max="40" width="10.90625" style="20" bestFit="1" customWidth="1"/>
    <col min="41" max="51" width="8.7265625" style="20" customWidth="1"/>
    <col min="53" max="16384" width="8.7265625" style="20"/>
  </cols>
  <sheetData>
    <row r="1" spans="1:51" ht="15" thickBot="1" x14ac:dyDescent="0.4">
      <c r="A1" s="308" t="s">
        <v>162</v>
      </c>
      <c r="B1" s="310" t="s">
        <v>161</v>
      </c>
      <c r="C1" s="310" t="s">
        <v>163</v>
      </c>
      <c r="D1" s="331" t="s">
        <v>173</v>
      </c>
      <c r="E1" s="322" t="s">
        <v>288</v>
      </c>
      <c r="F1" s="322"/>
      <c r="G1" s="322"/>
      <c r="H1" s="322"/>
      <c r="I1" s="322"/>
      <c r="J1" s="322"/>
      <c r="K1" s="322"/>
      <c r="L1" s="322"/>
      <c r="M1" s="322"/>
      <c r="N1" s="322"/>
      <c r="O1" s="322"/>
      <c r="P1" s="322"/>
      <c r="Q1" s="322"/>
      <c r="R1" s="322"/>
      <c r="S1" s="322"/>
      <c r="T1" s="322"/>
      <c r="U1" s="330"/>
      <c r="V1" s="321" t="s">
        <v>287</v>
      </c>
      <c r="W1" s="322"/>
      <c r="X1" s="322"/>
      <c r="Y1" s="322"/>
      <c r="Z1" s="322"/>
      <c r="AA1" s="322"/>
      <c r="AB1" s="322"/>
      <c r="AC1" s="322"/>
      <c r="AD1" s="322"/>
      <c r="AE1" s="322"/>
      <c r="AF1" s="322"/>
      <c r="AG1" s="322"/>
      <c r="AH1" s="322"/>
      <c r="AI1" s="322"/>
      <c r="AJ1" s="321" t="s">
        <v>286</v>
      </c>
      <c r="AK1" s="322"/>
      <c r="AL1" s="322"/>
      <c r="AM1" s="322"/>
      <c r="AN1" s="322"/>
      <c r="AO1" s="322"/>
      <c r="AP1" s="322"/>
      <c r="AQ1" s="322"/>
      <c r="AR1" s="322"/>
      <c r="AS1" s="322"/>
      <c r="AT1" s="322"/>
      <c r="AU1" s="322"/>
      <c r="AV1" s="322"/>
      <c r="AW1" s="322"/>
      <c r="AX1" s="322"/>
      <c r="AY1" s="318"/>
    </row>
    <row r="2" spans="1:51" s="176" customFormat="1" ht="30" customHeight="1" thickTop="1" thickBot="1" x14ac:dyDescent="0.4">
      <c r="A2" s="309"/>
      <c r="B2" s="311"/>
      <c r="C2" s="311"/>
      <c r="D2" s="332"/>
      <c r="E2" s="323" t="s">
        <v>164</v>
      </c>
      <c r="F2" s="323"/>
      <c r="G2" s="323"/>
      <c r="H2" s="323"/>
      <c r="I2" s="323"/>
      <c r="J2" s="323"/>
      <c r="K2" s="323"/>
      <c r="L2" s="324"/>
      <c r="M2" s="325" t="s">
        <v>167</v>
      </c>
      <c r="N2" s="323"/>
      <c r="O2" s="323"/>
      <c r="P2" s="324"/>
      <c r="Q2" s="325" t="s">
        <v>169</v>
      </c>
      <c r="R2" s="323"/>
      <c r="S2" s="323"/>
      <c r="T2" s="324"/>
      <c r="U2" s="177" t="s">
        <v>175</v>
      </c>
      <c r="V2" s="326" t="s">
        <v>164</v>
      </c>
      <c r="W2" s="327"/>
      <c r="X2" s="327"/>
      <c r="Y2" s="327"/>
      <c r="Z2" s="328"/>
      <c r="AA2" s="329" t="s">
        <v>167</v>
      </c>
      <c r="AB2" s="327"/>
      <c r="AC2" s="327"/>
      <c r="AD2" s="327"/>
      <c r="AE2" s="327"/>
      <c r="AF2" s="328"/>
      <c r="AG2" s="329" t="s">
        <v>169</v>
      </c>
      <c r="AH2" s="328"/>
      <c r="AI2" s="175" t="s">
        <v>175</v>
      </c>
      <c r="AJ2" s="326" t="s">
        <v>164</v>
      </c>
      <c r="AK2" s="327"/>
      <c r="AL2" s="327"/>
      <c r="AM2" s="327"/>
      <c r="AN2" s="327"/>
      <c r="AO2" s="328"/>
      <c r="AP2" s="329" t="s">
        <v>167</v>
      </c>
      <c r="AQ2" s="327"/>
      <c r="AR2" s="327"/>
      <c r="AS2" s="327"/>
      <c r="AT2" s="327"/>
      <c r="AU2" s="329" t="s">
        <v>169</v>
      </c>
      <c r="AV2" s="327"/>
      <c r="AW2" s="327"/>
      <c r="AX2" s="327"/>
      <c r="AY2" s="207" t="s">
        <v>175</v>
      </c>
    </row>
    <row r="3" spans="1:51" ht="145" customHeight="1" thickBot="1" x14ac:dyDescent="0.4">
      <c r="A3" s="309"/>
      <c r="B3" s="311"/>
      <c r="C3" s="311"/>
      <c r="D3" s="333"/>
      <c r="E3" s="127" t="s">
        <v>316</v>
      </c>
      <c r="F3" s="127" t="s">
        <v>284</v>
      </c>
      <c r="G3" s="127" t="s">
        <v>250</v>
      </c>
      <c r="H3" s="127" t="s">
        <v>166</v>
      </c>
      <c r="I3" s="127" t="s">
        <v>317</v>
      </c>
      <c r="J3" s="127" t="s">
        <v>284</v>
      </c>
      <c r="K3" s="127" t="s">
        <v>250</v>
      </c>
      <c r="L3" s="128" t="s">
        <v>166</v>
      </c>
      <c r="M3" s="129" t="s">
        <v>165</v>
      </c>
      <c r="N3" s="127" t="s">
        <v>168</v>
      </c>
      <c r="O3" s="127" t="s">
        <v>284</v>
      </c>
      <c r="P3" s="128" t="s">
        <v>166</v>
      </c>
      <c r="Q3" s="129" t="s">
        <v>326</v>
      </c>
      <c r="R3" s="127" t="s">
        <v>327</v>
      </c>
      <c r="S3" s="127" t="s">
        <v>328</v>
      </c>
      <c r="T3" s="128" t="s">
        <v>329</v>
      </c>
      <c r="U3" s="127" t="s">
        <v>173</v>
      </c>
      <c r="V3" s="126" t="s">
        <v>165</v>
      </c>
      <c r="W3" s="127" t="s">
        <v>330</v>
      </c>
      <c r="X3" s="127" t="s">
        <v>250</v>
      </c>
      <c r="Y3" s="127" t="s">
        <v>166</v>
      </c>
      <c r="Z3" s="128" t="s">
        <v>296</v>
      </c>
      <c r="AA3" s="127" t="s">
        <v>165</v>
      </c>
      <c r="AB3" s="127" t="s">
        <v>168</v>
      </c>
      <c r="AC3" s="127" t="s">
        <v>172</v>
      </c>
      <c r="AD3" s="127" t="s">
        <v>296</v>
      </c>
      <c r="AE3" s="127" t="s">
        <v>323</v>
      </c>
      <c r="AF3" s="128" t="s">
        <v>166</v>
      </c>
      <c r="AG3" s="129" t="s">
        <v>170</v>
      </c>
      <c r="AH3" s="128" t="s">
        <v>171</v>
      </c>
      <c r="AI3" s="130" t="s">
        <v>173</v>
      </c>
      <c r="AJ3" s="126" t="s">
        <v>176</v>
      </c>
      <c r="AK3" s="127" t="s">
        <v>250</v>
      </c>
      <c r="AL3" s="127" t="s">
        <v>166</v>
      </c>
      <c r="AM3" s="127" t="s">
        <v>177</v>
      </c>
      <c r="AN3" s="127" t="s">
        <v>250</v>
      </c>
      <c r="AO3" s="127" t="s">
        <v>166</v>
      </c>
      <c r="AP3" s="126" t="s">
        <v>184</v>
      </c>
      <c r="AQ3" s="127" t="s">
        <v>168</v>
      </c>
      <c r="AR3" s="127" t="s">
        <v>172</v>
      </c>
      <c r="AS3" s="127" t="s">
        <v>166</v>
      </c>
      <c r="AT3" s="130" t="s">
        <v>296</v>
      </c>
      <c r="AU3" s="127" t="s">
        <v>326</v>
      </c>
      <c r="AV3" s="127" t="s">
        <v>327</v>
      </c>
      <c r="AW3" s="127" t="s">
        <v>328</v>
      </c>
      <c r="AX3" s="127" t="s">
        <v>329</v>
      </c>
      <c r="AY3" s="208" t="s">
        <v>173</v>
      </c>
    </row>
    <row r="4" spans="1:51" ht="14.5" customHeight="1" x14ac:dyDescent="0.35">
      <c r="A4" s="106" t="s">
        <v>228</v>
      </c>
      <c r="B4" s="107">
        <f t="shared" ref="B4:B8" si="0">_xlfn.ISOWEEKNUM(C4)</f>
        <v>27</v>
      </c>
      <c r="C4" s="202">
        <v>44011</v>
      </c>
      <c r="D4" s="228">
        <f t="shared" ref="D4:D21" si="1">SUM(AY4,AI4,U4)</f>
        <v>6.75</v>
      </c>
      <c r="E4" s="131"/>
      <c r="F4" s="132"/>
      <c r="G4" s="132"/>
      <c r="H4" s="180" t="s">
        <v>228</v>
      </c>
      <c r="I4" s="132"/>
      <c r="J4" s="132"/>
      <c r="K4" s="132"/>
      <c r="L4" s="132" t="s">
        <v>228</v>
      </c>
      <c r="M4" s="182"/>
      <c r="N4" s="132"/>
      <c r="O4" s="132"/>
      <c r="P4" s="180" t="s">
        <v>228</v>
      </c>
      <c r="Q4" s="132"/>
      <c r="R4" s="132"/>
      <c r="S4" s="132"/>
      <c r="T4" s="180"/>
      <c r="U4" s="231">
        <f>Output_2_Weekly_Aggregate!F29</f>
        <v>0</v>
      </c>
      <c r="V4" s="63"/>
      <c r="W4" s="47"/>
      <c r="X4" s="47"/>
      <c r="Y4" s="47" t="s">
        <v>228</v>
      </c>
      <c r="Z4" s="105"/>
      <c r="AA4" s="182"/>
      <c r="AB4" s="132"/>
      <c r="AC4" s="132"/>
      <c r="AD4" s="132"/>
      <c r="AE4" s="132"/>
      <c r="AF4" s="180" t="s">
        <v>228</v>
      </c>
      <c r="AG4" s="132"/>
      <c r="AH4" s="132"/>
      <c r="AI4" s="234">
        <f>Output_2_Weekly_Aggregate!G29</f>
        <v>0</v>
      </c>
      <c r="AJ4" s="131"/>
      <c r="AK4" s="132"/>
      <c r="AL4" s="132" t="s">
        <v>228</v>
      </c>
      <c r="AM4" s="132"/>
      <c r="AN4" s="132"/>
      <c r="AO4" s="132" t="s">
        <v>228</v>
      </c>
      <c r="AP4" s="185"/>
      <c r="AQ4" s="47"/>
      <c r="AR4" s="47"/>
      <c r="AS4" s="206" t="s">
        <v>228</v>
      </c>
      <c r="AT4" s="206"/>
      <c r="AU4" s="182"/>
      <c r="AV4" s="132"/>
      <c r="AW4" s="132"/>
      <c r="AX4" s="132"/>
      <c r="AY4" s="237">
        <f>Output_2_Weekly_Aggregate!H29</f>
        <v>6.75</v>
      </c>
    </row>
    <row r="5" spans="1:51" x14ac:dyDescent="0.35">
      <c r="A5" s="200" t="s">
        <v>228</v>
      </c>
      <c r="B5" s="201">
        <f t="shared" si="0"/>
        <v>28</v>
      </c>
      <c r="C5" s="203">
        <v>44018</v>
      </c>
      <c r="D5" s="229">
        <f t="shared" si="1"/>
        <v>5.5</v>
      </c>
      <c r="E5" s="205"/>
      <c r="F5" s="206"/>
      <c r="G5" s="206"/>
      <c r="H5" s="105" t="s">
        <v>228</v>
      </c>
      <c r="I5" s="34"/>
      <c r="J5" s="34"/>
      <c r="K5" s="179"/>
      <c r="L5" s="179" t="s">
        <v>228</v>
      </c>
      <c r="M5" s="19"/>
      <c r="N5" s="34"/>
      <c r="O5" s="34"/>
      <c r="P5" s="105" t="s">
        <v>228</v>
      </c>
      <c r="Q5" s="34"/>
      <c r="R5" s="34"/>
      <c r="S5" s="34"/>
      <c r="T5" s="24"/>
      <c r="U5" s="232">
        <f>Output_2_Weekly_Aggregate!F30</f>
        <v>0</v>
      </c>
      <c r="V5" s="205"/>
      <c r="W5" s="206"/>
      <c r="X5" s="206"/>
      <c r="Y5" s="206" t="s">
        <v>228</v>
      </c>
      <c r="Z5" s="105"/>
      <c r="AA5" s="183"/>
      <c r="AB5" s="206"/>
      <c r="AC5" s="206"/>
      <c r="AD5" s="206"/>
      <c r="AE5" s="206"/>
      <c r="AF5" s="105" t="s">
        <v>228</v>
      </c>
      <c r="AG5" s="179"/>
      <c r="AH5" s="179"/>
      <c r="AI5" s="235">
        <f>Output_2_Weekly_Aggregate!G30</f>
        <v>0</v>
      </c>
      <c r="AJ5" s="178"/>
      <c r="AK5" s="179"/>
      <c r="AL5" s="179" t="s">
        <v>228</v>
      </c>
      <c r="AM5" s="181"/>
      <c r="AN5" s="179"/>
      <c r="AO5" s="179" t="s">
        <v>228</v>
      </c>
      <c r="AP5" s="19"/>
      <c r="AQ5" s="34"/>
      <c r="AR5" s="34"/>
      <c r="AS5" s="181" t="s">
        <v>228</v>
      </c>
      <c r="AT5" s="206"/>
      <c r="AU5" s="183"/>
      <c r="AV5" s="181"/>
      <c r="AW5" s="181"/>
      <c r="AX5" s="181"/>
      <c r="AY5" s="238">
        <f>Output_2_Weekly_Aggregate!H30</f>
        <v>5.5</v>
      </c>
    </row>
    <row r="6" spans="1:51" x14ac:dyDescent="0.35">
      <c r="A6" s="200" t="s">
        <v>228</v>
      </c>
      <c r="B6" s="201">
        <f t="shared" si="0"/>
        <v>29</v>
      </c>
      <c r="C6" s="203">
        <v>44025</v>
      </c>
      <c r="D6" s="229">
        <f t="shared" si="1"/>
        <v>8.75</v>
      </c>
      <c r="E6" s="205"/>
      <c r="F6" s="206"/>
      <c r="G6" s="206"/>
      <c r="H6" s="105" t="s">
        <v>228</v>
      </c>
      <c r="I6" s="34"/>
      <c r="J6" s="34"/>
      <c r="K6" s="179"/>
      <c r="L6" s="179" t="s">
        <v>228</v>
      </c>
      <c r="M6" s="19"/>
      <c r="N6" s="34"/>
      <c r="O6" s="34"/>
      <c r="P6" s="105" t="s">
        <v>228</v>
      </c>
      <c r="Q6" s="34"/>
      <c r="R6" s="34"/>
      <c r="S6" s="34"/>
      <c r="T6" s="24"/>
      <c r="U6" s="232">
        <f>Output_2_Weekly_Aggregate!F31</f>
        <v>0</v>
      </c>
      <c r="V6" s="205"/>
      <c r="W6" s="206"/>
      <c r="X6" s="206"/>
      <c r="Y6" s="206" t="s">
        <v>228</v>
      </c>
      <c r="Z6" s="105"/>
      <c r="AA6" s="183"/>
      <c r="AB6" s="206"/>
      <c r="AC6" s="206"/>
      <c r="AD6" s="206"/>
      <c r="AE6" s="206"/>
      <c r="AF6" s="105" t="s">
        <v>228</v>
      </c>
      <c r="AG6" s="179"/>
      <c r="AH6" s="179"/>
      <c r="AI6" s="235">
        <f>Output_2_Weekly_Aggregate!G31</f>
        <v>0</v>
      </c>
      <c r="AJ6" s="178"/>
      <c r="AK6" s="179"/>
      <c r="AL6" s="179" t="s">
        <v>228</v>
      </c>
      <c r="AM6" s="181"/>
      <c r="AN6" s="179"/>
      <c r="AO6" s="179" t="s">
        <v>228</v>
      </c>
      <c r="AP6" s="19"/>
      <c r="AQ6" s="34"/>
      <c r="AR6" s="34"/>
      <c r="AS6" s="181" t="s">
        <v>228</v>
      </c>
      <c r="AT6" s="206"/>
      <c r="AU6" s="183"/>
      <c r="AV6" s="181"/>
      <c r="AW6" s="181"/>
      <c r="AX6" s="181"/>
      <c r="AY6" s="238">
        <f>Output_2_Weekly_Aggregate!H31</f>
        <v>8.75</v>
      </c>
    </row>
    <row r="7" spans="1:51" x14ac:dyDescent="0.35">
      <c r="A7" s="200" t="s">
        <v>228</v>
      </c>
      <c r="B7" s="201">
        <f t="shared" si="0"/>
        <v>30</v>
      </c>
      <c r="C7" s="203">
        <v>44032</v>
      </c>
      <c r="D7" s="229">
        <f t="shared" si="1"/>
        <v>8.75</v>
      </c>
      <c r="E7" s="205"/>
      <c r="F7" s="206"/>
      <c r="G7" s="206"/>
      <c r="H7" s="105" t="s">
        <v>228</v>
      </c>
      <c r="I7" s="34"/>
      <c r="J7" s="34"/>
      <c r="K7" s="179"/>
      <c r="L7" s="179" t="s">
        <v>228</v>
      </c>
      <c r="M7" s="19"/>
      <c r="N7" s="34"/>
      <c r="O7" s="34"/>
      <c r="P7" s="105" t="s">
        <v>228</v>
      </c>
      <c r="Q7" s="34"/>
      <c r="R7" s="34"/>
      <c r="S7" s="34"/>
      <c r="T7" s="24"/>
      <c r="U7" s="232">
        <f>Output_2_Weekly_Aggregate!F32</f>
        <v>0</v>
      </c>
      <c r="V7" s="205"/>
      <c r="W7" s="206"/>
      <c r="X7" s="206"/>
      <c r="Y7" s="206" t="s">
        <v>228</v>
      </c>
      <c r="Z7" s="105"/>
      <c r="AA7" s="183"/>
      <c r="AB7" s="206"/>
      <c r="AC7" s="206"/>
      <c r="AD7" s="206"/>
      <c r="AE7" s="206"/>
      <c r="AF7" s="105" t="s">
        <v>228</v>
      </c>
      <c r="AG7" s="179"/>
      <c r="AH7" s="179"/>
      <c r="AI7" s="235">
        <f>Output_2_Weekly_Aggregate!G32</f>
        <v>0</v>
      </c>
      <c r="AJ7" s="178"/>
      <c r="AK7" s="179"/>
      <c r="AL7" s="179" t="s">
        <v>228</v>
      </c>
      <c r="AM7" s="181"/>
      <c r="AN7" s="179"/>
      <c r="AO7" s="179" t="s">
        <v>228</v>
      </c>
      <c r="AP7" s="19"/>
      <c r="AQ7" s="34"/>
      <c r="AR7" s="34"/>
      <c r="AS7" s="181" t="s">
        <v>228</v>
      </c>
      <c r="AT7" s="206"/>
      <c r="AU7" s="183"/>
      <c r="AV7" s="181"/>
      <c r="AW7" s="181"/>
      <c r="AX7" s="181"/>
      <c r="AY7" s="238">
        <f>Output_2_Weekly_Aggregate!H32</f>
        <v>8.75</v>
      </c>
    </row>
    <row r="8" spans="1:51" x14ac:dyDescent="0.35">
      <c r="A8" s="200" t="s">
        <v>228</v>
      </c>
      <c r="B8" s="201">
        <f t="shared" si="0"/>
        <v>31</v>
      </c>
      <c r="C8" s="203">
        <v>44039</v>
      </c>
      <c r="D8" s="229">
        <f t="shared" si="1"/>
        <v>3.75</v>
      </c>
      <c r="E8" s="205"/>
      <c r="F8" s="206"/>
      <c r="G8" s="206"/>
      <c r="H8" s="105" t="s">
        <v>228</v>
      </c>
      <c r="I8" s="34"/>
      <c r="J8" s="34"/>
      <c r="K8" s="179"/>
      <c r="L8" s="179" t="s">
        <v>228</v>
      </c>
      <c r="M8" s="19"/>
      <c r="N8" s="34"/>
      <c r="O8" s="34"/>
      <c r="P8" s="105" t="s">
        <v>228</v>
      </c>
      <c r="Q8" s="34"/>
      <c r="R8" s="34"/>
      <c r="S8" s="34"/>
      <c r="T8" s="24"/>
      <c r="U8" s="232">
        <f>Output_2_Weekly_Aggregate!F33</f>
        <v>0</v>
      </c>
      <c r="V8" s="205"/>
      <c r="W8" s="206"/>
      <c r="X8" s="206"/>
      <c r="Y8" s="206" t="s">
        <v>228</v>
      </c>
      <c r="Z8" s="105"/>
      <c r="AA8" s="183"/>
      <c r="AB8" s="206"/>
      <c r="AC8" s="206"/>
      <c r="AD8" s="206"/>
      <c r="AE8" s="206"/>
      <c r="AF8" s="105" t="s">
        <v>228</v>
      </c>
      <c r="AG8" s="179"/>
      <c r="AH8" s="179"/>
      <c r="AI8" s="235">
        <f>Output_2_Weekly_Aggregate!G33</f>
        <v>0</v>
      </c>
      <c r="AJ8" s="178"/>
      <c r="AK8" s="179"/>
      <c r="AL8" s="179" t="s">
        <v>228</v>
      </c>
      <c r="AM8" s="181"/>
      <c r="AN8" s="179"/>
      <c r="AO8" s="179" t="s">
        <v>228</v>
      </c>
      <c r="AP8" s="19"/>
      <c r="AQ8" s="34"/>
      <c r="AR8" s="34"/>
      <c r="AS8" s="181" t="s">
        <v>228</v>
      </c>
      <c r="AT8" s="206"/>
      <c r="AU8" s="183"/>
      <c r="AV8" s="181"/>
      <c r="AW8" s="181"/>
      <c r="AX8" s="181"/>
      <c r="AY8" s="238">
        <f>Output_2_Weekly_Aggregate!H33</f>
        <v>3.75</v>
      </c>
    </row>
    <row r="9" spans="1:51" x14ac:dyDescent="0.35">
      <c r="A9" s="200">
        <v>1</v>
      </c>
      <c r="B9" s="201">
        <f>_xlfn.ISOWEEKNUM(C9)</f>
        <v>32</v>
      </c>
      <c r="C9" s="203">
        <v>44046</v>
      </c>
      <c r="D9" s="229">
        <f t="shared" si="1"/>
        <v>13.75</v>
      </c>
      <c r="E9" s="205">
        <v>1</v>
      </c>
      <c r="F9" s="206"/>
      <c r="G9" s="151" t="s">
        <v>343</v>
      </c>
      <c r="H9" s="105">
        <f t="shared" ref="H9:H17" si="2">IF(SUM(E9:E9)&gt;=1,1,0)</f>
        <v>1</v>
      </c>
      <c r="I9" s="179">
        <v>1</v>
      </c>
      <c r="J9" s="206"/>
      <c r="K9" s="151" t="s">
        <v>350</v>
      </c>
      <c r="L9" s="179">
        <f t="shared" ref="L9:L17" si="3">IF(SUM(I9:I9)&gt;=1,1,0)</f>
        <v>1</v>
      </c>
      <c r="M9" s="183">
        <v>1</v>
      </c>
      <c r="N9" s="206"/>
      <c r="O9" s="206"/>
      <c r="P9" s="105">
        <f>IF(SUM(M9:N9)&gt;=1,1,0)</f>
        <v>1</v>
      </c>
      <c r="Q9" s="181"/>
      <c r="R9" s="181"/>
      <c r="S9" s="181"/>
      <c r="T9" s="105"/>
      <c r="U9" s="232">
        <f>Output_2_Weekly_Aggregate!F34</f>
        <v>4.25</v>
      </c>
      <c r="V9" s="205">
        <v>1</v>
      </c>
      <c r="W9" s="206"/>
      <c r="X9" s="206" t="s">
        <v>293</v>
      </c>
      <c r="Y9" s="206">
        <f>IF(SUM(V9:W9)&gt;=1,1,0)</f>
        <v>1</v>
      </c>
      <c r="Z9" s="105">
        <v>0</v>
      </c>
      <c r="AA9" s="183">
        <v>1</v>
      </c>
      <c r="AB9" s="206"/>
      <c r="AC9" s="206"/>
      <c r="AD9" s="206"/>
      <c r="AE9" s="206"/>
      <c r="AF9" s="105">
        <f>IF(SUM(AA9:AC9)&gt;=1,1,0)</f>
        <v>1</v>
      </c>
      <c r="AG9" s="179"/>
      <c r="AH9" s="179"/>
      <c r="AI9" s="235">
        <f>Output_2_Weekly_Aggregate!G34</f>
        <v>4.75</v>
      </c>
      <c r="AJ9" s="178">
        <v>1</v>
      </c>
      <c r="AK9" s="179" t="s">
        <v>297</v>
      </c>
      <c r="AL9" s="179">
        <f t="shared" ref="AL9:AL17" si="4">IF(SUM(AJ9:AJ9)&gt;=1,1,0)</f>
        <v>1</v>
      </c>
      <c r="AM9" s="181">
        <v>1</v>
      </c>
      <c r="AN9" s="179" t="s">
        <v>298</v>
      </c>
      <c r="AO9" s="179">
        <f t="shared" ref="AO9:AO17" si="5">IF(SUM(AM9:AM9)&gt;=1,1,0)</f>
        <v>1</v>
      </c>
      <c r="AP9" s="185">
        <v>1</v>
      </c>
      <c r="AQ9" s="34"/>
      <c r="AR9" s="34"/>
      <c r="AS9" s="181">
        <f t="shared" ref="AS9:AS17" si="6">IF(SUM(AP9:AR9)&gt;=1,1,0)</f>
        <v>1</v>
      </c>
      <c r="AT9" s="206">
        <v>0</v>
      </c>
      <c r="AU9" s="183"/>
      <c r="AV9" s="181"/>
      <c r="AW9" s="181"/>
      <c r="AX9" s="181"/>
      <c r="AY9" s="238">
        <f>Output_2_Weekly_Aggregate!H34</f>
        <v>4.75</v>
      </c>
    </row>
    <row r="10" spans="1:51" x14ac:dyDescent="0.35">
      <c r="A10" s="200">
        <v>2</v>
      </c>
      <c r="B10" s="201">
        <f t="shared" ref="B10:B21" si="7">_xlfn.ISOWEEKNUM(C10)</f>
        <v>33</v>
      </c>
      <c r="C10" s="203">
        <v>44053</v>
      </c>
      <c r="D10" s="229">
        <f t="shared" si="1"/>
        <v>19.5</v>
      </c>
      <c r="E10" s="205">
        <v>1</v>
      </c>
      <c r="F10" s="206">
        <v>1</v>
      </c>
      <c r="G10" s="151" t="s">
        <v>344</v>
      </c>
      <c r="H10" s="105">
        <f t="shared" si="2"/>
        <v>1</v>
      </c>
      <c r="I10" s="179">
        <v>1</v>
      </c>
      <c r="J10" s="206">
        <v>1</v>
      </c>
      <c r="K10" s="151" t="s">
        <v>351</v>
      </c>
      <c r="L10" s="179">
        <f t="shared" si="3"/>
        <v>1</v>
      </c>
      <c r="M10" s="183">
        <v>1</v>
      </c>
      <c r="N10" s="206"/>
      <c r="O10" s="206"/>
      <c r="P10" s="105">
        <f t="shared" ref="P10:P21" si="8">IF(SUM(M10:N10)&gt;=1,1,0)</f>
        <v>1</v>
      </c>
      <c r="Q10" s="181"/>
      <c r="R10" s="181"/>
      <c r="S10" s="181"/>
      <c r="T10" s="105"/>
      <c r="U10" s="232">
        <f>Output_2_Weekly_Aggregate!F35</f>
        <v>5.75</v>
      </c>
      <c r="V10" s="205">
        <v>1</v>
      </c>
      <c r="W10" s="206">
        <v>1</v>
      </c>
      <c r="X10" s="206" t="s">
        <v>293</v>
      </c>
      <c r="Y10" s="206">
        <f>IF(SUM(V10)&gt;=1,1,0)</f>
        <v>1</v>
      </c>
      <c r="Z10" s="105">
        <v>0</v>
      </c>
      <c r="AA10" s="183">
        <v>1</v>
      </c>
      <c r="AB10" s="206"/>
      <c r="AC10" s="206"/>
      <c r="AD10" s="206"/>
      <c r="AE10" s="206"/>
      <c r="AF10" s="105">
        <f t="shared" ref="AF10:AF21" si="9">IF(SUM(AA10:AC10)&gt;=1,1,0)</f>
        <v>1</v>
      </c>
      <c r="AG10" s="179"/>
      <c r="AH10" s="179"/>
      <c r="AI10" s="235">
        <f>Output_2_Weekly_Aggregate!G35</f>
        <v>3</v>
      </c>
      <c r="AJ10" s="178">
        <v>1</v>
      </c>
      <c r="AK10" s="179" t="s">
        <v>299</v>
      </c>
      <c r="AL10" s="179">
        <f t="shared" si="4"/>
        <v>1</v>
      </c>
      <c r="AM10" s="181">
        <v>1</v>
      </c>
      <c r="AN10" s="179" t="s">
        <v>300</v>
      </c>
      <c r="AO10" s="179">
        <f t="shared" si="5"/>
        <v>1</v>
      </c>
      <c r="AP10" s="183">
        <v>1</v>
      </c>
      <c r="AQ10" s="181"/>
      <c r="AR10" s="181"/>
      <c r="AS10" s="206">
        <f t="shared" si="6"/>
        <v>1</v>
      </c>
      <c r="AT10" s="206">
        <v>0</v>
      </c>
      <c r="AU10" s="183"/>
      <c r="AV10" s="181"/>
      <c r="AW10" s="181"/>
      <c r="AX10" s="181"/>
      <c r="AY10" s="238">
        <f>Output_2_Weekly_Aggregate!H35</f>
        <v>10.75</v>
      </c>
    </row>
    <row r="11" spans="1:51" x14ac:dyDescent="0.35">
      <c r="A11" s="200">
        <v>3</v>
      </c>
      <c r="B11" s="201">
        <f t="shared" si="7"/>
        <v>34</v>
      </c>
      <c r="C11" s="203">
        <v>44060</v>
      </c>
      <c r="D11" s="229">
        <f>SUM(AY11,AI11,U11)</f>
        <v>32.25</v>
      </c>
      <c r="E11" s="205">
        <v>1</v>
      </c>
      <c r="F11" s="206"/>
      <c r="G11" s="151" t="s">
        <v>352</v>
      </c>
      <c r="H11" s="105">
        <f t="shared" si="2"/>
        <v>1</v>
      </c>
      <c r="I11" s="179">
        <v>1</v>
      </c>
      <c r="J11" s="206"/>
      <c r="K11" s="151" t="s">
        <v>353</v>
      </c>
      <c r="L11" s="179">
        <f t="shared" si="3"/>
        <v>1</v>
      </c>
      <c r="M11" s="183">
        <v>1</v>
      </c>
      <c r="N11" s="206"/>
      <c r="O11" s="206"/>
      <c r="P11" s="105">
        <f t="shared" si="8"/>
        <v>1</v>
      </c>
      <c r="Q11" s="181"/>
      <c r="R11" s="181"/>
      <c r="S11" s="181"/>
      <c r="T11" s="105"/>
      <c r="U11" s="232">
        <f>Output_2_Weekly_Aggregate!F36</f>
        <v>4.75</v>
      </c>
      <c r="V11" s="205">
        <v>1</v>
      </c>
      <c r="W11" s="206">
        <v>1</v>
      </c>
      <c r="X11" s="206" t="s">
        <v>293</v>
      </c>
      <c r="Y11" s="206">
        <f t="shared" ref="Y11:Y17" si="10">IF(SUM(V11:W11)&gt;=1,1,0)</f>
        <v>1</v>
      </c>
      <c r="Z11" s="105">
        <v>0</v>
      </c>
      <c r="AA11" s="183">
        <v>1</v>
      </c>
      <c r="AB11" s="206"/>
      <c r="AC11" s="206">
        <v>1</v>
      </c>
      <c r="AD11" s="206"/>
      <c r="AE11" s="206"/>
      <c r="AF11" s="105">
        <f t="shared" si="9"/>
        <v>1</v>
      </c>
      <c r="AG11" s="179"/>
      <c r="AH11" s="179"/>
      <c r="AI11" s="235">
        <f>Output_2_Weekly_Aggregate!G36</f>
        <v>4</v>
      </c>
      <c r="AJ11" s="178">
        <v>1</v>
      </c>
      <c r="AK11" s="179" t="s">
        <v>301</v>
      </c>
      <c r="AL11" s="179">
        <f t="shared" si="4"/>
        <v>1</v>
      </c>
      <c r="AM11" s="181">
        <v>1</v>
      </c>
      <c r="AN11" s="179" t="s">
        <v>302</v>
      </c>
      <c r="AO11" s="179">
        <f t="shared" si="5"/>
        <v>1</v>
      </c>
      <c r="AP11" s="183">
        <v>1</v>
      </c>
      <c r="AQ11" s="181"/>
      <c r="AR11" s="181"/>
      <c r="AS11" s="206">
        <f t="shared" si="6"/>
        <v>1</v>
      </c>
      <c r="AT11" s="206">
        <v>0</v>
      </c>
      <c r="AU11" s="183"/>
      <c r="AV11" s="181"/>
      <c r="AW11" s="181"/>
      <c r="AX11" s="181"/>
      <c r="AY11" s="238">
        <f>Output_2_Weekly_Aggregate!H36</f>
        <v>23.5</v>
      </c>
    </row>
    <row r="12" spans="1:51" x14ac:dyDescent="0.35">
      <c r="A12" s="200">
        <v>4</v>
      </c>
      <c r="B12" s="201">
        <f t="shared" si="7"/>
        <v>35</v>
      </c>
      <c r="C12" s="203">
        <v>44067</v>
      </c>
      <c r="D12" s="229">
        <f t="shared" si="1"/>
        <v>17</v>
      </c>
      <c r="E12" s="205">
        <v>1</v>
      </c>
      <c r="F12" s="206"/>
      <c r="G12" s="151" t="s">
        <v>345</v>
      </c>
      <c r="H12" s="105">
        <f t="shared" si="2"/>
        <v>1</v>
      </c>
      <c r="I12" s="179">
        <v>1</v>
      </c>
      <c r="J12" s="206"/>
      <c r="K12" s="151" t="s">
        <v>346</v>
      </c>
      <c r="L12" s="179">
        <f t="shared" si="3"/>
        <v>1</v>
      </c>
      <c r="M12" s="183">
        <v>1</v>
      </c>
      <c r="N12" s="206"/>
      <c r="O12" s="206"/>
      <c r="P12" s="105">
        <f t="shared" si="8"/>
        <v>1</v>
      </c>
      <c r="Q12" s="181"/>
      <c r="R12" s="181"/>
      <c r="S12" s="181"/>
      <c r="T12" s="105"/>
      <c r="U12" s="232">
        <f>Output_2_Weekly_Aggregate!F37</f>
        <v>10.75</v>
      </c>
      <c r="V12" s="205">
        <v>1</v>
      </c>
      <c r="W12" s="206">
        <v>1</v>
      </c>
      <c r="X12" s="206" t="s">
        <v>294</v>
      </c>
      <c r="Y12" s="206">
        <f t="shared" si="10"/>
        <v>1</v>
      </c>
      <c r="Z12" s="105">
        <v>0</v>
      </c>
      <c r="AA12" s="183">
        <v>1</v>
      </c>
      <c r="AB12" s="206"/>
      <c r="AC12" s="206"/>
      <c r="AD12" s="206"/>
      <c r="AE12" s="206"/>
      <c r="AF12" s="105">
        <f t="shared" si="9"/>
        <v>1</v>
      </c>
      <c r="AG12" s="179"/>
      <c r="AH12" s="179"/>
      <c r="AI12" s="235">
        <f>Output_2_Weekly_Aggregate!G37</f>
        <v>4.5</v>
      </c>
      <c r="AJ12" s="178">
        <v>1</v>
      </c>
      <c r="AK12" s="179" t="s">
        <v>319</v>
      </c>
      <c r="AL12" s="179">
        <f t="shared" si="4"/>
        <v>1</v>
      </c>
      <c r="AM12" s="181">
        <v>1</v>
      </c>
      <c r="AN12" s="179" t="s">
        <v>303</v>
      </c>
      <c r="AO12" s="179">
        <f t="shared" si="5"/>
        <v>1</v>
      </c>
      <c r="AP12" s="183">
        <v>1</v>
      </c>
      <c r="AQ12" s="181"/>
      <c r="AR12" s="181"/>
      <c r="AS12" s="206">
        <f t="shared" si="6"/>
        <v>1</v>
      </c>
      <c r="AT12" s="206">
        <v>0</v>
      </c>
      <c r="AU12" s="183"/>
      <c r="AV12" s="181"/>
      <c r="AW12" s="181"/>
      <c r="AX12" s="181"/>
      <c r="AY12" s="238">
        <f>Output_2_Weekly_Aggregate!H37</f>
        <v>1.75</v>
      </c>
    </row>
    <row r="13" spans="1:51" x14ac:dyDescent="0.35">
      <c r="A13" s="200">
        <v>5</v>
      </c>
      <c r="B13" s="201">
        <f t="shared" si="7"/>
        <v>36</v>
      </c>
      <c r="C13" s="203">
        <v>44074</v>
      </c>
      <c r="D13" s="229">
        <f t="shared" si="1"/>
        <v>43.25</v>
      </c>
      <c r="E13" s="205">
        <v>1</v>
      </c>
      <c r="F13" s="206"/>
      <c r="G13" s="151" t="s">
        <v>347</v>
      </c>
      <c r="H13" s="105">
        <f t="shared" si="2"/>
        <v>1</v>
      </c>
      <c r="I13" s="179">
        <v>1</v>
      </c>
      <c r="J13" s="206"/>
      <c r="K13" s="151" t="s">
        <v>348</v>
      </c>
      <c r="L13" s="179">
        <f t="shared" si="3"/>
        <v>1</v>
      </c>
      <c r="M13" s="183">
        <v>1</v>
      </c>
      <c r="N13" s="206"/>
      <c r="O13" s="206"/>
      <c r="P13" s="105">
        <f t="shared" si="8"/>
        <v>1</v>
      </c>
      <c r="Q13" s="181"/>
      <c r="R13" s="181"/>
      <c r="S13" s="181"/>
      <c r="T13" s="105"/>
      <c r="U13" s="232">
        <f>Output_2_Weekly_Aggregate!F38</f>
        <v>10.25</v>
      </c>
      <c r="V13" s="205">
        <v>1</v>
      </c>
      <c r="W13" s="206"/>
      <c r="X13" s="206" t="s">
        <v>294</v>
      </c>
      <c r="Y13" s="206">
        <f t="shared" si="10"/>
        <v>1</v>
      </c>
      <c r="Z13" s="105">
        <v>0</v>
      </c>
      <c r="AA13" s="183">
        <v>1</v>
      </c>
      <c r="AB13" s="206"/>
      <c r="AC13" s="206"/>
      <c r="AD13" s="206"/>
      <c r="AE13" s="206"/>
      <c r="AF13" s="105">
        <f t="shared" si="9"/>
        <v>1</v>
      </c>
      <c r="AG13" s="179"/>
      <c r="AH13" s="179"/>
      <c r="AI13" s="235">
        <f>Output_2_Weekly_Aggregate!G38</f>
        <v>25.25</v>
      </c>
      <c r="AJ13" s="178">
        <v>1</v>
      </c>
      <c r="AK13" s="179" t="s">
        <v>304</v>
      </c>
      <c r="AL13" s="179">
        <f t="shared" si="4"/>
        <v>1</v>
      </c>
      <c r="AM13" s="181">
        <v>1</v>
      </c>
      <c r="AN13" s="179" t="s">
        <v>305</v>
      </c>
      <c r="AO13" s="179">
        <f t="shared" si="5"/>
        <v>1</v>
      </c>
      <c r="AP13" s="183">
        <v>1</v>
      </c>
      <c r="AQ13" s="181"/>
      <c r="AR13" s="181"/>
      <c r="AS13" s="206">
        <f t="shared" si="6"/>
        <v>1</v>
      </c>
      <c r="AT13" s="206">
        <v>0</v>
      </c>
      <c r="AU13" s="183"/>
      <c r="AV13" s="181"/>
      <c r="AW13" s="181"/>
      <c r="AX13" s="181"/>
      <c r="AY13" s="238">
        <f>Output_2_Weekly_Aggregate!H38</f>
        <v>7.75</v>
      </c>
    </row>
    <row r="14" spans="1:51" x14ac:dyDescent="0.35">
      <c r="A14" s="200">
        <v>6</v>
      </c>
      <c r="B14" s="201">
        <f t="shared" si="7"/>
        <v>37</v>
      </c>
      <c r="C14" s="203">
        <v>44081</v>
      </c>
      <c r="D14" s="229">
        <f t="shared" si="1"/>
        <v>33.75</v>
      </c>
      <c r="E14" s="205">
        <v>1</v>
      </c>
      <c r="F14" s="206"/>
      <c r="G14" s="151" t="s">
        <v>349</v>
      </c>
      <c r="H14" s="105">
        <f t="shared" si="2"/>
        <v>1</v>
      </c>
      <c r="I14" s="179">
        <v>1</v>
      </c>
      <c r="J14" s="206"/>
      <c r="K14" s="151" t="s">
        <v>292</v>
      </c>
      <c r="L14" s="179">
        <f t="shared" si="3"/>
        <v>1</v>
      </c>
      <c r="M14" s="183">
        <v>1</v>
      </c>
      <c r="N14" s="206"/>
      <c r="O14" s="206"/>
      <c r="P14" s="105">
        <f t="shared" si="8"/>
        <v>1</v>
      </c>
      <c r="Q14" s="181"/>
      <c r="R14" s="181"/>
      <c r="S14" s="181"/>
      <c r="T14" s="105"/>
      <c r="U14" s="232">
        <f>Output_2_Weekly_Aggregate!F39</f>
        <v>11.5</v>
      </c>
      <c r="V14" s="205">
        <v>1</v>
      </c>
      <c r="W14" s="206"/>
      <c r="X14" s="206" t="s">
        <v>294</v>
      </c>
      <c r="Y14" s="206">
        <f t="shared" si="10"/>
        <v>1</v>
      </c>
      <c r="Z14" s="105">
        <v>0</v>
      </c>
      <c r="AA14" s="183">
        <v>1</v>
      </c>
      <c r="AB14" s="206"/>
      <c r="AC14" s="206"/>
      <c r="AD14" s="206"/>
      <c r="AE14" s="206"/>
      <c r="AF14" s="105">
        <f t="shared" si="9"/>
        <v>1</v>
      </c>
      <c r="AG14" s="179"/>
      <c r="AH14" s="179"/>
      <c r="AI14" s="235">
        <f>Output_2_Weekly_Aggregate!G39</f>
        <v>5</v>
      </c>
      <c r="AJ14" s="178">
        <v>1</v>
      </c>
      <c r="AK14" s="179" t="s">
        <v>306</v>
      </c>
      <c r="AL14" s="179">
        <f t="shared" si="4"/>
        <v>1</v>
      </c>
      <c r="AM14" s="181">
        <v>1</v>
      </c>
      <c r="AN14" s="179" t="s">
        <v>300</v>
      </c>
      <c r="AO14" s="179">
        <f t="shared" si="5"/>
        <v>1</v>
      </c>
      <c r="AP14" s="183">
        <v>1</v>
      </c>
      <c r="AQ14" s="181"/>
      <c r="AR14" s="181"/>
      <c r="AS14" s="206">
        <f t="shared" si="6"/>
        <v>1</v>
      </c>
      <c r="AT14" s="206">
        <v>0</v>
      </c>
      <c r="AU14" s="183"/>
      <c r="AV14" s="181"/>
      <c r="AW14" s="181"/>
      <c r="AX14" s="181"/>
      <c r="AY14" s="238">
        <f>Output_2_Weekly_Aggregate!H39</f>
        <v>17.25</v>
      </c>
    </row>
    <row r="15" spans="1:51" x14ac:dyDescent="0.35">
      <c r="A15" s="200">
        <v>7</v>
      </c>
      <c r="B15" s="201">
        <f t="shared" si="7"/>
        <v>38</v>
      </c>
      <c r="C15" s="203">
        <v>44088</v>
      </c>
      <c r="D15" s="229">
        <f t="shared" si="1"/>
        <v>30</v>
      </c>
      <c r="E15" s="205">
        <v>1</v>
      </c>
      <c r="F15" s="206"/>
      <c r="G15" s="151" t="s">
        <v>354</v>
      </c>
      <c r="H15" s="105">
        <f t="shared" si="2"/>
        <v>1</v>
      </c>
      <c r="I15" s="179">
        <v>1</v>
      </c>
      <c r="J15" s="206"/>
      <c r="K15" s="151" t="s">
        <v>355</v>
      </c>
      <c r="L15" s="179">
        <f t="shared" si="3"/>
        <v>1</v>
      </c>
      <c r="M15" s="183">
        <v>1</v>
      </c>
      <c r="N15" s="206"/>
      <c r="O15" s="206"/>
      <c r="P15" s="105">
        <f t="shared" si="8"/>
        <v>1</v>
      </c>
      <c r="Q15" s="181"/>
      <c r="R15" s="181"/>
      <c r="S15" s="181"/>
      <c r="T15" s="105"/>
      <c r="U15" s="232">
        <f>Output_2_Weekly_Aggregate!F40</f>
        <v>5.75</v>
      </c>
      <c r="V15" s="205">
        <v>1</v>
      </c>
      <c r="W15" s="206"/>
      <c r="X15" s="206" t="s">
        <v>318</v>
      </c>
      <c r="Y15" s="206">
        <f t="shared" si="10"/>
        <v>1</v>
      </c>
      <c r="Z15" s="105">
        <v>0</v>
      </c>
      <c r="AA15" s="183">
        <v>1</v>
      </c>
      <c r="AB15" s="206"/>
      <c r="AC15" s="206"/>
      <c r="AD15" s="206"/>
      <c r="AE15" s="206"/>
      <c r="AF15" s="105">
        <f t="shared" si="9"/>
        <v>1</v>
      </c>
      <c r="AG15" s="179"/>
      <c r="AH15" s="179"/>
      <c r="AI15" s="235">
        <f>Output_2_Weekly_Aggregate!G40</f>
        <v>8.5</v>
      </c>
      <c r="AJ15" s="178">
        <v>1</v>
      </c>
      <c r="AK15" s="179" t="s">
        <v>307</v>
      </c>
      <c r="AL15" s="179">
        <f t="shared" si="4"/>
        <v>1</v>
      </c>
      <c r="AM15" s="181">
        <v>1</v>
      </c>
      <c r="AN15" s="179" t="s">
        <v>308</v>
      </c>
      <c r="AO15" s="179">
        <f t="shared" si="5"/>
        <v>1</v>
      </c>
      <c r="AP15" s="183">
        <v>1</v>
      </c>
      <c r="AQ15" s="181"/>
      <c r="AR15" s="181"/>
      <c r="AS15" s="206">
        <f t="shared" si="6"/>
        <v>1</v>
      </c>
      <c r="AT15" s="206">
        <v>0</v>
      </c>
      <c r="AU15" s="183"/>
      <c r="AV15" s="181"/>
      <c r="AW15" s="181"/>
      <c r="AX15" s="181"/>
      <c r="AY15" s="238">
        <f>Output_2_Weekly_Aggregate!H40</f>
        <v>15.75</v>
      </c>
    </row>
    <row r="16" spans="1:51" x14ac:dyDescent="0.35">
      <c r="A16" s="200">
        <v>8</v>
      </c>
      <c r="B16" s="201">
        <f t="shared" si="7"/>
        <v>39</v>
      </c>
      <c r="C16" s="203">
        <v>44095</v>
      </c>
      <c r="D16" s="229">
        <f t="shared" si="1"/>
        <v>62.25</v>
      </c>
      <c r="E16" s="205">
        <v>1</v>
      </c>
      <c r="F16" s="206"/>
      <c r="G16" s="151" t="s">
        <v>356</v>
      </c>
      <c r="H16" s="105">
        <f t="shared" si="2"/>
        <v>1</v>
      </c>
      <c r="I16" s="179">
        <v>1</v>
      </c>
      <c r="J16" s="206"/>
      <c r="K16" s="151" t="s">
        <v>357</v>
      </c>
      <c r="L16" s="179">
        <f t="shared" si="3"/>
        <v>1</v>
      </c>
      <c r="M16" s="183">
        <v>1</v>
      </c>
      <c r="N16" s="206"/>
      <c r="O16" s="206"/>
      <c r="P16" s="105">
        <f t="shared" si="8"/>
        <v>1</v>
      </c>
      <c r="Q16" s="181"/>
      <c r="R16" s="181"/>
      <c r="S16" s="181"/>
      <c r="T16" s="105"/>
      <c r="U16" s="232">
        <f>Output_2_Weekly_Aggregate!F41</f>
        <v>2</v>
      </c>
      <c r="V16" s="205">
        <v>1</v>
      </c>
      <c r="W16" s="206"/>
      <c r="X16" s="206" t="s">
        <v>318</v>
      </c>
      <c r="Y16" s="206">
        <f t="shared" si="10"/>
        <v>1</v>
      </c>
      <c r="Z16" s="105">
        <v>0</v>
      </c>
      <c r="AA16" s="183">
        <v>1</v>
      </c>
      <c r="AB16" s="206"/>
      <c r="AC16" s="206"/>
      <c r="AD16" s="206"/>
      <c r="AE16" s="206"/>
      <c r="AF16" s="105">
        <f t="shared" si="9"/>
        <v>1</v>
      </c>
      <c r="AG16" s="179"/>
      <c r="AH16" s="179"/>
      <c r="AI16" s="235">
        <f>Output_2_Weekly_Aggregate!G41</f>
        <v>43.5</v>
      </c>
      <c r="AJ16" s="178">
        <v>1</v>
      </c>
      <c r="AK16" s="179" t="s">
        <v>308</v>
      </c>
      <c r="AL16" s="179">
        <f t="shared" si="4"/>
        <v>1</v>
      </c>
      <c r="AM16" s="181">
        <v>1</v>
      </c>
      <c r="AN16" s="179" t="s">
        <v>309</v>
      </c>
      <c r="AO16" s="179">
        <f t="shared" si="5"/>
        <v>1</v>
      </c>
      <c r="AP16" s="183">
        <v>1</v>
      </c>
      <c r="AQ16" s="181"/>
      <c r="AR16" s="181"/>
      <c r="AS16" s="206">
        <f t="shared" si="6"/>
        <v>1</v>
      </c>
      <c r="AT16" s="206">
        <v>0</v>
      </c>
      <c r="AU16" s="183"/>
      <c r="AV16" s="181"/>
      <c r="AW16" s="181"/>
      <c r="AX16" s="181"/>
      <c r="AY16" s="238">
        <f>Output_2_Weekly_Aggregate!H41</f>
        <v>16.75</v>
      </c>
    </row>
    <row r="17" spans="1:51" x14ac:dyDescent="0.35">
      <c r="A17" s="200">
        <v>9</v>
      </c>
      <c r="B17" s="201">
        <f t="shared" si="7"/>
        <v>40</v>
      </c>
      <c r="C17" s="203">
        <v>44102</v>
      </c>
      <c r="D17" s="229">
        <f t="shared" si="1"/>
        <v>14.75</v>
      </c>
      <c r="E17" s="205">
        <v>1</v>
      </c>
      <c r="F17" s="206"/>
      <c r="G17" s="151" t="s">
        <v>358</v>
      </c>
      <c r="H17" s="105">
        <f t="shared" si="2"/>
        <v>1</v>
      </c>
      <c r="I17" s="179">
        <v>1</v>
      </c>
      <c r="J17" s="206"/>
      <c r="K17" s="151" t="s">
        <v>359</v>
      </c>
      <c r="L17" s="179">
        <f t="shared" si="3"/>
        <v>1</v>
      </c>
      <c r="M17" s="183">
        <v>1</v>
      </c>
      <c r="N17" s="206"/>
      <c r="O17" s="206"/>
      <c r="P17" s="105">
        <f t="shared" si="8"/>
        <v>1</v>
      </c>
      <c r="Q17" s="181"/>
      <c r="R17" s="181"/>
      <c r="S17" s="181"/>
      <c r="T17" s="105"/>
      <c r="U17" s="232">
        <f>Output_2_Weekly_Aggregate!F42</f>
        <v>2.25</v>
      </c>
      <c r="V17" s="205">
        <v>1</v>
      </c>
      <c r="W17" s="206"/>
      <c r="X17" s="206" t="s">
        <v>318</v>
      </c>
      <c r="Y17" s="206">
        <f t="shared" si="10"/>
        <v>1</v>
      </c>
      <c r="Z17" s="105">
        <v>0</v>
      </c>
      <c r="AA17" s="183">
        <v>1</v>
      </c>
      <c r="AB17" s="206"/>
      <c r="AC17" s="206"/>
      <c r="AD17" s="206"/>
      <c r="AE17" s="206"/>
      <c r="AF17" s="105">
        <f t="shared" si="9"/>
        <v>1</v>
      </c>
      <c r="AG17" s="179"/>
      <c r="AH17" s="179"/>
      <c r="AI17" s="235">
        <f>Output_2_Weekly_Aggregate!G42</f>
        <v>3</v>
      </c>
      <c r="AJ17" s="178">
        <v>1</v>
      </c>
      <c r="AK17" s="179" t="s">
        <v>310</v>
      </c>
      <c r="AL17" s="179">
        <f t="shared" si="4"/>
        <v>1</v>
      </c>
      <c r="AM17" s="181">
        <v>1</v>
      </c>
      <c r="AN17" s="179" t="s">
        <v>311</v>
      </c>
      <c r="AO17" s="179">
        <f t="shared" si="5"/>
        <v>1</v>
      </c>
      <c r="AP17" s="183">
        <v>1</v>
      </c>
      <c r="AQ17" s="181"/>
      <c r="AR17" s="181"/>
      <c r="AS17" s="206">
        <f t="shared" si="6"/>
        <v>1</v>
      </c>
      <c r="AT17" s="206">
        <v>0</v>
      </c>
      <c r="AU17" s="183"/>
      <c r="AV17" s="181"/>
      <c r="AW17" s="181"/>
      <c r="AX17" s="181"/>
      <c r="AY17" s="238">
        <f>Output_2_Weekly_Aggregate!H42</f>
        <v>9.5</v>
      </c>
    </row>
    <row r="18" spans="1:51" x14ac:dyDescent="0.35">
      <c r="A18" s="200" t="s">
        <v>183</v>
      </c>
      <c r="B18" s="201">
        <f t="shared" si="7"/>
        <v>41</v>
      </c>
      <c r="C18" s="203">
        <v>44109</v>
      </c>
      <c r="D18" s="229">
        <f t="shared" si="1"/>
        <v>47.75</v>
      </c>
      <c r="E18" s="205" t="s">
        <v>228</v>
      </c>
      <c r="F18" s="206"/>
      <c r="G18" s="226" t="s">
        <v>228</v>
      </c>
      <c r="H18" s="105" t="s">
        <v>228</v>
      </c>
      <c r="I18" s="179" t="s">
        <v>228</v>
      </c>
      <c r="J18" s="206"/>
      <c r="K18" s="226" t="s">
        <v>228</v>
      </c>
      <c r="L18" s="179" t="s">
        <v>228</v>
      </c>
      <c r="M18" s="183" t="s">
        <v>228</v>
      </c>
      <c r="N18" s="206" t="s">
        <v>228</v>
      </c>
      <c r="O18" s="206" t="s">
        <v>228</v>
      </c>
      <c r="P18" s="105" t="s">
        <v>228</v>
      </c>
      <c r="Q18" s="181" t="s">
        <v>228</v>
      </c>
      <c r="R18" s="181" t="s">
        <v>228</v>
      </c>
      <c r="S18" s="181" t="s">
        <v>228</v>
      </c>
      <c r="T18" s="105" t="s">
        <v>228</v>
      </c>
      <c r="U18" s="232">
        <f>Output_2_Weekly_Aggregate!F43</f>
        <v>37.75</v>
      </c>
      <c r="V18" s="205" t="s">
        <v>228</v>
      </c>
      <c r="W18" s="206" t="s">
        <v>228</v>
      </c>
      <c r="X18" s="206" t="s">
        <v>228</v>
      </c>
      <c r="Y18" s="206" t="s">
        <v>228</v>
      </c>
      <c r="Z18" s="105" t="s">
        <v>228</v>
      </c>
      <c r="AA18" s="183" t="s">
        <v>228</v>
      </c>
      <c r="AB18" s="206" t="s">
        <v>228</v>
      </c>
      <c r="AC18" s="206" t="s">
        <v>228</v>
      </c>
      <c r="AD18" s="206" t="s">
        <v>228</v>
      </c>
      <c r="AE18" s="206" t="s">
        <v>228</v>
      </c>
      <c r="AF18" s="105" t="s">
        <v>228</v>
      </c>
      <c r="AG18" s="179" t="s">
        <v>228</v>
      </c>
      <c r="AH18" s="179" t="s">
        <v>228</v>
      </c>
      <c r="AI18" s="235">
        <f>Output_2_Weekly_Aggregate!G43</f>
        <v>0</v>
      </c>
      <c r="AJ18" s="178" t="s">
        <v>228</v>
      </c>
      <c r="AK18" s="179" t="s">
        <v>228</v>
      </c>
      <c r="AL18" s="179" t="s">
        <v>228</v>
      </c>
      <c r="AM18" s="181" t="s">
        <v>228</v>
      </c>
      <c r="AN18" s="179" t="s">
        <v>228</v>
      </c>
      <c r="AO18" s="179" t="s">
        <v>228</v>
      </c>
      <c r="AP18" s="183" t="s">
        <v>228</v>
      </c>
      <c r="AQ18" s="181" t="s">
        <v>228</v>
      </c>
      <c r="AR18" s="181" t="s">
        <v>228</v>
      </c>
      <c r="AS18" s="206" t="s">
        <v>228</v>
      </c>
      <c r="AT18" s="206" t="s">
        <v>228</v>
      </c>
      <c r="AU18" s="183" t="s">
        <v>228</v>
      </c>
      <c r="AV18" s="181" t="s">
        <v>228</v>
      </c>
      <c r="AW18" s="181" t="s">
        <v>228</v>
      </c>
      <c r="AX18" s="181" t="s">
        <v>228</v>
      </c>
      <c r="AY18" s="238">
        <f>Output_2_Weekly_Aggregate!H43</f>
        <v>10</v>
      </c>
    </row>
    <row r="19" spans="1:51" x14ac:dyDescent="0.35">
      <c r="A19" s="200">
        <v>10</v>
      </c>
      <c r="B19" s="201">
        <f t="shared" si="7"/>
        <v>42</v>
      </c>
      <c r="C19" s="203">
        <v>44116</v>
      </c>
      <c r="D19" s="229">
        <f t="shared" si="1"/>
        <v>37.75</v>
      </c>
      <c r="E19" s="205">
        <v>1</v>
      </c>
      <c r="F19" s="206"/>
      <c r="G19" s="151" t="s">
        <v>360</v>
      </c>
      <c r="H19" s="105">
        <f>IF(SUM(E19:E19)&gt;=1,1,0)</f>
        <v>1</v>
      </c>
      <c r="I19" s="179">
        <v>1</v>
      </c>
      <c r="J19" s="206"/>
      <c r="K19" s="151" t="s">
        <v>361</v>
      </c>
      <c r="L19" s="179">
        <f>IF(SUM(I19:I19)&gt;=1,1,0)</f>
        <v>1</v>
      </c>
      <c r="M19" s="183">
        <v>1</v>
      </c>
      <c r="N19" s="206"/>
      <c r="O19" s="206"/>
      <c r="P19" s="105">
        <f t="shared" si="8"/>
        <v>1</v>
      </c>
      <c r="Q19" s="181"/>
      <c r="R19" s="181"/>
      <c r="S19" s="181"/>
      <c r="T19" s="105"/>
      <c r="U19" s="232">
        <f>Output_2_Weekly_Aggregate!F44</f>
        <v>14</v>
      </c>
      <c r="V19" s="205">
        <v>1</v>
      </c>
      <c r="W19" s="206"/>
      <c r="X19" s="206" t="s">
        <v>295</v>
      </c>
      <c r="Y19" s="206">
        <f>IF(SUM(V19:W19)&gt;=1,1,0)</f>
        <v>1</v>
      </c>
      <c r="Z19" s="105">
        <v>0</v>
      </c>
      <c r="AA19" s="183">
        <v>1</v>
      </c>
      <c r="AB19" s="206"/>
      <c r="AC19" s="206"/>
      <c r="AD19" s="206"/>
      <c r="AE19" s="206"/>
      <c r="AF19" s="105">
        <f t="shared" si="9"/>
        <v>1</v>
      </c>
      <c r="AG19" s="179"/>
      <c r="AH19" s="179"/>
      <c r="AI19" s="235">
        <f>Output_2_Weekly_Aggregate!G44</f>
        <v>4.5</v>
      </c>
      <c r="AJ19" s="178">
        <v>1</v>
      </c>
      <c r="AK19" s="179" t="s">
        <v>312</v>
      </c>
      <c r="AL19" s="179">
        <f>IF(SUM(AJ19:AJ19)&gt;=1,1,0)</f>
        <v>1</v>
      </c>
      <c r="AM19" s="181">
        <v>1</v>
      </c>
      <c r="AN19" s="179" t="s">
        <v>313</v>
      </c>
      <c r="AO19" s="179">
        <f>IF(SUM(AM19:AM19)&gt;=1,1,0)</f>
        <v>1</v>
      </c>
      <c r="AP19" s="183">
        <v>1</v>
      </c>
      <c r="AQ19" s="181"/>
      <c r="AR19" s="181"/>
      <c r="AS19" s="206">
        <f>IF(SUM(AP19:AR19)&gt;=1,1,0)</f>
        <v>1</v>
      </c>
      <c r="AT19" s="206">
        <v>0</v>
      </c>
      <c r="AU19" s="183"/>
      <c r="AV19" s="181"/>
      <c r="AW19" s="181"/>
      <c r="AX19" s="181"/>
      <c r="AY19" s="238">
        <f>Output_2_Weekly_Aggregate!H44</f>
        <v>19.25</v>
      </c>
    </row>
    <row r="20" spans="1:51" x14ac:dyDescent="0.35">
      <c r="A20" s="200">
        <v>11</v>
      </c>
      <c r="B20" s="201">
        <f t="shared" si="7"/>
        <v>43</v>
      </c>
      <c r="C20" s="203">
        <v>44123</v>
      </c>
      <c r="D20" s="229">
        <f t="shared" si="1"/>
        <v>56.75</v>
      </c>
      <c r="E20" s="205">
        <v>1</v>
      </c>
      <c r="F20" s="206"/>
      <c r="G20" s="151" t="s">
        <v>362</v>
      </c>
      <c r="H20" s="105">
        <f>IF(SUM(E20:E20)&gt;=1,1,0)</f>
        <v>1</v>
      </c>
      <c r="I20" s="179">
        <v>1</v>
      </c>
      <c r="J20" s="206"/>
      <c r="K20" s="151" t="s">
        <v>364</v>
      </c>
      <c r="L20" s="179">
        <f>IF(SUM(I20:I20)&gt;=1,1,0)</f>
        <v>1</v>
      </c>
      <c r="M20" s="183">
        <v>1</v>
      </c>
      <c r="N20" s="206"/>
      <c r="O20" s="206"/>
      <c r="P20" s="105">
        <f t="shared" si="8"/>
        <v>1</v>
      </c>
      <c r="Q20" s="181"/>
      <c r="R20" s="181"/>
      <c r="S20" s="181"/>
      <c r="T20" s="105"/>
      <c r="U20" s="232">
        <f>Output_2_Weekly_Aggregate!F45</f>
        <v>21.75</v>
      </c>
      <c r="V20" s="205">
        <v>1</v>
      </c>
      <c r="W20" s="206"/>
      <c r="X20" s="206" t="s">
        <v>295</v>
      </c>
      <c r="Y20" s="206">
        <f>IF(SUM(V20:W20)&gt;=1,1,0)</f>
        <v>1</v>
      </c>
      <c r="Z20" s="105">
        <v>0</v>
      </c>
      <c r="AA20" s="183"/>
      <c r="AB20" s="206"/>
      <c r="AC20" s="206"/>
      <c r="AD20" s="206"/>
      <c r="AE20" s="206"/>
      <c r="AF20" s="105">
        <f t="shared" si="9"/>
        <v>0</v>
      </c>
      <c r="AG20" s="179"/>
      <c r="AH20" s="179"/>
      <c r="AI20" s="235">
        <f>Output_2_Weekly_Aggregate!G45</f>
        <v>11.25</v>
      </c>
      <c r="AJ20" s="178">
        <v>1</v>
      </c>
      <c r="AK20" s="179" t="s">
        <v>314</v>
      </c>
      <c r="AL20" s="179">
        <f>IF(SUM(AJ20:AJ20)&gt;=1,1,0)</f>
        <v>1</v>
      </c>
      <c r="AM20" s="181">
        <v>1</v>
      </c>
      <c r="AN20" s="179" t="s">
        <v>314</v>
      </c>
      <c r="AO20" s="179">
        <f>IF(SUM(AM20:AM20)&gt;=1,1,0)</f>
        <v>1</v>
      </c>
      <c r="AP20" s="183">
        <v>1</v>
      </c>
      <c r="AQ20" s="181"/>
      <c r="AR20" s="181"/>
      <c r="AS20" s="206">
        <f>IF(SUM(AP20:AR20)&gt;=1,1,0)</f>
        <v>1</v>
      </c>
      <c r="AT20" s="206">
        <v>0</v>
      </c>
      <c r="AU20" s="183"/>
      <c r="AV20" s="181"/>
      <c r="AW20" s="181"/>
      <c r="AX20" s="181"/>
      <c r="AY20" s="238">
        <f>Output_2_Weekly_Aggregate!H45</f>
        <v>23.75</v>
      </c>
    </row>
    <row r="21" spans="1:51" ht="15" thickBot="1" x14ac:dyDescent="0.4">
      <c r="A21" s="108">
        <v>12</v>
      </c>
      <c r="B21" s="60">
        <f t="shared" si="7"/>
        <v>44</v>
      </c>
      <c r="C21" s="204">
        <v>44130</v>
      </c>
      <c r="D21" s="230">
        <f t="shared" si="1"/>
        <v>58</v>
      </c>
      <c r="E21" s="108"/>
      <c r="F21" s="60"/>
      <c r="G21" s="227" t="s">
        <v>363</v>
      </c>
      <c r="H21" s="111">
        <f>IF(SUM(E21:E21)&gt;=1,1,0)</f>
        <v>0</v>
      </c>
      <c r="I21" s="60"/>
      <c r="J21" s="60"/>
      <c r="K21" s="60"/>
      <c r="L21" s="60">
        <f>IF(SUM(I21:I21)&gt;=1,1,0)</f>
        <v>0</v>
      </c>
      <c r="M21" s="184"/>
      <c r="N21" s="60"/>
      <c r="O21" s="60"/>
      <c r="P21" s="111">
        <f t="shared" si="8"/>
        <v>0</v>
      </c>
      <c r="Q21" s="60"/>
      <c r="R21" s="60"/>
      <c r="S21" s="60"/>
      <c r="T21" s="111"/>
      <c r="U21" s="233">
        <f>Output_2_Weekly_Aggregate!F46</f>
        <v>20.25</v>
      </c>
      <c r="V21" s="108">
        <v>1</v>
      </c>
      <c r="W21" s="60"/>
      <c r="X21" s="60" t="s">
        <v>295</v>
      </c>
      <c r="Y21" s="60">
        <f>IF(SUM(V21:W21)&gt;=1,1,0)</f>
        <v>1</v>
      </c>
      <c r="Z21" s="111">
        <v>0</v>
      </c>
      <c r="AA21" s="184"/>
      <c r="AB21" s="60"/>
      <c r="AC21" s="60"/>
      <c r="AD21" s="60"/>
      <c r="AE21" s="60"/>
      <c r="AF21" s="111">
        <f t="shared" si="9"/>
        <v>0</v>
      </c>
      <c r="AG21" s="60"/>
      <c r="AH21" s="60"/>
      <c r="AI21" s="236">
        <f>Output_2_Weekly_Aggregate!G46</f>
        <v>27.5</v>
      </c>
      <c r="AJ21" s="108"/>
      <c r="AK21" s="60" t="s">
        <v>315</v>
      </c>
      <c r="AL21" s="60">
        <f>IF(SUM(AJ21:AJ21)&gt;=1,1,0)</f>
        <v>0</v>
      </c>
      <c r="AM21" s="60">
        <v>0</v>
      </c>
      <c r="AN21" s="60" t="s">
        <v>296</v>
      </c>
      <c r="AO21" s="60">
        <f>IF(SUM(AM21:AM21)&gt;=1,1,0)</f>
        <v>0</v>
      </c>
      <c r="AP21" s="184"/>
      <c r="AQ21" s="60"/>
      <c r="AR21" s="60"/>
      <c r="AS21" s="60">
        <f>IF(SUM(AP21:AR21)&gt;=1,1,0)</f>
        <v>0</v>
      </c>
      <c r="AT21" s="111">
        <v>0</v>
      </c>
      <c r="AU21" s="184"/>
      <c r="AV21" s="60"/>
      <c r="AW21" s="60"/>
      <c r="AX21" s="60"/>
      <c r="AY21" s="239">
        <f>Output_2_Weekly_Aggregate!H46</f>
        <v>10.25</v>
      </c>
    </row>
    <row r="22" spans="1:51" x14ac:dyDescent="0.35">
      <c r="C22" s="112">
        <v>44137</v>
      </c>
    </row>
    <row r="24" spans="1:51" x14ac:dyDescent="0.35">
      <c r="I24"/>
      <c r="J24"/>
    </row>
  </sheetData>
  <mergeCells count="16">
    <mergeCell ref="A1:A3"/>
    <mergeCell ref="B1:B3"/>
    <mergeCell ref="C1:C3"/>
    <mergeCell ref="E1:U1"/>
    <mergeCell ref="V1:AI1"/>
    <mergeCell ref="D1:D3"/>
    <mergeCell ref="AJ1:AY1"/>
    <mergeCell ref="E2:L2"/>
    <mergeCell ref="M2:P2"/>
    <mergeCell ref="Q2:T2"/>
    <mergeCell ref="V2:Z2"/>
    <mergeCell ref="AA2:AF2"/>
    <mergeCell ref="AG2:AH2"/>
    <mergeCell ref="AJ2:AO2"/>
    <mergeCell ref="AP2:AT2"/>
    <mergeCell ref="AU2:AX2"/>
  </mergeCells>
  <conditionalFormatting sqref="A4:XFD21">
    <cfRule type="expression" dxfId="24" priority="3">
      <formula>AND(TODAY()&gt;=$C4,TODAY()&lt;$C5)</formula>
    </cfRule>
  </conditionalFormatting>
  <conditionalFormatting sqref="H9:H21 L9:L21 AL9:AL21 AO9:AO21 P9:P21 Y9:Z21 AF9:AF21 AS9:AT21">
    <cfRule type="cellIs" dxfId="23" priority="1" operator="equal">
      <formula>1</formula>
    </cfRule>
    <cfRule type="cellIs" dxfId="22" priority="2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41" fitToHeight="9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171D6389B0A4993EE9790C0CADFBF" ma:contentTypeVersion="12" ma:contentTypeDescription="Create a new document." ma:contentTypeScope="" ma:versionID="f264d8f7206c5942ad98bb789100da7d">
  <xsd:schema xmlns:xsd="http://www.w3.org/2001/XMLSchema" xmlns:xs="http://www.w3.org/2001/XMLSchema" xmlns:p="http://schemas.microsoft.com/office/2006/metadata/properties" xmlns:ns3="ff427b38-1098-4a40-8d7d-65bead8b8ca1" xmlns:ns4="c6fd34cc-8c54-42bb-a005-738ac3dff2c2" targetNamespace="http://schemas.microsoft.com/office/2006/metadata/properties" ma:root="true" ma:fieldsID="4a2b191df7d54fd839a2d4119325e13c" ns3:_="" ns4:_="">
    <xsd:import namespace="ff427b38-1098-4a40-8d7d-65bead8b8ca1"/>
    <xsd:import namespace="c6fd34cc-8c54-42bb-a005-738ac3dff2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27b38-1098-4a40-8d7d-65bead8b8c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d34cc-8c54-42bb-a005-738ac3dff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65CEA0-E4CC-4D6C-BF9A-66960676D5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258B32-F0A4-487E-851D-CD8FA69BDE7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f427b38-1098-4a40-8d7d-65bead8b8ca1"/>
    <ds:schemaRef ds:uri="c6fd34cc-8c54-42bb-a005-738ac3dff2c2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8648F7-0348-403D-82FA-B9170897213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61C8BAB-3449-4E8E-A97F-ABF59F60017F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6fd34cc-8c54-42bb-a005-738ac3dff2c2"/>
    <ds:schemaRef ds:uri="ff427b38-1098-4a40-8d7d-65bead8b8c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54</vt:i4>
      </vt:variant>
    </vt:vector>
  </HeadingPairs>
  <TitlesOfParts>
    <vt:vector size="64" baseType="lpstr">
      <vt:lpstr>Input_1</vt:lpstr>
      <vt:lpstr>Input_2</vt:lpstr>
      <vt:lpstr>Key</vt:lpstr>
      <vt:lpstr>Output_1_Weekly_Raw</vt:lpstr>
      <vt:lpstr>Output_2_Weekly_Aggregate</vt:lpstr>
      <vt:lpstr>Output_3_Daily_Raw</vt:lpstr>
      <vt:lpstr>Output_4_Daily_Aggregate</vt:lpstr>
      <vt:lpstr>Shifts</vt:lpstr>
      <vt:lpstr>Semester_1</vt:lpstr>
      <vt:lpstr>Semester_2</vt:lpstr>
      <vt:lpstr>Week01</vt:lpstr>
      <vt:lpstr>Week02</vt:lpstr>
      <vt:lpstr>Week03</vt:lpstr>
      <vt:lpstr>Week04</vt:lpstr>
      <vt:lpstr>Week05</vt:lpstr>
      <vt:lpstr>Week06</vt:lpstr>
      <vt:lpstr>Week07</vt:lpstr>
      <vt:lpstr>Week08</vt:lpstr>
      <vt:lpstr>Week09</vt:lpstr>
      <vt:lpstr>Week10</vt:lpstr>
      <vt:lpstr>Week11</vt:lpstr>
      <vt:lpstr>Week12</vt:lpstr>
      <vt:lpstr>Week13</vt:lpstr>
      <vt:lpstr>Week14</vt:lpstr>
      <vt:lpstr>Week15</vt:lpstr>
      <vt:lpstr>Week16</vt:lpstr>
      <vt:lpstr>Week17</vt:lpstr>
      <vt:lpstr>Week18</vt:lpstr>
      <vt:lpstr>Week19</vt:lpstr>
      <vt:lpstr>Week20</vt:lpstr>
      <vt:lpstr>Week21</vt:lpstr>
      <vt:lpstr>Week22</vt:lpstr>
      <vt:lpstr>Week23</vt:lpstr>
      <vt:lpstr>Week24</vt:lpstr>
      <vt:lpstr>Week25</vt:lpstr>
      <vt:lpstr>Week26</vt:lpstr>
      <vt:lpstr>Week27</vt:lpstr>
      <vt:lpstr>Week28</vt:lpstr>
      <vt:lpstr>Week29</vt:lpstr>
      <vt:lpstr>Week30</vt:lpstr>
      <vt:lpstr>Week31</vt:lpstr>
      <vt:lpstr>Week32</vt:lpstr>
      <vt:lpstr>Week33</vt:lpstr>
      <vt:lpstr>Week34</vt:lpstr>
      <vt:lpstr>Week35</vt:lpstr>
      <vt:lpstr>Week36</vt:lpstr>
      <vt:lpstr>Week37</vt:lpstr>
      <vt:lpstr>Week38</vt:lpstr>
      <vt:lpstr>Week39</vt:lpstr>
      <vt:lpstr>Week40</vt:lpstr>
      <vt:lpstr>Week41</vt:lpstr>
      <vt:lpstr>Week42</vt:lpstr>
      <vt:lpstr>Week43</vt:lpstr>
      <vt:lpstr>Week44</vt:lpstr>
      <vt:lpstr>Week45</vt:lpstr>
      <vt:lpstr>Week46</vt:lpstr>
      <vt:lpstr>Week47</vt:lpstr>
      <vt:lpstr>Week48</vt:lpstr>
      <vt:lpstr>Week49</vt:lpstr>
      <vt:lpstr>Week50</vt:lpstr>
      <vt:lpstr>Week51</vt:lpstr>
      <vt:lpstr>Week52</vt:lpstr>
      <vt:lpstr>Week53</vt:lpstr>
      <vt:lpstr>Weeks_1_to_53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Jethro Mahon</dc:creator>
  <cp:lastModifiedBy>Jethro Mahon</cp:lastModifiedBy>
  <cp:lastPrinted>2021-01-02T11:49:13Z</cp:lastPrinted>
  <dcterms:created xsi:type="dcterms:W3CDTF">2018-10-13T13:57:23Z</dcterms:created>
  <dcterms:modified xsi:type="dcterms:W3CDTF">2021-01-02T12:55:41Z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0x010100C22171D6389B0A4993EE9790C0CADFBF</vt:lpwstr>
  </property>
</Properties>
</file>